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studentujac-my.sharepoint.com/personal/217043233_student_uj_ac_za/Documents/Honours/Learning Data/archive/Data Analysis Assignment/"/>
    </mc:Choice>
  </mc:AlternateContent>
  <xr:revisionPtr revIDLastSave="347" documentId="14_{580648EB-9328-4CF6-BAEB-05B1BC743713}" xr6:coauthVersionLast="47" xr6:coauthVersionMax="47" xr10:uidLastSave="{D986E2E6-658F-44EE-AFE7-B5C736E21E2A}"/>
  <bookViews>
    <workbookView xWindow="-28920" yWindow="-120" windowWidth="29040" windowHeight="15720" xr2:uid="{00000000-000D-0000-FFFF-FFFF00000000}"/>
  </bookViews>
  <sheets>
    <sheet name="Top_10000_on Spotify _1960-2023" sheetId="1" r:id="rId1"/>
    <sheet name="COUNT  " sheetId="2" r:id="rId2"/>
    <sheet name="SKEWNESS" sheetId="9" r:id="rId3"/>
    <sheet name="CORRELATION " sheetId="11" r:id="rId4"/>
    <sheet name="Article Summary" sheetId="12" r:id="rId5"/>
  </sheets>
  <definedNames>
    <definedName name="_xlchart.v1.0" hidden="1">SKEWNESS!$B$2:$B$10000</definedName>
    <definedName name="_xlchart.v1.1" hidden="1">SKEWNESS!$H$2:$H$10000</definedName>
    <definedName name="_xlchart.v1.2" hidden="1">SKEWNESS!$N$2:$N$9998</definedName>
    <definedName name="_xlcn.WorksheetConnection_top_10000_1960now.xlsxTable11" hidden="1">Table1[]</definedName>
    <definedName name="_xlcn.WorksheetConnection_top_10000_1960now.xlsxTable61" hidden="1">Table6[]</definedName>
    <definedName name="_xlcn.WorksheetConnection_Top_10000_onSpotify_from_19602023.xlsxTable21" hidden="1">Table2[]</definedName>
    <definedName name="_xlcn.WorksheetConnection_Top_10000_onSpotify_from_19602023.xlsxTable31" hidden="1">Table3[]</definedName>
    <definedName name="_xlcn.WorksheetConnection_Top_10000_onSpotify_from_19602023.xlsxTable41" hidden="1">Table4[]</definedName>
    <definedName name="_xlcn.WorksheetConnection_Top_10000_onSpotify_from_19602023.xlsxTable51" hidden="1">Table5[]</definedName>
    <definedName name="_xlcn.WorksheetConnection_Top_10000_onSpotify_from_19602023.xlsxTable71" hidden="1">Table7[]</definedName>
    <definedName name="_xlcn.WorksheetConnection_Top_10000_onSpotify_from_19602023.xlsxTable81" hidden="1">Table8</definedName>
    <definedName name="danceabilityData">Table1[Danceability]</definedName>
    <definedName name="energyData">#REF!</definedName>
    <definedName name="keyData">#REF!</definedName>
    <definedName name="popularityData">Table1[Popularity]</definedName>
    <definedName name="trackNumberData">Table1[Track Number]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FCE2AD5D-F65C-4FA6-A056-5C36A1767C68}">
      <x15:dataModel>
        <x15:modelTables>
          <x15:modelTable id="Table6" name="Table6" connection="WorksheetConnection_top_10000_1960-now.xlsx!Table6"/>
          <x15:modelTable id="Table1" name="Table1" connection="WorksheetConnection_top_10000_1960-now.xlsx!Table1"/>
          <x15:modelTable id="Table7" name="Table7" connection="WorksheetConnection_Top_10000_ on Spotify_from_1960-2023.xlsx!Table7"/>
          <x15:modelTable id="Table5" name="Table5" connection="WorksheetConnection_Top_10000_ on Spotify_from_1960-2023.xlsx!Table5"/>
          <x15:modelTable id="Table4" name="Table4" connection="WorksheetConnection_Top_10000_ on Spotify_from_1960-2023.xlsx!Table4"/>
          <x15:modelTable id="Table3" name="Table3" connection="WorksheetConnection_Top_10000_ on Spotify_from_1960-2023.xlsx!Table3"/>
          <x15:modelTable id="Table2" name="Table2" connection="WorksheetConnection_Top_10000_ on Spotify_from_1960-2023.xlsx!Table2"/>
          <x15:modelTable id="Table8" name="Table8" connection="WorksheetConnection_Top_10000_ on Spotify_from_1960-2023.xlsx!Table8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1" i="1" l="1"/>
  <c r="K10" i="1"/>
  <c r="K9" i="1"/>
  <c r="K13" i="1"/>
  <c r="M5" i="1" a="1"/>
  <c r="M5" i="1" s="1"/>
  <c r="L5" i="1" a="1"/>
  <c r="L5" i="1" s="1"/>
  <c r="K5" i="1" a="1"/>
  <c r="K5" i="1" s="1"/>
  <c r="K4" i="1"/>
  <c r="K14" i="1"/>
  <c r="M6" i="1" a="1"/>
  <c r="M6" i="1" s="1"/>
  <c r="L6" i="1" a="1"/>
  <c r="L6" i="1" s="1"/>
  <c r="L7" i="1" a="1"/>
  <c r="L7" i="1" s="1"/>
  <c r="K6" i="1" a="1"/>
  <c r="K6" i="1" s="1"/>
  <c r="K15" i="1"/>
  <c r="F3" i="11"/>
  <c r="F2" i="11"/>
  <c r="K3" i="9"/>
  <c r="J27" i="1"/>
  <c r="L15" i="1"/>
  <c r="L14" i="1"/>
  <c r="L13" i="1"/>
  <c r="L11" i="1"/>
  <c r="L10" i="1"/>
  <c r="L9" i="1"/>
  <c r="L8" i="1"/>
  <c r="L4" i="1"/>
  <c r="M7" i="1" a="1"/>
  <c r="M7" i="1" s="1"/>
  <c r="K7" i="1" a="1"/>
  <c r="K7" i="1" s="1"/>
  <c r="J24" i="1"/>
  <c r="J23" i="1"/>
  <c r="K3" i="1"/>
  <c r="J26" i="1" a="1"/>
  <c r="J26" i="1" s="1"/>
  <c r="M14" i="1"/>
  <c r="M15" i="1"/>
  <c r="Q4" i="9"/>
  <c r="Q3" i="9"/>
  <c r="M9" i="1"/>
  <c r="K4" i="9"/>
  <c r="E4" i="9"/>
  <c r="E3" i="9"/>
  <c r="M13" i="1"/>
  <c r="L3" i="1" a="1"/>
  <c r="L3" i="1" s="1"/>
  <c r="M3" i="1"/>
  <c r="M10" i="1"/>
  <c r="M11" i="1"/>
  <c r="M8" i="1"/>
  <c r="K8" i="1"/>
  <c r="M4" i="1"/>
  <c r="H525" i="9" l="1"/>
  <c r="B8456" i="9"/>
  <c r="H9959" i="9"/>
  <c r="H9935" i="9"/>
  <c r="H9875" i="9"/>
  <c r="H9851" i="9"/>
  <c r="H9791" i="9"/>
  <c r="H9731" i="9"/>
  <c r="H9683" i="9"/>
  <c r="H9647" i="9"/>
  <c r="H9599" i="9"/>
  <c r="H9575" i="9"/>
  <c r="H9515" i="9"/>
  <c r="H9479" i="9"/>
  <c r="H9431" i="9"/>
  <c r="H9395" i="9"/>
  <c r="H9359" i="9"/>
  <c r="H9323" i="9"/>
  <c r="H9287" i="9"/>
  <c r="H9251" i="9"/>
  <c r="H9215" i="9"/>
  <c r="H9191" i="9"/>
  <c r="H9143" i="9"/>
  <c r="H9107" i="9"/>
  <c r="H9083" i="9"/>
  <c r="H9035" i="9"/>
  <c r="H8987" i="9"/>
  <c r="H8939" i="9"/>
  <c r="H8915" i="9"/>
  <c r="H8867" i="9"/>
  <c r="H8831" i="9"/>
  <c r="H8795" i="9"/>
  <c r="H8759" i="9"/>
  <c r="H8711" i="9"/>
  <c r="H8663" i="9"/>
  <c r="H8603" i="9"/>
  <c r="H8531" i="9"/>
  <c r="H8495" i="9"/>
  <c r="H8459" i="9"/>
  <c r="H8411" i="9"/>
  <c r="H8387" i="9"/>
  <c r="H8327" i="9"/>
  <c r="H8303" i="9"/>
  <c r="H8267" i="9"/>
  <c r="H8219" i="9"/>
  <c r="H8183" i="9"/>
  <c r="H8171" i="9"/>
  <c r="H8123" i="9"/>
  <c r="H8087" i="9"/>
  <c r="H8027" i="9"/>
  <c r="H7991" i="9"/>
  <c r="H7943" i="9"/>
  <c r="H7883" i="9"/>
  <c r="H7859" i="9"/>
  <c r="H7799" i="9"/>
  <c r="H7763" i="9"/>
  <c r="H7715" i="9"/>
  <c r="H7667" i="9"/>
  <c r="H7595" i="9"/>
  <c r="H7535" i="9"/>
  <c r="H7426" i="9"/>
  <c r="H7138" i="9"/>
  <c r="H6850" i="9"/>
  <c r="H6634" i="9"/>
  <c r="H6418" i="9"/>
  <c r="H6130" i="9"/>
  <c r="H5914" i="9"/>
  <c r="H5698" i="9"/>
  <c r="H5482" i="9"/>
  <c r="H5338" i="9"/>
  <c r="H5050" i="9"/>
  <c r="H4690" i="9"/>
  <c r="H4258" i="9"/>
  <c r="H9994" i="9"/>
  <c r="H9958" i="9"/>
  <c r="H9910" i="9"/>
  <c r="H9874" i="9"/>
  <c r="H9826" i="9"/>
  <c r="H9802" i="9"/>
  <c r="H9754" i="9"/>
  <c r="H9718" i="9"/>
  <c r="H9670" i="9"/>
  <c r="H9634" i="9"/>
  <c r="H9586" i="9"/>
  <c r="H9550" i="9"/>
  <c r="H9490" i="9"/>
  <c r="H9454" i="9"/>
  <c r="H9418" i="9"/>
  <c r="H9382" i="9"/>
  <c r="H9322" i="9"/>
  <c r="H9298" i="9"/>
  <c r="H9250" i="9"/>
  <c r="H9214" i="9"/>
  <c r="H9166" i="9"/>
  <c r="H9118" i="9"/>
  <c r="H9046" i="9"/>
  <c r="H8986" i="9"/>
  <c r="H8926" i="9"/>
  <c r="H8890" i="9"/>
  <c r="H8866" i="9"/>
  <c r="H8806" i="9"/>
  <c r="H8758" i="9"/>
  <c r="H8710" i="9"/>
  <c r="H8638" i="9"/>
  <c r="H8578" i="9"/>
  <c r="H8506" i="9"/>
  <c r="H8422" i="9"/>
  <c r="H8302" i="9"/>
  <c r="H8122" i="9"/>
  <c r="H7810" i="9"/>
  <c r="H810" i="9"/>
  <c r="H9993" i="9"/>
  <c r="H9981" i="9"/>
  <c r="H9969" i="9"/>
  <c r="H9957" i="9"/>
  <c r="H9945" i="9"/>
  <c r="H9933" i="9"/>
  <c r="H9921" i="9"/>
  <c r="H9909" i="9"/>
  <c r="H9897" i="9"/>
  <c r="H9885" i="9"/>
  <c r="H9873" i="9"/>
  <c r="H9861" i="9"/>
  <c r="H9849" i="9"/>
  <c r="H9837" i="9"/>
  <c r="H9825" i="9"/>
  <c r="H9813" i="9"/>
  <c r="H9801" i="9"/>
  <c r="H9789" i="9"/>
  <c r="H9777" i="9"/>
  <c r="H9765" i="9"/>
  <c r="H9753" i="9"/>
  <c r="H9741" i="9"/>
  <c r="H9729" i="9"/>
  <c r="H9717" i="9"/>
  <c r="H9705" i="9"/>
  <c r="H9693" i="9"/>
  <c r="H9681" i="9"/>
  <c r="H9669" i="9"/>
  <c r="H9657" i="9"/>
  <c r="H9645" i="9"/>
  <c r="H9633" i="9"/>
  <c r="H9621" i="9"/>
  <c r="H9609" i="9"/>
  <c r="H9597" i="9"/>
  <c r="H9585" i="9"/>
  <c r="H9573" i="9"/>
  <c r="H9561" i="9"/>
  <c r="H9549" i="9"/>
  <c r="H9537" i="9"/>
  <c r="H9525" i="9"/>
  <c r="H9513" i="9"/>
  <c r="H9501" i="9"/>
  <c r="H9489" i="9"/>
  <c r="H9477" i="9"/>
  <c r="H9465" i="9"/>
  <c r="H9453" i="9"/>
  <c r="H9441" i="9"/>
  <c r="H9429" i="9"/>
  <c r="H9417" i="9"/>
  <c r="H9405" i="9"/>
  <c r="H9393" i="9"/>
  <c r="H9381" i="9"/>
  <c r="H9369" i="9"/>
  <c r="H9357" i="9"/>
  <c r="H9345" i="9"/>
  <c r="H9333" i="9"/>
  <c r="H9321" i="9"/>
  <c r="H9309" i="9"/>
  <c r="H9297" i="9"/>
  <c r="H9285" i="9"/>
  <c r="H9273" i="9"/>
  <c r="H9261" i="9"/>
  <c r="H9249" i="9"/>
  <c r="H9237" i="9"/>
  <c r="H9225" i="9"/>
  <c r="H9213" i="9"/>
  <c r="H9201" i="9"/>
  <c r="H9189" i="9"/>
  <c r="H9177" i="9"/>
  <c r="H9165" i="9"/>
  <c r="H9153" i="9"/>
  <c r="H9141" i="9"/>
  <c r="H9129" i="9"/>
  <c r="H9117" i="9"/>
  <c r="H9105" i="9"/>
  <c r="H9093" i="9"/>
  <c r="H9081" i="9"/>
  <c r="H9069" i="9"/>
  <c r="H9057" i="9"/>
  <c r="H9045" i="9"/>
  <c r="H9033" i="9"/>
  <c r="H9021" i="9"/>
  <c r="H9009" i="9"/>
  <c r="H8997" i="9"/>
  <c r="H8985" i="9"/>
  <c r="H8973" i="9"/>
  <c r="H8961" i="9"/>
  <c r="H8949" i="9"/>
  <c r="H8937" i="9"/>
  <c r="H8925" i="9"/>
  <c r="H8913" i="9"/>
  <c r="H8901" i="9"/>
  <c r="H8889" i="9"/>
  <c r="H8877" i="9"/>
  <c r="H8865" i="9"/>
  <c r="H8853" i="9"/>
  <c r="H8841" i="9"/>
  <c r="H8829" i="9"/>
  <c r="H8817" i="9"/>
  <c r="H8805" i="9"/>
  <c r="H8793" i="9"/>
  <c r="H8781" i="9"/>
  <c r="H8769" i="9"/>
  <c r="H8757" i="9"/>
  <c r="H8745" i="9"/>
  <c r="H8733" i="9"/>
  <c r="H8721" i="9"/>
  <c r="H8709" i="9"/>
  <c r="H8697" i="9"/>
  <c r="H8685" i="9"/>
  <c r="H8673" i="9"/>
  <c r="H8661" i="9"/>
  <c r="H8649" i="9"/>
  <c r="H8637" i="9"/>
  <c r="H8625" i="9"/>
  <c r="H8613" i="9"/>
  <c r="H8601" i="9"/>
  <c r="H8589" i="9"/>
  <c r="H8577" i="9"/>
  <c r="H8565" i="9"/>
  <c r="H8553" i="9"/>
  <c r="H8541" i="9"/>
  <c r="H8529" i="9"/>
  <c r="H8517" i="9"/>
  <c r="H8505" i="9"/>
  <c r="H8493" i="9"/>
  <c r="H8481" i="9"/>
  <c r="H8469" i="9"/>
  <c r="H8457" i="9"/>
  <c r="H8445" i="9"/>
  <c r="H8433" i="9"/>
  <c r="H8421" i="9"/>
  <c r="H8409" i="9"/>
  <c r="H8397" i="9"/>
  <c r="H8385" i="9"/>
  <c r="H8373" i="9"/>
  <c r="H8361" i="9"/>
  <c r="H8349" i="9"/>
  <c r="H8337" i="9"/>
  <c r="H8325" i="9"/>
  <c r="H8313" i="9"/>
  <c r="H8301" i="9"/>
  <c r="H8289" i="9"/>
  <c r="H8277" i="9"/>
  <c r="H8265" i="9"/>
  <c r="H8253" i="9"/>
  <c r="H8241" i="9"/>
  <c r="H8229" i="9"/>
  <c r="H8217" i="9"/>
  <c r="H8205" i="9"/>
  <c r="H8193" i="9"/>
  <c r="H8181" i="9"/>
  <c r="H8169" i="9"/>
  <c r="H8157" i="9"/>
  <c r="H8145" i="9"/>
  <c r="H8133" i="9"/>
  <c r="H8121" i="9"/>
  <c r="H8109" i="9"/>
  <c r="H8097" i="9"/>
  <c r="H8085" i="9"/>
  <c r="H8073" i="9"/>
  <c r="H8061" i="9"/>
  <c r="H8049" i="9"/>
  <c r="H8037" i="9"/>
  <c r="H8025" i="9"/>
  <c r="H8013" i="9"/>
  <c r="H8001" i="9"/>
  <c r="H7989" i="9"/>
  <c r="H7977" i="9"/>
  <c r="H7965" i="9"/>
  <c r="H7953" i="9"/>
  <c r="H7941" i="9"/>
  <c r="H7929" i="9"/>
  <c r="H7917" i="9"/>
  <c r="H7905" i="9"/>
  <c r="H7893" i="9"/>
  <c r="H7881" i="9"/>
  <c r="H7869" i="9"/>
  <c r="H7857" i="9"/>
  <c r="H7845" i="9"/>
  <c r="H7833" i="9"/>
  <c r="H7821" i="9"/>
  <c r="H7809" i="9"/>
  <c r="H7797" i="9"/>
  <c r="H7785" i="9"/>
  <c r="H7773" i="9"/>
  <c r="H7761" i="9"/>
  <c r="H7749" i="9"/>
  <c r="H7737" i="9"/>
  <c r="H7725" i="9"/>
  <c r="H7713" i="9"/>
  <c r="H7701" i="9"/>
  <c r="H7689" i="9"/>
  <c r="H7677" i="9"/>
  <c r="H7665" i="9"/>
  <c r="H7653" i="9"/>
  <c r="H7641" i="9"/>
  <c r="H7629" i="9"/>
  <c r="H7617" i="9"/>
  <c r="H7605" i="9"/>
  <c r="H7593" i="9"/>
  <c r="H7581" i="9"/>
  <c r="H7569" i="9"/>
  <c r="H7557" i="9"/>
  <c r="H7545" i="9"/>
  <c r="H7533" i="9"/>
  <c r="H7521" i="9"/>
  <c r="H7509" i="9"/>
  <c r="H7486" i="9"/>
  <c r="H7414" i="9"/>
  <c r="H7342" i="9"/>
  <c r="H7270" i="9"/>
  <c r="H7198" i="9"/>
  <c r="H7126" i="9"/>
  <c r="H7054" i="9"/>
  <c r="H6982" i="9"/>
  <c r="H6910" i="9"/>
  <c r="H6838" i="9"/>
  <c r="H6766" i="9"/>
  <c r="H6694" i="9"/>
  <c r="H6622" i="9"/>
  <c r="H6550" i="9"/>
  <c r="H6478" i="9"/>
  <c r="H6406" i="9"/>
  <c r="H6334" i="9"/>
  <c r="H6262" i="9"/>
  <c r="H6190" i="9"/>
  <c r="H6118" i="9"/>
  <c r="H6046" i="9"/>
  <c r="H5974" i="9"/>
  <c r="H5902" i="9"/>
  <c r="H5830" i="9"/>
  <c r="H5758" i="9"/>
  <c r="H5686" i="9"/>
  <c r="H5614" i="9"/>
  <c r="H5542" i="9"/>
  <c r="H5470" i="9"/>
  <c r="H5398" i="9"/>
  <c r="H5326" i="9"/>
  <c r="H5254" i="9"/>
  <c r="H5182" i="9"/>
  <c r="H5110" i="9"/>
  <c r="H5038" i="9"/>
  <c r="H4966" i="9"/>
  <c r="H4894" i="9"/>
  <c r="H4822" i="9"/>
  <c r="H4750" i="9"/>
  <c r="H4678" i="9"/>
  <c r="H4606" i="9"/>
  <c r="H4534" i="9"/>
  <c r="H4462" i="9"/>
  <c r="H4390" i="9"/>
  <c r="H4318" i="9"/>
  <c r="H4246" i="9"/>
  <c r="H4174" i="9"/>
  <c r="H4084" i="9"/>
  <c r="H3796" i="9"/>
  <c r="H3364" i="9"/>
  <c r="H2932" i="9"/>
  <c r="H2500" i="9"/>
  <c r="H2068" i="9"/>
  <c r="H1636" i="9"/>
  <c r="H1204" i="9"/>
  <c r="H717" i="9"/>
  <c r="B9753" i="9"/>
  <c r="H9983" i="9"/>
  <c r="H9947" i="9"/>
  <c r="H9911" i="9"/>
  <c r="H9863" i="9"/>
  <c r="H9827" i="9"/>
  <c r="H9779" i="9"/>
  <c r="H9719" i="9"/>
  <c r="H9671" i="9"/>
  <c r="H9611" i="9"/>
  <c r="H9563" i="9"/>
  <c r="H9527" i="9"/>
  <c r="H9491" i="9"/>
  <c r="H9443" i="9"/>
  <c r="H9407" i="9"/>
  <c r="H9371" i="9"/>
  <c r="H9335" i="9"/>
  <c r="H9299" i="9"/>
  <c r="H9263" i="9"/>
  <c r="H9227" i="9"/>
  <c r="H9203" i="9"/>
  <c r="H9155" i="9"/>
  <c r="H9119" i="9"/>
  <c r="H9095" i="9"/>
  <c r="H9071" i="9"/>
  <c r="H9023" i="9"/>
  <c r="H8999" i="9"/>
  <c r="H8963" i="9"/>
  <c r="H8927" i="9"/>
  <c r="H8879" i="9"/>
  <c r="H8843" i="9"/>
  <c r="H8783" i="9"/>
  <c r="H8747" i="9"/>
  <c r="H8699" i="9"/>
  <c r="H8675" i="9"/>
  <c r="H8639" i="9"/>
  <c r="H8591" i="9"/>
  <c r="H8579" i="9"/>
  <c r="H8543" i="9"/>
  <c r="H8507" i="9"/>
  <c r="H8471" i="9"/>
  <c r="H8435" i="9"/>
  <c r="H8399" i="9"/>
  <c r="H8363" i="9"/>
  <c r="H8315" i="9"/>
  <c r="H8291" i="9"/>
  <c r="H8243" i="9"/>
  <c r="H8195" i="9"/>
  <c r="H8159" i="9"/>
  <c r="H8099" i="9"/>
  <c r="H8075" i="9"/>
  <c r="H8039" i="9"/>
  <c r="H8003" i="9"/>
  <c r="H7955" i="9"/>
  <c r="H7895" i="9"/>
  <c r="H7871" i="9"/>
  <c r="H7823" i="9"/>
  <c r="H7787" i="9"/>
  <c r="H7739" i="9"/>
  <c r="H7691" i="9"/>
  <c r="H7643" i="9"/>
  <c r="H7607" i="9"/>
  <c r="H7547" i="9"/>
  <c r="H7498" i="9"/>
  <c r="H7066" i="9"/>
  <c r="H6922" i="9"/>
  <c r="H6706" i="9"/>
  <c r="H6490" i="9"/>
  <c r="H6202" i="9"/>
  <c r="H5986" i="9"/>
  <c r="H5770" i="9"/>
  <c r="H5554" i="9"/>
  <c r="H5266" i="9"/>
  <c r="H4978" i="9"/>
  <c r="H4762" i="9"/>
  <c r="H4330" i="9"/>
  <c r="H9982" i="9"/>
  <c r="H9946" i="9"/>
  <c r="H9898" i="9"/>
  <c r="H9862" i="9"/>
  <c r="H9790" i="9"/>
  <c r="H9742" i="9"/>
  <c r="H9706" i="9"/>
  <c r="H9658" i="9"/>
  <c r="H9622" i="9"/>
  <c r="H9574" i="9"/>
  <c r="H9538" i="9"/>
  <c r="H9502" i="9"/>
  <c r="H9466" i="9"/>
  <c r="H9406" i="9"/>
  <c r="H9370" i="9"/>
  <c r="H9334" i="9"/>
  <c r="H9286" i="9"/>
  <c r="H9238" i="9"/>
  <c r="H9202" i="9"/>
  <c r="H9154" i="9"/>
  <c r="H9106" i="9"/>
  <c r="H9058" i="9"/>
  <c r="H8998" i="9"/>
  <c r="H8962" i="9"/>
  <c r="H8902" i="9"/>
  <c r="H8842" i="9"/>
  <c r="H8794" i="9"/>
  <c r="H8734" i="9"/>
  <c r="H8674" i="9"/>
  <c r="H8626" i="9"/>
  <c r="H8554" i="9"/>
  <c r="H8470" i="9"/>
  <c r="H8350" i="9"/>
  <c r="H8134" i="9"/>
  <c r="H7822" i="9"/>
  <c r="H1275" i="9"/>
  <c r="H9992" i="9"/>
  <c r="H9980" i="9"/>
  <c r="H9968" i="9"/>
  <c r="H9956" i="9"/>
  <c r="H9944" i="9"/>
  <c r="H9932" i="9"/>
  <c r="H9920" i="9"/>
  <c r="H9908" i="9"/>
  <c r="H9896" i="9"/>
  <c r="H9884" i="9"/>
  <c r="H9872" i="9"/>
  <c r="H9860" i="9"/>
  <c r="H9848" i="9"/>
  <c r="H9836" i="9"/>
  <c r="H9824" i="9"/>
  <c r="H9812" i="9"/>
  <c r="H9800" i="9"/>
  <c r="H9788" i="9"/>
  <c r="H9776" i="9"/>
  <c r="H9764" i="9"/>
  <c r="H9752" i="9"/>
  <c r="H9740" i="9"/>
  <c r="H9728" i="9"/>
  <c r="H9716" i="9"/>
  <c r="H9704" i="9"/>
  <c r="H9692" i="9"/>
  <c r="H9680" i="9"/>
  <c r="H9668" i="9"/>
  <c r="H9656" i="9"/>
  <c r="H9644" i="9"/>
  <c r="H9632" i="9"/>
  <c r="H9620" i="9"/>
  <c r="H9608" i="9"/>
  <c r="H9596" i="9"/>
  <c r="H9584" i="9"/>
  <c r="H9572" i="9"/>
  <c r="H9560" i="9"/>
  <c r="H9548" i="9"/>
  <c r="H9536" i="9"/>
  <c r="H9524" i="9"/>
  <c r="H9512" i="9"/>
  <c r="H9500" i="9"/>
  <c r="H9488" i="9"/>
  <c r="H9476" i="9"/>
  <c r="H9464" i="9"/>
  <c r="H9452" i="9"/>
  <c r="H9440" i="9"/>
  <c r="H9428" i="9"/>
  <c r="H9416" i="9"/>
  <c r="H9404" i="9"/>
  <c r="H9392" i="9"/>
  <c r="H9380" i="9"/>
  <c r="H9368" i="9"/>
  <c r="H9356" i="9"/>
  <c r="H9344" i="9"/>
  <c r="H9332" i="9"/>
  <c r="H9320" i="9"/>
  <c r="H9308" i="9"/>
  <c r="H9296" i="9"/>
  <c r="H9284" i="9"/>
  <c r="H9272" i="9"/>
  <c r="H9260" i="9"/>
  <c r="H9248" i="9"/>
  <c r="H9236" i="9"/>
  <c r="H9224" i="9"/>
  <c r="H9212" i="9"/>
  <c r="H9200" i="9"/>
  <c r="H9188" i="9"/>
  <c r="H9176" i="9"/>
  <c r="H9164" i="9"/>
  <c r="H9152" i="9"/>
  <c r="H9140" i="9"/>
  <c r="H9128" i="9"/>
  <c r="H9116" i="9"/>
  <c r="H9104" i="9"/>
  <c r="H9092" i="9"/>
  <c r="H9080" i="9"/>
  <c r="H9068" i="9"/>
  <c r="H9056" i="9"/>
  <c r="H9044" i="9"/>
  <c r="H9032" i="9"/>
  <c r="H9020" i="9"/>
  <c r="H9008" i="9"/>
  <c r="H8996" i="9"/>
  <c r="H8984" i="9"/>
  <c r="H8972" i="9"/>
  <c r="H8960" i="9"/>
  <c r="H8948" i="9"/>
  <c r="H8936" i="9"/>
  <c r="H8924" i="9"/>
  <c r="H8912" i="9"/>
  <c r="H8900" i="9"/>
  <c r="H8888" i="9"/>
  <c r="H8876" i="9"/>
  <c r="H8864" i="9"/>
  <c r="H8852" i="9"/>
  <c r="H8840" i="9"/>
  <c r="H8828" i="9"/>
  <c r="H8816" i="9"/>
  <c r="H8804" i="9"/>
  <c r="H8792" i="9"/>
  <c r="H8780" i="9"/>
  <c r="H8768" i="9"/>
  <c r="H8756" i="9"/>
  <c r="H8744" i="9"/>
  <c r="H8732" i="9"/>
  <c r="H8720" i="9"/>
  <c r="H8708" i="9"/>
  <c r="H8696" i="9"/>
  <c r="H8684" i="9"/>
  <c r="H8672" i="9"/>
  <c r="H8660" i="9"/>
  <c r="H8648" i="9"/>
  <c r="H8636" i="9"/>
  <c r="H8624" i="9"/>
  <c r="H8612" i="9"/>
  <c r="H8600" i="9"/>
  <c r="H8588" i="9"/>
  <c r="H8576" i="9"/>
  <c r="H8564" i="9"/>
  <c r="H8552" i="9"/>
  <c r="H8540" i="9"/>
  <c r="H8528" i="9"/>
  <c r="H8516" i="9"/>
  <c r="H8504" i="9"/>
  <c r="H8492" i="9"/>
  <c r="H8480" i="9"/>
  <c r="H8468" i="9"/>
  <c r="H8456" i="9"/>
  <c r="H8444" i="9"/>
  <c r="H8432" i="9"/>
  <c r="H8420" i="9"/>
  <c r="H8408" i="9"/>
  <c r="H8396" i="9"/>
  <c r="H8384" i="9"/>
  <c r="H8372" i="9"/>
  <c r="H8360" i="9"/>
  <c r="H8348" i="9"/>
  <c r="H8336" i="9"/>
  <c r="H8324" i="9"/>
  <c r="H8312" i="9"/>
  <c r="H8300" i="9"/>
  <c r="H8288" i="9"/>
  <c r="H8276" i="9"/>
  <c r="H8264" i="9"/>
  <c r="H8252" i="9"/>
  <c r="H8240" i="9"/>
  <c r="H8228" i="9"/>
  <c r="H8216" i="9"/>
  <c r="H8204" i="9"/>
  <c r="H8192" i="9"/>
  <c r="H8180" i="9"/>
  <c r="H8168" i="9"/>
  <c r="H8156" i="9"/>
  <c r="H8144" i="9"/>
  <c r="H8132" i="9"/>
  <c r="H8120" i="9"/>
  <c r="H8108" i="9"/>
  <c r="H8096" i="9"/>
  <c r="H8084" i="9"/>
  <c r="H8072" i="9"/>
  <c r="H8060" i="9"/>
  <c r="H8048" i="9"/>
  <c r="H8036" i="9"/>
  <c r="H8024" i="9"/>
  <c r="H8012" i="9"/>
  <c r="H8000" i="9"/>
  <c r="H7988" i="9"/>
  <c r="H7976" i="9"/>
  <c r="H7964" i="9"/>
  <c r="H7952" i="9"/>
  <c r="H7940" i="9"/>
  <c r="H7928" i="9"/>
  <c r="H7916" i="9"/>
  <c r="H7904" i="9"/>
  <c r="H7892" i="9"/>
  <c r="H7880" i="9"/>
  <c r="H7868" i="9"/>
  <c r="H7856" i="9"/>
  <c r="H7844" i="9"/>
  <c r="H7832" i="9"/>
  <c r="H7820" i="9"/>
  <c r="H7808" i="9"/>
  <c r="H7796" i="9"/>
  <c r="H7784" i="9"/>
  <c r="H7772" i="9"/>
  <c r="H7760" i="9"/>
  <c r="H7748" i="9"/>
  <c r="H7736" i="9"/>
  <c r="H7724" i="9"/>
  <c r="H7712" i="9"/>
  <c r="H7700" i="9"/>
  <c r="H7688" i="9"/>
  <c r="H7676" i="9"/>
  <c r="H7664" i="9"/>
  <c r="H7652" i="9"/>
  <c r="H7640" i="9"/>
  <c r="H7628" i="9"/>
  <c r="H7616" i="9"/>
  <c r="H7604" i="9"/>
  <c r="H7592" i="9"/>
  <c r="H7580" i="9"/>
  <c r="H7568" i="9"/>
  <c r="H7556" i="9"/>
  <c r="H7544" i="9"/>
  <c r="H7532" i="9"/>
  <c r="H7520" i="9"/>
  <c r="H7508" i="9"/>
  <c r="H7485" i="9"/>
  <c r="H7413" i="9"/>
  <c r="H7341" i="9"/>
  <c r="H7269" i="9"/>
  <c r="H7197" i="9"/>
  <c r="H7125" i="9"/>
  <c r="H7053" i="9"/>
  <c r="H6981" i="9"/>
  <c r="H6909" i="9"/>
  <c r="H6837" i="9"/>
  <c r="H6765" i="9"/>
  <c r="H6693" i="9"/>
  <c r="H6621" i="9"/>
  <c r="H6549" i="9"/>
  <c r="H6477" i="9"/>
  <c r="H6405" i="9"/>
  <c r="H6333" i="9"/>
  <c r="H6261" i="9"/>
  <c r="H6189" i="9"/>
  <c r="H6117" i="9"/>
  <c r="H6045" i="9"/>
  <c r="H5973" i="9"/>
  <c r="H5901" i="9"/>
  <c r="H5829" i="9"/>
  <c r="H5757" i="9"/>
  <c r="H5685" i="9"/>
  <c r="H5613" i="9"/>
  <c r="H5541" i="9"/>
  <c r="H5469" i="9"/>
  <c r="H5397" i="9"/>
  <c r="H5325" i="9"/>
  <c r="H5253" i="9"/>
  <c r="H5181" i="9"/>
  <c r="H5109" i="9"/>
  <c r="H5037" i="9"/>
  <c r="H4965" i="9"/>
  <c r="H4893" i="9"/>
  <c r="H4821" i="9"/>
  <c r="H4749" i="9"/>
  <c r="H4677" i="9"/>
  <c r="H4605" i="9"/>
  <c r="H4533" i="9"/>
  <c r="H4461" i="9"/>
  <c r="H4389" i="9"/>
  <c r="H4317" i="9"/>
  <c r="H4245" i="9"/>
  <c r="H4173" i="9"/>
  <c r="H4083" i="9"/>
  <c r="H3795" i="9"/>
  <c r="H3363" i="9"/>
  <c r="H2931" i="9"/>
  <c r="H2499" i="9"/>
  <c r="H2067" i="9"/>
  <c r="H1635" i="9"/>
  <c r="H1203" i="9"/>
  <c r="H716" i="9"/>
  <c r="B9752" i="9"/>
  <c r="H9923" i="9"/>
  <c r="H9839" i="9"/>
  <c r="H9767" i="9"/>
  <c r="H9707" i="9"/>
  <c r="H9635" i="9"/>
  <c r="H9551" i="9"/>
  <c r="H9455" i="9"/>
  <c r="H9347" i="9"/>
  <c r="H9239" i="9"/>
  <c r="H9131" i="9"/>
  <c r="H9011" i="9"/>
  <c r="H8903" i="9"/>
  <c r="H8819" i="9"/>
  <c r="H8735" i="9"/>
  <c r="H8651" i="9"/>
  <c r="H8567" i="9"/>
  <c r="H8483" i="9"/>
  <c r="H8375" i="9"/>
  <c r="H8255" i="9"/>
  <c r="H8135" i="9"/>
  <c r="H8051" i="9"/>
  <c r="H7967" i="9"/>
  <c r="H7919" i="9"/>
  <c r="H7847" i="9"/>
  <c r="H7775" i="9"/>
  <c r="H7703" i="9"/>
  <c r="H7655" i="9"/>
  <c r="H7559" i="9"/>
  <c r="H7282" i="9"/>
  <c r="H6274" i="9"/>
  <c r="H236" i="9"/>
  <c r="H9970" i="9"/>
  <c r="H9886" i="9"/>
  <c r="H9814" i="9"/>
  <c r="H9730" i="9"/>
  <c r="H9646" i="9"/>
  <c r="H9562" i="9"/>
  <c r="H9478" i="9"/>
  <c r="H9394" i="9"/>
  <c r="H9310" i="9"/>
  <c r="H9226" i="9"/>
  <c r="H9142" i="9"/>
  <c r="H9082" i="9"/>
  <c r="H9010" i="9"/>
  <c r="H8938" i="9"/>
  <c r="H8878" i="9"/>
  <c r="H8818" i="9"/>
  <c r="H8782" i="9"/>
  <c r="H8722" i="9"/>
  <c r="H8698" i="9"/>
  <c r="H8650" i="9"/>
  <c r="H8590" i="9"/>
  <c r="H8566" i="9"/>
  <c r="H8518" i="9"/>
  <c r="H8494" i="9"/>
  <c r="H8482" i="9"/>
  <c r="H8446" i="9"/>
  <c r="H8410" i="9"/>
  <c r="H8398" i="9"/>
  <c r="H8386" i="9"/>
  <c r="H8374" i="9"/>
  <c r="H8362" i="9"/>
  <c r="H8326" i="9"/>
  <c r="H8290" i="9"/>
  <c r="H8278" i="9"/>
  <c r="H8266" i="9"/>
  <c r="H8254" i="9"/>
  <c r="H8242" i="9"/>
  <c r="H8230" i="9"/>
  <c r="H8218" i="9"/>
  <c r="H8206" i="9"/>
  <c r="H8194" i="9"/>
  <c r="H8182" i="9"/>
  <c r="H8146" i="9"/>
  <c r="H8110" i="9"/>
  <c r="H8098" i="9"/>
  <c r="H8086" i="9"/>
  <c r="H8074" i="9"/>
  <c r="H8062" i="9"/>
  <c r="H8050" i="9"/>
  <c r="H8038" i="9"/>
  <c r="H8026" i="9"/>
  <c r="H8014" i="9"/>
  <c r="H8002" i="9"/>
  <c r="H7990" i="9"/>
  <c r="H7978" i="9"/>
  <c r="H7966" i="9"/>
  <c r="H7954" i="9"/>
  <c r="H7942" i="9"/>
  <c r="H7930" i="9"/>
  <c r="H7918" i="9"/>
  <c r="H7906" i="9"/>
  <c r="H7894" i="9"/>
  <c r="H7882" i="9"/>
  <c r="H7870" i="9"/>
  <c r="H7834" i="9"/>
  <c r="H7798" i="9"/>
  <c r="H7786" i="9"/>
  <c r="H7774" i="9"/>
  <c r="H7762" i="9"/>
  <c r="H7750" i="9"/>
  <c r="H7738" i="9"/>
  <c r="H7726" i="9"/>
  <c r="H7714" i="9"/>
  <c r="H7702" i="9"/>
  <c r="H7690" i="9"/>
  <c r="H7678" i="9"/>
  <c r="H7666" i="9"/>
  <c r="H7654" i="9"/>
  <c r="H7642" i="9"/>
  <c r="H7630" i="9"/>
  <c r="H7618" i="9"/>
  <c r="H7606" i="9"/>
  <c r="H7594" i="9"/>
  <c r="H7582" i="9"/>
  <c r="H7570" i="9"/>
  <c r="H7558" i="9"/>
  <c r="H7546" i="9"/>
  <c r="H7534" i="9"/>
  <c r="H7522" i="9"/>
  <c r="H7510" i="9"/>
  <c r="H7497" i="9"/>
  <c r="H7425" i="9"/>
  <c r="H7353" i="9"/>
  <c r="H7281" i="9"/>
  <c r="H7209" i="9"/>
  <c r="H7137" i="9"/>
  <c r="H7065" i="9"/>
  <c r="H6993" i="9"/>
  <c r="H6921" i="9"/>
  <c r="H6849" i="9"/>
  <c r="H6777" i="9"/>
  <c r="H6705" i="9"/>
  <c r="H6633" i="9"/>
  <c r="H6561" i="9"/>
  <c r="H6489" i="9"/>
  <c r="H6417" i="9"/>
  <c r="H6345" i="9"/>
  <c r="H6273" i="9"/>
  <c r="H6201" i="9"/>
  <c r="H6129" i="9"/>
  <c r="H6057" i="9"/>
  <c r="H5985" i="9"/>
  <c r="H5913" i="9"/>
  <c r="H5841" i="9"/>
  <c r="H5769" i="9"/>
  <c r="H5697" i="9"/>
  <c r="H5625" i="9"/>
  <c r="H5553" i="9"/>
  <c r="H5481" i="9"/>
  <c r="H5409" i="9"/>
  <c r="H5337" i="9"/>
  <c r="H5265" i="9"/>
  <c r="H5193" i="9"/>
  <c r="H5121" i="9"/>
  <c r="H5049" i="9"/>
  <c r="H4977" i="9"/>
  <c r="H4905" i="9"/>
  <c r="H4833" i="9"/>
  <c r="H4761" i="9"/>
  <c r="H4689" i="9"/>
  <c r="H4617" i="9"/>
  <c r="H4545" i="9"/>
  <c r="H4473" i="9"/>
  <c r="H4401" i="9"/>
  <c r="H4329" i="9"/>
  <c r="H4257" i="9"/>
  <c r="H4185" i="9"/>
  <c r="H4103" i="9"/>
  <c r="H3863" i="9"/>
  <c r="H3435" i="9"/>
  <c r="H3003" i="9"/>
  <c r="H2571" i="9"/>
  <c r="H2139" i="9"/>
  <c r="H1707" i="9"/>
  <c r="H235" i="9"/>
  <c r="H9991" i="9"/>
  <c r="H9955" i="9"/>
  <c r="H9943" i="9"/>
  <c r="H9931" i="9"/>
  <c r="H9919" i="9"/>
  <c r="H9907" i="9"/>
  <c r="H9895" i="9"/>
  <c r="H9883" i="9"/>
  <c r="H9871" i="9"/>
  <c r="H9859" i="9"/>
  <c r="H9847" i="9"/>
  <c r="H9835" i="9"/>
  <c r="H9823" i="9"/>
  <c r="H9811" i="9"/>
  <c r="H9799" i="9"/>
  <c r="H9787" i="9"/>
  <c r="H9775" i="9"/>
  <c r="H9763" i="9"/>
  <c r="H9751" i="9"/>
  <c r="H9739" i="9"/>
  <c r="H9727" i="9"/>
  <c r="H9715" i="9"/>
  <c r="H9703" i="9"/>
  <c r="H9691" i="9"/>
  <c r="H9679" i="9"/>
  <c r="H9667" i="9"/>
  <c r="H9655" i="9"/>
  <c r="H9643" i="9"/>
  <c r="H9631" i="9"/>
  <c r="H9619" i="9"/>
  <c r="H9607" i="9"/>
  <c r="H9595" i="9"/>
  <c r="H9583" i="9"/>
  <c r="H9571" i="9"/>
  <c r="H9559" i="9"/>
  <c r="H9547" i="9"/>
  <c r="H9535" i="9"/>
  <c r="H9523" i="9"/>
  <c r="H9511" i="9"/>
  <c r="H9499" i="9"/>
  <c r="H9487" i="9"/>
  <c r="H9475" i="9"/>
  <c r="H9463" i="9"/>
  <c r="H9451" i="9"/>
  <c r="H9439" i="9"/>
  <c r="H9427" i="9"/>
  <c r="H9415" i="9"/>
  <c r="H9403" i="9"/>
  <c r="H9391" i="9"/>
  <c r="H9379" i="9"/>
  <c r="H9367" i="9"/>
  <c r="H9355" i="9"/>
  <c r="H9343" i="9"/>
  <c r="H9331" i="9"/>
  <c r="H9319" i="9"/>
  <c r="H9307" i="9"/>
  <c r="H9295" i="9"/>
  <c r="H9283" i="9"/>
  <c r="H9271" i="9"/>
  <c r="H9259" i="9"/>
  <c r="H9247" i="9"/>
  <c r="H9235" i="9"/>
  <c r="H9223" i="9"/>
  <c r="H9211" i="9"/>
  <c r="H9199" i="9"/>
  <c r="H9187" i="9"/>
  <c r="H9175" i="9"/>
  <c r="H9163" i="9"/>
  <c r="H9151" i="9"/>
  <c r="H9139" i="9"/>
  <c r="H9127" i="9"/>
  <c r="H9115" i="9"/>
  <c r="H9103" i="9"/>
  <c r="H9091" i="9"/>
  <c r="H9079" i="9"/>
  <c r="H9067" i="9"/>
  <c r="H9055" i="9"/>
  <c r="H9043" i="9"/>
  <c r="H9031" i="9"/>
  <c r="H9019" i="9"/>
  <c r="H9007" i="9"/>
  <c r="H8995" i="9"/>
  <c r="H8983" i="9"/>
  <c r="H8971" i="9"/>
  <c r="H8959" i="9"/>
  <c r="H8947" i="9"/>
  <c r="H8935" i="9"/>
  <c r="H8923" i="9"/>
  <c r="H8911" i="9"/>
  <c r="H8899" i="9"/>
  <c r="H8887" i="9"/>
  <c r="H8875" i="9"/>
  <c r="H8863" i="9"/>
  <c r="H8851" i="9"/>
  <c r="H8839" i="9"/>
  <c r="H8827" i="9"/>
  <c r="H8815" i="9"/>
  <c r="H8803" i="9"/>
  <c r="H8791" i="9"/>
  <c r="H8779" i="9"/>
  <c r="H8767" i="9"/>
  <c r="H8755" i="9"/>
  <c r="H8743" i="9"/>
  <c r="H8731" i="9"/>
  <c r="H8719" i="9"/>
  <c r="H8707" i="9"/>
  <c r="H8695" i="9"/>
  <c r="H8683" i="9"/>
  <c r="H8671" i="9"/>
  <c r="H8659" i="9"/>
  <c r="H8647" i="9"/>
  <c r="H8635" i="9"/>
  <c r="H8623" i="9"/>
  <c r="H8611" i="9"/>
  <c r="H8599" i="9"/>
  <c r="H8587" i="9"/>
  <c r="H8575" i="9"/>
  <c r="H8563" i="9"/>
  <c r="H8551" i="9"/>
  <c r="H8539" i="9"/>
  <c r="H8527" i="9"/>
  <c r="H8515" i="9"/>
  <c r="H8503" i="9"/>
  <c r="H8491" i="9"/>
  <c r="H8479" i="9"/>
  <c r="H8467" i="9"/>
  <c r="H8455" i="9"/>
  <c r="H8443" i="9"/>
  <c r="H8431" i="9"/>
  <c r="H8419" i="9"/>
  <c r="H8407" i="9"/>
  <c r="H8395" i="9"/>
  <c r="H8383" i="9"/>
  <c r="H8371" i="9"/>
  <c r="H8359" i="9"/>
  <c r="H8347" i="9"/>
  <c r="H8335" i="9"/>
  <c r="H8323" i="9"/>
  <c r="H8311" i="9"/>
  <c r="H8299" i="9"/>
  <c r="H8287" i="9"/>
  <c r="H8275" i="9"/>
  <c r="H8263" i="9"/>
  <c r="H8251" i="9"/>
  <c r="H8239" i="9"/>
  <c r="H8227" i="9"/>
  <c r="H8215" i="9"/>
  <c r="H8203" i="9"/>
  <c r="H8191" i="9"/>
  <c r="H8179" i="9"/>
  <c r="H8167" i="9"/>
  <c r="H8155" i="9"/>
  <c r="H8143" i="9"/>
  <c r="H8131" i="9"/>
  <c r="H8119" i="9"/>
  <c r="H8107" i="9"/>
  <c r="H8095" i="9"/>
  <c r="H8083" i="9"/>
  <c r="H8071" i="9"/>
  <c r="H8059" i="9"/>
  <c r="H8047" i="9"/>
  <c r="H8035" i="9"/>
  <c r="H8023" i="9"/>
  <c r="H8011" i="9"/>
  <c r="H7999" i="9"/>
  <c r="H7987" i="9"/>
  <c r="H7975" i="9"/>
  <c r="H7963" i="9"/>
  <c r="H7951" i="9"/>
  <c r="H7939" i="9"/>
  <c r="H7927" i="9"/>
  <c r="H7915" i="9"/>
  <c r="H7903" i="9"/>
  <c r="H7891" i="9"/>
  <c r="H7879" i="9"/>
  <c r="H7867" i="9"/>
  <c r="H7855" i="9"/>
  <c r="H7843" i="9"/>
  <c r="H7831" i="9"/>
  <c r="H7819" i="9"/>
  <c r="H7807" i="9"/>
  <c r="H7795" i="9"/>
  <c r="H7783" i="9"/>
  <c r="H7771" i="9"/>
  <c r="H7759" i="9"/>
  <c r="H7747" i="9"/>
  <c r="H7735" i="9"/>
  <c r="H7723" i="9"/>
  <c r="H7711" i="9"/>
  <c r="H7699" i="9"/>
  <c r="H7687" i="9"/>
  <c r="H7675" i="9"/>
  <c r="H7663" i="9"/>
  <c r="H7651" i="9"/>
  <c r="H7639" i="9"/>
  <c r="H7627" i="9"/>
  <c r="H7615" i="9"/>
  <c r="H7603" i="9"/>
  <c r="H7591" i="9"/>
  <c r="H7579" i="9"/>
  <c r="H7567" i="9"/>
  <c r="H7555" i="9"/>
  <c r="H7543" i="9"/>
  <c r="H7531" i="9"/>
  <c r="H7519" i="9"/>
  <c r="H7507" i="9"/>
  <c r="H7474" i="9"/>
  <c r="H7402" i="9"/>
  <c r="H7330" i="9"/>
  <c r="H7258" i="9"/>
  <c r="H7186" i="9"/>
  <c r="H7114" i="9"/>
  <c r="H7042" i="9"/>
  <c r="H6970" i="9"/>
  <c r="H6898" i="9"/>
  <c r="H6826" i="9"/>
  <c r="H6754" i="9"/>
  <c r="H6682" i="9"/>
  <c r="H6610" i="9"/>
  <c r="H6538" i="9"/>
  <c r="H6466" i="9"/>
  <c r="H6394" i="9"/>
  <c r="H6322" i="9"/>
  <c r="H6250" i="9"/>
  <c r="H6178" i="9"/>
  <c r="H6106" i="9"/>
  <c r="H6034" i="9"/>
  <c r="H5962" i="9"/>
  <c r="H5890" i="9"/>
  <c r="H5818" i="9"/>
  <c r="H5746" i="9"/>
  <c r="H5674" i="9"/>
  <c r="H5602" i="9"/>
  <c r="H5530" i="9"/>
  <c r="H5458" i="9"/>
  <c r="H5386" i="9"/>
  <c r="H5314" i="9"/>
  <c r="H5242" i="9"/>
  <c r="H5170" i="9"/>
  <c r="H5098" i="9"/>
  <c r="H5026" i="9"/>
  <c r="H4954" i="9"/>
  <c r="H4882" i="9"/>
  <c r="H4810" i="9"/>
  <c r="H4738" i="9"/>
  <c r="H4666" i="9"/>
  <c r="H4594" i="9"/>
  <c r="H4522" i="9"/>
  <c r="H4450" i="9"/>
  <c r="H4378" i="9"/>
  <c r="H4306" i="9"/>
  <c r="H4234" i="9"/>
  <c r="H4162" i="9"/>
  <c r="H4059" i="9"/>
  <c r="H3724" i="9"/>
  <c r="H3292" i="9"/>
  <c r="H2860" i="9"/>
  <c r="H2428" i="9"/>
  <c r="H1996" i="9"/>
  <c r="H1564" i="9"/>
  <c r="H1132" i="9"/>
  <c r="H621" i="9"/>
  <c r="B9321" i="9"/>
  <c r="H9971" i="9"/>
  <c r="H9887" i="9"/>
  <c r="H9815" i="9"/>
  <c r="H9755" i="9"/>
  <c r="H9695" i="9"/>
  <c r="H9623" i="9"/>
  <c r="H9539" i="9"/>
  <c r="H9467" i="9"/>
  <c r="H9383" i="9"/>
  <c r="H9275" i="9"/>
  <c r="H9179" i="9"/>
  <c r="H9047" i="9"/>
  <c r="H8951" i="9"/>
  <c r="H8855" i="9"/>
  <c r="H8771" i="9"/>
  <c r="H8687" i="9"/>
  <c r="H8627" i="9"/>
  <c r="H8555" i="9"/>
  <c r="H8447" i="9"/>
  <c r="H8339" i="9"/>
  <c r="H8231" i="9"/>
  <c r="H8111" i="9"/>
  <c r="H8015" i="9"/>
  <c r="H7907" i="9"/>
  <c r="H7811" i="9"/>
  <c r="H7727" i="9"/>
  <c r="H7631" i="9"/>
  <c r="H7583" i="9"/>
  <c r="H7523" i="9"/>
  <c r="H7210" i="9"/>
  <c r="H6778" i="9"/>
  <c r="H6346" i="9"/>
  <c r="H5842" i="9"/>
  <c r="H5410" i="9"/>
  <c r="H5122" i="9"/>
  <c r="H4834" i="9"/>
  <c r="H4474" i="9"/>
  <c r="H1276" i="9"/>
  <c r="H9934" i="9"/>
  <c r="H9850" i="9"/>
  <c r="H9778" i="9"/>
  <c r="H9694" i="9"/>
  <c r="H9610" i="9"/>
  <c r="H9526" i="9"/>
  <c r="H9442" i="9"/>
  <c r="H9358" i="9"/>
  <c r="H9274" i="9"/>
  <c r="H9190" i="9"/>
  <c r="H9130" i="9"/>
  <c r="H9070" i="9"/>
  <c r="H9034" i="9"/>
  <c r="H8974" i="9"/>
  <c r="H8914" i="9"/>
  <c r="H8854" i="9"/>
  <c r="H8770" i="9"/>
  <c r="H8686" i="9"/>
  <c r="H8614" i="9"/>
  <c r="H8542" i="9"/>
  <c r="H8458" i="9"/>
  <c r="H8338" i="9"/>
  <c r="H8170" i="9"/>
  <c r="H7858" i="9"/>
  <c r="H9979" i="9"/>
  <c r="H9954" i="9"/>
  <c r="H9918" i="9"/>
  <c r="H9894" i="9"/>
  <c r="H9882" i="9"/>
  <c r="H9870" i="9"/>
  <c r="H9858" i="9"/>
  <c r="H9846" i="9"/>
  <c r="H9834" i="9"/>
  <c r="H9822" i="9"/>
  <c r="H9810" i="9"/>
  <c r="H9798" i="9"/>
  <c r="H9786" i="9"/>
  <c r="H9774" i="9"/>
  <c r="H9762" i="9"/>
  <c r="H9750" i="9"/>
  <c r="H9738" i="9"/>
  <c r="H9726" i="9"/>
  <c r="H9714" i="9"/>
  <c r="H9702" i="9"/>
  <c r="H9690" i="9"/>
  <c r="H9678" i="9"/>
  <c r="H9666" i="9"/>
  <c r="H9654" i="9"/>
  <c r="H9642" i="9"/>
  <c r="H9630" i="9"/>
  <c r="H9618" i="9"/>
  <c r="H9606" i="9"/>
  <c r="H9594" i="9"/>
  <c r="H9582" i="9"/>
  <c r="H9570" i="9"/>
  <c r="H9558" i="9"/>
  <c r="H9546" i="9"/>
  <c r="H9534" i="9"/>
  <c r="H9522" i="9"/>
  <c r="H9510" i="9"/>
  <c r="H9498" i="9"/>
  <c r="H9486" i="9"/>
  <c r="H9474" i="9"/>
  <c r="H9462" i="9"/>
  <c r="H9450" i="9"/>
  <c r="H9438" i="9"/>
  <c r="H9426" i="9"/>
  <c r="H9414" i="9"/>
  <c r="H9402" i="9"/>
  <c r="H9390" i="9"/>
  <c r="H9378" i="9"/>
  <c r="H9366" i="9"/>
  <c r="H9354" i="9"/>
  <c r="H9342" i="9"/>
  <c r="H9330" i="9"/>
  <c r="H9318" i="9"/>
  <c r="H9306" i="9"/>
  <c r="H9294" i="9"/>
  <c r="H9282" i="9"/>
  <c r="H9270" i="9"/>
  <c r="H9258" i="9"/>
  <c r="H9246" i="9"/>
  <c r="H9234" i="9"/>
  <c r="H9222" i="9"/>
  <c r="H9210" i="9"/>
  <c r="H9198" i="9"/>
  <c r="H9186" i="9"/>
  <c r="H9174" i="9"/>
  <c r="H9162" i="9"/>
  <c r="H9150" i="9"/>
  <c r="H9138" i="9"/>
  <c r="H9126" i="9"/>
  <c r="H9114" i="9"/>
  <c r="H9102" i="9"/>
  <c r="H9090" i="9"/>
  <c r="H9078" i="9"/>
  <c r="H9066" i="9"/>
  <c r="H9054" i="9"/>
  <c r="H9042" i="9"/>
  <c r="H9030" i="9"/>
  <c r="H9018" i="9"/>
  <c r="H9006" i="9"/>
  <c r="H8994" i="9"/>
  <c r="H8982" i="9"/>
  <c r="H8970" i="9"/>
  <c r="H8958" i="9"/>
  <c r="H8946" i="9"/>
  <c r="H8934" i="9"/>
  <c r="H8922" i="9"/>
  <c r="H8910" i="9"/>
  <c r="H8898" i="9"/>
  <c r="H8886" i="9"/>
  <c r="H8874" i="9"/>
  <c r="H8862" i="9"/>
  <c r="H8850" i="9"/>
  <c r="H8838" i="9"/>
  <c r="H8826" i="9"/>
  <c r="H8814" i="9"/>
  <c r="H8802" i="9"/>
  <c r="H8790" i="9"/>
  <c r="H8778" i="9"/>
  <c r="H8766" i="9"/>
  <c r="H8754" i="9"/>
  <c r="H8742" i="9"/>
  <c r="H8730" i="9"/>
  <c r="H8718" i="9"/>
  <c r="H8706" i="9"/>
  <c r="H8694" i="9"/>
  <c r="H8682" i="9"/>
  <c r="H8670" i="9"/>
  <c r="H8658" i="9"/>
  <c r="H8646" i="9"/>
  <c r="H8634" i="9"/>
  <c r="H8622" i="9"/>
  <c r="H8610" i="9"/>
  <c r="H8598" i="9"/>
  <c r="H8586" i="9"/>
  <c r="H8574" i="9"/>
  <c r="H8562" i="9"/>
  <c r="H8550" i="9"/>
  <c r="H8538" i="9"/>
  <c r="H8526" i="9"/>
  <c r="H8514" i="9"/>
  <c r="H8502" i="9"/>
  <c r="H8490" i="9"/>
  <c r="H8478" i="9"/>
  <c r="H8466" i="9"/>
  <c r="H8454" i="9"/>
  <c r="H8442" i="9"/>
  <c r="H8430" i="9"/>
  <c r="H8418" i="9"/>
  <c r="H8406" i="9"/>
  <c r="H8394" i="9"/>
  <c r="H8382" i="9"/>
  <c r="H8370" i="9"/>
  <c r="H8358" i="9"/>
  <c r="H8346" i="9"/>
  <c r="H8334" i="9"/>
  <c r="H8322" i="9"/>
  <c r="H8310" i="9"/>
  <c r="H8298" i="9"/>
  <c r="H8286" i="9"/>
  <c r="H8274" i="9"/>
  <c r="H8262" i="9"/>
  <c r="H8250" i="9"/>
  <c r="H8238" i="9"/>
  <c r="H8226" i="9"/>
  <c r="H8214" i="9"/>
  <c r="H8202" i="9"/>
  <c r="H8190" i="9"/>
  <c r="H8178" i="9"/>
  <c r="H8166" i="9"/>
  <c r="H8154" i="9"/>
  <c r="H8142" i="9"/>
  <c r="H8130" i="9"/>
  <c r="H8118" i="9"/>
  <c r="H8106" i="9"/>
  <c r="H8094" i="9"/>
  <c r="H8082" i="9"/>
  <c r="H8070" i="9"/>
  <c r="H8058" i="9"/>
  <c r="H8046" i="9"/>
  <c r="H8034" i="9"/>
  <c r="H8022" i="9"/>
  <c r="H8010" i="9"/>
  <c r="H7998" i="9"/>
  <c r="H7986" i="9"/>
  <c r="H7974" i="9"/>
  <c r="H7962" i="9"/>
  <c r="H7950" i="9"/>
  <c r="H7938" i="9"/>
  <c r="H7926" i="9"/>
  <c r="H7914" i="9"/>
  <c r="H7902" i="9"/>
  <c r="H7890" i="9"/>
  <c r="H7878" i="9"/>
  <c r="H7866" i="9"/>
  <c r="H7854" i="9"/>
  <c r="H7842" i="9"/>
  <c r="H7830" i="9"/>
  <c r="H7818" i="9"/>
  <c r="H7806" i="9"/>
  <c r="H7794" i="9"/>
  <c r="H7782" i="9"/>
  <c r="H7770" i="9"/>
  <c r="H7758" i="9"/>
  <c r="H7746" i="9"/>
  <c r="H7734" i="9"/>
  <c r="H7722" i="9"/>
  <c r="H7710" i="9"/>
  <c r="H7698" i="9"/>
  <c r="H7686" i="9"/>
  <c r="H7674" i="9"/>
  <c r="H7662" i="9"/>
  <c r="H7650" i="9"/>
  <c r="H7638" i="9"/>
  <c r="H7626" i="9"/>
  <c r="H7614" i="9"/>
  <c r="H7602" i="9"/>
  <c r="H7590" i="9"/>
  <c r="H7578" i="9"/>
  <c r="H7566" i="9"/>
  <c r="H7554" i="9"/>
  <c r="H7542" i="9"/>
  <c r="H7530" i="9"/>
  <c r="H7518" i="9"/>
  <c r="H7506" i="9"/>
  <c r="H7473" i="9"/>
  <c r="H7401" i="9"/>
  <c r="H7329" i="9"/>
  <c r="H7257" i="9"/>
  <c r="H7185" i="9"/>
  <c r="H7113" i="9"/>
  <c r="H7041" i="9"/>
  <c r="H6969" i="9"/>
  <c r="H6897" i="9"/>
  <c r="H6825" i="9"/>
  <c r="H6753" i="9"/>
  <c r="H6681" i="9"/>
  <c r="H6609" i="9"/>
  <c r="H6537" i="9"/>
  <c r="H6465" i="9"/>
  <c r="H6393" i="9"/>
  <c r="H6321" i="9"/>
  <c r="H6249" i="9"/>
  <c r="H6177" i="9"/>
  <c r="H6105" i="9"/>
  <c r="H6033" i="9"/>
  <c r="H5961" i="9"/>
  <c r="H5889" i="9"/>
  <c r="H5817" i="9"/>
  <c r="H5745" i="9"/>
  <c r="H5673" i="9"/>
  <c r="H5601" i="9"/>
  <c r="H5529" i="9"/>
  <c r="H5457" i="9"/>
  <c r="H5385" i="9"/>
  <c r="H5313" i="9"/>
  <c r="H5241" i="9"/>
  <c r="H5169" i="9"/>
  <c r="H5097" i="9"/>
  <c r="H5025" i="9"/>
  <c r="H4953" i="9"/>
  <c r="H4881" i="9"/>
  <c r="H4809" i="9"/>
  <c r="H4737" i="9"/>
  <c r="H4665" i="9"/>
  <c r="H4593" i="9"/>
  <c r="H4521" i="9"/>
  <c r="H4449" i="9"/>
  <c r="H4377" i="9"/>
  <c r="H4305" i="9"/>
  <c r="H4233" i="9"/>
  <c r="H4161" i="9"/>
  <c r="H4055" i="9"/>
  <c r="H3723" i="9"/>
  <c r="H3291" i="9"/>
  <c r="H2859" i="9"/>
  <c r="H2427" i="9"/>
  <c r="H1995" i="9"/>
  <c r="H1563" i="9"/>
  <c r="H1131" i="9"/>
  <c r="H620" i="9"/>
  <c r="B9320" i="9"/>
  <c r="H9989" i="9"/>
  <c r="H9977" i="9"/>
  <c r="H9965" i="9"/>
  <c r="H9953" i="9"/>
  <c r="H9941" i="9"/>
  <c r="H9929" i="9"/>
  <c r="H9917" i="9"/>
  <c r="H9905" i="9"/>
  <c r="H9893" i="9"/>
  <c r="H9881" i="9"/>
  <c r="H9869" i="9"/>
  <c r="H9857" i="9"/>
  <c r="H9845" i="9"/>
  <c r="H9833" i="9"/>
  <c r="H9821" i="9"/>
  <c r="H9809" i="9"/>
  <c r="H9797" i="9"/>
  <c r="H9785" i="9"/>
  <c r="H9773" i="9"/>
  <c r="H9761" i="9"/>
  <c r="H9749" i="9"/>
  <c r="H9737" i="9"/>
  <c r="H9725" i="9"/>
  <c r="H9713" i="9"/>
  <c r="H9701" i="9"/>
  <c r="H9689" i="9"/>
  <c r="H9677" i="9"/>
  <c r="H9665" i="9"/>
  <c r="H9653" i="9"/>
  <c r="H9641" i="9"/>
  <c r="H9629" i="9"/>
  <c r="H9617" i="9"/>
  <c r="H9605" i="9"/>
  <c r="H9593" i="9"/>
  <c r="H9581" i="9"/>
  <c r="H9569" i="9"/>
  <c r="H9557" i="9"/>
  <c r="H9545" i="9"/>
  <c r="H9533" i="9"/>
  <c r="H9521" i="9"/>
  <c r="H9509" i="9"/>
  <c r="H9497" i="9"/>
  <c r="H9485" i="9"/>
  <c r="H9473" i="9"/>
  <c r="H9461" i="9"/>
  <c r="H9449" i="9"/>
  <c r="H9437" i="9"/>
  <c r="H9425" i="9"/>
  <c r="H9413" i="9"/>
  <c r="H9401" i="9"/>
  <c r="H9389" i="9"/>
  <c r="H9377" i="9"/>
  <c r="H9365" i="9"/>
  <c r="H9353" i="9"/>
  <c r="H9341" i="9"/>
  <c r="H9329" i="9"/>
  <c r="H9317" i="9"/>
  <c r="H9305" i="9"/>
  <c r="H9293" i="9"/>
  <c r="H9281" i="9"/>
  <c r="H9269" i="9"/>
  <c r="H9257" i="9"/>
  <c r="H9245" i="9"/>
  <c r="H9233" i="9"/>
  <c r="H9221" i="9"/>
  <c r="H9209" i="9"/>
  <c r="H9197" i="9"/>
  <c r="H9185" i="9"/>
  <c r="H9173" i="9"/>
  <c r="H9161" i="9"/>
  <c r="H9149" i="9"/>
  <c r="H9137" i="9"/>
  <c r="H9125" i="9"/>
  <c r="H9113" i="9"/>
  <c r="H9101" i="9"/>
  <c r="H9089" i="9"/>
  <c r="H9077" i="9"/>
  <c r="H9065" i="9"/>
  <c r="H9053" i="9"/>
  <c r="H9041" i="9"/>
  <c r="H9029" i="9"/>
  <c r="H9017" i="9"/>
  <c r="H9005" i="9"/>
  <c r="H8993" i="9"/>
  <c r="H8981" i="9"/>
  <c r="H8969" i="9"/>
  <c r="H8957" i="9"/>
  <c r="H8945" i="9"/>
  <c r="H8933" i="9"/>
  <c r="H8921" i="9"/>
  <c r="H8909" i="9"/>
  <c r="H8897" i="9"/>
  <c r="H8885" i="9"/>
  <c r="H8873" i="9"/>
  <c r="H8861" i="9"/>
  <c r="H8849" i="9"/>
  <c r="H8837" i="9"/>
  <c r="H8825" i="9"/>
  <c r="H8813" i="9"/>
  <c r="H8801" i="9"/>
  <c r="H8789" i="9"/>
  <c r="H8777" i="9"/>
  <c r="H8765" i="9"/>
  <c r="H8753" i="9"/>
  <c r="H8741" i="9"/>
  <c r="H8729" i="9"/>
  <c r="H8717" i="9"/>
  <c r="H8705" i="9"/>
  <c r="H8693" i="9"/>
  <c r="H8681" i="9"/>
  <c r="H8669" i="9"/>
  <c r="H8657" i="9"/>
  <c r="H8645" i="9"/>
  <c r="H8633" i="9"/>
  <c r="H8621" i="9"/>
  <c r="H8609" i="9"/>
  <c r="H8597" i="9"/>
  <c r="H8585" i="9"/>
  <c r="H8573" i="9"/>
  <c r="H8561" i="9"/>
  <c r="H8549" i="9"/>
  <c r="H8537" i="9"/>
  <c r="H8525" i="9"/>
  <c r="H8513" i="9"/>
  <c r="H8501" i="9"/>
  <c r="H8489" i="9"/>
  <c r="H8477" i="9"/>
  <c r="H8465" i="9"/>
  <c r="H8453" i="9"/>
  <c r="H8441" i="9"/>
  <c r="H8429" i="9"/>
  <c r="H8417" i="9"/>
  <c r="H8405" i="9"/>
  <c r="H8393" i="9"/>
  <c r="H8381" i="9"/>
  <c r="H8369" i="9"/>
  <c r="H8357" i="9"/>
  <c r="H8345" i="9"/>
  <c r="H8333" i="9"/>
  <c r="H8321" i="9"/>
  <c r="H8309" i="9"/>
  <c r="H8297" i="9"/>
  <c r="H8285" i="9"/>
  <c r="H8273" i="9"/>
  <c r="H8261" i="9"/>
  <c r="H8249" i="9"/>
  <c r="H8237" i="9"/>
  <c r="H8225" i="9"/>
  <c r="H8213" i="9"/>
  <c r="H8201" i="9"/>
  <c r="H8189" i="9"/>
  <c r="H8177" i="9"/>
  <c r="H8165" i="9"/>
  <c r="H8153" i="9"/>
  <c r="H8141" i="9"/>
  <c r="H8129" i="9"/>
  <c r="H8117" i="9"/>
  <c r="H8105" i="9"/>
  <c r="H8093" i="9"/>
  <c r="H8081" i="9"/>
  <c r="H8069" i="9"/>
  <c r="H8057" i="9"/>
  <c r="H8045" i="9"/>
  <c r="H8033" i="9"/>
  <c r="H8021" i="9"/>
  <c r="H8009" i="9"/>
  <c r="H7997" i="9"/>
  <c r="H7985" i="9"/>
  <c r="H7973" i="9"/>
  <c r="H7961" i="9"/>
  <c r="H7949" i="9"/>
  <c r="H7937" i="9"/>
  <c r="H7925" i="9"/>
  <c r="H7913" i="9"/>
  <c r="H7901" i="9"/>
  <c r="H7889" i="9"/>
  <c r="H7877" i="9"/>
  <c r="H7865" i="9"/>
  <c r="H7853" i="9"/>
  <c r="H7841" i="9"/>
  <c r="H7829" i="9"/>
  <c r="H7817" i="9"/>
  <c r="H7805" i="9"/>
  <c r="H7793" i="9"/>
  <c r="H7781" i="9"/>
  <c r="H7769" i="9"/>
  <c r="H7757" i="9"/>
  <c r="H7745" i="9"/>
  <c r="H7733" i="9"/>
  <c r="H7721" i="9"/>
  <c r="H7709" i="9"/>
  <c r="H7697" i="9"/>
  <c r="H7685" i="9"/>
  <c r="H7673" i="9"/>
  <c r="H7661" i="9"/>
  <c r="H7649" i="9"/>
  <c r="H7637" i="9"/>
  <c r="H7625" i="9"/>
  <c r="H7613" i="9"/>
  <c r="H7601" i="9"/>
  <c r="H7589" i="9"/>
  <c r="H7577" i="9"/>
  <c r="H7565" i="9"/>
  <c r="H7553" i="9"/>
  <c r="H7541" i="9"/>
  <c r="H7529" i="9"/>
  <c r="H7517" i="9"/>
  <c r="H7505" i="9"/>
  <c r="H7462" i="9"/>
  <c r="H7390" i="9"/>
  <c r="H7318" i="9"/>
  <c r="H7246" i="9"/>
  <c r="H7174" i="9"/>
  <c r="H7102" i="9"/>
  <c r="H7030" i="9"/>
  <c r="H6958" i="9"/>
  <c r="H6886" i="9"/>
  <c r="H6814" i="9"/>
  <c r="H6742" i="9"/>
  <c r="H6670" i="9"/>
  <c r="H6598" i="9"/>
  <c r="H6526" i="9"/>
  <c r="H6454" i="9"/>
  <c r="H6382" i="9"/>
  <c r="H6310" i="9"/>
  <c r="H6238" i="9"/>
  <c r="H6166" i="9"/>
  <c r="H6094" i="9"/>
  <c r="H6022" i="9"/>
  <c r="H5950" i="9"/>
  <c r="H5878" i="9"/>
  <c r="H5806" i="9"/>
  <c r="H5734" i="9"/>
  <c r="H5662" i="9"/>
  <c r="H5590" i="9"/>
  <c r="H5518" i="9"/>
  <c r="H5446" i="9"/>
  <c r="H5374" i="9"/>
  <c r="H5302" i="9"/>
  <c r="H5230" i="9"/>
  <c r="H5158" i="9"/>
  <c r="H5086" i="9"/>
  <c r="H5014" i="9"/>
  <c r="H4942" i="9"/>
  <c r="H4870" i="9"/>
  <c r="H4798" i="9"/>
  <c r="H4726" i="9"/>
  <c r="H4654" i="9"/>
  <c r="H4582" i="9"/>
  <c r="H4510" i="9"/>
  <c r="H4438" i="9"/>
  <c r="H4366" i="9"/>
  <c r="H4294" i="9"/>
  <c r="H4222" i="9"/>
  <c r="H4149" i="9"/>
  <c r="H4011" i="9"/>
  <c r="H3652" i="9"/>
  <c r="H3220" i="9"/>
  <c r="H2788" i="9"/>
  <c r="H2356" i="9"/>
  <c r="H1924" i="9"/>
  <c r="H1492" i="9"/>
  <c r="H1060" i="9"/>
  <c r="B8889" i="9"/>
  <c r="H19" i="9"/>
  <c r="H36" i="9"/>
  <c r="H55" i="9"/>
  <c r="H72" i="9"/>
  <c r="H90" i="9"/>
  <c r="H105" i="9"/>
  <c r="H121" i="9"/>
  <c r="H138" i="9"/>
  <c r="H153" i="9"/>
  <c r="H169" i="9"/>
  <c r="H186" i="9"/>
  <c r="H201" i="9"/>
  <c r="H217" i="9"/>
  <c r="H20" i="9"/>
  <c r="H37" i="9"/>
  <c r="H56" i="9"/>
  <c r="H73" i="9"/>
  <c r="H91" i="9"/>
  <c r="H106" i="9"/>
  <c r="H123" i="9"/>
  <c r="H139" i="9"/>
  <c r="H154" i="9"/>
  <c r="H171" i="9"/>
  <c r="H187" i="9"/>
  <c r="H202" i="9"/>
  <c r="H219" i="9"/>
  <c r="H21" i="9"/>
  <c r="H41" i="9"/>
  <c r="H57" i="9"/>
  <c r="H77" i="9"/>
  <c r="H92" i="9"/>
  <c r="H108" i="9"/>
  <c r="H125" i="9"/>
  <c r="H140" i="9"/>
  <c r="H156" i="9"/>
  <c r="H173" i="9"/>
  <c r="H188" i="9"/>
  <c r="H204" i="9"/>
  <c r="H221" i="9"/>
  <c r="H22" i="9"/>
  <c r="H42" i="9"/>
  <c r="H58" i="9"/>
  <c r="H78" i="9"/>
  <c r="H93" i="9"/>
  <c r="H109" i="9"/>
  <c r="H126" i="9"/>
  <c r="H141" i="9"/>
  <c r="H157" i="9"/>
  <c r="H174" i="9"/>
  <c r="H189" i="9"/>
  <c r="H205" i="9"/>
  <c r="H222" i="9"/>
  <c r="H237" i="9"/>
  <c r="H24" i="9"/>
  <c r="H43" i="9"/>
  <c r="H60" i="9"/>
  <c r="H79" i="9"/>
  <c r="H94" i="9"/>
  <c r="H111" i="9"/>
  <c r="H127" i="9"/>
  <c r="H142" i="9"/>
  <c r="H159" i="9"/>
  <c r="H175" i="9"/>
  <c r="H190" i="9"/>
  <c r="H207" i="9"/>
  <c r="H223" i="9"/>
  <c r="H25" i="9"/>
  <c r="H44" i="9"/>
  <c r="H61" i="9"/>
  <c r="H80" i="9"/>
  <c r="H96" i="9"/>
  <c r="H113" i="9"/>
  <c r="H128" i="9"/>
  <c r="H144" i="9"/>
  <c r="H161" i="9"/>
  <c r="H176" i="9"/>
  <c r="H192" i="9"/>
  <c r="H209" i="9"/>
  <c r="H224" i="9"/>
  <c r="H29" i="9"/>
  <c r="H45" i="9"/>
  <c r="H65" i="9"/>
  <c r="H81" i="9"/>
  <c r="H97" i="9"/>
  <c r="H114" i="9"/>
  <c r="H129" i="9"/>
  <c r="H145" i="9"/>
  <c r="H162" i="9"/>
  <c r="H177" i="9"/>
  <c r="H193" i="9"/>
  <c r="H210" i="9"/>
  <c r="H7" i="9"/>
  <c r="H30" i="9"/>
  <c r="H46" i="9"/>
  <c r="H66" i="9"/>
  <c r="H82" i="9"/>
  <c r="H99" i="9"/>
  <c r="H115" i="9"/>
  <c r="H130" i="9"/>
  <c r="H147" i="9"/>
  <c r="H163" i="9"/>
  <c r="H178" i="9"/>
  <c r="H195" i="9"/>
  <c r="H211" i="9"/>
  <c r="H226" i="9"/>
  <c r="H8" i="9"/>
  <c r="H31" i="9"/>
  <c r="H48" i="9"/>
  <c r="H67" i="9"/>
  <c r="H84" i="9"/>
  <c r="H101" i="9"/>
  <c r="H116" i="9"/>
  <c r="H132" i="9"/>
  <c r="H149" i="9"/>
  <c r="H164" i="9"/>
  <c r="H180" i="9"/>
  <c r="H197" i="9"/>
  <c r="H212" i="9"/>
  <c r="H228" i="9"/>
  <c r="H9" i="9"/>
  <c r="H32" i="9"/>
  <c r="H49" i="9"/>
  <c r="H68" i="9"/>
  <c r="H85" i="9"/>
  <c r="H102" i="9"/>
  <c r="H117" i="9"/>
  <c r="H133" i="9"/>
  <c r="H150" i="9"/>
  <c r="H165" i="9"/>
  <c r="H181" i="9"/>
  <c r="H198" i="9"/>
  <c r="H213" i="9"/>
  <c r="H229" i="9"/>
  <c r="H87" i="9"/>
  <c r="H183" i="9"/>
  <c r="H238" i="9"/>
  <c r="H255" i="9"/>
  <c r="H271" i="9"/>
  <c r="H286" i="9"/>
  <c r="H303" i="9"/>
  <c r="H319" i="9"/>
  <c r="H334" i="9"/>
  <c r="H351" i="9"/>
  <c r="H367" i="9"/>
  <c r="H382" i="9"/>
  <c r="H399" i="9"/>
  <c r="H415" i="9"/>
  <c r="H430" i="9"/>
  <c r="H447" i="9"/>
  <c r="H463" i="9"/>
  <c r="H478" i="9"/>
  <c r="H495" i="9"/>
  <c r="H511" i="9"/>
  <c r="H526" i="9"/>
  <c r="H543" i="9"/>
  <c r="H559" i="9"/>
  <c r="H574" i="9"/>
  <c r="H591" i="9"/>
  <c r="H607" i="9"/>
  <c r="H622" i="9"/>
  <c r="H639" i="9"/>
  <c r="H655" i="9"/>
  <c r="H670" i="9"/>
  <c r="H687" i="9"/>
  <c r="H703" i="9"/>
  <c r="H718" i="9"/>
  <c r="H735" i="9"/>
  <c r="H751" i="9"/>
  <c r="H766" i="9"/>
  <c r="H783" i="9"/>
  <c r="H798" i="9"/>
  <c r="H812" i="9"/>
  <c r="H826" i="9"/>
  <c r="H840" i="9"/>
  <c r="H855" i="9"/>
  <c r="H870" i="9"/>
  <c r="H884" i="9"/>
  <c r="H898" i="9"/>
  <c r="H912" i="9"/>
  <c r="H927" i="9"/>
  <c r="H942" i="9"/>
  <c r="H956" i="9"/>
  <c r="H970" i="9"/>
  <c r="H984" i="9"/>
  <c r="H999" i="9"/>
  <c r="H1013" i="9"/>
  <c r="H1025" i="9"/>
  <c r="H1037" i="9"/>
  <c r="H1049" i="9"/>
  <c r="H1061" i="9"/>
  <c r="H1073" i="9"/>
  <c r="H1085" i="9"/>
  <c r="H1097" i="9"/>
  <c r="H1109" i="9"/>
  <c r="H1121" i="9"/>
  <c r="H1133" i="9"/>
  <c r="H1145" i="9"/>
  <c r="H1157" i="9"/>
  <c r="H1169" i="9"/>
  <c r="H1181" i="9"/>
  <c r="H1193" i="9"/>
  <c r="H1205" i="9"/>
  <c r="H1217" i="9"/>
  <c r="H1229" i="9"/>
  <c r="H1241" i="9"/>
  <c r="H1253" i="9"/>
  <c r="H1265" i="9"/>
  <c r="H1277" i="9"/>
  <c r="H1289" i="9"/>
  <c r="H1301" i="9"/>
  <c r="H1313" i="9"/>
  <c r="H1325" i="9"/>
  <c r="H1337" i="9"/>
  <c r="H1349" i="9"/>
  <c r="H1361" i="9"/>
  <c r="H1373" i="9"/>
  <c r="H1385" i="9"/>
  <c r="H1397" i="9"/>
  <c r="H1409" i="9"/>
  <c r="H1421" i="9"/>
  <c r="H1433" i="9"/>
  <c r="H1445" i="9"/>
  <c r="H1457" i="9"/>
  <c r="H1469" i="9"/>
  <c r="H1481" i="9"/>
  <c r="H1493" i="9"/>
  <c r="H1505" i="9"/>
  <c r="H1517" i="9"/>
  <c r="H1529" i="9"/>
  <c r="H1541" i="9"/>
  <c r="H1553" i="9"/>
  <c r="H1565" i="9"/>
  <c r="H1577" i="9"/>
  <c r="H1589" i="9"/>
  <c r="H1601" i="9"/>
  <c r="H1613" i="9"/>
  <c r="H1625" i="9"/>
  <c r="H1637" i="9"/>
  <c r="H1649" i="9"/>
  <c r="H1661" i="9"/>
  <c r="H1673" i="9"/>
  <c r="H1685" i="9"/>
  <c r="H1697" i="9"/>
  <c r="H1709" i="9"/>
  <c r="H1721" i="9"/>
  <c r="H1733" i="9"/>
  <c r="H1745" i="9"/>
  <c r="H1757" i="9"/>
  <c r="H1769" i="9"/>
  <c r="H1781" i="9"/>
  <c r="H1793" i="9"/>
  <c r="H1805" i="9"/>
  <c r="H1817" i="9"/>
  <c r="H1829" i="9"/>
  <c r="H1841" i="9"/>
  <c r="H1853" i="9"/>
  <c r="H1865" i="9"/>
  <c r="H1877" i="9"/>
  <c r="H1889" i="9"/>
  <c r="H1901" i="9"/>
  <c r="H1913" i="9"/>
  <c r="H1925" i="9"/>
  <c r="H1937" i="9"/>
  <c r="H1949" i="9"/>
  <c r="H1961" i="9"/>
  <c r="H1973" i="9"/>
  <c r="H1985" i="9"/>
  <c r="H1997" i="9"/>
  <c r="H2009" i="9"/>
  <c r="H2021" i="9"/>
  <c r="H2033" i="9"/>
  <c r="H2045" i="9"/>
  <c r="H2057" i="9"/>
  <c r="H2069" i="9"/>
  <c r="H2081" i="9"/>
  <c r="H2093" i="9"/>
  <c r="H2105" i="9"/>
  <c r="H2117" i="9"/>
  <c r="H2129" i="9"/>
  <c r="H2141" i="9"/>
  <c r="H2153" i="9"/>
  <c r="H2165" i="9"/>
  <c r="H2177" i="9"/>
  <c r="H2189" i="9"/>
  <c r="H2201" i="9"/>
  <c r="H2213" i="9"/>
  <c r="H2225" i="9"/>
  <c r="H2237" i="9"/>
  <c r="H2249" i="9"/>
  <c r="H2261" i="9"/>
  <c r="H2273" i="9"/>
  <c r="H2285" i="9"/>
  <c r="H2297" i="9"/>
  <c r="H2309" i="9"/>
  <c r="H2321" i="9"/>
  <c r="H2333" i="9"/>
  <c r="H2345" i="9"/>
  <c r="H2357" i="9"/>
  <c r="H2369" i="9"/>
  <c r="H2381" i="9"/>
  <c r="H2393" i="9"/>
  <c r="H2405" i="9"/>
  <c r="H2417" i="9"/>
  <c r="H2429" i="9"/>
  <c r="H2441" i="9"/>
  <c r="H2453" i="9"/>
  <c r="H2465" i="9"/>
  <c r="H2477" i="9"/>
  <c r="H2489" i="9"/>
  <c r="H2501" i="9"/>
  <c r="H2513" i="9"/>
  <c r="H2525" i="9"/>
  <c r="H2537" i="9"/>
  <c r="H2549" i="9"/>
  <c r="H2561" i="9"/>
  <c r="H2573" i="9"/>
  <c r="H2585" i="9"/>
  <c r="H2597" i="9"/>
  <c r="H2609" i="9"/>
  <c r="H2621" i="9"/>
  <c r="H2633" i="9"/>
  <c r="H2645" i="9"/>
  <c r="H2657" i="9"/>
  <c r="H2669" i="9"/>
  <c r="H2681" i="9"/>
  <c r="H2693" i="9"/>
  <c r="H2705" i="9"/>
  <c r="H2717" i="9"/>
  <c r="H2729" i="9"/>
  <c r="H2741" i="9"/>
  <c r="H2753" i="9"/>
  <c r="H2765" i="9"/>
  <c r="H2777" i="9"/>
  <c r="H2789" i="9"/>
  <c r="H2801" i="9"/>
  <c r="H2813" i="9"/>
  <c r="H2825" i="9"/>
  <c r="H2837" i="9"/>
  <c r="H2849" i="9"/>
  <c r="H2861" i="9"/>
  <c r="H2873" i="9"/>
  <c r="H2885" i="9"/>
  <c r="H2897" i="9"/>
  <c r="H2909" i="9"/>
  <c r="H2921" i="9"/>
  <c r="H2933" i="9"/>
  <c r="H2945" i="9"/>
  <c r="H2957" i="9"/>
  <c r="H2969" i="9"/>
  <c r="H2981" i="9"/>
  <c r="H2993" i="9"/>
  <c r="H3005" i="9"/>
  <c r="H3017" i="9"/>
  <c r="H3029" i="9"/>
  <c r="H3041" i="9"/>
  <c r="H3053" i="9"/>
  <c r="H3065" i="9"/>
  <c r="H3077" i="9"/>
  <c r="H3089" i="9"/>
  <c r="H3101" i="9"/>
  <c r="H3113" i="9"/>
  <c r="H3125" i="9"/>
  <c r="H3137" i="9"/>
  <c r="H3149" i="9"/>
  <c r="H3161" i="9"/>
  <c r="H3173" i="9"/>
  <c r="H3185" i="9"/>
  <c r="H3197" i="9"/>
  <c r="H3209" i="9"/>
  <c r="H3221" i="9"/>
  <c r="H3233" i="9"/>
  <c r="H3245" i="9"/>
  <c r="H3257" i="9"/>
  <c r="H3269" i="9"/>
  <c r="H3281" i="9"/>
  <c r="H3293" i="9"/>
  <c r="H3305" i="9"/>
  <c r="H3317" i="9"/>
  <c r="H3329" i="9"/>
  <c r="H3341" i="9"/>
  <c r="H3353" i="9"/>
  <c r="H3365" i="9"/>
  <c r="H3377" i="9"/>
  <c r="H3389" i="9"/>
  <c r="H3401" i="9"/>
  <c r="H3413" i="9"/>
  <c r="H3425" i="9"/>
  <c r="H3437" i="9"/>
  <c r="H3449" i="9"/>
  <c r="H3461" i="9"/>
  <c r="H3473" i="9"/>
  <c r="H3485" i="9"/>
  <c r="H3497" i="9"/>
  <c r="H3509" i="9"/>
  <c r="H3521" i="9"/>
  <c r="H3533" i="9"/>
  <c r="H3545" i="9"/>
  <c r="H3557" i="9"/>
  <c r="H3569" i="9"/>
  <c r="H3581" i="9"/>
  <c r="H3593" i="9"/>
  <c r="H3605" i="9"/>
  <c r="H3617" i="9"/>
  <c r="H3629" i="9"/>
  <c r="H3641" i="9"/>
  <c r="H3653" i="9"/>
  <c r="H3665" i="9"/>
  <c r="H3677" i="9"/>
  <c r="H3689" i="9"/>
  <c r="H3701" i="9"/>
  <c r="H3713" i="9"/>
  <c r="H3725" i="9"/>
  <c r="H3737" i="9"/>
  <c r="H3749" i="9"/>
  <c r="H3761" i="9"/>
  <c r="H3773" i="9"/>
  <c r="H3785" i="9"/>
  <c r="H3797" i="9"/>
  <c r="H3809" i="9"/>
  <c r="H3821" i="9"/>
  <c r="H3833" i="9"/>
  <c r="H3845" i="9"/>
  <c r="H3857" i="9"/>
  <c r="H3869" i="9"/>
  <c r="H3881" i="9"/>
  <c r="H3893" i="9"/>
  <c r="H3905" i="9"/>
  <c r="H3917" i="9"/>
  <c r="H3929" i="9"/>
  <c r="H3941" i="9"/>
  <c r="H3953" i="9"/>
  <c r="H3965" i="9"/>
  <c r="H3977" i="9"/>
  <c r="H3989" i="9"/>
  <c r="H4001" i="9"/>
  <c r="H4013" i="9"/>
  <c r="H4025" i="9"/>
  <c r="H4037" i="9"/>
  <c r="H4049" i="9"/>
  <c r="H4061" i="9"/>
  <c r="H4073" i="9"/>
  <c r="H4085" i="9"/>
  <c r="H4097" i="9"/>
  <c r="H4109" i="9"/>
  <c r="H4121" i="9"/>
  <c r="H4133" i="9"/>
  <c r="H4145" i="9"/>
  <c r="H4157" i="9"/>
  <c r="H89" i="9"/>
  <c r="H185" i="9"/>
  <c r="H240" i="9"/>
  <c r="H257" i="9"/>
  <c r="H272" i="9"/>
  <c r="H288" i="9"/>
  <c r="H305" i="9"/>
  <c r="H320" i="9"/>
  <c r="H336" i="9"/>
  <c r="H353" i="9"/>
  <c r="H368" i="9"/>
  <c r="H384" i="9"/>
  <c r="H401" i="9"/>
  <c r="H416" i="9"/>
  <c r="H432" i="9"/>
  <c r="H449" i="9"/>
  <c r="H464" i="9"/>
  <c r="H480" i="9"/>
  <c r="H497" i="9"/>
  <c r="H512" i="9"/>
  <c r="H528" i="9"/>
  <c r="H545" i="9"/>
  <c r="H560" i="9"/>
  <c r="H576" i="9"/>
  <c r="H593" i="9"/>
  <c r="H608" i="9"/>
  <c r="H624" i="9"/>
  <c r="H641" i="9"/>
  <c r="H656" i="9"/>
  <c r="H672" i="9"/>
  <c r="H689" i="9"/>
  <c r="H704" i="9"/>
  <c r="H720" i="9"/>
  <c r="H737" i="9"/>
  <c r="H752" i="9"/>
  <c r="H768" i="9"/>
  <c r="H785" i="9"/>
  <c r="H799" i="9"/>
  <c r="H813" i="9"/>
  <c r="H827" i="9"/>
  <c r="H841" i="9"/>
  <c r="H857" i="9"/>
  <c r="H871" i="9"/>
  <c r="H885" i="9"/>
  <c r="H899" i="9"/>
  <c r="H913" i="9"/>
  <c r="H929" i="9"/>
  <c r="H943" i="9"/>
  <c r="H957" i="9"/>
  <c r="H971" i="9"/>
  <c r="H985" i="9"/>
  <c r="H1001" i="9"/>
  <c r="H1014" i="9"/>
  <c r="H1026" i="9"/>
  <c r="H1038" i="9"/>
  <c r="H1050" i="9"/>
  <c r="H1062" i="9"/>
  <c r="H1074" i="9"/>
  <c r="H1086" i="9"/>
  <c r="H1098" i="9"/>
  <c r="H1110" i="9"/>
  <c r="H1122" i="9"/>
  <c r="H1134" i="9"/>
  <c r="H1146" i="9"/>
  <c r="H1158" i="9"/>
  <c r="H1170" i="9"/>
  <c r="H1182" i="9"/>
  <c r="H1194" i="9"/>
  <c r="H1206" i="9"/>
  <c r="H1218" i="9"/>
  <c r="H1230" i="9"/>
  <c r="H1242" i="9"/>
  <c r="H1254" i="9"/>
  <c r="H1266" i="9"/>
  <c r="H1278" i="9"/>
  <c r="H1290" i="9"/>
  <c r="H1302" i="9"/>
  <c r="H1314" i="9"/>
  <c r="H1326" i="9"/>
  <c r="H1338" i="9"/>
  <c r="H1350" i="9"/>
  <c r="H1362" i="9"/>
  <c r="H1374" i="9"/>
  <c r="H1386" i="9"/>
  <c r="H1398" i="9"/>
  <c r="H1410" i="9"/>
  <c r="H1422" i="9"/>
  <c r="H1434" i="9"/>
  <c r="H1446" i="9"/>
  <c r="H1458" i="9"/>
  <c r="H1470" i="9"/>
  <c r="H1482" i="9"/>
  <c r="H1494" i="9"/>
  <c r="H1506" i="9"/>
  <c r="H1518" i="9"/>
  <c r="H1530" i="9"/>
  <c r="H1542" i="9"/>
  <c r="H1554" i="9"/>
  <c r="H1566" i="9"/>
  <c r="H1578" i="9"/>
  <c r="H1590" i="9"/>
  <c r="H1602" i="9"/>
  <c r="H1614" i="9"/>
  <c r="H1626" i="9"/>
  <c r="H1638" i="9"/>
  <c r="H1650" i="9"/>
  <c r="H1662" i="9"/>
  <c r="H1674" i="9"/>
  <c r="H1686" i="9"/>
  <c r="H1698" i="9"/>
  <c r="H1710" i="9"/>
  <c r="H1722" i="9"/>
  <c r="H1734" i="9"/>
  <c r="H1746" i="9"/>
  <c r="H1758" i="9"/>
  <c r="H1770" i="9"/>
  <c r="H1782" i="9"/>
  <c r="H1794" i="9"/>
  <c r="H1806" i="9"/>
  <c r="H1818" i="9"/>
  <c r="H1830" i="9"/>
  <c r="H1842" i="9"/>
  <c r="H1854" i="9"/>
  <c r="H1866" i="9"/>
  <c r="H1878" i="9"/>
  <c r="H1890" i="9"/>
  <c r="H1902" i="9"/>
  <c r="H1914" i="9"/>
  <c r="H1926" i="9"/>
  <c r="H1938" i="9"/>
  <c r="H1950" i="9"/>
  <c r="H1962" i="9"/>
  <c r="H1974" i="9"/>
  <c r="H1986" i="9"/>
  <c r="H1998" i="9"/>
  <c r="H2010" i="9"/>
  <c r="H2022" i="9"/>
  <c r="H2034" i="9"/>
  <c r="H2046" i="9"/>
  <c r="H2058" i="9"/>
  <c r="H2070" i="9"/>
  <c r="H2082" i="9"/>
  <c r="H2094" i="9"/>
  <c r="H2106" i="9"/>
  <c r="H2118" i="9"/>
  <c r="H2130" i="9"/>
  <c r="H2142" i="9"/>
  <c r="H2154" i="9"/>
  <c r="H2166" i="9"/>
  <c r="H2178" i="9"/>
  <c r="H2190" i="9"/>
  <c r="H2202" i="9"/>
  <c r="H2214" i="9"/>
  <c r="H2226" i="9"/>
  <c r="H2238" i="9"/>
  <c r="H2250" i="9"/>
  <c r="H2262" i="9"/>
  <c r="H2274" i="9"/>
  <c r="H2286" i="9"/>
  <c r="H2298" i="9"/>
  <c r="H2310" i="9"/>
  <c r="H2322" i="9"/>
  <c r="H2334" i="9"/>
  <c r="H2346" i="9"/>
  <c r="H2358" i="9"/>
  <c r="H2370" i="9"/>
  <c r="H2382" i="9"/>
  <c r="H2394" i="9"/>
  <c r="H2406" i="9"/>
  <c r="H2418" i="9"/>
  <c r="H2430" i="9"/>
  <c r="H2442" i="9"/>
  <c r="H2454" i="9"/>
  <c r="H2466" i="9"/>
  <c r="H2478" i="9"/>
  <c r="H2490" i="9"/>
  <c r="H2502" i="9"/>
  <c r="H2514" i="9"/>
  <c r="H2526" i="9"/>
  <c r="H2538" i="9"/>
  <c r="H2550" i="9"/>
  <c r="H2562" i="9"/>
  <c r="H2574" i="9"/>
  <c r="H2586" i="9"/>
  <c r="H2598" i="9"/>
  <c r="H2610" i="9"/>
  <c r="H2622" i="9"/>
  <c r="H2634" i="9"/>
  <c r="H2646" i="9"/>
  <c r="H2658" i="9"/>
  <c r="H2670" i="9"/>
  <c r="H2682" i="9"/>
  <c r="H2694" i="9"/>
  <c r="H2706" i="9"/>
  <c r="H2718" i="9"/>
  <c r="H2730" i="9"/>
  <c r="H2742" i="9"/>
  <c r="H2754" i="9"/>
  <c r="H2766" i="9"/>
  <c r="H2778" i="9"/>
  <c r="H2790" i="9"/>
  <c r="H2802" i="9"/>
  <c r="H2814" i="9"/>
  <c r="H2826" i="9"/>
  <c r="H2838" i="9"/>
  <c r="H2850" i="9"/>
  <c r="H2862" i="9"/>
  <c r="H2874" i="9"/>
  <c r="H2886" i="9"/>
  <c r="H2898" i="9"/>
  <c r="H2910" i="9"/>
  <c r="H2922" i="9"/>
  <c r="H2934" i="9"/>
  <c r="H2946" i="9"/>
  <c r="H2958" i="9"/>
  <c r="H2970" i="9"/>
  <c r="H2982" i="9"/>
  <c r="H2994" i="9"/>
  <c r="H3006" i="9"/>
  <c r="H3018" i="9"/>
  <c r="H3030" i="9"/>
  <c r="H3042" i="9"/>
  <c r="H3054" i="9"/>
  <c r="H3066" i="9"/>
  <c r="H3078" i="9"/>
  <c r="H3090" i="9"/>
  <c r="H3102" i="9"/>
  <c r="H3114" i="9"/>
  <c r="H3126" i="9"/>
  <c r="H3138" i="9"/>
  <c r="H3150" i="9"/>
  <c r="H3162" i="9"/>
  <c r="H3174" i="9"/>
  <c r="H3186" i="9"/>
  <c r="H3198" i="9"/>
  <c r="H3210" i="9"/>
  <c r="H3222" i="9"/>
  <c r="H3234" i="9"/>
  <c r="H3246" i="9"/>
  <c r="H3258" i="9"/>
  <c r="H3270" i="9"/>
  <c r="H3282" i="9"/>
  <c r="H3294" i="9"/>
  <c r="H3306" i="9"/>
  <c r="H3318" i="9"/>
  <c r="H3330" i="9"/>
  <c r="H3342" i="9"/>
  <c r="H3354" i="9"/>
  <c r="H3366" i="9"/>
  <c r="H3378" i="9"/>
  <c r="H3390" i="9"/>
  <c r="H3402" i="9"/>
  <c r="H3414" i="9"/>
  <c r="H3426" i="9"/>
  <c r="H3438" i="9"/>
  <c r="H3450" i="9"/>
  <c r="H3462" i="9"/>
  <c r="H3474" i="9"/>
  <c r="H3486" i="9"/>
  <c r="H3498" i="9"/>
  <c r="H3510" i="9"/>
  <c r="H3522" i="9"/>
  <c r="H3534" i="9"/>
  <c r="H3546" i="9"/>
  <c r="H3558" i="9"/>
  <c r="H3570" i="9"/>
  <c r="H3582" i="9"/>
  <c r="H3594" i="9"/>
  <c r="H3606" i="9"/>
  <c r="H3618" i="9"/>
  <c r="H3630" i="9"/>
  <c r="H3642" i="9"/>
  <c r="H3654" i="9"/>
  <c r="H3666" i="9"/>
  <c r="H3678" i="9"/>
  <c r="H3690" i="9"/>
  <c r="H3702" i="9"/>
  <c r="H3714" i="9"/>
  <c r="H3726" i="9"/>
  <c r="H3738" i="9"/>
  <c r="H3750" i="9"/>
  <c r="H3762" i="9"/>
  <c r="H3774" i="9"/>
  <c r="H3786" i="9"/>
  <c r="H3798" i="9"/>
  <c r="H3810" i="9"/>
  <c r="H3822" i="9"/>
  <c r="H3834" i="9"/>
  <c r="H3846" i="9"/>
  <c r="H3858" i="9"/>
  <c r="H3870" i="9"/>
  <c r="H3882" i="9"/>
  <c r="H3894" i="9"/>
  <c r="H3906" i="9"/>
  <c r="H3918" i="9"/>
  <c r="H3930" i="9"/>
  <c r="H3942" i="9"/>
  <c r="H3954" i="9"/>
  <c r="H3966" i="9"/>
  <c r="H3978" i="9"/>
  <c r="H3990" i="9"/>
  <c r="H4002" i="9"/>
  <c r="H4014" i="9"/>
  <c r="H4026" i="9"/>
  <c r="H4038" i="9"/>
  <c r="H4050" i="9"/>
  <c r="H4062" i="9"/>
  <c r="H4074" i="9"/>
  <c r="H4086" i="9"/>
  <c r="H4098" i="9"/>
  <c r="H4110" i="9"/>
  <c r="H4122" i="9"/>
  <c r="H103" i="9"/>
  <c r="H199" i="9"/>
  <c r="H241" i="9"/>
  <c r="H258" i="9"/>
  <c r="H273" i="9"/>
  <c r="H289" i="9"/>
  <c r="H306" i="9"/>
  <c r="H321" i="9"/>
  <c r="H337" i="9"/>
  <c r="H354" i="9"/>
  <c r="H369" i="9"/>
  <c r="H385" i="9"/>
  <c r="H402" i="9"/>
  <c r="H417" i="9"/>
  <c r="H433" i="9"/>
  <c r="H450" i="9"/>
  <c r="H465" i="9"/>
  <c r="H481" i="9"/>
  <c r="H498" i="9"/>
  <c r="H513" i="9"/>
  <c r="H529" i="9"/>
  <c r="H546" i="9"/>
  <c r="H561" i="9"/>
  <c r="H577" i="9"/>
  <c r="H594" i="9"/>
  <c r="H609" i="9"/>
  <c r="H625" i="9"/>
  <c r="H642" i="9"/>
  <c r="H657" i="9"/>
  <c r="H673" i="9"/>
  <c r="H690" i="9"/>
  <c r="H705" i="9"/>
  <c r="H721" i="9"/>
  <c r="H738" i="9"/>
  <c r="H753" i="9"/>
  <c r="H769" i="9"/>
  <c r="H786" i="9"/>
  <c r="H800" i="9"/>
  <c r="H814" i="9"/>
  <c r="H828" i="9"/>
  <c r="H843" i="9"/>
  <c r="H858" i="9"/>
  <c r="H872" i="9"/>
  <c r="H886" i="9"/>
  <c r="H900" i="9"/>
  <c r="H915" i="9"/>
  <c r="H930" i="9"/>
  <c r="H944" i="9"/>
  <c r="H958" i="9"/>
  <c r="H972" i="9"/>
  <c r="H987" i="9"/>
  <c r="H1002" i="9"/>
  <c r="H1015" i="9"/>
  <c r="H1027" i="9"/>
  <c r="H1039" i="9"/>
  <c r="H1051" i="9"/>
  <c r="H1063" i="9"/>
  <c r="H1075" i="9"/>
  <c r="H1087" i="9"/>
  <c r="H1099" i="9"/>
  <c r="H1111" i="9"/>
  <c r="H1123" i="9"/>
  <c r="H1135" i="9"/>
  <c r="H1147" i="9"/>
  <c r="H1159" i="9"/>
  <c r="H1171" i="9"/>
  <c r="H1183" i="9"/>
  <c r="H1195" i="9"/>
  <c r="H1207" i="9"/>
  <c r="H1219" i="9"/>
  <c r="H1231" i="9"/>
  <c r="H1243" i="9"/>
  <c r="H1255" i="9"/>
  <c r="H1267" i="9"/>
  <c r="H1279" i="9"/>
  <c r="H1291" i="9"/>
  <c r="H1303" i="9"/>
  <c r="H1315" i="9"/>
  <c r="H1327" i="9"/>
  <c r="H1339" i="9"/>
  <c r="H1351" i="9"/>
  <c r="H1363" i="9"/>
  <c r="H1375" i="9"/>
  <c r="H1387" i="9"/>
  <c r="H1399" i="9"/>
  <c r="H1411" i="9"/>
  <c r="H1423" i="9"/>
  <c r="H1435" i="9"/>
  <c r="H1447" i="9"/>
  <c r="H1459" i="9"/>
  <c r="H1471" i="9"/>
  <c r="H1483" i="9"/>
  <c r="H1495" i="9"/>
  <c r="H1507" i="9"/>
  <c r="H1519" i="9"/>
  <c r="H1531" i="9"/>
  <c r="H1543" i="9"/>
  <c r="H1555" i="9"/>
  <c r="H1567" i="9"/>
  <c r="H1579" i="9"/>
  <c r="H1591" i="9"/>
  <c r="H1603" i="9"/>
  <c r="H1615" i="9"/>
  <c r="H1627" i="9"/>
  <c r="H1639" i="9"/>
  <c r="H1651" i="9"/>
  <c r="H1663" i="9"/>
  <c r="H1675" i="9"/>
  <c r="H1687" i="9"/>
  <c r="H1699" i="9"/>
  <c r="H1711" i="9"/>
  <c r="H1723" i="9"/>
  <c r="H1735" i="9"/>
  <c r="H1747" i="9"/>
  <c r="H1759" i="9"/>
  <c r="H1771" i="9"/>
  <c r="H1783" i="9"/>
  <c r="H1795" i="9"/>
  <c r="H1807" i="9"/>
  <c r="H1819" i="9"/>
  <c r="H1831" i="9"/>
  <c r="H1843" i="9"/>
  <c r="H1855" i="9"/>
  <c r="H1867" i="9"/>
  <c r="H1879" i="9"/>
  <c r="H1891" i="9"/>
  <c r="H1903" i="9"/>
  <c r="H1915" i="9"/>
  <c r="H1927" i="9"/>
  <c r="H1939" i="9"/>
  <c r="H1951" i="9"/>
  <c r="H1963" i="9"/>
  <c r="H1975" i="9"/>
  <c r="H1987" i="9"/>
  <c r="H1999" i="9"/>
  <c r="H2011" i="9"/>
  <c r="H2023" i="9"/>
  <c r="H2035" i="9"/>
  <c r="H2047" i="9"/>
  <c r="H2059" i="9"/>
  <c r="H2071" i="9"/>
  <c r="H2083" i="9"/>
  <c r="H2095" i="9"/>
  <c r="H2107" i="9"/>
  <c r="H2119" i="9"/>
  <c r="H2131" i="9"/>
  <c r="H2143" i="9"/>
  <c r="H2155" i="9"/>
  <c r="H2167" i="9"/>
  <c r="H2179" i="9"/>
  <c r="H2191" i="9"/>
  <c r="H2203" i="9"/>
  <c r="H2215" i="9"/>
  <c r="H2227" i="9"/>
  <c r="H2239" i="9"/>
  <c r="H2251" i="9"/>
  <c r="H2263" i="9"/>
  <c r="H2275" i="9"/>
  <c r="H2287" i="9"/>
  <c r="H2299" i="9"/>
  <c r="H2311" i="9"/>
  <c r="H2323" i="9"/>
  <c r="H2335" i="9"/>
  <c r="H2347" i="9"/>
  <c r="H2359" i="9"/>
  <c r="H2371" i="9"/>
  <c r="H2383" i="9"/>
  <c r="H2395" i="9"/>
  <c r="H2407" i="9"/>
  <c r="H2419" i="9"/>
  <c r="H2431" i="9"/>
  <c r="H2443" i="9"/>
  <c r="H2455" i="9"/>
  <c r="H2467" i="9"/>
  <c r="H2479" i="9"/>
  <c r="H2491" i="9"/>
  <c r="H2503" i="9"/>
  <c r="H2515" i="9"/>
  <c r="H2527" i="9"/>
  <c r="H2539" i="9"/>
  <c r="H2551" i="9"/>
  <c r="H2563" i="9"/>
  <c r="H2575" i="9"/>
  <c r="H2587" i="9"/>
  <c r="H2599" i="9"/>
  <c r="H2611" i="9"/>
  <c r="H2623" i="9"/>
  <c r="H2635" i="9"/>
  <c r="H2647" i="9"/>
  <c r="H2659" i="9"/>
  <c r="H2671" i="9"/>
  <c r="H2683" i="9"/>
  <c r="H2695" i="9"/>
  <c r="H2707" i="9"/>
  <c r="H2719" i="9"/>
  <c r="H2731" i="9"/>
  <c r="H2743" i="9"/>
  <c r="H2755" i="9"/>
  <c r="H2767" i="9"/>
  <c r="H2779" i="9"/>
  <c r="H2791" i="9"/>
  <c r="H2803" i="9"/>
  <c r="H2815" i="9"/>
  <c r="H2827" i="9"/>
  <c r="H2839" i="9"/>
  <c r="H2851" i="9"/>
  <c r="H2863" i="9"/>
  <c r="H2875" i="9"/>
  <c r="H2887" i="9"/>
  <c r="H2899" i="9"/>
  <c r="H2911" i="9"/>
  <c r="H2923" i="9"/>
  <c r="H2935" i="9"/>
  <c r="H2947" i="9"/>
  <c r="H2959" i="9"/>
  <c r="H2971" i="9"/>
  <c r="H2983" i="9"/>
  <c r="H2995" i="9"/>
  <c r="H3007" i="9"/>
  <c r="H3019" i="9"/>
  <c r="H3031" i="9"/>
  <c r="H3043" i="9"/>
  <c r="H3055" i="9"/>
  <c r="H3067" i="9"/>
  <c r="H3079" i="9"/>
  <c r="H3091" i="9"/>
  <c r="H3103" i="9"/>
  <c r="H3115" i="9"/>
  <c r="H3127" i="9"/>
  <c r="H3139" i="9"/>
  <c r="H3151" i="9"/>
  <c r="H3163" i="9"/>
  <c r="H3175" i="9"/>
  <c r="H3187" i="9"/>
  <c r="H3199" i="9"/>
  <c r="H3211" i="9"/>
  <c r="H3223" i="9"/>
  <c r="H3235" i="9"/>
  <c r="H3247" i="9"/>
  <c r="H3259" i="9"/>
  <c r="H3271" i="9"/>
  <c r="H3283" i="9"/>
  <c r="H3295" i="9"/>
  <c r="H3307" i="9"/>
  <c r="H3319" i="9"/>
  <c r="H3331" i="9"/>
  <c r="H3343" i="9"/>
  <c r="H3355" i="9"/>
  <c r="H3367" i="9"/>
  <c r="H3379" i="9"/>
  <c r="H3391" i="9"/>
  <c r="H3403" i="9"/>
  <c r="H3415" i="9"/>
  <c r="H3427" i="9"/>
  <c r="H3439" i="9"/>
  <c r="H3451" i="9"/>
  <c r="H3463" i="9"/>
  <c r="H3475" i="9"/>
  <c r="H3487" i="9"/>
  <c r="H3499" i="9"/>
  <c r="H3511" i="9"/>
  <c r="H3523" i="9"/>
  <c r="H3535" i="9"/>
  <c r="H3547" i="9"/>
  <c r="H3559" i="9"/>
  <c r="H3571" i="9"/>
  <c r="H3583" i="9"/>
  <c r="H3595" i="9"/>
  <c r="H3607" i="9"/>
  <c r="H3619" i="9"/>
  <c r="H3631" i="9"/>
  <c r="H3643" i="9"/>
  <c r="H3655" i="9"/>
  <c r="H3667" i="9"/>
  <c r="H3679" i="9"/>
  <c r="H3691" i="9"/>
  <c r="H3703" i="9"/>
  <c r="H3715" i="9"/>
  <c r="H3727" i="9"/>
  <c r="H3739" i="9"/>
  <c r="H3751" i="9"/>
  <c r="H3763" i="9"/>
  <c r="H3775" i="9"/>
  <c r="H3787" i="9"/>
  <c r="H3799" i="9"/>
  <c r="H3811" i="9"/>
  <c r="H3823" i="9"/>
  <c r="H3835" i="9"/>
  <c r="H3847" i="9"/>
  <c r="H3859" i="9"/>
  <c r="H3871" i="9"/>
  <c r="H3883" i="9"/>
  <c r="H3895" i="9"/>
  <c r="H3907" i="9"/>
  <c r="H3919" i="9"/>
  <c r="H3931" i="9"/>
  <c r="H3943" i="9"/>
  <c r="H3955" i="9"/>
  <c r="H3967" i="9"/>
  <c r="H3979" i="9"/>
  <c r="H3991" i="9"/>
  <c r="H4003" i="9"/>
  <c r="H4015" i="9"/>
  <c r="H4027" i="9"/>
  <c r="H4039" i="9"/>
  <c r="H4051" i="9"/>
  <c r="H4063" i="9"/>
  <c r="H4075" i="9"/>
  <c r="H4087" i="9"/>
  <c r="H4099" i="9"/>
  <c r="H4111" i="9"/>
  <c r="H104" i="9"/>
  <c r="H200" i="9"/>
  <c r="H243" i="9"/>
  <c r="H259" i="9"/>
  <c r="H274" i="9"/>
  <c r="H291" i="9"/>
  <c r="H307" i="9"/>
  <c r="H322" i="9"/>
  <c r="H339" i="9"/>
  <c r="H355" i="9"/>
  <c r="H370" i="9"/>
  <c r="H387" i="9"/>
  <c r="H403" i="9"/>
  <c r="H418" i="9"/>
  <c r="H435" i="9"/>
  <c r="H451" i="9"/>
  <c r="H466" i="9"/>
  <c r="H483" i="9"/>
  <c r="H499" i="9"/>
  <c r="H514" i="9"/>
  <c r="H531" i="9"/>
  <c r="H547" i="9"/>
  <c r="H562" i="9"/>
  <c r="H579" i="9"/>
  <c r="H595" i="9"/>
  <c r="H610" i="9"/>
  <c r="H627" i="9"/>
  <c r="H643" i="9"/>
  <c r="H658" i="9"/>
  <c r="H675" i="9"/>
  <c r="H691" i="9"/>
  <c r="H706" i="9"/>
  <c r="H723" i="9"/>
  <c r="H739" i="9"/>
  <c r="H754" i="9"/>
  <c r="H771" i="9"/>
  <c r="H787" i="9"/>
  <c r="H801" i="9"/>
  <c r="H815" i="9"/>
  <c r="H829" i="9"/>
  <c r="H845" i="9"/>
  <c r="H859" i="9"/>
  <c r="H873" i="9"/>
  <c r="H887" i="9"/>
  <c r="H901" i="9"/>
  <c r="H917" i="9"/>
  <c r="H931" i="9"/>
  <c r="H945" i="9"/>
  <c r="H959" i="9"/>
  <c r="H973" i="9"/>
  <c r="H989" i="9"/>
  <c r="H1003" i="9"/>
  <c r="H1016" i="9"/>
  <c r="H1028" i="9"/>
  <c r="H1040" i="9"/>
  <c r="H1052" i="9"/>
  <c r="H1064" i="9"/>
  <c r="H1076" i="9"/>
  <c r="H1088" i="9"/>
  <c r="H1100" i="9"/>
  <c r="H1112" i="9"/>
  <c r="H1124" i="9"/>
  <c r="H1136" i="9"/>
  <c r="H1148" i="9"/>
  <c r="H1160" i="9"/>
  <c r="H1172" i="9"/>
  <c r="H1184" i="9"/>
  <c r="H1196" i="9"/>
  <c r="H1208" i="9"/>
  <c r="H1220" i="9"/>
  <c r="H1232" i="9"/>
  <c r="H1244" i="9"/>
  <c r="H1256" i="9"/>
  <c r="H1268" i="9"/>
  <c r="H1280" i="9"/>
  <c r="H1292" i="9"/>
  <c r="H1304" i="9"/>
  <c r="H1316" i="9"/>
  <c r="H1328" i="9"/>
  <c r="H1340" i="9"/>
  <c r="H1352" i="9"/>
  <c r="H1364" i="9"/>
  <c r="H1376" i="9"/>
  <c r="H1388" i="9"/>
  <c r="H1400" i="9"/>
  <c r="H1412" i="9"/>
  <c r="H1424" i="9"/>
  <c r="H1436" i="9"/>
  <c r="H1448" i="9"/>
  <c r="H1460" i="9"/>
  <c r="H1472" i="9"/>
  <c r="H1484" i="9"/>
  <c r="H1496" i="9"/>
  <c r="H1508" i="9"/>
  <c r="H1520" i="9"/>
  <c r="H1532" i="9"/>
  <c r="H1544" i="9"/>
  <c r="H1556" i="9"/>
  <c r="H1568" i="9"/>
  <c r="H1580" i="9"/>
  <c r="H1592" i="9"/>
  <c r="H1604" i="9"/>
  <c r="H1616" i="9"/>
  <c r="H1628" i="9"/>
  <c r="H1640" i="9"/>
  <c r="H1652" i="9"/>
  <c r="H1664" i="9"/>
  <c r="H1676" i="9"/>
  <c r="H1688" i="9"/>
  <c r="H1700" i="9"/>
  <c r="H1712" i="9"/>
  <c r="H1724" i="9"/>
  <c r="H1736" i="9"/>
  <c r="H1748" i="9"/>
  <c r="H1760" i="9"/>
  <c r="H1772" i="9"/>
  <c r="H1784" i="9"/>
  <c r="H1796" i="9"/>
  <c r="H1808" i="9"/>
  <c r="H1820" i="9"/>
  <c r="H1832" i="9"/>
  <c r="H1844" i="9"/>
  <c r="H1856" i="9"/>
  <c r="H1868" i="9"/>
  <c r="H1880" i="9"/>
  <c r="H1892" i="9"/>
  <c r="H1904" i="9"/>
  <c r="H1916" i="9"/>
  <c r="H1928" i="9"/>
  <c r="H1940" i="9"/>
  <c r="H1952" i="9"/>
  <c r="H1964" i="9"/>
  <c r="H1976" i="9"/>
  <c r="H1988" i="9"/>
  <c r="H2000" i="9"/>
  <c r="H2012" i="9"/>
  <c r="H2024" i="9"/>
  <c r="H2036" i="9"/>
  <c r="H2048" i="9"/>
  <c r="H2060" i="9"/>
  <c r="H2072" i="9"/>
  <c r="H2084" i="9"/>
  <c r="H2096" i="9"/>
  <c r="H2108" i="9"/>
  <c r="H2120" i="9"/>
  <c r="H2132" i="9"/>
  <c r="H2144" i="9"/>
  <c r="H2156" i="9"/>
  <c r="H2168" i="9"/>
  <c r="H2180" i="9"/>
  <c r="H2192" i="9"/>
  <c r="H2204" i="9"/>
  <c r="H2216" i="9"/>
  <c r="H2228" i="9"/>
  <c r="H2240" i="9"/>
  <c r="H2252" i="9"/>
  <c r="H2264" i="9"/>
  <c r="H2276" i="9"/>
  <c r="H2288" i="9"/>
  <c r="H2300" i="9"/>
  <c r="H2312" i="9"/>
  <c r="H2324" i="9"/>
  <c r="H2336" i="9"/>
  <c r="H2348" i="9"/>
  <c r="H2360" i="9"/>
  <c r="H2372" i="9"/>
  <c r="H2384" i="9"/>
  <c r="H2396" i="9"/>
  <c r="H2408" i="9"/>
  <c r="H2420" i="9"/>
  <c r="H2432" i="9"/>
  <c r="H2444" i="9"/>
  <c r="H2456" i="9"/>
  <c r="H2468" i="9"/>
  <c r="H2480" i="9"/>
  <c r="H2492" i="9"/>
  <c r="H2504" i="9"/>
  <c r="H2516" i="9"/>
  <c r="H2528" i="9"/>
  <c r="H2540" i="9"/>
  <c r="H2552" i="9"/>
  <c r="H2564" i="9"/>
  <c r="H2576" i="9"/>
  <c r="H2588" i="9"/>
  <c r="H2600" i="9"/>
  <c r="H2612" i="9"/>
  <c r="H2624" i="9"/>
  <c r="H2636" i="9"/>
  <c r="H2648" i="9"/>
  <c r="H2660" i="9"/>
  <c r="H2672" i="9"/>
  <c r="H2684" i="9"/>
  <c r="H2696" i="9"/>
  <c r="H2708" i="9"/>
  <c r="H2720" i="9"/>
  <c r="H2732" i="9"/>
  <c r="H2744" i="9"/>
  <c r="H2756" i="9"/>
  <c r="H2768" i="9"/>
  <c r="H2780" i="9"/>
  <c r="H2792" i="9"/>
  <c r="H2804" i="9"/>
  <c r="H2816" i="9"/>
  <c r="H2828" i="9"/>
  <c r="H2840" i="9"/>
  <c r="H2852" i="9"/>
  <c r="H2864" i="9"/>
  <c r="H2876" i="9"/>
  <c r="H2888" i="9"/>
  <c r="H2900" i="9"/>
  <c r="H2912" i="9"/>
  <c r="H2924" i="9"/>
  <c r="H2936" i="9"/>
  <c r="H2948" i="9"/>
  <c r="H2960" i="9"/>
  <c r="H2972" i="9"/>
  <c r="H2984" i="9"/>
  <c r="H2996" i="9"/>
  <c r="H3008" i="9"/>
  <c r="H3020" i="9"/>
  <c r="H3032" i="9"/>
  <c r="H3044" i="9"/>
  <c r="H3056" i="9"/>
  <c r="H3068" i="9"/>
  <c r="H3080" i="9"/>
  <c r="H3092" i="9"/>
  <c r="H3104" i="9"/>
  <c r="H3116" i="9"/>
  <c r="H3128" i="9"/>
  <c r="H3140" i="9"/>
  <c r="H3152" i="9"/>
  <c r="H3164" i="9"/>
  <c r="H3176" i="9"/>
  <c r="H3188" i="9"/>
  <c r="H3200" i="9"/>
  <c r="H3212" i="9"/>
  <c r="H3224" i="9"/>
  <c r="H3236" i="9"/>
  <c r="H3248" i="9"/>
  <c r="H3260" i="9"/>
  <c r="H3272" i="9"/>
  <c r="H3284" i="9"/>
  <c r="H3296" i="9"/>
  <c r="H3308" i="9"/>
  <c r="H3320" i="9"/>
  <c r="H3332" i="9"/>
  <c r="H3344" i="9"/>
  <c r="H3356" i="9"/>
  <c r="H3368" i="9"/>
  <c r="H3380" i="9"/>
  <c r="H3392" i="9"/>
  <c r="H3404" i="9"/>
  <c r="H3416" i="9"/>
  <c r="H3428" i="9"/>
  <c r="H3440" i="9"/>
  <c r="H3452" i="9"/>
  <c r="H3464" i="9"/>
  <c r="H3476" i="9"/>
  <c r="H3488" i="9"/>
  <c r="H3500" i="9"/>
  <c r="H3512" i="9"/>
  <c r="H3524" i="9"/>
  <c r="H3536" i="9"/>
  <c r="H3548" i="9"/>
  <c r="H3560" i="9"/>
  <c r="H3572" i="9"/>
  <c r="H3584" i="9"/>
  <c r="H3596" i="9"/>
  <c r="H3608" i="9"/>
  <c r="H3620" i="9"/>
  <c r="H3632" i="9"/>
  <c r="H3644" i="9"/>
  <c r="H3656" i="9"/>
  <c r="H3668" i="9"/>
  <c r="H3680" i="9"/>
  <c r="H3692" i="9"/>
  <c r="H3704" i="9"/>
  <c r="H3716" i="9"/>
  <c r="H3728" i="9"/>
  <c r="H3740" i="9"/>
  <c r="H3752" i="9"/>
  <c r="H3764" i="9"/>
  <c r="H3776" i="9"/>
  <c r="H3788" i="9"/>
  <c r="H3800" i="9"/>
  <c r="H3812" i="9"/>
  <c r="H3824" i="9"/>
  <c r="H3836" i="9"/>
  <c r="H3848" i="9"/>
  <c r="H3860" i="9"/>
  <c r="H3872" i="9"/>
  <c r="H3884" i="9"/>
  <c r="H3896" i="9"/>
  <c r="H3908" i="9"/>
  <c r="H3920" i="9"/>
  <c r="H3932" i="9"/>
  <c r="H3944" i="9"/>
  <c r="H3956" i="9"/>
  <c r="H3968" i="9"/>
  <c r="H3980" i="9"/>
  <c r="H3992" i="9"/>
  <c r="H4004" i="9"/>
  <c r="H4016" i="9"/>
  <c r="H4028" i="9"/>
  <c r="H4040" i="9"/>
  <c r="H4052" i="9"/>
  <c r="H4064" i="9"/>
  <c r="H4076" i="9"/>
  <c r="H17" i="9"/>
  <c r="H118" i="9"/>
  <c r="H214" i="9"/>
  <c r="H245" i="9"/>
  <c r="H260" i="9"/>
  <c r="H276" i="9"/>
  <c r="H293" i="9"/>
  <c r="H308" i="9"/>
  <c r="H324" i="9"/>
  <c r="H341" i="9"/>
  <c r="H356" i="9"/>
  <c r="H372" i="9"/>
  <c r="H389" i="9"/>
  <c r="H404" i="9"/>
  <c r="H420" i="9"/>
  <c r="H437" i="9"/>
  <c r="H452" i="9"/>
  <c r="H468" i="9"/>
  <c r="H485" i="9"/>
  <c r="H500" i="9"/>
  <c r="H516" i="9"/>
  <c r="H533" i="9"/>
  <c r="H548" i="9"/>
  <c r="H564" i="9"/>
  <c r="H581" i="9"/>
  <c r="H596" i="9"/>
  <c r="H612" i="9"/>
  <c r="H629" i="9"/>
  <c r="H644" i="9"/>
  <c r="H660" i="9"/>
  <c r="H677" i="9"/>
  <c r="H692" i="9"/>
  <c r="H708" i="9"/>
  <c r="H725" i="9"/>
  <c r="H740" i="9"/>
  <c r="H756" i="9"/>
  <c r="H773" i="9"/>
  <c r="H788" i="9"/>
  <c r="H802" i="9"/>
  <c r="H816" i="9"/>
  <c r="H831" i="9"/>
  <c r="H846" i="9"/>
  <c r="H860" i="9"/>
  <c r="H874" i="9"/>
  <c r="H888" i="9"/>
  <c r="H903" i="9"/>
  <c r="H918" i="9"/>
  <c r="H932" i="9"/>
  <c r="H946" i="9"/>
  <c r="H960" i="9"/>
  <c r="H975" i="9"/>
  <c r="H990" i="9"/>
  <c r="H1004" i="9"/>
  <c r="H1017" i="9"/>
  <c r="H1029" i="9"/>
  <c r="H1041" i="9"/>
  <c r="H1053" i="9"/>
  <c r="H1065" i="9"/>
  <c r="H1077" i="9"/>
  <c r="H1089" i="9"/>
  <c r="H1101" i="9"/>
  <c r="H1113" i="9"/>
  <c r="H1125" i="9"/>
  <c r="H1137" i="9"/>
  <c r="H1149" i="9"/>
  <c r="H1161" i="9"/>
  <c r="H1173" i="9"/>
  <c r="H1185" i="9"/>
  <c r="H1197" i="9"/>
  <c r="H1209" i="9"/>
  <c r="H1221" i="9"/>
  <c r="H1233" i="9"/>
  <c r="H1245" i="9"/>
  <c r="H1257" i="9"/>
  <c r="H1269" i="9"/>
  <c r="H1281" i="9"/>
  <c r="H1293" i="9"/>
  <c r="H1305" i="9"/>
  <c r="H1317" i="9"/>
  <c r="H1329" i="9"/>
  <c r="H1341" i="9"/>
  <c r="H1353" i="9"/>
  <c r="H1365" i="9"/>
  <c r="H1377" i="9"/>
  <c r="H1389" i="9"/>
  <c r="H1401" i="9"/>
  <c r="H1413" i="9"/>
  <c r="H1425" i="9"/>
  <c r="H1437" i="9"/>
  <c r="H1449" i="9"/>
  <c r="H1461" i="9"/>
  <c r="H1473" i="9"/>
  <c r="H1485" i="9"/>
  <c r="H1497" i="9"/>
  <c r="H1509" i="9"/>
  <c r="H1521" i="9"/>
  <c r="H1533" i="9"/>
  <c r="H1545" i="9"/>
  <c r="H1557" i="9"/>
  <c r="H1569" i="9"/>
  <c r="H1581" i="9"/>
  <c r="H1593" i="9"/>
  <c r="H1605" i="9"/>
  <c r="H1617" i="9"/>
  <c r="H1629" i="9"/>
  <c r="H1641" i="9"/>
  <c r="H1653" i="9"/>
  <c r="H1665" i="9"/>
  <c r="H1677" i="9"/>
  <c r="H1689" i="9"/>
  <c r="H1701" i="9"/>
  <c r="H1713" i="9"/>
  <c r="H1725" i="9"/>
  <c r="H1737" i="9"/>
  <c r="H1749" i="9"/>
  <c r="H1761" i="9"/>
  <c r="H1773" i="9"/>
  <c r="H1785" i="9"/>
  <c r="H1797" i="9"/>
  <c r="H1809" i="9"/>
  <c r="H1821" i="9"/>
  <c r="H1833" i="9"/>
  <c r="H1845" i="9"/>
  <c r="H1857" i="9"/>
  <c r="H1869" i="9"/>
  <c r="H1881" i="9"/>
  <c r="H1893" i="9"/>
  <c r="H1905" i="9"/>
  <c r="H1917" i="9"/>
  <c r="H1929" i="9"/>
  <c r="H1941" i="9"/>
  <c r="H1953" i="9"/>
  <c r="H1965" i="9"/>
  <c r="H1977" i="9"/>
  <c r="H1989" i="9"/>
  <c r="H2001" i="9"/>
  <c r="H2013" i="9"/>
  <c r="H2025" i="9"/>
  <c r="H2037" i="9"/>
  <c r="H2049" i="9"/>
  <c r="H2061" i="9"/>
  <c r="H2073" i="9"/>
  <c r="H2085" i="9"/>
  <c r="H2097" i="9"/>
  <c r="H2109" i="9"/>
  <c r="H2121" i="9"/>
  <c r="H2133" i="9"/>
  <c r="H2145" i="9"/>
  <c r="H2157" i="9"/>
  <c r="H2169" i="9"/>
  <c r="H2181" i="9"/>
  <c r="H2193" i="9"/>
  <c r="H2205" i="9"/>
  <c r="H2217" i="9"/>
  <c r="H2229" i="9"/>
  <c r="H2241" i="9"/>
  <c r="H2253" i="9"/>
  <c r="H2265" i="9"/>
  <c r="H2277" i="9"/>
  <c r="H2289" i="9"/>
  <c r="H2301" i="9"/>
  <c r="H2313" i="9"/>
  <c r="H2325" i="9"/>
  <c r="H2337" i="9"/>
  <c r="H2349" i="9"/>
  <c r="H2361" i="9"/>
  <c r="H2373" i="9"/>
  <c r="H2385" i="9"/>
  <c r="H2397" i="9"/>
  <c r="H2409" i="9"/>
  <c r="H2421" i="9"/>
  <c r="H2433" i="9"/>
  <c r="H2445" i="9"/>
  <c r="H2457" i="9"/>
  <c r="H2469" i="9"/>
  <c r="H2481" i="9"/>
  <c r="H2493" i="9"/>
  <c r="H2505" i="9"/>
  <c r="H2517" i="9"/>
  <c r="H2529" i="9"/>
  <c r="H2541" i="9"/>
  <c r="H2553" i="9"/>
  <c r="H2565" i="9"/>
  <c r="H2577" i="9"/>
  <c r="H2589" i="9"/>
  <c r="H2601" i="9"/>
  <c r="H2613" i="9"/>
  <c r="H2625" i="9"/>
  <c r="H2637" i="9"/>
  <c r="H2649" i="9"/>
  <c r="H2661" i="9"/>
  <c r="H2673" i="9"/>
  <c r="H2685" i="9"/>
  <c r="H2697" i="9"/>
  <c r="H2709" i="9"/>
  <c r="H2721" i="9"/>
  <c r="H2733" i="9"/>
  <c r="H2745" i="9"/>
  <c r="H2757" i="9"/>
  <c r="H2769" i="9"/>
  <c r="H2781" i="9"/>
  <c r="H2793" i="9"/>
  <c r="H2805" i="9"/>
  <c r="H2817" i="9"/>
  <c r="H2829" i="9"/>
  <c r="H2841" i="9"/>
  <c r="H2853" i="9"/>
  <c r="H2865" i="9"/>
  <c r="H2877" i="9"/>
  <c r="H2889" i="9"/>
  <c r="H2901" i="9"/>
  <c r="H2913" i="9"/>
  <c r="H2925" i="9"/>
  <c r="H2937" i="9"/>
  <c r="H2949" i="9"/>
  <c r="H2961" i="9"/>
  <c r="H2973" i="9"/>
  <c r="H2985" i="9"/>
  <c r="H2997" i="9"/>
  <c r="H3009" i="9"/>
  <c r="H3021" i="9"/>
  <c r="H3033" i="9"/>
  <c r="H3045" i="9"/>
  <c r="H3057" i="9"/>
  <c r="H3069" i="9"/>
  <c r="H3081" i="9"/>
  <c r="H3093" i="9"/>
  <c r="H3105" i="9"/>
  <c r="H3117" i="9"/>
  <c r="H3129" i="9"/>
  <c r="H3141" i="9"/>
  <c r="H3153" i="9"/>
  <c r="H3165" i="9"/>
  <c r="H3177" i="9"/>
  <c r="H3189" i="9"/>
  <c r="H3201" i="9"/>
  <c r="H3213" i="9"/>
  <c r="H3225" i="9"/>
  <c r="H3237" i="9"/>
  <c r="H3249" i="9"/>
  <c r="H3261" i="9"/>
  <c r="H3273" i="9"/>
  <c r="H3285" i="9"/>
  <c r="H3297" i="9"/>
  <c r="H3309" i="9"/>
  <c r="H3321" i="9"/>
  <c r="H3333" i="9"/>
  <c r="H3345" i="9"/>
  <c r="H3357" i="9"/>
  <c r="H3369" i="9"/>
  <c r="H3381" i="9"/>
  <c r="H3393" i="9"/>
  <c r="H3405" i="9"/>
  <c r="H3417" i="9"/>
  <c r="H3429" i="9"/>
  <c r="H3441" i="9"/>
  <c r="H3453" i="9"/>
  <c r="H3465" i="9"/>
  <c r="H3477" i="9"/>
  <c r="H3489" i="9"/>
  <c r="H3501" i="9"/>
  <c r="H3513" i="9"/>
  <c r="H3525" i="9"/>
  <c r="H3537" i="9"/>
  <c r="H3549" i="9"/>
  <c r="H3561" i="9"/>
  <c r="H3573" i="9"/>
  <c r="H3585" i="9"/>
  <c r="H3597" i="9"/>
  <c r="H3609" i="9"/>
  <c r="H3621" i="9"/>
  <c r="H3633" i="9"/>
  <c r="H3645" i="9"/>
  <c r="H3657" i="9"/>
  <c r="H3669" i="9"/>
  <c r="H3681" i="9"/>
  <c r="H3693" i="9"/>
  <c r="H3705" i="9"/>
  <c r="H3717" i="9"/>
  <c r="H3729" i="9"/>
  <c r="H3741" i="9"/>
  <c r="H3753" i="9"/>
  <c r="H3765" i="9"/>
  <c r="H3777" i="9"/>
  <c r="H3789" i="9"/>
  <c r="H3801" i="9"/>
  <c r="H3813" i="9"/>
  <c r="H3825" i="9"/>
  <c r="H3837" i="9"/>
  <c r="H3849" i="9"/>
  <c r="H3861" i="9"/>
  <c r="H3873" i="9"/>
  <c r="H3885" i="9"/>
  <c r="H3897" i="9"/>
  <c r="H3909" i="9"/>
  <c r="H3921" i="9"/>
  <c r="H3933" i="9"/>
  <c r="H3945" i="9"/>
  <c r="H3957" i="9"/>
  <c r="H3969" i="9"/>
  <c r="H3981" i="9"/>
  <c r="H3993" i="9"/>
  <c r="H4005" i="9"/>
  <c r="H4017" i="9"/>
  <c r="H4029" i="9"/>
  <c r="H4041" i="9"/>
  <c r="H4053" i="9"/>
  <c r="H4065" i="9"/>
  <c r="H4077" i="9"/>
  <c r="H4089" i="9"/>
  <c r="H4101" i="9"/>
  <c r="H4113" i="9"/>
  <c r="H4125" i="9"/>
  <c r="H18" i="9"/>
  <c r="H120" i="9"/>
  <c r="H216" i="9"/>
  <c r="H246" i="9"/>
  <c r="H261" i="9"/>
  <c r="H277" i="9"/>
  <c r="H294" i="9"/>
  <c r="H309" i="9"/>
  <c r="H325" i="9"/>
  <c r="H342" i="9"/>
  <c r="H357" i="9"/>
  <c r="H373" i="9"/>
  <c r="H390" i="9"/>
  <c r="H405" i="9"/>
  <c r="H421" i="9"/>
  <c r="H438" i="9"/>
  <c r="H453" i="9"/>
  <c r="H469" i="9"/>
  <c r="H486" i="9"/>
  <c r="H501" i="9"/>
  <c r="H517" i="9"/>
  <c r="H534" i="9"/>
  <c r="H549" i="9"/>
  <c r="H565" i="9"/>
  <c r="H582" i="9"/>
  <c r="H597" i="9"/>
  <c r="H613" i="9"/>
  <c r="H630" i="9"/>
  <c r="H645" i="9"/>
  <c r="H661" i="9"/>
  <c r="H678" i="9"/>
  <c r="H693" i="9"/>
  <c r="H709" i="9"/>
  <c r="H726" i="9"/>
  <c r="H741" i="9"/>
  <c r="H757" i="9"/>
  <c r="H774" i="9"/>
  <c r="H789" i="9"/>
  <c r="H803" i="9"/>
  <c r="H817" i="9"/>
  <c r="H833" i="9"/>
  <c r="H847" i="9"/>
  <c r="H861" i="9"/>
  <c r="H875" i="9"/>
  <c r="H889" i="9"/>
  <c r="H905" i="9"/>
  <c r="H919" i="9"/>
  <c r="H933" i="9"/>
  <c r="H947" i="9"/>
  <c r="H961" i="9"/>
  <c r="H977" i="9"/>
  <c r="H991" i="9"/>
  <c r="H1005" i="9"/>
  <c r="H1018" i="9"/>
  <c r="H1030" i="9"/>
  <c r="H1042" i="9"/>
  <c r="H1054" i="9"/>
  <c r="H1066" i="9"/>
  <c r="H1078" i="9"/>
  <c r="H1090" i="9"/>
  <c r="H1102" i="9"/>
  <c r="H1114" i="9"/>
  <c r="H1126" i="9"/>
  <c r="H1138" i="9"/>
  <c r="H1150" i="9"/>
  <c r="H1162" i="9"/>
  <c r="H1174" i="9"/>
  <c r="H1186" i="9"/>
  <c r="H1198" i="9"/>
  <c r="H1210" i="9"/>
  <c r="H1222" i="9"/>
  <c r="H1234" i="9"/>
  <c r="H1246" i="9"/>
  <c r="H1258" i="9"/>
  <c r="H1270" i="9"/>
  <c r="H1282" i="9"/>
  <c r="H1294" i="9"/>
  <c r="H1306" i="9"/>
  <c r="H1318" i="9"/>
  <c r="H1330" i="9"/>
  <c r="H1342" i="9"/>
  <c r="H1354" i="9"/>
  <c r="H1366" i="9"/>
  <c r="H1378" i="9"/>
  <c r="H1390" i="9"/>
  <c r="H1402" i="9"/>
  <c r="H1414" i="9"/>
  <c r="H1426" i="9"/>
  <c r="H1438" i="9"/>
  <c r="H1450" i="9"/>
  <c r="H1462" i="9"/>
  <c r="H1474" i="9"/>
  <c r="H1486" i="9"/>
  <c r="H1498" i="9"/>
  <c r="H1510" i="9"/>
  <c r="H1522" i="9"/>
  <c r="H1534" i="9"/>
  <c r="H1546" i="9"/>
  <c r="H1558" i="9"/>
  <c r="H1570" i="9"/>
  <c r="H1582" i="9"/>
  <c r="H1594" i="9"/>
  <c r="H1606" i="9"/>
  <c r="H1618" i="9"/>
  <c r="H1630" i="9"/>
  <c r="H1642" i="9"/>
  <c r="H1654" i="9"/>
  <c r="H1666" i="9"/>
  <c r="H1678" i="9"/>
  <c r="H1690" i="9"/>
  <c r="H1702" i="9"/>
  <c r="H1714" i="9"/>
  <c r="H1726" i="9"/>
  <c r="H1738" i="9"/>
  <c r="H1750" i="9"/>
  <c r="H1762" i="9"/>
  <c r="H1774" i="9"/>
  <c r="H1786" i="9"/>
  <c r="H1798" i="9"/>
  <c r="H1810" i="9"/>
  <c r="H1822" i="9"/>
  <c r="H1834" i="9"/>
  <c r="H1846" i="9"/>
  <c r="H1858" i="9"/>
  <c r="H1870" i="9"/>
  <c r="H1882" i="9"/>
  <c r="H1894" i="9"/>
  <c r="H1906" i="9"/>
  <c r="H1918" i="9"/>
  <c r="H1930" i="9"/>
  <c r="H1942" i="9"/>
  <c r="H1954" i="9"/>
  <c r="H1966" i="9"/>
  <c r="H1978" i="9"/>
  <c r="H1990" i="9"/>
  <c r="H2002" i="9"/>
  <c r="H2014" i="9"/>
  <c r="H2026" i="9"/>
  <c r="H2038" i="9"/>
  <c r="H2050" i="9"/>
  <c r="H2062" i="9"/>
  <c r="H2074" i="9"/>
  <c r="H2086" i="9"/>
  <c r="H2098" i="9"/>
  <c r="H2110" i="9"/>
  <c r="H2122" i="9"/>
  <c r="H2134" i="9"/>
  <c r="H2146" i="9"/>
  <c r="H2158" i="9"/>
  <c r="H2170" i="9"/>
  <c r="H2182" i="9"/>
  <c r="H2194" i="9"/>
  <c r="H2206" i="9"/>
  <c r="H2218" i="9"/>
  <c r="H2230" i="9"/>
  <c r="H2242" i="9"/>
  <c r="H2254" i="9"/>
  <c r="H2266" i="9"/>
  <c r="H2278" i="9"/>
  <c r="H2290" i="9"/>
  <c r="H2302" i="9"/>
  <c r="H2314" i="9"/>
  <c r="H2326" i="9"/>
  <c r="H2338" i="9"/>
  <c r="H2350" i="9"/>
  <c r="H2362" i="9"/>
  <c r="H2374" i="9"/>
  <c r="H2386" i="9"/>
  <c r="H2398" i="9"/>
  <c r="H2410" i="9"/>
  <c r="H2422" i="9"/>
  <c r="H2434" i="9"/>
  <c r="H2446" i="9"/>
  <c r="H2458" i="9"/>
  <c r="H2470" i="9"/>
  <c r="H2482" i="9"/>
  <c r="H2494" i="9"/>
  <c r="H2506" i="9"/>
  <c r="H2518" i="9"/>
  <c r="H2530" i="9"/>
  <c r="H2542" i="9"/>
  <c r="H2554" i="9"/>
  <c r="H2566" i="9"/>
  <c r="H2578" i="9"/>
  <c r="H2590" i="9"/>
  <c r="H2602" i="9"/>
  <c r="H2614" i="9"/>
  <c r="H2626" i="9"/>
  <c r="H2638" i="9"/>
  <c r="H2650" i="9"/>
  <c r="H2662" i="9"/>
  <c r="H2674" i="9"/>
  <c r="H2686" i="9"/>
  <c r="H2698" i="9"/>
  <c r="H2710" i="9"/>
  <c r="H2722" i="9"/>
  <c r="H2734" i="9"/>
  <c r="H2746" i="9"/>
  <c r="H2758" i="9"/>
  <c r="H2770" i="9"/>
  <c r="H2782" i="9"/>
  <c r="H2794" i="9"/>
  <c r="H2806" i="9"/>
  <c r="H2818" i="9"/>
  <c r="H2830" i="9"/>
  <c r="H2842" i="9"/>
  <c r="H2854" i="9"/>
  <c r="H2866" i="9"/>
  <c r="H2878" i="9"/>
  <c r="H2890" i="9"/>
  <c r="H2902" i="9"/>
  <c r="H2914" i="9"/>
  <c r="H2926" i="9"/>
  <c r="H2938" i="9"/>
  <c r="H2950" i="9"/>
  <c r="H2962" i="9"/>
  <c r="H2974" i="9"/>
  <c r="H2986" i="9"/>
  <c r="H2998" i="9"/>
  <c r="H3010" i="9"/>
  <c r="H3022" i="9"/>
  <c r="H3034" i="9"/>
  <c r="H3046" i="9"/>
  <c r="H3058" i="9"/>
  <c r="H3070" i="9"/>
  <c r="H3082" i="9"/>
  <c r="H3094" i="9"/>
  <c r="H3106" i="9"/>
  <c r="H3118" i="9"/>
  <c r="H3130" i="9"/>
  <c r="H3142" i="9"/>
  <c r="H3154" i="9"/>
  <c r="H3166" i="9"/>
  <c r="H3178" i="9"/>
  <c r="H3190" i="9"/>
  <c r="H3202" i="9"/>
  <c r="H3214" i="9"/>
  <c r="H3226" i="9"/>
  <c r="H3238" i="9"/>
  <c r="H3250" i="9"/>
  <c r="H3262" i="9"/>
  <c r="H3274" i="9"/>
  <c r="H3286" i="9"/>
  <c r="H3298" i="9"/>
  <c r="H3310" i="9"/>
  <c r="H3322" i="9"/>
  <c r="H3334" i="9"/>
  <c r="H3346" i="9"/>
  <c r="H3358" i="9"/>
  <c r="H3370" i="9"/>
  <c r="H3382" i="9"/>
  <c r="H3394" i="9"/>
  <c r="H3406" i="9"/>
  <c r="H3418" i="9"/>
  <c r="H3430" i="9"/>
  <c r="H3442" i="9"/>
  <c r="H3454" i="9"/>
  <c r="H3466" i="9"/>
  <c r="H3478" i="9"/>
  <c r="H3490" i="9"/>
  <c r="H3502" i="9"/>
  <c r="H3514" i="9"/>
  <c r="H3526" i="9"/>
  <c r="H3538" i="9"/>
  <c r="H3550" i="9"/>
  <c r="H3562" i="9"/>
  <c r="H3574" i="9"/>
  <c r="H3586" i="9"/>
  <c r="H3598" i="9"/>
  <c r="H3610" i="9"/>
  <c r="H3622" i="9"/>
  <c r="H3634" i="9"/>
  <c r="H3646" i="9"/>
  <c r="H3658" i="9"/>
  <c r="H3670" i="9"/>
  <c r="H3682" i="9"/>
  <c r="H3694" i="9"/>
  <c r="H3706" i="9"/>
  <c r="H3718" i="9"/>
  <c r="H3730" i="9"/>
  <c r="H3742" i="9"/>
  <c r="H3754" i="9"/>
  <c r="H3766" i="9"/>
  <c r="H3778" i="9"/>
  <c r="H3790" i="9"/>
  <c r="H3802" i="9"/>
  <c r="H3814" i="9"/>
  <c r="H3826" i="9"/>
  <c r="H3838" i="9"/>
  <c r="H3850" i="9"/>
  <c r="H3862" i="9"/>
  <c r="H3874" i="9"/>
  <c r="H3886" i="9"/>
  <c r="H3898" i="9"/>
  <c r="H3910" i="9"/>
  <c r="H3922" i="9"/>
  <c r="H3934" i="9"/>
  <c r="H3946" i="9"/>
  <c r="H3958" i="9"/>
  <c r="H3970" i="9"/>
  <c r="H3982" i="9"/>
  <c r="H3994" i="9"/>
  <c r="H4006" i="9"/>
  <c r="H4018" i="9"/>
  <c r="H4030" i="9"/>
  <c r="H4042" i="9"/>
  <c r="H4054" i="9"/>
  <c r="H4066" i="9"/>
  <c r="H4078" i="9"/>
  <c r="H33" i="9"/>
  <c r="H135" i="9"/>
  <c r="H225" i="9"/>
  <c r="H247" i="9"/>
  <c r="H262" i="9"/>
  <c r="H279" i="9"/>
  <c r="H295" i="9"/>
  <c r="H310" i="9"/>
  <c r="H327" i="9"/>
  <c r="H343" i="9"/>
  <c r="H358" i="9"/>
  <c r="H375" i="9"/>
  <c r="H391" i="9"/>
  <c r="H406" i="9"/>
  <c r="H423" i="9"/>
  <c r="H439" i="9"/>
  <c r="H454" i="9"/>
  <c r="H471" i="9"/>
  <c r="H487" i="9"/>
  <c r="H502" i="9"/>
  <c r="H519" i="9"/>
  <c r="H535" i="9"/>
  <c r="H550" i="9"/>
  <c r="H567" i="9"/>
  <c r="H583" i="9"/>
  <c r="H598" i="9"/>
  <c r="H615" i="9"/>
  <c r="H631" i="9"/>
  <c r="H646" i="9"/>
  <c r="H663" i="9"/>
  <c r="H679" i="9"/>
  <c r="H694" i="9"/>
  <c r="H711" i="9"/>
  <c r="H727" i="9"/>
  <c r="H742" i="9"/>
  <c r="H759" i="9"/>
  <c r="H775" i="9"/>
  <c r="H790" i="9"/>
  <c r="H804" i="9"/>
  <c r="H819" i="9"/>
  <c r="H834" i="9"/>
  <c r="H848" i="9"/>
  <c r="H862" i="9"/>
  <c r="H876" i="9"/>
  <c r="H891" i="9"/>
  <c r="H906" i="9"/>
  <c r="H920" i="9"/>
  <c r="H934" i="9"/>
  <c r="H948" i="9"/>
  <c r="H963" i="9"/>
  <c r="H978" i="9"/>
  <c r="H992" i="9"/>
  <c r="H1006" i="9"/>
  <c r="H1019" i="9"/>
  <c r="H1031" i="9"/>
  <c r="H1043" i="9"/>
  <c r="H1055" i="9"/>
  <c r="H1067" i="9"/>
  <c r="H1079" i="9"/>
  <c r="H1091" i="9"/>
  <c r="H1103" i="9"/>
  <c r="H1115" i="9"/>
  <c r="H1127" i="9"/>
  <c r="H1139" i="9"/>
  <c r="H1151" i="9"/>
  <c r="H1163" i="9"/>
  <c r="H1175" i="9"/>
  <c r="H1187" i="9"/>
  <c r="H1199" i="9"/>
  <c r="H1211" i="9"/>
  <c r="H1223" i="9"/>
  <c r="H1235" i="9"/>
  <c r="H1247" i="9"/>
  <c r="H1259" i="9"/>
  <c r="H1271" i="9"/>
  <c r="H1283" i="9"/>
  <c r="H1295" i="9"/>
  <c r="H1307" i="9"/>
  <c r="H1319" i="9"/>
  <c r="H1331" i="9"/>
  <c r="H1343" i="9"/>
  <c r="H1355" i="9"/>
  <c r="H1367" i="9"/>
  <c r="H1379" i="9"/>
  <c r="H1391" i="9"/>
  <c r="H1403" i="9"/>
  <c r="H1415" i="9"/>
  <c r="H1427" i="9"/>
  <c r="H1439" i="9"/>
  <c r="H1451" i="9"/>
  <c r="H1463" i="9"/>
  <c r="H1475" i="9"/>
  <c r="H1487" i="9"/>
  <c r="H1499" i="9"/>
  <c r="H1511" i="9"/>
  <c r="H1523" i="9"/>
  <c r="H1535" i="9"/>
  <c r="H1547" i="9"/>
  <c r="H1559" i="9"/>
  <c r="H1571" i="9"/>
  <c r="H1583" i="9"/>
  <c r="H1595" i="9"/>
  <c r="H1607" i="9"/>
  <c r="H1619" i="9"/>
  <c r="H1631" i="9"/>
  <c r="H1643" i="9"/>
  <c r="H1655" i="9"/>
  <c r="H1667" i="9"/>
  <c r="H1679" i="9"/>
  <c r="H1691" i="9"/>
  <c r="H1703" i="9"/>
  <c r="H1715" i="9"/>
  <c r="H1727" i="9"/>
  <c r="H1739" i="9"/>
  <c r="H1751" i="9"/>
  <c r="H1763" i="9"/>
  <c r="H1775" i="9"/>
  <c r="H1787" i="9"/>
  <c r="H1799" i="9"/>
  <c r="H1811" i="9"/>
  <c r="H1823" i="9"/>
  <c r="H1835" i="9"/>
  <c r="H1847" i="9"/>
  <c r="H1859" i="9"/>
  <c r="H1871" i="9"/>
  <c r="H1883" i="9"/>
  <c r="H1895" i="9"/>
  <c r="H1907" i="9"/>
  <c r="H1919" i="9"/>
  <c r="H1931" i="9"/>
  <c r="H1943" i="9"/>
  <c r="H1955" i="9"/>
  <c r="H1967" i="9"/>
  <c r="H1979" i="9"/>
  <c r="H1991" i="9"/>
  <c r="H2003" i="9"/>
  <c r="H2015" i="9"/>
  <c r="H2027" i="9"/>
  <c r="H2039" i="9"/>
  <c r="H2051" i="9"/>
  <c r="H2063" i="9"/>
  <c r="H2075" i="9"/>
  <c r="H2087" i="9"/>
  <c r="H2099" i="9"/>
  <c r="H2111" i="9"/>
  <c r="H2123" i="9"/>
  <c r="H2135" i="9"/>
  <c r="H2147" i="9"/>
  <c r="H2159" i="9"/>
  <c r="H2171" i="9"/>
  <c r="H2183" i="9"/>
  <c r="H2195" i="9"/>
  <c r="H2207" i="9"/>
  <c r="H2219" i="9"/>
  <c r="H2231" i="9"/>
  <c r="H2243" i="9"/>
  <c r="H2255" i="9"/>
  <c r="H2267" i="9"/>
  <c r="H2279" i="9"/>
  <c r="H2291" i="9"/>
  <c r="H2303" i="9"/>
  <c r="H2315" i="9"/>
  <c r="H2327" i="9"/>
  <c r="H2339" i="9"/>
  <c r="H2351" i="9"/>
  <c r="H2363" i="9"/>
  <c r="H2375" i="9"/>
  <c r="H2387" i="9"/>
  <c r="H2399" i="9"/>
  <c r="H2411" i="9"/>
  <c r="H2423" i="9"/>
  <c r="H2435" i="9"/>
  <c r="H2447" i="9"/>
  <c r="H2459" i="9"/>
  <c r="H2471" i="9"/>
  <c r="H2483" i="9"/>
  <c r="H2495" i="9"/>
  <c r="H2507" i="9"/>
  <c r="H2519" i="9"/>
  <c r="H2531" i="9"/>
  <c r="H2543" i="9"/>
  <c r="H2555" i="9"/>
  <c r="H2567" i="9"/>
  <c r="H2579" i="9"/>
  <c r="H2591" i="9"/>
  <c r="H2603" i="9"/>
  <c r="H2615" i="9"/>
  <c r="H2627" i="9"/>
  <c r="H2639" i="9"/>
  <c r="H2651" i="9"/>
  <c r="H2663" i="9"/>
  <c r="H2675" i="9"/>
  <c r="H2687" i="9"/>
  <c r="H2699" i="9"/>
  <c r="H2711" i="9"/>
  <c r="H2723" i="9"/>
  <c r="H2735" i="9"/>
  <c r="H2747" i="9"/>
  <c r="H2759" i="9"/>
  <c r="H2771" i="9"/>
  <c r="H2783" i="9"/>
  <c r="H2795" i="9"/>
  <c r="H2807" i="9"/>
  <c r="H2819" i="9"/>
  <c r="H2831" i="9"/>
  <c r="H2843" i="9"/>
  <c r="H2855" i="9"/>
  <c r="H2867" i="9"/>
  <c r="H2879" i="9"/>
  <c r="H2891" i="9"/>
  <c r="H2903" i="9"/>
  <c r="H2915" i="9"/>
  <c r="H2927" i="9"/>
  <c r="H2939" i="9"/>
  <c r="H2951" i="9"/>
  <c r="H2963" i="9"/>
  <c r="H2975" i="9"/>
  <c r="H2987" i="9"/>
  <c r="H2999" i="9"/>
  <c r="H3011" i="9"/>
  <c r="H3023" i="9"/>
  <c r="H3035" i="9"/>
  <c r="H3047" i="9"/>
  <c r="H3059" i="9"/>
  <c r="H3071" i="9"/>
  <c r="H3083" i="9"/>
  <c r="H3095" i="9"/>
  <c r="H3107" i="9"/>
  <c r="H3119" i="9"/>
  <c r="H3131" i="9"/>
  <c r="H3143" i="9"/>
  <c r="H3155" i="9"/>
  <c r="H3167" i="9"/>
  <c r="H3179" i="9"/>
  <c r="H3191" i="9"/>
  <c r="H3203" i="9"/>
  <c r="H3215" i="9"/>
  <c r="H3227" i="9"/>
  <c r="H3239" i="9"/>
  <c r="H3251" i="9"/>
  <c r="H3263" i="9"/>
  <c r="H3275" i="9"/>
  <c r="H3287" i="9"/>
  <c r="H3299" i="9"/>
  <c r="H3311" i="9"/>
  <c r="H3323" i="9"/>
  <c r="H3335" i="9"/>
  <c r="H3347" i="9"/>
  <c r="H3359" i="9"/>
  <c r="H3371" i="9"/>
  <c r="H3383" i="9"/>
  <c r="H3395" i="9"/>
  <c r="H3407" i="9"/>
  <c r="H3419" i="9"/>
  <c r="H3431" i="9"/>
  <c r="H3443" i="9"/>
  <c r="H3455" i="9"/>
  <c r="H3467" i="9"/>
  <c r="H3479" i="9"/>
  <c r="H3491" i="9"/>
  <c r="H3503" i="9"/>
  <c r="H3515" i="9"/>
  <c r="H3527" i="9"/>
  <c r="H3539" i="9"/>
  <c r="H3551" i="9"/>
  <c r="H3563" i="9"/>
  <c r="H3575" i="9"/>
  <c r="H3587" i="9"/>
  <c r="H3599" i="9"/>
  <c r="H3611" i="9"/>
  <c r="H3623" i="9"/>
  <c r="H3635" i="9"/>
  <c r="H3647" i="9"/>
  <c r="H3659" i="9"/>
  <c r="H3671" i="9"/>
  <c r="H3683" i="9"/>
  <c r="H3695" i="9"/>
  <c r="H3707" i="9"/>
  <c r="H3719" i="9"/>
  <c r="H3731" i="9"/>
  <c r="H3743" i="9"/>
  <c r="H3755" i="9"/>
  <c r="H3767" i="9"/>
  <c r="H3779" i="9"/>
  <c r="H3791" i="9"/>
  <c r="H3803" i="9"/>
  <c r="H3815" i="9"/>
  <c r="H3827" i="9"/>
  <c r="H3839" i="9"/>
  <c r="H3851" i="9"/>
  <c r="H34" i="9"/>
  <c r="H137" i="9"/>
  <c r="H231" i="9"/>
  <c r="H248" i="9"/>
  <c r="H264" i="9"/>
  <c r="H281" i="9"/>
  <c r="H296" i="9"/>
  <c r="H312" i="9"/>
  <c r="H329" i="9"/>
  <c r="H344" i="9"/>
  <c r="H360" i="9"/>
  <c r="H377" i="9"/>
  <c r="H392" i="9"/>
  <c r="H408" i="9"/>
  <c r="H425" i="9"/>
  <c r="H440" i="9"/>
  <c r="H456" i="9"/>
  <c r="H473" i="9"/>
  <c r="H488" i="9"/>
  <c r="H504" i="9"/>
  <c r="H521" i="9"/>
  <c r="H536" i="9"/>
  <c r="H552" i="9"/>
  <c r="H569" i="9"/>
  <c r="H584" i="9"/>
  <c r="H600" i="9"/>
  <c r="H617" i="9"/>
  <c r="H632" i="9"/>
  <c r="H648" i="9"/>
  <c r="H665" i="9"/>
  <c r="H680" i="9"/>
  <c r="H696" i="9"/>
  <c r="H713" i="9"/>
  <c r="H728" i="9"/>
  <c r="H744" i="9"/>
  <c r="H761" i="9"/>
  <c r="H776" i="9"/>
  <c r="H791" i="9"/>
  <c r="H805" i="9"/>
  <c r="H821" i="9"/>
  <c r="H835" i="9"/>
  <c r="H849" i="9"/>
  <c r="H863" i="9"/>
  <c r="H877" i="9"/>
  <c r="H893" i="9"/>
  <c r="H907" i="9"/>
  <c r="H921" i="9"/>
  <c r="H935" i="9"/>
  <c r="H949" i="9"/>
  <c r="H965" i="9"/>
  <c r="H979" i="9"/>
  <c r="H993" i="9"/>
  <c r="H1007" i="9"/>
  <c r="H1020" i="9"/>
  <c r="H1032" i="9"/>
  <c r="H1044" i="9"/>
  <c r="H1056" i="9"/>
  <c r="H1068" i="9"/>
  <c r="H1080" i="9"/>
  <c r="H1092" i="9"/>
  <c r="H1104" i="9"/>
  <c r="H1116" i="9"/>
  <c r="H1128" i="9"/>
  <c r="H1140" i="9"/>
  <c r="H1152" i="9"/>
  <c r="H1164" i="9"/>
  <c r="H1176" i="9"/>
  <c r="H1188" i="9"/>
  <c r="H1200" i="9"/>
  <c r="H1212" i="9"/>
  <c r="H1224" i="9"/>
  <c r="H1236" i="9"/>
  <c r="H1248" i="9"/>
  <c r="H1260" i="9"/>
  <c r="H1272" i="9"/>
  <c r="H1284" i="9"/>
  <c r="H1296" i="9"/>
  <c r="H1308" i="9"/>
  <c r="H1320" i="9"/>
  <c r="H1332" i="9"/>
  <c r="H1344" i="9"/>
  <c r="H1356" i="9"/>
  <c r="H1368" i="9"/>
  <c r="H1380" i="9"/>
  <c r="H1392" i="9"/>
  <c r="H1404" i="9"/>
  <c r="H1416" i="9"/>
  <c r="H1428" i="9"/>
  <c r="H1440" i="9"/>
  <c r="H1452" i="9"/>
  <c r="H1464" i="9"/>
  <c r="H1476" i="9"/>
  <c r="H1488" i="9"/>
  <c r="H1500" i="9"/>
  <c r="H1512" i="9"/>
  <c r="H1524" i="9"/>
  <c r="H1536" i="9"/>
  <c r="H1548" i="9"/>
  <c r="H1560" i="9"/>
  <c r="H1572" i="9"/>
  <c r="H1584" i="9"/>
  <c r="H1596" i="9"/>
  <c r="H1608" i="9"/>
  <c r="H1620" i="9"/>
  <c r="H1632" i="9"/>
  <c r="H1644" i="9"/>
  <c r="H1656" i="9"/>
  <c r="H1668" i="9"/>
  <c r="H1680" i="9"/>
  <c r="H1692" i="9"/>
  <c r="H1704" i="9"/>
  <c r="H1716" i="9"/>
  <c r="H1728" i="9"/>
  <c r="H1740" i="9"/>
  <c r="H1752" i="9"/>
  <c r="H1764" i="9"/>
  <c r="H1776" i="9"/>
  <c r="H1788" i="9"/>
  <c r="H1800" i="9"/>
  <c r="H1812" i="9"/>
  <c r="H1824" i="9"/>
  <c r="H1836" i="9"/>
  <c r="H1848" i="9"/>
  <c r="H1860" i="9"/>
  <c r="H1872" i="9"/>
  <c r="H1884" i="9"/>
  <c r="H1896" i="9"/>
  <c r="H1908" i="9"/>
  <c r="H1920" i="9"/>
  <c r="H1932" i="9"/>
  <c r="H1944" i="9"/>
  <c r="H1956" i="9"/>
  <c r="H1968" i="9"/>
  <c r="H1980" i="9"/>
  <c r="H1992" i="9"/>
  <c r="H2004" i="9"/>
  <c r="H2016" i="9"/>
  <c r="H2028" i="9"/>
  <c r="H2040" i="9"/>
  <c r="H2052" i="9"/>
  <c r="H2064" i="9"/>
  <c r="H2076" i="9"/>
  <c r="H2088" i="9"/>
  <c r="H2100" i="9"/>
  <c r="H2112" i="9"/>
  <c r="H2124" i="9"/>
  <c r="H2136" i="9"/>
  <c r="H2148" i="9"/>
  <c r="H2160" i="9"/>
  <c r="H2172" i="9"/>
  <c r="H2184" i="9"/>
  <c r="H2196" i="9"/>
  <c r="H2208" i="9"/>
  <c r="H2220" i="9"/>
  <c r="H2232" i="9"/>
  <c r="H2244" i="9"/>
  <c r="H2256" i="9"/>
  <c r="H2268" i="9"/>
  <c r="H2280" i="9"/>
  <c r="H2292" i="9"/>
  <c r="H2304" i="9"/>
  <c r="H2316" i="9"/>
  <c r="H2328" i="9"/>
  <c r="H2340" i="9"/>
  <c r="H2352" i="9"/>
  <c r="H2364" i="9"/>
  <c r="H2376" i="9"/>
  <c r="H2388" i="9"/>
  <c r="H2400" i="9"/>
  <c r="H2412" i="9"/>
  <c r="H2424" i="9"/>
  <c r="H2436" i="9"/>
  <c r="H2448" i="9"/>
  <c r="H2460" i="9"/>
  <c r="H2472" i="9"/>
  <c r="H2484" i="9"/>
  <c r="H2496" i="9"/>
  <c r="H2508" i="9"/>
  <c r="H2520" i="9"/>
  <c r="H2532" i="9"/>
  <c r="H2544" i="9"/>
  <c r="H2556" i="9"/>
  <c r="H2568" i="9"/>
  <c r="H2580" i="9"/>
  <c r="H2592" i="9"/>
  <c r="H2604" i="9"/>
  <c r="H2616" i="9"/>
  <c r="H2628" i="9"/>
  <c r="H2640" i="9"/>
  <c r="H2652" i="9"/>
  <c r="H2664" i="9"/>
  <c r="H2676" i="9"/>
  <c r="H2688" i="9"/>
  <c r="H2700" i="9"/>
  <c r="H2712" i="9"/>
  <c r="H2724" i="9"/>
  <c r="H2736" i="9"/>
  <c r="H2748" i="9"/>
  <c r="H2760" i="9"/>
  <c r="H2772" i="9"/>
  <c r="H2784" i="9"/>
  <c r="H2796" i="9"/>
  <c r="H2808" i="9"/>
  <c r="H2820" i="9"/>
  <c r="H2832" i="9"/>
  <c r="H2844" i="9"/>
  <c r="H2856" i="9"/>
  <c r="H2868" i="9"/>
  <c r="H2880" i="9"/>
  <c r="H2892" i="9"/>
  <c r="H2904" i="9"/>
  <c r="H2916" i="9"/>
  <c r="H2928" i="9"/>
  <c r="H2940" i="9"/>
  <c r="H2952" i="9"/>
  <c r="H2964" i="9"/>
  <c r="H2976" i="9"/>
  <c r="H2988" i="9"/>
  <c r="H3000" i="9"/>
  <c r="H3012" i="9"/>
  <c r="H3024" i="9"/>
  <c r="H3036" i="9"/>
  <c r="H3048" i="9"/>
  <c r="H3060" i="9"/>
  <c r="H3072" i="9"/>
  <c r="H3084" i="9"/>
  <c r="H3096" i="9"/>
  <c r="H3108" i="9"/>
  <c r="H3120" i="9"/>
  <c r="H3132" i="9"/>
  <c r="H3144" i="9"/>
  <c r="H3156" i="9"/>
  <c r="H3168" i="9"/>
  <c r="H3180" i="9"/>
  <c r="H3192" i="9"/>
  <c r="H3204" i="9"/>
  <c r="H3216" i="9"/>
  <c r="H3228" i="9"/>
  <c r="H3240" i="9"/>
  <c r="H3252" i="9"/>
  <c r="H3264" i="9"/>
  <c r="H3276" i="9"/>
  <c r="H3288" i="9"/>
  <c r="H3300" i="9"/>
  <c r="H3312" i="9"/>
  <c r="H3324" i="9"/>
  <c r="H3336" i="9"/>
  <c r="H3348" i="9"/>
  <c r="H3360" i="9"/>
  <c r="H3372" i="9"/>
  <c r="H3384" i="9"/>
  <c r="H3396" i="9"/>
  <c r="H3408" i="9"/>
  <c r="H3420" i="9"/>
  <c r="H3432" i="9"/>
  <c r="H3444" i="9"/>
  <c r="H3456" i="9"/>
  <c r="H3468" i="9"/>
  <c r="H3480" i="9"/>
  <c r="H3492" i="9"/>
  <c r="H3504" i="9"/>
  <c r="H3516" i="9"/>
  <c r="H3528" i="9"/>
  <c r="H3540" i="9"/>
  <c r="H3552" i="9"/>
  <c r="H3564" i="9"/>
  <c r="H3576" i="9"/>
  <c r="H3588" i="9"/>
  <c r="H3600" i="9"/>
  <c r="H3612" i="9"/>
  <c r="H3624" i="9"/>
  <c r="H3636" i="9"/>
  <c r="H3648" i="9"/>
  <c r="H3660" i="9"/>
  <c r="H3672" i="9"/>
  <c r="H3684" i="9"/>
  <c r="H3696" i="9"/>
  <c r="H3708" i="9"/>
  <c r="H3720" i="9"/>
  <c r="H3732" i="9"/>
  <c r="H3744" i="9"/>
  <c r="H3756" i="9"/>
  <c r="H3768" i="9"/>
  <c r="H3780" i="9"/>
  <c r="H3792" i="9"/>
  <c r="H3804" i="9"/>
  <c r="H3816" i="9"/>
  <c r="H3828" i="9"/>
  <c r="H3840" i="9"/>
  <c r="H3852" i="9"/>
  <c r="H3864" i="9"/>
  <c r="H3876" i="9"/>
  <c r="H3888" i="9"/>
  <c r="H3900" i="9"/>
  <c r="H3912" i="9"/>
  <c r="H3924" i="9"/>
  <c r="H3936" i="9"/>
  <c r="H3948" i="9"/>
  <c r="H3960" i="9"/>
  <c r="H3972" i="9"/>
  <c r="H3984" i="9"/>
  <c r="H3996" i="9"/>
  <c r="H4008" i="9"/>
  <c r="H4020" i="9"/>
  <c r="H4032" i="9"/>
  <c r="H4044" i="9"/>
  <c r="H4056" i="9"/>
  <c r="H53" i="9"/>
  <c r="H151" i="9"/>
  <c r="H233" i="9"/>
  <c r="H249" i="9"/>
  <c r="H265" i="9"/>
  <c r="H282" i="9"/>
  <c r="H297" i="9"/>
  <c r="H313" i="9"/>
  <c r="H330" i="9"/>
  <c r="H345" i="9"/>
  <c r="H361" i="9"/>
  <c r="H378" i="9"/>
  <c r="H393" i="9"/>
  <c r="H409" i="9"/>
  <c r="H426" i="9"/>
  <c r="H441" i="9"/>
  <c r="H457" i="9"/>
  <c r="H474" i="9"/>
  <c r="H489" i="9"/>
  <c r="H505" i="9"/>
  <c r="H522" i="9"/>
  <c r="H537" i="9"/>
  <c r="H553" i="9"/>
  <c r="H570" i="9"/>
  <c r="H585" i="9"/>
  <c r="H601" i="9"/>
  <c r="H618" i="9"/>
  <c r="H633" i="9"/>
  <c r="H649" i="9"/>
  <c r="H666" i="9"/>
  <c r="H681" i="9"/>
  <c r="H697" i="9"/>
  <c r="H714" i="9"/>
  <c r="H729" i="9"/>
  <c r="H745" i="9"/>
  <c r="H762" i="9"/>
  <c r="H777" i="9"/>
  <c r="H792" i="9"/>
  <c r="H807" i="9"/>
  <c r="H822" i="9"/>
  <c r="H836" i="9"/>
  <c r="H850" i="9"/>
  <c r="H864" i="9"/>
  <c r="H879" i="9"/>
  <c r="H894" i="9"/>
  <c r="H908" i="9"/>
  <c r="H922" i="9"/>
  <c r="H936" i="9"/>
  <c r="H951" i="9"/>
  <c r="H966" i="9"/>
  <c r="H980" i="9"/>
  <c r="H994" i="9"/>
  <c r="H1008" i="9"/>
  <c r="H1021" i="9"/>
  <c r="H1033" i="9"/>
  <c r="H1045" i="9"/>
  <c r="H1057" i="9"/>
  <c r="H1069" i="9"/>
  <c r="H1081" i="9"/>
  <c r="H1093" i="9"/>
  <c r="H1105" i="9"/>
  <c r="H1117" i="9"/>
  <c r="H1129" i="9"/>
  <c r="H1141" i="9"/>
  <c r="H1153" i="9"/>
  <c r="H1165" i="9"/>
  <c r="H1177" i="9"/>
  <c r="H1189" i="9"/>
  <c r="H1201" i="9"/>
  <c r="H1213" i="9"/>
  <c r="H1225" i="9"/>
  <c r="H1237" i="9"/>
  <c r="H1249" i="9"/>
  <c r="H1261" i="9"/>
  <c r="H1273" i="9"/>
  <c r="H1285" i="9"/>
  <c r="H1297" i="9"/>
  <c r="H1309" i="9"/>
  <c r="H1321" i="9"/>
  <c r="H1333" i="9"/>
  <c r="H1345" i="9"/>
  <c r="H1357" i="9"/>
  <c r="H1369" i="9"/>
  <c r="H1381" i="9"/>
  <c r="H1393" i="9"/>
  <c r="H1405" i="9"/>
  <c r="H1417" i="9"/>
  <c r="H1429" i="9"/>
  <c r="H1441" i="9"/>
  <c r="H1453" i="9"/>
  <c r="H1465" i="9"/>
  <c r="H1477" i="9"/>
  <c r="H1489" i="9"/>
  <c r="H1501" i="9"/>
  <c r="H1513" i="9"/>
  <c r="H1525" i="9"/>
  <c r="H1537" i="9"/>
  <c r="H1549" i="9"/>
  <c r="H1561" i="9"/>
  <c r="H1573" i="9"/>
  <c r="H1585" i="9"/>
  <c r="H1597" i="9"/>
  <c r="H1609" i="9"/>
  <c r="H1621" i="9"/>
  <c r="H1633" i="9"/>
  <c r="H1645" i="9"/>
  <c r="H1657" i="9"/>
  <c r="H1669" i="9"/>
  <c r="H1681" i="9"/>
  <c r="H1693" i="9"/>
  <c r="H1705" i="9"/>
  <c r="H1717" i="9"/>
  <c r="H1729" i="9"/>
  <c r="H1741" i="9"/>
  <c r="H1753" i="9"/>
  <c r="H1765" i="9"/>
  <c r="H1777" i="9"/>
  <c r="H1789" i="9"/>
  <c r="H1801" i="9"/>
  <c r="H1813" i="9"/>
  <c r="H1825" i="9"/>
  <c r="H1837" i="9"/>
  <c r="H1849" i="9"/>
  <c r="H1861" i="9"/>
  <c r="H1873" i="9"/>
  <c r="H1885" i="9"/>
  <c r="H1897" i="9"/>
  <c r="H1909" i="9"/>
  <c r="H1921" i="9"/>
  <c r="H1933" i="9"/>
  <c r="H1945" i="9"/>
  <c r="H1957" i="9"/>
  <c r="H1969" i="9"/>
  <c r="H1981" i="9"/>
  <c r="H1993" i="9"/>
  <c r="H2005" i="9"/>
  <c r="H2017" i="9"/>
  <c r="H2029" i="9"/>
  <c r="H2041" i="9"/>
  <c r="H2053" i="9"/>
  <c r="H2065" i="9"/>
  <c r="H2077" i="9"/>
  <c r="H2089" i="9"/>
  <c r="H2101" i="9"/>
  <c r="H2113" i="9"/>
  <c r="H2125" i="9"/>
  <c r="H2137" i="9"/>
  <c r="H2149" i="9"/>
  <c r="H2161" i="9"/>
  <c r="H2173" i="9"/>
  <c r="H2185" i="9"/>
  <c r="H2197" i="9"/>
  <c r="H2209" i="9"/>
  <c r="H2221" i="9"/>
  <c r="H2233" i="9"/>
  <c r="H2245" i="9"/>
  <c r="H2257" i="9"/>
  <c r="H2269" i="9"/>
  <c r="H2281" i="9"/>
  <c r="H2293" i="9"/>
  <c r="H2305" i="9"/>
  <c r="H2317" i="9"/>
  <c r="H2329" i="9"/>
  <c r="H2341" i="9"/>
  <c r="H2353" i="9"/>
  <c r="H2365" i="9"/>
  <c r="H2377" i="9"/>
  <c r="H2389" i="9"/>
  <c r="H2401" i="9"/>
  <c r="H2413" i="9"/>
  <c r="H2425" i="9"/>
  <c r="H2437" i="9"/>
  <c r="H2449" i="9"/>
  <c r="H2461" i="9"/>
  <c r="H2473" i="9"/>
  <c r="H2485" i="9"/>
  <c r="H2497" i="9"/>
  <c r="H2509" i="9"/>
  <c r="H2521" i="9"/>
  <c r="H2533" i="9"/>
  <c r="H2545" i="9"/>
  <c r="H2557" i="9"/>
  <c r="H2569" i="9"/>
  <c r="H2581" i="9"/>
  <c r="H2593" i="9"/>
  <c r="H2605" i="9"/>
  <c r="H2617" i="9"/>
  <c r="H2629" i="9"/>
  <c r="H2641" i="9"/>
  <c r="H2653" i="9"/>
  <c r="H2665" i="9"/>
  <c r="H2677" i="9"/>
  <c r="H2689" i="9"/>
  <c r="H2701" i="9"/>
  <c r="H2713" i="9"/>
  <c r="H2725" i="9"/>
  <c r="H2737" i="9"/>
  <c r="H2749" i="9"/>
  <c r="H2761" i="9"/>
  <c r="H2773" i="9"/>
  <c r="H2785" i="9"/>
  <c r="H2797" i="9"/>
  <c r="H2809" i="9"/>
  <c r="H2821" i="9"/>
  <c r="H2833" i="9"/>
  <c r="H2845" i="9"/>
  <c r="H2857" i="9"/>
  <c r="H2869" i="9"/>
  <c r="H2881" i="9"/>
  <c r="H2893" i="9"/>
  <c r="H2905" i="9"/>
  <c r="H2917" i="9"/>
  <c r="H2929" i="9"/>
  <c r="H2941" i="9"/>
  <c r="H2953" i="9"/>
  <c r="H2965" i="9"/>
  <c r="H2977" i="9"/>
  <c r="H2989" i="9"/>
  <c r="H3001" i="9"/>
  <c r="H3013" i="9"/>
  <c r="H3025" i="9"/>
  <c r="H3037" i="9"/>
  <c r="H3049" i="9"/>
  <c r="H3061" i="9"/>
  <c r="H3073" i="9"/>
  <c r="H3085" i="9"/>
  <c r="H3097" i="9"/>
  <c r="H3109" i="9"/>
  <c r="H3121" i="9"/>
  <c r="H3133" i="9"/>
  <c r="H3145" i="9"/>
  <c r="H3157" i="9"/>
  <c r="H3169" i="9"/>
  <c r="H3181" i="9"/>
  <c r="H3193" i="9"/>
  <c r="H3205" i="9"/>
  <c r="H3217" i="9"/>
  <c r="H3229" i="9"/>
  <c r="H3241" i="9"/>
  <c r="H3253" i="9"/>
  <c r="H3265" i="9"/>
  <c r="H3277" i="9"/>
  <c r="H3289" i="9"/>
  <c r="H3301" i="9"/>
  <c r="H3313" i="9"/>
  <c r="H3325" i="9"/>
  <c r="H3337" i="9"/>
  <c r="H3349" i="9"/>
  <c r="H3361" i="9"/>
  <c r="H3373" i="9"/>
  <c r="H3385" i="9"/>
  <c r="H3397" i="9"/>
  <c r="H3409" i="9"/>
  <c r="H3421" i="9"/>
  <c r="H3433" i="9"/>
  <c r="H3445" i="9"/>
  <c r="H3457" i="9"/>
  <c r="H3469" i="9"/>
  <c r="H3481" i="9"/>
  <c r="H3493" i="9"/>
  <c r="H3505" i="9"/>
  <c r="H3517" i="9"/>
  <c r="H3529" i="9"/>
  <c r="H3541" i="9"/>
  <c r="H3553" i="9"/>
  <c r="H3565" i="9"/>
  <c r="H3577" i="9"/>
  <c r="H3589" i="9"/>
  <c r="H3601" i="9"/>
  <c r="H3613" i="9"/>
  <c r="H3625" i="9"/>
  <c r="H3637" i="9"/>
  <c r="H3649" i="9"/>
  <c r="H3661" i="9"/>
  <c r="H3673" i="9"/>
  <c r="H3685" i="9"/>
  <c r="H3697" i="9"/>
  <c r="H3709" i="9"/>
  <c r="H3721" i="9"/>
  <c r="H3733" i="9"/>
  <c r="H3745" i="9"/>
  <c r="H3757" i="9"/>
  <c r="H3769" i="9"/>
  <c r="H3781" i="9"/>
  <c r="H3793" i="9"/>
  <c r="H3805" i="9"/>
  <c r="H3817" i="9"/>
  <c r="H3829" i="9"/>
  <c r="H3841" i="9"/>
  <c r="H3853" i="9"/>
  <c r="H3865" i="9"/>
  <c r="H3877" i="9"/>
  <c r="H3889" i="9"/>
  <c r="H3901" i="9"/>
  <c r="H3913" i="9"/>
  <c r="H3925" i="9"/>
  <c r="H3937" i="9"/>
  <c r="H3949" i="9"/>
  <c r="H3961" i="9"/>
  <c r="H3973" i="9"/>
  <c r="H3985" i="9"/>
  <c r="H3997" i="9"/>
  <c r="H4009" i="9"/>
  <c r="H4021" i="9"/>
  <c r="H4033" i="9"/>
  <c r="H4045" i="9"/>
  <c r="H4057" i="9"/>
  <c r="H4069" i="9"/>
  <c r="H54" i="9"/>
  <c r="H152" i="9"/>
  <c r="H234" i="9"/>
  <c r="H250" i="9"/>
  <c r="H267" i="9"/>
  <c r="H283" i="9"/>
  <c r="H298" i="9"/>
  <c r="H315" i="9"/>
  <c r="H331" i="9"/>
  <c r="H346" i="9"/>
  <c r="H363" i="9"/>
  <c r="H379" i="9"/>
  <c r="H394" i="9"/>
  <c r="H411" i="9"/>
  <c r="H427" i="9"/>
  <c r="H442" i="9"/>
  <c r="H459" i="9"/>
  <c r="H475" i="9"/>
  <c r="H490" i="9"/>
  <c r="H507" i="9"/>
  <c r="H523" i="9"/>
  <c r="H538" i="9"/>
  <c r="H555" i="9"/>
  <c r="H571" i="9"/>
  <c r="H586" i="9"/>
  <c r="H603" i="9"/>
  <c r="H619" i="9"/>
  <c r="H634" i="9"/>
  <c r="H651" i="9"/>
  <c r="H667" i="9"/>
  <c r="H682" i="9"/>
  <c r="H699" i="9"/>
  <c r="H715" i="9"/>
  <c r="H730" i="9"/>
  <c r="H747" i="9"/>
  <c r="H763" i="9"/>
  <c r="H778" i="9"/>
  <c r="H793" i="9"/>
  <c r="H809" i="9"/>
  <c r="H823" i="9"/>
  <c r="H837" i="9"/>
  <c r="H851" i="9"/>
  <c r="H865" i="9"/>
  <c r="H881" i="9"/>
  <c r="H895" i="9"/>
  <c r="H909" i="9"/>
  <c r="H923" i="9"/>
  <c r="H937" i="9"/>
  <c r="H953" i="9"/>
  <c r="H967" i="9"/>
  <c r="H981" i="9"/>
  <c r="H995" i="9"/>
  <c r="H1009" i="9"/>
  <c r="H1022" i="9"/>
  <c r="H1034" i="9"/>
  <c r="H1046" i="9"/>
  <c r="H1058" i="9"/>
  <c r="H1070" i="9"/>
  <c r="H1082" i="9"/>
  <c r="H1094" i="9"/>
  <c r="H1106" i="9"/>
  <c r="H1118" i="9"/>
  <c r="H1130" i="9"/>
  <c r="H1142" i="9"/>
  <c r="H1154" i="9"/>
  <c r="H1166" i="9"/>
  <c r="H1178" i="9"/>
  <c r="H1190" i="9"/>
  <c r="H1202" i="9"/>
  <c r="H1214" i="9"/>
  <c r="H1226" i="9"/>
  <c r="H1238" i="9"/>
  <c r="H1250" i="9"/>
  <c r="H1262" i="9"/>
  <c r="H1274" i="9"/>
  <c r="H1286" i="9"/>
  <c r="H1298" i="9"/>
  <c r="H1310" i="9"/>
  <c r="H1322" i="9"/>
  <c r="H1334" i="9"/>
  <c r="H1346" i="9"/>
  <c r="H1358" i="9"/>
  <c r="H1370" i="9"/>
  <c r="H1382" i="9"/>
  <c r="H1394" i="9"/>
  <c r="H1406" i="9"/>
  <c r="H1418" i="9"/>
  <c r="H1430" i="9"/>
  <c r="H1442" i="9"/>
  <c r="H1454" i="9"/>
  <c r="H1466" i="9"/>
  <c r="H1478" i="9"/>
  <c r="H1490" i="9"/>
  <c r="H1502" i="9"/>
  <c r="H1514" i="9"/>
  <c r="H1526" i="9"/>
  <c r="H1538" i="9"/>
  <c r="H1550" i="9"/>
  <c r="H1562" i="9"/>
  <c r="H1574" i="9"/>
  <c r="H1586" i="9"/>
  <c r="H1598" i="9"/>
  <c r="H1610" i="9"/>
  <c r="H1622" i="9"/>
  <c r="H1634" i="9"/>
  <c r="H1646" i="9"/>
  <c r="H1658" i="9"/>
  <c r="H1670" i="9"/>
  <c r="H1682" i="9"/>
  <c r="H1694" i="9"/>
  <c r="H1706" i="9"/>
  <c r="H1718" i="9"/>
  <c r="H1730" i="9"/>
  <c r="H1742" i="9"/>
  <c r="H1754" i="9"/>
  <c r="H1766" i="9"/>
  <c r="H1778" i="9"/>
  <c r="H1790" i="9"/>
  <c r="H1802" i="9"/>
  <c r="H1814" i="9"/>
  <c r="H1826" i="9"/>
  <c r="H1838" i="9"/>
  <c r="H1850" i="9"/>
  <c r="H1862" i="9"/>
  <c r="H1874" i="9"/>
  <c r="H1886" i="9"/>
  <c r="H1898" i="9"/>
  <c r="H1910" i="9"/>
  <c r="H1922" i="9"/>
  <c r="H1934" i="9"/>
  <c r="H1946" i="9"/>
  <c r="H1958" i="9"/>
  <c r="H1970" i="9"/>
  <c r="H1982" i="9"/>
  <c r="H1994" i="9"/>
  <c r="H2006" i="9"/>
  <c r="H2018" i="9"/>
  <c r="H2030" i="9"/>
  <c r="H2042" i="9"/>
  <c r="H2054" i="9"/>
  <c r="H2066" i="9"/>
  <c r="H2078" i="9"/>
  <c r="H2090" i="9"/>
  <c r="H2102" i="9"/>
  <c r="H2114" i="9"/>
  <c r="H2126" i="9"/>
  <c r="H2138" i="9"/>
  <c r="H2150" i="9"/>
  <c r="H2162" i="9"/>
  <c r="H2174" i="9"/>
  <c r="H2186" i="9"/>
  <c r="H2198" i="9"/>
  <c r="H2210" i="9"/>
  <c r="H2222" i="9"/>
  <c r="H2234" i="9"/>
  <c r="H2246" i="9"/>
  <c r="H2258" i="9"/>
  <c r="H2270" i="9"/>
  <c r="H2282" i="9"/>
  <c r="H2294" i="9"/>
  <c r="H2306" i="9"/>
  <c r="H2318" i="9"/>
  <c r="H2330" i="9"/>
  <c r="H2342" i="9"/>
  <c r="H2354" i="9"/>
  <c r="H2366" i="9"/>
  <c r="H2378" i="9"/>
  <c r="H2390" i="9"/>
  <c r="H2402" i="9"/>
  <c r="H2414" i="9"/>
  <c r="H2426" i="9"/>
  <c r="H2438" i="9"/>
  <c r="H2450" i="9"/>
  <c r="H2462" i="9"/>
  <c r="H2474" i="9"/>
  <c r="H2486" i="9"/>
  <c r="H2498" i="9"/>
  <c r="H2510" i="9"/>
  <c r="H2522" i="9"/>
  <c r="H2534" i="9"/>
  <c r="H2546" i="9"/>
  <c r="H2558" i="9"/>
  <c r="H2570" i="9"/>
  <c r="H2582" i="9"/>
  <c r="H2594" i="9"/>
  <c r="H2606" i="9"/>
  <c r="H2618" i="9"/>
  <c r="H2630" i="9"/>
  <c r="H2642" i="9"/>
  <c r="H2654" i="9"/>
  <c r="H2666" i="9"/>
  <c r="H2678" i="9"/>
  <c r="H2690" i="9"/>
  <c r="H2702" i="9"/>
  <c r="H2714" i="9"/>
  <c r="H2726" i="9"/>
  <c r="H2738" i="9"/>
  <c r="H2750" i="9"/>
  <c r="H2762" i="9"/>
  <c r="H2774" i="9"/>
  <c r="H2786" i="9"/>
  <c r="H2798" i="9"/>
  <c r="H2810" i="9"/>
  <c r="H2822" i="9"/>
  <c r="H2834" i="9"/>
  <c r="H2846" i="9"/>
  <c r="H2858" i="9"/>
  <c r="H2870" i="9"/>
  <c r="H2882" i="9"/>
  <c r="H2894" i="9"/>
  <c r="H2906" i="9"/>
  <c r="H2918" i="9"/>
  <c r="H2930" i="9"/>
  <c r="H2942" i="9"/>
  <c r="H2954" i="9"/>
  <c r="H2966" i="9"/>
  <c r="H2978" i="9"/>
  <c r="H2990" i="9"/>
  <c r="H3002" i="9"/>
  <c r="H3014" i="9"/>
  <c r="H3026" i="9"/>
  <c r="H3038" i="9"/>
  <c r="H3050" i="9"/>
  <c r="H3062" i="9"/>
  <c r="H3074" i="9"/>
  <c r="H3086" i="9"/>
  <c r="H3098" i="9"/>
  <c r="H3110" i="9"/>
  <c r="H3122" i="9"/>
  <c r="H3134" i="9"/>
  <c r="H3146" i="9"/>
  <c r="H3158" i="9"/>
  <c r="H3170" i="9"/>
  <c r="H3182" i="9"/>
  <c r="H3194" i="9"/>
  <c r="H3206" i="9"/>
  <c r="H3218" i="9"/>
  <c r="H3230" i="9"/>
  <c r="H3242" i="9"/>
  <c r="H3254" i="9"/>
  <c r="H3266" i="9"/>
  <c r="H3278" i="9"/>
  <c r="H3290" i="9"/>
  <c r="H3302" i="9"/>
  <c r="H3314" i="9"/>
  <c r="H3326" i="9"/>
  <c r="H3338" i="9"/>
  <c r="H3350" i="9"/>
  <c r="H3362" i="9"/>
  <c r="H3374" i="9"/>
  <c r="H3386" i="9"/>
  <c r="H3398" i="9"/>
  <c r="H3410" i="9"/>
  <c r="H3422" i="9"/>
  <c r="H3434" i="9"/>
  <c r="H3446" i="9"/>
  <c r="H3458" i="9"/>
  <c r="H3470" i="9"/>
  <c r="H3482" i="9"/>
  <c r="H3494" i="9"/>
  <c r="H3506" i="9"/>
  <c r="H3518" i="9"/>
  <c r="H3530" i="9"/>
  <c r="H3542" i="9"/>
  <c r="H3554" i="9"/>
  <c r="H3566" i="9"/>
  <c r="H3578" i="9"/>
  <c r="H3590" i="9"/>
  <c r="H3602" i="9"/>
  <c r="H3614" i="9"/>
  <c r="H3626" i="9"/>
  <c r="H3638" i="9"/>
  <c r="H3650" i="9"/>
  <c r="H3662" i="9"/>
  <c r="H3674" i="9"/>
  <c r="H3686" i="9"/>
  <c r="H3698" i="9"/>
  <c r="H3710" i="9"/>
  <c r="H3722" i="9"/>
  <c r="H3734" i="9"/>
  <c r="H3746" i="9"/>
  <c r="H3758" i="9"/>
  <c r="H3770" i="9"/>
  <c r="H3782" i="9"/>
  <c r="H3794" i="9"/>
  <c r="H3806" i="9"/>
  <c r="H3818" i="9"/>
  <c r="H3830" i="9"/>
  <c r="H3842" i="9"/>
  <c r="H3854" i="9"/>
  <c r="H3866" i="9"/>
  <c r="H3878" i="9"/>
  <c r="H3890" i="9"/>
  <c r="H3902" i="9"/>
  <c r="H3914" i="9"/>
  <c r="H3926" i="9"/>
  <c r="H3938" i="9"/>
  <c r="H3950" i="9"/>
  <c r="H3962" i="9"/>
  <c r="H3974" i="9"/>
  <c r="H3986" i="9"/>
  <c r="H3998" i="9"/>
  <c r="H4010" i="9"/>
  <c r="H4022" i="9"/>
  <c r="H4034" i="9"/>
  <c r="H4046" i="9"/>
  <c r="H4058" i="9"/>
  <c r="H252" i="9"/>
  <c r="H348" i="9"/>
  <c r="H444" i="9"/>
  <c r="H540" i="9"/>
  <c r="H636" i="9"/>
  <c r="H732" i="9"/>
  <c r="H824" i="9"/>
  <c r="H910" i="9"/>
  <c r="H996" i="9"/>
  <c r="H1071" i="9"/>
  <c r="H1143" i="9"/>
  <c r="H1215" i="9"/>
  <c r="H1287" i="9"/>
  <c r="H1359" i="9"/>
  <c r="H1431" i="9"/>
  <c r="H1503" i="9"/>
  <c r="H1575" i="9"/>
  <c r="H1647" i="9"/>
  <c r="H1719" i="9"/>
  <c r="H1791" i="9"/>
  <c r="H1863" i="9"/>
  <c r="H1935" i="9"/>
  <c r="H2007" i="9"/>
  <c r="H2079" i="9"/>
  <c r="H2151" i="9"/>
  <c r="H2223" i="9"/>
  <c r="H2295" i="9"/>
  <c r="H2367" i="9"/>
  <c r="H2439" i="9"/>
  <c r="H2511" i="9"/>
  <c r="H2583" i="9"/>
  <c r="H2655" i="9"/>
  <c r="H2727" i="9"/>
  <c r="H2799" i="9"/>
  <c r="H2871" i="9"/>
  <c r="H2943" i="9"/>
  <c r="H3015" i="9"/>
  <c r="H3087" i="9"/>
  <c r="H3159" i="9"/>
  <c r="H3231" i="9"/>
  <c r="H3303" i="9"/>
  <c r="H3375" i="9"/>
  <c r="H3447" i="9"/>
  <c r="H3519" i="9"/>
  <c r="H3591" i="9"/>
  <c r="H3663" i="9"/>
  <c r="H3735" i="9"/>
  <c r="H3807" i="9"/>
  <c r="H3868" i="9"/>
  <c r="H3916" i="9"/>
  <c r="H3964" i="9"/>
  <c r="H4012" i="9"/>
  <c r="H4060" i="9"/>
  <c r="H4088" i="9"/>
  <c r="H4105" i="9"/>
  <c r="H4123" i="9"/>
  <c r="H4137" i="9"/>
  <c r="H4150" i="9"/>
  <c r="H4163" i="9"/>
  <c r="H4175" i="9"/>
  <c r="H4187" i="9"/>
  <c r="H4199" i="9"/>
  <c r="H4211" i="9"/>
  <c r="H4223" i="9"/>
  <c r="H4235" i="9"/>
  <c r="H4247" i="9"/>
  <c r="H4259" i="9"/>
  <c r="H4271" i="9"/>
  <c r="H4283" i="9"/>
  <c r="H4295" i="9"/>
  <c r="H4307" i="9"/>
  <c r="H4319" i="9"/>
  <c r="H4331" i="9"/>
  <c r="H4343" i="9"/>
  <c r="H4355" i="9"/>
  <c r="H4367" i="9"/>
  <c r="H4379" i="9"/>
  <c r="H4391" i="9"/>
  <c r="H4403" i="9"/>
  <c r="H4415" i="9"/>
  <c r="H4427" i="9"/>
  <c r="H4439" i="9"/>
  <c r="H4451" i="9"/>
  <c r="H4463" i="9"/>
  <c r="H4475" i="9"/>
  <c r="H4487" i="9"/>
  <c r="H4499" i="9"/>
  <c r="H4511" i="9"/>
  <c r="H4523" i="9"/>
  <c r="H4535" i="9"/>
  <c r="H4547" i="9"/>
  <c r="H4559" i="9"/>
  <c r="H4571" i="9"/>
  <c r="H4583" i="9"/>
  <c r="H4595" i="9"/>
  <c r="H4607" i="9"/>
  <c r="H4619" i="9"/>
  <c r="H4631" i="9"/>
  <c r="H4643" i="9"/>
  <c r="H4655" i="9"/>
  <c r="H4667" i="9"/>
  <c r="H4679" i="9"/>
  <c r="H4691" i="9"/>
  <c r="H4703" i="9"/>
  <c r="H4715" i="9"/>
  <c r="H4727" i="9"/>
  <c r="H4739" i="9"/>
  <c r="H4751" i="9"/>
  <c r="H4763" i="9"/>
  <c r="H4775" i="9"/>
  <c r="H4787" i="9"/>
  <c r="H4799" i="9"/>
  <c r="H4811" i="9"/>
  <c r="H4823" i="9"/>
  <c r="H4835" i="9"/>
  <c r="H4847" i="9"/>
  <c r="H4859" i="9"/>
  <c r="H4871" i="9"/>
  <c r="H4883" i="9"/>
  <c r="H4895" i="9"/>
  <c r="H4907" i="9"/>
  <c r="H4919" i="9"/>
  <c r="H4931" i="9"/>
  <c r="H4943" i="9"/>
  <c r="H4955" i="9"/>
  <c r="H4967" i="9"/>
  <c r="H4979" i="9"/>
  <c r="H4991" i="9"/>
  <c r="H5003" i="9"/>
  <c r="H5015" i="9"/>
  <c r="H5027" i="9"/>
  <c r="H5039" i="9"/>
  <c r="H5051" i="9"/>
  <c r="H5063" i="9"/>
  <c r="H5075" i="9"/>
  <c r="H5087" i="9"/>
  <c r="H5099" i="9"/>
  <c r="H5111" i="9"/>
  <c r="H5123" i="9"/>
  <c r="H5135" i="9"/>
  <c r="H5147" i="9"/>
  <c r="H5159" i="9"/>
  <c r="H5171" i="9"/>
  <c r="H5183" i="9"/>
  <c r="H5195" i="9"/>
  <c r="H5207" i="9"/>
  <c r="H5219" i="9"/>
  <c r="H5231" i="9"/>
  <c r="H5243" i="9"/>
  <c r="H5255" i="9"/>
  <c r="H5267" i="9"/>
  <c r="H5279" i="9"/>
  <c r="H5291" i="9"/>
  <c r="H5303" i="9"/>
  <c r="H5315" i="9"/>
  <c r="H5327" i="9"/>
  <c r="H5339" i="9"/>
  <c r="H5351" i="9"/>
  <c r="H5363" i="9"/>
  <c r="H5375" i="9"/>
  <c r="H5387" i="9"/>
  <c r="H5399" i="9"/>
  <c r="H5411" i="9"/>
  <c r="H5423" i="9"/>
  <c r="H5435" i="9"/>
  <c r="H5447" i="9"/>
  <c r="H5459" i="9"/>
  <c r="H5471" i="9"/>
  <c r="H5483" i="9"/>
  <c r="H5495" i="9"/>
  <c r="H5507" i="9"/>
  <c r="H5519" i="9"/>
  <c r="H5531" i="9"/>
  <c r="H5543" i="9"/>
  <c r="H5555" i="9"/>
  <c r="H5567" i="9"/>
  <c r="H5579" i="9"/>
  <c r="H5591" i="9"/>
  <c r="H5603" i="9"/>
  <c r="H5615" i="9"/>
  <c r="H5627" i="9"/>
  <c r="H5639" i="9"/>
  <c r="H5651" i="9"/>
  <c r="H5663" i="9"/>
  <c r="H5675" i="9"/>
  <c r="H5687" i="9"/>
  <c r="H5699" i="9"/>
  <c r="H5711" i="9"/>
  <c r="H5723" i="9"/>
  <c r="H5735" i="9"/>
  <c r="H5747" i="9"/>
  <c r="H5759" i="9"/>
  <c r="H5771" i="9"/>
  <c r="H5783" i="9"/>
  <c r="H5795" i="9"/>
  <c r="H5807" i="9"/>
  <c r="H5819" i="9"/>
  <c r="H5831" i="9"/>
  <c r="H5843" i="9"/>
  <c r="H5855" i="9"/>
  <c r="H5867" i="9"/>
  <c r="H5879" i="9"/>
  <c r="H5891" i="9"/>
  <c r="H5903" i="9"/>
  <c r="H5915" i="9"/>
  <c r="H5927" i="9"/>
  <c r="H5939" i="9"/>
  <c r="H5951" i="9"/>
  <c r="H5963" i="9"/>
  <c r="H5975" i="9"/>
  <c r="H5987" i="9"/>
  <c r="H5999" i="9"/>
  <c r="H6011" i="9"/>
  <c r="H6023" i="9"/>
  <c r="H6035" i="9"/>
  <c r="H6047" i="9"/>
  <c r="H6059" i="9"/>
  <c r="H6071" i="9"/>
  <c r="H6083" i="9"/>
  <c r="H6095" i="9"/>
  <c r="H6107" i="9"/>
  <c r="H6119" i="9"/>
  <c r="H6131" i="9"/>
  <c r="H6143" i="9"/>
  <c r="H6155" i="9"/>
  <c r="H6167" i="9"/>
  <c r="H6179" i="9"/>
  <c r="H6191" i="9"/>
  <c r="H6203" i="9"/>
  <c r="H6215" i="9"/>
  <c r="H6227" i="9"/>
  <c r="H6239" i="9"/>
  <c r="H6251" i="9"/>
  <c r="H6263" i="9"/>
  <c r="H6275" i="9"/>
  <c r="H6287" i="9"/>
  <c r="H6299" i="9"/>
  <c r="H6311" i="9"/>
  <c r="H6323" i="9"/>
  <c r="H6335" i="9"/>
  <c r="H6347" i="9"/>
  <c r="H6359" i="9"/>
  <c r="H6371" i="9"/>
  <c r="H6383" i="9"/>
  <c r="H6395" i="9"/>
  <c r="H6407" i="9"/>
  <c r="H6419" i="9"/>
  <c r="H6431" i="9"/>
  <c r="H6443" i="9"/>
  <c r="H6455" i="9"/>
  <c r="H6467" i="9"/>
  <c r="H6479" i="9"/>
  <c r="H6491" i="9"/>
  <c r="H6503" i="9"/>
  <c r="H6515" i="9"/>
  <c r="H6527" i="9"/>
  <c r="H6539" i="9"/>
  <c r="H6551" i="9"/>
  <c r="H6563" i="9"/>
  <c r="H6575" i="9"/>
  <c r="H6587" i="9"/>
  <c r="H6599" i="9"/>
  <c r="H6611" i="9"/>
  <c r="H6623" i="9"/>
  <c r="H6635" i="9"/>
  <c r="H6647" i="9"/>
  <c r="H6659" i="9"/>
  <c r="H6671" i="9"/>
  <c r="H6683" i="9"/>
  <c r="H6695" i="9"/>
  <c r="H6707" i="9"/>
  <c r="H6719" i="9"/>
  <c r="H6731" i="9"/>
  <c r="H6743" i="9"/>
  <c r="H6755" i="9"/>
  <c r="H6767" i="9"/>
  <c r="H6779" i="9"/>
  <c r="H6791" i="9"/>
  <c r="H6803" i="9"/>
  <c r="H6815" i="9"/>
  <c r="H6827" i="9"/>
  <c r="H6839" i="9"/>
  <c r="H6851" i="9"/>
  <c r="H6863" i="9"/>
  <c r="H6875" i="9"/>
  <c r="H6887" i="9"/>
  <c r="H6899" i="9"/>
  <c r="H6911" i="9"/>
  <c r="H6923" i="9"/>
  <c r="H6935" i="9"/>
  <c r="H6947" i="9"/>
  <c r="H6959" i="9"/>
  <c r="H6971" i="9"/>
  <c r="H6983" i="9"/>
  <c r="H6995" i="9"/>
  <c r="H7007" i="9"/>
  <c r="H7019" i="9"/>
  <c r="H7031" i="9"/>
  <c r="H7043" i="9"/>
  <c r="H7055" i="9"/>
  <c r="H7067" i="9"/>
  <c r="H7079" i="9"/>
  <c r="H7091" i="9"/>
  <c r="H7103" i="9"/>
  <c r="H7115" i="9"/>
  <c r="H7127" i="9"/>
  <c r="H7139" i="9"/>
  <c r="H7151" i="9"/>
  <c r="H7163" i="9"/>
  <c r="H7175" i="9"/>
  <c r="H7187" i="9"/>
  <c r="H7199" i="9"/>
  <c r="H7211" i="9"/>
  <c r="H7223" i="9"/>
  <c r="H7235" i="9"/>
  <c r="H7247" i="9"/>
  <c r="H7259" i="9"/>
  <c r="H7271" i="9"/>
  <c r="H7283" i="9"/>
  <c r="H7295" i="9"/>
  <c r="H7307" i="9"/>
  <c r="H7319" i="9"/>
  <c r="H7331" i="9"/>
  <c r="H7343" i="9"/>
  <c r="H7355" i="9"/>
  <c r="H7367" i="9"/>
  <c r="H7379" i="9"/>
  <c r="H7391" i="9"/>
  <c r="H7403" i="9"/>
  <c r="H7415" i="9"/>
  <c r="H7427" i="9"/>
  <c r="H7439" i="9"/>
  <c r="H7451" i="9"/>
  <c r="H7463" i="9"/>
  <c r="H7475" i="9"/>
  <c r="H7487" i="9"/>
  <c r="H253" i="9"/>
  <c r="H349" i="9"/>
  <c r="H445" i="9"/>
  <c r="H541" i="9"/>
  <c r="H637" i="9"/>
  <c r="H733" i="9"/>
  <c r="H825" i="9"/>
  <c r="H911" i="9"/>
  <c r="H997" i="9"/>
  <c r="H1072" i="9"/>
  <c r="H1144" i="9"/>
  <c r="H1216" i="9"/>
  <c r="H1288" i="9"/>
  <c r="H1360" i="9"/>
  <c r="H1432" i="9"/>
  <c r="H1504" i="9"/>
  <c r="H1576" i="9"/>
  <c r="H1648" i="9"/>
  <c r="H1720" i="9"/>
  <c r="H1792" i="9"/>
  <c r="H1864" i="9"/>
  <c r="H1936" i="9"/>
  <c r="H2008" i="9"/>
  <c r="H2080" i="9"/>
  <c r="H2152" i="9"/>
  <c r="H2224" i="9"/>
  <c r="H2296" i="9"/>
  <c r="H2368" i="9"/>
  <c r="H2440" i="9"/>
  <c r="H2512" i="9"/>
  <c r="H2584" i="9"/>
  <c r="H2656" i="9"/>
  <c r="H2728" i="9"/>
  <c r="H2800" i="9"/>
  <c r="H2872" i="9"/>
  <c r="H2944" i="9"/>
  <c r="H3016" i="9"/>
  <c r="H3088" i="9"/>
  <c r="H3160" i="9"/>
  <c r="H3232" i="9"/>
  <c r="H3304" i="9"/>
  <c r="H3376" i="9"/>
  <c r="H3448" i="9"/>
  <c r="H3520" i="9"/>
  <c r="H3592" i="9"/>
  <c r="H3664" i="9"/>
  <c r="H3736" i="9"/>
  <c r="H3808" i="9"/>
  <c r="H3875" i="9"/>
  <c r="H3923" i="9"/>
  <c r="H3971" i="9"/>
  <c r="H4019" i="9"/>
  <c r="H4067" i="9"/>
  <c r="H4090" i="9"/>
  <c r="H4106" i="9"/>
  <c r="H4124" i="9"/>
  <c r="H4138" i="9"/>
  <c r="H4151" i="9"/>
  <c r="H4164" i="9"/>
  <c r="H4176" i="9"/>
  <c r="H4188" i="9"/>
  <c r="H4200" i="9"/>
  <c r="H4212" i="9"/>
  <c r="H4224" i="9"/>
  <c r="H4236" i="9"/>
  <c r="H4248" i="9"/>
  <c r="H4260" i="9"/>
  <c r="H4272" i="9"/>
  <c r="H4284" i="9"/>
  <c r="H4296" i="9"/>
  <c r="H4308" i="9"/>
  <c r="H4320" i="9"/>
  <c r="H4332" i="9"/>
  <c r="H4344" i="9"/>
  <c r="H4356" i="9"/>
  <c r="H4368" i="9"/>
  <c r="H4380" i="9"/>
  <c r="H4392" i="9"/>
  <c r="H4404" i="9"/>
  <c r="H4416" i="9"/>
  <c r="H4428" i="9"/>
  <c r="H4440" i="9"/>
  <c r="H4452" i="9"/>
  <c r="H4464" i="9"/>
  <c r="H4476" i="9"/>
  <c r="H4488" i="9"/>
  <c r="H4500" i="9"/>
  <c r="H4512" i="9"/>
  <c r="H4524" i="9"/>
  <c r="H4536" i="9"/>
  <c r="H4548" i="9"/>
  <c r="H4560" i="9"/>
  <c r="H4572" i="9"/>
  <c r="H4584" i="9"/>
  <c r="H4596" i="9"/>
  <c r="H4608" i="9"/>
  <c r="H4620" i="9"/>
  <c r="H4632" i="9"/>
  <c r="H4644" i="9"/>
  <c r="H4656" i="9"/>
  <c r="H4668" i="9"/>
  <c r="H4680" i="9"/>
  <c r="H4692" i="9"/>
  <c r="H4704" i="9"/>
  <c r="H4716" i="9"/>
  <c r="H4728" i="9"/>
  <c r="H4740" i="9"/>
  <c r="H4752" i="9"/>
  <c r="H4764" i="9"/>
  <c r="H4776" i="9"/>
  <c r="H4788" i="9"/>
  <c r="H4800" i="9"/>
  <c r="H4812" i="9"/>
  <c r="H4824" i="9"/>
  <c r="H4836" i="9"/>
  <c r="H4848" i="9"/>
  <c r="H4860" i="9"/>
  <c r="H4872" i="9"/>
  <c r="H4884" i="9"/>
  <c r="H4896" i="9"/>
  <c r="H4908" i="9"/>
  <c r="H4920" i="9"/>
  <c r="H4932" i="9"/>
  <c r="H4944" i="9"/>
  <c r="H4956" i="9"/>
  <c r="H4968" i="9"/>
  <c r="H4980" i="9"/>
  <c r="H4992" i="9"/>
  <c r="H5004" i="9"/>
  <c r="H5016" i="9"/>
  <c r="H5028" i="9"/>
  <c r="H5040" i="9"/>
  <c r="H5052" i="9"/>
  <c r="H5064" i="9"/>
  <c r="H5076" i="9"/>
  <c r="H5088" i="9"/>
  <c r="H5100" i="9"/>
  <c r="H5112" i="9"/>
  <c r="H5124" i="9"/>
  <c r="H5136" i="9"/>
  <c r="H5148" i="9"/>
  <c r="H5160" i="9"/>
  <c r="H5172" i="9"/>
  <c r="H5184" i="9"/>
  <c r="H5196" i="9"/>
  <c r="H5208" i="9"/>
  <c r="H5220" i="9"/>
  <c r="H5232" i="9"/>
  <c r="H5244" i="9"/>
  <c r="H5256" i="9"/>
  <c r="H5268" i="9"/>
  <c r="H5280" i="9"/>
  <c r="H5292" i="9"/>
  <c r="H5304" i="9"/>
  <c r="H5316" i="9"/>
  <c r="H5328" i="9"/>
  <c r="H5340" i="9"/>
  <c r="H5352" i="9"/>
  <c r="H5364" i="9"/>
  <c r="H5376" i="9"/>
  <c r="H5388" i="9"/>
  <c r="H5400" i="9"/>
  <c r="H5412" i="9"/>
  <c r="H5424" i="9"/>
  <c r="H5436" i="9"/>
  <c r="H5448" i="9"/>
  <c r="H5460" i="9"/>
  <c r="H5472" i="9"/>
  <c r="H5484" i="9"/>
  <c r="H5496" i="9"/>
  <c r="H5508" i="9"/>
  <c r="H5520" i="9"/>
  <c r="H5532" i="9"/>
  <c r="H5544" i="9"/>
  <c r="H5556" i="9"/>
  <c r="H5568" i="9"/>
  <c r="H5580" i="9"/>
  <c r="H5592" i="9"/>
  <c r="H5604" i="9"/>
  <c r="H5616" i="9"/>
  <c r="H5628" i="9"/>
  <c r="H5640" i="9"/>
  <c r="H5652" i="9"/>
  <c r="H5664" i="9"/>
  <c r="H5676" i="9"/>
  <c r="H5688" i="9"/>
  <c r="H5700" i="9"/>
  <c r="H5712" i="9"/>
  <c r="H5724" i="9"/>
  <c r="H5736" i="9"/>
  <c r="H5748" i="9"/>
  <c r="H5760" i="9"/>
  <c r="H5772" i="9"/>
  <c r="H5784" i="9"/>
  <c r="H5796" i="9"/>
  <c r="H5808" i="9"/>
  <c r="H5820" i="9"/>
  <c r="H5832" i="9"/>
  <c r="H5844" i="9"/>
  <c r="H5856" i="9"/>
  <c r="H5868" i="9"/>
  <c r="H5880" i="9"/>
  <c r="H5892" i="9"/>
  <c r="H5904" i="9"/>
  <c r="H5916" i="9"/>
  <c r="H5928" i="9"/>
  <c r="H5940" i="9"/>
  <c r="H5952" i="9"/>
  <c r="H5964" i="9"/>
  <c r="H5976" i="9"/>
  <c r="H5988" i="9"/>
  <c r="H6000" i="9"/>
  <c r="H6012" i="9"/>
  <c r="H6024" i="9"/>
  <c r="H6036" i="9"/>
  <c r="H6048" i="9"/>
  <c r="H6060" i="9"/>
  <c r="H6072" i="9"/>
  <c r="H6084" i="9"/>
  <c r="H6096" i="9"/>
  <c r="H6108" i="9"/>
  <c r="H6120" i="9"/>
  <c r="H6132" i="9"/>
  <c r="H6144" i="9"/>
  <c r="H6156" i="9"/>
  <c r="H6168" i="9"/>
  <c r="H6180" i="9"/>
  <c r="H6192" i="9"/>
  <c r="H6204" i="9"/>
  <c r="H6216" i="9"/>
  <c r="H6228" i="9"/>
  <c r="H6240" i="9"/>
  <c r="H6252" i="9"/>
  <c r="H6264" i="9"/>
  <c r="H6276" i="9"/>
  <c r="H6288" i="9"/>
  <c r="H6300" i="9"/>
  <c r="H6312" i="9"/>
  <c r="H6324" i="9"/>
  <c r="H6336" i="9"/>
  <c r="H6348" i="9"/>
  <c r="H6360" i="9"/>
  <c r="H6372" i="9"/>
  <c r="H6384" i="9"/>
  <c r="H6396" i="9"/>
  <c r="H6408" i="9"/>
  <c r="H6420" i="9"/>
  <c r="H6432" i="9"/>
  <c r="H6444" i="9"/>
  <c r="H6456" i="9"/>
  <c r="H6468" i="9"/>
  <c r="H6480" i="9"/>
  <c r="H6492" i="9"/>
  <c r="H6504" i="9"/>
  <c r="H6516" i="9"/>
  <c r="H6528" i="9"/>
  <c r="H6540" i="9"/>
  <c r="H6552" i="9"/>
  <c r="H6564" i="9"/>
  <c r="H6576" i="9"/>
  <c r="H6588" i="9"/>
  <c r="H6600" i="9"/>
  <c r="H6612" i="9"/>
  <c r="H6624" i="9"/>
  <c r="H6636" i="9"/>
  <c r="H6648" i="9"/>
  <c r="H6660" i="9"/>
  <c r="H6672" i="9"/>
  <c r="H6684" i="9"/>
  <c r="H6696" i="9"/>
  <c r="H6708" i="9"/>
  <c r="H6720" i="9"/>
  <c r="H6732" i="9"/>
  <c r="H6744" i="9"/>
  <c r="H6756" i="9"/>
  <c r="H6768" i="9"/>
  <c r="H6780" i="9"/>
  <c r="H6792" i="9"/>
  <c r="H6804" i="9"/>
  <c r="H6816" i="9"/>
  <c r="H6828" i="9"/>
  <c r="H6840" i="9"/>
  <c r="H6852" i="9"/>
  <c r="H6864" i="9"/>
  <c r="H6876" i="9"/>
  <c r="H6888" i="9"/>
  <c r="H6900" i="9"/>
  <c r="H6912" i="9"/>
  <c r="H6924" i="9"/>
  <c r="H6936" i="9"/>
  <c r="H6948" i="9"/>
  <c r="H6960" i="9"/>
  <c r="H6972" i="9"/>
  <c r="H6984" i="9"/>
  <c r="H6996" i="9"/>
  <c r="H7008" i="9"/>
  <c r="H7020" i="9"/>
  <c r="H7032" i="9"/>
  <c r="H7044" i="9"/>
  <c r="H7056" i="9"/>
  <c r="H7068" i="9"/>
  <c r="H7080" i="9"/>
  <c r="H7092" i="9"/>
  <c r="H7104" i="9"/>
  <c r="H7116" i="9"/>
  <c r="H7128" i="9"/>
  <c r="H7140" i="9"/>
  <c r="H7152" i="9"/>
  <c r="H7164" i="9"/>
  <c r="H7176" i="9"/>
  <c r="H7188" i="9"/>
  <c r="H7200" i="9"/>
  <c r="H7212" i="9"/>
  <c r="H7224" i="9"/>
  <c r="H7236" i="9"/>
  <c r="H7248" i="9"/>
  <c r="H7260" i="9"/>
  <c r="H7272" i="9"/>
  <c r="H7284" i="9"/>
  <c r="H7296" i="9"/>
  <c r="H7308" i="9"/>
  <c r="H7320" i="9"/>
  <c r="H7332" i="9"/>
  <c r="H7344" i="9"/>
  <c r="H7356" i="9"/>
  <c r="H7368" i="9"/>
  <c r="H7380" i="9"/>
  <c r="H7392" i="9"/>
  <c r="H7404" i="9"/>
  <c r="H7416" i="9"/>
  <c r="H7428" i="9"/>
  <c r="H7440" i="9"/>
  <c r="H7452" i="9"/>
  <c r="H7464" i="9"/>
  <c r="H7476" i="9"/>
  <c r="H7488" i="9"/>
  <c r="H7500" i="9"/>
  <c r="H269" i="9"/>
  <c r="H365" i="9"/>
  <c r="H461" i="9"/>
  <c r="H557" i="9"/>
  <c r="H653" i="9"/>
  <c r="H749" i="9"/>
  <c r="H838" i="9"/>
  <c r="H924" i="9"/>
  <c r="H1010" i="9"/>
  <c r="H1083" i="9"/>
  <c r="H1155" i="9"/>
  <c r="H1227" i="9"/>
  <c r="H1299" i="9"/>
  <c r="H1371" i="9"/>
  <c r="H1443" i="9"/>
  <c r="H1515" i="9"/>
  <c r="H1587" i="9"/>
  <c r="H1659" i="9"/>
  <c r="H1731" i="9"/>
  <c r="H1803" i="9"/>
  <c r="H1875" i="9"/>
  <c r="H1947" i="9"/>
  <c r="H2019" i="9"/>
  <c r="H2091" i="9"/>
  <c r="H2163" i="9"/>
  <c r="H2235" i="9"/>
  <c r="H2307" i="9"/>
  <c r="H2379" i="9"/>
  <c r="H2451" i="9"/>
  <c r="H2523" i="9"/>
  <c r="H2595" i="9"/>
  <c r="H2667" i="9"/>
  <c r="H2739" i="9"/>
  <c r="H2811" i="9"/>
  <c r="H2883" i="9"/>
  <c r="H2955" i="9"/>
  <c r="H3027" i="9"/>
  <c r="H3099" i="9"/>
  <c r="H3171" i="9"/>
  <c r="H3243" i="9"/>
  <c r="H3315" i="9"/>
  <c r="H3387" i="9"/>
  <c r="H3459" i="9"/>
  <c r="H3531" i="9"/>
  <c r="H3603" i="9"/>
  <c r="H3675" i="9"/>
  <c r="H3747" i="9"/>
  <c r="H3819" i="9"/>
  <c r="H3879" i="9"/>
  <c r="H3927" i="9"/>
  <c r="H3975" i="9"/>
  <c r="H4023" i="9"/>
  <c r="H4068" i="9"/>
  <c r="H4091" i="9"/>
  <c r="H4107" i="9"/>
  <c r="H4126" i="9"/>
  <c r="H4139" i="9"/>
  <c r="H4152" i="9"/>
  <c r="H4165" i="9"/>
  <c r="H4177" i="9"/>
  <c r="H4189" i="9"/>
  <c r="H4201" i="9"/>
  <c r="H4213" i="9"/>
  <c r="H4225" i="9"/>
  <c r="H4237" i="9"/>
  <c r="H4249" i="9"/>
  <c r="H4261" i="9"/>
  <c r="H4273" i="9"/>
  <c r="H4285" i="9"/>
  <c r="H4297" i="9"/>
  <c r="H4309" i="9"/>
  <c r="H4321" i="9"/>
  <c r="H4333" i="9"/>
  <c r="H4345" i="9"/>
  <c r="H4357" i="9"/>
  <c r="H4369" i="9"/>
  <c r="H4381" i="9"/>
  <c r="H4393" i="9"/>
  <c r="H4405" i="9"/>
  <c r="H4417" i="9"/>
  <c r="H4429" i="9"/>
  <c r="H4441" i="9"/>
  <c r="H4453" i="9"/>
  <c r="H4465" i="9"/>
  <c r="H4477" i="9"/>
  <c r="H4489" i="9"/>
  <c r="H4501" i="9"/>
  <c r="H4513" i="9"/>
  <c r="H4525" i="9"/>
  <c r="H4537" i="9"/>
  <c r="H4549" i="9"/>
  <c r="H4561" i="9"/>
  <c r="H4573" i="9"/>
  <c r="H4585" i="9"/>
  <c r="H4597" i="9"/>
  <c r="H4609" i="9"/>
  <c r="H4621" i="9"/>
  <c r="H4633" i="9"/>
  <c r="H4645" i="9"/>
  <c r="H4657" i="9"/>
  <c r="H4669" i="9"/>
  <c r="H4681" i="9"/>
  <c r="H4693" i="9"/>
  <c r="H4705" i="9"/>
  <c r="H4717" i="9"/>
  <c r="H4729" i="9"/>
  <c r="H4741" i="9"/>
  <c r="H4753" i="9"/>
  <c r="H4765" i="9"/>
  <c r="H4777" i="9"/>
  <c r="H4789" i="9"/>
  <c r="H4801" i="9"/>
  <c r="H4813" i="9"/>
  <c r="H4825" i="9"/>
  <c r="H4837" i="9"/>
  <c r="H4849" i="9"/>
  <c r="H4861" i="9"/>
  <c r="H4873" i="9"/>
  <c r="H4885" i="9"/>
  <c r="H4897" i="9"/>
  <c r="H4909" i="9"/>
  <c r="H4921" i="9"/>
  <c r="H4933" i="9"/>
  <c r="H4945" i="9"/>
  <c r="H4957" i="9"/>
  <c r="H4969" i="9"/>
  <c r="H4981" i="9"/>
  <c r="H4993" i="9"/>
  <c r="H5005" i="9"/>
  <c r="H5017" i="9"/>
  <c r="H5029" i="9"/>
  <c r="H5041" i="9"/>
  <c r="H5053" i="9"/>
  <c r="H5065" i="9"/>
  <c r="H5077" i="9"/>
  <c r="H5089" i="9"/>
  <c r="H5101" i="9"/>
  <c r="H5113" i="9"/>
  <c r="H5125" i="9"/>
  <c r="H5137" i="9"/>
  <c r="H5149" i="9"/>
  <c r="H5161" i="9"/>
  <c r="H5173" i="9"/>
  <c r="H5185" i="9"/>
  <c r="H5197" i="9"/>
  <c r="H5209" i="9"/>
  <c r="H5221" i="9"/>
  <c r="H5233" i="9"/>
  <c r="H5245" i="9"/>
  <c r="H5257" i="9"/>
  <c r="H5269" i="9"/>
  <c r="H5281" i="9"/>
  <c r="H5293" i="9"/>
  <c r="H5305" i="9"/>
  <c r="H5317" i="9"/>
  <c r="H5329" i="9"/>
  <c r="H5341" i="9"/>
  <c r="H5353" i="9"/>
  <c r="H5365" i="9"/>
  <c r="H5377" i="9"/>
  <c r="H5389" i="9"/>
  <c r="H5401" i="9"/>
  <c r="H5413" i="9"/>
  <c r="H5425" i="9"/>
  <c r="H5437" i="9"/>
  <c r="H5449" i="9"/>
  <c r="H5461" i="9"/>
  <c r="H5473" i="9"/>
  <c r="H5485" i="9"/>
  <c r="H5497" i="9"/>
  <c r="H5509" i="9"/>
  <c r="H5521" i="9"/>
  <c r="H5533" i="9"/>
  <c r="H5545" i="9"/>
  <c r="H5557" i="9"/>
  <c r="H5569" i="9"/>
  <c r="H5581" i="9"/>
  <c r="H5593" i="9"/>
  <c r="H5605" i="9"/>
  <c r="H5617" i="9"/>
  <c r="H5629" i="9"/>
  <c r="H5641" i="9"/>
  <c r="H5653" i="9"/>
  <c r="H5665" i="9"/>
  <c r="H5677" i="9"/>
  <c r="H5689" i="9"/>
  <c r="H5701" i="9"/>
  <c r="H5713" i="9"/>
  <c r="H5725" i="9"/>
  <c r="H5737" i="9"/>
  <c r="H5749" i="9"/>
  <c r="H5761" i="9"/>
  <c r="H5773" i="9"/>
  <c r="H5785" i="9"/>
  <c r="H5797" i="9"/>
  <c r="H5809" i="9"/>
  <c r="H5821" i="9"/>
  <c r="H5833" i="9"/>
  <c r="H5845" i="9"/>
  <c r="H5857" i="9"/>
  <c r="H5869" i="9"/>
  <c r="H5881" i="9"/>
  <c r="H5893" i="9"/>
  <c r="H5905" i="9"/>
  <c r="H5917" i="9"/>
  <c r="H5929" i="9"/>
  <c r="H5941" i="9"/>
  <c r="H5953" i="9"/>
  <c r="H5965" i="9"/>
  <c r="H5977" i="9"/>
  <c r="H5989" i="9"/>
  <c r="H6001" i="9"/>
  <c r="H6013" i="9"/>
  <c r="H6025" i="9"/>
  <c r="H6037" i="9"/>
  <c r="H6049" i="9"/>
  <c r="H6061" i="9"/>
  <c r="H6073" i="9"/>
  <c r="H6085" i="9"/>
  <c r="H6097" i="9"/>
  <c r="H6109" i="9"/>
  <c r="H6121" i="9"/>
  <c r="H6133" i="9"/>
  <c r="H6145" i="9"/>
  <c r="H6157" i="9"/>
  <c r="H6169" i="9"/>
  <c r="H6181" i="9"/>
  <c r="H6193" i="9"/>
  <c r="H6205" i="9"/>
  <c r="H6217" i="9"/>
  <c r="H6229" i="9"/>
  <c r="H6241" i="9"/>
  <c r="H6253" i="9"/>
  <c r="H6265" i="9"/>
  <c r="H6277" i="9"/>
  <c r="H6289" i="9"/>
  <c r="H6301" i="9"/>
  <c r="H6313" i="9"/>
  <c r="H6325" i="9"/>
  <c r="H6337" i="9"/>
  <c r="H6349" i="9"/>
  <c r="H6361" i="9"/>
  <c r="H6373" i="9"/>
  <c r="H6385" i="9"/>
  <c r="H6397" i="9"/>
  <c r="H6409" i="9"/>
  <c r="H6421" i="9"/>
  <c r="H6433" i="9"/>
  <c r="H6445" i="9"/>
  <c r="H6457" i="9"/>
  <c r="H6469" i="9"/>
  <c r="H6481" i="9"/>
  <c r="H6493" i="9"/>
  <c r="H6505" i="9"/>
  <c r="H6517" i="9"/>
  <c r="H6529" i="9"/>
  <c r="H6541" i="9"/>
  <c r="H6553" i="9"/>
  <c r="H6565" i="9"/>
  <c r="H6577" i="9"/>
  <c r="H6589" i="9"/>
  <c r="H6601" i="9"/>
  <c r="H6613" i="9"/>
  <c r="H6625" i="9"/>
  <c r="H6637" i="9"/>
  <c r="H6649" i="9"/>
  <c r="H6661" i="9"/>
  <c r="H6673" i="9"/>
  <c r="H6685" i="9"/>
  <c r="H6697" i="9"/>
  <c r="H6709" i="9"/>
  <c r="H6721" i="9"/>
  <c r="H6733" i="9"/>
  <c r="H6745" i="9"/>
  <c r="H6757" i="9"/>
  <c r="H6769" i="9"/>
  <c r="H6781" i="9"/>
  <c r="H6793" i="9"/>
  <c r="H6805" i="9"/>
  <c r="H6817" i="9"/>
  <c r="H6829" i="9"/>
  <c r="H6841" i="9"/>
  <c r="H6853" i="9"/>
  <c r="H6865" i="9"/>
  <c r="H6877" i="9"/>
  <c r="H6889" i="9"/>
  <c r="H6901" i="9"/>
  <c r="H6913" i="9"/>
  <c r="H6925" i="9"/>
  <c r="H6937" i="9"/>
  <c r="H6949" i="9"/>
  <c r="H6961" i="9"/>
  <c r="H6973" i="9"/>
  <c r="H6985" i="9"/>
  <c r="H6997" i="9"/>
  <c r="H7009" i="9"/>
  <c r="H7021" i="9"/>
  <c r="H7033" i="9"/>
  <c r="H7045" i="9"/>
  <c r="H7057" i="9"/>
  <c r="H7069" i="9"/>
  <c r="H7081" i="9"/>
  <c r="H7093" i="9"/>
  <c r="H7105" i="9"/>
  <c r="H7117" i="9"/>
  <c r="H7129" i="9"/>
  <c r="H7141" i="9"/>
  <c r="H7153" i="9"/>
  <c r="H7165" i="9"/>
  <c r="H7177" i="9"/>
  <c r="H7189" i="9"/>
  <c r="H7201" i="9"/>
  <c r="H7213" i="9"/>
  <c r="H7225" i="9"/>
  <c r="H7237" i="9"/>
  <c r="H7249" i="9"/>
  <c r="H7261" i="9"/>
  <c r="H7273" i="9"/>
  <c r="H7285" i="9"/>
  <c r="H7297" i="9"/>
  <c r="H7309" i="9"/>
  <c r="H7321" i="9"/>
  <c r="H7333" i="9"/>
  <c r="H7345" i="9"/>
  <c r="H7357" i="9"/>
  <c r="H7369" i="9"/>
  <c r="H7381" i="9"/>
  <c r="H7393" i="9"/>
  <c r="H7405" i="9"/>
  <c r="H7417" i="9"/>
  <c r="H7429" i="9"/>
  <c r="H7441" i="9"/>
  <c r="H7453" i="9"/>
  <c r="H7465" i="9"/>
  <c r="H7477" i="9"/>
  <c r="H7489" i="9"/>
  <c r="H270" i="9"/>
  <c r="H366" i="9"/>
  <c r="H462" i="9"/>
  <c r="H558" i="9"/>
  <c r="H654" i="9"/>
  <c r="H750" i="9"/>
  <c r="H839" i="9"/>
  <c r="H925" i="9"/>
  <c r="H1011" i="9"/>
  <c r="H1084" i="9"/>
  <c r="H1156" i="9"/>
  <c r="H1228" i="9"/>
  <c r="H1300" i="9"/>
  <c r="H1372" i="9"/>
  <c r="H1444" i="9"/>
  <c r="H1516" i="9"/>
  <c r="H1588" i="9"/>
  <c r="H1660" i="9"/>
  <c r="H1732" i="9"/>
  <c r="H1804" i="9"/>
  <c r="H1876" i="9"/>
  <c r="H1948" i="9"/>
  <c r="H2020" i="9"/>
  <c r="H2092" i="9"/>
  <c r="H2164" i="9"/>
  <c r="H2236" i="9"/>
  <c r="H2308" i="9"/>
  <c r="H2380" i="9"/>
  <c r="H2452" i="9"/>
  <c r="H2524" i="9"/>
  <c r="H2596" i="9"/>
  <c r="H2668" i="9"/>
  <c r="H2740" i="9"/>
  <c r="H2812" i="9"/>
  <c r="H2884" i="9"/>
  <c r="H2956" i="9"/>
  <c r="H3028" i="9"/>
  <c r="H3100" i="9"/>
  <c r="H3172" i="9"/>
  <c r="H3244" i="9"/>
  <c r="H3316" i="9"/>
  <c r="H3388" i="9"/>
  <c r="H3460" i="9"/>
  <c r="H3532" i="9"/>
  <c r="H3604" i="9"/>
  <c r="H3676" i="9"/>
  <c r="H3748" i="9"/>
  <c r="H3820" i="9"/>
  <c r="H3880" i="9"/>
  <c r="H3928" i="9"/>
  <c r="H3976" i="9"/>
  <c r="H4024" i="9"/>
  <c r="H4070" i="9"/>
  <c r="H4092" i="9"/>
  <c r="H4108" i="9"/>
  <c r="H4127" i="9"/>
  <c r="H4140" i="9"/>
  <c r="H4153" i="9"/>
  <c r="H4166" i="9"/>
  <c r="H4178" i="9"/>
  <c r="H4190" i="9"/>
  <c r="H4202" i="9"/>
  <c r="H4214" i="9"/>
  <c r="H4226" i="9"/>
  <c r="H4238" i="9"/>
  <c r="H4250" i="9"/>
  <c r="H4262" i="9"/>
  <c r="H4274" i="9"/>
  <c r="H4286" i="9"/>
  <c r="H4298" i="9"/>
  <c r="H4310" i="9"/>
  <c r="H4322" i="9"/>
  <c r="H4334" i="9"/>
  <c r="H4346" i="9"/>
  <c r="H4358" i="9"/>
  <c r="H4370" i="9"/>
  <c r="H4382" i="9"/>
  <c r="H4394" i="9"/>
  <c r="H4406" i="9"/>
  <c r="H4418" i="9"/>
  <c r="H4430" i="9"/>
  <c r="H4442" i="9"/>
  <c r="H4454" i="9"/>
  <c r="H4466" i="9"/>
  <c r="H4478" i="9"/>
  <c r="H4490" i="9"/>
  <c r="H4502" i="9"/>
  <c r="H4514" i="9"/>
  <c r="H4526" i="9"/>
  <c r="H4538" i="9"/>
  <c r="H4550" i="9"/>
  <c r="H4562" i="9"/>
  <c r="H4574" i="9"/>
  <c r="H4586" i="9"/>
  <c r="H4598" i="9"/>
  <c r="H4610" i="9"/>
  <c r="H4622" i="9"/>
  <c r="H4634" i="9"/>
  <c r="H4646" i="9"/>
  <c r="H4658" i="9"/>
  <c r="H4670" i="9"/>
  <c r="H4682" i="9"/>
  <c r="H4694" i="9"/>
  <c r="H4706" i="9"/>
  <c r="H4718" i="9"/>
  <c r="H4730" i="9"/>
  <c r="H4742" i="9"/>
  <c r="H4754" i="9"/>
  <c r="H4766" i="9"/>
  <c r="H4778" i="9"/>
  <c r="H4790" i="9"/>
  <c r="H4802" i="9"/>
  <c r="H4814" i="9"/>
  <c r="H4826" i="9"/>
  <c r="H4838" i="9"/>
  <c r="H4850" i="9"/>
  <c r="H4862" i="9"/>
  <c r="H4874" i="9"/>
  <c r="H4886" i="9"/>
  <c r="H4898" i="9"/>
  <c r="H4910" i="9"/>
  <c r="H4922" i="9"/>
  <c r="H4934" i="9"/>
  <c r="H4946" i="9"/>
  <c r="H4958" i="9"/>
  <c r="H4970" i="9"/>
  <c r="H4982" i="9"/>
  <c r="H4994" i="9"/>
  <c r="H5006" i="9"/>
  <c r="H5018" i="9"/>
  <c r="H5030" i="9"/>
  <c r="H5042" i="9"/>
  <c r="H5054" i="9"/>
  <c r="H5066" i="9"/>
  <c r="H5078" i="9"/>
  <c r="H5090" i="9"/>
  <c r="H5102" i="9"/>
  <c r="H5114" i="9"/>
  <c r="H5126" i="9"/>
  <c r="H5138" i="9"/>
  <c r="H5150" i="9"/>
  <c r="H5162" i="9"/>
  <c r="H5174" i="9"/>
  <c r="H5186" i="9"/>
  <c r="H5198" i="9"/>
  <c r="H5210" i="9"/>
  <c r="H5222" i="9"/>
  <c r="H5234" i="9"/>
  <c r="H5246" i="9"/>
  <c r="H5258" i="9"/>
  <c r="H5270" i="9"/>
  <c r="H5282" i="9"/>
  <c r="H5294" i="9"/>
  <c r="H5306" i="9"/>
  <c r="H5318" i="9"/>
  <c r="H5330" i="9"/>
  <c r="H5342" i="9"/>
  <c r="H5354" i="9"/>
  <c r="H5366" i="9"/>
  <c r="H5378" i="9"/>
  <c r="H5390" i="9"/>
  <c r="H5402" i="9"/>
  <c r="H5414" i="9"/>
  <c r="H5426" i="9"/>
  <c r="H5438" i="9"/>
  <c r="H5450" i="9"/>
  <c r="H5462" i="9"/>
  <c r="H5474" i="9"/>
  <c r="H5486" i="9"/>
  <c r="H5498" i="9"/>
  <c r="H5510" i="9"/>
  <c r="H5522" i="9"/>
  <c r="H5534" i="9"/>
  <c r="H5546" i="9"/>
  <c r="H5558" i="9"/>
  <c r="H5570" i="9"/>
  <c r="H5582" i="9"/>
  <c r="H5594" i="9"/>
  <c r="H5606" i="9"/>
  <c r="H5618" i="9"/>
  <c r="H5630" i="9"/>
  <c r="H5642" i="9"/>
  <c r="H5654" i="9"/>
  <c r="H5666" i="9"/>
  <c r="H5678" i="9"/>
  <c r="H5690" i="9"/>
  <c r="H5702" i="9"/>
  <c r="H5714" i="9"/>
  <c r="H5726" i="9"/>
  <c r="H5738" i="9"/>
  <c r="H5750" i="9"/>
  <c r="H5762" i="9"/>
  <c r="H5774" i="9"/>
  <c r="H5786" i="9"/>
  <c r="H5798" i="9"/>
  <c r="H5810" i="9"/>
  <c r="H5822" i="9"/>
  <c r="H5834" i="9"/>
  <c r="H5846" i="9"/>
  <c r="H5858" i="9"/>
  <c r="H5870" i="9"/>
  <c r="H5882" i="9"/>
  <c r="H5894" i="9"/>
  <c r="H5906" i="9"/>
  <c r="H5918" i="9"/>
  <c r="H5930" i="9"/>
  <c r="H5942" i="9"/>
  <c r="H5954" i="9"/>
  <c r="H5966" i="9"/>
  <c r="H5978" i="9"/>
  <c r="H5990" i="9"/>
  <c r="H6002" i="9"/>
  <c r="H6014" i="9"/>
  <c r="H6026" i="9"/>
  <c r="H6038" i="9"/>
  <c r="H6050" i="9"/>
  <c r="H6062" i="9"/>
  <c r="H6074" i="9"/>
  <c r="H6086" i="9"/>
  <c r="H6098" i="9"/>
  <c r="H6110" i="9"/>
  <c r="H6122" i="9"/>
  <c r="H6134" i="9"/>
  <c r="H6146" i="9"/>
  <c r="H6158" i="9"/>
  <c r="H6170" i="9"/>
  <c r="H6182" i="9"/>
  <c r="H6194" i="9"/>
  <c r="H6206" i="9"/>
  <c r="H6218" i="9"/>
  <c r="H6230" i="9"/>
  <c r="H6242" i="9"/>
  <c r="H6254" i="9"/>
  <c r="H6266" i="9"/>
  <c r="H6278" i="9"/>
  <c r="H6290" i="9"/>
  <c r="H6302" i="9"/>
  <c r="H6314" i="9"/>
  <c r="H6326" i="9"/>
  <c r="H6338" i="9"/>
  <c r="H6350" i="9"/>
  <c r="H6362" i="9"/>
  <c r="H6374" i="9"/>
  <c r="H6386" i="9"/>
  <c r="H6398" i="9"/>
  <c r="H6410" i="9"/>
  <c r="H6422" i="9"/>
  <c r="H6434" i="9"/>
  <c r="H6446" i="9"/>
  <c r="H6458" i="9"/>
  <c r="H6470" i="9"/>
  <c r="H6482" i="9"/>
  <c r="H6494" i="9"/>
  <c r="H6506" i="9"/>
  <c r="H6518" i="9"/>
  <c r="H6530" i="9"/>
  <c r="H6542" i="9"/>
  <c r="H6554" i="9"/>
  <c r="H6566" i="9"/>
  <c r="H6578" i="9"/>
  <c r="H6590" i="9"/>
  <c r="H6602" i="9"/>
  <c r="H6614" i="9"/>
  <c r="H6626" i="9"/>
  <c r="H6638" i="9"/>
  <c r="H6650" i="9"/>
  <c r="H6662" i="9"/>
  <c r="H6674" i="9"/>
  <c r="H6686" i="9"/>
  <c r="H6698" i="9"/>
  <c r="H6710" i="9"/>
  <c r="H6722" i="9"/>
  <c r="H6734" i="9"/>
  <c r="H6746" i="9"/>
  <c r="H6758" i="9"/>
  <c r="H6770" i="9"/>
  <c r="H6782" i="9"/>
  <c r="H6794" i="9"/>
  <c r="H6806" i="9"/>
  <c r="H6818" i="9"/>
  <c r="H6830" i="9"/>
  <c r="H6842" i="9"/>
  <c r="H6854" i="9"/>
  <c r="H6866" i="9"/>
  <c r="H6878" i="9"/>
  <c r="H6890" i="9"/>
  <c r="H6902" i="9"/>
  <c r="H6914" i="9"/>
  <c r="H6926" i="9"/>
  <c r="H6938" i="9"/>
  <c r="H6950" i="9"/>
  <c r="H6962" i="9"/>
  <c r="H6974" i="9"/>
  <c r="H6986" i="9"/>
  <c r="H6998" i="9"/>
  <c r="H7010" i="9"/>
  <c r="H7022" i="9"/>
  <c r="H7034" i="9"/>
  <c r="H7046" i="9"/>
  <c r="H7058" i="9"/>
  <c r="H7070" i="9"/>
  <c r="H7082" i="9"/>
  <c r="H7094" i="9"/>
  <c r="H7106" i="9"/>
  <c r="H7118" i="9"/>
  <c r="H7130" i="9"/>
  <c r="H7142" i="9"/>
  <c r="H7154" i="9"/>
  <c r="H7166" i="9"/>
  <c r="H7178" i="9"/>
  <c r="H7190" i="9"/>
  <c r="H7202" i="9"/>
  <c r="H7214" i="9"/>
  <c r="H7226" i="9"/>
  <c r="H7238" i="9"/>
  <c r="H7250" i="9"/>
  <c r="H7262" i="9"/>
  <c r="H7274" i="9"/>
  <c r="H7286" i="9"/>
  <c r="H7298" i="9"/>
  <c r="H7310" i="9"/>
  <c r="H7322" i="9"/>
  <c r="H7334" i="9"/>
  <c r="H7346" i="9"/>
  <c r="H7358" i="9"/>
  <c r="H7370" i="9"/>
  <c r="H7382" i="9"/>
  <c r="H7394" i="9"/>
  <c r="H7406" i="9"/>
  <c r="H7418" i="9"/>
  <c r="H7430" i="9"/>
  <c r="H7442" i="9"/>
  <c r="H7454" i="9"/>
  <c r="H7466" i="9"/>
  <c r="H7478" i="9"/>
  <c r="H7490" i="9"/>
  <c r="H284" i="9"/>
  <c r="H380" i="9"/>
  <c r="H476" i="9"/>
  <c r="H572" i="9"/>
  <c r="H668" i="9"/>
  <c r="H764" i="9"/>
  <c r="H852" i="9"/>
  <c r="H939" i="9"/>
  <c r="H1023" i="9"/>
  <c r="H1095" i="9"/>
  <c r="H1167" i="9"/>
  <c r="H1239" i="9"/>
  <c r="H1311" i="9"/>
  <c r="H1383" i="9"/>
  <c r="H1455" i="9"/>
  <c r="H1527" i="9"/>
  <c r="H1599" i="9"/>
  <c r="H1671" i="9"/>
  <c r="H1743" i="9"/>
  <c r="H1815" i="9"/>
  <c r="H1887" i="9"/>
  <c r="H1959" i="9"/>
  <c r="H2031" i="9"/>
  <c r="H2103" i="9"/>
  <c r="H2175" i="9"/>
  <c r="H2247" i="9"/>
  <c r="H2319" i="9"/>
  <c r="H2391" i="9"/>
  <c r="H2463" i="9"/>
  <c r="H2535" i="9"/>
  <c r="H2607" i="9"/>
  <c r="H2679" i="9"/>
  <c r="H2751" i="9"/>
  <c r="H2823" i="9"/>
  <c r="H2895" i="9"/>
  <c r="H2967" i="9"/>
  <c r="H3039" i="9"/>
  <c r="H3111" i="9"/>
  <c r="H3183" i="9"/>
  <c r="H3255" i="9"/>
  <c r="H3327" i="9"/>
  <c r="H3399" i="9"/>
  <c r="H3471" i="9"/>
  <c r="H3543" i="9"/>
  <c r="H3615" i="9"/>
  <c r="H3687" i="9"/>
  <c r="H3759" i="9"/>
  <c r="H3831" i="9"/>
  <c r="H3887" i="9"/>
  <c r="H3935" i="9"/>
  <c r="H3983" i="9"/>
  <c r="H4031" i="9"/>
  <c r="H4071" i="9"/>
  <c r="H4093" i="9"/>
  <c r="H4112" i="9"/>
  <c r="H4128" i="9"/>
  <c r="H4141" i="9"/>
  <c r="H4154" i="9"/>
  <c r="H4167" i="9"/>
  <c r="H4179" i="9"/>
  <c r="H4191" i="9"/>
  <c r="H4203" i="9"/>
  <c r="H4215" i="9"/>
  <c r="H4227" i="9"/>
  <c r="H4239" i="9"/>
  <c r="H4251" i="9"/>
  <c r="H4263" i="9"/>
  <c r="H4275" i="9"/>
  <c r="H4287" i="9"/>
  <c r="H4299" i="9"/>
  <c r="H4311" i="9"/>
  <c r="H4323" i="9"/>
  <c r="H4335" i="9"/>
  <c r="H4347" i="9"/>
  <c r="H4359" i="9"/>
  <c r="H4371" i="9"/>
  <c r="H4383" i="9"/>
  <c r="H4395" i="9"/>
  <c r="H4407" i="9"/>
  <c r="H4419" i="9"/>
  <c r="H4431" i="9"/>
  <c r="H4443" i="9"/>
  <c r="H4455" i="9"/>
  <c r="H4467" i="9"/>
  <c r="H4479" i="9"/>
  <c r="H4491" i="9"/>
  <c r="H4503" i="9"/>
  <c r="H4515" i="9"/>
  <c r="H4527" i="9"/>
  <c r="H4539" i="9"/>
  <c r="H4551" i="9"/>
  <c r="H4563" i="9"/>
  <c r="H4575" i="9"/>
  <c r="H4587" i="9"/>
  <c r="H4599" i="9"/>
  <c r="H4611" i="9"/>
  <c r="H4623" i="9"/>
  <c r="H4635" i="9"/>
  <c r="H4647" i="9"/>
  <c r="H4659" i="9"/>
  <c r="H4671" i="9"/>
  <c r="H4683" i="9"/>
  <c r="H4695" i="9"/>
  <c r="H4707" i="9"/>
  <c r="H4719" i="9"/>
  <c r="H4731" i="9"/>
  <c r="H4743" i="9"/>
  <c r="H4755" i="9"/>
  <c r="H4767" i="9"/>
  <c r="H4779" i="9"/>
  <c r="H4791" i="9"/>
  <c r="H4803" i="9"/>
  <c r="H4815" i="9"/>
  <c r="H4827" i="9"/>
  <c r="H4839" i="9"/>
  <c r="H4851" i="9"/>
  <c r="H4863" i="9"/>
  <c r="H4875" i="9"/>
  <c r="H4887" i="9"/>
  <c r="H4899" i="9"/>
  <c r="H4911" i="9"/>
  <c r="H4923" i="9"/>
  <c r="H4935" i="9"/>
  <c r="H4947" i="9"/>
  <c r="H4959" i="9"/>
  <c r="H4971" i="9"/>
  <c r="H4983" i="9"/>
  <c r="H4995" i="9"/>
  <c r="H5007" i="9"/>
  <c r="H5019" i="9"/>
  <c r="H5031" i="9"/>
  <c r="H5043" i="9"/>
  <c r="H5055" i="9"/>
  <c r="H5067" i="9"/>
  <c r="H5079" i="9"/>
  <c r="H5091" i="9"/>
  <c r="H5103" i="9"/>
  <c r="H5115" i="9"/>
  <c r="H5127" i="9"/>
  <c r="H5139" i="9"/>
  <c r="H5151" i="9"/>
  <c r="H5163" i="9"/>
  <c r="H5175" i="9"/>
  <c r="H5187" i="9"/>
  <c r="H5199" i="9"/>
  <c r="H5211" i="9"/>
  <c r="H5223" i="9"/>
  <c r="H5235" i="9"/>
  <c r="H5247" i="9"/>
  <c r="H5259" i="9"/>
  <c r="H5271" i="9"/>
  <c r="H5283" i="9"/>
  <c r="H5295" i="9"/>
  <c r="H5307" i="9"/>
  <c r="H5319" i="9"/>
  <c r="H5331" i="9"/>
  <c r="H5343" i="9"/>
  <c r="H5355" i="9"/>
  <c r="H5367" i="9"/>
  <c r="H5379" i="9"/>
  <c r="H5391" i="9"/>
  <c r="H5403" i="9"/>
  <c r="H5415" i="9"/>
  <c r="H5427" i="9"/>
  <c r="H5439" i="9"/>
  <c r="H5451" i="9"/>
  <c r="H5463" i="9"/>
  <c r="H5475" i="9"/>
  <c r="H5487" i="9"/>
  <c r="H5499" i="9"/>
  <c r="H5511" i="9"/>
  <c r="H5523" i="9"/>
  <c r="H5535" i="9"/>
  <c r="H5547" i="9"/>
  <c r="H5559" i="9"/>
  <c r="H5571" i="9"/>
  <c r="H5583" i="9"/>
  <c r="H5595" i="9"/>
  <c r="H5607" i="9"/>
  <c r="H5619" i="9"/>
  <c r="H5631" i="9"/>
  <c r="H5643" i="9"/>
  <c r="H5655" i="9"/>
  <c r="H5667" i="9"/>
  <c r="H5679" i="9"/>
  <c r="H5691" i="9"/>
  <c r="H5703" i="9"/>
  <c r="H5715" i="9"/>
  <c r="H5727" i="9"/>
  <c r="H5739" i="9"/>
  <c r="H5751" i="9"/>
  <c r="H5763" i="9"/>
  <c r="H5775" i="9"/>
  <c r="H5787" i="9"/>
  <c r="H5799" i="9"/>
  <c r="H5811" i="9"/>
  <c r="H5823" i="9"/>
  <c r="H5835" i="9"/>
  <c r="H5847" i="9"/>
  <c r="H5859" i="9"/>
  <c r="H5871" i="9"/>
  <c r="H5883" i="9"/>
  <c r="H5895" i="9"/>
  <c r="H5907" i="9"/>
  <c r="H5919" i="9"/>
  <c r="H5931" i="9"/>
  <c r="H5943" i="9"/>
  <c r="H5955" i="9"/>
  <c r="H5967" i="9"/>
  <c r="H5979" i="9"/>
  <c r="H5991" i="9"/>
  <c r="H6003" i="9"/>
  <c r="H6015" i="9"/>
  <c r="H6027" i="9"/>
  <c r="H6039" i="9"/>
  <c r="H6051" i="9"/>
  <c r="H6063" i="9"/>
  <c r="H6075" i="9"/>
  <c r="H6087" i="9"/>
  <c r="H6099" i="9"/>
  <c r="H6111" i="9"/>
  <c r="H6123" i="9"/>
  <c r="H6135" i="9"/>
  <c r="H6147" i="9"/>
  <c r="H6159" i="9"/>
  <c r="H6171" i="9"/>
  <c r="H6183" i="9"/>
  <c r="H6195" i="9"/>
  <c r="H6207" i="9"/>
  <c r="H6219" i="9"/>
  <c r="H6231" i="9"/>
  <c r="H6243" i="9"/>
  <c r="H6255" i="9"/>
  <c r="H6267" i="9"/>
  <c r="H6279" i="9"/>
  <c r="H6291" i="9"/>
  <c r="H6303" i="9"/>
  <c r="H6315" i="9"/>
  <c r="H6327" i="9"/>
  <c r="H6339" i="9"/>
  <c r="H6351" i="9"/>
  <c r="H6363" i="9"/>
  <c r="H6375" i="9"/>
  <c r="H6387" i="9"/>
  <c r="H6399" i="9"/>
  <c r="H6411" i="9"/>
  <c r="H6423" i="9"/>
  <c r="H6435" i="9"/>
  <c r="H6447" i="9"/>
  <c r="H6459" i="9"/>
  <c r="H6471" i="9"/>
  <c r="H6483" i="9"/>
  <c r="H6495" i="9"/>
  <c r="H6507" i="9"/>
  <c r="H6519" i="9"/>
  <c r="H6531" i="9"/>
  <c r="H6543" i="9"/>
  <c r="H6555" i="9"/>
  <c r="H6567" i="9"/>
  <c r="H6579" i="9"/>
  <c r="H6591" i="9"/>
  <c r="H6603" i="9"/>
  <c r="H6615" i="9"/>
  <c r="H6627" i="9"/>
  <c r="H6639" i="9"/>
  <c r="H6651" i="9"/>
  <c r="H6663" i="9"/>
  <c r="H6675" i="9"/>
  <c r="H6687" i="9"/>
  <c r="H6699" i="9"/>
  <c r="H6711" i="9"/>
  <c r="H6723" i="9"/>
  <c r="H6735" i="9"/>
  <c r="H6747" i="9"/>
  <c r="H6759" i="9"/>
  <c r="H6771" i="9"/>
  <c r="H6783" i="9"/>
  <c r="H6795" i="9"/>
  <c r="H6807" i="9"/>
  <c r="H6819" i="9"/>
  <c r="H6831" i="9"/>
  <c r="H6843" i="9"/>
  <c r="H6855" i="9"/>
  <c r="H6867" i="9"/>
  <c r="H6879" i="9"/>
  <c r="H6891" i="9"/>
  <c r="H6903" i="9"/>
  <c r="H6915" i="9"/>
  <c r="H6927" i="9"/>
  <c r="H6939" i="9"/>
  <c r="H6951" i="9"/>
  <c r="H6963" i="9"/>
  <c r="H6975" i="9"/>
  <c r="H6987" i="9"/>
  <c r="H6999" i="9"/>
  <c r="H7011" i="9"/>
  <c r="H7023" i="9"/>
  <c r="H7035" i="9"/>
  <c r="H7047" i="9"/>
  <c r="H7059" i="9"/>
  <c r="H7071" i="9"/>
  <c r="H7083" i="9"/>
  <c r="H7095" i="9"/>
  <c r="H7107" i="9"/>
  <c r="H7119" i="9"/>
  <c r="H7131" i="9"/>
  <c r="H7143" i="9"/>
  <c r="H7155" i="9"/>
  <c r="H7167" i="9"/>
  <c r="H7179" i="9"/>
  <c r="H7191" i="9"/>
  <c r="H7203" i="9"/>
  <c r="H7215" i="9"/>
  <c r="H7227" i="9"/>
  <c r="H7239" i="9"/>
  <c r="H7251" i="9"/>
  <c r="H7263" i="9"/>
  <c r="H7275" i="9"/>
  <c r="H7287" i="9"/>
  <c r="H7299" i="9"/>
  <c r="H7311" i="9"/>
  <c r="H7323" i="9"/>
  <c r="H7335" i="9"/>
  <c r="H7347" i="9"/>
  <c r="H7359" i="9"/>
  <c r="H7371" i="9"/>
  <c r="H7383" i="9"/>
  <c r="H7395" i="9"/>
  <c r="H7407" i="9"/>
  <c r="H7419" i="9"/>
  <c r="H7431" i="9"/>
  <c r="H7443" i="9"/>
  <c r="H7455" i="9"/>
  <c r="H7467" i="9"/>
  <c r="H7479" i="9"/>
  <c r="H7491" i="9"/>
  <c r="H285" i="9"/>
  <c r="H381" i="9"/>
  <c r="H477" i="9"/>
  <c r="H573" i="9"/>
  <c r="H669" i="9"/>
  <c r="H765" i="9"/>
  <c r="H853" i="9"/>
  <c r="H941" i="9"/>
  <c r="H1024" i="9"/>
  <c r="H1096" i="9"/>
  <c r="H1168" i="9"/>
  <c r="H1240" i="9"/>
  <c r="H1312" i="9"/>
  <c r="H1384" i="9"/>
  <c r="H1456" i="9"/>
  <c r="H1528" i="9"/>
  <c r="H1600" i="9"/>
  <c r="H1672" i="9"/>
  <c r="H1744" i="9"/>
  <c r="H1816" i="9"/>
  <c r="H1888" i="9"/>
  <c r="H1960" i="9"/>
  <c r="H2032" i="9"/>
  <c r="H2104" i="9"/>
  <c r="H2176" i="9"/>
  <c r="H2248" i="9"/>
  <c r="H2320" i="9"/>
  <c r="H2392" i="9"/>
  <c r="H2464" i="9"/>
  <c r="H2536" i="9"/>
  <c r="H2608" i="9"/>
  <c r="H2680" i="9"/>
  <c r="H2752" i="9"/>
  <c r="H2824" i="9"/>
  <c r="H2896" i="9"/>
  <c r="H2968" i="9"/>
  <c r="H3040" i="9"/>
  <c r="H3112" i="9"/>
  <c r="H3184" i="9"/>
  <c r="H3256" i="9"/>
  <c r="H3328" i="9"/>
  <c r="H3400" i="9"/>
  <c r="H3472" i="9"/>
  <c r="H3544" i="9"/>
  <c r="H3616" i="9"/>
  <c r="H3688" i="9"/>
  <c r="H3760" i="9"/>
  <c r="H3832" i="9"/>
  <c r="H3891" i="9"/>
  <c r="H3939" i="9"/>
  <c r="H3987" i="9"/>
  <c r="H4035" i="9"/>
  <c r="H4072" i="9"/>
  <c r="H4094" i="9"/>
  <c r="H4114" i="9"/>
  <c r="H4129" i="9"/>
  <c r="H4142" i="9"/>
  <c r="H4155" i="9"/>
  <c r="H4168" i="9"/>
  <c r="H4180" i="9"/>
  <c r="H4192" i="9"/>
  <c r="H4204" i="9"/>
  <c r="H4216" i="9"/>
  <c r="H4228" i="9"/>
  <c r="H4240" i="9"/>
  <c r="H4252" i="9"/>
  <c r="H4264" i="9"/>
  <c r="H4276" i="9"/>
  <c r="H4288" i="9"/>
  <c r="H4300" i="9"/>
  <c r="H4312" i="9"/>
  <c r="H4324" i="9"/>
  <c r="H4336" i="9"/>
  <c r="H4348" i="9"/>
  <c r="H4360" i="9"/>
  <c r="H4372" i="9"/>
  <c r="H4384" i="9"/>
  <c r="H4396" i="9"/>
  <c r="H4408" i="9"/>
  <c r="H4420" i="9"/>
  <c r="H4432" i="9"/>
  <c r="H4444" i="9"/>
  <c r="H4456" i="9"/>
  <c r="H4468" i="9"/>
  <c r="H4480" i="9"/>
  <c r="H4492" i="9"/>
  <c r="H4504" i="9"/>
  <c r="H4516" i="9"/>
  <c r="H4528" i="9"/>
  <c r="H4540" i="9"/>
  <c r="H4552" i="9"/>
  <c r="H4564" i="9"/>
  <c r="H4576" i="9"/>
  <c r="H4588" i="9"/>
  <c r="H4600" i="9"/>
  <c r="H4612" i="9"/>
  <c r="H4624" i="9"/>
  <c r="H4636" i="9"/>
  <c r="H4648" i="9"/>
  <c r="H4660" i="9"/>
  <c r="H4672" i="9"/>
  <c r="H4684" i="9"/>
  <c r="H4696" i="9"/>
  <c r="H4708" i="9"/>
  <c r="H4720" i="9"/>
  <c r="H4732" i="9"/>
  <c r="H4744" i="9"/>
  <c r="H4756" i="9"/>
  <c r="H4768" i="9"/>
  <c r="H4780" i="9"/>
  <c r="H4792" i="9"/>
  <c r="H4804" i="9"/>
  <c r="H4816" i="9"/>
  <c r="H4828" i="9"/>
  <c r="H4840" i="9"/>
  <c r="H4852" i="9"/>
  <c r="H4864" i="9"/>
  <c r="H4876" i="9"/>
  <c r="H4888" i="9"/>
  <c r="H4900" i="9"/>
  <c r="H4912" i="9"/>
  <c r="H4924" i="9"/>
  <c r="H4936" i="9"/>
  <c r="H4948" i="9"/>
  <c r="H4960" i="9"/>
  <c r="H4972" i="9"/>
  <c r="H4984" i="9"/>
  <c r="H4996" i="9"/>
  <c r="H5008" i="9"/>
  <c r="H5020" i="9"/>
  <c r="H5032" i="9"/>
  <c r="H5044" i="9"/>
  <c r="H5056" i="9"/>
  <c r="H5068" i="9"/>
  <c r="H5080" i="9"/>
  <c r="H5092" i="9"/>
  <c r="H5104" i="9"/>
  <c r="H5116" i="9"/>
  <c r="H5128" i="9"/>
  <c r="H5140" i="9"/>
  <c r="H5152" i="9"/>
  <c r="H5164" i="9"/>
  <c r="H5176" i="9"/>
  <c r="H5188" i="9"/>
  <c r="H5200" i="9"/>
  <c r="H5212" i="9"/>
  <c r="H5224" i="9"/>
  <c r="H5236" i="9"/>
  <c r="H5248" i="9"/>
  <c r="H5260" i="9"/>
  <c r="H5272" i="9"/>
  <c r="H5284" i="9"/>
  <c r="H5296" i="9"/>
  <c r="H5308" i="9"/>
  <c r="H5320" i="9"/>
  <c r="H5332" i="9"/>
  <c r="H5344" i="9"/>
  <c r="H5356" i="9"/>
  <c r="H5368" i="9"/>
  <c r="H5380" i="9"/>
  <c r="H5392" i="9"/>
  <c r="H5404" i="9"/>
  <c r="H5416" i="9"/>
  <c r="H5428" i="9"/>
  <c r="H5440" i="9"/>
  <c r="H5452" i="9"/>
  <c r="H5464" i="9"/>
  <c r="H5476" i="9"/>
  <c r="H5488" i="9"/>
  <c r="H5500" i="9"/>
  <c r="H5512" i="9"/>
  <c r="H5524" i="9"/>
  <c r="H5536" i="9"/>
  <c r="H5548" i="9"/>
  <c r="H5560" i="9"/>
  <c r="H5572" i="9"/>
  <c r="H5584" i="9"/>
  <c r="H5596" i="9"/>
  <c r="H5608" i="9"/>
  <c r="H5620" i="9"/>
  <c r="H5632" i="9"/>
  <c r="H5644" i="9"/>
  <c r="H5656" i="9"/>
  <c r="H5668" i="9"/>
  <c r="H5680" i="9"/>
  <c r="H5692" i="9"/>
  <c r="H5704" i="9"/>
  <c r="H5716" i="9"/>
  <c r="H5728" i="9"/>
  <c r="H5740" i="9"/>
  <c r="H5752" i="9"/>
  <c r="H5764" i="9"/>
  <c r="H5776" i="9"/>
  <c r="H5788" i="9"/>
  <c r="H5800" i="9"/>
  <c r="H5812" i="9"/>
  <c r="H5824" i="9"/>
  <c r="H5836" i="9"/>
  <c r="H5848" i="9"/>
  <c r="H5860" i="9"/>
  <c r="H5872" i="9"/>
  <c r="H5884" i="9"/>
  <c r="H5896" i="9"/>
  <c r="H5908" i="9"/>
  <c r="H5920" i="9"/>
  <c r="H5932" i="9"/>
  <c r="H5944" i="9"/>
  <c r="H5956" i="9"/>
  <c r="H5968" i="9"/>
  <c r="H5980" i="9"/>
  <c r="H5992" i="9"/>
  <c r="H6004" i="9"/>
  <c r="H6016" i="9"/>
  <c r="H6028" i="9"/>
  <c r="H6040" i="9"/>
  <c r="H6052" i="9"/>
  <c r="H6064" i="9"/>
  <c r="H6076" i="9"/>
  <c r="H6088" i="9"/>
  <c r="H6100" i="9"/>
  <c r="H6112" i="9"/>
  <c r="H6124" i="9"/>
  <c r="H6136" i="9"/>
  <c r="H6148" i="9"/>
  <c r="H6160" i="9"/>
  <c r="H6172" i="9"/>
  <c r="H6184" i="9"/>
  <c r="H6196" i="9"/>
  <c r="H6208" i="9"/>
  <c r="H6220" i="9"/>
  <c r="H6232" i="9"/>
  <c r="H6244" i="9"/>
  <c r="H6256" i="9"/>
  <c r="H6268" i="9"/>
  <c r="H6280" i="9"/>
  <c r="H6292" i="9"/>
  <c r="H6304" i="9"/>
  <c r="H6316" i="9"/>
  <c r="H6328" i="9"/>
  <c r="H6340" i="9"/>
  <c r="H6352" i="9"/>
  <c r="H6364" i="9"/>
  <c r="H6376" i="9"/>
  <c r="H6388" i="9"/>
  <c r="H6400" i="9"/>
  <c r="H6412" i="9"/>
  <c r="H6424" i="9"/>
  <c r="H6436" i="9"/>
  <c r="H6448" i="9"/>
  <c r="H6460" i="9"/>
  <c r="H6472" i="9"/>
  <c r="H6484" i="9"/>
  <c r="H6496" i="9"/>
  <c r="H6508" i="9"/>
  <c r="H6520" i="9"/>
  <c r="H6532" i="9"/>
  <c r="H6544" i="9"/>
  <c r="H6556" i="9"/>
  <c r="H6568" i="9"/>
  <c r="H6580" i="9"/>
  <c r="H6592" i="9"/>
  <c r="H6604" i="9"/>
  <c r="H6616" i="9"/>
  <c r="H6628" i="9"/>
  <c r="H6640" i="9"/>
  <c r="H6652" i="9"/>
  <c r="H6664" i="9"/>
  <c r="H6676" i="9"/>
  <c r="H6688" i="9"/>
  <c r="H6700" i="9"/>
  <c r="H6712" i="9"/>
  <c r="H6724" i="9"/>
  <c r="H6736" i="9"/>
  <c r="H6748" i="9"/>
  <c r="H6760" i="9"/>
  <c r="H6772" i="9"/>
  <c r="H6784" i="9"/>
  <c r="H6796" i="9"/>
  <c r="H6808" i="9"/>
  <c r="H6820" i="9"/>
  <c r="H6832" i="9"/>
  <c r="H6844" i="9"/>
  <c r="H6856" i="9"/>
  <c r="H6868" i="9"/>
  <c r="H6880" i="9"/>
  <c r="H6892" i="9"/>
  <c r="H6904" i="9"/>
  <c r="H6916" i="9"/>
  <c r="H6928" i="9"/>
  <c r="H6940" i="9"/>
  <c r="H6952" i="9"/>
  <c r="H6964" i="9"/>
  <c r="H6976" i="9"/>
  <c r="H6988" i="9"/>
  <c r="H7000" i="9"/>
  <c r="H7012" i="9"/>
  <c r="H7024" i="9"/>
  <c r="H7036" i="9"/>
  <c r="H7048" i="9"/>
  <c r="H7060" i="9"/>
  <c r="H7072" i="9"/>
  <c r="H7084" i="9"/>
  <c r="H7096" i="9"/>
  <c r="H7108" i="9"/>
  <c r="H7120" i="9"/>
  <c r="H7132" i="9"/>
  <c r="H7144" i="9"/>
  <c r="H7156" i="9"/>
  <c r="H7168" i="9"/>
  <c r="H7180" i="9"/>
  <c r="H7192" i="9"/>
  <c r="H7204" i="9"/>
  <c r="H7216" i="9"/>
  <c r="H7228" i="9"/>
  <c r="H7240" i="9"/>
  <c r="H7252" i="9"/>
  <c r="H7264" i="9"/>
  <c r="H7276" i="9"/>
  <c r="H7288" i="9"/>
  <c r="H7300" i="9"/>
  <c r="H7312" i="9"/>
  <c r="H7324" i="9"/>
  <c r="H7336" i="9"/>
  <c r="H7348" i="9"/>
  <c r="H7360" i="9"/>
  <c r="H7372" i="9"/>
  <c r="H7384" i="9"/>
  <c r="H7396" i="9"/>
  <c r="H7408" i="9"/>
  <c r="H7420" i="9"/>
  <c r="H7432" i="9"/>
  <c r="H7444" i="9"/>
  <c r="H7456" i="9"/>
  <c r="H7468" i="9"/>
  <c r="H7480" i="9"/>
  <c r="H7492" i="9"/>
  <c r="H69" i="9"/>
  <c r="H300" i="9"/>
  <c r="H396" i="9"/>
  <c r="H492" i="9"/>
  <c r="H588" i="9"/>
  <c r="H684" i="9"/>
  <c r="H780" i="9"/>
  <c r="H867" i="9"/>
  <c r="H954" i="9"/>
  <c r="H1035" i="9"/>
  <c r="H1107" i="9"/>
  <c r="H1179" i="9"/>
  <c r="H1251" i="9"/>
  <c r="H1323" i="9"/>
  <c r="H1395" i="9"/>
  <c r="H1467" i="9"/>
  <c r="H1539" i="9"/>
  <c r="H1611" i="9"/>
  <c r="H1683" i="9"/>
  <c r="H1755" i="9"/>
  <c r="H1827" i="9"/>
  <c r="H1899" i="9"/>
  <c r="H1971" i="9"/>
  <c r="H2043" i="9"/>
  <c r="H2115" i="9"/>
  <c r="H2187" i="9"/>
  <c r="H2259" i="9"/>
  <c r="H2331" i="9"/>
  <c r="H2403" i="9"/>
  <c r="H2475" i="9"/>
  <c r="H2547" i="9"/>
  <c r="H2619" i="9"/>
  <c r="H2691" i="9"/>
  <c r="H2763" i="9"/>
  <c r="H2835" i="9"/>
  <c r="H2907" i="9"/>
  <c r="H2979" i="9"/>
  <c r="H3051" i="9"/>
  <c r="H3123" i="9"/>
  <c r="H3195" i="9"/>
  <c r="H3267" i="9"/>
  <c r="H3339" i="9"/>
  <c r="H3411" i="9"/>
  <c r="H3483" i="9"/>
  <c r="H3555" i="9"/>
  <c r="H3627" i="9"/>
  <c r="H3699" i="9"/>
  <c r="H3771" i="9"/>
  <c r="H3843" i="9"/>
  <c r="H3892" i="9"/>
  <c r="H3940" i="9"/>
  <c r="H3988" i="9"/>
  <c r="H4036" i="9"/>
  <c r="H4079" i="9"/>
  <c r="H4095" i="9"/>
  <c r="H4115" i="9"/>
  <c r="H4130" i="9"/>
  <c r="H4143" i="9"/>
  <c r="H4156" i="9"/>
  <c r="H4169" i="9"/>
  <c r="H4181" i="9"/>
  <c r="H4193" i="9"/>
  <c r="H4205" i="9"/>
  <c r="H4217" i="9"/>
  <c r="H4229" i="9"/>
  <c r="H4241" i="9"/>
  <c r="H4253" i="9"/>
  <c r="H4265" i="9"/>
  <c r="H4277" i="9"/>
  <c r="H4289" i="9"/>
  <c r="H4301" i="9"/>
  <c r="H4313" i="9"/>
  <c r="H4325" i="9"/>
  <c r="H4337" i="9"/>
  <c r="H4349" i="9"/>
  <c r="H4361" i="9"/>
  <c r="H4373" i="9"/>
  <c r="H4385" i="9"/>
  <c r="H4397" i="9"/>
  <c r="H4409" i="9"/>
  <c r="H4421" i="9"/>
  <c r="H4433" i="9"/>
  <c r="H4445" i="9"/>
  <c r="H4457" i="9"/>
  <c r="H4469" i="9"/>
  <c r="H4481" i="9"/>
  <c r="H4493" i="9"/>
  <c r="H4505" i="9"/>
  <c r="H4517" i="9"/>
  <c r="H4529" i="9"/>
  <c r="H4541" i="9"/>
  <c r="H4553" i="9"/>
  <c r="H4565" i="9"/>
  <c r="H4577" i="9"/>
  <c r="H4589" i="9"/>
  <c r="H4601" i="9"/>
  <c r="H4613" i="9"/>
  <c r="H4625" i="9"/>
  <c r="H4637" i="9"/>
  <c r="H4649" i="9"/>
  <c r="H4661" i="9"/>
  <c r="H4673" i="9"/>
  <c r="H4685" i="9"/>
  <c r="H4697" i="9"/>
  <c r="H4709" i="9"/>
  <c r="H4721" i="9"/>
  <c r="H4733" i="9"/>
  <c r="H4745" i="9"/>
  <c r="H4757" i="9"/>
  <c r="H4769" i="9"/>
  <c r="H4781" i="9"/>
  <c r="H4793" i="9"/>
  <c r="H4805" i="9"/>
  <c r="H4817" i="9"/>
  <c r="H4829" i="9"/>
  <c r="H4841" i="9"/>
  <c r="H4853" i="9"/>
  <c r="H4865" i="9"/>
  <c r="H4877" i="9"/>
  <c r="H4889" i="9"/>
  <c r="H4901" i="9"/>
  <c r="H4913" i="9"/>
  <c r="H4925" i="9"/>
  <c r="H4937" i="9"/>
  <c r="H4949" i="9"/>
  <c r="H4961" i="9"/>
  <c r="H4973" i="9"/>
  <c r="H4985" i="9"/>
  <c r="H4997" i="9"/>
  <c r="H5009" i="9"/>
  <c r="H5021" i="9"/>
  <c r="H5033" i="9"/>
  <c r="H5045" i="9"/>
  <c r="H5057" i="9"/>
  <c r="H5069" i="9"/>
  <c r="H5081" i="9"/>
  <c r="H5093" i="9"/>
  <c r="H5105" i="9"/>
  <c r="H5117" i="9"/>
  <c r="H5129" i="9"/>
  <c r="H5141" i="9"/>
  <c r="H5153" i="9"/>
  <c r="H5165" i="9"/>
  <c r="H5177" i="9"/>
  <c r="H5189" i="9"/>
  <c r="H5201" i="9"/>
  <c r="H5213" i="9"/>
  <c r="H5225" i="9"/>
  <c r="H5237" i="9"/>
  <c r="H5249" i="9"/>
  <c r="H5261" i="9"/>
  <c r="H5273" i="9"/>
  <c r="H5285" i="9"/>
  <c r="H5297" i="9"/>
  <c r="H5309" i="9"/>
  <c r="H5321" i="9"/>
  <c r="H5333" i="9"/>
  <c r="H5345" i="9"/>
  <c r="H5357" i="9"/>
  <c r="H5369" i="9"/>
  <c r="H5381" i="9"/>
  <c r="H5393" i="9"/>
  <c r="H5405" i="9"/>
  <c r="H5417" i="9"/>
  <c r="H5429" i="9"/>
  <c r="H5441" i="9"/>
  <c r="H5453" i="9"/>
  <c r="H5465" i="9"/>
  <c r="H5477" i="9"/>
  <c r="H5489" i="9"/>
  <c r="H5501" i="9"/>
  <c r="H5513" i="9"/>
  <c r="H5525" i="9"/>
  <c r="H5537" i="9"/>
  <c r="H5549" i="9"/>
  <c r="H5561" i="9"/>
  <c r="H5573" i="9"/>
  <c r="H5585" i="9"/>
  <c r="H5597" i="9"/>
  <c r="H5609" i="9"/>
  <c r="H5621" i="9"/>
  <c r="H5633" i="9"/>
  <c r="H5645" i="9"/>
  <c r="H5657" i="9"/>
  <c r="H5669" i="9"/>
  <c r="H5681" i="9"/>
  <c r="H5693" i="9"/>
  <c r="H5705" i="9"/>
  <c r="H5717" i="9"/>
  <c r="H5729" i="9"/>
  <c r="H5741" i="9"/>
  <c r="H5753" i="9"/>
  <c r="H5765" i="9"/>
  <c r="H5777" i="9"/>
  <c r="H5789" i="9"/>
  <c r="H5801" i="9"/>
  <c r="H5813" i="9"/>
  <c r="H5825" i="9"/>
  <c r="H5837" i="9"/>
  <c r="H5849" i="9"/>
  <c r="H5861" i="9"/>
  <c r="H5873" i="9"/>
  <c r="H5885" i="9"/>
  <c r="H5897" i="9"/>
  <c r="H5909" i="9"/>
  <c r="H5921" i="9"/>
  <c r="H5933" i="9"/>
  <c r="H5945" i="9"/>
  <c r="H5957" i="9"/>
  <c r="H5969" i="9"/>
  <c r="H5981" i="9"/>
  <c r="H5993" i="9"/>
  <c r="H6005" i="9"/>
  <c r="H6017" i="9"/>
  <c r="H6029" i="9"/>
  <c r="H6041" i="9"/>
  <c r="H6053" i="9"/>
  <c r="H6065" i="9"/>
  <c r="H6077" i="9"/>
  <c r="H6089" i="9"/>
  <c r="H6101" i="9"/>
  <c r="H6113" i="9"/>
  <c r="H6125" i="9"/>
  <c r="H6137" i="9"/>
  <c r="H6149" i="9"/>
  <c r="H6161" i="9"/>
  <c r="H6173" i="9"/>
  <c r="H6185" i="9"/>
  <c r="H6197" i="9"/>
  <c r="H6209" i="9"/>
  <c r="H6221" i="9"/>
  <c r="H6233" i="9"/>
  <c r="H6245" i="9"/>
  <c r="H6257" i="9"/>
  <c r="H6269" i="9"/>
  <c r="H6281" i="9"/>
  <c r="H6293" i="9"/>
  <c r="H6305" i="9"/>
  <c r="H6317" i="9"/>
  <c r="H6329" i="9"/>
  <c r="H6341" i="9"/>
  <c r="H6353" i="9"/>
  <c r="H6365" i="9"/>
  <c r="H6377" i="9"/>
  <c r="H6389" i="9"/>
  <c r="H6401" i="9"/>
  <c r="H6413" i="9"/>
  <c r="H6425" i="9"/>
  <c r="H6437" i="9"/>
  <c r="H6449" i="9"/>
  <c r="H6461" i="9"/>
  <c r="H6473" i="9"/>
  <c r="H6485" i="9"/>
  <c r="H6497" i="9"/>
  <c r="H6509" i="9"/>
  <c r="H6521" i="9"/>
  <c r="H6533" i="9"/>
  <c r="H6545" i="9"/>
  <c r="H6557" i="9"/>
  <c r="H6569" i="9"/>
  <c r="H6581" i="9"/>
  <c r="H6593" i="9"/>
  <c r="H6605" i="9"/>
  <c r="H6617" i="9"/>
  <c r="H6629" i="9"/>
  <c r="H6641" i="9"/>
  <c r="H6653" i="9"/>
  <c r="H6665" i="9"/>
  <c r="H6677" i="9"/>
  <c r="H6689" i="9"/>
  <c r="H6701" i="9"/>
  <c r="H6713" i="9"/>
  <c r="H6725" i="9"/>
  <c r="H6737" i="9"/>
  <c r="H6749" i="9"/>
  <c r="H6761" i="9"/>
  <c r="H6773" i="9"/>
  <c r="H6785" i="9"/>
  <c r="H6797" i="9"/>
  <c r="H6809" i="9"/>
  <c r="H6821" i="9"/>
  <c r="H6833" i="9"/>
  <c r="H6845" i="9"/>
  <c r="H6857" i="9"/>
  <c r="H6869" i="9"/>
  <c r="H6881" i="9"/>
  <c r="H6893" i="9"/>
  <c r="H6905" i="9"/>
  <c r="H6917" i="9"/>
  <c r="H6929" i="9"/>
  <c r="H6941" i="9"/>
  <c r="H6953" i="9"/>
  <c r="H6965" i="9"/>
  <c r="H6977" i="9"/>
  <c r="H6989" i="9"/>
  <c r="H7001" i="9"/>
  <c r="H7013" i="9"/>
  <c r="H7025" i="9"/>
  <c r="H7037" i="9"/>
  <c r="H7049" i="9"/>
  <c r="H7061" i="9"/>
  <c r="H7073" i="9"/>
  <c r="H7085" i="9"/>
  <c r="H7097" i="9"/>
  <c r="H7109" i="9"/>
  <c r="H7121" i="9"/>
  <c r="H7133" i="9"/>
  <c r="H7145" i="9"/>
  <c r="H7157" i="9"/>
  <c r="H7169" i="9"/>
  <c r="H7181" i="9"/>
  <c r="H7193" i="9"/>
  <c r="H7205" i="9"/>
  <c r="H7217" i="9"/>
  <c r="H7229" i="9"/>
  <c r="H7241" i="9"/>
  <c r="H7253" i="9"/>
  <c r="H7265" i="9"/>
  <c r="H7277" i="9"/>
  <c r="H7289" i="9"/>
  <c r="H7301" i="9"/>
  <c r="H7313" i="9"/>
  <c r="H7325" i="9"/>
  <c r="H7337" i="9"/>
  <c r="H7349" i="9"/>
  <c r="H7361" i="9"/>
  <c r="H7373" i="9"/>
  <c r="H7385" i="9"/>
  <c r="H7397" i="9"/>
  <c r="H7409" i="9"/>
  <c r="H7421" i="9"/>
  <c r="H7433" i="9"/>
  <c r="H7445" i="9"/>
  <c r="H7457" i="9"/>
  <c r="H7469" i="9"/>
  <c r="H7481" i="9"/>
  <c r="H7493" i="9"/>
  <c r="H70" i="9"/>
  <c r="H301" i="9"/>
  <c r="H397" i="9"/>
  <c r="H493" i="9"/>
  <c r="H589" i="9"/>
  <c r="H685" i="9"/>
  <c r="H781" i="9"/>
  <c r="H869" i="9"/>
  <c r="H955" i="9"/>
  <c r="H1036" i="9"/>
  <c r="H1108" i="9"/>
  <c r="H1180" i="9"/>
  <c r="H1252" i="9"/>
  <c r="H1324" i="9"/>
  <c r="H1396" i="9"/>
  <c r="H1468" i="9"/>
  <c r="H1540" i="9"/>
  <c r="H1612" i="9"/>
  <c r="H1684" i="9"/>
  <c r="H1756" i="9"/>
  <c r="H1828" i="9"/>
  <c r="H1900" i="9"/>
  <c r="H1972" i="9"/>
  <c r="H2044" i="9"/>
  <c r="H2116" i="9"/>
  <c r="H2188" i="9"/>
  <c r="H2260" i="9"/>
  <c r="H2332" i="9"/>
  <c r="H2404" i="9"/>
  <c r="H2476" i="9"/>
  <c r="H2548" i="9"/>
  <c r="H2620" i="9"/>
  <c r="H2692" i="9"/>
  <c r="H2764" i="9"/>
  <c r="H2836" i="9"/>
  <c r="H2908" i="9"/>
  <c r="H2980" i="9"/>
  <c r="H3052" i="9"/>
  <c r="H3124" i="9"/>
  <c r="H3196" i="9"/>
  <c r="H3268" i="9"/>
  <c r="H3340" i="9"/>
  <c r="H3412" i="9"/>
  <c r="H3484" i="9"/>
  <c r="H3556" i="9"/>
  <c r="H3628" i="9"/>
  <c r="H3700" i="9"/>
  <c r="H3772" i="9"/>
  <c r="H3844" i="9"/>
  <c r="H3899" i="9"/>
  <c r="H3947" i="9"/>
  <c r="H3995" i="9"/>
  <c r="H4043" i="9"/>
  <c r="H4080" i="9"/>
  <c r="H4096" i="9"/>
  <c r="H4116" i="9"/>
  <c r="H4131" i="9"/>
  <c r="H4144" i="9"/>
  <c r="H4158" i="9"/>
  <c r="H4170" i="9"/>
  <c r="H4182" i="9"/>
  <c r="H4194" i="9"/>
  <c r="H4206" i="9"/>
  <c r="H4218" i="9"/>
  <c r="H4230" i="9"/>
  <c r="H4242" i="9"/>
  <c r="H4254" i="9"/>
  <c r="H4266" i="9"/>
  <c r="H4278" i="9"/>
  <c r="H4290" i="9"/>
  <c r="H4302" i="9"/>
  <c r="H4314" i="9"/>
  <c r="H4326" i="9"/>
  <c r="H4338" i="9"/>
  <c r="H4350" i="9"/>
  <c r="H4362" i="9"/>
  <c r="H4374" i="9"/>
  <c r="H4386" i="9"/>
  <c r="H4398" i="9"/>
  <c r="H4410" i="9"/>
  <c r="H4422" i="9"/>
  <c r="H4434" i="9"/>
  <c r="H4446" i="9"/>
  <c r="H4458" i="9"/>
  <c r="H4470" i="9"/>
  <c r="H4482" i="9"/>
  <c r="H4494" i="9"/>
  <c r="H4506" i="9"/>
  <c r="H4518" i="9"/>
  <c r="H4530" i="9"/>
  <c r="H4542" i="9"/>
  <c r="H4554" i="9"/>
  <c r="H4566" i="9"/>
  <c r="H4578" i="9"/>
  <c r="H4590" i="9"/>
  <c r="H4602" i="9"/>
  <c r="H4614" i="9"/>
  <c r="H4626" i="9"/>
  <c r="H4638" i="9"/>
  <c r="H4650" i="9"/>
  <c r="H4662" i="9"/>
  <c r="H4674" i="9"/>
  <c r="H4686" i="9"/>
  <c r="H4698" i="9"/>
  <c r="H4710" i="9"/>
  <c r="H4722" i="9"/>
  <c r="H4734" i="9"/>
  <c r="H4746" i="9"/>
  <c r="H4758" i="9"/>
  <c r="H4770" i="9"/>
  <c r="H4782" i="9"/>
  <c r="H4794" i="9"/>
  <c r="H4806" i="9"/>
  <c r="H4818" i="9"/>
  <c r="H4830" i="9"/>
  <c r="H4842" i="9"/>
  <c r="H4854" i="9"/>
  <c r="H4866" i="9"/>
  <c r="H4878" i="9"/>
  <c r="H4890" i="9"/>
  <c r="H4902" i="9"/>
  <c r="H4914" i="9"/>
  <c r="H4926" i="9"/>
  <c r="H4938" i="9"/>
  <c r="H4950" i="9"/>
  <c r="H4962" i="9"/>
  <c r="H4974" i="9"/>
  <c r="H4986" i="9"/>
  <c r="H4998" i="9"/>
  <c r="H5010" i="9"/>
  <c r="H5022" i="9"/>
  <c r="H5034" i="9"/>
  <c r="H5046" i="9"/>
  <c r="H5058" i="9"/>
  <c r="H5070" i="9"/>
  <c r="H5082" i="9"/>
  <c r="H5094" i="9"/>
  <c r="H5106" i="9"/>
  <c r="H5118" i="9"/>
  <c r="H5130" i="9"/>
  <c r="H5142" i="9"/>
  <c r="H5154" i="9"/>
  <c r="H5166" i="9"/>
  <c r="H5178" i="9"/>
  <c r="H5190" i="9"/>
  <c r="H5202" i="9"/>
  <c r="H5214" i="9"/>
  <c r="H5226" i="9"/>
  <c r="H5238" i="9"/>
  <c r="H5250" i="9"/>
  <c r="H5262" i="9"/>
  <c r="H5274" i="9"/>
  <c r="H5286" i="9"/>
  <c r="H5298" i="9"/>
  <c r="H5310" i="9"/>
  <c r="H5322" i="9"/>
  <c r="H5334" i="9"/>
  <c r="H5346" i="9"/>
  <c r="H5358" i="9"/>
  <c r="H5370" i="9"/>
  <c r="H5382" i="9"/>
  <c r="H5394" i="9"/>
  <c r="H5406" i="9"/>
  <c r="H5418" i="9"/>
  <c r="H5430" i="9"/>
  <c r="H5442" i="9"/>
  <c r="H5454" i="9"/>
  <c r="H5466" i="9"/>
  <c r="H5478" i="9"/>
  <c r="H5490" i="9"/>
  <c r="H5502" i="9"/>
  <c r="H5514" i="9"/>
  <c r="H5526" i="9"/>
  <c r="H5538" i="9"/>
  <c r="H5550" i="9"/>
  <c r="H5562" i="9"/>
  <c r="H5574" i="9"/>
  <c r="H5586" i="9"/>
  <c r="H5598" i="9"/>
  <c r="H5610" i="9"/>
  <c r="H5622" i="9"/>
  <c r="H5634" i="9"/>
  <c r="H5646" i="9"/>
  <c r="H5658" i="9"/>
  <c r="H5670" i="9"/>
  <c r="H5682" i="9"/>
  <c r="H5694" i="9"/>
  <c r="H5706" i="9"/>
  <c r="H5718" i="9"/>
  <c r="H5730" i="9"/>
  <c r="H5742" i="9"/>
  <c r="H5754" i="9"/>
  <c r="H5766" i="9"/>
  <c r="H5778" i="9"/>
  <c r="H5790" i="9"/>
  <c r="H5802" i="9"/>
  <c r="H5814" i="9"/>
  <c r="H5826" i="9"/>
  <c r="H5838" i="9"/>
  <c r="H5850" i="9"/>
  <c r="H5862" i="9"/>
  <c r="H5874" i="9"/>
  <c r="H5886" i="9"/>
  <c r="H5898" i="9"/>
  <c r="H5910" i="9"/>
  <c r="H5922" i="9"/>
  <c r="H5934" i="9"/>
  <c r="H5946" i="9"/>
  <c r="H5958" i="9"/>
  <c r="H5970" i="9"/>
  <c r="H5982" i="9"/>
  <c r="H5994" i="9"/>
  <c r="H6006" i="9"/>
  <c r="H6018" i="9"/>
  <c r="H6030" i="9"/>
  <c r="H6042" i="9"/>
  <c r="H6054" i="9"/>
  <c r="H6066" i="9"/>
  <c r="H6078" i="9"/>
  <c r="H6090" i="9"/>
  <c r="H6102" i="9"/>
  <c r="H6114" i="9"/>
  <c r="H6126" i="9"/>
  <c r="H6138" i="9"/>
  <c r="H6150" i="9"/>
  <c r="H6162" i="9"/>
  <c r="H6174" i="9"/>
  <c r="H6186" i="9"/>
  <c r="H6198" i="9"/>
  <c r="H6210" i="9"/>
  <c r="H6222" i="9"/>
  <c r="H6234" i="9"/>
  <c r="H6246" i="9"/>
  <c r="H6258" i="9"/>
  <c r="H6270" i="9"/>
  <c r="H6282" i="9"/>
  <c r="H6294" i="9"/>
  <c r="H6306" i="9"/>
  <c r="H6318" i="9"/>
  <c r="H6330" i="9"/>
  <c r="H6342" i="9"/>
  <c r="H6354" i="9"/>
  <c r="H6366" i="9"/>
  <c r="H6378" i="9"/>
  <c r="H6390" i="9"/>
  <c r="H6402" i="9"/>
  <c r="H6414" i="9"/>
  <c r="H6426" i="9"/>
  <c r="H6438" i="9"/>
  <c r="H6450" i="9"/>
  <c r="H6462" i="9"/>
  <c r="H6474" i="9"/>
  <c r="H6486" i="9"/>
  <c r="H6498" i="9"/>
  <c r="H6510" i="9"/>
  <c r="H6522" i="9"/>
  <c r="H6534" i="9"/>
  <c r="H6546" i="9"/>
  <c r="H6558" i="9"/>
  <c r="H6570" i="9"/>
  <c r="H6582" i="9"/>
  <c r="H6594" i="9"/>
  <c r="H6606" i="9"/>
  <c r="H6618" i="9"/>
  <c r="H6630" i="9"/>
  <c r="H6642" i="9"/>
  <c r="H6654" i="9"/>
  <c r="H6666" i="9"/>
  <c r="H6678" i="9"/>
  <c r="H6690" i="9"/>
  <c r="H6702" i="9"/>
  <c r="H6714" i="9"/>
  <c r="H6726" i="9"/>
  <c r="H6738" i="9"/>
  <c r="H6750" i="9"/>
  <c r="H6762" i="9"/>
  <c r="H6774" i="9"/>
  <c r="H6786" i="9"/>
  <c r="H6798" i="9"/>
  <c r="H6810" i="9"/>
  <c r="H6822" i="9"/>
  <c r="H6834" i="9"/>
  <c r="H6846" i="9"/>
  <c r="H6858" i="9"/>
  <c r="H6870" i="9"/>
  <c r="H6882" i="9"/>
  <c r="H6894" i="9"/>
  <c r="H6906" i="9"/>
  <c r="H6918" i="9"/>
  <c r="H6930" i="9"/>
  <c r="H6942" i="9"/>
  <c r="H6954" i="9"/>
  <c r="H6966" i="9"/>
  <c r="H6978" i="9"/>
  <c r="H6990" i="9"/>
  <c r="H7002" i="9"/>
  <c r="H7014" i="9"/>
  <c r="H7026" i="9"/>
  <c r="H7038" i="9"/>
  <c r="H7050" i="9"/>
  <c r="H7062" i="9"/>
  <c r="H7074" i="9"/>
  <c r="H7086" i="9"/>
  <c r="H7098" i="9"/>
  <c r="H7110" i="9"/>
  <c r="H7122" i="9"/>
  <c r="H7134" i="9"/>
  <c r="H7146" i="9"/>
  <c r="H7158" i="9"/>
  <c r="H7170" i="9"/>
  <c r="H7182" i="9"/>
  <c r="H7194" i="9"/>
  <c r="H7206" i="9"/>
  <c r="H7218" i="9"/>
  <c r="H7230" i="9"/>
  <c r="H7242" i="9"/>
  <c r="H7254" i="9"/>
  <c r="H7266" i="9"/>
  <c r="H7278" i="9"/>
  <c r="H7290" i="9"/>
  <c r="H7302" i="9"/>
  <c r="H7314" i="9"/>
  <c r="H7326" i="9"/>
  <c r="H7338" i="9"/>
  <c r="H7350" i="9"/>
  <c r="H7362" i="9"/>
  <c r="H7374" i="9"/>
  <c r="H7386" i="9"/>
  <c r="H7398" i="9"/>
  <c r="H7410" i="9"/>
  <c r="H7422" i="9"/>
  <c r="H7434" i="9"/>
  <c r="H7446" i="9"/>
  <c r="H7458" i="9"/>
  <c r="H7470" i="9"/>
  <c r="H7482" i="9"/>
  <c r="H7494" i="9"/>
  <c r="H166" i="9"/>
  <c r="H317" i="9"/>
  <c r="H413" i="9"/>
  <c r="H509" i="9"/>
  <c r="H605" i="9"/>
  <c r="H701" i="9"/>
  <c r="H795" i="9"/>
  <c r="H882" i="9"/>
  <c r="H968" i="9"/>
  <c r="H1047" i="9"/>
  <c r="H1119" i="9"/>
  <c r="H1191" i="9"/>
  <c r="H1263" i="9"/>
  <c r="H1335" i="9"/>
  <c r="H1407" i="9"/>
  <c r="H1479" i="9"/>
  <c r="H1551" i="9"/>
  <c r="H1623" i="9"/>
  <c r="H1695" i="9"/>
  <c r="H1767" i="9"/>
  <c r="H1839" i="9"/>
  <c r="H1911" i="9"/>
  <c r="H1983" i="9"/>
  <c r="H2055" i="9"/>
  <c r="H2127" i="9"/>
  <c r="H2199" i="9"/>
  <c r="H2271" i="9"/>
  <c r="H2343" i="9"/>
  <c r="H2415" i="9"/>
  <c r="H2487" i="9"/>
  <c r="H2559" i="9"/>
  <c r="H2631" i="9"/>
  <c r="H2703" i="9"/>
  <c r="H2775" i="9"/>
  <c r="H2847" i="9"/>
  <c r="H2919" i="9"/>
  <c r="H2991" i="9"/>
  <c r="H3063" i="9"/>
  <c r="H3135" i="9"/>
  <c r="H3207" i="9"/>
  <c r="H3279" i="9"/>
  <c r="H3351" i="9"/>
  <c r="H3423" i="9"/>
  <c r="H3495" i="9"/>
  <c r="H3567" i="9"/>
  <c r="H3639" i="9"/>
  <c r="H3711" i="9"/>
  <c r="H3783" i="9"/>
  <c r="H3855" i="9"/>
  <c r="H3903" i="9"/>
  <c r="H3951" i="9"/>
  <c r="H3999" i="9"/>
  <c r="H4047" i="9"/>
  <c r="H4081" i="9"/>
  <c r="H4100" i="9"/>
  <c r="H4117" i="9"/>
  <c r="H4132" i="9"/>
  <c r="H4146" i="9"/>
  <c r="H4159" i="9"/>
  <c r="H4171" i="9"/>
  <c r="H4183" i="9"/>
  <c r="H4195" i="9"/>
  <c r="H4207" i="9"/>
  <c r="H4219" i="9"/>
  <c r="H4231" i="9"/>
  <c r="H4243" i="9"/>
  <c r="H4255" i="9"/>
  <c r="H4267" i="9"/>
  <c r="H4279" i="9"/>
  <c r="H4291" i="9"/>
  <c r="H4303" i="9"/>
  <c r="H4315" i="9"/>
  <c r="H4327" i="9"/>
  <c r="H4339" i="9"/>
  <c r="H4351" i="9"/>
  <c r="H4363" i="9"/>
  <c r="H4375" i="9"/>
  <c r="H4387" i="9"/>
  <c r="H4399" i="9"/>
  <c r="H4411" i="9"/>
  <c r="H4423" i="9"/>
  <c r="H4435" i="9"/>
  <c r="H4447" i="9"/>
  <c r="H4459" i="9"/>
  <c r="H4471" i="9"/>
  <c r="H4483" i="9"/>
  <c r="H4495" i="9"/>
  <c r="H4507" i="9"/>
  <c r="H4519" i="9"/>
  <c r="H4531" i="9"/>
  <c r="H4543" i="9"/>
  <c r="H4555" i="9"/>
  <c r="H4567" i="9"/>
  <c r="H4579" i="9"/>
  <c r="H4591" i="9"/>
  <c r="H4603" i="9"/>
  <c r="H4615" i="9"/>
  <c r="H4627" i="9"/>
  <c r="H4639" i="9"/>
  <c r="H4651" i="9"/>
  <c r="H4663" i="9"/>
  <c r="H4675" i="9"/>
  <c r="H4687" i="9"/>
  <c r="H4699" i="9"/>
  <c r="H4711" i="9"/>
  <c r="H4723" i="9"/>
  <c r="H4735" i="9"/>
  <c r="H4747" i="9"/>
  <c r="H4759" i="9"/>
  <c r="H4771" i="9"/>
  <c r="H4783" i="9"/>
  <c r="H4795" i="9"/>
  <c r="H4807" i="9"/>
  <c r="H4819" i="9"/>
  <c r="H4831" i="9"/>
  <c r="H4843" i="9"/>
  <c r="H4855" i="9"/>
  <c r="H4867" i="9"/>
  <c r="H4879" i="9"/>
  <c r="H4891" i="9"/>
  <c r="H4903" i="9"/>
  <c r="H4915" i="9"/>
  <c r="H4927" i="9"/>
  <c r="H4939" i="9"/>
  <c r="H4951" i="9"/>
  <c r="H4963" i="9"/>
  <c r="H4975" i="9"/>
  <c r="H4987" i="9"/>
  <c r="H4999" i="9"/>
  <c r="H5011" i="9"/>
  <c r="H5023" i="9"/>
  <c r="H5035" i="9"/>
  <c r="H5047" i="9"/>
  <c r="H5059" i="9"/>
  <c r="H5071" i="9"/>
  <c r="H5083" i="9"/>
  <c r="H5095" i="9"/>
  <c r="H5107" i="9"/>
  <c r="H5119" i="9"/>
  <c r="H5131" i="9"/>
  <c r="H5143" i="9"/>
  <c r="H5155" i="9"/>
  <c r="H5167" i="9"/>
  <c r="H5179" i="9"/>
  <c r="H5191" i="9"/>
  <c r="H5203" i="9"/>
  <c r="H5215" i="9"/>
  <c r="H5227" i="9"/>
  <c r="H5239" i="9"/>
  <c r="H5251" i="9"/>
  <c r="H5263" i="9"/>
  <c r="H5275" i="9"/>
  <c r="H5287" i="9"/>
  <c r="H5299" i="9"/>
  <c r="H5311" i="9"/>
  <c r="H5323" i="9"/>
  <c r="H5335" i="9"/>
  <c r="H5347" i="9"/>
  <c r="H5359" i="9"/>
  <c r="H5371" i="9"/>
  <c r="H5383" i="9"/>
  <c r="H5395" i="9"/>
  <c r="H5407" i="9"/>
  <c r="H5419" i="9"/>
  <c r="H5431" i="9"/>
  <c r="H5443" i="9"/>
  <c r="H5455" i="9"/>
  <c r="H5467" i="9"/>
  <c r="H5479" i="9"/>
  <c r="H5491" i="9"/>
  <c r="H5503" i="9"/>
  <c r="H5515" i="9"/>
  <c r="H5527" i="9"/>
  <c r="H5539" i="9"/>
  <c r="H5551" i="9"/>
  <c r="H5563" i="9"/>
  <c r="H5575" i="9"/>
  <c r="H5587" i="9"/>
  <c r="H5599" i="9"/>
  <c r="H5611" i="9"/>
  <c r="H5623" i="9"/>
  <c r="H5635" i="9"/>
  <c r="H5647" i="9"/>
  <c r="H5659" i="9"/>
  <c r="H5671" i="9"/>
  <c r="H5683" i="9"/>
  <c r="H5695" i="9"/>
  <c r="H5707" i="9"/>
  <c r="H5719" i="9"/>
  <c r="H5731" i="9"/>
  <c r="H5743" i="9"/>
  <c r="H5755" i="9"/>
  <c r="H5767" i="9"/>
  <c r="H5779" i="9"/>
  <c r="H5791" i="9"/>
  <c r="H5803" i="9"/>
  <c r="H5815" i="9"/>
  <c r="H5827" i="9"/>
  <c r="H5839" i="9"/>
  <c r="H5851" i="9"/>
  <c r="H5863" i="9"/>
  <c r="H5875" i="9"/>
  <c r="H5887" i="9"/>
  <c r="H5899" i="9"/>
  <c r="H5911" i="9"/>
  <c r="H5923" i="9"/>
  <c r="H5935" i="9"/>
  <c r="H5947" i="9"/>
  <c r="H5959" i="9"/>
  <c r="H5971" i="9"/>
  <c r="H5983" i="9"/>
  <c r="H5995" i="9"/>
  <c r="H6007" i="9"/>
  <c r="H6019" i="9"/>
  <c r="H6031" i="9"/>
  <c r="H6043" i="9"/>
  <c r="H6055" i="9"/>
  <c r="H6067" i="9"/>
  <c r="H6079" i="9"/>
  <c r="H6091" i="9"/>
  <c r="H6103" i="9"/>
  <c r="H6115" i="9"/>
  <c r="H6127" i="9"/>
  <c r="H6139" i="9"/>
  <c r="H6151" i="9"/>
  <c r="H6163" i="9"/>
  <c r="H6175" i="9"/>
  <c r="H6187" i="9"/>
  <c r="H6199" i="9"/>
  <c r="H6211" i="9"/>
  <c r="H6223" i="9"/>
  <c r="H6235" i="9"/>
  <c r="H6247" i="9"/>
  <c r="H6259" i="9"/>
  <c r="H6271" i="9"/>
  <c r="H6283" i="9"/>
  <c r="H6295" i="9"/>
  <c r="H6307" i="9"/>
  <c r="H6319" i="9"/>
  <c r="H6331" i="9"/>
  <c r="H6343" i="9"/>
  <c r="H6355" i="9"/>
  <c r="H6367" i="9"/>
  <c r="H6379" i="9"/>
  <c r="H6391" i="9"/>
  <c r="H6403" i="9"/>
  <c r="H6415" i="9"/>
  <c r="H6427" i="9"/>
  <c r="H6439" i="9"/>
  <c r="H6451" i="9"/>
  <c r="H6463" i="9"/>
  <c r="H6475" i="9"/>
  <c r="H6487" i="9"/>
  <c r="H6499" i="9"/>
  <c r="H6511" i="9"/>
  <c r="H6523" i="9"/>
  <c r="H6535" i="9"/>
  <c r="H6547" i="9"/>
  <c r="H6559" i="9"/>
  <c r="H6571" i="9"/>
  <c r="H6583" i="9"/>
  <c r="H6595" i="9"/>
  <c r="H6607" i="9"/>
  <c r="H6619" i="9"/>
  <c r="H6631" i="9"/>
  <c r="H6643" i="9"/>
  <c r="H6655" i="9"/>
  <c r="H6667" i="9"/>
  <c r="H6679" i="9"/>
  <c r="H6691" i="9"/>
  <c r="H6703" i="9"/>
  <c r="H6715" i="9"/>
  <c r="H6727" i="9"/>
  <c r="H6739" i="9"/>
  <c r="H6751" i="9"/>
  <c r="H6763" i="9"/>
  <c r="H6775" i="9"/>
  <c r="H6787" i="9"/>
  <c r="H6799" i="9"/>
  <c r="H6811" i="9"/>
  <c r="H6823" i="9"/>
  <c r="H6835" i="9"/>
  <c r="H6847" i="9"/>
  <c r="H6859" i="9"/>
  <c r="H6871" i="9"/>
  <c r="H6883" i="9"/>
  <c r="H6895" i="9"/>
  <c r="H6907" i="9"/>
  <c r="H6919" i="9"/>
  <c r="H6931" i="9"/>
  <c r="H6943" i="9"/>
  <c r="H6955" i="9"/>
  <c r="H6967" i="9"/>
  <c r="H6979" i="9"/>
  <c r="H6991" i="9"/>
  <c r="H7003" i="9"/>
  <c r="H7015" i="9"/>
  <c r="H7027" i="9"/>
  <c r="H7039" i="9"/>
  <c r="H7051" i="9"/>
  <c r="H7063" i="9"/>
  <c r="H7075" i="9"/>
  <c r="H7087" i="9"/>
  <c r="H7099" i="9"/>
  <c r="H7111" i="9"/>
  <c r="H7123" i="9"/>
  <c r="H7135" i="9"/>
  <c r="H7147" i="9"/>
  <c r="H7159" i="9"/>
  <c r="H7171" i="9"/>
  <c r="H7183" i="9"/>
  <c r="H7195" i="9"/>
  <c r="H7207" i="9"/>
  <c r="H7219" i="9"/>
  <c r="H7231" i="9"/>
  <c r="H7243" i="9"/>
  <c r="H7255" i="9"/>
  <c r="H7267" i="9"/>
  <c r="H7279" i="9"/>
  <c r="H7291" i="9"/>
  <c r="H7303" i="9"/>
  <c r="H7315" i="9"/>
  <c r="H7327" i="9"/>
  <c r="H7339" i="9"/>
  <c r="H7351" i="9"/>
  <c r="H7363" i="9"/>
  <c r="H7375" i="9"/>
  <c r="H7387" i="9"/>
  <c r="H7399" i="9"/>
  <c r="H7411" i="9"/>
  <c r="H7423" i="9"/>
  <c r="H7435" i="9"/>
  <c r="H7447" i="9"/>
  <c r="H7459" i="9"/>
  <c r="H7471" i="9"/>
  <c r="H7483" i="9"/>
  <c r="H7495" i="9"/>
  <c r="H168" i="9"/>
  <c r="H318" i="9"/>
  <c r="H414" i="9"/>
  <c r="H510" i="9"/>
  <c r="H606" i="9"/>
  <c r="H702" i="9"/>
  <c r="H797" i="9"/>
  <c r="H883" i="9"/>
  <c r="H969" i="9"/>
  <c r="H1048" i="9"/>
  <c r="H1120" i="9"/>
  <c r="H1192" i="9"/>
  <c r="H1264" i="9"/>
  <c r="H1336" i="9"/>
  <c r="H1408" i="9"/>
  <c r="H1480" i="9"/>
  <c r="H1552" i="9"/>
  <c r="H1624" i="9"/>
  <c r="H1696" i="9"/>
  <c r="H1768" i="9"/>
  <c r="H1840" i="9"/>
  <c r="H1912" i="9"/>
  <c r="H1984" i="9"/>
  <c r="H2056" i="9"/>
  <c r="H2128" i="9"/>
  <c r="H2200" i="9"/>
  <c r="H2272" i="9"/>
  <c r="H2344" i="9"/>
  <c r="H2416" i="9"/>
  <c r="H2488" i="9"/>
  <c r="H2560" i="9"/>
  <c r="H2632" i="9"/>
  <c r="H2704" i="9"/>
  <c r="H2776" i="9"/>
  <c r="H2848" i="9"/>
  <c r="H2920" i="9"/>
  <c r="H2992" i="9"/>
  <c r="H3064" i="9"/>
  <c r="H3136" i="9"/>
  <c r="H3208" i="9"/>
  <c r="H3280" i="9"/>
  <c r="H3352" i="9"/>
  <c r="H3424" i="9"/>
  <c r="H3496" i="9"/>
  <c r="H3568" i="9"/>
  <c r="H3640" i="9"/>
  <c r="H3712" i="9"/>
  <c r="H3784" i="9"/>
  <c r="H3856" i="9"/>
  <c r="H3904" i="9"/>
  <c r="H3952" i="9"/>
  <c r="H4000" i="9"/>
  <c r="H4048" i="9"/>
  <c r="H4082" i="9"/>
  <c r="H4102" i="9"/>
  <c r="H4118" i="9"/>
  <c r="H4134" i="9"/>
  <c r="H4147" i="9"/>
  <c r="H4160" i="9"/>
  <c r="H4172" i="9"/>
  <c r="H4184" i="9"/>
  <c r="H4196" i="9"/>
  <c r="H4208" i="9"/>
  <c r="H4220" i="9"/>
  <c r="H4232" i="9"/>
  <c r="H4244" i="9"/>
  <c r="H4256" i="9"/>
  <c r="H4268" i="9"/>
  <c r="H4280" i="9"/>
  <c r="H4292" i="9"/>
  <c r="H4304" i="9"/>
  <c r="H4316" i="9"/>
  <c r="H4328" i="9"/>
  <c r="H4340" i="9"/>
  <c r="H4352" i="9"/>
  <c r="H4364" i="9"/>
  <c r="H4376" i="9"/>
  <c r="H4388" i="9"/>
  <c r="H4400" i="9"/>
  <c r="H4412" i="9"/>
  <c r="H4424" i="9"/>
  <c r="H4436" i="9"/>
  <c r="H4448" i="9"/>
  <c r="H4460" i="9"/>
  <c r="H4472" i="9"/>
  <c r="H4484" i="9"/>
  <c r="H4496" i="9"/>
  <c r="H4508" i="9"/>
  <c r="H4520" i="9"/>
  <c r="H4532" i="9"/>
  <c r="H4544" i="9"/>
  <c r="H4556" i="9"/>
  <c r="H4568" i="9"/>
  <c r="H4580" i="9"/>
  <c r="H4592" i="9"/>
  <c r="H4604" i="9"/>
  <c r="H4616" i="9"/>
  <c r="H4628" i="9"/>
  <c r="H4640" i="9"/>
  <c r="H4652" i="9"/>
  <c r="H4664" i="9"/>
  <c r="H4676" i="9"/>
  <c r="H4688" i="9"/>
  <c r="H4700" i="9"/>
  <c r="H4712" i="9"/>
  <c r="H4724" i="9"/>
  <c r="H4736" i="9"/>
  <c r="H4748" i="9"/>
  <c r="H4760" i="9"/>
  <c r="H4772" i="9"/>
  <c r="H4784" i="9"/>
  <c r="H4796" i="9"/>
  <c r="H4808" i="9"/>
  <c r="H4820" i="9"/>
  <c r="H4832" i="9"/>
  <c r="H4844" i="9"/>
  <c r="H4856" i="9"/>
  <c r="H4868" i="9"/>
  <c r="H4880" i="9"/>
  <c r="H4892" i="9"/>
  <c r="H4904" i="9"/>
  <c r="H4916" i="9"/>
  <c r="H4928" i="9"/>
  <c r="H4940" i="9"/>
  <c r="H4952" i="9"/>
  <c r="H4964" i="9"/>
  <c r="H4976" i="9"/>
  <c r="H4988" i="9"/>
  <c r="H5000" i="9"/>
  <c r="H5012" i="9"/>
  <c r="H5024" i="9"/>
  <c r="H5036" i="9"/>
  <c r="H5048" i="9"/>
  <c r="H5060" i="9"/>
  <c r="H5072" i="9"/>
  <c r="H5084" i="9"/>
  <c r="H5096" i="9"/>
  <c r="H5108" i="9"/>
  <c r="H5120" i="9"/>
  <c r="H5132" i="9"/>
  <c r="H5144" i="9"/>
  <c r="H5156" i="9"/>
  <c r="H5168" i="9"/>
  <c r="H5180" i="9"/>
  <c r="H5192" i="9"/>
  <c r="H5204" i="9"/>
  <c r="H5216" i="9"/>
  <c r="H5228" i="9"/>
  <c r="H5240" i="9"/>
  <c r="H5252" i="9"/>
  <c r="H5264" i="9"/>
  <c r="H5276" i="9"/>
  <c r="H5288" i="9"/>
  <c r="H5300" i="9"/>
  <c r="H5312" i="9"/>
  <c r="H5324" i="9"/>
  <c r="H5336" i="9"/>
  <c r="H5348" i="9"/>
  <c r="H5360" i="9"/>
  <c r="H5372" i="9"/>
  <c r="H5384" i="9"/>
  <c r="H5396" i="9"/>
  <c r="H5408" i="9"/>
  <c r="H5420" i="9"/>
  <c r="H5432" i="9"/>
  <c r="H5444" i="9"/>
  <c r="H5456" i="9"/>
  <c r="H5468" i="9"/>
  <c r="H5480" i="9"/>
  <c r="H5492" i="9"/>
  <c r="H5504" i="9"/>
  <c r="H5516" i="9"/>
  <c r="H5528" i="9"/>
  <c r="H5540" i="9"/>
  <c r="H5552" i="9"/>
  <c r="H5564" i="9"/>
  <c r="H5576" i="9"/>
  <c r="H5588" i="9"/>
  <c r="H5600" i="9"/>
  <c r="H5612" i="9"/>
  <c r="H5624" i="9"/>
  <c r="H5636" i="9"/>
  <c r="H5648" i="9"/>
  <c r="H5660" i="9"/>
  <c r="H5672" i="9"/>
  <c r="H5684" i="9"/>
  <c r="H5696" i="9"/>
  <c r="H5708" i="9"/>
  <c r="H5720" i="9"/>
  <c r="H5732" i="9"/>
  <c r="H5744" i="9"/>
  <c r="H5756" i="9"/>
  <c r="H5768" i="9"/>
  <c r="H5780" i="9"/>
  <c r="H5792" i="9"/>
  <c r="H5804" i="9"/>
  <c r="H5816" i="9"/>
  <c r="H5828" i="9"/>
  <c r="H5840" i="9"/>
  <c r="H5852" i="9"/>
  <c r="H5864" i="9"/>
  <c r="H5876" i="9"/>
  <c r="H5888" i="9"/>
  <c r="H5900" i="9"/>
  <c r="H5912" i="9"/>
  <c r="H5924" i="9"/>
  <c r="H5936" i="9"/>
  <c r="H5948" i="9"/>
  <c r="H5960" i="9"/>
  <c r="H5972" i="9"/>
  <c r="H5984" i="9"/>
  <c r="H5996" i="9"/>
  <c r="H6008" i="9"/>
  <c r="H6020" i="9"/>
  <c r="H6032" i="9"/>
  <c r="H6044" i="9"/>
  <c r="H6056" i="9"/>
  <c r="H6068" i="9"/>
  <c r="H6080" i="9"/>
  <c r="H6092" i="9"/>
  <c r="H6104" i="9"/>
  <c r="H6116" i="9"/>
  <c r="H6128" i="9"/>
  <c r="H6140" i="9"/>
  <c r="H6152" i="9"/>
  <c r="H6164" i="9"/>
  <c r="H6176" i="9"/>
  <c r="H6188" i="9"/>
  <c r="H6200" i="9"/>
  <c r="H6212" i="9"/>
  <c r="H6224" i="9"/>
  <c r="H6236" i="9"/>
  <c r="H6248" i="9"/>
  <c r="H6260" i="9"/>
  <c r="H6272" i="9"/>
  <c r="H6284" i="9"/>
  <c r="H6296" i="9"/>
  <c r="H6308" i="9"/>
  <c r="H6320" i="9"/>
  <c r="H6332" i="9"/>
  <c r="H6344" i="9"/>
  <c r="H6356" i="9"/>
  <c r="H6368" i="9"/>
  <c r="H6380" i="9"/>
  <c r="H6392" i="9"/>
  <c r="H6404" i="9"/>
  <c r="H6416" i="9"/>
  <c r="H6428" i="9"/>
  <c r="H6440" i="9"/>
  <c r="H6452" i="9"/>
  <c r="H6464" i="9"/>
  <c r="H6476" i="9"/>
  <c r="H6488" i="9"/>
  <c r="H6500" i="9"/>
  <c r="H6512" i="9"/>
  <c r="H6524" i="9"/>
  <c r="H6536" i="9"/>
  <c r="H6548" i="9"/>
  <c r="H6560" i="9"/>
  <c r="H6572" i="9"/>
  <c r="H6584" i="9"/>
  <c r="H6596" i="9"/>
  <c r="H6608" i="9"/>
  <c r="H6620" i="9"/>
  <c r="H6632" i="9"/>
  <c r="H6644" i="9"/>
  <c r="H6656" i="9"/>
  <c r="H6668" i="9"/>
  <c r="H6680" i="9"/>
  <c r="H6692" i="9"/>
  <c r="H6704" i="9"/>
  <c r="H6716" i="9"/>
  <c r="H6728" i="9"/>
  <c r="H6740" i="9"/>
  <c r="H6752" i="9"/>
  <c r="H6764" i="9"/>
  <c r="H6776" i="9"/>
  <c r="H6788" i="9"/>
  <c r="H6800" i="9"/>
  <c r="H6812" i="9"/>
  <c r="H6824" i="9"/>
  <c r="H6836" i="9"/>
  <c r="H6848" i="9"/>
  <c r="H6860" i="9"/>
  <c r="H6872" i="9"/>
  <c r="H6884" i="9"/>
  <c r="H6896" i="9"/>
  <c r="H6908" i="9"/>
  <c r="H6920" i="9"/>
  <c r="H6932" i="9"/>
  <c r="H6944" i="9"/>
  <c r="H6956" i="9"/>
  <c r="H6968" i="9"/>
  <c r="H6980" i="9"/>
  <c r="H6992" i="9"/>
  <c r="H7004" i="9"/>
  <c r="H7016" i="9"/>
  <c r="H7028" i="9"/>
  <c r="H7040" i="9"/>
  <c r="H7052" i="9"/>
  <c r="H7064" i="9"/>
  <c r="H7076" i="9"/>
  <c r="H7088" i="9"/>
  <c r="H7100" i="9"/>
  <c r="H7112" i="9"/>
  <c r="H7124" i="9"/>
  <c r="H7136" i="9"/>
  <c r="H7148" i="9"/>
  <c r="H7160" i="9"/>
  <c r="H7172" i="9"/>
  <c r="H7184" i="9"/>
  <c r="H7196" i="9"/>
  <c r="H7208" i="9"/>
  <c r="H7220" i="9"/>
  <c r="H7232" i="9"/>
  <c r="H7244" i="9"/>
  <c r="H7256" i="9"/>
  <c r="H7268" i="9"/>
  <c r="H7280" i="9"/>
  <c r="H7292" i="9"/>
  <c r="H7304" i="9"/>
  <c r="H7316" i="9"/>
  <c r="H7328" i="9"/>
  <c r="H7340" i="9"/>
  <c r="H7352" i="9"/>
  <c r="H7364" i="9"/>
  <c r="H7376" i="9"/>
  <c r="H7388" i="9"/>
  <c r="H7400" i="9"/>
  <c r="H7412" i="9"/>
  <c r="H7424" i="9"/>
  <c r="H7436" i="9"/>
  <c r="H7448" i="9"/>
  <c r="H7460" i="9"/>
  <c r="H7472" i="9"/>
  <c r="H7484" i="9"/>
  <c r="H7496" i="9"/>
  <c r="H10000" i="9"/>
  <c r="H9988" i="9"/>
  <c r="H9976" i="9"/>
  <c r="H9964" i="9"/>
  <c r="H9952" i="9"/>
  <c r="H9940" i="9"/>
  <c r="H9928" i="9"/>
  <c r="H9916" i="9"/>
  <c r="H9904" i="9"/>
  <c r="H9892" i="9"/>
  <c r="H9880" i="9"/>
  <c r="H9868" i="9"/>
  <c r="H9856" i="9"/>
  <c r="H9844" i="9"/>
  <c r="H9832" i="9"/>
  <c r="H9820" i="9"/>
  <c r="H9808" i="9"/>
  <c r="H9796" i="9"/>
  <c r="H9784" i="9"/>
  <c r="H9772" i="9"/>
  <c r="H9760" i="9"/>
  <c r="H9748" i="9"/>
  <c r="H9736" i="9"/>
  <c r="H9724" i="9"/>
  <c r="H9712" i="9"/>
  <c r="H9700" i="9"/>
  <c r="H9688" i="9"/>
  <c r="H9676" i="9"/>
  <c r="H9664" i="9"/>
  <c r="H9652" i="9"/>
  <c r="H9640" i="9"/>
  <c r="H9628" i="9"/>
  <c r="H9616" i="9"/>
  <c r="H9604" i="9"/>
  <c r="H9592" i="9"/>
  <c r="H9580" i="9"/>
  <c r="H9568" i="9"/>
  <c r="H9556" i="9"/>
  <c r="H9544" i="9"/>
  <c r="H9532" i="9"/>
  <c r="H9520" i="9"/>
  <c r="H9508" i="9"/>
  <c r="H9496" i="9"/>
  <c r="H9484" i="9"/>
  <c r="H9472" i="9"/>
  <c r="H9460" i="9"/>
  <c r="H9448" i="9"/>
  <c r="H9436" i="9"/>
  <c r="H9424" i="9"/>
  <c r="H9412" i="9"/>
  <c r="H9400" i="9"/>
  <c r="H9388" i="9"/>
  <c r="H9376" i="9"/>
  <c r="H9364" i="9"/>
  <c r="H9352" i="9"/>
  <c r="H9340" i="9"/>
  <c r="H9328" i="9"/>
  <c r="H9316" i="9"/>
  <c r="H9304" i="9"/>
  <c r="H9292" i="9"/>
  <c r="H9280" i="9"/>
  <c r="H9268" i="9"/>
  <c r="H9256" i="9"/>
  <c r="H9244" i="9"/>
  <c r="H9232" i="9"/>
  <c r="H9220" i="9"/>
  <c r="H9208" i="9"/>
  <c r="H9196" i="9"/>
  <c r="H9184" i="9"/>
  <c r="H9172" i="9"/>
  <c r="H9160" i="9"/>
  <c r="H9148" i="9"/>
  <c r="H9136" i="9"/>
  <c r="H9124" i="9"/>
  <c r="H9112" i="9"/>
  <c r="H9100" i="9"/>
  <c r="H9088" i="9"/>
  <c r="H9076" i="9"/>
  <c r="H9064" i="9"/>
  <c r="H9052" i="9"/>
  <c r="H9040" i="9"/>
  <c r="H9028" i="9"/>
  <c r="H9016" i="9"/>
  <c r="H9004" i="9"/>
  <c r="H8992" i="9"/>
  <c r="H8980" i="9"/>
  <c r="H8968" i="9"/>
  <c r="H8956" i="9"/>
  <c r="H8944" i="9"/>
  <c r="H8932" i="9"/>
  <c r="H8920" i="9"/>
  <c r="H8908" i="9"/>
  <c r="H8896" i="9"/>
  <c r="H8884" i="9"/>
  <c r="H8872" i="9"/>
  <c r="H8860" i="9"/>
  <c r="H8848" i="9"/>
  <c r="H8836" i="9"/>
  <c r="H8824" i="9"/>
  <c r="H8812" i="9"/>
  <c r="H8800" i="9"/>
  <c r="H8788" i="9"/>
  <c r="H8776" i="9"/>
  <c r="H8764" i="9"/>
  <c r="H8752" i="9"/>
  <c r="H8740" i="9"/>
  <c r="H8728" i="9"/>
  <c r="H8716" i="9"/>
  <c r="H8704" i="9"/>
  <c r="H8692" i="9"/>
  <c r="H8680" i="9"/>
  <c r="H8668" i="9"/>
  <c r="H8656" i="9"/>
  <c r="H8644" i="9"/>
  <c r="H8632" i="9"/>
  <c r="H8620" i="9"/>
  <c r="H8608" i="9"/>
  <c r="H8596" i="9"/>
  <c r="H8584" i="9"/>
  <c r="H8572" i="9"/>
  <c r="H8560" i="9"/>
  <c r="H8548" i="9"/>
  <c r="H8536" i="9"/>
  <c r="H8524" i="9"/>
  <c r="H8512" i="9"/>
  <c r="H8500" i="9"/>
  <c r="H8488" i="9"/>
  <c r="H8476" i="9"/>
  <c r="H8464" i="9"/>
  <c r="H8452" i="9"/>
  <c r="H8440" i="9"/>
  <c r="H8428" i="9"/>
  <c r="H8416" i="9"/>
  <c r="H8404" i="9"/>
  <c r="H8392" i="9"/>
  <c r="H8380" i="9"/>
  <c r="H8368" i="9"/>
  <c r="H8356" i="9"/>
  <c r="H8344" i="9"/>
  <c r="H8332" i="9"/>
  <c r="H8320" i="9"/>
  <c r="H8308" i="9"/>
  <c r="H8296" i="9"/>
  <c r="H8284" i="9"/>
  <c r="H8272" i="9"/>
  <c r="H8260" i="9"/>
  <c r="H8248" i="9"/>
  <c r="H8236" i="9"/>
  <c r="H8224" i="9"/>
  <c r="H8212" i="9"/>
  <c r="H8200" i="9"/>
  <c r="H8188" i="9"/>
  <c r="H8176" i="9"/>
  <c r="H8164" i="9"/>
  <c r="H8152" i="9"/>
  <c r="H8140" i="9"/>
  <c r="H8128" i="9"/>
  <c r="H8116" i="9"/>
  <c r="H8104" i="9"/>
  <c r="H8092" i="9"/>
  <c r="H8080" i="9"/>
  <c r="H8068" i="9"/>
  <c r="H8056" i="9"/>
  <c r="H8044" i="9"/>
  <c r="H8032" i="9"/>
  <c r="H8020" i="9"/>
  <c r="H8008" i="9"/>
  <c r="H7996" i="9"/>
  <c r="H7984" i="9"/>
  <c r="H7972" i="9"/>
  <c r="H7960" i="9"/>
  <c r="H7948" i="9"/>
  <c r="H7936" i="9"/>
  <c r="H7924" i="9"/>
  <c r="H7912" i="9"/>
  <c r="H7900" i="9"/>
  <c r="H7888" i="9"/>
  <c r="H7876" i="9"/>
  <c r="H7864" i="9"/>
  <c r="H7852" i="9"/>
  <c r="H7840" i="9"/>
  <c r="H7828" i="9"/>
  <c r="H7816" i="9"/>
  <c r="H7804" i="9"/>
  <c r="H7792" i="9"/>
  <c r="H7780" i="9"/>
  <c r="H7768" i="9"/>
  <c r="H7756" i="9"/>
  <c r="H7744" i="9"/>
  <c r="H7732" i="9"/>
  <c r="H7720" i="9"/>
  <c r="H7708" i="9"/>
  <c r="H7696" i="9"/>
  <c r="H7684" i="9"/>
  <c r="H7672" i="9"/>
  <c r="H7660" i="9"/>
  <c r="H7648" i="9"/>
  <c r="H7636" i="9"/>
  <c r="H7624" i="9"/>
  <c r="H7612" i="9"/>
  <c r="H7600" i="9"/>
  <c r="H7588" i="9"/>
  <c r="H7576" i="9"/>
  <c r="H7564" i="9"/>
  <c r="H7552" i="9"/>
  <c r="H7540" i="9"/>
  <c r="H7528" i="9"/>
  <c r="H7516" i="9"/>
  <c r="H7504" i="9"/>
  <c r="H7461" i="9"/>
  <c r="H7389" i="9"/>
  <c r="H7317" i="9"/>
  <c r="H7245" i="9"/>
  <c r="H7173" i="9"/>
  <c r="H7101" i="9"/>
  <c r="H7029" i="9"/>
  <c r="H6957" i="9"/>
  <c r="H6885" i="9"/>
  <c r="H6813" i="9"/>
  <c r="H6741" i="9"/>
  <c r="H6669" i="9"/>
  <c r="H6597" i="9"/>
  <c r="H6525" i="9"/>
  <c r="H6453" i="9"/>
  <c r="H6381" i="9"/>
  <c r="H6309" i="9"/>
  <c r="H6237" i="9"/>
  <c r="H6165" i="9"/>
  <c r="H6093" i="9"/>
  <c r="H6021" i="9"/>
  <c r="H5949" i="9"/>
  <c r="H5877" i="9"/>
  <c r="H5805" i="9"/>
  <c r="H5733" i="9"/>
  <c r="H5661" i="9"/>
  <c r="H5589" i="9"/>
  <c r="H5517" i="9"/>
  <c r="H5445" i="9"/>
  <c r="H5373" i="9"/>
  <c r="H5301" i="9"/>
  <c r="H5229" i="9"/>
  <c r="H5157" i="9"/>
  <c r="H5085" i="9"/>
  <c r="H5013" i="9"/>
  <c r="H4941" i="9"/>
  <c r="H4869" i="9"/>
  <c r="H4797" i="9"/>
  <c r="H4725" i="9"/>
  <c r="H4653" i="9"/>
  <c r="H4581" i="9"/>
  <c r="H4509" i="9"/>
  <c r="H4437" i="9"/>
  <c r="H4365" i="9"/>
  <c r="H4293" i="9"/>
  <c r="H4221" i="9"/>
  <c r="H4148" i="9"/>
  <c r="H4007" i="9"/>
  <c r="H3651" i="9"/>
  <c r="H3219" i="9"/>
  <c r="H2787" i="9"/>
  <c r="H2355" i="9"/>
  <c r="H1923" i="9"/>
  <c r="H1491" i="9"/>
  <c r="H1059" i="9"/>
  <c r="H524" i="9"/>
  <c r="B8888" i="9"/>
  <c r="H9995" i="9"/>
  <c r="H9899" i="9"/>
  <c r="H9803" i="9"/>
  <c r="H9743" i="9"/>
  <c r="H9659" i="9"/>
  <c r="H9587" i="9"/>
  <c r="H9503" i="9"/>
  <c r="H9419" i="9"/>
  <c r="H9311" i="9"/>
  <c r="H9167" i="9"/>
  <c r="H9059" i="9"/>
  <c r="H8975" i="9"/>
  <c r="H8891" i="9"/>
  <c r="H8807" i="9"/>
  <c r="H8723" i="9"/>
  <c r="H8615" i="9"/>
  <c r="H8519" i="9"/>
  <c r="H8423" i="9"/>
  <c r="H8351" i="9"/>
  <c r="H8279" i="9"/>
  <c r="H8207" i="9"/>
  <c r="H8147" i="9"/>
  <c r="H8063" i="9"/>
  <c r="H7979" i="9"/>
  <c r="H7931" i="9"/>
  <c r="H7835" i="9"/>
  <c r="H7751" i="9"/>
  <c r="H7679" i="9"/>
  <c r="H7619" i="9"/>
  <c r="H7571" i="9"/>
  <c r="H7511" i="9"/>
  <c r="H7354" i="9"/>
  <c r="H6994" i="9"/>
  <c r="H6562" i="9"/>
  <c r="H6058" i="9"/>
  <c r="H5626" i="9"/>
  <c r="H5194" i="9"/>
  <c r="H4906" i="9"/>
  <c r="H4618" i="9"/>
  <c r="H4546" i="9"/>
  <c r="H4402" i="9"/>
  <c r="H4186" i="9"/>
  <c r="H4104" i="9"/>
  <c r="H3867" i="9"/>
  <c r="H3436" i="9"/>
  <c r="H3004" i="9"/>
  <c r="H2572" i="9"/>
  <c r="H2140" i="9"/>
  <c r="H1708" i="9"/>
  <c r="H811" i="9"/>
  <c r="H9922" i="9"/>
  <c r="H9838" i="9"/>
  <c r="H9766" i="9"/>
  <c r="H9682" i="9"/>
  <c r="H9598" i="9"/>
  <c r="H9514" i="9"/>
  <c r="H9430" i="9"/>
  <c r="H9346" i="9"/>
  <c r="H9262" i="9"/>
  <c r="H9178" i="9"/>
  <c r="H9094" i="9"/>
  <c r="H9022" i="9"/>
  <c r="H8950" i="9"/>
  <c r="H8830" i="9"/>
  <c r="H8746" i="9"/>
  <c r="H8662" i="9"/>
  <c r="H8602" i="9"/>
  <c r="H8530" i="9"/>
  <c r="H8434" i="9"/>
  <c r="H8314" i="9"/>
  <c r="H8158" i="9"/>
  <c r="H7846" i="9"/>
  <c r="H9967" i="9"/>
  <c r="H9990" i="9"/>
  <c r="H9942" i="9"/>
  <c r="H9906" i="9"/>
  <c r="H9999" i="9"/>
  <c r="H9987" i="9"/>
  <c r="H9975" i="9"/>
  <c r="H9963" i="9"/>
  <c r="H9951" i="9"/>
  <c r="H9939" i="9"/>
  <c r="H9927" i="9"/>
  <c r="H9915" i="9"/>
  <c r="H9903" i="9"/>
  <c r="H9891" i="9"/>
  <c r="H9879" i="9"/>
  <c r="H9867" i="9"/>
  <c r="H9855" i="9"/>
  <c r="H9843" i="9"/>
  <c r="H9831" i="9"/>
  <c r="H9819" i="9"/>
  <c r="H9807" i="9"/>
  <c r="H9795" i="9"/>
  <c r="H9783" i="9"/>
  <c r="H9771" i="9"/>
  <c r="H9759" i="9"/>
  <c r="H9747" i="9"/>
  <c r="H9735" i="9"/>
  <c r="H9723" i="9"/>
  <c r="H9711" i="9"/>
  <c r="H9699" i="9"/>
  <c r="H9687" i="9"/>
  <c r="H9675" i="9"/>
  <c r="H9663" i="9"/>
  <c r="H9651" i="9"/>
  <c r="H9639" i="9"/>
  <c r="H9627" i="9"/>
  <c r="H9615" i="9"/>
  <c r="H9603" i="9"/>
  <c r="H9591" i="9"/>
  <c r="H9579" i="9"/>
  <c r="H9567" i="9"/>
  <c r="H9555" i="9"/>
  <c r="H9543" i="9"/>
  <c r="H9531" i="9"/>
  <c r="H9519" i="9"/>
  <c r="H9507" i="9"/>
  <c r="H9495" i="9"/>
  <c r="H9483" i="9"/>
  <c r="H9471" i="9"/>
  <c r="H9459" i="9"/>
  <c r="H9447" i="9"/>
  <c r="H9435" i="9"/>
  <c r="H9423" i="9"/>
  <c r="H9411" i="9"/>
  <c r="H9399" i="9"/>
  <c r="H9387" i="9"/>
  <c r="H9375" i="9"/>
  <c r="H9363" i="9"/>
  <c r="H9351" i="9"/>
  <c r="H9339" i="9"/>
  <c r="H9327" i="9"/>
  <c r="H9315" i="9"/>
  <c r="H9303" i="9"/>
  <c r="H9291" i="9"/>
  <c r="H9279" i="9"/>
  <c r="H9267" i="9"/>
  <c r="H9255" i="9"/>
  <c r="H9243" i="9"/>
  <c r="H9231" i="9"/>
  <c r="H9219" i="9"/>
  <c r="H9207" i="9"/>
  <c r="H9195" i="9"/>
  <c r="H9183" i="9"/>
  <c r="H9171" i="9"/>
  <c r="H9159" i="9"/>
  <c r="H9147" i="9"/>
  <c r="H9135" i="9"/>
  <c r="H9123" i="9"/>
  <c r="H9111" i="9"/>
  <c r="H9099" i="9"/>
  <c r="H9087" i="9"/>
  <c r="H9075" i="9"/>
  <c r="H9063" i="9"/>
  <c r="H9051" i="9"/>
  <c r="H9039" i="9"/>
  <c r="H9027" i="9"/>
  <c r="H9015" i="9"/>
  <c r="H9003" i="9"/>
  <c r="H8991" i="9"/>
  <c r="H8979" i="9"/>
  <c r="H8967" i="9"/>
  <c r="H8955" i="9"/>
  <c r="H8943" i="9"/>
  <c r="H8931" i="9"/>
  <c r="H8919" i="9"/>
  <c r="H8907" i="9"/>
  <c r="H8895" i="9"/>
  <c r="H8883" i="9"/>
  <c r="H8871" i="9"/>
  <c r="H8859" i="9"/>
  <c r="H8847" i="9"/>
  <c r="H8835" i="9"/>
  <c r="H8823" i="9"/>
  <c r="H8811" i="9"/>
  <c r="H8799" i="9"/>
  <c r="H8787" i="9"/>
  <c r="H8775" i="9"/>
  <c r="H8763" i="9"/>
  <c r="H8751" i="9"/>
  <c r="H8739" i="9"/>
  <c r="H8727" i="9"/>
  <c r="H8715" i="9"/>
  <c r="H8703" i="9"/>
  <c r="H8691" i="9"/>
  <c r="H8679" i="9"/>
  <c r="H8667" i="9"/>
  <c r="H8655" i="9"/>
  <c r="H8643" i="9"/>
  <c r="H8631" i="9"/>
  <c r="H8619" i="9"/>
  <c r="H8607" i="9"/>
  <c r="H8595" i="9"/>
  <c r="H8583" i="9"/>
  <c r="H8571" i="9"/>
  <c r="H8559" i="9"/>
  <c r="H8547" i="9"/>
  <c r="H8535" i="9"/>
  <c r="H8523" i="9"/>
  <c r="H8511" i="9"/>
  <c r="H8499" i="9"/>
  <c r="H8487" i="9"/>
  <c r="H8475" i="9"/>
  <c r="H8463" i="9"/>
  <c r="H8451" i="9"/>
  <c r="H8439" i="9"/>
  <c r="H8427" i="9"/>
  <c r="H8415" i="9"/>
  <c r="H8403" i="9"/>
  <c r="H8391" i="9"/>
  <c r="H8379" i="9"/>
  <c r="H8367" i="9"/>
  <c r="H8355" i="9"/>
  <c r="H8343" i="9"/>
  <c r="H8331" i="9"/>
  <c r="H8319" i="9"/>
  <c r="H8307" i="9"/>
  <c r="H8295" i="9"/>
  <c r="H8283" i="9"/>
  <c r="H8271" i="9"/>
  <c r="H8259" i="9"/>
  <c r="H8247" i="9"/>
  <c r="H8235" i="9"/>
  <c r="H8223" i="9"/>
  <c r="H8211" i="9"/>
  <c r="H8199" i="9"/>
  <c r="H8187" i="9"/>
  <c r="H8175" i="9"/>
  <c r="H8163" i="9"/>
  <c r="H8151" i="9"/>
  <c r="H8139" i="9"/>
  <c r="H8127" i="9"/>
  <c r="H8115" i="9"/>
  <c r="H8103" i="9"/>
  <c r="H8091" i="9"/>
  <c r="H8079" i="9"/>
  <c r="H8067" i="9"/>
  <c r="H8055" i="9"/>
  <c r="H8043" i="9"/>
  <c r="H8031" i="9"/>
  <c r="H8019" i="9"/>
  <c r="H8007" i="9"/>
  <c r="H7995" i="9"/>
  <c r="H7983" i="9"/>
  <c r="H7971" i="9"/>
  <c r="H7959" i="9"/>
  <c r="H7947" i="9"/>
  <c r="H7935" i="9"/>
  <c r="H7923" i="9"/>
  <c r="H7911" i="9"/>
  <c r="H7899" i="9"/>
  <c r="H7887" i="9"/>
  <c r="H7875" i="9"/>
  <c r="H7863" i="9"/>
  <c r="H7851" i="9"/>
  <c r="H7839" i="9"/>
  <c r="H7827" i="9"/>
  <c r="H7815" i="9"/>
  <c r="H7803" i="9"/>
  <c r="H7791" i="9"/>
  <c r="H7779" i="9"/>
  <c r="H7767" i="9"/>
  <c r="H7755" i="9"/>
  <c r="H7743" i="9"/>
  <c r="H7731" i="9"/>
  <c r="H7719" i="9"/>
  <c r="H7707" i="9"/>
  <c r="H7695" i="9"/>
  <c r="H7683" i="9"/>
  <c r="H7671" i="9"/>
  <c r="H7659" i="9"/>
  <c r="H7647" i="9"/>
  <c r="H7635" i="9"/>
  <c r="H7623" i="9"/>
  <c r="H7611" i="9"/>
  <c r="H7599" i="9"/>
  <c r="H7587" i="9"/>
  <c r="H7575" i="9"/>
  <c r="H7563" i="9"/>
  <c r="H7551" i="9"/>
  <c r="H7539" i="9"/>
  <c r="H7527" i="9"/>
  <c r="H7515" i="9"/>
  <c r="H7503" i="9"/>
  <c r="H7450" i="9"/>
  <c r="H7378" i="9"/>
  <c r="H7306" i="9"/>
  <c r="H7234" i="9"/>
  <c r="H7162" i="9"/>
  <c r="H7090" i="9"/>
  <c r="H7018" i="9"/>
  <c r="H6946" i="9"/>
  <c r="H6874" i="9"/>
  <c r="H6802" i="9"/>
  <c r="H6730" i="9"/>
  <c r="H6658" i="9"/>
  <c r="H6586" i="9"/>
  <c r="H6514" i="9"/>
  <c r="H6442" i="9"/>
  <c r="H6370" i="9"/>
  <c r="H6298" i="9"/>
  <c r="H6226" i="9"/>
  <c r="H6154" i="9"/>
  <c r="H6082" i="9"/>
  <c r="H6010" i="9"/>
  <c r="H5938" i="9"/>
  <c r="H5866" i="9"/>
  <c r="H5794" i="9"/>
  <c r="H5722" i="9"/>
  <c r="H5650" i="9"/>
  <c r="H5578" i="9"/>
  <c r="H5506" i="9"/>
  <c r="H5434" i="9"/>
  <c r="H5362" i="9"/>
  <c r="H5290" i="9"/>
  <c r="H5218" i="9"/>
  <c r="H5146" i="9"/>
  <c r="H5074" i="9"/>
  <c r="H5002" i="9"/>
  <c r="H4930" i="9"/>
  <c r="H4858" i="9"/>
  <c r="H4786" i="9"/>
  <c r="H4714" i="9"/>
  <c r="H4642" i="9"/>
  <c r="H4570" i="9"/>
  <c r="H4498" i="9"/>
  <c r="H4426" i="9"/>
  <c r="H4354" i="9"/>
  <c r="H4282" i="9"/>
  <c r="H4210" i="9"/>
  <c r="H4136" i="9"/>
  <c r="H3963" i="9"/>
  <c r="H3580" i="9"/>
  <c r="H3148" i="9"/>
  <c r="H2716" i="9"/>
  <c r="H2284" i="9"/>
  <c r="H1852" i="9"/>
  <c r="H1420" i="9"/>
  <c r="H983" i="9"/>
  <c r="H429" i="9"/>
  <c r="B8457" i="9"/>
  <c r="H9998" i="9"/>
  <c r="H9986" i="9"/>
  <c r="H9974" i="9"/>
  <c r="H9962" i="9"/>
  <c r="H9950" i="9"/>
  <c r="H9938" i="9"/>
  <c r="H9926" i="9"/>
  <c r="H9914" i="9"/>
  <c r="H9902" i="9"/>
  <c r="H9890" i="9"/>
  <c r="H9878" i="9"/>
  <c r="H9866" i="9"/>
  <c r="H9854" i="9"/>
  <c r="H9842" i="9"/>
  <c r="H9830" i="9"/>
  <c r="H9818" i="9"/>
  <c r="H9806" i="9"/>
  <c r="H9794" i="9"/>
  <c r="H9782" i="9"/>
  <c r="H9770" i="9"/>
  <c r="H9758" i="9"/>
  <c r="H9746" i="9"/>
  <c r="H9734" i="9"/>
  <c r="H9722" i="9"/>
  <c r="H9710" i="9"/>
  <c r="H9698" i="9"/>
  <c r="H9686" i="9"/>
  <c r="H9674" i="9"/>
  <c r="H9662" i="9"/>
  <c r="H9650" i="9"/>
  <c r="H9638" i="9"/>
  <c r="H9626" i="9"/>
  <c r="H9614" i="9"/>
  <c r="H9602" i="9"/>
  <c r="H9590" i="9"/>
  <c r="H9578" i="9"/>
  <c r="H9566" i="9"/>
  <c r="H9554" i="9"/>
  <c r="H9542" i="9"/>
  <c r="H9530" i="9"/>
  <c r="H9518" i="9"/>
  <c r="H9506" i="9"/>
  <c r="H9494" i="9"/>
  <c r="H9482" i="9"/>
  <c r="H9470" i="9"/>
  <c r="H9458" i="9"/>
  <c r="H9446" i="9"/>
  <c r="H9434" i="9"/>
  <c r="H9422" i="9"/>
  <c r="H9410" i="9"/>
  <c r="H9398" i="9"/>
  <c r="H9386" i="9"/>
  <c r="H9374" i="9"/>
  <c r="H9362" i="9"/>
  <c r="H9350" i="9"/>
  <c r="H9338" i="9"/>
  <c r="H9326" i="9"/>
  <c r="H9314" i="9"/>
  <c r="H9302" i="9"/>
  <c r="H9290" i="9"/>
  <c r="H9278" i="9"/>
  <c r="H9266" i="9"/>
  <c r="H9254" i="9"/>
  <c r="H9242" i="9"/>
  <c r="H9230" i="9"/>
  <c r="H9218" i="9"/>
  <c r="H9206" i="9"/>
  <c r="H9194" i="9"/>
  <c r="H9182" i="9"/>
  <c r="H9170" i="9"/>
  <c r="H9158" i="9"/>
  <c r="H9146" i="9"/>
  <c r="H9134" i="9"/>
  <c r="H9122" i="9"/>
  <c r="H9110" i="9"/>
  <c r="H9098" i="9"/>
  <c r="H9086" i="9"/>
  <c r="H9074" i="9"/>
  <c r="H9062" i="9"/>
  <c r="H9050" i="9"/>
  <c r="H9038" i="9"/>
  <c r="H9026" i="9"/>
  <c r="H9014" i="9"/>
  <c r="H9002" i="9"/>
  <c r="H8990" i="9"/>
  <c r="H8978" i="9"/>
  <c r="H8966" i="9"/>
  <c r="H8954" i="9"/>
  <c r="H8942" i="9"/>
  <c r="H8930" i="9"/>
  <c r="H8918" i="9"/>
  <c r="H8906" i="9"/>
  <c r="H8894" i="9"/>
  <c r="H8882" i="9"/>
  <c r="H8870" i="9"/>
  <c r="H8858" i="9"/>
  <c r="H8846" i="9"/>
  <c r="H8834" i="9"/>
  <c r="H8822" i="9"/>
  <c r="H8810" i="9"/>
  <c r="H8798" i="9"/>
  <c r="H8786" i="9"/>
  <c r="H8774" i="9"/>
  <c r="H8762" i="9"/>
  <c r="H8750" i="9"/>
  <c r="H8738" i="9"/>
  <c r="H8726" i="9"/>
  <c r="H8714" i="9"/>
  <c r="H8702" i="9"/>
  <c r="H8690" i="9"/>
  <c r="H8678" i="9"/>
  <c r="H8666" i="9"/>
  <c r="H8654" i="9"/>
  <c r="H8642" i="9"/>
  <c r="H8630" i="9"/>
  <c r="H8618" i="9"/>
  <c r="H8606" i="9"/>
  <c r="H8594" i="9"/>
  <c r="H8582" i="9"/>
  <c r="H8570" i="9"/>
  <c r="H8558" i="9"/>
  <c r="H8546" i="9"/>
  <c r="H8534" i="9"/>
  <c r="H8522" i="9"/>
  <c r="H8510" i="9"/>
  <c r="H8498" i="9"/>
  <c r="H8486" i="9"/>
  <c r="H8474" i="9"/>
  <c r="H8462" i="9"/>
  <c r="H8450" i="9"/>
  <c r="H8438" i="9"/>
  <c r="H8426" i="9"/>
  <c r="H8414" i="9"/>
  <c r="H8402" i="9"/>
  <c r="H8390" i="9"/>
  <c r="H8378" i="9"/>
  <c r="H8366" i="9"/>
  <c r="H8354" i="9"/>
  <c r="H8342" i="9"/>
  <c r="H8330" i="9"/>
  <c r="H8318" i="9"/>
  <c r="H8306" i="9"/>
  <c r="H8294" i="9"/>
  <c r="H8282" i="9"/>
  <c r="H8270" i="9"/>
  <c r="H8258" i="9"/>
  <c r="H8246" i="9"/>
  <c r="H8234" i="9"/>
  <c r="H8222" i="9"/>
  <c r="H8210" i="9"/>
  <c r="H8198" i="9"/>
  <c r="H8186" i="9"/>
  <c r="H8174" i="9"/>
  <c r="H8162" i="9"/>
  <c r="H8150" i="9"/>
  <c r="H8138" i="9"/>
  <c r="H8126" i="9"/>
  <c r="H8114" i="9"/>
  <c r="H8102" i="9"/>
  <c r="H8090" i="9"/>
  <c r="H8078" i="9"/>
  <c r="H8066" i="9"/>
  <c r="H8054" i="9"/>
  <c r="H8042" i="9"/>
  <c r="H8030" i="9"/>
  <c r="H8018" i="9"/>
  <c r="H8006" i="9"/>
  <c r="H7994" i="9"/>
  <c r="H7982" i="9"/>
  <c r="H7970" i="9"/>
  <c r="H7958" i="9"/>
  <c r="H7946" i="9"/>
  <c r="H7934" i="9"/>
  <c r="H7922" i="9"/>
  <c r="H7910" i="9"/>
  <c r="H7898" i="9"/>
  <c r="H7886" i="9"/>
  <c r="H7874" i="9"/>
  <c r="H7862" i="9"/>
  <c r="H7850" i="9"/>
  <c r="H7838" i="9"/>
  <c r="H7826" i="9"/>
  <c r="H7814" i="9"/>
  <c r="H7802" i="9"/>
  <c r="H7790" i="9"/>
  <c r="H7778" i="9"/>
  <c r="H7766" i="9"/>
  <c r="H7754" i="9"/>
  <c r="H7742" i="9"/>
  <c r="H7730" i="9"/>
  <c r="H7718" i="9"/>
  <c r="H7706" i="9"/>
  <c r="H7694" i="9"/>
  <c r="H7682" i="9"/>
  <c r="H7670" i="9"/>
  <c r="H7658" i="9"/>
  <c r="H7646" i="9"/>
  <c r="H7634" i="9"/>
  <c r="H7622" i="9"/>
  <c r="H7610" i="9"/>
  <c r="H7598" i="9"/>
  <c r="H7586" i="9"/>
  <c r="H7574" i="9"/>
  <c r="H7562" i="9"/>
  <c r="H7550" i="9"/>
  <c r="H7538" i="9"/>
  <c r="H7526" i="9"/>
  <c r="H7514" i="9"/>
  <c r="H7502" i="9"/>
  <c r="H7449" i="9"/>
  <c r="H7377" i="9"/>
  <c r="H7305" i="9"/>
  <c r="H7233" i="9"/>
  <c r="H7161" i="9"/>
  <c r="H7089" i="9"/>
  <c r="H7017" i="9"/>
  <c r="H6945" i="9"/>
  <c r="H6873" i="9"/>
  <c r="H6801" i="9"/>
  <c r="H6729" i="9"/>
  <c r="H6657" i="9"/>
  <c r="H6585" i="9"/>
  <c r="H6513" i="9"/>
  <c r="H6441" i="9"/>
  <c r="H6369" i="9"/>
  <c r="H6297" i="9"/>
  <c r="H6225" i="9"/>
  <c r="H6153" i="9"/>
  <c r="H6081" i="9"/>
  <c r="H6009" i="9"/>
  <c r="H5937" i="9"/>
  <c r="H5865" i="9"/>
  <c r="H5793" i="9"/>
  <c r="H5721" i="9"/>
  <c r="H5649" i="9"/>
  <c r="H5577" i="9"/>
  <c r="H5505" i="9"/>
  <c r="H5433" i="9"/>
  <c r="H5361" i="9"/>
  <c r="H5289" i="9"/>
  <c r="H5217" i="9"/>
  <c r="H5145" i="9"/>
  <c r="H5073" i="9"/>
  <c r="H5001" i="9"/>
  <c r="H4929" i="9"/>
  <c r="H4857" i="9"/>
  <c r="H4785" i="9"/>
  <c r="H4713" i="9"/>
  <c r="H4641" i="9"/>
  <c r="H4569" i="9"/>
  <c r="H4497" i="9"/>
  <c r="H4425" i="9"/>
  <c r="H4353" i="9"/>
  <c r="H4281" i="9"/>
  <c r="H4209" i="9"/>
  <c r="H4135" i="9"/>
  <c r="H3959" i="9"/>
  <c r="H3579" i="9"/>
  <c r="H3147" i="9"/>
  <c r="H2715" i="9"/>
  <c r="H2283" i="9"/>
  <c r="H1851" i="9"/>
  <c r="H1419" i="9"/>
  <c r="H982" i="9"/>
  <c r="H428" i="9"/>
  <c r="H9997" i="9"/>
  <c r="H9985" i="9"/>
  <c r="H9973" i="9"/>
  <c r="H9961" i="9"/>
  <c r="H9949" i="9"/>
  <c r="H9937" i="9"/>
  <c r="H9925" i="9"/>
  <c r="H9913" i="9"/>
  <c r="H9901" i="9"/>
  <c r="H9889" i="9"/>
  <c r="H9877" i="9"/>
  <c r="H9865" i="9"/>
  <c r="H9853" i="9"/>
  <c r="H9841" i="9"/>
  <c r="H9829" i="9"/>
  <c r="H9817" i="9"/>
  <c r="H9805" i="9"/>
  <c r="H9793" i="9"/>
  <c r="H9781" i="9"/>
  <c r="H9769" i="9"/>
  <c r="H9757" i="9"/>
  <c r="H9745" i="9"/>
  <c r="H9733" i="9"/>
  <c r="H9721" i="9"/>
  <c r="H9709" i="9"/>
  <c r="H9697" i="9"/>
  <c r="H9685" i="9"/>
  <c r="H9673" i="9"/>
  <c r="H9661" i="9"/>
  <c r="H9649" i="9"/>
  <c r="H9637" i="9"/>
  <c r="H9625" i="9"/>
  <c r="H9613" i="9"/>
  <c r="H9601" i="9"/>
  <c r="H9589" i="9"/>
  <c r="H9577" i="9"/>
  <c r="H9565" i="9"/>
  <c r="H9553" i="9"/>
  <c r="H9541" i="9"/>
  <c r="H9529" i="9"/>
  <c r="H9517" i="9"/>
  <c r="H9505" i="9"/>
  <c r="H9493" i="9"/>
  <c r="H9481" i="9"/>
  <c r="H9469" i="9"/>
  <c r="H9457" i="9"/>
  <c r="H9445" i="9"/>
  <c r="H9433" i="9"/>
  <c r="H9421" i="9"/>
  <c r="H9409" i="9"/>
  <c r="H9397" i="9"/>
  <c r="H9385" i="9"/>
  <c r="H9373" i="9"/>
  <c r="H9361" i="9"/>
  <c r="H9349" i="9"/>
  <c r="H9337" i="9"/>
  <c r="H9325" i="9"/>
  <c r="H9313" i="9"/>
  <c r="H9301" i="9"/>
  <c r="H9289" i="9"/>
  <c r="H9277" i="9"/>
  <c r="H9265" i="9"/>
  <c r="H9253" i="9"/>
  <c r="H9241" i="9"/>
  <c r="H9229" i="9"/>
  <c r="H9217" i="9"/>
  <c r="H9205" i="9"/>
  <c r="H9193" i="9"/>
  <c r="H9181" i="9"/>
  <c r="H9169" i="9"/>
  <c r="H9157" i="9"/>
  <c r="H9145" i="9"/>
  <c r="H9133" i="9"/>
  <c r="H9121" i="9"/>
  <c r="H9109" i="9"/>
  <c r="H9097" i="9"/>
  <c r="H9085" i="9"/>
  <c r="H9073" i="9"/>
  <c r="H9061" i="9"/>
  <c r="H9049" i="9"/>
  <c r="H9037" i="9"/>
  <c r="H9025" i="9"/>
  <c r="H9013" i="9"/>
  <c r="H9001" i="9"/>
  <c r="H8989" i="9"/>
  <c r="H8977" i="9"/>
  <c r="H8965" i="9"/>
  <c r="H8953" i="9"/>
  <c r="H8941" i="9"/>
  <c r="H8929" i="9"/>
  <c r="H8917" i="9"/>
  <c r="H8905" i="9"/>
  <c r="H8893" i="9"/>
  <c r="H8881" i="9"/>
  <c r="H8869" i="9"/>
  <c r="H8857" i="9"/>
  <c r="H8845" i="9"/>
  <c r="H8833" i="9"/>
  <c r="H8821" i="9"/>
  <c r="H8809" i="9"/>
  <c r="H8797" i="9"/>
  <c r="H8785" i="9"/>
  <c r="H8773" i="9"/>
  <c r="H8761" i="9"/>
  <c r="H8749" i="9"/>
  <c r="H8737" i="9"/>
  <c r="H8725" i="9"/>
  <c r="H8713" i="9"/>
  <c r="H8701" i="9"/>
  <c r="H8689" i="9"/>
  <c r="H8677" i="9"/>
  <c r="H8665" i="9"/>
  <c r="H8653" i="9"/>
  <c r="H8641" i="9"/>
  <c r="H8629" i="9"/>
  <c r="H8617" i="9"/>
  <c r="H8605" i="9"/>
  <c r="H8593" i="9"/>
  <c r="H8581" i="9"/>
  <c r="H8569" i="9"/>
  <c r="H8557" i="9"/>
  <c r="H8545" i="9"/>
  <c r="H8533" i="9"/>
  <c r="H8521" i="9"/>
  <c r="H8509" i="9"/>
  <c r="H8497" i="9"/>
  <c r="H8485" i="9"/>
  <c r="H8473" i="9"/>
  <c r="H8461" i="9"/>
  <c r="H8449" i="9"/>
  <c r="H8437" i="9"/>
  <c r="H8425" i="9"/>
  <c r="H8413" i="9"/>
  <c r="H8401" i="9"/>
  <c r="H8389" i="9"/>
  <c r="H8377" i="9"/>
  <c r="H8365" i="9"/>
  <c r="H8353" i="9"/>
  <c r="H8341" i="9"/>
  <c r="H8329" i="9"/>
  <c r="H8317" i="9"/>
  <c r="H8305" i="9"/>
  <c r="H8293" i="9"/>
  <c r="H8281" i="9"/>
  <c r="H8269" i="9"/>
  <c r="H8257" i="9"/>
  <c r="H8245" i="9"/>
  <c r="H8233" i="9"/>
  <c r="H8221" i="9"/>
  <c r="H8209" i="9"/>
  <c r="H8197" i="9"/>
  <c r="H8185" i="9"/>
  <c r="H8173" i="9"/>
  <c r="H8161" i="9"/>
  <c r="H8149" i="9"/>
  <c r="H8137" i="9"/>
  <c r="H8125" i="9"/>
  <c r="H8113" i="9"/>
  <c r="H8101" i="9"/>
  <c r="H8089" i="9"/>
  <c r="H8077" i="9"/>
  <c r="H8065" i="9"/>
  <c r="H8053" i="9"/>
  <c r="H8041" i="9"/>
  <c r="H8029" i="9"/>
  <c r="H8017" i="9"/>
  <c r="H8005" i="9"/>
  <c r="H7993" i="9"/>
  <c r="H7981" i="9"/>
  <c r="H7969" i="9"/>
  <c r="H7957" i="9"/>
  <c r="H7945" i="9"/>
  <c r="H7933" i="9"/>
  <c r="H7921" i="9"/>
  <c r="H7909" i="9"/>
  <c r="H7897" i="9"/>
  <c r="H7885" i="9"/>
  <c r="H7873" i="9"/>
  <c r="H7861" i="9"/>
  <c r="H7849" i="9"/>
  <c r="H7837" i="9"/>
  <c r="H7825" i="9"/>
  <c r="H7813" i="9"/>
  <c r="H7801" i="9"/>
  <c r="H7789" i="9"/>
  <c r="H7777" i="9"/>
  <c r="H7765" i="9"/>
  <c r="H7753" i="9"/>
  <c r="H7741" i="9"/>
  <c r="H7729" i="9"/>
  <c r="H7717" i="9"/>
  <c r="H7705" i="9"/>
  <c r="H7693" i="9"/>
  <c r="H7681" i="9"/>
  <c r="H7669" i="9"/>
  <c r="H7657" i="9"/>
  <c r="H7645" i="9"/>
  <c r="H7633" i="9"/>
  <c r="H7621" i="9"/>
  <c r="H7609" i="9"/>
  <c r="H7597" i="9"/>
  <c r="H7585" i="9"/>
  <c r="H7573" i="9"/>
  <c r="H7561" i="9"/>
  <c r="H7549" i="9"/>
  <c r="H7537" i="9"/>
  <c r="H7525" i="9"/>
  <c r="H7513" i="9"/>
  <c r="H7501" i="9"/>
  <c r="H7438" i="9"/>
  <c r="H7366" i="9"/>
  <c r="H7294" i="9"/>
  <c r="H7222" i="9"/>
  <c r="H7150" i="9"/>
  <c r="H7078" i="9"/>
  <c r="H7006" i="9"/>
  <c r="H6934" i="9"/>
  <c r="H6862" i="9"/>
  <c r="H6790" i="9"/>
  <c r="H6718" i="9"/>
  <c r="H6646" i="9"/>
  <c r="H6574" i="9"/>
  <c r="H6502" i="9"/>
  <c r="H6430" i="9"/>
  <c r="H6358" i="9"/>
  <c r="H6286" i="9"/>
  <c r="H6214" i="9"/>
  <c r="H6142" i="9"/>
  <c r="H6070" i="9"/>
  <c r="H5998" i="9"/>
  <c r="H5926" i="9"/>
  <c r="H5854" i="9"/>
  <c r="H5782" i="9"/>
  <c r="H5710" i="9"/>
  <c r="H5638" i="9"/>
  <c r="H5566" i="9"/>
  <c r="H5494" i="9"/>
  <c r="H5422" i="9"/>
  <c r="H5350" i="9"/>
  <c r="H5278" i="9"/>
  <c r="H5206" i="9"/>
  <c r="H5134" i="9"/>
  <c r="H5062" i="9"/>
  <c r="H4990" i="9"/>
  <c r="H4918" i="9"/>
  <c r="H4846" i="9"/>
  <c r="H4774" i="9"/>
  <c r="H4702" i="9"/>
  <c r="H4630" i="9"/>
  <c r="H4558" i="9"/>
  <c r="H4486" i="9"/>
  <c r="H4414" i="9"/>
  <c r="H4342" i="9"/>
  <c r="H4270" i="9"/>
  <c r="H4198" i="9"/>
  <c r="H4120" i="9"/>
  <c r="H3915" i="9"/>
  <c r="H3508" i="9"/>
  <c r="H3076" i="9"/>
  <c r="H2644" i="9"/>
  <c r="H2212" i="9"/>
  <c r="H1780" i="9"/>
  <c r="H1348" i="9"/>
  <c r="H897" i="9"/>
  <c r="H333" i="9"/>
  <c r="B14" i="9"/>
  <c r="B26" i="9"/>
  <c r="B38" i="9"/>
  <c r="B50" i="9"/>
  <c r="B62" i="9"/>
  <c r="B74" i="9"/>
  <c r="B86" i="9"/>
  <c r="B98" i="9"/>
  <c r="B110" i="9"/>
  <c r="B122" i="9"/>
  <c r="B134" i="9"/>
  <c r="B146" i="9"/>
  <c r="B158" i="9"/>
  <c r="B170" i="9"/>
  <c r="B182" i="9"/>
  <c r="B194" i="9"/>
  <c r="B206" i="9"/>
  <c r="B218" i="9"/>
  <c r="B230" i="9"/>
  <c r="B242" i="9"/>
  <c r="B254" i="9"/>
  <c r="B266" i="9"/>
  <c r="B278" i="9"/>
  <c r="B290" i="9"/>
  <c r="B302" i="9"/>
  <c r="B314" i="9"/>
  <c r="B326" i="9"/>
  <c r="B338" i="9"/>
  <c r="B350" i="9"/>
  <c r="B362" i="9"/>
  <c r="B374" i="9"/>
  <c r="B386" i="9"/>
  <c r="B398" i="9"/>
  <c r="B410" i="9"/>
  <c r="B422" i="9"/>
  <c r="B434" i="9"/>
  <c r="B446" i="9"/>
  <c r="B458" i="9"/>
  <c r="B470" i="9"/>
  <c r="B482" i="9"/>
  <c r="B494" i="9"/>
  <c r="B506" i="9"/>
  <c r="B518" i="9"/>
  <c r="B530" i="9"/>
  <c r="B542" i="9"/>
  <c r="B554" i="9"/>
  <c r="B566" i="9"/>
  <c r="B578" i="9"/>
  <c r="B590" i="9"/>
  <c r="B602" i="9"/>
  <c r="B614" i="9"/>
  <c r="B626" i="9"/>
  <c r="B638" i="9"/>
  <c r="B650" i="9"/>
  <c r="B662" i="9"/>
  <c r="B674" i="9"/>
  <c r="B686" i="9"/>
  <c r="B698" i="9"/>
  <c r="B710" i="9"/>
  <c r="B722" i="9"/>
  <c r="B734" i="9"/>
  <c r="B746" i="9"/>
  <c r="B758" i="9"/>
  <c r="B770" i="9"/>
  <c r="B782" i="9"/>
  <c r="B794" i="9"/>
  <c r="B806" i="9"/>
  <c r="B818" i="9"/>
  <c r="B830" i="9"/>
  <c r="B842" i="9"/>
  <c r="B854" i="9"/>
  <c r="B866" i="9"/>
  <c r="B878" i="9"/>
  <c r="B890" i="9"/>
  <c r="B902" i="9"/>
  <c r="B914" i="9"/>
  <c r="B926" i="9"/>
  <c r="B938" i="9"/>
  <c r="B950" i="9"/>
  <c r="B962" i="9"/>
  <c r="B974" i="9"/>
  <c r="B986" i="9"/>
  <c r="B998" i="9"/>
  <c r="B1010" i="9"/>
  <c r="B1022" i="9"/>
  <c r="B4" i="9"/>
  <c r="B3" i="9"/>
  <c r="B16" i="9"/>
  <c r="B28" i="9"/>
  <c r="B40" i="9"/>
  <c r="B52" i="9"/>
  <c r="B64" i="9"/>
  <c r="B76" i="9"/>
  <c r="B88" i="9"/>
  <c r="B100" i="9"/>
  <c r="B112" i="9"/>
  <c r="B124" i="9"/>
  <c r="B136" i="9"/>
  <c r="B148" i="9"/>
  <c r="B160" i="9"/>
  <c r="B172" i="9"/>
  <c r="B184" i="9"/>
  <c r="B196" i="9"/>
  <c r="B208" i="9"/>
  <c r="B220" i="9"/>
  <c r="B7" i="9"/>
  <c r="B19" i="9"/>
  <c r="B31" i="9"/>
  <c r="B43" i="9"/>
  <c r="B55" i="9"/>
  <c r="B67" i="9"/>
  <c r="B79" i="9"/>
  <c r="B91" i="9"/>
  <c r="B103" i="9"/>
  <c r="B115" i="9"/>
  <c r="B127" i="9"/>
  <c r="B139" i="9"/>
  <c r="B151" i="9"/>
  <c r="B163" i="9"/>
  <c r="B175" i="9"/>
  <c r="B187" i="9"/>
  <c r="B199" i="9"/>
  <c r="B211" i="9"/>
  <c r="B223" i="9"/>
  <c r="B235" i="9"/>
  <c r="B247" i="9"/>
  <c r="B259" i="9"/>
  <c r="B271" i="9"/>
  <c r="B283" i="9"/>
  <c r="B295" i="9"/>
  <c r="B307" i="9"/>
  <c r="B319" i="9"/>
  <c r="B331" i="9"/>
  <c r="B343" i="9"/>
  <c r="B355" i="9"/>
  <c r="B367" i="9"/>
  <c r="B379" i="9"/>
  <c r="B391" i="9"/>
  <c r="B403" i="9"/>
  <c r="B415" i="9"/>
  <c r="B427" i="9"/>
  <c r="B439" i="9"/>
  <c r="B451" i="9"/>
  <c r="B463" i="9"/>
  <c r="B475" i="9"/>
  <c r="B487" i="9"/>
  <c r="B499" i="9"/>
  <c r="B511" i="9"/>
  <c r="B523" i="9"/>
  <c r="B535" i="9"/>
  <c r="B547" i="9"/>
  <c r="B559" i="9"/>
  <c r="B571" i="9"/>
  <c r="B583" i="9"/>
  <c r="B595" i="9"/>
  <c r="B607" i="9"/>
  <c r="B619" i="9"/>
  <c r="B631" i="9"/>
  <c r="B643" i="9"/>
  <c r="B655" i="9"/>
  <c r="B667" i="9"/>
  <c r="B679" i="9"/>
  <c r="B691" i="9"/>
  <c r="B703" i="9"/>
  <c r="B715" i="9"/>
  <c r="B8" i="9"/>
  <c r="B20" i="9"/>
  <c r="B32" i="9"/>
  <c r="B44" i="9"/>
  <c r="B56" i="9"/>
  <c r="B68" i="9"/>
  <c r="B80" i="9"/>
  <c r="B92" i="9"/>
  <c r="B104" i="9"/>
  <c r="B116" i="9"/>
  <c r="B128" i="9"/>
  <c r="B140" i="9"/>
  <c r="B152" i="9"/>
  <c r="B164" i="9"/>
  <c r="B176" i="9"/>
  <c r="B188" i="9"/>
  <c r="B200" i="9"/>
  <c r="B212" i="9"/>
  <c r="B224" i="9"/>
  <c r="B236" i="9"/>
  <c r="B248" i="9"/>
  <c r="B260" i="9"/>
  <c r="B272" i="9"/>
  <c r="B284" i="9"/>
  <c r="B296" i="9"/>
  <c r="B308" i="9"/>
  <c r="B320" i="9"/>
  <c r="B332" i="9"/>
  <c r="B344" i="9"/>
  <c r="B356" i="9"/>
  <c r="B368" i="9"/>
  <c r="B380" i="9"/>
  <c r="B392" i="9"/>
  <c r="B404" i="9"/>
  <c r="B416" i="9"/>
  <c r="B428" i="9"/>
  <c r="B440" i="9"/>
  <c r="B452" i="9"/>
  <c r="B464" i="9"/>
  <c r="B476" i="9"/>
  <c r="B488" i="9"/>
  <c r="B500" i="9"/>
  <c r="B512" i="9"/>
  <c r="B524" i="9"/>
  <c r="B536" i="9"/>
  <c r="B548" i="9"/>
  <c r="B560" i="9"/>
  <c r="B572" i="9"/>
  <c r="B584" i="9"/>
  <c r="B596" i="9"/>
  <c r="B608" i="9"/>
  <c r="B620" i="9"/>
  <c r="B632" i="9"/>
  <c r="B644" i="9"/>
  <c r="B656" i="9"/>
  <c r="B668" i="9"/>
  <c r="B680" i="9"/>
  <c r="B692" i="9"/>
  <c r="B704" i="9"/>
  <c r="B716" i="9"/>
  <c r="B728" i="9"/>
  <c r="B740" i="9"/>
  <c r="B752" i="9"/>
  <c r="B764" i="9"/>
  <c r="B776" i="9"/>
  <c r="B788" i="9"/>
  <c r="B800" i="9"/>
  <c r="B812" i="9"/>
  <c r="B824" i="9"/>
  <c r="B836" i="9"/>
  <c r="B848" i="9"/>
  <c r="B860" i="9"/>
  <c r="B872" i="9"/>
  <c r="B884" i="9"/>
  <c r="B896" i="9"/>
  <c r="B908" i="9"/>
  <c r="B920" i="9"/>
  <c r="B932" i="9"/>
  <c r="B944" i="9"/>
  <c r="B956" i="9"/>
  <c r="B968" i="9"/>
  <c r="B980" i="9"/>
  <c r="B992" i="9"/>
  <c r="B1004" i="9"/>
  <c r="B1016" i="9"/>
  <c r="B10" i="9"/>
  <c r="B22" i="9"/>
  <c r="B34" i="9"/>
  <c r="B46" i="9"/>
  <c r="B58" i="9"/>
  <c r="B70" i="9"/>
  <c r="B82" i="9"/>
  <c r="B94" i="9"/>
  <c r="B106" i="9"/>
  <c r="B118" i="9"/>
  <c r="B130" i="9"/>
  <c r="B142" i="9"/>
  <c r="B154" i="9"/>
  <c r="B166" i="9"/>
  <c r="B178" i="9"/>
  <c r="B190" i="9"/>
  <c r="B202" i="9"/>
  <c r="B214" i="9"/>
  <c r="B226" i="9"/>
  <c r="B238" i="9"/>
  <c r="B250" i="9"/>
  <c r="B262" i="9"/>
  <c r="B274" i="9"/>
  <c r="B286" i="9"/>
  <c r="B298" i="9"/>
  <c r="B310" i="9"/>
  <c r="B322" i="9"/>
  <c r="B334" i="9"/>
  <c r="B346" i="9"/>
  <c r="B358" i="9"/>
  <c r="B370" i="9"/>
  <c r="B382" i="9"/>
  <c r="B394" i="9"/>
  <c r="B406" i="9"/>
  <c r="B418" i="9"/>
  <c r="B430" i="9"/>
  <c r="B442" i="9"/>
  <c r="B454" i="9"/>
  <c r="B466" i="9"/>
  <c r="B478" i="9"/>
  <c r="B490" i="9"/>
  <c r="B502" i="9"/>
  <c r="B514" i="9"/>
  <c r="B526" i="9"/>
  <c r="B538" i="9"/>
  <c r="B550" i="9"/>
  <c r="B562" i="9"/>
  <c r="B574" i="9"/>
  <c r="B586" i="9"/>
  <c r="B598" i="9"/>
  <c r="B610" i="9"/>
  <c r="B622" i="9"/>
  <c r="B634" i="9"/>
  <c r="B646" i="9"/>
  <c r="B658" i="9"/>
  <c r="B670" i="9"/>
  <c r="B682" i="9"/>
  <c r="B694" i="9"/>
  <c r="B706" i="9"/>
  <c r="B718" i="9"/>
  <c r="B11" i="9"/>
  <c r="B24" i="9"/>
  <c r="B45" i="9"/>
  <c r="B65" i="9"/>
  <c r="B85" i="9"/>
  <c r="B107" i="9"/>
  <c r="B126" i="9"/>
  <c r="B147" i="9"/>
  <c r="B168" i="9"/>
  <c r="B189" i="9"/>
  <c r="B209" i="9"/>
  <c r="B229" i="9"/>
  <c r="B246" i="9"/>
  <c r="B265" i="9"/>
  <c r="B282" i="9"/>
  <c r="B301" i="9"/>
  <c r="B318" i="9"/>
  <c r="B337" i="9"/>
  <c r="B354" i="9"/>
  <c r="B373" i="9"/>
  <c r="B390" i="9"/>
  <c r="B409" i="9"/>
  <c r="B426" i="9"/>
  <c r="B445" i="9"/>
  <c r="B462" i="9"/>
  <c r="B481" i="9"/>
  <c r="B498" i="9"/>
  <c r="B517" i="9"/>
  <c r="B534" i="9"/>
  <c r="B553" i="9"/>
  <c r="B570" i="9"/>
  <c r="B589" i="9"/>
  <c r="B606" i="9"/>
  <c r="B625" i="9"/>
  <c r="B642" i="9"/>
  <c r="B661" i="9"/>
  <c r="B678" i="9"/>
  <c r="B697" i="9"/>
  <c r="B714" i="9"/>
  <c r="B731" i="9"/>
  <c r="B745" i="9"/>
  <c r="B760" i="9"/>
  <c r="B774" i="9"/>
  <c r="B789" i="9"/>
  <c r="B803" i="9"/>
  <c r="B817" i="9"/>
  <c r="B832" i="9"/>
  <c r="B846" i="9"/>
  <c r="B861" i="9"/>
  <c r="B875" i="9"/>
  <c r="B889" i="9"/>
  <c r="B904" i="9"/>
  <c r="B918" i="9"/>
  <c r="B933" i="9"/>
  <c r="B947" i="9"/>
  <c r="B961" i="9"/>
  <c r="B976" i="9"/>
  <c r="B990" i="9"/>
  <c r="B1005" i="9"/>
  <c r="B1019" i="9"/>
  <c r="B1032" i="9"/>
  <c r="B1044" i="9"/>
  <c r="B1056" i="9"/>
  <c r="B1068" i="9"/>
  <c r="B1080" i="9"/>
  <c r="B1092" i="9"/>
  <c r="B1104" i="9"/>
  <c r="B1116" i="9"/>
  <c r="B1128" i="9"/>
  <c r="B1140" i="9"/>
  <c r="B1152" i="9"/>
  <c r="B1164" i="9"/>
  <c r="B1176" i="9"/>
  <c r="B1188" i="9"/>
  <c r="B1200" i="9"/>
  <c r="B1212" i="9"/>
  <c r="B1224" i="9"/>
  <c r="B1236" i="9"/>
  <c r="B1248" i="9"/>
  <c r="B1260" i="9"/>
  <c r="B1272" i="9"/>
  <c r="B1284" i="9"/>
  <c r="B1296" i="9"/>
  <c r="B1308" i="9"/>
  <c r="B1320" i="9"/>
  <c r="B25" i="9"/>
  <c r="B47" i="9"/>
  <c r="B66" i="9"/>
  <c r="B87" i="9"/>
  <c r="B108" i="9"/>
  <c r="B129" i="9"/>
  <c r="B149" i="9"/>
  <c r="B169" i="9"/>
  <c r="B191" i="9"/>
  <c r="B210" i="9"/>
  <c r="B231" i="9"/>
  <c r="B249" i="9"/>
  <c r="B267" i="9"/>
  <c r="B285" i="9"/>
  <c r="B303" i="9"/>
  <c r="B321" i="9"/>
  <c r="B339" i="9"/>
  <c r="B357" i="9"/>
  <c r="B375" i="9"/>
  <c r="B393" i="9"/>
  <c r="B411" i="9"/>
  <c r="B429" i="9"/>
  <c r="B447" i="9"/>
  <c r="B465" i="9"/>
  <c r="B483" i="9"/>
  <c r="B501" i="9"/>
  <c r="B519" i="9"/>
  <c r="B537" i="9"/>
  <c r="B555" i="9"/>
  <c r="B573" i="9"/>
  <c r="B591" i="9"/>
  <c r="B609" i="9"/>
  <c r="B627" i="9"/>
  <c r="B645" i="9"/>
  <c r="B663" i="9"/>
  <c r="B681" i="9"/>
  <c r="B699" i="9"/>
  <c r="B717" i="9"/>
  <c r="B732" i="9"/>
  <c r="B747" i="9"/>
  <c r="B761" i="9"/>
  <c r="B775" i="9"/>
  <c r="B790" i="9"/>
  <c r="B804" i="9"/>
  <c r="B819" i="9"/>
  <c r="B833" i="9"/>
  <c r="B847" i="9"/>
  <c r="B862" i="9"/>
  <c r="B876" i="9"/>
  <c r="B891" i="9"/>
  <c r="B905" i="9"/>
  <c r="B919" i="9"/>
  <c r="B934" i="9"/>
  <c r="B948" i="9"/>
  <c r="B963" i="9"/>
  <c r="B977" i="9"/>
  <c r="B991" i="9"/>
  <c r="B1006" i="9"/>
  <c r="B1020" i="9"/>
  <c r="B1033" i="9"/>
  <c r="B1045" i="9"/>
  <c r="B1057" i="9"/>
  <c r="B1069" i="9"/>
  <c r="B1081" i="9"/>
  <c r="B1093" i="9"/>
  <c r="B1105" i="9"/>
  <c r="B1117" i="9"/>
  <c r="B1129" i="9"/>
  <c r="B1141" i="9"/>
  <c r="B1153" i="9"/>
  <c r="B1165" i="9"/>
  <c r="B1177" i="9"/>
  <c r="B1189" i="9"/>
  <c r="B1201" i="9"/>
  <c r="B1213" i="9"/>
  <c r="B1225" i="9"/>
  <c r="B1237" i="9"/>
  <c r="B1249" i="9"/>
  <c r="B1261" i="9"/>
  <c r="B1273" i="9"/>
  <c r="B1285" i="9"/>
  <c r="B1297" i="9"/>
  <c r="B1309" i="9"/>
  <c r="B1321" i="9"/>
  <c r="B5" i="9"/>
  <c r="B27" i="9"/>
  <c r="B48" i="9"/>
  <c r="B69" i="9"/>
  <c r="B89" i="9"/>
  <c r="B109" i="9"/>
  <c r="B131" i="9"/>
  <c r="B150" i="9"/>
  <c r="B171" i="9"/>
  <c r="B192" i="9"/>
  <c r="B213" i="9"/>
  <c r="B232" i="9"/>
  <c r="B251" i="9"/>
  <c r="B268" i="9"/>
  <c r="B287" i="9"/>
  <c r="B304" i="9"/>
  <c r="B323" i="9"/>
  <c r="B340" i="9"/>
  <c r="B359" i="9"/>
  <c r="B376" i="9"/>
  <c r="B395" i="9"/>
  <c r="B412" i="9"/>
  <c r="B431" i="9"/>
  <c r="B448" i="9"/>
  <c r="B467" i="9"/>
  <c r="B484" i="9"/>
  <c r="B503" i="9"/>
  <c r="B520" i="9"/>
  <c r="B539" i="9"/>
  <c r="B556" i="9"/>
  <c r="B575" i="9"/>
  <c r="B592" i="9"/>
  <c r="B611" i="9"/>
  <c r="B628" i="9"/>
  <c r="B647" i="9"/>
  <c r="B664" i="9"/>
  <c r="B683" i="9"/>
  <c r="B700" i="9"/>
  <c r="B719" i="9"/>
  <c r="B733" i="9"/>
  <c r="B748" i="9"/>
  <c r="B762" i="9"/>
  <c r="B777" i="9"/>
  <c r="B791" i="9"/>
  <c r="B805" i="9"/>
  <c r="B820" i="9"/>
  <c r="B834" i="9"/>
  <c r="B849" i="9"/>
  <c r="B863" i="9"/>
  <c r="B877" i="9"/>
  <c r="B892" i="9"/>
  <c r="B906" i="9"/>
  <c r="B921" i="9"/>
  <c r="B935" i="9"/>
  <c r="B949" i="9"/>
  <c r="B964" i="9"/>
  <c r="B978" i="9"/>
  <c r="B993" i="9"/>
  <c r="B1007" i="9"/>
  <c r="B1021" i="9"/>
  <c r="B1034" i="9"/>
  <c r="B1046" i="9"/>
  <c r="B1058" i="9"/>
  <c r="B1070" i="9"/>
  <c r="B1082" i="9"/>
  <c r="B1094" i="9"/>
  <c r="B1106" i="9"/>
  <c r="B1118" i="9"/>
  <c r="B1130" i="9"/>
  <c r="B1142" i="9"/>
  <c r="B1154" i="9"/>
  <c r="B1166" i="9"/>
  <c r="B1178" i="9"/>
  <c r="B1190" i="9"/>
  <c r="B1202" i="9"/>
  <c r="B1214" i="9"/>
  <c r="B1226" i="9"/>
  <c r="B1238" i="9"/>
  <c r="B1250" i="9"/>
  <c r="B1262" i="9"/>
  <c r="B1274" i="9"/>
  <c r="B1286" i="9"/>
  <c r="B1298" i="9"/>
  <c r="B1310" i="9"/>
  <c r="B1322" i="9"/>
  <c r="B2" i="9"/>
  <c r="B6" i="9"/>
  <c r="B29" i="9"/>
  <c r="B49" i="9"/>
  <c r="B71" i="9"/>
  <c r="B90" i="9"/>
  <c r="B111" i="9"/>
  <c r="B132" i="9"/>
  <c r="B153" i="9"/>
  <c r="B173" i="9"/>
  <c r="B193" i="9"/>
  <c r="B215" i="9"/>
  <c r="B233" i="9"/>
  <c r="B252" i="9"/>
  <c r="B269" i="9"/>
  <c r="B288" i="9"/>
  <c r="B305" i="9"/>
  <c r="B324" i="9"/>
  <c r="B341" i="9"/>
  <c r="B360" i="9"/>
  <c r="B377" i="9"/>
  <c r="B396" i="9"/>
  <c r="B413" i="9"/>
  <c r="B432" i="9"/>
  <c r="B449" i="9"/>
  <c r="B468" i="9"/>
  <c r="B485" i="9"/>
  <c r="B504" i="9"/>
  <c r="B521" i="9"/>
  <c r="B540" i="9"/>
  <c r="B557" i="9"/>
  <c r="B576" i="9"/>
  <c r="B593" i="9"/>
  <c r="B612" i="9"/>
  <c r="B629" i="9"/>
  <c r="B648" i="9"/>
  <c r="B665" i="9"/>
  <c r="B684" i="9"/>
  <c r="B701" i="9"/>
  <c r="B720" i="9"/>
  <c r="B735" i="9"/>
  <c r="B749" i="9"/>
  <c r="B763" i="9"/>
  <c r="B778" i="9"/>
  <c r="B792" i="9"/>
  <c r="B807" i="9"/>
  <c r="B821" i="9"/>
  <c r="B835" i="9"/>
  <c r="B850" i="9"/>
  <c r="B864" i="9"/>
  <c r="B879" i="9"/>
  <c r="B893" i="9"/>
  <c r="B907" i="9"/>
  <c r="B922" i="9"/>
  <c r="B936" i="9"/>
  <c r="B951" i="9"/>
  <c r="B965" i="9"/>
  <c r="B979" i="9"/>
  <c r="B994" i="9"/>
  <c r="B1008" i="9"/>
  <c r="B1023" i="9"/>
  <c r="B1035" i="9"/>
  <c r="B1047" i="9"/>
  <c r="B1059" i="9"/>
  <c r="B1071" i="9"/>
  <c r="B1083" i="9"/>
  <c r="B1095" i="9"/>
  <c r="B1107" i="9"/>
  <c r="B1119" i="9"/>
  <c r="B1131" i="9"/>
  <c r="B1143" i="9"/>
  <c r="B1155" i="9"/>
  <c r="B1167" i="9"/>
  <c r="B1179" i="9"/>
  <c r="B1191" i="9"/>
  <c r="B1203" i="9"/>
  <c r="B1215" i="9"/>
  <c r="B1227" i="9"/>
  <c r="B1239" i="9"/>
  <c r="B1251" i="9"/>
  <c r="B1263" i="9"/>
  <c r="B1275" i="9"/>
  <c r="B1287" i="9"/>
  <c r="B1299" i="9"/>
  <c r="B1311" i="9"/>
  <c r="B9" i="9"/>
  <c r="B30" i="9"/>
  <c r="B51" i="9"/>
  <c r="B72" i="9"/>
  <c r="B93" i="9"/>
  <c r="B113" i="9"/>
  <c r="B133" i="9"/>
  <c r="B155" i="9"/>
  <c r="B174" i="9"/>
  <c r="B195" i="9"/>
  <c r="B216" i="9"/>
  <c r="B234" i="9"/>
  <c r="B253" i="9"/>
  <c r="B270" i="9"/>
  <c r="B289" i="9"/>
  <c r="B306" i="9"/>
  <c r="B325" i="9"/>
  <c r="B342" i="9"/>
  <c r="B361" i="9"/>
  <c r="B378" i="9"/>
  <c r="B397" i="9"/>
  <c r="B414" i="9"/>
  <c r="B433" i="9"/>
  <c r="B450" i="9"/>
  <c r="B469" i="9"/>
  <c r="B486" i="9"/>
  <c r="B505" i="9"/>
  <c r="B522" i="9"/>
  <c r="B541" i="9"/>
  <c r="B558" i="9"/>
  <c r="B577" i="9"/>
  <c r="B594" i="9"/>
  <c r="B613" i="9"/>
  <c r="B630" i="9"/>
  <c r="B649" i="9"/>
  <c r="B666" i="9"/>
  <c r="B685" i="9"/>
  <c r="B702" i="9"/>
  <c r="B721" i="9"/>
  <c r="B736" i="9"/>
  <c r="B750" i="9"/>
  <c r="B765" i="9"/>
  <c r="B779" i="9"/>
  <c r="B793" i="9"/>
  <c r="B808" i="9"/>
  <c r="B822" i="9"/>
  <c r="B837" i="9"/>
  <c r="B851" i="9"/>
  <c r="B865" i="9"/>
  <c r="B880" i="9"/>
  <c r="B894" i="9"/>
  <c r="B909" i="9"/>
  <c r="B923" i="9"/>
  <c r="B937" i="9"/>
  <c r="B952" i="9"/>
  <c r="B966" i="9"/>
  <c r="B981" i="9"/>
  <c r="B995" i="9"/>
  <c r="B1009" i="9"/>
  <c r="B1024" i="9"/>
  <c r="B1036" i="9"/>
  <c r="B1048" i="9"/>
  <c r="B1060" i="9"/>
  <c r="B1072" i="9"/>
  <c r="B1084" i="9"/>
  <c r="B1096" i="9"/>
  <c r="B1108" i="9"/>
  <c r="B1120" i="9"/>
  <c r="B1132" i="9"/>
  <c r="B1144" i="9"/>
  <c r="B1156" i="9"/>
  <c r="B1168" i="9"/>
  <c r="B1180" i="9"/>
  <c r="B1192" i="9"/>
  <c r="B1204" i="9"/>
  <c r="B1216" i="9"/>
  <c r="B1228" i="9"/>
  <c r="B1240" i="9"/>
  <c r="B1252" i="9"/>
  <c r="B1264" i="9"/>
  <c r="B1276" i="9"/>
  <c r="B1288" i="9"/>
  <c r="B1300" i="9"/>
  <c r="B1312" i="9"/>
  <c r="B1324" i="9"/>
  <c r="B13" i="9"/>
  <c r="B35" i="9"/>
  <c r="B54" i="9"/>
  <c r="B75" i="9"/>
  <c r="B96" i="9"/>
  <c r="B117" i="9"/>
  <c r="B137" i="9"/>
  <c r="B157" i="9"/>
  <c r="B179" i="9"/>
  <c r="B198" i="9"/>
  <c r="B219" i="9"/>
  <c r="B239" i="9"/>
  <c r="B256" i="9"/>
  <c r="B275" i="9"/>
  <c r="B292" i="9"/>
  <c r="B311" i="9"/>
  <c r="B328" i="9"/>
  <c r="B347" i="9"/>
  <c r="B364" i="9"/>
  <c r="B383" i="9"/>
  <c r="B400" i="9"/>
  <c r="B419" i="9"/>
  <c r="B436" i="9"/>
  <c r="B455" i="9"/>
  <c r="B472" i="9"/>
  <c r="B491" i="9"/>
  <c r="B508" i="9"/>
  <c r="B527" i="9"/>
  <c r="B544" i="9"/>
  <c r="B563" i="9"/>
  <c r="B580" i="9"/>
  <c r="B599" i="9"/>
  <c r="B616" i="9"/>
  <c r="B635" i="9"/>
  <c r="B652" i="9"/>
  <c r="B671" i="9"/>
  <c r="B688" i="9"/>
  <c r="B707" i="9"/>
  <c r="B724" i="9"/>
  <c r="B738" i="9"/>
  <c r="B753" i="9"/>
  <c r="B767" i="9"/>
  <c r="B781" i="9"/>
  <c r="B796" i="9"/>
  <c r="B810" i="9"/>
  <c r="B825" i="9"/>
  <c r="B839" i="9"/>
  <c r="B853" i="9"/>
  <c r="B868" i="9"/>
  <c r="B882" i="9"/>
  <c r="B897" i="9"/>
  <c r="B911" i="9"/>
  <c r="B925" i="9"/>
  <c r="B940" i="9"/>
  <c r="B954" i="9"/>
  <c r="B969" i="9"/>
  <c r="B983" i="9"/>
  <c r="B997" i="9"/>
  <c r="B1012" i="9"/>
  <c r="B1026" i="9"/>
  <c r="B1038" i="9"/>
  <c r="B1050" i="9"/>
  <c r="B1062" i="9"/>
  <c r="B1074" i="9"/>
  <c r="B1086" i="9"/>
  <c r="B1098" i="9"/>
  <c r="B1110" i="9"/>
  <c r="B1122" i="9"/>
  <c r="B1134" i="9"/>
  <c r="B1146" i="9"/>
  <c r="B1158" i="9"/>
  <c r="B1170" i="9"/>
  <c r="B1182" i="9"/>
  <c r="B1194" i="9"/>
  <c r="B1206" i="9"/>
  <c r="B1218" i="9"/>
  <c r="B1230" i="9"/>
  <c r="B1242" i="9"/>
  <c r="B1254" i="9"/>
  <c r="B1266" i="9"/>
  <c r="B1278" i="9"/>
  <c r="B1290" i="9"/>
  <c r="B1302" i="9"/>
  <c r="B1314" i="9"/>
  <c r="B1326" i="9"/>
  <c r="B15" i="9"/>
  <c r="B36" i="9"/>
  <c r="B57" i="9"/>
  <c r="B77" i="9"/>
  <c r="B97" i="9"/>
  <c r="B119" i="9"/>
  <c r="B138" i="9"/>
  <c r="B159" i="9"/>
  <c r="B180" i="9"/>
  <c r="B201" i="9"/>
  <c r="B221" i="9"/>
  <c r="B240" i="9"/>
  <c r="B257" i="9"/>
  <c r="B276" i="9"/>
  <c r="B293" i="9"/>
  <c r="B312" i="9"/>
  <c r="B329" i="9"/>
  <c r="B348" i="9"/>
  <c r="B365" i="9"/>
  <c r="B384" i="9"/>
  <c r="B401" i="9"/>
  <c r="B420" i="9"/>
  <c r="B437" i="9"/>
  <c r="B456" i="9"/>
  <c r="B473" i="9"/>
  <c r="B492" i="9"/>
  <c r="B509" i="9"/>
  <c r="B528" i="9"/>
  <c r="B545" i="9"/>
  <c r="B564" i="9"/>
  <c r="B581" i="9"/>
  <c r="B600" i="9"/>
  <c r="B617" i="9"/>
  <c r="B636" i="9"/>
  <c r="B653" i="9"/>
  <c r="B672" i="9"/>
  <c r="B689" i="9"/>
  <c r="B708" i="9"/>
  <c r="B725" i="9"/>
  <c r="B739" i="9"/>
  <c r="B754" i="9"/>
  <c r="B768" i="9"/>
  <c r="B783" i="9"/>
  <c r="B797" i="9"/>
  <c r="B811" i="9"/>
  <c r="B826" i="9"/>
  <c r="B840" i="9"/>
  <c r="B855" i="9"/>
  <c r="B869" i="9"/>
  <c r="B883" i="9"/>
  <c r="B898" i="9"/>
  <c r="B912" i="9"/>
  <c r="B927" i="9"/>
  <c r="B941" i="9"/>
  <c r="B955" i="9"/>
  <c r="B970" i="9"/>
  <c r="B984" i="9"/>
  <c r="B999" i="9"/>
  <c r="B1013" i="9"/>
  <c r="B1027" i="9"/>
  <c r="B1039" i="9"/>
  <c r="B1051" i="9"/>
  <c r="B1063" i="9"/>
  <c r="B1075" i="9"/>
  <c r="B1087" i="9"/>
  <c r="B1099" i="9"/>
  <c r="B1111" i="9"/>
  <c r="B1123" i="9"/>
  <c r="B1135" i="9"/>
  <c r="B1147" i="9"/>
  <c r="B1159" i="9"/>
  <c r="B1171" i="9"/>
  <c r="B1183" i="9"/>
  <c r="B1195" i="9"/>
  <c r="B1207" i="9"/>
  <c r="B1219" i="9"/>
  <c r="B1231" i="9"/>
  <c r="B1243" i="9"/>
  <c r="B1255" i="9"/>
  <c r="B17" i="9"/>
  <c r="B37" i="9"/>
  <c r="B59" i="9"/>
  <c r="B78" i="9"/>
  <c r="B99" i="9"/>
  <c r="B120" i="9"/>
  <c r="B141" i="9"/>
  <c r="B161" i="9"/>
  <c r="B181" i="9"/>
  <c r="B203" i="9"/>
  <c r="B222" i="9"/>
  <c r="B241" i="9"/>
  <c r="B258" i="9"/>
  <c r="B277" i="9"/>
  <c r="B294" i="9"/>
  <c r="B313" i="9"/>
  <c r="B330" i="9"/>
  <c r="B349" i="9"/>
  <c r="B366" i="9"/>
  <c r="B385" i="9"/>
  <c r="B402" i="9"/>
  <c r="B421" i="9"/>
  <c r="B438" i="9"/>
  <c r="B457" i="9"/>
  <c r="B474" i="9"/>
  <c r="B493" i="9"/>
  <c r="B510" i="9"/>
  <c r="B529" i="9"/>
  <c r="B546" i="9"/>
  <c r="B565" i="9"/>
  <c r="B582" i="9"/>
  <c r="B601" i="9"/>
  <c r="B618" i="9"/>
  <c r="B637" i="9"/>
  <c r="B654" i="9"/>
  <c r="B673" i="9"/>
  <c r="B690" i="9"/>
  <c r="B709" i="9"/>
  <c r="B726" i="9"/>
  <c r="B741" i="9"/>
  <c r="B755" i="9"/>
  <c r="B769" i="9"/>
  <c r="B784" i="9"/>
  <c r="B798" i="9"/>
  <c r="B813" i="9"/>
  <c r="B827" i="9"/>
  <c r="B841" i="9"/>
  <c r="B856" i="9"/>
  <c r="B870" i="9"/>
  <c r="B885" i="9"/>
  <c r="B899" i="9"/>
  <c r="B913" i="9"/>
  <c r="B928" i="9"/>
  <c r="B942" i="9"/>
  <c r="B957" i="9"/>
  <c r="B971" i="9"/>
  <c r="B985" i="9"/>
  <c r="B1000" i="9"/>
  <c r="B1014" i="9"/>
  <c r="B1028" i="9"/>
  <c r="B1040" i="9"/>
  <c r="B1052" i="9"/>
  <c r="B1064" i="9"/>
  <c r="B1076" i="9"/>
  <c r="B1088" i="9"/>
  <c r="B1100" i="9"/>
  <c r="B1112" i="9"/>
  <c r="B1124" i="9"/>
  <c r="B1136" i="9"/>
  <c r="B1148" i="9"/>
  <c r="B1160" i="9"/>
  <c r="B1172" i="9"/>
  <c r="B1184" i="9"/>
  <c r="B1196" i="9"/>
  <c r="B1208" i="9"/>
  <c r="B1220" i="9"/>
  <c r="B1232" i="9"/>
  <c r="B1244" i="9"/>
  <c r="B1256" i="9"/>
  <c r="B18" i="9"/>
  <c r="B39" i="9"/>
  <c r="B60" i="9"/>
  <c r="B81" i="9"/>
  <c r="B101" i="9"/>
  <c r="B121" i="9"/>
  <c r="B143" i="9"/>
  <c r="B162" i="9"/>
  <c r="B183" i="9"/>
  <c r="B204" i="9"/>
  <c r="B225" i="9"/>
  <c r="B243" i="9"/>
  <c r="B261" i="9"/>
  <c r="B279" i="9"/>
  <c r="B297" i="9"/>
  <c r="B315" i="9"/>
  <c r="B333" i="9"/>
  <c r="B351" i="9"/>
  <c r="B369" i="9"/>
  <c r="B387" i="9"/>
  <c r="B405" i="9"/>
  <c r="B423" i="9"/>
  <c r="B441" i="9"/>
  <c r="B459" i="9"/>
  <c r="B477" i="9"/>
  <c r="B495" i="9"/>
  <c r="B513" i="9"/>
  <c r="B531" i="9"/>
  <c r="B549" i="9"/>
  <c r="B567" i="9"/>
  <c r="B585" i="9"/>
  <c r="B603" i="9"/>
  <c r="B621" i="9"/>
  <c r="B639" i="9"/>
  <c r="B657" i="9"/>
  <c r="B675" i="9"/>
  <c r="B693" i="9"/>
  <c r="B711" i="9"/>
  <c r="B727" i="9"/>
  <c r="B742" i="9"/>
  <c r="B756" i="9"/>
  <c r="B771" i="9"/>
  <c r="B785" i="9"/>
  <c r="B799" i="9"/>
  <c r="B814" i="9"/>
  <c r="B828" i="9"/>
  <c r="B843" i="9"/>
  <c r="B857" i="9"/>
  <c r="B871" i="9"/>
  <c r="B886" i="9"/>
  <c r="B900" i="9"/>
  <c r="B915" i="9"/>
  <c r="B929" i="9"/>
  <c r="B943" i="9"/>
  <c r="B958" i="9"/>
  <c r="B972" i="9"/>
  <c r="B987" i="9"/>
  <c r="B1001" i="9"/>
  <c r="B1015" i="9"/>
  <c r="B1029" i="9"/>
  <c r="B1041" i="9"/>
  <c r="B1053" i="9"/>
  <c r="B1065" i="9"/>
  <c r="B1077" i="9"/>
  <c r="B1089" i="9"/>
  <c r="B1101" i="9"/>
  <c r="B1113" i="9"/>
  <c r="B1125" i="9"/>
  <c r="B1137" i="9"/>
  <c r="B1149" i="9"/>
  <c r="B1161" i="9"/>
  <c r="B1173" i="9"/>
  <c r="B1185" i="9"/>
  <c r="B1197" i="9"/>
  <c r="B1209" i="9"/>
  <c r="B1221" i="9"/>
  <c r="B1233" i="9"/>
  <c r="B1245" i="9"/>
  <c r="B1257" i="9"/>
  <c r="B1269" i="9"/>
  <c r="B1281" i="9"/>
  <c r="B1293" i="9"/>
  <c r="B1305" i="9"/>
  <c r="B1317" i="9"/>
  <c r="B1329" i="9"/>
  <c r="B84" i="9"/>
  <c r="B167" i="9"/>
  <c r="B245" i="9"/>
  <c r="B317" i="9"/>
  <c r="B389" i="9"/>
  <c r="B461" i="9"/>
  <c r="B533" i="9"/>
  <c r="B605" i="9"/>
  <c r="B677" i="9"/>
  <c r="B744" i="9"/>
  <c r="B802" i="9"/>
  <c r="B859" i="9"/>
  <c r="B917" i="9"/>
  <c r="B975" i="9"/>
  <c r="B1031" i="9"/>
  <c r="B1079" i="9"/>
  <c r="B1127" i="9"/>
  <c r="B1175" i="9"/>
  <c r="B1223" i="9"/>
  <c r="B1268" i="9"/>
  <c r="B1295" i="9"/>
  <c r="B1325" i="9"/>
  <c r="B1339" i="9"/>
  <c r="B1351" i="9"/>
  <c r="B1363" i="9"/>
  <c r="B1375" i="9"/>
  <c r="B1387" i="9"/>
  <c r="B1399" i="9"/>
  <c r="B1411" i="9"/>
  <c r="B1423" i="9"/>
  <c r="B1435" i="9"/>
  <c r="B1447" i="9"/>
  <c r="B1459" i="9"/>
  <c r="B1471" i="9"/>
  <c r="B1483" i="9"/>
  <c r="B1495" i="9"/>
  <c r="B1507" i="9"/>
  <c r="B1519" i="9"/>
  <c r="B1531" i="9"/>
  <c r="B1543" i="9"/>
  <c r="B1555" i="9"/>
  <c r="B1567" i="9"/>
  <c r="B1579" i="9"/>
  <c r="B1591" i="9"/>
  <c r="B1603" i="9"/>
  <c r="B1615" i="9"/>
  <c r="B1627" i="9"/>
  <c r="B1639" i="9"/>
  <c r="B1651" i="9"/>
  <c r="B1663" i="9"/>
  <c r="B1675" i="9"/>
  <c r="B1687" i="9"/>
  <c r="B1699" i="9"/>
  <c r="B1711" i="9"/>
  <c r="B1723" i="9"/>
  <c r="B1735" i="9"/>
  <c r="B1747" i="9"/>
  <c r="B1759" i="9"/>
  <c r="B1771" i="9"/>
  <c r="B1783" i="9"/>
  <c r="B1795" i="9"/>
  <c r="B1807" i="9"/>
  <c r="B1819" i="9"/>
  <c r="B1831" i="9"/>
  <c r="B1843" i="9"/>
  <c r="B1855" i="9"/>
  <c r="B1867" i="9"/>
  <c r="B1879" i="9"/>
  <c r="B1891" i="9"/>
  <c r="B1903" i="9"/>
  <c r="B1915" i="9"/>
  <c r="B1927" i="9"/>
  <c r="B1939" i="9"/>
  <c r="B1951" i="9"/>
  <c r="B1963" i="9"/>
  <c r="B1975" i="9"/>
  <c r="B1987" i="9"/>
  <c r="B1999" i="9"/>
  <c r="B2011" i="9"/>
  <c r="B2023" i="9"/>
  <c r="B2035" i="9"/>
  <c r="B2047" i="9"/>
  <c r="B2059" i="9"/>
  <c r="B2071" i="9"/>
  <c r="B2083" i="9"/>
  <c r="B12" i="9"/>
  <c r="B95" i="9"/>
  <c r="B177" i="9"/>
  <c r="B255" i="9"/>
  <c r="B327" i="9"/>
  <c r="B399" i="9"/>
  <c r="B471" i="9"/>
  <c r="B543" i="9"/>
  <c r="B615" i="9"/>
  <c r="B687" i="9"/>
  <c r="B751" i="9"/>
  <c r="B809" i="9"/>
  <c r="B867" i="9"/>
  <c r="B924" i="9"/>
  <c r="B982" i="9"/>
  <c r="B1037" i="9"/>
  <c r="B1085" i="9"/>
  <c r="B1133" i="9"/>
  <c r="B1181" i="9"/>
  <c r="B1229" i="9"/>
  <c r="B1270" i="9"/>
  <c r="B1301" i="9"/>
  <c r="B1327" i="9"/>
  <c r="B1340" i="9"/>
  <c r="B1352" i="9"/>
  <c r="B1364" i="9"/>
  <c r="B1376" i="9"/>
  <c r="B1388" i="9"/>
  <c r="B1400" i="9"/>
  <c r="B1412" i="9"/>
  <c r="B1424" i="9"/>
  <c r="B1436" i="9"/>
  <c r="B1448" i="9"/>
  <c r="B1460" i="9"/>
  <c r="B1472" i="9"/>
  <c r="B1484" i="9"/>
  <c r="B1496" i="9"/>
  <c r="B1508" i="9"/>
  <c r="B1520" i="9"/>
  <c r="B1532" i="9"/>
  <c r="B1544" i="9"/>
  <c r="B1556" i="9"/>
  <c r="B1568" i="9"/>
  <c r="B1580" i="9"/>
  <c r="B1592" i="9"/>
  <c r="B1604" i="9"/>
  <c r="B1616" i="9"/>
  <c r="B1628" i="9"/>
  <c r="B1640" i="9"/>
  <c r="B1652" i="9"/>
  <c r="B1664" i="9"/>
  <c r="B1676" i="9"/>
  <c r="B1688" i="9"/>
  <c r="B1700" i="9"/>
  <c r="B1712" i="9"/>
  <c r="B1724" i="9"/>
  <c r="B1736" i="9"/>
  <c r="B1748" i="9"/>
  <c r="B1760" i="9"/>
  <c r="B1772" i="9"/>
  <c r="B1784" i="9"/>
  <c r="B1796" i="9"/>
  <c r="B1808" i="9"/>
  <c r="B1820" i="9"/>
  <c r="B1832" i="9"/>
  <c r="B1844" i="9"/>
  <c r="B1856" i="9"/>
  <c r="B1868" i="9"/>
  <c r="B1880" i="9"/>
  <c r="B1892" i="9"/>
  <c r="B1904" i="9"/>
  <c r="B1916" i="9"/>
  <c r="B1928" i="9"/>
  <c r="B1940" i="9"/>
  <c r="B1952" i="9"/>
  <c r="B1964" i="9"/>
  <c r="B1976" i="9"/>
  <c r="B1988" i="9"/>
  <c r="B2000" i="9"/>
  <c r="B2012" i="9"/>
  <c r="B2024" i="9"/>
  <c r="B2036" i="9"/>
  <c r="B2048" i="9"/>
  <c r="B2060" i="9"/>
  <c r="B2072" i="9"/>
  <c r="B2084" i="9"/>
  <c r="B2096" i="9"/>
  <c r="B21" i="9"/>
  <c r="B102" i="9"/>
  <c r="B185" i="9"/>
  <c r="B263" i="9"/>
  <c r="B335" i="9"/>
  <c r="B407" i="9"/>
  <c r="B479" i="9"/>
  <c r="B551" i="9"/>
  <c r="B623" i="9"/>
  <c r="B695" i="9"/>
  <c r="B757" i="9"/>
  <c r="B815" i="9"/>
  <c r="B873" i="9"/>
  <c r="B930" i="9"/>
  <c r="B988" i="9"/>
  <c r="B1042" i="9"/>
  <c r="B1090" i="9"/>
  <c r="B1138" i="9"/>
  <c r="B1186" i="9"/>
  <c r="B1234" i="9"/>
  <c r="B1271" i="9"/>
  <c r="B1303" i="9"/>
  <c r="B1328" i="9"/>
  <c r="B1341" i="9"/>
  <c r="B1353" i="9"/>
  <c r="B1365" i="9"/>
  <c r="B1377" i="9"/>
  <c r="B1389" i="9"/>
  <c r="B1401" i="9"/>
  <c r="B1413" i="9"/>
  <c r="B1425" i="9"/>
  <c r="B1437" i="9"/>
  <c r="B1449" i="9"/>
  <c r="B1461" i="9"/>
  <c r="B1473" i="9"/>
  <c r="B1485" i="9"/>
  <c r="B1497" i="9"/>
  <c r="B1509" i="9"/>
  <c r="B1521" i="9"/>
  <c r="B1533" i="9"/>
  <c r="B1545" i="9"/>
  <c r="B1557" i="9"/>
  <c r="B1569" i="9"/>
  <c r="B1581" i="9"/>
  <c r="B1593" i="9"/>
  <c r="B1605" i="9"/>
  <c r="B1617" i="9"/>
  <c r="B1629" i="9"/>
  <c r="B1641" i="9"/>
  <c r="B1653" i="9"/>
  <c r="B1665" i="9"/>
  <c r="B1677" i="9"/>
  <c r="B1689" i="9"/>
  <c r="B1701" i="9"/>
  <c r="B1713" i="9"/>
  <c r="B1725" i="9"/>
  <c r="B1737" i="9"/>
  <c r="B1749" i="9"/>
  <c r="B1761" i="9"/>
  <c r="B1773" i="9"/>
  <c r="B1785" i="9"/>
  <c r="B1797" i="9"/>
  <c r="B1809" i="9"/>
  <c r="B1821" i="9"/>
  <c r="B1833" i="9"/>
  <c r="B1845" i="9"/>
  <c r="B1857" i="9"/>
  <c r="B1869" i="9"/>
  <c r="B1881" i="9"/>
  <c r="B1893" i="9"/>
  <c r="B1905" i="9"/>
  <c r="B1917" i="9"/>
  <c r="B1929" i="9"/>
  <c r="B1941" i="9"/>
  <c r="B1953" i="9"/>
  <c r="B1965" i="9"/>
  <c r="B1977" i="9"/>
  <c r="B1989" i="9"/>
  <c r="B2001" i="9"/>
  <c r="B2013" i="9"/>
  <c r="B2025" i="9"/>
  <c r="B2037" i="9"/>
  <c r="B2049" i="9"/>
  <c r="B2061" i="9"/>
  <c r="B2073" i="9"/>
  <c r="B2085" i="9"/>
  <c r="B23" i="9"/>
  <c r="B105" i="9"/>
  <c r="B186" i="9"/>
  <c r="B264" i="9"/>
  <c r="B336" i="9"/>
  <c r="B408" i="9"/>
  <c r="B480" i="9"/>
  <c r="B552" i="9"/>
  <c r="B624" i="9"/>
  <c r="B696" i="9"/>
  <c r="B759" i="9"/>
  <c r="B816" i="9"/>
  <c r="B874" i="9"/>
  <c r="B931" i="9"/>
  <c r="B989" i="9"/>
  <c r="B1043" i="9"/>
  <c r="B1091" i="9"/>
  <c r="B1139" i="9"/>
  <c r="B1187" i="9"/>
  <c r="B1235" i="9"/>
  <c r="B1277" i="9"/>
  <c r="B1304" i="9"/>
  <c r="B1330" i="9"/>
  <c r="B1342" i="9"/>
  <c r="B1354" i="9"/>
  <c r="B1366" i="9"/>
  <c r="B1378" i="9"/>
  <c r="B1390" i="9"/>
  <c r="B1402" i="9"/>
  <c r="B1414" i="9"/>
  <c r="B1426" i="9"/>
  <c r="B1438" i="9"/>
  <c r="B1450" i="9"/>
  <c r="B1462" i="9"/>
  <c r="B1474" i="9"/>
  <c r="B1486" i="9"/>
  <c r="B1498" i="9"/>
  <c r="B1510" i="9"/>
  <c r="B1522" i="9"/>
  <c r="B1534" i="9"/>
  <c r="B1546" i="9"/>
  <c r="B1558" i="9"/>
  <c r="B1570" i="9"/>
  <c r="B1582" i="9"/>
  <c r="B1594" i="9"/>
  <c r="B1606" i="9"/>
  <c r="B1618" i="9"/>
  <c r="B1630" i="9"/>
  <c r="B1642" i="9"/>
  <c r="B1654" i="9"/>
  <c r="B1666" i="9"/>
  <c r="B1678" i="9"/>
  <c r="B1690" i="9"/>
  <c r="B1702" i="9"/>
  <c r="B1714" i="9"/>
  <c r="B1726" i="9"/>
  <c r="B1738" i="9"/>
  <c r="B1750" i="9"/>
  <c r="B1762" i="9"/>
  <c r="B1774" i="9"/>
  <c r="B1786" i="9"/>
  <c r="B1798" i="9"/>
  <c r="B1810" i="9"/>
  <c r="B1822" i="9"/>
  <c r="B1834" i="9"/>
  <c r="B1846" i="9"/>
  <c r="B1858" i="9"/>
  <c r="B1870" i="9"/>
  <c r="B1882" i="9"/>
  <c r="B1894" i="9"/>
  <c r="B1906" i="9"/>
  <c r="B1918" i="9"/>
  <c r="B1930" i="9"/>
  <c r="B1942" i="9"/>
  <c r="B1954" i="9"/>
  <c r="B1966" i="9"/>
  <c r="B1978" i="9"/>
  <c r="B1990" i="9"/>
  <c r="B2002" i="9"/>
  <c r="B2014" i="9"/>
  <c r="B2026" i="9"/>
  <c r="B2038" i="9"/>
  <c r="B2050" i="9"/>
  <c r="B2062" i="9"/>
  <c r="B2074" i="9"/>
  <c r="B2086" i="9"/>
  <c r="B33" i="9"/>
  <c r="B114" i="9"/>
  <c r="B197" i="9"/>
  <c r="B273" i="9"/>
  <c r="B345" i="9"/>
  <c r="B417" i="9"/>
  <c r="B489" i="9"/>
  <c r="B561" i="9"/>
  <c r="B633" i="9"/>
  <c r="B705" i="9"/>
  <c r="B766" i="9"/>
  <c r="B823" i="9"/>
  <c r="B881" i="9"/>
  <c r="B939" i="9"/>
  <c r="B996" i="9"/>
  <c r="B1049" i="9"/>
  <c r="B1097" i="9"/>
  <c r="B1145" i="9"/>
  <c r="B1193" i="9"/>
  <c r="B1241" i="9"/>
  <c r="B1279" i="9"/>
  <c r="B1306" i="9"/>
  <c r="B1331" i="9"/>
  <c r="B1343" i="9"/>
  <c r="B1355" i="9"/>
  <c r="B1367" i="9"/>
  <c r="B1379" i="9"/>
  <c r="B1391" i="9"/>
  <c r="B1403" i="9"/>
  <c r="B1415" i="9"/>
  <c r="B1427" i="9"/>
  <c r="B1439" i="9"/>
  <c r="B1451" i="9"/>
  <c r="B1463" i="9"/>
  <c r="B1475" i="9"/>
  <c r="B1487" i="9"/>
  <c r="B1499" i="9"/>
  <c r="B1511" i="9"/>
  <c r="B1523" i="9"/>
  <c r="B1535" i="9"/>
  <c r="B1547" i="9"/>
  <c r="B1559" i="9"/>
  <c r="B1571" i="9"/>
  <c r="B1583" i="9"/>
  <c r="B1595" i="9"/>
  <c r="B1607" i="9"/>
  <c r="B1619" i="9"/>
  <c r="B1631" i="9"/>
  <c r="B1643" i="9"/>
  <c r="B1655" i="9"/>
  <c r="B1667" i="9"/>
  <c r="B1679" i="9"/>
  <c r="B1691" i="9"/>
  <c r="B1703" i="9"/>
  <c r="B1715" i="9"/>
  <c r="B1727" i="9"/>
  <c r="B1739" i="9"/>
  <c r="B1751" i="9"/>
  <c r="B1763" i="9"/>
  <c r="B1775" i="9"/>
  <c r="B1787" i="9"/>
  <c r="B1799" i="9"/>
  <c r="B1811" i="9"/>
  <c r="B1823" i="9"/>
  <c r="B1835" i="9"/>
  <c r="B1847" i="9"/>
  <c r="B1859" i="9"/>
  <c r="B1871" i="9"/>
  <c r="B1883" i="9"/>
  <c r="B1895" i="9"/>
  <c r="B1907" i="9"/>
  <c r="B1919" i="9"/>
  <c r="B1931" i="9"/>
  <c r="B1943" i="9"/>
  <c r="B1955" i="9"/>
  <c r="B1967" i="9"/>
  <c r="B1979" i="9"/>
  <c r="B1991" i="9"/>
  <c r="B2003" i="9"/>
  <c r="B2015" i="9"/>
  <c r="B2027" i="9"/>
  <c r="B2039" i="9"/>
  <c r="B2051" i="9"/>
  <c r="B2063" i="9"/>
  <c r="B2075" i="9"/>
  <c r="B2087" i="9"/>
  <c r="B42" i="9"/>
  <c r="B125" i="9"/>
  <c r="B207" i="9"/>
  <c r="B281" i="9"/>
  <c r="B353" i="9"/>
  <c r="B425" i="9"/>
  <c r="B497" i="9"/>
  <c r="B569" i="9"/>
  <c r="B641" i="9"/>
  <c r="B713" i="9"/>
  <c r="B773" i="9"/>
  <c r="B831" i="9"/>
  <c r="B888" i="9"/>
  <c r="B946" i="9"/>
  <c r="B1003" i="9"/>
  <c r="B1055" i="9"/>
  <c r="B1103" i="9"/>
  <c r="B1151" i="9"/>
  <c r="B1199" i="9"/>
  <c r="B1247" i="9"/>
  <c r="B1282" i="9"/>
  <c r="B1313" i="9"/>
  <c r="B1333" i="9"/>
  <c r="B1345" i="9"/>
  <c r="B1357" i="9"/>
  <c r="B1369" i="9"/>
  <c r="B1381" i="9"/>
  <c r="B1393" i="9"/>
  <c r="B1405" i="9"/>
  <c r="B1417" i="9"/>
  <c r="B1429" i="9"/>
  <c r="B1441" i="9"/>
  <c r="B1453" i="9"/>
  <c r="B1465" i="9"/>
  <c r="B1477" i="9"/>
  <c r="B1489" i="9"/>
  <c r="B1501" i="9"/>
  <c r="B1513" i="9"/>
  <c r="B1525" i="9"/>
  <c r="B1537" i="9"/>
  <c r="B1549" i="9"/>
  <c r="B1561" i="9"/>
  <c r="B1573" i="9"/>
  <c r="B1585" i="9"/>
  <c r="B1597" i="9"/>
  <c r="B1609" i="9"/>
  <c r="B1621" i="9"/>
  <c r="B1633" i="9"/>
  <c r="B1645" i="9"/>
  <c r="B1657" i="9"/>
  <c r="B1669" i="9"/>
  <c r="B1681" i="9"/>
  <c r="B1693" i="9"/>
  <c r="B1705" i="9"/>
  <c r="B1717" i="9"/>
  <c r="B1729" i="9"/>
  <c r="B1741" i="9"/>
  <c r="B1753" i="9"/>
  <c r="B1765" i="9"/>
  <c r="B1777" i="9"/>
  <c r="B1789" i="9"/>
  <c r="B1801" i="9"/>
  <c r="B1813" i="9"/>
  <c r="B1825" i="9"/>
  <c r="B1837" i="9"/>
  <c r="B1849" i="9"/>
  <c r="B1861" i="9"/>
  <c r="B1873" i="9"/>
  <c r="B1885" i="9"/>
  <c r="B1897" i="9"/>
  <c r="B1909" i="9"/>
  <c r="B1921" i="9"/>
  <c r="B1933" i="9"/>
  <c r="B1945" i="9"/>
  <c r="B1957" i="9"/>
  <c r="B1969" i="9"/>
  <c r="B1981" i="9"/>
  <c r="B1993" i="9"/>
  <c r="B2005" i="9"/>
  <c r="B2017" i="9"/>
  <c r="B2029" i="9"/>
  <c r="B2041" i="9"/>
  <c r="B2053" i="9"/>
  <c r="B2065" i="9"/>
  <c r="B2077" i="9"/>
  <c r="B2089" i="9"/>
  <c r="B53" i="9"/>
  <c r="B135" i="9"/>
  <c r="B217" i="9"/>
  <c r="B291" i="9"/>
  <c r="B363" i="9"/>
  <c r="B435" i="9"/>
  <c r="B507" i="9"/>
  <c r="B579" i="9"/>
  <c r="B651" i="9"/>
  <c r="B723" i="9"/>
  <c r="B780" i="9"/>
  <c r="B838" i="9"/>
  <c r="B895" i="9"/>
  <c r="B953" i="9"/>
  <c r="B1011" i="9"/>
  <c r="B1061" i="9"/>
  <c r="B1109" i="9"/>
  <c r="B1157" i="9"/>
  <c r="B1205" i="9"/>
  <c r="B1253" i="9"/>
  <c r="B1283" i="9"/>
  <c r="B1315" i="9"/>
  <c r="B1334" i="9"/>
  <c r="B1346" i="9"/>
  <c r="B1358" i="9"/>
  <c r="B1370" i="9"/>
  <c r="B1382" i="9"/>
  <c r="B1394" i="9"/>
  <c r="B1406" i="9"/>
  <c r="B1418" i="9"/>
  <c r="B1430" i="9"/>
  <c r="B1442" i="9"/>
  <c r="B1454" i="9"/>
  <c r="B1466" i="9"/>
  <c r="B1478" i="9"/>
  <c r="B1490" i="9"/>
  <c r="B1502" i="9"/>
  <c r="B1514" i="9"/>
  <c r="B1526" i="9"/>
  <c r="B1538" i="9"/>
  <c r="B1550" i="9"/>
  <c r="B1562" i="9"/>
  <c r="B1574" i="9"/>
  <c r="B1586" i="9"/>
  <c r="B1598" i="9"/>
  <c r="B1610" i="9"/>
  <c r="B1622" i="9"/>
  <c r="B1634" i="9"/>
  <c r="B1646" i="9"/>
  <c r="B1658" i="9"/>
  <c r="B1670" i="9"/>
  <c r="B1682" i="9"/>
  <c r="B1694" i="9"/>
  <c r="B1706" i="9"/>
  <c r="B1718" i="9"/>
  <c r="B1730" i="9"/>
  <c r="B1742" i="9"/>
  <c r="B1754" i="9"/>
  <c r="B1766" i="9"/>
  <c r="B1778" i="9"/>
  <c r="B1790" i="9"/>
  <c r="B1802" i="9"/>
  <c r="B1814" i="9"/>
  <c r="B1826" i="9"/>
  <c r="B1838" i="9"/>
  <c r="B1850" i="9"/>
  <c r="B1862" i="9"/>
  <c r="B1874" i="9"/>
  <c r="B1886" i="9"/>
  <c r="B1898" i="9"/>
  <c r="B1910" i="9"/>
  <c r="B1922" i="9"/>
  <c r="B1934" i="9"/>
  <c r="B1946" i="9"/>
  <c r="B1958" i="9"/>
  <c r="B1970" i="9"/>
  <c r="B1982" i="9"/>
  <c r="B1994" i="9"/>
  <c r="B2006" i="9"/>
  <c r="B2018" i="9"/>
  <c r="B2030" i="9"/>
  <c r="B2042" i="9"/>
  <c r="B2054" i="9"/>
  <c r="B2066" i="9"/>
  <c r="B2078" i="9"/>
  <c r="B2090" i="9"/>
  <c r="B61" i="9"/>
  <c r="B144" i="9"/>
  <c r="B227" i="9"/>
  <c r="B299" i="9"/>
  <c r="B371" i="9"/>
  <c r="B443" i="9"/>
  <c r="B515" i="9"/>
  <c r="B587" i="9"/>
  <c r="B659" i="9"/>
  <c r="B729" i="9"/>
  <c r="B786" i="9"/>
  <c r="B844" i="9"/>
  <c r="B901" i="9"/>
  <c r="B959" i="9"/>
  <c r="B1017" i="9"/>
  <c r="B1066" i="9"/>
  <c r="B1114" i="9"/>
  <c r="B1162" i="9"/>
  <c r="B1210" i="9"/>
  <c r="B1258" i="9"/>
  <c r="B1289" i="9"/>
  <c r="B1316" i="9"/>
  <c r="B1335" i="9"/>
  <c r="B1347" i="9"/>
  <c r="B1359" i="9"/>
  <c r="B1371" i="9"/>
  <c r="B1383" i="9"/>
  <c r="B1395" i="9"/>
  <c r="B1407" i="9"/>
  <c r="B1419" i="9"/>
  <c r="B1431" i="9"/>
  <c r="B1443" i="9"/>
  <c r="B1455" i="9"/>
  <c r="B1467" i="9"/>
  <c r="B1479" i="9"/>
  <c r="B1491" i="9"/>
  <c r="B1503" i="9"/>
  <c r="B1515" i="9"/>
  <c r="B1527" i="9"/>
  <c r="B1539" i="9"/>
  <c r="B1551" i="9"/>
  <c r="B1563" i="9"/>
  <c r="B1575" i="9"/>
  <c r="B1587" i="9"/>
  <c r="B1599" i="9"/>
  <c r="B1611" i="9"/>
  <c r="B1623" i="9"/>
  <c r="B1635" i="9"/>
  <c r="B1647" i="9"/>
  <c r="B1659" i="9"/>
  <c r="B1671" i="9"/>
  <c r="B1683" i="9"/>
  <c r="B1695" i="9"/>
  <c r="B1707" i="9"/>
  <c r="B1719" i="9"/>
  <c r="B1731" i="9"/>
  <c r="B1743" i="9"/>
  <c r="B1755" i="9"/>
  <c r="B1767" i="9"/>
  <c r="B1779" i="9"/>
  <c r="B1791" i="9"/>
  <c r="B1803" i="9"/>
  <c r="B1815" i="9"/>
  <c r="B1827" i="9"/>
  <c r="B1839" i="9"/>
  <c r="B1851" i="9"/>
  <c r="B1863" i="9"/>
  <c r="B1875" i="9"/>
  <c r="B1887" i="9"/>
  <c r="B1899" i="9"/>
  <c r="B1911" i="9"/>
  <c r="B1923" i="9"/>
  <c r="B1935" i="9"/>
  <c r="B1947" i="9"/>
  <c r="B1959" i="9"/>
  <c r="B1971" i="9"/>
  <c r="B1983" i="9"/>
  <c r="B1995" i="9"/>
  <c r="B2007" i="9"/>
  <c r="B2019" i="9"/>
  <c r="B2031" i="9"/>
  <c r="B2043" i="9"/>
  <c r="B2055" i="9"/>
  <c r="B2067" i="9"/>
  <c r="B2079" i="9"/>
  <c r="B63" i="9"/>
  <c r="B145" i="9"/>
  <c r="B228" i="9"/>
  <c r="B300" i="9"/>
  <c r="B372" i="9"/>
  <c r="B444" i="9"/>
  <c r="B516" i="9"/>
  <c r="B588" i="9"/>
  <c r="B660" i="9"/>
  <c r="B730" i="9"/>
  <c r="B787" i="9"/>
  <c r="B845" i="9"/>
  <c r="B903" i="9"/>
  <c r="B960" i="9"/>
  <c r="B1018" i="9"/>
  <c r="B1067" i="9"/>
  <c r="B1115" i="9"/>
  <c r="B1163" i="9"/>
  <c r="B1211" i="9"/>
  <c r="B1259" i="9"/>
  <c r="B1291" i="9"/>
  <c r="B1318" i="9"/>
  <c r="B1336" i="9"/>
  <c r="B1348" i="9"/>
  <c r="B1360" i="9"/>
  <c r="B1372" i="9"/>
  <c r="B1384" i="9"/>
  <c r="B1396" i="9"/>
  <c r="B1408" i="9"/>
  <c r="B1420" i="9"/>
  <c r="B1432" i="9"/>
  <c r="B1444" i="9"/>
  <c r="B1456" i="9"/>
  <c r="B1468" i="9"/>
  <c r="B1480" i="9"/>
  <c r="B1492" i="9"/>
  <c r="B1504" i="9"/>
  <c r="B1516" i="9"/>
  <c r="B1528" i="9"/>
  <c r="B1540" i="9"/>
  <c r="B1552" i="9"/>
  <c r="B1564" i="9"/>
  <c r="B1576" i="9"/>
  <c r="B1588" i="9"/>
  <c r="B1600" i="9"/>
  <c r="B1612" i="9"/>
  <c r="B1624" i="9"/>
  <c r="B1636" i="9"/>
  <c r="B1648" i="9"/>
  <c r="B1660" i="9"/>
  <c r="B1672" i="9"/>
  <c r="B1684" i="9"/>
  <c r="B1696" i="9"/>
  <c r="B1708" i="9"/>
  <c r="B1720" i="9"/>
  <c r="B1732" i="9"/>
  <c r="B1744" i="9"/>
  <c r="B1756" i="9"/>
  <c r="B1768" i="9"/>
  <c r="B1780" i="9"/>
  <c r="B1792" i="9"/>
  <c r="B1804" i="9"/>
  <c r="B1816" i="9"/>
  <c r="B1828" i="9"/>
  <c r="B1840" i="9"/>
  <c r="B1852" i="9"/>
  <c r="B1864" i="9"/>
  <c r="B1876" i="9"/>
  <c r="B1888" i="9"/>
  <c r="B1900" i="9"/>
  <c r="B1912" i="9"/>
  <c r="B1924" i="9"/>
  <c r="B1936" i="9"/>
  <c r="B1948" i="9"/>
  <c r="B1960" i="9"/>
  <c r="B1972" i="9"/>
  <c r="B1984" i="9"/>
  <c r="B1996" i="9"/>
  <c r="B2008" i="9"/>
  <c r="B2020" i="9"/>
  <c r="B2032" i="9"/>
  <c r="B2044" i="9"/>
  <c r="B2056" i="9"/>
  <c r="B2068" i="9"/>
  <c r="B2080" i="9"/>
  <c r="B2092" i="9"/>
  <c r="B309" i="9"/>
  <c r="B597" i="9"/>
  <c r="B852" i="9"/>
  <c r="B1073" i="9"/>
  <c r="B1265" i="9"/>
  <c r="B1349" i="9"/>
  <c r="B1397" i="9"/>
  <c r="B1445" i="9"/>
  <c r="B1493" i="9"/>
  <c r="B1541" i="9"/>
  <c r="B1589" i="9"/>
  <c r="B1637" i="9"/>
  <c r="B1685" i="9"/>
  <c r="B1733" i="9"/>
  <c r="B1781" i="9"/>
  <c r="B1829" i="9"/>
  <c r="B1877" i="9"/>
  <c r="B1925" i="9"/>
  <c r="B1973" i="9"/>
  <c r="B2021" i="9"/>
  <c r="B2069" i="9"/>
  <c r="B2099" i="9"/>
  <c r="B2111" i="9"/>
  <c r="B2123" i="9"/>
  <c r="B2135" i="9"/>
  <c r="B2147" i="9"/>
  <c r="B2159" i="9"/>
  <c r="B2171" i="9"/>
  <c r="B2183" i="9"/>
  <c r="B2195" i="9"/>
  <c r="B2207" i="9"/>
  <c r="B2219" i="9"/>
  <c r="B2231" i="9"/>
  <c r="B2243" i="9"/>
  <c r="B2255" i="9"/>
  <c r="B2267" i="9"/>
  <c r="B2279" i="9"/>
  <c r="B2291" i="9"/>
  <c r="B2303" i="9"/>
  <c r="B2315" i="9"/>
  <c r="B2327" i="9"/>
  <c r="B2339" i="9"/>
  <c r="B2351" i="9"/>
  <c r="B2363" i="9"/>
  <c r="B2375" i="9"/>
  <c r="B2387" i="9"/>
  <c r="B2399" i="9"/>
  <c r="B2411" i="9"/>
  <c r="B2423" i="9"/>
  <c r="B2435" i="9"/>
  <c r="B2447" i="9"/>
  <c r="B2459" i="9"/>
  <c r="B2471" i="9"/>
  <c r="B2483" i="9"/>
  <c r="B2495" i="9"/>
  <c r="B2507" i="9"/>
  <c r="B2519" i="9"/>
  <c r="B2531" i="9"/>
  <c r="B2543" i="9"/>
  <c r="B2555" i="9"/>
  <c r="B2567" i="9"/>
  <c r="B2579" i="9"/>
  <c r="B2591" i="9"/>
  <c r="B2603" i="9"/>
  <c r="B2615" i="9"/>
  <c r="B2627" i="9"/>
  <c r="B2639" i="9"/>
  <c r="B2651" i="9"/>
  <c r="B2663" i="9"/>
  <c r="B2675" i="9"/>
  <c r="B316" i="9"/>
  <c r="B604" i="9"/>
  <c r="B858" i="9"/>
  <c r="B1078" i="9"/>
  <c r="B1267" i="9"/>
  <c r="B1350" i="9"/>
  <c r="B1398" i="9"/>
  <c r="B1446" i="9"/>
  <c r="B1494" i="9"/>
  <c r="B1542" i="9"/>
  <c r="B1590" i="9"/>
  <c r="B1638" i="9"/>
  <c r="B1686" i="9"/>
  <c r="B1734" i="9"/>
  <c r="B1782" i="9"/>
  <c r="B1830" i="9"/>
  <c r="B1878" i="9"/>
  <c r="B1926" i="9"/>
  <c r="B1974" i="9"/>
  <c r="B2022" i="9"/>
  <c r="B2070" i="9"/>
  <c r="B2100" i="9"/>
  <c r="B2112" i="9"/>
  <c r="B2124" i="9"/>
  <c r="B2136" i="9"/>
  <c r="B2148" i="9"/>
  <c r="B2160" i="9"/>
  <c r="B2172" i="9"/>
  <c r="B2184" i="9"/>
  <c r="B2196" i="9"/>
  <c r="B2208" i="9"/>
  <c r="B2220" i="9"/>
  <c r="B2232" i="9"/>
  <c r="B2244" i="9"/>
  <c r="B2256" i="9"/>
  <c r="B2268" i="9"/>
  <c r="B2280" i="9"/>
  <c r="B2292" i="9"/>
  <c r="B2304" i="9"/>
  <c r="B2316" i="9"/>
  <c r="B2328" i="9"/>
  <c r="B2340" i="9"/>
  <c r="B2352" i="9"/>
  <c r="B2364" i="9"/>
  <c r="B2376" i="9"/>
  <c r="B2388" i="9"/>
  <c r="B2400" i="9"/>
  <c r="B2412" i="9"/>
  <c r="B2424" i="9"/>
  <c r="B2436" i="9"/>
  <c r="B2448" i="9"/>
  <c r="B2460" i="9"/>
  <c r="B2472" i="9"/>
  <c r="B2484" i="9"/>
  <c r="B2496" i="9"/>
  <c r="B2508" i="9"/>
  <c r="B2520" i="9"/>
  <c r="B2532" i="9"/>
  <c r="B2544" i="9"/>
  <c r="B2556" i="9"/>
  <c r="B2568" i="9"/>
  <c r="B2580" i="9"/>
  <c r="B2592" i="9"/>
  <c r="B2604" i="9"/>
  <c r="B2616" i="9"/>
  <c r="B2628" i="9"/>
  <c r="B2640" i="9"/>
  <c r="B2652" i="9"/>
  <c r="B2664" i="9"/>
  <c r="B2676" i="9"/>
  <c r="B2688" i="9"/>
  <c r="B2700" i="9"/>
  <c r="B2712" i="9"/>
  <c r="B2724" i="9"/>
  <c r="B2736" i="9"/>
  <c r="B2748" i="9"/>
  <c r="B2760" i="9"/>
  <c r="B2772" i="9"/>
  <c r="B2784" i="9"/>
  <c r="B2796" i="9"/>
  <c r="B2808" i="9"/>
  <c r="B2820" i="9"/>
  <c r="B2832" i="9"/>
  <c r="B2844" i="9"/>
  <c r="B2856" i="9"/>
  <c r="B2868" i="9"/>
  <c r="B2880" i="9"/>
  <c r="B2892" i="9"/>
  <c r="B2904" i="9"/>
  <c r="B2916" i="9"/>
  <c r="B2928" i="9"/>
  <c r="B2940" i="9"/>
  <c r="B2952" i="9"/>
  <c r="B2964" i="9"/>
  <c r="B2976" i="9"/>
  <c r="B2988" i="9"/>
  <c r="B3000" i="9"/>
  <c r="B3012" i="9"/>
  <c r="B3024" i="9"/>
  <c r="B3036" i="9"/>
  <c r="B3048" i="9"/>
  <c r="B3060" i="9"/>
  <c r="B3072" i="9"/>
  <c r="B3084" i="9"/>
  <c r="B3096" i="9"/>
  <c r="B3108" i="9"/>
  <c r="B3120" i="9"/>
  <c r="B3132" i="9"/>
  <c r="B3144" i="9"/>
  <c r="B3156" i="9"/>
  <c r="B3168" i="9"/>
  <c r="B3180" i="9"/>
  <c r="B3192" i="9"/>
  <c r="B3204" i="9"/>
  <c r="B3216" i="9"/>
  <c r="B3228" i="9"/>
  <c r="B3240" i="9"/>
  <c r="B3252" i="9"/>
  <c r="B3264" i="9"/>
  <c r="B3276" i="9"/>
  <c r="B3288" i="9"/>
  <c r="B3300" i="9"/>
  <c r="B3312" i="9"/>
  <c r="B3324" i="9"/>
  <c r="B3336" i="9"/>
  <c r="B3348" i="9"/>
  <c r="B3360" i="9"/>
  <c r="B3372" i="9"/>
  <c r="B3384" i="9"/>
  <c r="B3396" i="9"/>
  <c r="B3408" i="9"/>
  <c r="B3420" i="9"/>
  <c r="B3432" i="9"/>
  <c r="B3444" i="9"/>
  <c r="B3456" i="9"/>
  <c r="B3468" i="9"/>
  <c r="B3480" i="9"/>
  <c r="B3492" i="9"/>
  <c r="B3504" i="9"/>
  <c r="B3516" i="9"/>
  <c r="B3528" i="9"/>
  <c r="B3540" i="9"/>
  <c r="B3552" i="9"/>
  <c r="B3564" i="9"/>
  <c r="B3576" i="9"/>
  <c r="B3588" i="9"/>
  <c r="B3600" i="9"/>
  <c r="B3612" i="9"/>
  <c r="B3624" i="9"/>
  <c r="B3636" i="9"/>
  <c r="B3648" i="9"/>
  <c r="B3660" i="9"/>
  <c r="B3672" i="9"/>
  <c r="B3684" i="9"/>
  <c r="B3696" i="9"/>
  <c r="B3708" i="9"/>
  <c r="B3720" i="9"/>
  <c r="B3732" i="9"/>
  <c r="B3744" i="9"/>
  <c r="B3756" i="9"/>
  <c r="B3768" i="9"/>
  <c r="B3780" i="9"/>
  <c r="B3792" i="9"/>
  <c r="B3804" i="9"/>
  <c r="B3816" i="9"/>
  <c r="B3828" i="9"/>
  <c r="B3840" i="9"/>
  <c r="B3852" i="9"/>
  <c r="B3864" i="9"/>
  <c r="B3876" i="9"/>
  <c r="B41" i="9"/>
  <c r="B352" i="9"/>
  <c r="B640" i="9"/>
  <c r="B887" i="9"/>
  <c r="B1102" i="9"/>
  <c r="B1280" i="9"/>
  <c r="B1356" i="9"/>
  <c r="B1404" i="9"/>
  <c r="B1452" i="9"/>
  <c r="B1500" i="9"/>
  <c r="B1548" i="9"/>
  <c r="B1596" i="9"/>
  <c r="B1644" i="9"/>
  <c r="B1692" i="9"/>
  <c r="B1740" i="9"/>
  <c r="B1788" i="9"/>
  <c r="B1836" i="9"/>
  <c r="B1884" i="9"/>
  <c r="B1932" i="9"/>
  <c r="B1980" i="9"/>
  <c r="B2028" i="9"/>
  <c r="B2076" i="9"/>
  <c r="B2101" i="9"/>
  <c r="B2113" i="9"/>
  <c r="B2125" i="9"/>
  <c r="B2137" i="9"/>
  <c r="B2149" i="9"/>
  <c r="B2161" i="9"/>
  <c r="B2173" i="9"/>
  <c r="B2185" i="9"/>
  <c r="B2197" i="9"/>
  <c r="B2209" i="9"/>
  <c r="B2221" i="9"/>
  <c r="B2233" i="9"/>
  <c r="B2245" i="9"/>
  <c r="B2257" i="9"/>
  <c r="B2269" i="9"/>
  <c r="B2281" i="9"/>
  <c r="B2293" i="9"/>
  <c r="B2305" i="9"/>
  <c r="B2317" i="9"/>
  <c r="B2329" i="9"/>
  <c r="B2341" i="9"/>
  <c r="B2353" i="9"/>
  <c r="B2365" i="9"/>
  <c r="B2377" i="9"/>
  <c r="B2389" i="9"/>
  <c r="B2401" i="9"/>
  <c r="B2413" i="9"/>
  <c r="B2425" i="9"/>
  <c r="B2437" i="9"/>
  <c r="B2449" i="9"/>
  <c r="B2461" i="9"/>
  <c r="B2473" i="9"/>
  <c r="B2485" i="9"/>
  <c r="B2497" i="9"/>
  <c r="B2509" i="9"/>
  <c r="B2521" i="9"/>
  <c r="B2533" i="9"/>
  <c r="B2545" i="9"/>
  <c r="B2557" i="9"/>
  <c r="B2569" i="9"/>
  <c r="B2581" i="9"/>
  <c r="B2593" i="9"/>
  <c r="B2605" i="9"/>
  <c r="B2617" i="9"/>
  <c r="B2629" i="9"/>
  <c r="B2641" i="9"/>
  <c r="B2653" i="9"/>
  <c r="B2665" i="9"/>
  <c r="B2677" i="9"/>
  <c r="B2689" i="9"/>
  <c r="B2701" i="9"/>
  <c r="B2713" i="9"/>
  <c r="B2725" i="9"/>
  <c r="B2737" i="9"/>
  <c r="B2749" i="9"/>
  <c r="B2761" i="9"/>
  <c r="B2773" i="9"/>
  <c r="B2785" i="9"/>
  <c r="B2797" i="9"/>
  <c r="B2809" i="9"/>
  <c r="B2821" i="9"/>
  <c r="B2833" i="9"/>
  <c r="B2845" i="9"/>
  <c r="B2857" i="9"/>
  <c r="B2869" i="9"/>
  <c r="B2881" i="9"/>
  <c r="B2893" i="9"/>
  <c r="B2905" i="9"/>
  <c r="B2917" i="9"/>
  <c r="B2929" i="9"/>
  <c r="B2941" i="9"/>
  <c r="B2953" i="9"/>
  <c r="B2965" i="9"/>
  <c r="B2977" i="9"/>
  <c r="B2989" i="9"/>
  <c r="B3001" i="9"/>
  <c r="B3013" i="9"/>
  <c r="B3025" i="9"/>
  <c r="B3037" i="9"/>
  <c r="B3049" i="9"/>
  <c r="B3061" i="9"/>
  <c r="B3073" i="9"/>
  <c r="B3085" i="9"/>
  <c r="B3097" i="9"/>
  <c r="B3109" i="9"/>
  <c r="B3121" i="9"/>
  <c r="B3133" i="9"/>
  <c r="B3145" i="9"/>
  <c r="B3157" i="9"/>
  <c r="B3169" i="9"/>
  <c r="B3181" i="9"/>
  <c r="B3193" i="9"/>
  <c r="B3205" i="9"/>
  <c r="B3217" i="9"/>
  <c r="B3229" i="9"/>
  <c r="B3241" i="9"/>
  <c r="B3253" i="9"/>
  <c r="B3265" i="9"/>
  <c r="B3277" i="9"/>
  <c r="B3289" i="9"/>
  <c r="B3301" i="9"/>
  <c r="B3313" i="9"/>
  <c r="B3325" i="9"/>
  <c r="B3337" i="9"/>
  <c r="B3349" i="9"/>
  <c r="B3361" i="9"/>
  <c r="B3373" i="9"/>
  <c r="B3385" i="9"/>
  <c r="B3397" i="9"/>
  <c r="B3409" i="9"/>
  <c r="B3421" i="9"/>
  <c r="B3433" i="9"/>
  <c r="B3445" i="9"/>
  <c r="B3457" i="9"/>
  <c r="B3469" i="9"/>
  <c r="B3481" i="9"/>
  <c r="B3493" i="9"/>
  <c r="B3505" i="9"/>
  <c r="B3517" i="9"/>
  <c r="B3529" i="9"/>
  <c r="B3541" i="9"/>
  <c r="B3553" i="9"/>
  <c r="B3565" i="9"/>
  <c r="B3577" i="9"/>
  <c r="B3589" i="9"/>
  <c r="B3601" i="9"/>
  <c r="B3613" i="9"/>
  <c r="B3625" i="9"/>
  <c r="B3637" i="9"/>
  <c r="B3649" i="9"/>
  <c r="B3661" i="9"/>
  <c r="B3673" i="9"/>
  <c r="B3685" i="9"/>
  <c r="B3697" i="9"/>
  <c r="B3709" i="9"/>
  <c r="B3721" i="9"/>
  <c r="B3733" i="9"/>
  <c r="B3745" i="9"/>
  <c r="B3757" i="9"/>
  <c r="B3769" i="9"/>
  <c r="B3781" i="9"/>
  <c r="B3793" i="9"/>
  <c r="B3805" i="9"/>
  <c r="B3817" i="9"/>
  <c r="B3829" i="9"/>
  <c r="B3841" i="9"/>
  <c r="B3853" i="9"/>
  <c r="B3865" i="9"/>
  <c r="B73" i="9"/>
  <c r="B381" i="9"/>
  <c r="B669" i="9"/>
  <c r="B910" i="9"/>
  <c r="B1121" i="9"/>
  <c r="B1292" i="9"/>
  <c r="B1361" i="9"/>
  <c r="B1409" i="9"/>
  <c r="B1457" i="9"/>
  <c r="B1505" i="9"/>
  <c r="B1553" i="9"/>
  <c r="B1601" i="9"/>
  <c r="B1649" i="9"/>
  <c r="B1697" i="9"/>
  <c r="B1745" i="9"/>
  <c r="B1793" i="9"/>
  <c r="B1841" i="9"/>
  <c r="B1889" i="9"/>
  <c r="B1937" i="9"/>
  <c r="B1985" i="9"/>
  <c r="B2033" i="9"/>
  <c r="B2081" i="9"/>
  <c r="B2102" i="9"/>
  <c r="B2114" i="9"/>
  <c r="B2126" i="9"/>
  <c r="B2138" i="9"/>
  <c r="B2150" i="9"/>
  <c r="B2162" i="9"/>
  <c r="B2174" i="9"/>
  <c r="B2186" i="9"/>
  <c r="B2198" i="9"/>
  <c r="B2210" i="9"/>
  <c r="B2222" i="9"/>
  <c r="B2234" i="9"/>
  <c r="B2246" i="9"/>
  <c r="B2258" i="9"/>
  <c r="B2270" i="9"/>
  <c r="B2282" i="9"/>
  <c r="B2294" i="9"/>
  <c r="B2306" i="9"/>
  <c r="B2318" i="9"/>
  <c r="B2330" i="9"/>
  <c r="B2342" i="9"/>
  <c r="B2354" i="9"/>
  <c r="B2366" i="9"/>
  <c r="B2378" i="9"/>
  <c r="B2390" i="9"/>
  <c r="B2402" i="9"/>
  <c r="B2414" i="9"/>
  <c r="B2426" i="9"/>
  <c r="B2438" i="9"/>
  <c r="B2450" i="9"/>
  <c r="B2462" i="9"/>
  <c r="B2474" i="9"/>
  <c r="B2486" i="9"/>
  <c r="B2498" i="9"/>
  <c r="B2510" i="9"/>
  <c r="B2522" i="9"/>
  <c r="B2534" i="9"/>
  <c r="B2546" i="9"/>
  <c r="B2558" i="9"/>
  <c r="B2570" i="9"/>
  <c r="B2582" i="9"/>
  <c r="B2594" i="9"/>
  <c r="B2606" i="9"/>
  <c r="B2618" i="9"/>
  <c r="B2630" i="9"/>
  <c r="B2642" i="9"/>
  <c r="B2654" i="9"/>
  <c r="B2666" i="9"/>
  <c r="B2678" i="9"/>
  <c r="B2690" i="9"/>
  <c r="B2702" i="9"/>
  <c r="B2714" i="9"/>
  <c r="B2726" i="9"/>
  <c r="B2738" i="9"/>
  <c r="B2750" i="9"/>
  <c r="B2762" i="9"/>
  <c r="B2774" i="9"/>
  <c r="B2786" i="9"/>
  <c r="B2798" i="9"/>
  <c r="B2810" i="9"/>
  <c r="B2822" i="9"/>
  <c r="B2834" i="9"/>
  <c r="B2846" i="9"/>
  <c r="B2858" i="9"/>
  <c r="B2870" i="9"/>
  <c r="B2882" i="9"/>
  <c r="B2894" i="9"/>
  <c r="B2906" i="9"/>
  <c r="B2918" i="9"/>
  <c r="B2930" i="9"/>
  <c r="B2942" i="9"/>
  <c r="B2954" i="9"/>
  <c r="B2966" i="9"/>
  <c r="B2978" i="9"/>
  <c r="B2990" i="9"/>
  <c r="B3002" i="9"/>
  <c r="B3014" i="9"/>
  <c r="B3026" i="9"/>
  <c r="B3038" i="9"/>
  <c r="B3050" i="9"/>
  <c r="B3062" i="9"/>
  <c r="B3074" i="9"/>
  <c r="B3086" i="9"/>
  <c r="B3098" i="9"/>
  <c r="B3110" i="9"/>
  <c r="B3122" i="9"/>
  <c r="B3134" i="9"/>
  <c r="B3146" i="9"/>
  <c r="B3158" i="9"/>
  <c r="B3170" i="9"/>
  <c r="B3182" i="9"/>
  <c r="B3194" i="9"/>
  <c r="B3206" i="9"/>
  <c r="B3218" i="9"/>
  <c r="B3230" i="9"/>
  <c r="B3242" i="9"/>
  <c r="B3254" i="9"/>
  <c r="B3266" i="9"/>
  <c r="B3278" i="9"/>
  <c r="B3290" i="9"/>
  <c r="B3302" i="9"/>
  <c r="B3314" i="9"/>
  <c r="B3326" i="9"/>
  <c r="B3338" i="9"/>
  <c r="B3350" i="9"/>
  <c r="B3362" i="9"/>
  <c r="B3374" i="9"/>
  <c r="B3386" i="9"/>
  <c r="B3398" i="9"/>
  <c r="B3410" i="9"/>
  <c r="B3422" i="9"/>
  <c r="B3434" i="9"/>
  <c r="B3446" i="9"/>
  <c r="B3458" i="9"/>
  <c r="B3470" i="9"/>
  <c r="B3482" i="9"/>
  <c r="B3494" i="9"/>
  <c r="B3506" i="9"/>
  <c r="B3518" i="9"/>
  <c r="B3530" i="9"/>
  <c r="B3542" i="9"/>
  <c r="B3554" i="9"/>
  <c r="B3566" i="9"/>
  <c r="B3578" i="9"/>
  <c r="B3590" i="9"/>
  <c r="B3602" i="9"/>
  <c r="B3614" i="9"/>
  <c r="B3626" i="9"/>
  <c r="B3638" i="9"/>
  <c r="B3650" i="9"/>
  <c r="B3662" i="9"/>
  <c r="B3674" i="9"/>
  <c r="B3686" i="9"/>
  <c r="B3698" i="9"/>
  <c r="B3710" i="9"/>
  <c r="B3722" i="9"/>
  <c r="B3734" i="9"/>
  <c r="B3746" i="9"/>
  <c r="B3758" i="9"/>
  <c r="B3770" i="9"/>
  <c r="B3782" i="9"/>
  <c r="B3794" i="9"/>
  <c r="B3806" i="9"/>
  <c r="B3818" i="9"/>
  <c r="B3830" i="9"/>
  <c r="B3842" i="9"/>
  <c r="B3854" i="9"/>
  <c r="B3866" i="9"/>
  <c r="B83" i="9"/>
  <c r="B388" i="9"/>
  <c r="B676" i="9"/>
  <c r="B916" i="9"/>
  <c r="B1126" i="9"/>
  <c r="B1294" i="9"/>
  <c r="B1362" i="9"/>
  <c r="B1410" i="9"/>
  <c r="B1458" i="9"/>
  <c r="B1506" i="9"/>
  <c r="B1554" i="9"/>
  <c r="B1602" i="9"/>
  <c r="B1650" i="9"/>
  <c r="B1698" i="9"/>
  <c r="B1746" i="9"/>
  <c r="B1794" i="9"/>
  <c r="B1842" i="9"/>
  <c r="B1890" i="9"/>
  <c r="B1938" i="9"/>
  <c r="B1986" i="9"/>
  <c r="B2034" i="9"/>
  <c r="B2082" i="9"/>
  <c r="B2103" i="9"/>
  <c r="B2115" i="9"/>
  <c r="B2127" i="9"/>
  <c r="B2139" i="9"/>
  <c r="B2151" i="9"/>
  <c r="B2163" i="9"/>
  <c r="B2175" i="9"/>
  <c r="B2187" i="9"/>
  <c r="B2199" i="9"/>
  <c r="B2211" i="9"/>
  <c r="B2223" i="9"/>
  <c r="B2235" i="9"/>
  <c r="B2247" i="9"/>
  <c r="B2259" i="9"/>
  <c r="B2271" i="9"/>
  <c r="B2283" i="9"/>
  <c r="B2295" i="9"/>
  <c r="B2307" i="9"/>
  <c r="B2319" i="9"/>
  <c r="B2331" i="9"/>
  <c r="B2343" i="9"/>
  <c r="B2355" i="9"/>
  <c r="B2367" i="9"/>
  <c r="B2379" i="9"/>
  <c r="B2391" i="9"/>
  <c r="B2403" i="9"/>
  <c r="B2415" i="9"/>
  <c r="B2427" i="9"/>
  <c r="B2439" i="9"/>
  <c r="B2451" i="9"/>
  <c r="B2463" i="9"/>
  <c r="B2475" i="9"/>
  <c r="B2487" i="9"/>
  <c r="B2499" i="9"/>
  <c r="B2511" i="9"/>
  <c r="B2523" i="9"/>
  <c r="B2535" i="9"/>
  <c r="B2547" i="9"/>
  <c r="B2559" i="9"/>
  <c r="B2571" i="9"/>
  <c r="B2583" i="9"/>
  <c r="B2595" i="9"/>
  <c r="B2607" i="9"/>
  <c r="B2619" i="9"/>
  <c r="B2631" i="9"/>
  <c r="B2643" i="9"/>
  <c r="B2655" i="9"/>
  <c r="B2667" i="9"/>
  <c r="B2679" i="9"/>
  <c r="B2691" i="9"/>
  <c r="B2703" i="9"/>
  <c r="B2715" i="9"/>
  <c r="B2727" i="9"/>
  <c r="B2739" i="9"/>
  <c r="B2751" i="9"/>
  <c r="B2763" i="9"/>
  <c r="B2775" i="9"/>
  <c r="B2787" i="9"/>
  <c r="B2799" i="9"/>
  <c r="B2811" i="9"/>
  <c r="B2823" i="9"/>
  <c r="B2835" i="9"/>
  <c r="B2847" i="9"/>
  <c r="B2859" i="9"/>
  <c r="B2871" i="9"/>
  <c r="B2883" i="9"/>
  <c r="B2895" i="9"/>
  <c r="B2907" i="9"/>
  <c r="B2919" i="9"/>
  <c r="B2931" i="9"/>
  <c r="B2943" i="9"/>
  <c r="B2955" i="9"/>
  <c r="B2967" i="9"/>
  <c r="B2979" i="9"/>
  <c r="B2991" i="9"/>
  <c r="B3003" i="9"/>
  <c r="B3015" i="9"/>
  <c r="B3027" i="9"/>
  <c r="B3039" i="9"/>
  <c r="B3051" i="9"/>
  <c r="B3063" i="9"/>
  <c r="B3075" i="9"/>
  <c r="B3087" i="9"/>
  <c r="B3099" i="9"/>
  <c r="B3111" i="9"/>
  <c r="B3123" i="9"/>
  <c r="B3135" i="9"/>
  <c r="B3147" i="9"/>
  <c r="B3159" i="9"/>
  <c r="B3171" i="9"/>
  <c r="B3183" i="9"/>
  <c r="B3195" i="9"/>
  <c r="B3207" i="9"/>
  <c r="B3219" i="9"/>
  <c r="B3231" i="9"/>
  <c r="B3243" i="9"/>
  <c r="B3255" i="9"/>
  <c r="B3267" i="9"/>
  <c r="B3279" i="9"/>
  <c r="B3291" i="9"/>
  <c r="B3303" i="9"/>
  <c r="B3315" i="9"/>
  <c r="B3327" i="9"/>
  <c r="B3339" i="9"/>
  <c r="B3351" i="9"/>
  <c r="B3363" i="9"/>
  <c r="B3375" i="9"/>
  <c r="B3387" i="9"/>
  <c r="B3399" i="9"/>
  <c r="B3411" i="9"/>
  <c r="B3423" i="9"/>
  <c r="B3435" i="9"/>
  <c r="B3447" i="9"/>
  <c r="B3459" i="9"/>
  <c r="B3471" i="9"/>
  <c r="B3483" i="9"/>
  <c r="B3495" i="9"/>
  <c r="B3507" i="9"/>
  <c r="B3519" i="9"/>
  <c r="B3531" i="9"/>
  <c r="B3543" i="9"/>
  <c r="B3555" i="9"/>
  <c r="B3567" i="9"/>
  <c r="B3579" i="9"/>
  <c r="B3591" i="9"/>
  <c r="B3603" i="9"/>
  <c r="B3615" i="9"/>
  <c r="B3627" i="9"/>
  <c r="B3639" i="9"/>
  <c r="B3651" i="9"/>
  <c r="B3663" i="9"/>
  <c r="B3675" i="9"/>
  <c r="B3687" i="9"/>
  <c r="B3699" i="9"/>
  <c r="B3711" i="9"/>
  <c r="B3723" i="9"/>
  <c r="B3735" i="9"/>
  <c r="B3747" i="9"/>
  <c r="B3759" i="9"/>
  <c r="B3771" i="9"/>
  <c r="B3783" i="9"/>
  <c r="B3795" i="9"/>
  <c r="B3807" i="9"/>
  <c r="B3819" i="9"/>
  <c r="B3831" i="9"/>
  <c r="B3843" i="9"/>
  <c r="B3855" i="9"/>
  <c r="B3867" i="9"/>
  <c r="B123" i="9"/>
  <c r="B424" i="9"/>
  <c r="B712" i="9"/>
  <c r="B945" i="9"/>
  <c r="B1150" i="9"/>
  <c r="B1307" i="9"/>
  <c r="B1368" i="9"/>
  <c r="B1416" i="9"/>
  <c r="B1464" i="9"/>
  <c r="B1512" i="9"/>
  <c r="B1560" i="9"/>
  <c r="B1608" i="9"/>
  <c r="B1656" i="9"/>
  <c r="B1704" i="9"/>
  <c r="B1752" i="9"/>
  <c r="B1800" i="9"/>
  <c r="B1848" i="9"/>
  <c r="B1896" i="9"/>
  <c r="B1944" i="9"/>
  <c r="B1992" i="9"/>
  <c r="B2040" i="9"/>
  <c r="B2088" i="9"/>
  <c r="B2104" i="9"/>
  <c r="B2116" i="9"/>
  <c r="B2128" i="9"/>
  <c r="B2140" i="9"/>
  <c r="B2152" i="9"/>
  <c r="B2164" i="9"/>
  <c r="B2176" i="9"/>
  <c r="B2188" i="9"/>
  <c r="B2200" i="9"/>
  <c r="B2212" i="9"/>
  <c r="B2224" i="9"/>
  <c r="B2236" i="9"/>
  <c r="B2248" i="9"/>
  <c r="B2260" i="9"/>
  <c r="B2272" i="9"/>
  <c r="B2284" i="9"/>
  <c r="B2296" i="9"/>
  <c r="B2308" i="9"/>
  <c r="B2320" i="9"/>
  <c r="B2332" i="9"/>
  <c r="B2344" i="9"/>
  <c r="B2356" i="9"/>
  <c r="B2368" i="9"/>
  <c r="B2380" i="9"/>
  <c r="B2392" i="9"/>
  <c r="B2404" i="9"/>
  <c r="B2416" i="9"/>
  <c r="B2428" i="9"/>
  <c r="B2440" i="9"/>
  <c r="B2452" i="9"/>
  <c r="B2464" i="9"/>
  <c r="B2476" i="9"/>
  <c r="B2488" i="9"/>
  <c r="B2500" i="9"/>
  <c r="B2512" i="9"/>
  <c r="B2524" i="9"/>
  <c r="B2536" i="9"/>
  <c r="B2548" i="9"/>
  <c r="B2560" i="9"/>
  <c r="B2572" i="9"/>
  <c r="B2584" i="9"/>
  <c r="B2596" i="9"/>
  <c r="B2608" i="9"/>
  <c r="B2620" i="9"/>
  <c r="B2632" i="9"/>
  <c r="B2644" i="9"/>
  <c r="B2656" i="9"/>
  <c r="B2668" i="9"/>
  <c r="B2680" i="9"/>
  <c r="B2692" i="9"/>
  <c r="B2704" i="9"/>
  <c r="B2716" i="9"/>
  <c r="B2728" i="9"/>
  <c r="B2740" i="9"/>
  <c r="B2752" i="9"/>
  <c r="B2764" i="9"/>
  <c r="B2776" i="9"/>
  <c r="B2788" i="9"/>
  <c r="B2800" i="9"/>
  <c r="B2812" i="9"/>
  <c r="B2824" i="9"/>
  <c r="B2836" i="9"/>
  <c r="B2848" i="9"/>
  <c r="B2860" i="9"/>
  <c r="B2872" i="9"/>
  <c r="B2884" i="9"/>
  <c r="B2896" i="9"/>
  <c r="B2908" i="9"/>
  <c r="B2920" i="9"/>
  <c r="B2932" i="9"/>
  <c r="B2944" i="9"/>
  <c r="B2956" i="9"/>
  <c r="B2968" i="9"/>
  <c r="B2980" i="9"/>
  <c r="B2992" i="9"/>
  <c r="B3004" i="9"/>
  <c r="B3016" i="9"/>
  <c r="B3028" i="9"/>
  <c r="B3040" i="9"/>
  <c r="B3052" i="9"/>
  <c r="B3064" i="9"/>
  <c r="B3076" i="9"/>
  <c r="B3088" i="9"/>
  <c r="B3100" i="9"/>
  <c r="B3112" i="9"/>
  <c r="B3124" i="9"/>
  <c r="B3136" i="9"/>
  <c r="B3148" i="9"/>
  <c r="B3160" i="9"/>
  <c r="B3172" i="9"/>
  <c r="B3184" i="9"/>
  <c r="B3196" i="9"/>
  <c r="B3208" i="9"/>
  <c r="B3220" i="9"/>
  <c r="B3232" i="9"/>
  <c r="B3244" i="9"/>
  <c r="B3256" i="9"/>
  <c r="B3268" i="9"/>
  <c r="B3280" i="9"/>
  <c r="B3292" i="9"/>
  <c r="B3304" i="9"/>
  <c r="B3316" i="9"/>
  <c r="B3328" i="9"/>
  <c r="B3340" i="9"/>
  <c r="B3352" i="9"/>
  <c r="B3364" i="9"/>
  <c r="B3376" i="9"/>
  <c r="B3388" i="9"/>
  <c r="B3400" i="9"/>
  <c r="B3412" i="9"/>
  <c r="B3424" i="9"/>
  <c r="B3436" i="9"/>
  <c r="B3448" i="9"/>
  <c r="B3460" i="9"/>
  <c r="B3472" i="9"/>
  <c r="B3484" i="9"/>
  <c r="B3496" i="9"/>
  <c r="B3508" i="9"/>
  <c r="B3520" i="9"/>
  <c r="B3532" i="9"/>
  <c r="B3544" i="9"/>
  <c r="B3556" i="9"/>
  <c r="B3568" i="9"/>
  <c r="B3580" i="9"/>
  <c r="B3592" i="9"/>
  <c r="B3604" i="9"/>
  <c r="B3616" i="9"/>
  <c r="B3628" i="9"/>
  <c r="B3640" i="9"/>
  <c r="B3652" i="9"/>
  <c r="B3664" i="9"/>
  <c r="B3676" i="9"/>
  <c r="B3688" i="9"/>
  <c r="B3700" i="9"/>
  <c r="B3712" i="9"/>
  <c r="B3724" i="9"/>
  <c r="B3736" i="9"/>
  <c r="B3748" i="9"/>
  <c r="B3760" i="9"/>
  <c r="B3772" i="9"/>
  <c r="B3784" i="9"/>
  <c r="B3796" i="9"/>
  <c r="B3808" i="9"/>
  <c r="B3820" i="9"/>
  <c r="B3832" i="9"/>
  <c r="B3844" i="9"/>
  <c r="B3856" i="9"/>
  <c r="B3868" i="9"/>
  <c r="B156" i="9"/>
  <c r="B453" i="9"/>
  <c r="B737" i="9"/>
  <c r="B967" i="9"/>
  <c r="B1169" i="9"/>
  <c r="B1319" i="9"/>
  <c r="B1373" i="9"/>
  <c r="B1421" i="9"/>
  <c r="B1469" i="9"/>
  <c r="B1517" i="9"/>
  <c r="B1565" i="9"/>
  <c r="B1613" i="9"/>
  <c r="B1661" i="9"/>
  <c r="B1709" i="9"/>
  <c r="B1757" i="9"/>
  <c r="B1805" i="9"/>
  <c r="B1853" i="9"/>
  <c r="B1901" i="9"/>
  <c r="B1949" i="9"/>
  <c r="B1997" i="9"/>
  <c r="B2045" i="9"/>
  <c r="B2091" i="9"/>
  <c r="B2105" i="9"/>
  <c r="B2117" i="9"/>
  <c r="B2129" i="9"/>
  <c r="B2141" i="9"/>
  <c r="B2153" i="9"/>
  <c r="B2165" i="9"/>
  <c r="B2177" i="9"/>
  <c r="B2189" i="9"/>
  <c r="B2201" i="9"/>
  <c r="B2213" i="9"/>
  <c r="B2225" i="9"/>
  <c r="B2237" i="9"/>
  <c r="B2249" i="9"/>
  <c r="B2261" i="9"/>
  <c r="B2273" i="9"/>
  <c r="B2285" i="9"/>
  <c r="B2297" i="9"/>
  <c r="B2309" i="9"/>
  <c r="B2321" i="9"/>
  <c r="B2333" i="9"/>
  <c r="B2345" i="9"/>
  <c r="B2357" i="9"/>
  <c r="B2369" i="9"/>
  <c r="B2381" i="9"/>
  <c r="B2393" i="9"/>
  <c r="B2405" i="9"/>
  <c r="B2417" i="9"/>
  <c r="B2429" i="9"/>
  <c r="B2441" i="9"/>
  <c r="B2453" i="9"/>
  <c r="B2465" i="9"/>
  <c r="B2477" i="9"/>
  <c r="B2489" i="9"/>
  <c r="B2501" i="9"/>
  <c r="B2513" i="9"/>
  <c r="B2525" i="9"/>
  <c r="B2537" i="9"/>
  <c r="B2549" i="9"/>
  <c r="B2561" i="9"/>
  <c r="B2573" i="9"/>
  <c r="B2585" i="9"/>
  <c r="B2597" i="9"/>
  <c r="B2609" i="9"/>
  <c r="B2621" i="9"/>
  <c r="B2633" i="9"/>
  <c r="B2645" i="9"/>
  <c r="B2657" i="9"/>
  <c r="B2669" i="9"/>
  <c r="B165" i="9"/>
  <c r="B460" i="9"/>
  <c r="B743" i="9"/>
  <c r="B973" i="9"/>
  <c r="B1174" i="9"/>
  <c r="B1323" i="9"/>
  <c r="B1374" i="9"/>
  <c r="B1422" i="9"/>
  <c r="B1470" i="9"/>
  <c r="B1518" i="9"/>
  <c r="B1566" i="9"/>
  <c r="B1614" i="9"/>
  <c r="B1662" i="9"/>
  <c r="B1710" i="9"/>
  <c r="B1758" i="9"/>
  <c r="B1806" i="9"/>
  <c r="B1854" i="9"/>
  <c r="B1902" i="9"/>
  <c r="B1950" i="9"/>
  <c r="B1998" i="9"/>
  <c r="B2046" i="9"/>
  <c r="B2093" i="9"/>
  <c r="B2106" i="9"/>
  <c r="B2118" i="9"/>
  <c r="B2130" i="9"/>
  <c r="B2142" i="9"/>
  <c r="B2154" i="9"/>
  <c r="B2166" i="9"/>
  <c r="B2178" i="9"/>
  <c r="B2190" i="9"/>
  <c r="B2202" i="9"/>
  <c r="B2214" i="9"/>
  <c r="B2226" i="9"/>
  <c r="B2238" i="9"/>
  <c r="B2250" i="9"/>
  <c r="B2262" i="9"/>
  <c r="B2274" i="9"/>
  <c r="B2286" i="9"/>
  <c r="B2298" i="9"/>
  <c r="B2310" i="9"/>
  <c r="B2322" i="9"/>
  <c r="B2334" i="9"/>
  <c r="B2346" i="9"/>
  <c r="B2358" i="9"/>
  <c r="B2370" i="9"/>
  <c r="B2382" i="9"/>
  <c r="B2394" i="9"/>
  <c r="B2406" i="9"/>
  <c r="B2418" i="9"/>
  <c r="B2430" i="9"/>
  <c r="B2442" i="9"/>
  <c r="B2454" i="9"/>
  <c r="B2466" i="9"/>
  <c r="B2478" i="9"/>
  <c r="B2490" i="9"/>
  <c r="B2502" i="9"/>
  <c r="B2514" i="9"/>
  <c r="B2526" i="9"/>
  <c r="B2538" i="9"/>
  <c r="B2550" i="9"/>
  <c r="B2562" i="9"/>
  <c r="B2574" i="9"/>
  <c r="B2586" i="9"/>
  <c r="B2598" i="9"/>
  <c r="B2610" i="9"/>
  <c r="B2622" i="9"/>
  <c r="B2634" i="9"/>
  <c r="B2646" i="9"/>
  <c r="B2658" i="9"/>
  <c r="B2670" i="9"/>
  <c r="B2682" i="9"/>
  <c r="B2694" i="9"/>
  <c r="B2706" i="9"/>
  <c r="B2718" i="9"/>
  <c r="B2730" i="9"/>
  <c r="B2742" i="9"/>
  <c r="B2754" i="9"/>
  <c r="B2766" i="9"/>
  <c r="B2778" i="9"/>
  <c r="B2790" i="9"/>
  <c r="B2802" i="9"/>
  <c r="B2814" i="9"/>
  <c r="B2826" i="9"/>
  <c r="B2838" i="9"/>
  <c r="B2850" i="9"/>
  <c r="B2862" i="9"/>
  <c r="B2874" i="9"/>
  <c r="B2886" i="9"/>
  <c r="B2898" i="9"/>
  <c r="B2910" i="9"/>
  <c r="B2922" i="9"/>
  <c r="B2934" i="9"/>
  <c r="B2946" i="9"/>
  <c r="B2958" i="9"/>
  <c r="B2970" i="9"/>
  <c r="B2982" i="9"/>
  <c r="B2994" i="9"/>
  <c r="B3006" i="9"/>
  <c r="B3018" i="9"/>
  <c r="B3030" i="9"/>
  <c r="B3042" i="9"/>
  <c r="B3054" i="9"/>
  <c r="B3066" i="9"/>
  <c r="B3078" i="9"/>
  <c r="B3090" i="9"/>
  <c r="B3102" i="9"/>
  <c r="B3114" i="9"/>
  <c r="B3126" i="9"/>
  <c r="B3138" i="9"/>
  <c r="B3150" i="9"/>
  <c r="B3162" i="9"/>
  <c r="B3174" i="9"/>
  <c r="B3186" i="9"/>
  <c r="B3198" i="9"/>
  <c r="B3210" i="9"/>
  <c r="B3222" i="9"/>
  <c r="B3234" i="9"/>
  <c r="B3246" i="9"/>
  <c r="B3258" i="9"/>
  <c r="B3270" i="9"/>
  <c r="B3282" i="9"/>
  <c r="B3294" i="9"/>
  <c r="B3306" i="9"/>
  <c r="B3318" i="9"/>
  <c r="B3330" i="9"/>
  <c r="B3342" i="9"/>
  <c r="B3354" i="9"/>
  <c r="B3366" i="9"/>
  <c r="B3378" i="9"/>
  <c r="B3390" i="9"/>
  <c r="B3402" i="9"/>
  <c r="B3414" i="9"/>
  <c r="B3426" i="9"/>
  <c r="B3438" i="9"/>
  <c r="B3450" i="9"/>
  <c r="B3462" i="9"/>
  <c r="B3474" i="9"/>
  <c r="B3486" i="9"/>
  <c r="B3498" i="9"/>
  <c r="B3510" i="9"/>
  <c r="B3522" i="9"/>
  <c r="B3534" i="9"/>
  <c r="B3546" i="9"/>
  <c r="B3558" i="9"/>
  <c r="B3570" i="9"/>
  <c r="B3582" i="9"/>
  <c r="B3594" i="9"/>
  <c r="B3606" i="9"/>
  <c r="B3618" i="9"/>
  <c r="B3630" i="9"/>
  <c r="B3642" i="9"/>
  <c r="B3654" i="9"/>
  <c r="B3666" i="9"/>
  <c r="B3678" i="9"/>
  <c r="B3690" i="9"/>
  <c r="B3702" i="9"/>
  <c r="B3714" i="9"/>
  <c r="B3726" i="9"/>
  <c r="B3738" i="9"/>
  <c r="B3750" i="9"/>
  <c r="B3762" i="9"/>
  <c r="B3774" i="9"/>
  <c r="B3786" i="9"/>
  <c r="B3798" i="9"/>
  <c r="B3810" i="9"/>
  <c r="B3822" i="9"/>
  <c r="B3834" i="9"/>
  <c r="B3846" i="9"/>
  <c r="B3858" i="9"/>
  <c r="B3870" i="9"/>
  <c r="B205" i="9"/>
  <c r="B496" i="9"/>
  <c r="B772" i="9"/>
  <c r="B1002" i="9"/>
  <c r="B1198" i="9"/>
  <c r="B1332" i="9"/>
  <c r="B1380" i="9"/>
  <c r="B1428" i="9"/>
  <c r="B1476" i="9"/>
  <c r="B1524" i="9"/>
  <c r="B1572" i="9"/>
  <c r="B1620" i="9"/>
  <c r="B1668" i="9"/>
  <c r="B1716" i="9"/>
  <c r="B1764" i="9"/>
  <c r="B1812" i="9"/>
  <c r="B1860" i="9"/>
  <c r="B1908" i="9"/>
  <c r="B1956" i="9"/>
  <c r="B2004" i="9"/>
  <c r="B2052" i="9"/>
  <c r="B2094" i="9"/>
  <c r="B2107" i="9"/>
  <c r="B2119" i="9"/>
  <c r="B2131" i="9"/>
  <c r="B2143" i="9"/>
  <c r="B2155" i="9"/>
  <c r="B2167" i="9"/>
  <c r="B2179" i="9"/>
  <c r="B2191" i="9"/>
  <c r="B2203" i="9"/>
  <c r="B2215" i="9"/>
  <c r="B2227" i="9"/>
  <c r="B2239" i="9"/>
  <c r="B2251" i="9"/>
  <c r="B2263" i="9"/>
  <c r="B2275" i="9"/>
  <c r="B2287" i="9"/>
  <c r="B2299" i="9"/>
  <c r="B2311" i="9"/>
  <c r="B2323" i="9"/>
  <c r="B2335" i="9"/>
  <c r="B2347" i="9"/>
  <c r="B2359" i="9"/>
  <c r="B2371" i="9"/>
  <c r="B2383" i="9"/>
  <c r="B2395" i="9"/>
  <c r="B2407" i="9"/>
  <c r="B2419" i="9"/>
  <c r="B2431" i="9"/>
  <c r="B2443" i="9"/>
  <c r="B2455" i="9"/>
  <c r="B2467" i="9"/>
  <c r="B2479" i="9"/>
  <c r="B2491" i="9"/>
  <c r="B2503" i="9"/>
  <c r="B2515" i="9"/>
  <c r="B2527" i="9"/>
  <c r="B2539" i="9"/>
  <c r="B2551" i="9"/>
  <c r="B2563" i="9"/>
  <c r="B2575" i="9"/>
  <c r="B2587" i="9"/>
  <c r="B2599" i="9"/>
  <c r="B2611" i="9"/>
  <c r="B2623" i="9"/>
  <c r="B2635" i="9"/>
  <c r="B2647" i="9"/>
  <c r="B2659" i="9"/>
  <c r="B2671" i="9"/>
  <c r="B2683" i="9"/>
  <c r="B2695" i="9"/>
  <c r="B2707" i="9"/>
  <c r="B2719" i="9"/>
  <c r="B2731" i="9"/>
  <c r="B2743" i="9"/>
  <c r="B2755" i="9"/>
  <c r="B2767" i="9"/>
  <c r="B2779" i="9"/>
  <c r="B2791" i="9"/>
  <c r="B2803" i="9"/>
  <c r="B2815" i="9"/>
  <c r="B2827" i="9"/>
  <c r="B2839" i="9"/>
  <c r="B2851" i="9"/>
  <c r="B2863" i="9"/>
  <c r="B2875" i="9"/>
  <c r="B2887" i="9"/>
  <c r="B2899" i="9"/>
  <c r="B2911" i="9"/>
  <c r="B2923" i="9"/>
  <c r="B2935" i="9"/>
  <c r="B2947" i="9"/>
  <c r="B2959" i="9"/>
  <c r="B2971" i="9"/>
  <c r="B2983" i="9"/>
  <c r="B2995" i="9"/>
  <c r="B3007" i="9"/>
  <c r="B3019" i="9"/>
  <c r="B3031" i="9"/>
  <c r="B3043" i="9"/>
  <c r="B3055" i="9"/>
  <c r="B3067" i="9"/>
  <c r="B3079" i="9"/>
  <c r="B3091" i="9"/>
  <c r="B3103" i="9"/>
  <c r="B3115" i="9"/>
  <c r="B3127" i="9"/>
  <c r="B3139" i="9"/>
  <c r="B3151" i="9"/>
  <c r="B3163" i="9"/>
  <c r="B3175" i="9"/>
  <c r="B3187" i="9"/>
  <c r="B3199" i="9"/>
  <c r="B3211" i="9"/>
  <c r="B3223" i="9"/>
  <c r="B3235" i="9"/>
  <c r="B3247" i="9"/>
  <c r="B3259" i="9"/>
  <c r="B3271" i="9"/>
  <c r="B3283" i="9"/>
  <c r="B3295" i="9"/>
  <c r="B3307" i="9"/>
  <c r="B3319" i="9"/>
  <c r="B3331" i="9"/>
  <c r="B3343" i="9"/>
  <c r="B3355" i="9"/>
  <c r="B3367" i="9"/>
  <c r="B3379" i="9"/>
  <c r="B3391" i="9"/>
  <c r="B3403" i="9"/>
  <c r="B3415" i="9"/>
  <c r="B3427" i="9"/>
  <c r="B3439" i="9"/>
  <c r="B3451" i="9"/>
  <c r="B3463" i="9"/>
  <c r="B3475" i="9"/>
  <c r="B3487" i="9"/>
  <c r="B3499" i="9"/>
  <c r="B3511" i="9"/>
  <c r="B3523" i="9"/>
  <c r="B3535" i="9"/>
  <c r="B3547" i="9"/>
  <c r="B3559" i="9"/>
  <c r="B3571" i="9"/>
  <c r="B3583" i="9"/>
  <c r="B3595" i="9"/>
  <c r="B3607" i="9"/>
  <c r="B3619" i="9"/>
  <c r="B3631" i="9"/>
  <c r="B3643" i="9"/>
  <c r="B3655" i="9"/>
  <c r="B3667" i="9"/>
  <c r="B3679" i="9"/>
  <c r="B3691" i="9"/>
  <c r="B3703" i="9"/>
  <c r="B3715" i="9"/>
  <c r="B3727" i="9"/>
  <c r="B3739" i="9"/>
  <c r="B3751" i="9"/>
  <c r="B3763" i="9"/>
  <c r="B3775" i="9"/>
  <c r="B3787" i="9"/>
  <c r="B3799" i="9"/>
  <c r="B3811" i="9"/>
  <c r="B3823" i="9"/>
  <c r="B3835" i="9"/>
  <c r="B3847" i="9"/>
  <c r="B3859" i="9"/>
  <c r="B3871" i="9"/>
  <c r="B237" i="9"/>
  <c r="B525" i="9"/>
  <c r="B795" i="9"/>
  <c r="B1025" i="9"/>
  <c r="B1217" i="9"/>
  <c r="B1337" i="9"/>
  <c r="B1385" i="9"/>
  <c r="B1433" i="9"/>
  <c r="B1481" i="9"/>
  <c r="B1529" i="9"/>
  <c r="B1577" i="9"/>
  <c r="B1625" i="9"/>
  <c r="B1673" i="9"/>
  <c r="B1721" i="9"/>
  <c r="B1769" i="9"/>
  <c r="B1817" i="9"/>
  <c r="B1865" i="9"/>
  <c r="B1913" i="9"/>
  <c r="B1961" i="9"/>
  <c r="B2009" i="9"/>
  <c r="B2057" i="9"/>
  <c r="B2095" i="9"/>
  <c r="B2108" i="9"/>
  <c r="B2120" i="9"/>
  <c r="B2132" i="9"/>
  <c r="B2144" i="9"/>
  <c r="B2156" i="9"/>
  <c r="B2168" i="9"/>
  <c r="B2180" i="9"/>
  <c r="B2192" i="9"/>
  <c r="B2204" i="9"/>
  <c r="B2216" i="9"/>
  <c r="B2228" i="9"/>
  <c r="B2240" i="9"/>
  <c r="B2252" i="9"/>
  <c r="B2264" i="9"/>
  <c r="B2276" i="9"/>
  <c r="B2288" i="9"/>
  <c r="B2300" i="9"/>
  <c r="B2312" i="9"/>
  <c r="B2324" i="9"/>
  <c r="B2336" i="9"/>
  <c r="B2348" i="9"/>
  <c r="B2360" i="9"/>
  <c r="B2372" i="9"/>
  <c r="B2384" i="9"/>
  <c r="B2396" i="9"/>
  <c r="B2408" i="9"/>
  <c r="B2420" i="9"/>
  <c r="B2432" i="9"/>
  <c r="B2444" i="9"/>
  <c r="B2456" i="9"/>
  <c r="B2468" i="9"/>
  <c r="B2480" i="9"/>
  <c r="B2492" i="9"/>
  <c r="B2504" i="9"/>
  <c r="B2516" i="9"/>
  <c r="B2528" i="9"/>
  <c r="B2540" i="9"/>
  <c r="B2552" i="9"/>
  <c r="B2564" i="9"/>
  <c r="B2576" i="9"/>
  <c r="B2588" i="9"/>
  <c r="B2600" i="9"/>
  <c r="B2612" i="9"/>
  <c r="B2624" i="9"/>
  <c r="B2636" i="9"/>
  <c r="B2648" i="9"/>
  <c r="B2660" i="9"/>
  <c r="B2672" i="9"/>
  <c r="B2684" i="9"/>
  <c r="B2696" i="9"/>
  <c r="B2708" i="9"/>
  <c r="B2720" i="9"/>
  <c r="B2732" i="9"/>
  <c r="B2744" i="9"/>
  <c r="B2756" i="9"/>
  <c r="B2768" i="9"/>
  <c r="B2780" i="9"/>
  <c r="B2792" i="9"/>
  <c r="B2804" i="9"/>
  <c r="B2816" i="9"/>
  <c r="B2828" i="9"/>
  <c r="B2840" i="9"/>
  <c r="B2852" i="9"/>
  <c r="B2864" i="9"/>
  <c r="B2876" i="9"/>
  <c r="B2888" i="9"/>
  <c r="B2900" i="9"/>
  <c r="B2912" i="9"/>
  <c r="B2924" i="9"/>
  <c r="B2936" i="9"/>
  <c r="B2948" i="9"/>
  <c r="B2960" i="9"/>
  <c r="B2972" i="9"/>
  <c r="B2984" i="9"/>
  <c r="B2996" i="9"/>
  <c r="B3008" i="9"/>
  <c r="B3020" i="9"/>
  <c r="B3032" i="9"/>
  <c r="B3044" i="9"/>
  <c r="B3056" i="9"/>
  <c r="B3068" i="9"/>
  <c r="B3080" i="9"/>
  <c r="B3092" i="9"/>
  <c r="B3104" i="9"/>
  <c r="B3116" i="9"/>
  <c r="B3128" i="9"/>
  <c r="B3140" i="9"/>
  <c r="B3152" i="9"/>
  <c r="B3164" i="9"/>
  <c r="B3176" i="9"/>
  <c r="B3188" i="9"/>
  <c r="B3200" i="9"/>
  <c r="B3212" i="9"/>
  <c r="B3224" i="9"/>
  <c r="B3236" i="9"/>
  <c r="B3248" i="9"/>
  <c r="B3260" i="9"/>
  <c r="B3272" i="9"/>
  <c r="B3284" i="9"/>
  <c r="B3296" i="9"/>
  <c r="B3308" i="9"/>
  <c r="B3320" i="9"/>
  <c r="B3332" i="9"/>
  <c r="B3344" i="9"/>
  <c r="B3356" i="9"/>
  <c r="B3368" i="9"/>
  <c r="B3380" i="9"/>
  <c r="B3392" i="9"/>
  <c r="B3404" i="9"/>
  <c r="B3416" i="9"/>
  <c r="B3428" i="9"/>
  <c r="B3440" i="9"/>
  <c r="B3452" i="9"/>
  <c r="B3464" i="9"/>
  <c r="B3476" i="9"/>
  <c r="B3488" i="9"/>
  <c r="B3500" i="9"/>
  <c r="B3512" i="9"/>
  <c r="B3524" i="9"/>
  <c r="B3536" i="9"/>
  <c r="B3548" i="9"/>
  <c r="B3560" i="9"/>
  <c r="B3572" i="9"/>
  <c r="B3584" i="9"/>
  <c r="B3596" i="9"/>
  <c r="B3608" i="9"/>
  <c r="B3620" i="9"/>
  <c r="B3632" i="9"/>
  <c r="B3644" i="9"/>
  <c r="B3656" i="9"/>
  <c r="B3668" i="9"/>
  <c r="B3680" i="9"/>
  <c r="B3692" i="9"/>
  <c r="B3704" i="9"/>
  <c r="B3716" i="9"/>
  <c r="B3728" i="9"/>
  <c r="B3740" i="9"/>
  <c r="B3752" i="9"/>
  <c r="B3764" i="9"/>
  <c r="B3776" i="9"/>
  <c r="B3788" i="9"/>
  <c r="B3800" i="9"/>
  <c r="B3812" i="9"/>
  <c r="B3824" i="9"/>
  <c r="B3836" i="9"/>
  <c r="B3848" i="9"/>
  <c r="B3860" i="9"/>
  <c r="B3872" i="9"/>
  <c r="B244" i="9"/>
  <c r="B532" i="9"/>
  <c r="B801" i="9"/>
  <c r="B1030" i="9"/>
  <c r="B1222" i="9"/>
  <c r="B1338" i="9"/>
  <c r="B1386" i="9"/>
  <c r="B1434" i="9"/>
  <c r="B1482" i="9"/>
  <c r="B1530" i="9"/>
  <c r="B1578" i="9"/>
  <c r="B1626" i="9"/>
  <c r="B1674" i="9"/>
  <c r="B1722" i="9"/>
  <c r="B1770" i="9"/>
  <c r="B1818" i="9"/>
  <c r="B1866" i="9"/>
  <c r="B1914" i="9"/>
  <c r="B1962" i="9"/>
  <c r="B2010" i="9"/>
  <c r="B2058" i="9"/>
  <c r="B2097" i="9"/>
  <c r="B2109" i="9"/>
  <c r="B2121" i="9"/>
  <c r="B2133" i="9"/>
  <c r="B2145" i="9"/>
  <c r="B2157" i="9"/>
  <c r="B2169" i="9"/>
  <c r="B2181" i="9"/>
  <c r="B2193" i="9"/>
  <c r="B2205" i="9"/>
  <c r="B2217" i="9"/>
  <c r="B2229" i="9"/>
  <c r="B2241" i="9"/>
  <c r="B2253" i="9"/>
  <c r="B2265" i="9"/>
  <c r="B2277" i="9"/>
  <c r="B2289" i="9"/>
  <c r="B2301" i="9"/>
  <c r="B2313" i="9"/>
  <c r="B2325" i="9"/>
  <c r="B2337" i="9"/>
  <c r="B2349" i="9"/>
  <c r="B2361" i="9"/>
  <c r="B2373" i="9"/>
  <c r="B2385" i="9"/>
  <c r="B2397" i="9"/>
  <c r="B2409" i="9"/>
  <c r="B2421" i="9"/>
  <c r="B2433" i="9"/>
  <c r="B2445" i="9"/>
  <c r="B2457" i="9"/>
  <c r="B2469" i="9"/>
  <c r="B2481" i="9"/>
  <c r="B2493" i="9"/>
  <c r="B2505" i="9"/>
  <c r="B2517" i="9"/>
  <c r="B2529" i="9"/>
  <c r="B2541" i="9"/>
  <c r="B2553" i="9"/>
  <c r="B2565" i="9"/>
  <c r="B2577" i="9"/>
  <c r="B2589" i="9"/>
  <c r="B2601" i="9"/>
  <c r="B2613" i="9"/>
  <c r="B2625" i="9"/>
  <c r="B2637" i="9"/>
  <c r="B2649" i="9"/>
  <c r="B2661" i="9"/>
  <c r="B2673" i="9"/>
  <c r="B2685" i="9"/>
  <c r="B2697" i="9"/>
  <c r="B2709" i="9"/>
  <c r="B2721" i="9"/>
  <c r="B2733" i="9"/>
  <c r="B2745" i="9"/>
  <c r="B2757" i="9"/>
  <c r="B2769" i="9"/>
  <c r="B2781" i="9"/>
  <c r="B2793" i="9"/>
  <c r="B2805" i="9"/>
  <c r="B2817" i="9"/>
  <c r="B2829" i="9"/>
  <c r="B2841" i="9"/>
  <c r="B2853" i="9"/>
  <c r="B2865" i="9"/>
  <c r="B2877" i="9"/>
  <c r="B2889" i="9"/>
  <c r="B2901" i="9"/>
  <c r="B2913" i="9"/>
  <c r="B2925" i="9"/>
  <c r="B2937" i="9"/>
  <c r="B2949" i="9"/>
  <c r="B2961" i="9"/>
  <c r="B2973" i="9"/>
  <c r="B2985" i="9"/>
  <c r="B2997" i="9"/>
  <c r="B3009" i="9"/>
  <c r="B3021" i="9"/>
  <c r="B3033" i="9"/>
  <c r="B3045" i="9"/>
  <c r="B3057" i="9"/>
  <c r="B3069" i="9"/>
  <c r="B3081" i="9"/>
  <c r="B3093" i="9"/>
  <c r="B3105" i="9"/>
  <c r="B3117" i="9"/>
  <c r="B3129" i="9"/>
  <c r="B3141" i="9"/>
  <c r="B3153" i="9"/>
  <c r="B3165" i="9"/>
  <c r="B3177" i="9"/>
  <c r="B3189" i="9"/>
  <c r="B3201" i="9"/>
  <c r="B3213" i="9"/>
  <c r="B3225" i="9"/>
  <c r="B3237" i="9"/>
  <c r="B3249" i="9"/>
  <c r="B3261" i="9"/>
  <c r="B3273" i="9"/>
  <c r="B3285" i="9"/>
  <c r="B3297" i="9"/>
  <c r="B3309" i="9"/>
  <c r="B3321" i="9"/>
  <c r="B3333" i="9"/>
  <c r="B3345" i="9"/>
  <c r="B3357" i="9"/>
  <c r="B3369" i="9"/>
  <c r="B3381" i="9"/>
  <c r="B3393" i="9"/>
  <c r="B3405" i="9"/>
  <c r="B3417" i="9"/>
  <c r="B3429" i="9"/>
  <c r="B3441" i="9"/>
  <c r="B3453" i="9"/>
  <c r="B3465" i="9"/>
  <c r="B3477" i="9"/>
  <c r="B3489" i="9"/>
  <c r="B3501" i="9"/>
  <c r="B3513" i="9"/>
  <c r="B3525" i="9"/>
  <c r="B1584" i="9"/>
  <c r="B2110" i="9"/>
  <c r="B2254" i="9"/>
  <c r="B2398" i="9"/>
  <c r="B2542" i="9"/>
  <c r="B2681" i="9"/>
  <c r="B2729" i="9"/>
  <c r="B2777" i="9"/>
  <c r="B2825" i="9"/>
  <c r="B2873" i="9"/>
  <c r="B2921" i="9"/>
  <c r="B2969" i="9"/>
  <c r="B3017" i="9"/>
  <c r="B3065" i="9"/>
  <c r="B3113" i="9"/>
  <c r="B3161" i="9"/>
  <c r="B3209" i="9"/>
  <c r="B3257" i="9"/>
  <c r="B3305" i="9"/>
  <c r="B3353" i="9"/>
  <c r="B3401" i="9"/>
  <c r="B3449" i="9"/>
  <c r="B3497" i="9"/>
  <c r="B3539" i="9"/>
  <c r="B3575" i="9"/>
  <c r="B3611" i="9"/>
  <c r="B3647" i="9"/>
  <c r="B3683" i="9"/>
  <c r="B3719" i="9"/>
  <c r="B3755" i="9"/>
  <c r="B3791" i="9"/>
  <c r="B3827" i="9"/>
  <c r="B3863" i="9"/>
  <c r="B3884" i="9"/>
  <c r="B3896" i="9"/>
  <c r="B3908" i="9"/>
  <c r="B3920" i="9"/>
  <c r="B3932" i="9"/>
  <c r="B3944" i="9"/>
  <c r="B3956" i="9"/>
  <c r="B3968" i="9"/>
  <c r="B3980" i="9"/>
  <c r="B3992" i="9"/>
  <c r="B4004" i="9"/>
  <c r="B4016" i="9"/>
  <c r="B4028" i="9"/>
  <c r="B4040" i="9"/>
  <c r="B4052" i="9"/>
  <c r="B4064" i="9"/>
  <c r="B4076" i="9"/>
  <c r="B4088" i="9"/>
  <c r="B4100" i="9"/>
  <c r="B4112" i="9"/>
  <c r="B4124" i="9"/>
  <c r="B4136" i="9"/>
  <c r="B4148" i="9"/>
  <c r="B4160" i="9"/>
  <c r="B4172" i="9"/>
  <c r="B4184" i="9"/>
  <c r="B4196" i="9"/>
  <c r="B4208" i="9"/>
  <c r="B4220" i="9"/>
  <c r="B4232" i="9"/>
  <c r="B4244" i="9"/>
  <c r="B4256" i="9"/>
  <c r="B4268" i="9"/>
  <c r="B4280" i="9"/>
  <c r="B4292" i="9"/>
  <c r="B4304" i="9"/>
  <c r="B4316" i="9"/>
  <c r="B4328" i="9"/>
  <c r="B4340" i="9"/>
  <c r="B4352" i="9"/>
  <c r="B4364" i="9"/>
  <c r="B4376" i="9"/>
  <c r="B4388" i="9"/>
  <c r="B4400" i="9"/>
  <c r="B4412" i="9"/>
  <c r="B4424" i="9"/>
  <c r="B4436" i="9"/>
  <c r="B1632" i="9"/>
  <c r="B2122" i="9"/>
  <c r="B2266" i="9"/>
  <c r="B2410" i="9"/>
  <c r="B2554" i="9"/>
  <c r="B2686" i="9"/>
  <c r="B2734" i="9"/>
  <c r="B2782" i="9"/>
  <c r="B2830" i="9"/>
  <c r="B2878" i="9"/>
  <c r="B2926" i="9"/>
  <c r="B2974" i="9"/>
  <c r="B3022" i="9"/>
  <c r="B3070" i="9"/>
  <c r="B3118" i="9"/>
  <c r="B3166" i="9"/>
  <c r="B3214" i="9"/>
  <c r="B3262" i="9"/>
  <c r="B3310" i="9"/>
  <c r="B3358" i="9"/>
  <c r="B3406" i="9"/>
  <c r="B3454" i="9"/>
  <c r="B3502" i="9"/>
  <c r="B3545" i="9"/>
  <c r="B3581" i="9"/>
  <c r="B3617" i="9"/>
  <c r="B3653" i="9"/>
  <c r="B3689" i="9"/>
  <c r="B3725" i="9"/>
  <c r="B3761" i="9"/>
  <c r="B3797" i="9"/>
  <c r="B3833" i="9"/>
  <c r="B3869" i="9"/>
  <c r="B3885" i="9"/>
  <c r="B3897" i="9"/>
  <c r="B3909" i="9"/>
  <c r="B3921" i="9"/>
  <c r="B3933" i="9"/>
  <c r="B3945" i="9"/>
  <c r="B3957" i="9"/>
  <c r="B3969" i="9"/>
  <c r="B3981" i="9"/>
  <c r="B3993" i="9"/>
  <c r="B4005" i="9"/>
  <c r="B4017" i="9"/>
  <c r="B4029" i="9"/>
  <c r="B4041" i="9"/>
  <c r="B4053" i="9"/>
  <c r="B4065" i="9"/>
  <c r="B4077" i="9"/>
  <c r="B4089" i="9"/>
  <c r="B4101" i="9"/>
  <c r="B4113" i="9"/>
  <c r="B4125" i="9"/>
  <c r="B4137" i="9"/>
  <c r="B4149" i="9"/>
  <c r="B4161" i="9"/>
  <c r="B4173" i="9"/>
  <c r="B4185" i="9"/>
  <c r="B4197" i="9"/>
  <c r="B4209" i="9"/>
  <c r="B4221" i="9"/>
  <c r="B4233" i="9"/>
  <c r="B4245" i="9"/>
  <c r="B4257" i="9"/>
  <c r="B4269" i="9"/>
  <c r="B4281" i="9"/>
  <c r="B4293" i="9"/>
  <c r="B4305" i="9"/>
  <c r="B4317" i="9"/>
  <c r="B4329" i="9"/>
  <c r="B4341" i="9"/>
  <c r="B4353" i="9"/>
  <c r="B4365" i="9"/>
  <c r="B4377" i="9"/>
  <c r="B4389" i="9"/>
  <c r="B4401" i="9"/>
  <c r="B4413" i="9"/>
  <c r="B4425" i="9"/>
  <c r="B4437" i="9"/>
  <c r="B4449" i="9"/>
  <c r="B4461" i="9"/>
  <c r="B4473" i="9"/>
  <c r="B4485" i="9"/>
  <c r="B4497" i="9"/>
  <c r="B4509" i="9"/>
  <c r="B4521" i="9"/>
  <c r="B4533" i="9"/>
  <c r="B4545" i="9"/>
  <c r="B4557" i="9"/>
  <c r="B4569" i="9"/>
  <c r="B4581" i="9"/>
  <c r="B4593" i="9"/>
  <c r="B4605" i="9"/>
  <c r="B4617" i="9"/>
  <c r="B4629" i="9"/>
  <c r="B4641" i="9"/>
  <c r="B4653" i="9"/>
  <c r="B4665" i="9"/>
  <c r="B4677" i="9"/>
  <c r="B280" i="9"/>
  <c r="B1680" i="9"/>
  <c r="B2134" i="9"/>
  <c r="B2278" i="9"/>
  <c r="B2422" i="9"/>
  <c r="B2566" i="9"/>
  <c r="B2687" i="9"/>
  <c r="B2735" i="9"/>
  <c r="B2783" i="9"/>
  <c r="B2831" i="9"/>
  <c r="B2879" i="9"/>
  <c r="B2927" i="9"/>
  <c r="B2975" i="9"/>
  <c r="B3023" i="9"/>
  <c r="B3071" i="9"/>
  <c r="B3119" i="9"/>
  <c r="B3167" i="9"/>
  <c r="B3215" i="9"/>
  <c r="B3263" i="9"/>
  <c r="B3311" i="9"/>
  <c r="B3359" i="9"/>
  <c r="B3407" i="9"/>
  <c r="B3455" i="9"/>
  <c r="B3503" i="9"/>
  <c r="B3549" i="9"/>
  <c r="B3585" i="9"/>
  <c r="B3621" i="9"/>
  <c r="B3657" i="9"/>
  <c r="B3693" i="9"/>
  <c r="B3729" i="9"/>
  <c r="B3765" i="9"/>
  <c r="B3801" i="9"/>
  <c r="B3837" i="9"/>
  <c r="B3873" i="9"/>
  <c r="B3886" i="9"/>
  <c r="B3898" i="9"/>
  <c r="B3910" i="9"/>
  <c r="B3922" i="9"/>
  <c r="B3934" i="9"/>
  <c r="B3946" i="9"/>
  <c r="B3958" i="9"/>
  <c r="B3970" i="9"/>
  <c r="B3982" i="9"/>
  <c r="B3994" i="9"/>
  <c r="B4006" i="9"/>
  <c r="B4018" i="9"/>
  <c r="B4030" i="9"/>
  <c r="B4042" i="9"/>
  <c r="B4054" i="9"/>
  <c r="B4066" i="9"/>
  <c r="B4078" i="9"/>
  <c r="B4090" i="9"/>
  <c r="B4102" i="9"/>
  <c r="B4114" i="9"/>
  <c r="B4126" i="9"/>
  <c r="B4138" i="9"/>
  <c r="B4150" i="9"/>
  <c r="B4162" i="9"/>
  <c r="B4174" i="9"/>
  <c r="B4186" i="9"/>
  <c r="B4198" i="9"/>
  <c r="B4210" i="9"/>
  <c r="B4222" i="9"/>
  <c r="B4234" i="9"/>
  <c r="B4246" i="9"/>
  <c r="B4258" i="9"/>
  <c r="B4270" i="9"/>
  <c r="B4282" i="9"/>
  <c r="B4294" i="9"/>
  <c r="B4306" i="9"/>
  <c r="B4318" i="9"/>
  <c r="B4330" i="9"/>
  <c r="B4342" i="9"/>
  <c r="B4354" i="9"/>
  <c r="B4366" i="9"/>
  <c r="B4378" i="9"/>
  <c r="B4390" i="9"/>
  <c r="B4402" i="9"/>
  <c r="B4414" i="9"/>
  <c r="B4426" i="9"/>
  <c r="B4438" i="9"/>
  <c r="B4450" i="9"/>
  <c r="B4462" i="9"/>
  <c r="B4474" i="9"/>
  <c r="B4486" i="9"/>
  <c r="B4498" i="9"/>
  <c r="B4510" i="9"/>
  <c r="B4522" i="9"/>
  <c r="B4534" i="9"/>
  <c r="B4546" i="9"/>
  <c r="B4558" i="9"/>
  <c r="B4570" i="9"/>
  <c r="B4582" i="9"/>
  <c r="B4594" i="9"/>
  <c r="B4606" i="9"/>
  <c r="B4618" i="9"/>
  <c r="B4630" i="9"/>
  <c r="B4642" i="9"/>
  <c r="B4654" i="9"/>
  <c r="B4666" i="9"/>
  <c r="B4678" i="9"/>
  <c r="B568" i="9"/>
  <c r="B1728" i="9"/>
  <c r="B2146" i="9"/>
  <c r="B2290" i="9"/>
  <c r="B2434" i="9"/>
  <c r="B2578" i="9"/>
  <c r="B2693" i="9"/>
  <c r="B2741" i="9"/>
  <c r="B2789" i="9"/>
  <c r="B2837" i="9"/>
  <c r="B2885" i="9"/>
  <c r="B2933" i="9"/>
  <c r="B2981" i="9"/>
  <c r="B3029" i="9"/>
  <c r="B3077" i="9"/>
  <c r="B3125" i="9"/>
  <c r="B3173" i="9"/>
  <c r="B3221" i="9"/>
  <c r="B3269" i="9"/>
  <c r="B3317" i="9"/>
  <c r="B3365" i="9"/>
  <c r="B3413" i="9"/>
  <c r="B3461" i="9"/>
  <c r="B3509" i="9"/>
  <c r="B3550" i="9"/>
  <c r="B3586" i="9"/>
  <c r="B3622" i="9"/>
  <c r="B3658" i="9"/>
  <c r="B3694" i="9"/>
  <c r="B3730" i="9"/>
  <c r="B3766" i="9"/>
  <c r="B3802" i="9"/>
  <c r="B3838" i="9"/>
  <c r="B3874" i="9"/>
  <c r="B3887" i="9"/>
  <c r="B3899" i="9"/>
  <c r="B3911" i="9"/>
  <c r="B3923" i="9"/>
  <c r="B3935" i="9"/>
  <c r="B3947" i="9"/>
  <c r="B3959" i="9"/>
  <c r="B3971" i="9"/>
  <c r="B3983" i="9"/>
  <c r="B3995" i="9"/>
  <c r="B4007" i="9"/>
  <c r="B4019" i="9"/>
  <c r="B4031" i="9"/>
  <c r="B4043" i="9"/>
  <c r="B4055" i="9"/>
  <c r="B4067" i="9"/>
  <c r="B4079" i="9"/>
  <c r="B4091" i="9"/>
  <c r="B4103" i="9"/>
  <c r="B4115" i="9"/>
  <c r="B4127" i="9"/>
  <c r="B4139" i="9"/>
  <c r="B4151" i="9"/>
  <c r="B4163" i="9"/>
  <c r="B4175" i="9"/>
  <c r="B4187" i="9"/>
  <c r="B4199" i="9"/>
  <c r="B4211" i="9"/>
  <c r="B4223" i="9"/>
  <c r="B4235" i="9"/>
  <c r="B4247" i="9"/>
  <c r="B4259" i="9"/>
  <c r="B4271" i="9"/>
  <c r="B4283" i="9"/>
  <c r="B4295" i="9"/>
  <c r="B4307" i="9"/>
  <c r="B4319" i="9"/>
  <c r="B4331" i="9"/>
  <c r="B4343" i="9"/>
  <c r="B4355" i="9"/>
  <c r="B4367" i="9"/>
  <c r="B4379" i="9"/>
  <c r="B4391" i="9"/>
  <c r="B4403" i="9"/>
  <c r="B4415" i="9"/>
  <c r="B4427" i="9"/>
  <c r="B4439" i="9"/>
  <c r="B4451" i="9"/>
  <c r="B4463" i="9"/>
  <c r="B4475" i="9"/>
  <c r="B4487" i="9"/>
  <c r="B4499" i="9"/>
  <c r="B4511" i="9"/>
  <c r="B4523" i="9"/>
  <c r="B4535" i="9"/>
  <c r="B4547" i="9"/>
  <c r="B4559" i="9"/>
  <c r="B4571" i="9"/>
  <c r="B4583" i="9"/>
  <c r="B4595" i="9"/>
  <c r="B4607" i="9"/>
  <c r="B4619" i="9"/>
  <c r="B4631" i="9"/>
  <c r="B4643" i="9"/>
  <c r="B4655" i="9"/>
  <c r="B4667" i="9"/>
  <c r="B4679" i="9"/>
  <c r="B829" i="9"/>
  <c r="B1776" i="9"/>
  <c r="B2158" i="9"/>
  <c r="B2302" i="9"/>
  <c r="B2446" i="9"/>
  <c r="B2590" i="9"/>
  <c r="B2698" i="9"/>
  <c r="B2746" i="9"/>
  <c r="B2794" i="9"/>
  <c r="B2842" i="9"/>
  <c r="B2890" i="9"/>
  <c r="B2938" i="9"/>
  <c r="B2986" i="9"/>
  <c r="B3034" i="9"/>
  <c r="B3082" i="9"/>
  <c r="B3130" i="9"/>
  <c r="B3178" i="9"/>
  <c r="B3226" i="9"/>
  <c r="B3274" i="9"/>
  <c r="B3322" i="9"/>
  <c r="B3370" i="9"/>
  <c r="B3418" i="9"/>
  <c r="B3466" i="9"/>
  <c r="B3514" i="9"/>
  <c r="B3551" i="9"/>
  <c r="B3587" i="9"/>
  <c r="B3623" i="9"/>
  <c r="B3659" i="9"/>
  <c r="B3695" i="9"/>
  <c r="B3731" i="9"/>
  <c r="B3767" i="9"/>
  <c r="B3803" i="9"/>
  <c r="B3839" i="9"/>
  <c r="B3875" i="9"/>
  <c r="B3888" i="9"/>
  <c r="B3900" i="9"/>
  <c r="B3912" i="9"/>
  <c r="B3924" i="9"/>
  <c r="B3936" i="9"/>
  <c r="B3948" i="9"/>
  <c r="B3960" i="9"/>
  <c r="B3972" i="9"/>
  <c r="B3984" i="9"/>
  <c r="B3996" i="9"/>
  <c r="B4008" i="9"/>
  <c r="B4020" i="9"/>
  <c r="B4032" i="9"/>
  <c r="B4044" i="9"/>
  <c r="B4056" i="9"/>
  <c r="B4068" i="9"/>
  <c r="B4080" i="9"/>
  <c r="B4092" i="9"/>
  <c r="B4104" i="9"/>
  <c r="B4116" i="9"/>
  <c r="B4128" i="9"/>
  <c r="B4140" i="9"/>
  <c r="B4152" i="9"/>
  <c r="B4164" i="9"/>
  <c r="B4176" i="9"/>
  <c r="B4188" i="9"/>
  <c r="B4200" i="9"/>
  <c r="B4212" i="9"/>
  <c r="B4224" i="9"/>
  <c r="B4236" i="9"/>
  <c r="B4248" i="9"/>
  <c r="B4260" i="9"/>
  <c r="B4272" i="9"/>
  <c r="B4284" i="9"/>
  <c r="B4296" i="9"/>
  <c r="B4308" i="9"/>
  <c r="B4320" i="9"/>
  <c r="B4332" i="9"/>
  <c r="B4344" i="9"/>
  <c r="B4356" i="9"/>
  <c r="B4368" i="9"/>
  <c r="B4380" i="9"/>
  <c r="B4392" i="9"/>
  <c r="B4404" i="9"/>
  <c r="B4416" i="9"/>
  <c r="B4428" i="9"/>
  <c r="B4440" i="9"/>
  <c r="B4452" i="9"/>
  <c r="B4464" i="9"/>
  <c r="B4476" i="9"/>
  <c r="B4488" i="9"/>
  <c r="B4500" i="9"/>
  <c r="B4512" i="9"/>
  <c r="B4524" i="9"/>
  <c r="B4536" i="9"/>
  <c r="B4548" i="9"/>
  <c r="B4560" i="9"/>
  <c r="B4572" i="9"/>
  <c r="B4584" i="9"/>
  <c r="B4596" i="9"/>
  <c r="B4608" i="9"/>
  <c r="B4620" i="9"/>
  <c r="B4632" i="9"/>
  <c r="B4644" i="9"/>
  <c r="B4656" i="9"/>
  <c r="B4668" i="9"/>
  <c r="B4680" i="9"/>
  <c r="B1054" i="9"/>
  <c r="B1824" i="9"/>
  <c r="B2170" i="9"/>
  <c r="B2314" i="9"/>
  <c r="B2458" i="9"/>
  <c r="B2602" i="9"/>
  <c r="B2699" i="9"/>
  <c r="B2747" i="9"/>
  <c r="B2795" i="9"/>
  <c r="B2843" i="9"/>
  <c r="B2891" i="9"/>
  <c r="B2939" i="9"/>
  <c r="B2987" i="9"/>
  <c r="B3035" i="9"/>
  <c r="B3083" i="9"/>
  <c r="B3131" i="9"/>
  <c r="B3179" i="9"/>
  <c r="B3227" i="9"/>
  <c r="B3275" i="9"/>
  <c r="B3323" i="9"/>
  <c r="B3371" i="9"/>
  <c r="B3419" i="9"/>
  <c r="B3467" i="9"/>
  <c r="B3515" i="9"/>
  <c r="B3557" i="9"/>
  <c r="B3593" i="9"/>
  <c r="B3629" i="9"/>
  <c r="B3665" i="9"/>
  <c r="B3701" i="9"/>
  <c r="B3737" i="9"/>
  <c r="B3773" i="9"/>
  <c r="B3809" i="9"/>
  <c r="B3845" i="9"/>
  <c r="B3877" i="9"/>
  <c r="B3889" i="9"/>
  <c r="B3901" i="9"/>
  <c r="B3913" i="9"/>
  <c r="B3925" i="9"/>
  <c r="B3937" i="9"/>
  <c r="B3949" i="9"/>
  <c r="B3961" i="9"/>
  <c r="B3973" i="9"/>
  <c r="B3985" i="9"/>
  <c r="B3997" i="9"/>
  <c r="B4009" i="9"/>
  <c r="B4021" i="9"/>
  <c r="B4033" i="9"/>
  <c r="B4045" i="9"/>
  <c r="B4057" i="9"/>
  <c r="B4069" i="9"/>
  <c r="B4081" i="9"/>
  <c r="B4093" i="9"/>
  <c r="B4105" i="9"/>
  <c r="B4117" i="9"/>
  <c r="B4129" i="9"/>
  <c r="B4141" i="9"/>
  <c r="B4153" i="9"/>
  <c r="B4165" i="9"/>
  <c r="B4177" i="9"/>
  <c r="B4189" i="9"/>
  <c r="B4201" i="9"/>
  <c r="B4213" i="9"/>
  <c r="B4225" i="9"/>
  <c r="B4237" i="9"/>
  <c r="B4249" i="9"/>
  <c r="B4261" i="9"/>
  <c r="B4273" i="9"/>
  <c r="B4285" i="9"/>
  <c r="B4297" i="9"/>
  <c r="B4309" i="9"/>
  <c r="B4321" i="9"/>
  <c r="B4333" i="9"/>
  <c r="B4345" i="9"/>
  <c r="B4357" i="9"/>
  <c r="B4369" i="9"/>
  <c r="B4381" i="9"/>
  <c r="B4393" i="9"/>
  <c r="B4405" i="9"/>
  <c r="B4417" i="9"/>
  <c r="B4429" i="9"/>
  <c r="B4441" i="9"/>
  <c r="B4453" i="9"/>
  <c r="B4465" i="9"/>
  <c r="B4477" i="9"/>
  <c r="B4489" i="9"/>
  <c r="B4501" i="9"/>
  <c r="B4513" i="9"/>
  <c r="B4525" i="9"/>
  <c r="B4537" i="9"/>
  <c r="B4549" i="9"/>
  <c r="B4561" i="9"/>
  <c r="B4573" i="9"/>
  <c r="B4585" i="9"/>
  <c r="B4597" i="9"/>
  <c r="B4609" i="9"/>
  <c r="B4621" i="9"/>
  <c r="B4633" i="9"/>
  <c r="B4645" i="9"/>
  <c r="B4657" i="9"/>
  <c r="B4669" i="9"/>
  <c r="B4681" i="9"/>
  <c r="B1246" i="9"/>
  <c r="B1872" i="9"/>
  <c r="B2182" i="9"/>
  <c r="B2326" i="9"/>
  <c r="B2470" i="9"/>
  <c r="B2614" i="9"/>
  <c r="B2705" i="9"/>
  <c r="B2753" i="9"/>
  <c r="B2801" i="9"/>
  <c r="B2849" i="9"/>
  <c r="B2897" i="9"/>
  <c r="B2945" i="9"/>
  <c r="B2993" i="9"/>
  <c r="B3041" i="9"/>
  <c r="B3089" i="9"/>
  <c r="B3137" i="9"/>
  <c r="B3185" i="9"/>
  <c r="B3233" i="9"/>
  <c r="B3281" i="9"/>
  <c r="B3329" i="9"/>
  <c r="B3377" i="9"/>
  <c r="B3425" i="9"/>
  <c r="B3473" i="9"/>
  <c r="B3521" i="9"/>
  <c r="B3561" i="9"/>
  <c r="B3597" i="9"/>
  <c r="B3633" i="9"/>
  <c r="B3669" i="9"/>
  <c r="B3705" i="9"/>
  <c r="B3741" i="9"/>
  <c r="B3777" i="9"/>
  <c r="B3813" i="9"/>
  <c r="B3849" i="9"/>
  <c r="B3878" i="9"/>
  <c r="B3890" i="9"/>
  <c r="B3902" i="9"/>
  <c r="B3914" i="9"/>
  <c r="B3926" i="9"/>
  <c r="B3938" i="9"/>
  <c r="B3950" i="9"/>
  <c r="B3962" i="9"/>
  <c r="B3974" i="9"/>
  <c r="B3986" i="9"/>
  <c r="B3998" i="9"/>
  <c r="B4010" i="9"/>
  <c r="B4022" i="9"/>
  <c r="B4034" i="9"/>
  <c r="B4046" i="9"/>
  <c r="B4058" i="9"/>
  <c r="B4070" i="9"/>
  <c r="B4082" i="9"/>
  <c r="B4094" i="9"/>
  <c r="B4106" i="9"/>
  <c r="B4118" i="9"/>
  <c r="B4130" i="9"/>
  <c r="B4142" i="9"/>
  <c r="B4154" i="9"/>
  <c r="B4166" i="9"/>
  <c r="B4178" i="9"/>
  <c r="B4190" i="9"/>
  <c r="B4202" i="9"/>
  <c r="B4214" i="9"/>
  <c r="B4226" i="9"/>
  <c r="B4238" i="9"/>
  <c r="B4250" i="9"/>
  <c r="B4262" i="9"/>
  <c r="B4274" i="9"/>
  <c r="B4286" i="9"/>
  <c r="B4298" i="9"/>
  <c r="B4310" i="9"/>
  <c r="B4322" i="9"/>
  <c r="B4334" i="9"/>
  <c r="B4346" i="9"/>
  <c r="B4358" i="9"/>
  <c r="B4370" i="9"/>
  <c r="B4382" i="9"/>
  <c r="B4394" i="9"/>
  <c r="B4406" i="9"/>
  <c r="B4418" i="9"/>
  <c r="B4430" i="9"/>
  <c r="B4442" i="9"/>
  <c r="B4454" i="9"/>
  <c r="B4466" i="9"/>
  <c r="B4478" i="9"/>
  <c r="B4490" i="9"/>
  <c r="B1344" i="9"/>
  <c r="B1920" i="9"/>
  <c r="B2194" i="9"/>
  <c r="B2338" i="9"/>
  <c r="B2482" i="9"/>
  <c r="B2626" i="9"/>
  <c r="B2710" i="9"/>
  <c r="B2758" i="9"/>
  <c r="B2806" i="9"/>
  <c r="B2854" i="9"/>
  <c r="B2902" i="9"/>
  <c r="B2950" i="9"/>
  <c r="B2998" i="9"/>
  <c r="B3046" i="9"/>
  <c r="B3094" i="9"/>
  <c r="B3142" i="9"/>
  <c r="B3190" i="9"/>
  <c r="B3238" i="9"/>
  <c r="B3286" i="9"/>
  <c r="B3334" i="9"/>
  <c r="B3382" i="9"/>
  <c r="B3430" i="9"/>
  <c r="B3478" i="9"/>
  <c r="B3526" i="9"/>
  <c r="B3562" i="9"/>
  <c r="B3598" i="9"/>
  <c r="B3634" i="9"/>
  <c r="B3670" i="9"/>
  <c r="B3706" i="9"/>
  <c r="B3742" i="9"/>
  <c r="B3778" i="9"/>
  <c r="B3814" i="9"/>
  <c r="B3850" i="9"/>
  <c r="B3879" i="9"/>
  <c r="B3891" i="9"/>
  <c r="B3903" i="9"/>
  <c r="B3915" i="9"/>
  <c r="B3927" i="9"/>
  <c r="B3939" i="9"/>
  <c r="B3951" i="9"/>
  <c r="B3963" i="9"/>
  <c r="B3975" i="9"/>
  <c r="B3987" i="9"/>
  <c r="B3999" i="9"/>
  <c r="B4011" i="9"/>
  <c r="B4023" i="9"/>
  <c r="B4035" i="9"/>
  <c r="B4047" i="9"/>
  <c r="B4059" i="9"/>
  <c r="B4071" i="9"/>
  <c r="B4083" i="9"/>
  <c r="B4095" i="9"/>
  <c r="B4107" i="9"/>
  <c r="B4119" i="9"/>
  <c r="B4131" i="9"/>
  <c r="B4143" i="9"/>
  <c r="B4155" i="9"/>
  <c r="B4167" i="9"/>
  <c r="B4179" i="9"/>
  <c r="B4191" i="9"/>
  <c r="B4203" i="9"/>
  <c r="B4215" i="9"/>
  <c r="B4227" i="9"/>
  <c r="B4239" i="9"/>
  <c r="B4251" i="9"/>
  <c r="B4263" i="9"/>
  <c r="B4275" i="9"/>
  <c r="B4287" i="9"/>
  <c r="B4299" i="9"/>
  <c r="B4311" i="9"/>
  <c r="B4323" i="9"/>
  <c r="B4335" i="9"/>
  <c r="B4347" i="9"/>
  <c r="B4359" i="9"/>
  <c r="B4371" i="9"/>
  <c r="B4383" i="9"/>
  <c r="B4395" i="9"/>
  <c r="B4407" i="9"/>
  <c r="B4419" i="9"/>
  <c r="B4431" i="9"/>
  <c r="B4443" i="9"/>
  <c r="B4455" i="9"/>
  <c r="B4467" i="9"/>
  <c r="B4479" i="9"/>
  <c r="B4491" i="9"/>
  <c r="B4503" i="9"/>
  <c r="B4515" i="9"/>
  <c r="B4527" i="9"/>
  <c r="B4539" i="9"/>
  <c r="B4551" i="9"/>
  <c r="B4563" i="9"/>
  <c r="B4575" i="9"/>
  <c r="B4587" i="9"/>
  <c r="B4599" i="9"/>
  <c r="B1392" i="9"/>
  <c r="B1968" i="9"/>
  <c r="B2206" i="9"/>
  <c r="B2350" i="9"/>
  <c r="B2494" i="9"/>
  <c r="B2638" i="9"/>
  <c r="B2711" i="9"/>
  <c r="B2759" i="9"/>
  <c r="B2807" i="9"/>
  <c r="B2855" i="9"/>
  <c r="B2903" i="9"/>
  <c r="B2951" i="9"/>
  <c r="B2999" i="9"/>
  <c r="B3047" i="9"/>
  <c r="B3095" i="9"/>
  <c r="B3143" i="9"/>
  <c r="B3191" i="9"/>
  <c r="B3239" i="9"/>
  <c r="B3287" i="9"/>
  <c r="B3335" i="9"/>
  <c r="B3383" i="9"/>
  <c r="B3431" i="9"/>
  <c r="B3479" i="9"/>
  <c r="B3527" i="9"/>
  <c r="B3563" i="9"/>
  <c r="B3599" i="9"/>
  <c r="B3635" i="9"/>
  <c r="B3671" i="9"/>
  <c r="B3707" i="9"/>
  <c r="B3743" i="9"/>
  <c r="B3779" i="9"/>
  <c r="B3815" i="9"/>
  <c r="B3851" i="9"/>
  <c r="B3880" i="9"/>
  <c r="B3892" i="9"/>
  <c r="B3904" i="9"/>
  <c r="B3916" i="9"/>
  <c r="B3928" i="9"/>
  <c r="B3940" i="9"/>
  <c r="B3952" i="9"/>
  <c r="B3964" i="9"/>
  <c r="B3976" i="9"/>
  <c r="B3988" i="9"/>
  <c r="B4000" i="9"/>
  <c r="B4012" i="9"/>
  <c r="B4024" i="9"/>
  <c r="B4036" i="9"/>
  <c r="B4048" i="9"/>
  <c r="B4060" i="9"/>
  <c r="B4072" i="9"/>
  <c r="B4084" i="9"/>
  <c r="B4096" i="9"/>
  <c r="B4108" i="9"/>
  <c r="B4120" i="9"/>
  <c r="B4132" i="9"/>
  <c r="B4144" i="9"/>
  <c r="B4156" i="9"/>
  <c r="B4168" i="9"/>
  <c r="B4180" i="9"/>
  <c r="B4192" i="9"/>
  <c r="B4204" i="9"/>
  <c r="B4216" i="9"/>
  <c r="B4228" i="9"/>
  <c r="B4240" i="9"/>
  <c r="B4252" i="9"/>
  <c r="B4264" i="9"/>
  <c r="B4276" i="9"/>
  <c r="B4288" i="9"/>
  <c r="B4300" i="9"/>
  <c r="B4312" i="9"/>
  <c r="B4324" i="9"/>
  <c r="B4336" i="9"/>
  <c r="B4348" i="9"/>
  <c r="B4360" i="9"/>
  <c r="B4372" i="9"/>
  <c r="B4384" i="9"/>
  <c r="B4396" i="9"/>
  <c r="B4408" i="9"/>
  <c r="B4420" i="9"/>
  <c r="B4432" i="9"/>
  <c r="B4444" i="9"/>
  <c r="B4456" i="9"/>
  <c r="B4468" i="9"/>
  <c r="B4480" i="9"/>
  <c r="B4492" i="9"/>
  <c r="B4504" i="9"/>
  <c r="B4516" i="9"/>
  <c r="B4528" i="9"/>
  <c r="B4540" i="9"/>
  <c r="B4552" i="9"/>
  <c r="B4564" i="9"/>
  <c r="B4576" i="9"/>
  <c r="B4588" i="9"/>
  <c r="B4600" i="9"/>
  <c r="B1440" i="9"/>
  <c r="B2016" i="9"/>
  <c r="B2218" i="9"/>
  <c r="B2362" i="9"/>
  <c r="B2506" i="9"/>
  <c r="B2650" i="9"/>
  <c r="B2717" i="9"/>
  <c r="B2765" i="9"/>
  <c r="B2813" i="9"/>
  <c r="B2861" i="9"/>
  <c r="B2909" i="9"/>
  <c r="B2957" i="9"/>
  <c r="B3005" i="9"/>
  <c r="B3053" i="9"/>
  <c r="B3101" i="9"/>
  <c r="B3149" i="9"/>
  <c r="B3197" i="9"/>
  <c r="B3245" i="9"/>
  <c r="B3293" i="9"/>
  <c r="B3341" i="9"/>
  <c r="B3389" i="9"/>
  <c r="B3437" i="9"/>
  <c r="B3485" i="9"/>
  <c r="B3533" i="9"/>
  <c r="B3569" i="9"/>
  <c r="B3605" i="9"/>
  <c r="B3641" i="9"/>
  <c r="B3677" i="9"/>
  <c r="B3713" i="9"/>
  <c r="B3749" i="9"/>
  <c r="B3785" i="9"/>
  <c r="B3821" i="9"/>
  <c r="B3857" i="9"/>
  <c r="B3881" i="9"/>
  <c r="B3893" i="9"/>
  <c r="B3905" i="9"/>
  <c r="B3917" i="9"/>
  <c r="B3929" i="9"/>
  <c r="B3941" i="9"/>
  <c r="B3953" i="9"/>
  <c r="B3965" i="9"/>
  <c r="B3977" i="9"/>
  <c r="B3989" i="9"/>
  <c r="B4001" i="9"/>
  <c r="B4013" i="9"/>
  <c r="B4025" i="9"/>
  <c r="B4037" i="9"/>
  <c r="B4049" i="9"/>
  <c r="B4061" i="9"/>
  <c r="B4073" i="9"/>
  <c r="B4085" i="9"/>
  <c r="B4097" i="9"/>
  <c r="B4109" i="9"/>
  <c r="B4121" i="9"/>
  <c r="B4133" i="9"/>
  <c r="B4145" i="9"/>
  <c r="B4157" i="9"/>
  <c r="B4169" i="9"/>
  <c r="B4181" i="9"/>
  <c r="B4193" i="9"/>
  <c r="B4205" i="9"/>
  <c r="B4217" i="9"/>
  <c r="B4229" i="9"/>
  <c r="B4241" i="9"/>
  <c r="B4253" i="9"/>
  <c r="B4265" i="9"/>
  <c r="B4277" i="9"/>
  <c r="B4289" i="9"/>
  <c r="B4301" i="9"/>
  <c r="B4313" i="9"/>
  <c r="B4325" i="9"/>
  <c r="B4337" i="9"/>
  <c r="B4349" i="9"/>
  <c r="B4361" i="9"/>
  <c r="B4373" i="9"/>
  <c r="B4385" i="9"/>
  <c r="B4397" i="9"/>
  <c r="B4409" i="9"/>
  <c r="B4421" i="9"/>
  <c r="B4433" i="9"/>
  <c r="B4445" i="9"/>
  <c r="B4457" i="9"/>
  <c r="B4469" i="9"/>
  <c r="B4481" i="9"/>
  <c r="B4493" i="9"/>
  <c r="B4505" i="9"/>
  <c r="B4517" i="9"/>
  <c r="B4529" i="9"/>
  <c r="B4541" i="9"/>
  <c r="B4553" i="9"/>
  <c r="B4565" i="9"/>
  <c r="B4577" i="9"/>
  <c r="B4589" i="9"/>
  <c r="B4601" i="9"/>
  <c r="B4613" i="9"/>
  <c r="B4625" i="9"/>
  <c r="B4637" i="9"/>
  <c r="B4649" i="9"/>
  <c r="B4661" i="9"/>
  <c r="B4673" i="9"/>
  <c r="B4685" i="9"/>
  <c r="B2662" i="9"/>
  <c r="B2962" i="9"/>
  <c r="B3250" i="9"/>
  <c r="B3537" i="9"/>
  <c r="B3753" i="9"/>
  <c r="B3906" i="9"/>
  <c r="B3978" i="9"/>
  <c r="B4050" i="9"/>
  <c r="B4122" i="9"/>
  <c r="B4194" i="9"/>
  <c r="B4266" i="9"/>
  <c r="B4338" i="9"/>
  <c r="B4410" i="9"/>
  <c r="B4470" i="9"/>
  <c r="B4508" i="9"/>
  <c r="B4544" i="9"/>
  <c r="B4580" i="9"/>
  <c r="B4614" i="9"/>
  <c r="B4638" i="9"/>
  <c r="B4662" i="9"/>
  <c r="B4686" i="9"/>
  <c r="B4698" i="9"/>
  <c r="B4710" i="9"/>
  <c r="B4722" i="9"/>
  <c r="B4734" i="9"/>
  <c r="B4746" i="9"/>
  <c r="B4758" i="9"/>
  <c r="B4770" i="9"/>
  <c r="B4782" i="9"/>
  <c r="B4794" i="9"/>
  <c r="B4806" i="9"/>
  <c r="B4818" i="9"/>
  <c r="B4830" i="9"/>
  <c r="B4842" i="9"/>
  <c r="B4854" i="9"/>
  <c r="B4866" i="9"/>
  <c r="B4878" i="9"/>
  <c r="B4890" i="9"/>
  <c r="B4902" i="9"/>
  <c r="B4914" i="9"/>
  <c r="B4926" i="9"/>
  <c r="B4938" i="9"/>
  <c r="B4950" i="9"/>
  <c r="B4962" i="9"/>
  <c r="B4974" i="9"/>
  <c r="B4986" i="9"/>
  <c r="B4998" i="9"/>
  <c r="B5010" i="9"/>
  <c r="B5022" i="9"/>
  <c r="B5034" i="9"/>
  <c r="B5046" i="9"/>
  <c r="B5058" i="9"/>
  <c r="B5070" i="9"/>
  <c r="B5082" i="9"/>
  <c r="B5094" i="9"/>
  <c r="B5106" i="9"/>
  <c r="B5118" i="9"/>
  <c r="B5130" i="9"/>
  <c r="B5142" i="9"/>
  <c r="B5154" i="9"/>
  <c r="B5166" i="9"/>
  <c r="B5178" i="9"/>
  <c r="B5190" i="9"/>
  <c r="B5202" i="9"/>
  <c r="B5214" i="9"/>
  <c r="B5226" i="9"/>
  <c r="B5238" i="9"/>
  <c r="B5250" i="9"/>
  <c r="B5262" i="9"/>
  <c r="B5274" i="9"/>
  <c r="B5286" i="9"/>
  <c r="B5298" i="9"/>
  <c r="B5310" i="9"/>
  <c r="B5322" i="9"/>
  <c r="B5334" i="9"/>
  <c r="B5346" i="9"/>
  <c r="B5358" i="9"/>
  <c r="B5370" i="9"/>
  <c r="B5382" i="9"/>
  <c r="B5394" i="9"/>
  <c r="B5406" i="9"/>
  <c r="B5418" i="9"/>
  <c r="B5430" i="9"/>
  <c r="B5442" i="9"/>
  <c r="B5454" i="9"/>
  <c r="B2674" i="9"/>
  <c r="B2963" i="9"/>
  <c r="B3251" i="9"/>
  <c r="B3538" i="9"/>
  <c r="B3754" i="9"/>
  <c r="B3907" i="9"/>
  <c r="B3979" i="9"/>
  <c r="B4051" i="9"/>
  <c r="B4123" i="9"/>
  <c r="B4195" i="9"/>
  <c r="B4267" i="9"/>
  <c r="B4339" i="9"/>
  <c r="B4411" i="9"/>
  <c r="B4471" i="9"/>
  <c r="B4514" i="9"/>
  <c r="B4550" i="9"/>
  <c r="B4586" i="9"/>
  <c r="B4615" i="9"/>
  <c r="B4639" i="9"/>
  <c r="B4663" i="9"/>
  <c r="B4687" i="9"/>
  <c r="B4699" i="9"/>
  <c r="B4711" i="9"/>
  <c r="B4723" i="9"/>
  <c r="B4735" i="9"/>
  <c r="B4747" i="9"/>
  <c r="B4759" i="9"/>
  <c r="B4771" i="9"/>
  <c r="B4783" i="9"/>
  <c r="B4795" i="9"/>
  <c r="B4807" i="9"/>
  <c r="B4819" i="9"/>
  <c r="B4831" i="9"/>
  <c r="B4843" i="9"/>
  <c r="B4855" i="9"/>
  <c r="B4867" i="9"/>
  <c r="B4879" i="9"/>
  <c r="B4891" i="9"/>
  <c r="B4903" i="9"/>
  <c r="B4915" i="9"/>
  <c r="B4927" i="9"/>
  <c r="B4939" i="9"/>
  <c r="B4951" i="9"/>
  <c r="B4963" i="9"/>
  <c r="B4975" i="9"/>
  <c r="B4987" i="9"/>
  <c r="B4999" i="9"/>
  <c r="B5011" i="9"/>
  <c r="B5023" i="9"/>
  <c r="B5035" i="9"/>
  <c r="B5047" i="9"/>
  <c r="B5059" i="9"/>
  <c r="B5071" i="9"/>
  <c r="B5083" i="9"/>
  <c r="B5095" i="9"/>
  <c r="B5107" i="9"/>
  <c r="B5119" i="9"/>
  <c r="B5131" i="9"/>
  <c r="B5143" i="9"/>
  <c r="B5155" i="9"/>
  <c r="B5167" i="9"/>
  <c r="B5179" i="9"/>
  <c r="B5191" i="9"/>
  <c r="B5203" i="9"/>
  <c r="B5215" i="9"/>
  <c r="B5227" i="9"/>
  <c r="B5239" i="9"/>
  <c r="B5251" i="9"/>
  <c r="B5263" i="9"/>
  <c r="B5275" i="9"/>
  <c r="B5287" i="9"/>
  <c r="B5299" i="9"/>
  <c r="B5311" i="9"/>
  <c r="B5323" i="9"/>
  <c r="B5335" i="9"/>
  <c r="B5347" i="9"/>
  <c r="B5359" i="9"/>
  <c r="B5371" i="9"/>
  <c r="B5383" i="9"/>
  <c r="B5395" i="9"/>
  <c r="B5407" i="9"/>
  <c r="B5419" i="9"/>
  <c r="B5431" i="9"/>
  <c r="B5443" i="9"/>
  <c r="B5455" i="9"/>
  <c r="B5467" i="9"/>
  <c r="B1488" i="9"/>
  <c r="B2722" i="9"/>
  <c r="B3010" i="9"/>
  <c r="B3298" i="9"/>
  <c r="B3573" i="9"/>
  <c r="B3789" i="9"/>
  <c r="B3918" i="9"/>
  <c r="B3990" i="9"/>
  <c r="B4062" i="9"/>
  <c r="B4134" i="9"/>
  <c r="B4206" i="9"/>
  <c r="B4278" i="9"/>
  <c r="B4350" i="9"/>
  <c r="B4422" i="9"/>
  <c r="B4472" i="9"/>
  <c r="B4518" i="9"/>
  <c r="B4554" i="9"/>
  <c r="B4590" i="9"/>
  <c r="B4616" i="9"/>
  <c r="B4640" i="9"/>
  <c r="B4664" i="9"/>
  <c r="B4688" i="9"/>
  <c r="B4700" i="9"/>
  <c r="B4712" i="9"/>
  <c r="B4724" i="9"/>
  <c r="B4736" i="9"/>
  <c r="B4748" i="9"/>
  <c r="B4760" i="9"/>
  <c r="B4772" i="9"/>
  <c r="B4784" i="9"/>
  <c r="B4796" i="9"/>
  <c r="B4808" i="9"/>
  <c r="B4820" i="9"/>
  <c r="B4832" i="9"/>
  <c r="B4844" i="9"/>
  <c r="B4856" i="9"/>
  <c r="B4868" i="9"/>
  <c r="B4880" i="9"/>
  <c r="B4892" i="9"/>
  <c r="B4904" i="9"/>
  <c r="B4916" i="9"/>
  <c r="B4928" i="9"/>
  <c r="B4940" i="9"/>
  <c r="B4952" i="9"/>
  <c r="B4964" i="9"/>
  <c r="B4976" i="9"/>
  <c r="B4988" i="9"/>
  <c r="B5000" i="9"/>
  <c r="B5012" i="9"/>
  <c r="B5024" i="9"/>
  <c r="B5036" i="9"/>
  <c r="B5048" i="9"/>
  <c r="B5060" i="9"/>
  <c r="B5072" i="9"/>
  <c r="B5084" i="9"/>
  <c r="B5096" i="9"/>
  <c r="B5108" i="9"/>
  <c r="B5120" i="9"/>
  <c r="B5132" i="9"/>
  <c r="B5144" i="9"/>
  <c r="B5156" i="9"/>
  <c r="B5168" i="9"/>
  <c r="B5180" i="9"/>
  <c r="B5192" i="9"/>
  <c r="B5204" i="9"/>
  <c r="B5216" i="9"/>
  <c r="B5228" i="9"/>
  <c r="B5240" i="9"/>
  <c r="B5252" i="9"/>
  <c r="B5264" i="9"/>
  <c r="B5276" i="9"/>
  <c r="B5288" i="9"/>
  <c r="B5300" i="9"/>
  <c r="B5312" i="9"/>
  <c r="B5324" i="9"/>
  <c r="B5336" i="9"/>
  <c r="B5348" i="9"/>
  <c r="B5360" i="9"/>
  <c r="B5372" i="9"/>
  <c r="B5384" i="9"/>
  <c r="B5396" i="9"/>
  <c r="B5408" i="9"/>
  <c r="B5420" i="9"/>
  <c r="B5432" i="9"/>
  <c r="B5444" i="9"/>
  <c r="B5456" i="9"/>
  <c r="B5468" i="9"/>
  <c r="B1536" i="9"/>
  <c r="B2723" i="9"/>
  <c r="B3011" i="9"/>
  <c r="B3299" i="9"/>
  <c r="B3574" i="9"/>
  <c r="B3790" i="9"/>
  <c r="B3919" i="9"/>
  <c r="B3991" i="9"/>
  <c r="B4063" i="9"/>
  <c r="B4135" i="9"/>
  <c r="B4207" i="9"/>
  <c r="B4279" i="9"/>
  <c r="B4351" i="9"/>
  <c r="B4423" i="9"/>
  <c r="B4482" i="9"/>
  <c r="B4519" i="9"/>
  <c r="B4555" i="9"/>
  <c r="B4591" i="9"/>
  <c r="B4622" i="9"/>
  <c r="B4646" i="9"/>
  <c r="B4670" i="9"/>
  <c r="B4689" i="9"/>
  <c r="B4701" i="9"/>
  <c r="B4713" i="9"/>
  <c r="B4725" i="9"/>
  <c r="B4737" i="9"/>
  <c r="B4749" i="9"/>
  <c r="B4761" i="9"/>
  <c r="B4773" i="9"/>
  <c r="B4785" i="9"/>
  <c r="B4797" i="9"/>
  <c r="B4809" i="9"/>
  <c r="B4821" i="9"/>
  <c r="B4833" i="9"/>
  <c r="B4845" i="9"/>
  <c r="B4857" i="9"/>
  <c r="B4869" i="9"/>
  <c r="B4881" i="9"/>
  <c r="B4893" i="9"/>
  <c r="B4905" i="9"/>
  <c r="B4917" i="9"/>
  <c r="B4929" i="9"/>
  <c r="B4941" i="9"/>
  <c r="B4953" i="9"/>
  <c r="B4965" i="9"/>
  <c r="B4977" i="9"/>
  <c r="B4989" i="9"/>
  <c r="B5001" i="9"/>
  <c r="B5013" i="9"/>
  <c r="B5025" i="9"/>
  <c r="B5037" i="9"/>
  <c r="B5049" i="9"/>
  <c r="B5061" i="9"/>
  <c r="B5073" i="9"/>
  <c r="B5085" i="9"/>
  <c r="B5097" i="9"/>
  <c r="B5109" i="9"/>
  <c r="B5121" i="9"/>
  <c r="B5133" i="9"/>
  <c r="B5145" i="9"/>
  <c r="B5157" i="9"/>
  <c r="B5169" i="9"/>
  <c r="B5181" i="9"/>
  <c r="B5193" i="9"/>
  <c r="B5205" i="9"/>
  <c r="B5217" i="9"/>
  <c r="B5229" i="9"/>
  <c r="B5241" i="9"/>
  <c r="B5253" i="9"/>
  <c r="B5265" i="9"/>
  <c r="B5277" i="9"/>
  <c r="B5289" i="9"/>
  <c r="B5301" i="9"/>
  <c r="B5313" i="9"/>
  <c r="B5325" i="9"/>
  <c r="B5337" i="9"/>
  <c r="B5349" i="9"/>
  <c r="B5361" i="9"/>
  <c r="B5373" i="9"/>
  <c r="B5385" i="9"/>
  <c r="B5397" i="9"/>
  <c r="B5409" i="9"/>
  <c r="B5421" i="9"/>
  <c r="B5433" i="9"/>
  <c r="B5445" i="9"/>
  <c r="B5457" i="9"/>
  <c r="B5469" i="9"/>
  <c r="B2064" i="9"/>
  <c r="B2770" i="9"/>
  <c r="B3058" i="9"/>
  <c r="B3346" i="9"/>
  <c r="B3609" i="9"/>
  <c r="B3825" i="9"/>
  <c r="B3930" i="9"/>
  <c r="B4002" i="9"/>
  <c r="B4074" i="9"/>
  <c r="B4146" i="9"/>
  <c r="B4218" i="9"/>
  <c r="B4290" i="9"/>
  <c r="B4362" i="9"/>
  <c r="B4434" i="9"/>
  <c r="B4483" i="9"/>
  <c r="B4520" i="9"/>
  <c r="B4556" i="9"/>
  <c r="B4592" i="9"/>
  <c r="B4623" i="9"/>
  <c r="B4647" i="9"/>
  <c r="B4671" i="9"/>
  <c r="B4690" i="9"/>
  <c r="B4702" i="9"/>
  <c r="B4714" i="9"/>
  <c r="B4726" i="9"/>
  <c r="B4738" i="9"/>
  <c r="B4750" i="9"/>
  <c r="B4762" i="9"/>
  <c r="B4774" i="9"/>
  <c r="B4786" i="9"/>
  <c r="B4798" i="9"/>
  <c r="B4810" i="9"/>
  <c r="B4822" i="9"/>
  <c r="B4834" i="9"/>
  <c r="B4846" i="9"/>
  <c r="B4858" i="9"/>
  <c r="B4870" i="9"/>
  <c r="B4882" i="9"/>
  <c r="B4894" i="9"/>
  <c r="B4906" i="9"/>
  <c r="B4918" i="9"/>
  <c r="B4930" i="9"/>
  <c r="B4942" i="9"/>
  <c r="B4954" i="9"/>
  <c r="B4966" i="9"/>
  <c r="B4978" i="9"/>
  <c r="B4990" i="9"/>
  <c r="B5002" i="9"/>
  <c r="B5014" i="9"/>
  <c r="B5026" i="9"/>
  <c r="B5038" i="9"/>
  <c r="B5050" i="9"/>
  <c r="B5062" i="9"/>
  <c r="B5074" i="9"/>
  <c r="B5086" i="9"/>
  <c r="B5098" i="9"/>
  <c r="B5110" i="9"/>
  <c r="B5122" i="9"/>
  <c r="B5134" i="9"/>
  <c r="B5146" i="9"/>
  <c r="B5158" i="9"/>
  <c r="B5170" i="9"/>
  <c r="B5182" i="9"/>
  <c r="B5194" i="9"/>
  <c r="B5206" i="9"/>
  <c r="B5218" i="9"/>
  <c r="B5230" i="9"/>
  <c r="B5242" i="9"/>
  <c r="B5254" i="9"/>
  <c r="B5266" i="9"/>
  <c r="B5278" i="9"/>
  <c r="B5290" i="9"/>
  <c r="B5302" i="9"/>
  <c r="B5314" i="9"/>
  <c r="B5326" i="9"/>
  <c r="B5338" i="9"/>
  <c r="B5350" i="9"/>
  <c r="B5362" i="9"/>
  <c r="B5374" i="9"/>
  <c r="B5386" i="9"/>
  <c r="B5398" i="9"/>
  <c r="B5410" i="9"/>
  <c r="B5422" i="9"/>
  <c r="B5434" i="9"/>
  <c r="B5446" i="9"/>
  <c r="B5458" i="9"/>
  <c r="B5470" i="9"/>
  <c r="B2098" i="9"/>
  <c r="B2771" i="9"/>
  <c r="B3059" i="9"/>
  <c r="B3347" i="9"/>
  <c r="B3610" i="9"/>
  <c r="B3826" i="9"/>
  <c r="B3931" i="9"/>
  <c r="B4003" i="9"/>
  <c r="B4075" i="9"/>
  <c r="B4147" i="9"/>
  <c r="B4219" i="9"/>
  <c r="B4291" i="9"/>
  <c r="B4363" i="9"/>
  <c r="B4435" i="9"/>
  <c r="B4484" i="9"/>
  <c r="B4526" i="9"/>
  <c r="B4562" i="9"/>
  <c r="B4598" i="9"/>
  <c r="B4624" i="9"/>
  <c r="B4648" i="9"/>
  <c r="B4672" i="9"/>
  <c r="B4691" i="9"/>
  <c r="B4703" i="9"/>
  <c r="B4715" i="9"/>
  <c r="B4727" i="9"/>
  <c r="B4739" i="9"/>
  <c r="B4751" i="9"/>
  <c r="B4763" i="9"/>
  <c r="B4775" i="9"/>
  <c r="B4787" i="9"/>
  <c r="B4799" i="9"/>
  <c r="B4811" i="9"/>
  <c r="B4823" i="9"/>
  <c r="B4835" i="9"/>
  <c r="B4847" i="9"/>
  <c r="B4859" i="9"/>
  <c r="B4871" i="9"/>
  <c r="B4883" i="9"/>
  <c r="B4895" i="9"/>
  <c r="B4907" i="9"/>
  <c r="B4919" i="9"/>
  <c r="B4931" i="9"/>
  <c r="B4943" i="9"/>
  <c r="B4955" i="9"/>
  <c r="B4967" i="9"/>
  <c r="B4979" i="9"/>
  <c r="B4991" i="9"/>
  <c r="B5003" i="9"/>
  <c r="B5015" i="9"/>
  <c r="B5027" i="9"/>
  <c r="B5039" i="9"/>
  <c r="B5051" i="9"/>
  <c r="B5063" i="9"/>
  <c r="B5075" i="9"/>
  <c r="B5087" i="9"/>
  <c r="B5099" i="9"/>
  <c r="B5111" i="9"/>
  <c r="B5123" i="9"/>
  <c r="B5135" i="9"/>
  <c r="B5147" i="9"/>
  <c r="B5159" i="9"/>
  <c r="B5171" i="9"/>
  <c r="B5183" i="9"/>
  <c r="B5195" i="9"/>
  <c r="B5207" i="9"/>
  <c r="B5219" i="9"/>
  <c r="B5231" i="9"/>
  <c r="B5243" i="9"/>
  <c r="B5255" i="9"/>
  <c r="B5267" i="9"/>
  <c r="B5279" i="9"/>
  <c r="B5291" i="9"/>
  <c r="B5303" i="9"/>
  <c r="B5315" i="9"/>
  <c r="B5327" i="9"/>
  <c r="B5339" i="9"/>
  <c r="B5351" i="9"/>
  <c r="B5363" i="9"/>
  <c r="B5375" i="9"/>
  <c r="B5387" i="9"/>
  <c r="B5399" i="9"/>
  <c r="B5411" i="9"/>
  <c r="B5423" i="9"/>
  <c r="B5435" i="9"/>
  <c r="B5447" i="9"/>
  <c r="B5459" i="9"/>
  <c r="B5471" i="9"/>
  <c r="B2230" i="9"/>
  <c r="B2818" i="9"/>
  <c r="B3106" i="9"/>
  <c r="B3394" i="9"/>
  <c r="B3645" i="9"/>
  <c r="B3861" i="9"/>
  <c r="B3942" i="9"/>
  <c r="B4014" i="9"/>
  <c r="B4086" i="9"/>
  <c r="B4158" i="9"/>
  <c r="B4230" i="9"/>
  <c r="B4302" i="9"/>
  <c r="B4374" i="9"/>
  <c r="B4446" i="9"/>
  <c r="B4494" i="9"/>
  <c r="B4530" i="9"/>
  <c r="B4566" i="9"/>
  <c r="B4602" i="9"/>
  <c r="B4626" i="9"/>
  <c r="B4650" i="9"/>
  <c r="B4674" i="9"/>
  <c r="B4692" i="9"/>
  <c r="B4704" i="9"/>
  <c r="B4716" i="9"/>
  <c r="B4728" i="9"/>
  <c r="B4740" i="9"/>
  <c r="B4752" i="9"/>
  <c r="B4764" i="9"/>
  <c r="B4776" i="9"/>
  <c r="B4788" i="9"/>
  <c r="B4800" i="9"/>
  <c r="B4812" i="9"/>
  <c r="B4824" i="9"/>
  <c r="B4836" i="9"/>
  <c r="B4848" i="9"/>
  <c r="B4860" i="9"/>
  <c r="B4872" i="9"/>
  <c r="B4884" i="9"/>
  <c r="B4896" i="9"/>
  <c r="B4908" i="9"/>
  <c r="B4920" i="9"/>
  <c r="B4932" i="9"/>
  <c r="B4944" i="9"/>
  <c r="B4956" i="9"/>
  <c r="B4968" i="9"/>
  <c r="B4980" i="9"/>
  <c r="B4992" i="9"/>
  <c r="B5004" i="9"/>
  <c r="B5016" i="9"/>
  <c r="B5028" i="9"/>
  <c r="B5040" i="9"/>
  <c r="B5052" i="9"/>
  <c r="B5064" i="9"/>
  <c r="B5076" i="9"/>
  <c r="B5088" i="9"/>
  <c r="B5100" i="9"/>
  <c r="B5112" i="9"/>
  <c r="B5124" i="9"/>
  <c r="B5136" i="9"/>
  <c r="B5148" i="9"/>
  <c r="B5160" i="9"/>
  <c r="B5172" i="9"/>
  <c r="B5184" i="9"/>
  <c r="B5196" i="9"/>
  <c r="B5208" i="9"/>
  <c r="B5220" i="9"/>
  <c r="B5232" i="9"/>
  <c r="B5244" i="9"/>
  <c r="B5256" i="9"/>
  <c r="B5268" i="9"/>
  <c r="B5280" i="9"/>
  <c r="B5292" i="9"/>
  <c r="B5304" i="9"/>
  <c r="B5316" i="9"/>
  <c r="B5328" i="9"/>
  <c r="B5340" i="9"/>
  <c r="B5352" i="9"/>
  <c r="B5364" i="9"/>
  <c r="B5376" i="9"/>
  <c r="B5388" i="9"/>
  <c r="B5400" i="9"/>
  <c r="B5412" i="9"/>
  <c r="B5424" i="9"/>
  <c r="B5436" i="9"/>
  <c r="B5448" i="9"/>
  <c r="B5460" i="9"/>
  <c r="B5472" i="9"/>
  <c r="B2518" i="9"/>
  <c r="B2914" i="9"/>
  <c r="B3202" i="9"/>
  <c r="B3490" i="9"/>
  <c r="B3717" i="9"/>
  <c r="B3894" i="9"/>
  <c r="B3966" i="9"/>
  <c r="B4038" i="9"/>
  <c r="B4110" i="9"/>
  <c r="B4182" i="9"/>
  <c r="B4254" i="9"/>
  <c r="B4326" i="9"/>
  <c r="B4398" i="9"/>
  <c r="B4459" i="9"/>
  <c r="B4506" i="9"/>
  <c r="B4542" i="9"/>
  <c r="B4578" i="9"/>
  <c r="B4611" i="9"/>
  <c r="B4635" i="9"/>
  <c r="B4659" i="9"/>
  <c r="B4683" i="9"/>
  <c r="B4696" i="9"/>
  <c r="B4708" i="9"/>
  <c r="B4720" i="9"/>
  <c r="B4732" i="9"/>
  <c r="B2530" i="9"/>
  <c r="B2915" i="9"/>
  <c r="B3203" i="9"/>
  <c r="B3491" i="9"/>
  <c r="B3718" i="9"/>
  <c r="B3895" i="9"/>
  <c r="B3967" i="9"/>
  <c r="B4039" i="9"/>
  <c r="B4111" i="9"/>
  <c r="B4183" i="9"/>
  <c r="B4255" i="9"/>
  <c r="B4327" i="9"/>
  <c r="B4399" i="9"/>
  <c r="B4460" i="9"/>
  <c r="B4507" i="9"/>
  <c r="B4543" i="9"/>
  <c r="B4579" i="9"/>
  <c r="B4612" i="9"/>
  <c r="B4636" i="9"/>
  <c r="B4660" i="9"/>
  <c r="B4684" i="9"/>
  <c r="B4697" i="9"/>
  <c r="B4709" i="9"/>
  <c r="B4721" i="9"/>
  <c r="B4733" i="9"/>
  <c r="B4745" i="9"/>
  <c r="B4757" i="9"/>
  <c r="B4769" i="9"/>
  <c r="B4781" i="9"/>
  <c r="B4793" i="9"/>
  <c r="B4805" i="9"/>
  <c r="B4817" i="9"/>
  <c r="B4829" i="9"/>
  <c r="B4841" i="9"/>
  <c r="B4853" i="9"/>
  <c r="B4865" i="9"/>
  <c r="B4877" i="9"/>
  <c r="B4889" i="9"/>
  <c r="B4901" i="9"/>
  <c r="B4913" i="9"/>
  <c r="B4925" i="9"/>
  <c r="B4937" i="9"/>
  <c r="B4949" i="9"/>
  <c r="B4961" i="9"/>
  <c r="B4973" i="9"/>
  <c r="B4985" i="9"/>
  <c r="B4997" i="9"/>
  <c r="B5009" i="9"/>
  <c r="B5021" i="9"/>
  <c r="B5033" i="9"/>
  <c r="B5045" i="9"/>
  <c r="B5057" i="9"/>
  <c r="B5069" i="9"/>
  <c r="B5081" i="9"/>
  <c r="B5093" i="9"/>
  <c r="B5105" i="9"/>
  <c r="B5117" i="9"/>
  <c r="B5129" i="9"/>
  <c r="B5141" i="9"/>
  <c r="B5153" i="9"/>
  <c r="B5165" i="9"/>
  <c r="B5177" i="9"/>
  <c r="B5189" i="9"/>
  <c r="B5201" i="9"/>
  <c r="B5213" i="9"/>
  <c r="B5225" i="9"/>
  <c r="B5237" i="9"/>
  <c r="B5249" i="9"/>
  <c r="B5261" i="9"/>
  <c r="B5273" i="9"/>
  <c r="B5285" i="9"/>
  <c r="B5297" i="9"/>
  <c r="B5309" i="9"/>
  <c r="B5321" i="9"/>
  <c r="B5333" i="9"/>
  <c r="B3442" i="9"/>
  <c r="B4026" i="9"/>
  <c r="B4314" i="9"/>
  <c r="B4532" i="9"/>
  <c r="B4652" i="9"/>
  <c r="B4718" i="9"/>
  <c r="B4756" i="9"/>
  <c r="B4792" i="9"/>
  <c r="B4828" i="9"/>
  <c r="B4864" i="9"/>
  <c r="B4900" i="9"/>
  <c r="B4936" i="9"/>
  <c r="B4972" i="9"/>
  <c r="B5008" i="9"/>
  <c r="B5044" i="9"/>
  <c r="B5080" i="9"/>
  <c r="B5116" i="9"/>
  <c r="B5152" i="9"/>
  <c r="B5188" i="9"/>
  <c r="B5224" i="9"/>
  <c r="B5260" i="9"/>
  <c r="B5296" i="9"/>
  <c r="B5332" i="9"/>
  <c r="B5366" i="9"/>
  <c r="B5392" i="9"/>
  <c r="B5425" i="9"/>
  <c r="B5451" i="9"/>
  <c r="B5476" i="9"/>
  <c r="B5488" i="9"/>
  <c r="B5500" i="9"/>
  <c r="B5512" i="9"/>
  <c r="B5524" i="9"/>
  <c r="B5536" i="9"/>
  <c r="B5548" i="9"/>
  <c r="B5560" i="9"/>
  <c r="B5572" i="9"/>
  <c r="B5584" i="9"/>
  <c r="B5596" i="9"/>
  <c r="B5608" i="9"/>
  <c r="B5620" i="9"/>
  <c r="B5632" i="9"/>
  <c r="B5644" i="9"/>
  <c r="B5656" i="9"/>
  <c r="B5668" i="9"/>
  <c r="B5680" i="9"/>
  <c r="B5692" i="9"/>
  <c r="B5704" i="9"/>
  <c r="B5716" i="9"/>
  <c r="B5728" i="9"/>
  <c r="B5740" i="9"/>
  <c r="B5752" i="9"/>
  <c r="B3443" i="9"/>
  <c r="B4027" i="9"/>
  <c r="B4315" i="9"/>
  <c r="B4538" i="9"/>
  <c r="B4658" i="9"/>
  <c r="B4719" i="9"/>
  <c r="B4765" i="9"/>
  <c r="B4801" i="9"/>
  <c r="B4837" i="9"/>
  <c r="B4873" i="9"/>
  <c r="B4909" i="9"/>
  <c r="B4945" i="9"/>
  <c r="B4981" i="9"/>
  <c r="B5017" i="9"/>
  <c r="B5053" i="9"/>
  <c r="B5089" i="9"/>
  <c r="B5125" i="9"/>
  <c r="B5161" i="9"/>
  <c r="B5197" i="9"/>
  <c r="B5233" i="9"/>
  <c r="B5269" i="9"/>
  <c r="B5305" i="9"/>
  <c r="B5341" i="9"/>
  <c r="B5367" i="9"/>
  <c r="B5393" i="9"/>
  <c r="B5426" i="9"/>
  <c r="B5452" i="9"/>
  <c r="B5477" i="9"/>
  <c r="B5489" i="9"/>
  <c r="B5501" i="9"/>
  <c r="B5513" i="9"/>
  <c r="B5525" i="9"/>
  <c r="B5537" i="9"/>
  <c r="B5549" i="9"/>
  <c r="B5561" i="9"/>
  <c r="B5573" i="9"/>
  <c r="B5585" i="9"/>
  <c r="B5597" i="9"/>
  <c r="B5609" i="9"/>
  <c r="B5621" i="9"/>
  <c r="B5633" i="9"/>
  <c r="B5645" i="9"/>
  <c r="B5657" i="9"/>
  <c r="B5669" i="9"/>
  <c r="B5681" i="9"/>
  <c r="B5693" i="9"/>
  <c r="B5705" i="9"/>
  <c r="B5717" i="9"/>
  <c r="B5729" i="9"/>
  <c r="B5741" i="9"/>
  <c r="B5753" i="9"/>
  <c r="B5765" i="9"/>
  <c r="B5777" i="9"/>
  <c r="B5789" i="9"/>
  <c r="B5801" i="9"/>
  <c r="B5813" i="9"/>
  <c r="B5825" i="9"/>
  <c r="B5837" i="9"/>
  <c r="B5849" i="9"/>
  <c r="B5861" i="9"/>
  <c r="B5873" i="9"/>
  <c r="B5885" i="9"/>
  <c r="B5897" i="9"/>
  <c r="B5909" i="9"/>
  <c r="B5921" i="9"/>
  <c r="B5933" i="9"/>
  <c r="B5945" i="9"/>
  <c r="B5957" i="9"/>
  <c r="B5969" i="9"/>
  <c r="B5981" i="9"/>
  <c r="B5993" i="9"/>
  <c r="B6005" i="9"/>
  <c r="B6017" i="9"/>
  <c r="B6029" i="9"/>
  <c r="B6041" i="9"/>
  <c r="B6053" i="9"/>
  <c r="B6065" i="9"/>
  <c r="B6077" i="9"/>
  <c r="B6089" i="9"/>
  <c r="B6101" i="9"/>
  <c r="B6113" i="9"/>
  <c r="B6125" i="9"/>
  <c r="B6137" i="9"/>
  <c r="B6149" i="9"/>
  <c r="B6161" i="9"/>
  <c r="B6173" i="9"/>
  <c r="B6185" i="9"/>
  <c r="B6197" i="9"/>
  <c r="B6209" i="9"/>
  <c r="B6221" i="9"/>
  <c r="B6233" i="9"/>
  <c r="B6245" i="9"/>
  <c r="B6257" i="9"/>
  <c r="B6269" i="9"/>
  <c r="B6281" i="9"/>
  <c r="B6293" i="9"/>
  <c r="B6305" i="9"/>
  <c r="B6317" i="9"/>
  <c r="B6329" i="9"/>
  <c r="B6341" i="9"/>
  <c r="B6353" i="9"/>
  <c r="B6365" i="9"/>
  <c r="B6377" i="9"/>
  <c r="B6389" i="9"/>
  <c r="B6401" i="9"/>
  <c r="B6413" i="9"/>
  <c r="B6425" i="9"/>
  <c r="B6437" i="9"/>
  <c r="B6449" i="9"/>
  <c r="B6461" i="9"/>
  <c r="B6473" i="9"/>
  <c r="B6485" i="9"/>
  <c r="B6497" i="9"/>
  <c r="B6509" i="9"/>
  <c r="B6521" i="9"/>
  <c r="B6533" i="9"/>
  <c r="B6545" i="9"/>
  <c r="B6557" i="9"/>
  <c r="B6569" i="9"/>
  <c r="B6581" i="9"/>
  <c r="B6593" i="9"/>
  <c r="B6605" i="9"/>
  <c r="B6617" i="9"/>
  <c r="B6629" i="9"/>
  <c r="B6641" i="9"/>
  <c r="B6653" i="9"/>
  <c r="B6665" i="9"/>
  <c r="B6677" i="9"/>
  <c r="B6689" i="9"/>
  <c r="B6701" i="9"/>
  <c r="B6713" i="9"/>
  <c r="B6725" i="9"/>
  <c r="B6737" i="9"/>
  <c r="B6749" i="9"/>
  <c r="B6761" i="9"/>
  <c r="B6773" i="9"/>
  <c r="B6785" i="9"/>
  <c r="B6797" i="9"/>
  <c r="B6809" i="9"/>
  <c r="B6821" i="9"/>
  <c r="B6833" i="9"/>
  <c r="B6845" i="9"/>
  <c r="B6857" i="9"/>
  <c r="B6869" i="9"/>
  <c r="B2242" i="9"/>
  <c r="B3646" i="9"/>
  <c r="B4087" i="9"/>
  <c r="B4375" i="9"/>
  <c r="B4567" i="9"/>
  <c r="B4675" i="9"/>
  <c r="B4729" i="9"/>
  <c r="B4766" i="9"/>
  <c r="B4802" i="9"/>
  <c r="B4838" i="9"/>
  <c r="B4874" i="9"/>
  <c r="B4910" i="9"/>
  <c r="B4946" i="9"/>
  <c r="B4982" i="9"/>
  <c r="B5018" i="9"/>
  <c r="B5054" i="9"/>
  <c r="B5090" i="9"/>
  <c r="B5126" i="9"/>
  <c r="B5162" i="9"/>
  <c r="B5198" i="9"/>
  <c r="B5234" i="9"/>
  <c r="B5270" i="9"/>
  <c r="B5306" i="9"/>
  <c r="B5342" i="9"/>
  <c r="B5368" i="9"/>
  <c r="B5401" i="9"/>
  <c r="B5427" i="9"/>
  <c r="B5453" i="9"/>
  <c r="B5478" i="9"/>
  <c r="B5490" i="9"/>
  <c r="B5502" i="9"/>
  <c r="B5514" i="9"/>
  <c r="B5526" i="9"/>
  <c r="B5538" i="9"/>
  <c r="B5550" i="9"/>
  <c r="B5562" i="9"/>
  <c r="B5574" i="9"/>
  <c r="B5586" i="9"/>
  <c r="B5598" i="9"/>
  <c r="B5610" i="9"/>
  <c r="B5622" i="9"/>
  <c r="B5634" i="9"/>
  <c r="B5646" i="9"/>
  <c r="B5658" i="9"/>
  <c r="B5670" i="9"/>
  <c r="B5682" i="9"/>
  <c r="B5694" i="9"/>
  <c r=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50" i="9"/>
  <c r="B5862" i="9"/>
  <c r="B5874" i="9"/>
  <c r="B5886" i="9"/>
  <c r="B5898" i="9"/>
  <c r="B5910" i="9"/>
  <c r="B5922" i="9"/>
  <c r="B5934" i="9"/>
  <c r="B5946" i="9"/>
  <c r="B5958" i="9"/>
  <c r="B5970" i="9"/>
  <c r="B5982" i="9"/>
  <c r="B5994" i="9"/>
  <c r="B6006" i="9"/>
  <c r="B6018" i="9"/>
  <c r="B6030" i="9"/>
  <c r="B6042" i="9"/>
  <c r="B6054" i="9"/>
  <c r="B6066" i="9"/>
  <c r="B6078" i="9"/>
  <c r="B6090" i="9"/>
  <c r="B6102" i="9"/>
  <c r="B6114" i="9"/>
  <c r="B6126" i="9"/>
  <c r="B6138" i="9"/>
  <c r="B6150" i="9"/>
  <c r="B6162" i="9"/>
  <c r="B6174" i="9"/>
  <c r="B6186" i="9"/>
  <c r="B6198" i="9"/>
  <c r="B6210" i="9"/>
  <c r="B6222" i="9"/>
  <c r="B6234" i="9"/>
  <c r="B6246" i="9"/>
  <c r="B6258" i="9"/>
  <c r="B6270" i="9"/>
  <c r="B6282" i="9"/>
  <c r="B6294" i="9"/>
  <c r="B6306" i="9"/>
  <c r="B6318" i="9"/>
  <c r="B6330" i="9"/>
  <c r="B6342" i="9"/>
  <c r="B6354" i="9"/>
  <c r="B6366" i="9"/>
  <c r="B6378" i="9"/>
  <c r="B6390" i="9"/>
  <c r="B6402" i="9"/>
  <c r="B6414" i="9"/>
  <c r="B6426" i="9"/>
  <c r="B6438" i="9"/>
  <c r="B6450" i="9"/>
  <c r="B6462" i="9"/>
  <c r="B6474" i="9"/>
  <c r="B6486" i="9"/>
  <c r="B6498" i="9"/>
  <c r="B6510" i="9"/>
  <c r="B6522" i="9"/>
  <c r="B6534" i="9"/>
  <c r="B6546" i="9"/>
  <c r="B6558" i="9"/>
  <c r="B6570" i="9"/>
  <c r="B6582" i="9"/>
  <c r="B6594" i="9"/>
  <c r="B6606" i="9"/>
  <c r="B6618" i="9"/>
  <c r="B6630" i="9"/>
  <c r="B6642" i="9"/>
  <c r="B6654" i="9"/>
  <c r="B6666" i="9"/>
  <c r="B6678" i="9"/>
  <c r="B6690" i="9"/>
  <c r="B6702" i="9"/>
  <c r="B6714" i="9"/>
  <c r="B6726" i="9"/>
  <c r="B6738" i="9"/>
  <c r="B6750" i="9"/>
  <c r="B6762" i="9"/>
  <c r="B6774" i="9"/>
  <c r="B6786" i="9"/>
  <c r="B6798" i="9"/>
  <c r="B6810" i="9"/>
  <c r="B6822" i="9"/>
  <c r="B6834" i="9"/>
  <c r="B6846" i="9"/>
  <c r="B6858" i="9"/>
  <c r="B6870" i="9"/>
  <c r="B2374" i="9"/>
  <c r="B3681" i="9"/>
  <c r="B4098" i="9"/>
  <c r="B4386" i="9"/>
  <c r="B4568" i="9"/>
  <c r="B4676" i="9"/>
  <c r="B4730" i="9"/>
  <c r="B4767" i="9"/>
  <c r="B4803" i="9"/>
  <c r="B4839" i="9"/>
  <c r="B4875" i="9"/>
  <c r="B4911" i="9"/>
  <c r="B4947" i="9"/>
  <c r="B4983" i="9"/>
  <c r="B5019" i="9"/>
  <c r="B5055" i="9"/>
  <c r="B5091" i="9"/>
  <c r="B5127" i="9"/>
  <c r="B5163" i="9"/>
  <c r="B5199" i="9"/>
  <c r="B5235" i="9"/>
  <c r="B5271" i="9"/>
  <c r="B5307" i="9"/>
  <c r="B5343" i="9"/>
  <c r="B5369" i="9"/>
  <c r="B5402" i="9"/>
  <c r="B5428" i="9"/>
  <c r="B5461" i="9"/>
  <c r="B5479" i="9"/>
  <c r="B5491" i="9"/>
  <c r="B5503" i="9"/>
  <c r="B5515" i="9"/>
  <c r="B5527" i="9"/>
  <c r="B5539" i="9"/>
  <c r="B5551" i="9"/>
  <c r="B5563" i="9"/>
  <c r="B5575" i="9"/>
  <c r="B5587" i="9"/>
  <c r="B5599" i="9"/>
  <c r="B5611" i="9"/>
  <c r="B5623" i="9"/>
  <c r="B5635" i="9"/>
  <c r="B5647" i="9"/>
  <c r="B5659" i="9"/>
  <c r="B5671" i="9"/>
  <c r="B5683" i="9"/>
  <c r="B5695" i="9"/>
  <c r="B5707" i="9"/>
  <c r="B5719" i="9"/>
  <c r="B5731" i="9"/>
  <c r="B5743" i="9"/>
  <c r="B5755" i="9"/>
  <c r="B5767" i="9"/>
  <c r="B5779" i="9"/>
  <c r="B5791" i="9"/>
  <c r="B5803" i="9"/>
  <c r="B5815" i="9"/>
  <c r="B5827" i="9"/>
  <c r="B5839" i="9"/>
  <c r="B5851" i="9"/>
  <c r="B5863" i="9"/>
  <c r="B5875" i="9"/>
  <c r="B5887" i="9"/>
  <c r="B5899" i="9"/>
  <c r="B5911" i="9"/>
  <c r="B5923" i="9"/>
  <c r="B5935" i="9"/>
  <c r="B5947" i="9"/>
  <c r="B5959" i="9"/>
  <c r="B5971" i="9"/>
  <c r="B5983" i="9"/>
  <c r="B5995" i="9"/>
  <c r="B6007" i="9"/>
  <c r="B6019" i="9"/>
  <c r="B6031" i="9"/>
  <c r="B6043" i="9"/>
  <c r="B6055" i="9"/>
  <c r="B6067" i="9"/>
  <c r="B6079" i="9"/>
  <c r="B6091" i="9"/>
  <c r="B6103" i="9"/>
  <c r="B6115" i="9"/>
  <c r="B6127" i="9"/>
  <c r="B6139" i="9"/>
  <c r="B6151" i="9"/>
  <c r="B6163" i="9"/>
  <c r="B6175" i="9"/>
  <c r="B6187" i="9"/>
  <c r="B6199" i="9"/>
  <c r="B6211" i="9"/>
  <c r="B6223" i="9"/>
  <c r="B6235" i="9"/>
  <c r="B6247" i="9"/>
  <c r="B6259" i="9"/>
  <c r="B6271" i="9"/>
  <c r="B6283" i="9"/>
  <c r="B6295" i="9"/>
  <c r="B6307" i="9"/>
  <c r="B6319" i="9"/>
  <c r="B6331" i="9"/>
  <c r="B6343" i="9"/>
  <c r="B6355" i="9"/>
  <c r="B6367" i="9"/>
  <c r="B6379" i="9"/>
  <c r="B6391" i="9"/>
  <c r="B6403" i="9"/>
  <c r="B6415" i="9"/>
  <c r="B6427" i="9"/>
  <c r="B6439" i="9"/>
  <c r="B6451" i="9"/>
  <c r="B6463" i="9"/>
  <c r="B6475" i="9"/>
  <c r="B6487" i="9"/>
  <c r="B6499" i="9"/>
  <c r="B6511" i="9"/>
  <c r="B6523" i="9"/>
  <c r="B6535" i="9"/>
  <c r="B6547" i="9"/>
  <c r="B6559" i="9"/>
  <c r="B6571" i="9"/>
  <c r="B6583" i="9"/>
  <c r="B6595" i="9"/>
  <c r="B6607" i="9"/>
  <c r="B6619" i="9"/>
  <c r="B6631" i="9"/>
  <c r="B6643" i="9"/>
  <c r="B6655" i="9"/>
  <c r="B6667" i="9"/>
  <c r="B6679" i="9"/>
  <c r="B6691" i="9"/>
  <c r="B6703" i="9"/>
  <c r="B6715" i="9"/>
  <c r="B6727" i="9"/>
  <c r="B6739" i="9"/>
  <c r="B6751" i="9"/>
  <c r="B6763" i="9"/>
  <c r="B6775" i="9"/>
  <c r="B6787" i="9"/>
  <c r="B6799" i="9"/>
  <c r="B6811" i="9"/>
  <c r="B6823" i="9"/>
  <c r="B6835" i="9"/>
  <c r="B6847" i="9"/>
  <c r="B6859" i="9"/>
  <c r="B6871" i="9"/>
  <c r="B2386" i="9"/>
  <c r="B3682" i="9"/>
  <c r="B4099" i="9"/>
  <c r="B4387" i="9"/>
  <c r="B4574" i="9"/>
  <c r="B4682" i="9"/>
  <c r="B4731" i="9"/>
  <c r="B4768" i="9"/>
  <c r="B4804" i="9"/>
  <c r="B4840" i="9"/>
  <c r="B4876" i="9"/>
  <c r="B4912" i="9"/>
  <c r="B4948" i="9"/>
  <c r="B4984" i="9"/>
  <c r="B5020" i="9"/>
  <c r="B5056" i="9"/>
  <c r="B5092" i="9"/>
  <c r="B5128" i="9"/>
  <c r="B5164" i="9"/>
  <c r="B5200" i="9"/>
  <c r="B5236" i="9"/>
  <c r="B5272" i="9"/>
  <c r="B5308" i="9"/>
  <c r="B5344" i="9"/>
  <c r="B5377" i="9"/>
  <c r="B5403" i="9"/>
  <c r="B5429" i="9"/>
  <c r="B5462" i="9"/>
  <c r="B5480" i="9"/>
  <c r="B5492" i="9"/>
  <c r="B5504" i="9"/>
  <c r="B5516" i="9"/>
  <c r="B5528" i="9"/>
  <c r="B5540" i="9"/>
  <c r="B5552" i="9"/>
  <c r="B5564" i="9"/>
  <c r="B5576" i="9"/>
  <c r="B5588" i="9"/>
  <c r="B5600" i="9"/>
  <c r="B5612" i="9"/>
  <c r="B5624" i="9"/>
  <c r="B5636" i="9"/>
  <c r="B5648" i="9"/>
  <c r="B5660" i="9"/>
  <c r="B5672" i="9"/>
  <c r="B5684" i="9"/>
  <c r="B5696" i="9"/>
  <c r="B5708" i="9"/>
  <c r="B5720" i="9"/>
  <c r="B5732" i="9"/>
  <c r="B5744" i="9"/>
  <c r="B5756" i="9"/>
  <c r="B5768" i="9"/>
  <c r="B5780" i="9"/>
  <c r="B5792" i="9"/>
  <c r="B5804" i="9"/>
  <c r="B5816" i="9"/>
  <c r="B5828" i="9"/>
  <c r="B5840" i="9"/>
  <c r="B5852" i="9"/>
  <c r="B5864" i="9"/>
  <c r="B5876" i="9"/>
  <c r="B5888" i="9"/>
  <c r="B5900" i="9"/>
  <c r="B5912" i="9"/>
  <c r="B5924" i="9"/>
  <c r="B5936" i="9"/>
  <c r="B5948" i="9"/>
  <c r="B5960" i="9"/>
  <c r="B5972" i="9"/>
  <c r="B5984" i="9"/>
  <c r="B5996" i="9"/>
  <c r="B6008" i="9"/>
  <c r="B6020" i="9"/>
  <c r="B6032" i="9"/>
  <c r="B6044" i="9"/>
  <c r="B6056" i="9"/>
  <c r="B6068" i="9"/>
  <c r="B6080" i="9"/>
  <c r="B6092" i="9"/>
  <c r="B6104" i="9"/>
  <c r="B6116" i="9"/>
  <c r="B6128" i="9"/>
  <c r="B6140" i="9"/>
  <c r="B6152" i="9"/>
  <c r="B6164" i="9"/>
  <c r="B6176" i="9"/>
  <c r="B6188" i="9"/>
  <c r="B6200" i="9"/>
  <c r="B6212" i="9"/>
  <c r="B6224" i="9"/>
  <c r="B6236" i="9"/>
  <c r="B6248" i="9"/>
  <c r="B6260" i="9"/>
  <c r="B6272" i="9"/>
  <c r="B6284" i="9"/>
  <c r="B6296" i="9"/>
  <c r="B6308" i="9"/>
  <c r="B6320" i="9"/>
  <c r="B6332" i="9"/>
  <c r="B6344" i="9"/>
  <c r="B6356" i="9"/>
  <c r="B6368" i="9"/>
  <c r="B6380" i="9"/>
  <c r="B6392" i="9"/>
  <c r="B6404" i="9"/>
  <c r="B6416" i="9"/>
  <c r="B6428" i="9"/>
  <c r="B6440" i="9"/>
  <c r="B6452" i="9"/>
  <c r="B6464" i="9"/>
  <c r="B6476" i="9"/>
  <c r="B6488" i="9"/>
  <c r="B6500" i="9"/>
  <c r="B6512" i="9"/>
  <c r="B6524" i="9"/>
  <c r="B6536" i="9"/>
  <c r="B6548" i="9"/>
  <c r="B6560" i="9"/>
  <c r="B6572" i="9"/>
  <c r="B6584" i="9"/>
  <c r="B6596" i="9"/>
  <c r="B6608" i="9"/>
  <c r="B6620" i="9"/>
  <c r="B6632" i="9"/>
  <c r="B6644" i="9"/>
  <c r="B6656" i="9"/>
  <c r="B6668" i="9"/>
  <c r="B6680" i="9"/>
  <c r="B6692" i="9"/>
  <c r="B6704" i="9"/>
  <c r="B6716" i="9"/>
  <c r="B6728" i="9"/>
  <c r="B6740" i="9"/>
  <c r="B6752" i="9"/>
  <c r="B6764" i="9"/>
  <c r="B6776" i="9"/>
  <c r="B6788" i="9"/>
  <c r="B6800" i="9"/>
  <c r="B6812" i="9"/>
  <c r="B6824" i="9"/>
  <c r="B6836" i="9"/>
  <c r="B6848" i="9"/>
  <c r="B6860" i="9"/>
  <c r="B6872" i="9"/>
  <c r="B2819" i="9"/>
  <c r="B3862" i="9"/>
  <c r="B4159" i="9"/>
  <c r="B4447" i="9"/>
  <c r="B4603" i="9"/>
  <c r="B4693" i="9"/>
  <c r="B4741" i="9"/>
  <c r="B4777" i="9"/>
  <c r="B4813" i="9"/>
  <c r="B4849" i="9"/>
  <c r="B4885" i="9"/>
  <c r="B4921" i="9"/>
  <c r="B4957" i="9"/>
  <c r="B4993" i="9"/>
  <c r="B5029" i="9"/>
  <c r="B5065" i="9"/>
  <c r="B5101" i="9"/>
  <c r="B5137" i="9"/>
  <c r="B5173" i="9"/>
  <c r="B5209" i="9"/>
  <c r="B5245" i="9"/>
  <c r="B5281" i="9"/>
  <c r="B5317" i="9"/>
  <c r="B5345" i="9"/>
  <c r="B5378" i="9"/>
  <c r="B5404" i="9"/>
  <c r="B5437" i="9"/>
  <c r="B5463" i="9"/>
  <c r="B5481" i="9"/>
  <c r="B5493" i="9"/>
  <c r="B5505" i="9"/>
  <c r="B5517" i="9"/>
  <c r="B5529" i="9"/>
  <c r="B5541" i="9"/>
  <c r="B5553" i="9"/>
  <c r="B5565" i="9"/>
  <c r="B5577" i="9"/>
  <c r="B5589" i="9"/>
  <c r="B5601" i="9"/>
  <c r="B5613" i="9"/>
  <c r="B5625" i="9"/>
  <c r="B5637" i="9"/>
  <c r="B5649" i="9"/>
  <c r="B5661" i="9"/>
  <c r="B5673" i="9"/>
  <c r="B5685" i="9"/>
  <c r="B5697" i="9"/>
  <c r="B5709" i="9"/>
  <c r="B5721" i="9"/>
  <c r="B5733" i="9"/>
  <c r="B5745" i="9"/>
  <c r="B5757" i="9"/>
  <c r="B5769" i="9"/>
  <c r="B5781" i="9"/>
  <c r="B5793" i="9"/>
  <c r="B5805" i="9"/>
  <c r="B5817" i="9"/>
  <c r="B5829" i="9"/>
  <c r="B5841" i="9"/>
  <c r="B5853" i="9"/>
  <c r="B5865" i="9"/>
  <c r="B5877" i="9"/>
  <c r="B5889" i="9"/>
  <c r="B5901" i="9"/>
  <c r="B5913" i="9"/>
  <c r="B5925" i="9"/>
  <c r="B5937" i="9"/>
  <c r="B5949" i="9"/>
  <c r="B5961" i="9"/>
  <c r="B5973" i="9"/>
  <c r="B5985" i="9"/>
  <c r="B5997" i="9"/>
  <c r="B6009" i="9"/>
  <c r="B6021" i="9"/>
  <c r="B6033" i="9"/>
  <c r="B6045" i="9"/>
  <c r="B6057" i="9"/>
  <c r="B6069" i="9"/>
  <c r="B6081" i="9"/>
  <c r="B6093" i="9"/>
  <c r="B6105" i="9"/>
  <c r="B6117" i="9"/>
  <c r="B6129" i="9"/>
  <c r="B6141" i="9"/>
  <c r="B6153" i="9"/>
  <c r="B6165" i="9"/>
  <c r="B6177" i="9"/>
  <c r="B6189" i="9"/>
  <c r="B6201" i="9"/>
  <c r="B6213" i="9"/>
  <c r="B6225" i="9"/>
  <c r="B6237" i="9"/>
  <c r="B6249" i="9"/>
  <c r="B6261" i="9"/>
  <c r="B6273" i="9"/>
  <c r="B6285" i="9"/>
  <c r="B6297" i="9"/>
  <c r="B6309" i="9"/>
  <c r="B6321" i="9"/>
  <c r="B6333" i="9"/>
  <c r="B6345" i="9"/>
  <c r="B6357" i="9"/>
  <c r="B6369" i="9"/>
  <c r="B6381" i="9"/>
  <c r="B6393" i="9"/>
  <c r="B6405" i="9"/>
  <c r="B6417" i="9"/>
  <c r="B6429" i="9"/>
  <c r="B6441" i="9"/>
  <c r="B6453" i="9"/>
  <c r="B6465" i="9"/>
  <c r="B6477" i="9"/>
  <c r="B6489" i="9"/>
  <c r="B6501" i="9"/>
  <c r="B6513" i="9"/>
  <c r="B6525" i="9"/>
  <c r="B6537" i="9"/>
  <c r="B6549" i="9"/>
  <c r="B6561" i="9"/>
  <c r="B6573" i="9"/>
  <c r="B6585" i="9"/>
  <c r="B6597" i="9"/>
  <c r="B6609" i="9"/>
  <c r="B6621" i="9"/>
  <c r="B6633" i="9"/>
  <c r="B6645" i="9"/>
  <c r="B6657" i="9"/>
  <c r="B6669" i="9"/>
  <c r="B6681" i="9"/>
  <c r="B6693" i="9"/>
  <c r="B6705" i="9"/>
  <c r="B6717" i="9"/>
  <c r="B6729" i="9"/>
  <c r="B6741" i="9"/>
  <c r="B6753" i="9"/>
  <c r="B6765" i="9"/>
  <c r="B6777" i="9"/>
  <c r="B6789" i="9"/>
  <c r="B6801" i="9"/>
  <c r="B6813" i="9"/>
  <c r="B6825" i="9"/>
  <c r="B6837" i="9"/>
  <c r="B6849" i="9"/>
  <c r="B6861" i="9"/>
  <c r="B2866" i="9"/>
  <c r="B3882" i="9"/>
  <c r="B4170" i="9"/>
  <c r="B4448" i="9"/>
  <c r="B4604" i="9"/>
  <c r="B4694" i="9"/>
  <c r="B4742" i="9"/>
  <c r="B4778" i="9"/>
  <c r="B4814" i="9"/>
  <c r="B4850" i="9"/>
  <c r="B4886" i="9"/>
  <c r="B4922" i="9"/>
  <c r="B4958" i="9"/>
  <c r="B4994" i="9"/>
  <c r="B5030" i="9"/>
  <c r="B5066" i="9"/>
  <c r="B5102" i="9"/>
  <c r="B5138" i="9"/>
  <c r="B5174" i="9"/>
  <c r="B5210" i="9"/>
  <c r="B5246" i="9"/>
  <c r="B5282" i="9"/>
  <c r="B5318" i="9"/>
  <c r="B5353" i="9"/>
  <c r="B5379" i="9"/>
  <c r="B5405" i="9"/>
  <c r="B5438" i="9"/>
  <c r="B5464" i="9"/>
  <c r="B5482" i="9"/>
  <c r="B5494" i="9"/>
  <c r="B5506" i="9"/>
  <c r="B5518" i="9"/>
  <c r="B5530" i="9"/>
  <c r="B5542" i="9"/>
  <c r="B5554" i="9"/>
  <c r="B5566" i="9"/>
  <c r="B5578" i="9"/>
  <c r="B5590" i="9"/>
  <c r="B5602" i="9"/>
  <c r="B5614" i="9"/>
  <c r="B5626" i="9"/>
  <c r="B5638" i="9"/>
  <c r="B5650" i="9"/>
  <c r="B5662" i="9"/>
  <c r="B5674" i="9"/>
  <c r="B5686" i="9"/>
  <c r="B5698" i="9"/>
  <c r="B5710" i="9"/>
  <c r="B5722" i="9"/>
  <c r="B5734" i="9"/>
  <c r="B5746" i="9"/>
  <c r="B2867" i="9"/>
  <c r="B3883" i="9"/>
  <c r="B4171" i="9"/>
  <c r="B4458" i="9"/>
  <c r="B4610" i="9"/>
  <c r="B4695" i="9"/>
  <c r="B4743" i="9"/>
  <c r="B4779" i="9"/>
  <c r="B4815" i="9"/>
  <c r="B4851" i="9"/>
  <c r="B4887" i="9"/>
  <c r="B4923" i="9"/>
  <c r="B4959" i="9"/>
  <c r="B4995" i="9"/>
  <c r="B5031" i="9"/>
  <c r="B5067" i="9"/>
  <c r="B5103" i="9"/>
  <c r="B5139" i="9"/>
  <c r="B5175" i="9"/>
  <c r="B5211" i="9"/>
  <c r="B5247" i="9"/>
  <c r="B5283" i="9"/>
  <c r="B5319" i="9"/>
  <c r="B5354" i="9"/>
  <c r="B5380" i="9"/>
  <c r="B5413" i="9"/>
  <c r="B5439" i="9"/>
  <c r="B5465" i="9"/>
  <c r="B5483" i="9"/>
  <c r="B5495" i="9"/>
  <c r="B5507" i="9"/>
  <c r="B5519" i="9"/>
  <c r="B5531" i="9"/>
  <c r="B5543" i="9"/>
  <c r="B5555" i="9"/>
  <c r="B5567" i="9"/>
  <c r="B5579" i="9"/>
  <c r="B5591" i="9"/>
  <c r="B5603" i="9"/>
  <c r="B5615" i="9"/>
  <c r="B5627" i="9"/>
  <c r="B5639" i="9"/>
  <c r="B5651" i="9"/>
  <c r="B5663" i="9"/>
  <c r="B5675" i="9"/>
  <c r="B5687" i="9"/>
  <c r="B5699" i="9"/>
  <c r="B5711" i="9"/>
  <c r="B5723" i="9"/>
  <c r="B5735" i="9"/>
  <c r="B5747" i="9"/>
  <c r="B5759" i="9"/>
  <c r="B5771" i="9"/>
  <c r="B5783" i="9"/>
  <c r="B5795" i="9"/>
  <c r="B5807" i="9"/>
  <c r="B5819" i="9"/>
  <c r="B5831" i="9"/>
  <c r="B5843" i="9"/>
  <c r="B5855" i="9"/>
  <c r="B5867" i="9"/>
  <c r="B5879" i="9"/>
  <c r="B5891" i="9"/>
  <c r="B5903" i="9"/>
  <c r="B5915" i="9"/>
  <c r="B5927" i="9"/>
  <c r="B5939" i="9"/>
  <c r="B5951" i="9"/>
  <c r="B5963" i="9"/>
  <c r="B5975" i="9"/>
  <c r="B5987" i="9"/>
  <c r="B5999" i="9"/>
  <c r="B6011" i="9"/>
  <c r="B6023" i="9"/>
  <c r="B6035" i="9"/>
  <c r="B6047" i="9"/>
  <c r="B6059" i="9"/>
  <c r="B6071" i="9"/>
  <c r="B6083" i="9"/>
  <c r="B6095" i="9"/>
  <c r="B6107" i="9"/>
  <c r="B6119" i="9"/>
  <c r="B6131" i="9"/>
  <c r="B6143" i="9"/>
  <c r="B6155" i="9"/>
  <c r="B6167" i="9"/>
  <c r="B6179" i="9"/>
  <c r="B6191" i="9"/>
  <c r="B6203" i="9"/>
  <c r="B6215" i="9"/>
  <c r="B6227" i="9"/>
  <c r="B6239" i="9"/>
  <c r="B6251" i="9"/>
  <c r="B6263" i="9"/>
  <c r="B6275" i="9"/>
  <c r="B6287" i="9"/>
  <c r="B6299" i="9"/>
  <c r="B6311" i="9"/>
  <c r="B6323" i="9"/>
  <c r="B6335" i="9"/>
  <c r="B6347" i="9"/>
  <c r="B6359" i="9"/>
  <c r="B6371" i="9"/>
  <c r="B6383" i="9"/>
  <c r="B6395" i="9"/>
  <c r="B6407" i="9"/>
  <c r="B6419" i="9"/>
  <c r="B6431" i="9"/>
  <c r="B6443" i="9"/>
  <c r="B6455" i="9"/>
  <c r="B6467" i="9"/>
  <c r="B6479" i="9"/>
  <c r="B6491" i="9"/>
  <c r="B6503" i="9"/>
  <c r="B6515" i="9"/>
  <c r="B6527" i="9"/>
  <c r="B6539" i="9"/>
  <c r="B6551" i="9"/>
  <c r="B6563" i="9"/>
  <c r="B6575" i="9"/>
  <c r="B6587" i="9"/>
  <c r="B6599" i="9"/>
  <c r="B6611" i="9"/>
  <c r="B6623" i="9"/>
  <c r="B6635" i="9"/>
  <c r="B6647" i="9"/>
  <c r="B6659" i="9"/>
  <c r="B6671" i="9"/>
  <c r="B6683" i="9"/>
  <c r="B6695" i="9"/>
  <c r="B6707" i="9"/>
  <c r="B6719" i="9"/>
  <c r="B6731" i="9"/>
  <c r="B6743" i="9"/>
  <c r="B6755" i="9"/>
  <c r="B6767" i="9"/>
  <c r="B6779" i="9"/>
  <c r="B6791" i="9"/>
  <c r="B6803" i="9"/>
  <c r="B6815" i="9"/>
  <c r="B6827" i="9"/>
  <c r="B6839" i="9"/>
  <c r="B6851" i="9"/>
  <c r="B6863" i="9"/>
  <c r="B3107" i="9"/>
  <c r="B3943" i="9"/>
  <c r="B4231" i="9"/>
  <c r="B4495" i="9"/>
  <c r="B4627" i="9"/>
  <c r="B4705" i="9"/>
  <c r="B4744" i="9"/>
  <c r="B4780" i="9"/>
  <c r="B4816" i="9"/>
  <c r="B4852" i="9"/>
  <c r="B4888" i="9"/>
  <c r="B4924" i="9"/>
  <c r="B4960" i="9"/>
  <c r="B4996" i="9"/>
  <c r="B5032" i="9"/>
  <c r="B5068" i="9"/>
  <c r="B5104" i="9"/>
  <c r="B5140" i="9"/>
  <c r="B5176" i="9"/>
  <c r="B5212" i="9"/>
  <c r="B5248" i="9"/>
  <c r="B5284" i="9"/>
  <c r="B5320" i="9"/>
  <c r="B5355" i="9"/>
  <c r="B5381" i="9"/>
  <c r="B5414" i="9"/>
  <c r="B5440" i="9"/>
  <c r="B5466" i="9"/>
  <c r="B5484" i="9"/>
  <c r="B5496" i="9"/>
  <c r="B5508" i="9"/>
  <c r="B5520" i="9"/>
  <c r="B5532" i="9"/>
  <c r="B5544" i="9"/>
  <c r="B5556" i="9"/>
  <c r="B5568" i="9"/>
  <c r="B5580" i="9"/>
  <c r="B5592" i="9"/>
  <c r="B5604" i="9"/>
  <c r="B5616" i="9"/>
  <c r="B5628" i="9"/>
  <c r="B5640" i="9"/>
  <c r="B5652" i="9"/>
  <c r="B5664" i="9"/>
  <c r="B5676" i="9"/>
  <c r="B5688" i="9"/>
  <c r="B5700" i="9"/>
  <c r="B5712" i="9"/>
  <c r="B5724" i="9"/>
  <c r="B5736" i="9"/>
  <c r="B3155" i="9"/>
  <c r="B3955" i="9"/>
  <c r="B4243" i="9"/>
  <c r="B4502" i="9"/>
  <c r="B4634" i="9"/>
  <c r="B4707" i="9"/>
  <c r="B4754" i="9"/>
  <c r="B4790" i="9"/>
  <c r="B4826" i="9"/>
  <c r="B4862" i="9"/>
  <c r="B4898" i="9"/>
  <c r="B4934" i="9"/>
  <c r="B4970" i="9"/>
  <c r="B5006" i="9"/>
  <c r="B5042" i="9"/>
  <c r="B5078" i="9"/>
  <c r="B5114" i="9"/>
  <c r="B5150" i="9"/>
  <c r="B5186" i="9"/>
  <c r="B5222" i="9"/>
  <c r="B5258" i="9"/>
  <c r="B5294" i="9"/>
  <c r="B5330" i="9"/>
  <c r="B5357" i="9"/>
  <c r="B5390" i="9"/>
  <c r="B5416" i="9"/>
  <c r="B5449" i="9"/>
  <c r="B5474" i="9"/>
  <c r="B5486" i="9"/>
  <c r="B5498" i="9"/>
  <c r="B5510" i="9"/>
  <c r="B5522" i="9"/>
  <c r="B5534" i="9"/>
  <c r="B5546" i="9"/>
  <c r="B5558" i="9"/>
  <c r="B5570" i="9"/>
  <c r="B5582" i="9"/>
  <c r="B5594" i="9"/>
  <c r="B5606" i="9"/>
  <c r="B5618" i="9"/>
  <c r="B5630" i="9"/>
  <c r="B5642" i="9"/>
  <c r="B5654" i="9"/>
  <c r="B5666" i="9"/>
  <c r="B5678" i="9"/>
  <c r="B5690" i="9"/>
  <c r="B5702" i="9"/>
  <c r="B5714" i="9"/>
  <c r="B5726" i="9"/>
  <c r="B5738" i="9"/>
  <c r="B5750" i="9"/>
  <c r="B5762" i="9"/>
  <c r="B5774" i="9"/>
  <c r="B5786" i="9"/>
  <c r="B5798" i="9"/>
  <c r="B5810" i="9"/>
  <c r="B5822" i="9"/>
  <c r="B5834" i="9"/>
  <c r="B5846" i="9"/>
  <c r="B5858" i="9"/>
  <c r="B5870" i="9"/>
  <c r="B5882" i="9"/>
  <c r="B5894" i="9"/>
  <c r="B5906" i="9"/>
  <c r="B5918" i="9"/>
  <c r="B5930" i="9"/>
  <c r="B5942" i="9"/>
  <c r="B5954" i="9"/>
  <c r="B5966" i="9"/>
  <c r="B5978" i="9"/>
  <c r="B5990" i="9"/>
  <c r="B6002" i="9"/>
  <c r="B6014" i="9"/>
  <c r="B6026" i="9"/>
  <c r="B6038" i="9"/>
  <c r="B6050" i="9"/>
  <c r="B6062" i="9"/>
  <c r="B6074" i="9"/>
  <c r="B6086" i="9"/>
  <c r="B6098" i="9"/>
  <c r="B6110" i="9"/>
  <c r="B6122" i="9"/>
  <c r="B6134" i="9"/>
  <c r="B6146" i="9"/>
  <c r="B6158" i="9"/>
  <c r="B6170" i="9"/>
  <c r="B6182" i="9"/>
  <c r="B6194" i="9"/>
  <c r="B6206" i="9"/>
  <c r="B6218" i="9"/>
  <c r="B6230" i="9"/>
  <c r="B6242" i="9"/>
  <c r="B6254" i="9"/>
  <c r="B6266" i="9"/>
  <c r="B6278" i="9"/>
  <c r="B6290" i="9"/>
  <c r="B6302" i="9"/>
  <c r="B6314" i="9"/>
  <c r="B6326" i="9"/>
  <c r="B6338" i="9"/>
  <c r="B6350" i="9"/>
  <c r="B6362" i="9"/>
  <c r="B6374" i="9"/>
  <c r="B6386" i="9"/>
  <c r="B6398" i="9"/>
  <c r="B6410" i="9"/>
  <c r="B6422" i="9"/>
  <c r="B6434" i="9"/>
  <c r="B6446" i="9"/>
  <c r="B6458" i="9"/>
  <c r="B6470" i="9"/>
  <c r="B6482" i="9"/>
  <c r="B6494" i="9"/>
  <c r="B6506" i="9"/>
  <c r="B6518" i="9"/>
  <c r="B6530" i="9"/>
  <c r="B6542" i="9"/>
  <c r="B6554" i="9"/>
  <c r="B6566" i="9"/>
  <c r="B6578" i="9"/>
  <c r="B6590" i="9"/>
  <c r="B6602" i="9"/>
  <c r="B6614" i="9"/>
  <c r="B6626" i="9"/>
  <c r="B6638" i="9"/>
  <c r="B6650" i="9"/>
  <c r="B6662" i="9"/>
  <c r="B6674" i="9"/>
  <c r="B6686" i="9"/>
  <c r="B6698" i="9"/>
  <c r="B6710" i="9"/>
  <c r="B6722" i="9"/>
  <c r="B6734" i="9"/>
  <c r="B6746" i="9"/>
  <c r="B6758" i="9"/>
  <c r="B6770" i="9"/>
  <c r="B6782" i="9"/>
  <c r="B6794" i="9"/>
  <c r="B6806" i="9"/>
  <c r="B6818" i="9"/>
  <c r="B6830" i="9"/>
  <c r="B6842" i="9"/>
  <c r="B6854" i="9"/>
  <c r="B6866" i="9"/>
  <c r="B3395" i="9"/>
  <c r="B4015" i="9"/>
  <c r="B4303" i="9"/>
  <c r="B4531" i="9"/>
  <c r="B4651" i="9"/>
  <c r="B4717" i="9"/>
  <c r="B4755" i="9"/>
  <c r="B4791" i="9"/>
  <c r="B4827" i="9"/>
  <c r="B4863" i="9"/>
  <c r="B4899" i="9"/>
  <c r="B4935" i="9"/>
  <c r="B4971" i="9"/>
  <c r="B5007" i="9"/>
  <c r="B5043" i="9"/>
  <c r="B5079" i="9"/>
  <c r="B5115" i="9"/>
  <c r="B5151" i="9"/>
  <c r="B5187" i="9"/>
  <c r="B5223" i="9"/>
  <c r="B5259" i="9"/>
  <c r="B5295" i="9"/>
  <c r="B5331" i="9"/>
  <c r="B5365" i="9"/>
  <c r="B5391" i="9"/>
  <c r="B5417" i="9"/>
  <c r="B5450" i="9"/>
  <c r="B5475" i="9"/>
  <c r="B5487" i="9"/>
  <c r="B5499" i="9"/>
  <c r="B5511" i="9"/>
  <c r="B5523" i="9"/>
  <c r="B5535" i="9"/>
  <c r="B5547" i="9"/>
  <c r="B5559" i="9"/>
  <c r="B5571" i="9"/>
  <c r="B5583" i="9"/>
  <c r="B5595" i="9"/>
  <c r="B5607" i="9"/>
  <c r="B5619" i="9"/>
  <c r="B5631" i="9"/>
  <c r="B5643" i="9"/>
  <c r="B5655" i="9"/>
  <c r="B5667" i="9"/>
  <c r="B5679" i="9"/>
  <c r="B5691" i="9"/>
  <c r="B5703" i="9"/>
  <c r="B5715" i="9"/>
  <c r="B5727" i="9"/>
  <c r="B5739" i="9"/>
  <c r="B5751" i="9"/>
  <c r="B5763" i="9"/>
  <c r="B5775" i="9"/>
  <c r="B5787" i="9"/>
  <c r="B5799" i="9"/>
  <c r="B5811" i="9"/>
  <c r="B5823" i="9"/>
  <c r="B5835" i="9"/>
  <c r="B5847" i="9"/>
  <c r="B5859" i="9"/>
  <c r="B5871" i="9"/>
  <c r="B5883" i="9"/>
  <c r="B5895" i="9"/>
  <c r="B5907" i="9"/>
  <c r="B5919" i="9"/>
  <c r="B5931" i="9"/>
  <c r="B5943" i="9"/>
  <c r="B5955" i="9"/>
  <c r="B5967" i="9"/>
  <c r="B5979" i="9"/>
  <c r="B5991" i="9"/>
  <c r="B6003" i="9"/>
  <c r="B6015" i="9"/>
  <c r="B6027" i="9"/>
  <c r="B6039" i="9"/>
  <c r="B6051" i="9"/>
  <c r="B6063" i="9"/>
  <c r="B6075" i="9"/>
  <c r="B6087" i="9"/>
  <c r="B6099" i="9"/>
  <c r="B6111" i="9"/>
  <c r="B6123" i="9"/>
  <c r="B6135" i="9"/>
  <c r="B6147" i="9"/>
  <c r="B6159" i="9"/>
  <c r="B4897" i="9"/>
  <c r="B5329" i="9"/>
  <c r="B5557" i="9"/>
  <c r="B5701" i="9"/>
  <c r="B5773" i="9"/>
  <c r="B5809" i="9"/>
  <c r="B5845" i="9"/>
  <c r="B5881" i="9"/>
  <c r="B5917" i="9"/>
  <c r="B5953" i="9"/>
  <c r="B5989" i="9"/>
  <c r="B6025" i="9"/>
  <c r="B6061" i="9"/>
  <c r="B6097" i="9"/>
  <c r="B6133" i="9"/>
  <c r="B6169" i="9"/>
  <c r="B6196" i="9"/>
  <c r="B6228" i="9"/>
  <c r="B6255" i="9"/>
  <c r="B6286" i="9"/>
  <c r="B6313" i="9"/>
  <c r="B6340" i="9"/>
  <c r="B6372" i="9"/>
  <c r="B6399" i="9"/>
  <c r="B6430" i="9"/>
  <c r="B6457" i="9"/>
  <c r="B6484" i="9"/>
  <c r="B6516" i="9"/>
  <c r="B6543" i="9"/>
  <c r="B6574" i="9"/>
  <c r="B6601" i="9"/>
  <c r="B6628" i="9"/>
  <c r="B6660" i="9"/>
  <c r="B6687" i="9"/>
  <c r="B6718" i="9"/>
  <c r="B6745" i="9"/>
  <c r="B6772" i="9"/>
  <c r="B6804" i="9"/>
  <c r="B6831" i="9"/>
  <c r="B6862" i="9"/>
  <c r="B6880" i="9"/>
  <c r="B6892" i="9"/>
  <c r="B6904" i="9"/>
  <c r="B6916" i="9"/>
  <c r="B6928" i="9"/>
  <c r="B6940" i="9"/>
  <c r="B6952" i="9"/>
  <c r="B6964" i="9"/>
  <c r="B6976" i="9"/>
  <c r="B6988" i="9"/>
  <c r="B7000" i="9"/>
  <c r="B7012" i="9"/>
  <c r="B7024" i="9"/>
  <c r="B7036" i="9"/>
  <c r="B7048" i="9"/>
  <c r="B7060" i="9"/>
  <c r="B7072" i="9"/>
  <c r="B7084" i="9"/>
  <c r="B7096" i="9"/>
  <c r="B7108" i="9"/>
  <c r="B7120" i="9"/>
  <c r="B7132" i="9"/>
  <c r="B7144" i="9"/>
  <c r="B7156" i="9"/>
  <c r="B7168" i="9"/>
  <c r="B7180" i="9"/>
  <c r="B7192" i="9"/>
  <c r="B7204" i="9"/>
  <c r="B7216" i="9"/>
  <c r="B7228" i="9"/>
  <c r="B7240" i="9"/>
  <c r="B7252" i="9"/>
  <c r="B7264" i="9"/>
  <c r="B7276" i="9"/>
  <c r="B7288" i="9"/>
  <c r="B7300" i="9"/>
  <c r="B7312" i="9"/>
  <c r="B7324" i="9"/>
  <c r="B7336" i="9"/>
  <c r="B7348" i="9"/>
  <c r="B7360" i="9"/>
  <c r="B7372" i="9"/>
  <c r="B7384" i="9"/>
  <c r="B7396" i="9"/>
  <c r="B7408" i="9"/>
  <c r="B7420" i="9"/>
  <c r="B7432" i="9"/>
  <c r="B7444" i="9"/>
  <c r="B7456" i="9"/>
  <c r="B7468" i="9"/>
  <c r="B7480" i="9"/>
  <c r="B7492" i="9"/>
  <c r="B7504" i="9"/>
  <c r="B7516" i="9"/>
  <c r="B7528" i="9"/>
  <c r="B7540" i="9"/>
  <c r="B7552" i="9"/>
  <c r="B7564" i="9"/>
  <c r="B7576" i="9"/>
  <c r="B7588" i="9"/>
  <c r="B7600" i="9"/>
  <c r="B7612" i="9"/>
  <c r="B7624" i="9"/>
  <c r="B7636" i="9"/>
  <c r="B7648" i="9"/>
  <c r="B7660" i="9"/>
  <c r="B7672" i="9"/>
  <c r="B7684" i="9"/>
  <c r="B7696" i="9"/>
  <c r="B7708" i="9"/>
  <c r="B7720" i="9"/>
  <c r="B7732" i="9"/>
  <c r="B7744" i="9"/>
  <c r="B7756" i="9"/>
  <c r="B7768" i="9"/>
  <c r="B7780" i="9"/>
  <c r="B7792" i="9"/>
  <c r="B7804" i="9"/>
  <c r="B7816" i="9"/>
  <c r="B7828" i="9"/>
  <c r="B7840" i="9"/>
  <c r="B7852" i="9"/>
  <c r="B7864" i="9"/>
  <c r="B7876" i="9"/>
  <c r="B7888" i="9"/>
  <c r="B7900" i="9"/>
  <c r="B7912" i="9"/>
  <c r="B7924" i="9"/>
  <c r="B7936" i="9"/>
  <c r="B7948" i="9"/>
  <c r="B7960" i="9"/>
  <c r="B7972" i="9"/>
  <c r="B7984" i="9"/>
  <c r="B7996" i="9"/>
  <c r="B8008" i="9"/>
  <c r="B8020" i="9"/>
  <c r="B8032" i="9"/>
  <c r="B8044" i="9"/>
  <c r="B8056" i="9"/>
  <c r="B8068" i="9"/>
  <c r="B8080" i="9"/>
  <c r="B8092" i="9"/>
  <c r="B8104" i="9"/>
  <c r="B8116" i="9"/>
  <c r="B8128" i="9"/>
  <c r="B8140" i="9"/>
  <c r="B8152" i="9"/>
  <c r="B8164" i="9"/>
  <c r="B8176" i="9"/>
  <c r="B8188" i="9"/>
  <c r="B8200" i="9"/>
  <c r="B8212" i="9"/>
  <c r="B8224" i="9"/>
  <c r="B8236" i="9"/>
  <c r="B8248" i="9"/>
  <c r="B8260" i="9"/>
  <c r="B8272" i="9"/>
  <c r="B8284" i="9"/>
  <c r="B8296" i="9"/>
  <c r="B8308" i="9"/>
  <c r="B8320" i="9"/>
  <c r="B8332" i="9"/>
  <c r="B8344" i="9"/>
  <c r="B8356" i="9"/>
  <c r="B8368" i="9"/>
  <c r="B8380" i="9"/>
  <c r="B4933" i="9"/>
  <c r="B5356" i="9"/>
  <c r="B5569" i="9"/>
  <c r="B5713" i="9"/>
  <c r="B5776" i="9"/>
  <c r="B5812" i="9"/>
  <c r="B5848" i="9"/>
  <c r="B5884" i="9"/>
  <c r="B5920" i="9"/>
  <c r="B5956" i="9"/>
  <c r="B5992" i="9"/>
  <c r="B6028" i="9"/>
  <c r="B6064" i="9"/>
  <c r="B6100" i="9"/>
  <c r="B6136" i="9"/>
  <c r="B6171" i="9"/>
  <c r="B6202" i="9"/>
  <c r="B6229" i="9"/>
  <c r="B6256" i="9"/>
  <c r="B6288" i="9"/>
  <c r="B6315" i="9"/>
  <c r="B6346" i="9"/>
  <c r="B6373" i="9"/>
  <c r="B6400" i="9"/>
  <c r="B6432" i="9"/>
  <c r="B6459" i="9"/>
  <c r="B6490" i="9"/>
  <c r="B6517" i="9"/>
  <c r="B6544" i="9"/>
  <c r="B6576" i="9"/>
  <c r="B6603" i="9"/>
  <c r="B6634" i="9"/>
  <c r="B6661" i="9"/>
  <c r="B6688" i="9"/>
  <c r="B6720" i="9"/>
  <c r="B6747" i="9"/>
  <c r="B6778" i="9"/>
  <c r="B6805" i="9"/>
  <c r="B6832" i="9"/>
  <c r="B6864" i="9"/>
  <c r="B6881" i="9"/>
  <c r="B6893" i="9"/>
  <c r="B6905" i="9"/>
  <c r="B6917" i="9"/>
  <c r="B6929" i="9"/>
  <c r="B6941" i="9"/>
  <c r="B6953" i="9"/>
  <c r="B6965" i="9"/>
  <c r="B6977" i="9"/>
  <c r="B6989" i="9"/>
  <c r="B7001" i="9"/>
  <c r="B7013" i="9"/>
  <c r="B7025" i="9"/>
  <c r="B7037" i="9"/>
  <c r="B7049" i="9"/>
  <c r="B7061" i="9"/>
  <c r="B7073" i="9"/>
  <c r="B7085" i="9"/>
  <c r="B7097" i="9"/>
  <c r="B7109" i="9"/>
  <c r="B7121" i="9"/>
  <c r="B7133" i="9"/>
  <c r="B7145" i="9"/>
  <c r="B7157" i="9"/>
  <c r="B7169" i="9"/>
  <c r="B7181" i="9"/>
  <c r="B7193" i="9"/>
  <c r="B7205" i="9"/>
  <c r="B7217" i="9"/>
  <c r="B7229" i="9"/>
  <c r="B7241" i="9"/>
  <c r="B7253" i="9"/>
  <c r="B7265" i="9"/>
  <c r="B7277" i="9"/>
  <c r="B7289" i="9"/>
  <c r="B7301" i="9"/>
  <c r="B7313" i="9"/>
  <c r="B7325" i="9"/>
  <c r="B7337" i="9"/>
  <c r="B7349" i="9"/>
  <c r="B7361" i="9"/>
  <c r="B7373" i="9"/>
  <c r="B7385" i="9"/>
  <c r="B7397" i="9"/>
  <c r="B7409" i="9"/>
  <c r="B7421" i="9"/>
  <c r="B7433" i="9"/>
  <c r="B7445" i="9"/>
  <c r="B7457" i="9"/>
  <c r="B7469" i="9"/>
  <c r="B7481" i="9"/>
  <c r="B7493" i="9"/>
  <c r="B7505" i="9"/>
  <c r="B7517" i="9"/>
  <c r="B7529" i="9"/>
  <c r="B7541" i="9"/>
  <c r="B7553" i="9"/>
  <c r="B7565" i="9"/>
  <c r="B7577" i="9"/>
  <c r="B7589" i="9"/>
  <c r="B7601" i="9"/>
  <c r="B7613" i="9"/>
  <c r="B7625" i="9"/>
  <c r="B7637" i="9"/>
  <c r="B7649" i="9"/>
  <c r="B7661" i="9"/>
  <c r="B7673" i="9"/>
  <c r="B7685" i="9"/>
  <c r="B7697" i="9"/>
  <c r="B7709" i="9"/>
  <c r="B7721" i="9"/>
  <c r="B7733" i="9"/>
  <c r="B7745" i="9"/>
  <c r="B7757" i="9"/>
  <c r="B7769" i="9"/>
  <c r="B7781" i="9"/>
  <c r="B7793" i="9"/>
  <c r="B7805" i="9"/>
  <c r="B7817" i="9"/>
  <c r="B7829" i="9"/>
  <c r="B7841" i="9"/>
  <c r="B7853" i="9"/>
  <c r="B7865" i="9"/>
  <c r="B7877" i="9"/>
  <c r="B7889" i="9"/>
  <c r="B7901" i="9"/>
  <c r="B7913" i="9"/>
  <c r="B7925" i="9"/>
  <c r="B7937" i="9"/>
  <c r="B7949" i="9"/>
  <c r="B7961" i="9"/>
  <c r="B7973" i="9"/>
  <c r="B7985" i="9"/>
  <c r="B7997" i="9"/>
  <c r="B8009" i="9"/>
  <c r="B8021" i="9"/>
  <c r="B8033" i="9"/>
  <c r="B8045" i="9"/>
  <c r="B8057" i="9"/>
  <c r="B8069" i="9"/>
  <c r="B8081" i="9"/>
  <c r="B8093" i="9"/>
  <c r="B8105" i="9"/>
  <c r="B8117" i="9"/>
  <c r="B8129" i="9"/>
  <c r="B8141" i="9"/>
  <c r="B8153" i="9"/>
  <c r="B8165" i="9"/>
  <c r="B8177" i="9"/>
  <c r="B8189" i="9"/>
  <c r="B8201" i="9"/>
  <c r="B8213" i="9"/>
  <c r="B8225" i="9"/>
  <c r="B8237" i="9"/>
  <c r="B8249" i="9"/>
  <c r="B8261" i="9"/>
  <c r="B8273" i="9"/>
  <c r="B8285" i="9"/>
  <c r="B8297" i="9"/>
  <c r="B8309" i="9"/>
  <c r="B8321" i="9"/>
  <c r="B8333" i="9"/>
  <c r="B8345" i="9"/>
  <c r="B8357" i="9"/>
  <c r="B8369" i="9"/>
  <c r="B8381" i="9"/>
  <c r="B8393" i="9"/>
  <c r="B8405" i="9"/>
  <c r="B8417" i="9"/>
  <c r="B8429" i="9"/>
  <c r="B3154" i="9"/>
  <c r="B4969" i="9"/>
  <c r="B5389" i="9"/>
  <c r="B5581" i="9"/>
  <c r="B5725" i="9"/>
  <c r="B5782" i="9"/>
  <c r="B5818" i="9"/>
  <c r="B5854" i="9"/>
  <c r="B5890" i="9"/>
  <c r="B5926" i="9"/>
  <c r="B5962" i="9"/>
  <c r="B5998" i="9"/>
  <c r="B6034" i="9"/>
  <c r="B6070" i="9"/>
  <c r="B6106" i="9"/>
  <c r="B6142" i="9"/>
  <c r="B6172" i="9"/>
  <c r="B6204" i="9"/>
  <c r="B6231" i="9"/>
  <c r="B6262" i="9"/>
  <c r="B6289" i="9"/>
  <c r="B6316" i="9"/>
  <c r="B6348" i="9"/>
  <c r="B6375" i="9"/>
  <c r="B6406" i="9"/>
  <c r="B6433" i="9"/>
  <c r="B6460" i="9"/>
  <c r="B6492" i="9"/>
  <c r="B6519" i="9"/>
  <c r="B6550" i="9"/>
  <c r="B6577" i="9"/>
  <c r="B6604" i="9"/>
  <c r="B6636" i="9"/>
  <c r="B6663" i="9"/>
  <c r="B6694" i="9"/>
  <c r="B6721" i="9"/>
  <c r="B6748" i="9"/>
  <c r="B6780" i="9"/>
  <c r="B6807" i="9"/>
  <c r="B6838" i="9"/>
  <c r="B6865" i="9"/>
  <c r="B6882" i="9"/>
  <c r="B6894" i="9"/>
  <c r="B6906" i="9"/>
  <c r="B6918" i="9"/>
  <c r="B6930" i="9"/>
  <c r="B6942" i="9"/>
  <c r="B6954" i="9"/>
  <c r="B6966" i="9"/>
  <c r="B6978" i="9"/>
  <c r="B6990" i="9"/>
  <c r="B7002" i="9"/>
  <c r="B7014" i="9"/>
  <c r="B7026" i="9"/>
  <c r="B7038" i="9"/>
  <c r="B7050" i="9"/>
  <c r="B7062" i="9"/>
  <c r="B7074" i="9"/>
  <c r="B7086" i="9"/>
  <c r="B7098" i="9"/>
  <c r="B7110" i="9"/>
  <c r="B7122" i="9"/>
  <c r="B7134" i="9"/>
  <c r="B7146" i="9"/>
  <c r="B7158" i="9"/>
  <c r="B7170" i="9"/>
  <c r="B7182" i="9"/>
  <c r="B7194" i="9"/>
  <c r="B7206" i="9"/>
  <c r="B7218" i="9"/>
  <c r="B7230" i="9"/>
  <c r="B7242" i="9"/>
  <c r="B7254" i="9"/>
  <c r="B7266" i="9"/>
  <c r="B7278" i="9"/>
  <c r="B7290" i="9"/>
  <c r="B7302" i="9"/>
  <c r="B7314" i="9"/>
  <c r="B7326" i="9"/>
  <c r="B7338" i="9"/>
  <c r="B7350" i="9"/>
  <c r="B7362" i="9"/>
  <c r="B7374" i="9"/>
  <c r="B7386" i="9"/>
  <c r="B7398" i="9"/>
  <c r="B7410" i="9"/>
  <c r="B7422" i="9"/>
  <c r="B7434" i="9"/>
  <c r="B7446" i="9"/>
  <c r="B7458" i="9"/>
  <c r="B7470" i="9"/>
  <c r="B7482" i="9"/>
  <c r="B7494" i="9"/>
  <c r="B7506" i="9"/>
  <c r="B7518" i="9"/>
  <c r="B7530" i="9"/>
  <c r="B7542" i="9"/>
  <c r="B7554" i="9"/>
  <c r="B7566" i="9"/>
  <c r="B7578" i="9"/>
  <c r="B7590" i="9"/>
  <c r="B7602" i="9"/>
  <c r="B7614" i="9"/>
  <c r="B7626" i="9"/>
  <c r="B7638" i="9"/>
  <c r="B7650" i="9"/>
  <c r="B7662" i="9"/>
  <c r="B7674" i="9"/>
  <c r="B7686" i="9"/>
  <c r="B7698" i="9"/>
  <c r="B7710" i="9"/>
  <c r="B7722" i="9"/>
  <c r="B7734" i="9"/>
  <c r="B7746" i="9"/>
  <c r="B7758" i="9"/>
  <c r="B7770" i="9"/>
  <c r="B7782" i="9"/>
  <c r="B7794" i="9"/>
  <c r="B7806" i="9"/>
  <c r="B7818" i="9"/>
  <c r="B7830" i="9"/>
  <c r="B7842" i="9"/>
  <c r="B7854" i="9"/>
  <c r="B7866" i="9"/>
  <c r="B7878" i="9"/>
  <c r="B7890" i="9"/>
  <c r="B7902" i="9"/>
  <c r="B7914" i="9"/>
  <c r="B7926" i="9"/>
  <c r="B7938" i="9"/>
  <c r="B7950" i="9"/>
  <c r="B7962" i="9"/>
  <c r="B7974" i="9"/>
  <c r="B7986" i="9"/>
  <c r="B7998" i="9"/>
  <c r="B8010" i="9"/>
  <c r="B8022" i="9"/>
  <c r="B8034" i="9"/>
  <c r="B8046" i="9"/>
  <c r="B8058" i="9"/>
  <c r="B8070" i="9"/>
  <c r="B8082" i="9"/>
  <c r="B8094" i="9"/>
  <c r="B8106" i="9"/>
  <c r="B8118" i="9"/>
  <c r="B8130" i="9"/>
  <c r="B8142" i="9"/>
  <c r="B8154" i="9"/>
  <c r="B8166" i="9"/>
  <c r="B8178" i="9"/>
  <c r="B8190" i="9"/>
  <c r="B8202" i="9"/>
  <c r="B8214" i="9"/>
  <c r="B8226" i="9"/>
  <c r="B8238" i="9"/>
  <c r="B8250" i="9"/>
  <c r="B8262" i="9"/>
  <c r="B8274" i="9"/>
  <c r="B8286" i="9"/>
  <c r="B8298" i="9"/>
  <c r="B8310" i="9"/>
  <c r="B8322" i="9"/>
  <c r="B8334" i="9"/>
  <c r="B8346" i="9"/>
  <c r="B8358" i="9"/>
  <c r="B8370" i="9"/>
  <c r="B8382" i="9"/>
  <c r="B8394" i="9"/>
  <c r="B8406" i="9"/>
  <c r="B8418" i="9"/>
  <c r="B8430" i="9"/>
  <c r="B3954" i="9"/>
  <c r="B5005" i="9"/>
  <c r="B5415" i="9"/>
  <c r="B5593" i="9"/>
  <c r="B5737" i="9"/>
  <c r="B5784" i="9"/>
  <c r="B5820" i="9"/>
  <c r="B5856" i="9"/>
  <c r="B5892" i="9"/>
  <c r="B5928" i="9"/>
  <c r="B5964" i="9"/>
  <c r="B6000" i="9"/>
  <c r="B6036" i="9"/>
  <c r="B6072" i="9"/>
  <c r="B6108" i="9"/>
  <c r="B6144" i="9"/>
  <c r="B6178" i="9"/>
  <c r="B6205" i="9"/>
  <c r="B6232" i="9"/>
  <c r="B6264" i="9"/>
  <c r="B6291" i="9"/>
  <c r="B6322" i="9"/>
  <c r="B6349" i="9"/>
  <c r="B6376" i="9"/>
  <c r="B6408" i="9"/>
  <c r="B6435" i="9"/>
  <c r="B6466" i="9"/>
  <c r="B6493" i="9"/>
  <c r="B6520" i="9"/>
  <c r="B6552" i="9"/>
  <c r="B6579" i="9"/>
  <c r="B6610" i="9"/>
  <c r="B6637" i="9"/>
  <c r="B6664" i="9"/>
  <c r="B6696" i="9"/>
  <c r="B6723" i="9"/>
  <c r="B6754" i="9"/>
  <c r="B6781" i="9"/>
  <c r="B6808" i="9"/>
  <c r="B6840" i="9"/>
  <c r="B6867" i="9"/>
  <c r="B6883" i="9"/>
  <c r="B6895" i="9"/>
  <c r="B6907" i="9"/>
  <c r="B6919" i="9"/>
  <c r="B6931" i="9"/>
  <c r="B6943" i="9"/>
  <c r="B6955" i="9"/>
  <c r="B6967" i="9"/>
  <c r="B6979" i="9"/>
  <c r="B6991" i="9"/>
  <c r="B7003" i="9"/>
  <c r="B7015" i="9"/>
  <c r="B7027" i="9"/>
  <c r="B7039" i="9"/>
  <c r="B7051" i="9"/>
  <c r="B7063" i="9"/>
  <c r="B7075" i="9"/>
  <c r="B7087" i="9"/>
  <c r="B7099" i="9"/>
  <c r="B7111" i="9"/>
  <c r="B7123" i="9"/>
  <c r="B7135" i="9"/>
  <c r="B7147" i="9"/>
  <c r="B7159" i="9"/>
  <c r="B7171" i="9"/>
  <c r="B7183" i="9"/>
  <c r="B7195" i="9"/>
  <c r="B7207" i="9"/>
  <c r="B7219" i="9"/>
  <c r="B7231" i="9"/>
  <c r="B7243" i="9"/>
  <c r="B7255" i="9"/>
  <c r="B7267" i="9"/>
  <c r="B7279" i="9"/>
  <c r="B7291" i="9"/>
  <c r="B7303" i="9"/>
  <c r="B7315" i="9"/>
  <c r="B7327" i="9"/>
  <c r="B7339" i="9"/>
  <c r="B7351" i="9"/>
  <c r="B7363" i="9"/>
  <c r="B7375" i="9"/>
  <c r="B7387" i="9"/>
  <c r="B7399" i="9"/>
  <c r="B7411" i="9"/>
  <c r="B7423" i="9"/>
  <c r="B7435" i="9"/>
  <c r="B7447" i="9"/>
  <c r="B7459" i="9"/>
  <c r="B7471" i="9"/>
  <c r="B7483" i="9"/>
  <c r="B7495" i="9"/>
  <c r="B7507" i="9"/>
  <c r="B7519" i="9"/>
  <c r="B7531" i="9"/>
  <c r="B7543" i="9"/>
  <c r="B7555" i="9"/>
  <c r="B7567" i="9"/>
  <c r="B7579" i="9"/>
  <c r="B7591" i="9"/>
  <c r="B7603" i="9"/>
  <c r="B7615" i="9"/>
  <c r="B7627" i="9"/>
  <c r="B7639" i="9"/>
  <c r="B7651" i="9"/>
  <c r="B7663" i="9"/>
  <c r="B7675" i="9"/>
  <c r="B7687" i="9"/>
  <c r="B7699" i="9"/>
  <c r="B7711" i="9"/>
  <c r="B7723" i="9"/>
  <c r="B7735" i="9"/>
  <c r="B7747" i="9"/>
  <c r="B7759" i="9"/>
  <c r="B7771" i="9"/>
  <c r="B7783" i="9"/>
  <c r="B7795" i="9"/>
  <c r="B7807" i="9"/>
  <c r="B7819" i="9"/>
  <c r="B7831" i="9"/>
  <c r="B7843" i="9"/>
  <c r="B7855" i="9"/>
  <c r="B7867" i="9"/>
  <c r="B7879" i="9"/>
  <c r="B7891" i="9"/>
  <c r="B7903" i="9"/>
  <c r="B7915" i="9"/>
  <c r="B7927" i="9"/>
  <c r="B7939" i="9"/>
  <c r="B7951" i="9"/>
  <c r="B7963" i="9"/>
  <c r="B7975" i="9"/>
  <c r="B7987" i="9"/>
  <c r="B7999" i="9"/>
  <c r="B8011" i="9"/>
  <c r="B8023" i="9"/>
  <c r="B8035" i="9"/>
  <c r="B8047" i="9"/>
  <c r="B8059" i="9"/>
  <c r="B8071" i="9"/>
  <c r="B8083" i="9"/>
  <c r="B8095" i="9"/>
  <c r="B8107" i="9"/>
  <c r="B8119" i="9"/>
  <c r="B8131" i="9"/>
  <c r="B8143" i="9"/>
  <c r="B8155" i="9"/>
  <c r="B8167" i="9"/>
  <c r="B8179" i="9"/>
  <c r="B8191" i="9"/>
  <c r="B8203" i="9"/>
  <c r="B8215" i="9"/>
  <c r="B8227" i="9"/>
  <c r="B8239" i="9"/>
  <c r="B8251" i="9"/>
  <c r="B8263" i="9"/>
  <c r="B8275" i="9"/>
  <c r="B8287" i="9"/>
  <c r="B8299" i="9"/>
  <c r="B8311" i="9"/>
  <c r="B8323" i="9"/>
  <c r="B8335" i="9"/>
  <c r="B8347" i="9"/>
  <c r="B8359" i="9"/>
  <c r="B8371" i="9"/>
  <c r="B8383" i="9"/>
  <c r="B8395" i="9"/>
  <c r="B8407" i="9"/>
  <c r="B8419" i="9"/>
  <c r="B8431" i="9"/>
  <c r="B4242" i="9"/>
  <c r="B5041" i="9"/>
  <c r="B5441" i="9"/>
  <c r="B5605" i="9"/>
  <c r="B5748" i="9"/>
  <c r="B5785" i="9"/>
  <c r="B5821" i="9"/>
  <c r="B5857" i="9"/>
  <c r="B5893" i="9"/>
  <c r="B5929" i="9"/>
  <c r="B5965" i="9"/>
  <c r="B6001" i="9"/>
  <c r="B6037" i="9"/>
  <c r="B6073" i="9"/>
  <c r="B6109" i="9"/>
  <c r="B6145" i="9"/>
  <c r="B6180" i="9"/>
  <c r="B6207" i="9"/>
  <c r="B6238" i="9"/>
  <c r="B6265" i="9"/>
  <c r="B6292" i="9"/>
  <c r="B6324" i="9"/>
  <c r="B6351" i="9"/>
  <c r="B6382" i="9"/>
  <c r="B6409" i="9"/>
  <c r="B6436" i="9"/>
  <c r="B6468" i="9"/>
  <c r="B6495" i="9"/>
  <c r="B6526" i="9"/>
  <c r="B6553" i="9"/>
  <c r="B6580" i="9"/>
  <c r="B6612" i="9"/>
  <c r="B6639" i="9"/>
  <c r="B6670" i="9"/>
  <c r="B6697" i="9"/>
  <c r="B6724" i="9"/>
  <c r="B6756" i="9"/>
  <c r="B6783" i="9"/>
  <c r="B6814" i="9"/>
  <c r="B6841" i="9"/>
  <c r="B6868" i="9"/>
  <c r="B6884" i="9"/>
  <c r="B6896" i="9"/>
  <c r="B6908" i="9"/>
  <c r="B6920" i="9"/>
  <c r="B6932" i="9"/>
  <c r="B6944" i="9"/>
  <c r="B6956" i="9"/>
  <c r="B6968" i="9"/>
  <c r="B6980" i="9"/>
  <c r="B6992" i="9"/>
  <c r="B7004" i="9"/>
  <c r="B7016" i="9"/>
  <c r="B7028" i="9"/>
  <c r="B7040" i="9"/>
  <c r="B7052" i="9"/>
  <c r="B7064" i="9"/>
  <c r="B7076" i="9"/>
  <c r="B7088" i="9"/>
  <c r="B7100" i="9"/>
  <c r="B7112" i="9"/>
  <c r="B7124" i="9"/>
  <c r="B7136" i="9"/>
  <c r="B7148" i="9"/>
  <c r="B7160" i="9"/>
  <c r="B7172" i="9"/>
  <c r="B7184" i="9"/>
  <c r="B7196" i="9"/>
  <c r="B7208" i="9"/>
  <c r="B7220" i="9"/>
  <c r="B7232" i="9"/>
  <c r="B7244" i="9"/>
  <c r="B7256" i="9"/>
  <c r="B7268" i="9"/>
  <c r="B7280" i="9"/>
  <c r="B7292" i="9"/>
  <c r="B7304" i="9"/>
  <c r="B7316" i="9"/>
  <c r="B7328" i="9"/>
  <c r="B7340" i="9"/>
  <c r="B7352" i="9"/>
  <c r="B7364" i="9"/>
  <c r="B7376" i="9"/>
  <c r="B7388" i="9"/>
  <c r="B7400" i="9"/>
  <c r="B7412" i="9"/>
  <c r="B7424" i="9"/>
  <c r="B7436" i="9"/>
  <c r="B7448" i="9"/>
  <c r="B7460" i="9"/>
  <c r="B7472" i="9"/>
  <c r="B7484" i="9"/>
  <c r="B7496" i="9"/>
  <c r="B7508" i="9"/>
  <c r="B7520" i="9"/>
  <c r="B7532" i="9"/>
  <c r="B7544" i="9"/>
  <c r="B7556" i="9"/>
  <c r="B7568" i="9"/>
  <c r="B7580" i="9"/>
  <c r="B7592" i="9"/>
  <c r="B7604" i="9"/>
  <c r="B7616" i="9"/>
  <c r="B7628" i="9"/>
  <c r="B7640" i="9"/>
  <c r="B7652" i="9"/>
  <c r="B7664" i="9"/>
  <c r="B7676" i="9"/>
  <c r="B7688" i="9"/>
  <c r="B7700" i="9"/>
  <c r="B7712" i="9"/>
  <c r="B7724" i="9"/>
  <c r="B7736" i="9"/>
  <c r="B7748" i="9"/>
  <c r="B7760" i="9"/>
  <c r="B7772" i="9"/>
  <c r="B7784" i="9"/>
  <c r="B7796" i="9"/>
  <c r="B7808" i="9"/>
  <c r="B7820" i="9"/>
  <c r="B7832" i="9"/>
  <c r="B7844" i="9"/>
  <c r="B7856" i="9"/>
  <c r="B7868" i="9"/>
  <c r="B7880" i="9"/>
  <c r="B7892" i="9"/>
  <c r="B7904" i="9"/>
  <c r="B7916" i="9"/>
  <c r="B7928" i="9"/>
  <c r="B7940" i="9"/>
  <c r="B7952" i="9"/>
  <c r="B7964" i="9"/>
  <c r="B7976" i="9"/>
  <c r="B7988" i="9"/>
  <c r="B8000" i="9"/>
  <c r="B8012" i="9"/>
  <c r="B8024" i="9"/>
  <c r="B8036" i="9"/>
  <c r="B8048" i="9"/>
  <c r="B8060" i="9"/>
  <c r="B8072" i="9"/>
  <c r="B8084" i="9"/>
  <c r="B8096" i="9"/>
  <c r="B8108" i="9"/>
  <c r="B8120" i="9"/>
  <c r="B8132" i="9"/>
  <c r="B8144" i="9"/>
  <c r="B8156" i="9"/>
  <c r="B8168" i="9"/>
  <c r="B8180" i="9"/>
  <c r="B8192" i="9"/>
  <c r="B8204" i="9"/>
  <c r="B8216" i="9"/>
  <c r="B8228" i="9"/>
  <c r="B8240" i="9"/>
  <c r="B8252" i="9"/>
  <c r="B8264" i="9"/>
  <c r="B8276" i="9"/>
  <c r="B8288" i="9"/>
  <c r="B8300" i="9"/>
  <c r="B8312" i="9"/>
  <c r="B8324" i="9"/>
  <c r="B8336" i="9"/>
  <c r="B8348" i="9"/>
  <c r="B8360" i="9"/>
  <c r="B8372" i="9"/>
  <c r="B8384" i="9"/>
  <c r="B8396" i="9"/>
  <c r="B8408" i="9"/>
  <c r="B8420" i="9"/>
  <c r="B8432" i="9"/>
  <c r="B4496" i="9"/>
  <c r="B5077" i="9"/>
  <c r="B5473" i="9"/>
  <c r="B5617" i="9"/>
  <c r="B5749" i="9"/>
  <c r="B5788" i="9"/>
  <c r="B5824" i="9"/>
  <c r="B5860" i="9"/>
  <c r="B5896" i="9"/>
  <c r="B5932" i="9"/>
  <c r="B5968" i="9"/>
  <c r="B6004" i="9"/>
  <c r="B6040" i="9"/>
  <c r="B6076" i="9"/>
  <c r="B6112" i="9"/>
  <c r="B6148" i="9"/>
  <c r="B6181" i="9"/>
  <c r="B6208" i="9"/>
  <c r="B6240" i="9"/>
  <c r="B6267" i="9"/>
  <c r="B6298" i="9"/>
  <c r="B6325" i="9"/>
  <c r="B6352" i="9"/>
  <c r="B6384" i="9"/>
  <c r="B6411" i="9"/>
  <c r="B6442" i="9"/>
  <c r="B6469" i="9"/>
  <c r="B6496" i="9"/>
  <c r="B6528" i="9"/>
  <c r="B6555" i="9"/>
  <c r="B6586" i="9"/>
  <c r="B6613" i="9"/>
  <c r="B6640" i="9"/>
  <c r="B6672" i="9"/>
  <c r="B6699" i="9"/>
  <c r="B6730" i="9"/>
  <c r="B6757" i="9"/>
  <c r="B6784" i="9"/>
  <c r="B6816" i="9"/>
  <c r="B6843" i="9"/>
  <c r="B6873" i="9"/>
  <c r="B6885" i="9"/>
  <c r="B6897" i="9"/>
  <c r="B6909" i="9"/>
  <c r="B6921" i="9"/>
  <c r="B6933" i="9"/>
  <c r="B6945" i="9"/>
  <c r="B6957" i="9"/>
  <c r="B6969" i="9"/>
  <c r="B6981" i="9"/>
  <c r="B6993" i="9"/>
  <c r="B7005" i="9"/>
  <c r="B7017" i="9"/>
  <c r="B7029" i="9"/>
  <c r="B7041" i="9"/>
  <c r="B7053" i="9"/>
  <c r="B7065" i="9"/>
  <c r="B7077" i="9"/>
  <c r="B7089" i="9"/>
  <c r="B7101" i="9"/>
  <c r="B7113" i="9"/>
  <c r="B7125" i="9"/>
  <c r="B7137" i="9"/>
  <c r="B7149" i="9"/>
  <c r="B7161" i="9"/>
  <c r="B7173" i="9"/>
  <c r="B7185" i="9"/>
  <c r="B7197" i="9"/>
  <c r="B7209" i="9"/>
  <c r="B7221" i="9"/>
  <c r="B7233" i="9"/>
  <c r="B7245" i="9"/>
  <c r="B7257" i="9"/>
  <c r="B7269" i="9"/>
  <c r="B7281" i="9"/>
  <c r="B7293" i="9"/>
  <c r="B7305" i="9"/>
  <c r="B7317" i="9"/>
  <c r="B7329" i="9"/>
  <c r="B7341" i="9"/>
  <c r="B7353" i="9"/>
  <c r="B7365" i="9"/>
  <c r="B7377" i="9"/>
  <c r="B7389" i="9"/>
  <c r="B7401" i="9"/>
  <c r="B7413" i="9"/>
  <c r="B7425" i="9"/>
  <c r="B7437" i="9"/>
  <c r="B7449" i="9"/>
  <c r="B7461" i="9"/>
  <c r="B7473" i="9"/>
  <c r="B7485" i="9"/>
  <c r="B7497" i="9"/>
  <c r="B7509" i="9"/>
  <c r="B7521" i="9"/>
  <c r="B7533" i="9"/>
  <c r="B7545" i="9"/>
  <c r="B7557" i="9"/>
  <c r="B7569" i="9"/>
  <c r="B7581" i="9"/>
  <c r="B7593" i="9"/>
  <c r="B7605" i="9"/>
  <c r="B7617" i="9"/>
  <c r="B7629" i="9"/>
  <c r="B7641" i="9"/>
  <c r="B7653" i="9"/>
  <c r="B7665" i="9"/>
  <c r="B7677" i="9"/>
  <c r="B7689" i="9"/>
  <c r="B7701" i="9"/>
  <c r="B7713" i="9"/>
  <c r="B7725" i="9"/>
  <c r="B7737" i="9"/>
  <c r="B7749" i="9"/>
  <c r="B7761" i="9"/>
  <c r="B7773" i="9"/>
  <c r="B7785" i="9"/>
  <c r="B7797" i="9"/>
  <c r="B7809" i="9"/>
  <c r="B7821" i="9"/>
  <c r="B7833" i="9"/>
  <c r="B7845" i="9"/>
  <c r="B7857" i="9"/>
  <c r="B7869" i="9"/>
  <c r="B7881" i="9"/>
  <c r="B7893" i="9"/>
  <c r="B7905" i="9"/>
  <c r="B7917" i="9"/>
  <c r="B7929" i="9"/>
  <c r="B7941" i="9"/>
  <c r="B7953" i="9"/>
  <c r="B7965" i="9"/>
  <c r="B7977" i="9"/>
  <c r="B7989" i="9"/>
  <c r="B8001" i="9"/>
  <c r="B8013" i="9"/>
  <c r="B8025" i="9"/>
  <c r="B8037" i="9"/>
  <c r="B8049" i="9"/>
  <c r="B8061" i="9"/>
  <c r="B8073" i="9"/>
  <c r="B8085" i="9"/>
  <c r="B8097" i="9"/>
  <c r="B8109" i="9"/>
  <c r="B8121" i="9"/>
  <c r="B8133" i="9"/>
  <c r="B8145" i="9"/>
  <c r="B8157" i="9"/>
  <c r="B8169" i="9"/>
  <c r="B8181" i="9"/>
  <c r="B8193" i="9"/>
  <c r="B8205" i="9"/>
  <c r="B8217" i="9"/>
  <c r="B8229" i="9"/>
  <c r="B8241" i="9"/>
  <c r="B8253" i="9"/>
  <c r="B8265" i="9"/>
  <c r="B8277" i="9"/>
  <c r="B8289" i="9"/>
  <c r="B8301" i="9"/>
  <c r="B8313" i="9"/>
  <c r="B8325" i="9"/>
  <c r="B8337" i="9"/>
  <c r="B8349" i="9"/>
  <c r="B8361" i="9"/>
  <c r="B8373" i="9"/>
  <c r="B8385" i="9"/>
  <c r="B8397" i="9"/>
  <c r="B8409" i="9"/>
  <c r="B8421" i="9"/>
  <c r="B8433" i="9"/>
  <c r="B4628" i="9"/>
  <c r="B5113" i="9"/>
  <c r="B5485" i="9"/>
  <c r="B5629" i="9"/>
  <c r="B5758" i="9"/>
  <c r="B5794" i="9"/>
  <c r="B5830" i="9"/>
  <c r="B5866" i="9"/>
  <c r="B5902" i="9"/>
  <c r="B5938" i="9"/>
  <c r="B5974" i="9"/>
  <c r="B6010" i="9"/>
  <c r="B6046" i="9"/>
  <c r="B6082" i="9"/>
  <c r="B6118" i="9"/>
  <c r="B6154" i="9"/>
  <c r="B6183" i="9"/>
  <c r="B6214" i="9"/>
  <c r="B6241" i="9"/>
  <c r="B6268" i="9"/>
  <c r="B6300" i="9"/>
  <c r="B6327" i="9"/>
  <c r="B6358" i="9"/>
  <c r="B6385" i="9"/>
  <c r="B6412" i="9"/>
  <c r="B6444" i="9"/>
  <c r="B6471" i="9"/>
  <c r="B6502" i="9"/>
  <c r="B6529" i="9"/>
  <c r="B6556" i="9"/>
  <c r="B6588" i="9"/>
  <c r="B6615" i="9"/>
  <c r="B6646" i="9"/>
  <c r="B6673" i="9"/>
  <c r="B6700" i="9"/>
  <c r="B6732" i="9"/>
  <c r="B6759" i="9"/>
  <c r="B6790" i="9"/>
  <c r="B6817" i="9"/>
  <c r="B6844" i="9"/>
  <c r="B6874" i="9"/>
  <c r="B6886" i="9"/>
  <c r="B6898" i="9"/>
  <c r="B6910" i="9"/>
  <c r="B6922" i="9"/>
  <c r="B6934" i="9"/>
  <c r="B6946" i="9"/>
  <c r="B6958" i="9"/>
  <c r="B6970" i="9"/>
  <c r="B6982" i="9"/>
  <c r="B6994" i="9"/>
  <c r="B7006" i="9"/>
  <c r="B7018" i="9"/>
  <c r="B7030" i="9"/>
  <c r="B7042" i="9"/>
  <c r="B7054" i="9"/>
  <c r="B7066" i="9"/>
  <c r="B7078" i="9"/>
  <c r="B7090" i="9"/>
  <c r="B7102" i="9"/>
  <c r="B7114" i="9"/>
  <c r="B7126" i="9"/>
  <c r="B7138" i="9"/>
  <c r="B7150" i="9"/>
  <c r="B7162" i="9"/>
  <c r="B7174" i="9"/>
  <c r="B7186" i="9"/>
  <c r="B7198" i="9"/>
  <c r="B7210" i="9"/>
  <c r="B7222" i="9"/>
  <c r="B7234" i="9"/>
  <c r="B7246" i="9"/>
  <c r="B7258" i="9"/>
  <c r="B7270" i="9"/>
  <c r="B7282" i="9"/>
  <c r="B7294" i="9"/>
  <c r="B7306" i="9"/>
  <c r="B7318" i="9"/>
  <c r="B7330" i="9"/>
  <c r="B7342" i="9"/>
  <c r="B7354" i="9"/>
  <c r="B7366" i="9"/>
  <c r="B7378" i="9"/>
  <c r="B7390" i="9"/>
  <c r="B7402" i="9"/>
  <c r="B7414" i="9"/>
  <c r="B7426" i="9"/>
  <c r="B7438" i="9"/>
  <c r="B7450" i="9"/>
  <c r="B7462" i="9"/>
  <c r="B7474" i="9"/>
  <c r="B7486" i="9"/>
  <c r="B7498" i="9"/>
  <c r="B7510" i="9"/>
  <c r="B7522" i="9"/>
  <c r="B7534" i="9"/>
  <c r="B7546" i="9"/>
  <c r="B7558" i="9"/>
  <c r="B7570" i="9"/>
  <c r="B7582" i="9"/>
  <c r="B7594" i="9"/>
  <c r="B7606" i="9"/>
  <c r="B7618" i="9"/>
  <c r="B7630" i="9"/>
  <c r="B7642" i="9"/>
  <c r="B7654" i="9"/>
  <c r="B7666" i="9"/>
  <c r="B7678" i="9"/>
  <c r="B7690" i="9"/>
  <c r="B7702" i="9"/>
  <c r="B7714" i="9"/>
  <c r="B7726" i="9"/>
  <c r="B7738" i="9"/>
  <c r="B7750" i="9"/>
  <c r="B7762" i="9"/>
  <c r="B7774" i="9"/>
  <c r="B7786" i="9"/>
  <c r="B4706" i="9"/>
  <c r="B5149" i="9"/>
  <c r="B5497" i="9"/>
  <c r="B5641" i="9"/>
  <c r="B5760" i="9"/>
  <c r="B5796" i="9"/>
  <c r="B5832" i="9"/>
  <c r="B5868" i="9"/>
  <c r="B5904" i="9"/>
  <c r="B5940" i="9"/>
  <c r="B5976" i="9"/>
  <c r="B6012" i="9"/>
  <c r="B6048" i="9"/>
  <c r="B6084" i="9"/>
  <c r="B6120" i="9"/>
  <c r="B6156" i="9"/>
  <c r="B6184" i="9"/>
  <c r="B6216" i="9"/>
  <c r="B6243" i="9"/>
  <c r="B6274" i="9"/>
  <c r="B6301" i="9"/>
  <c r="B6328" i="9"/>
  <c r="B6360" i="9"/>
  <c r="B6387" i="9"/>
  <c r="B6418" i="9"/>
  <c r="B6445" i="9"/>
  <c r="B6472" i="9"/>
  <c r="B6504" i="9"/>
  <c r="B6531" i="9"/>
  <c r="B6562" i="9"/>
  <c r="B6589" i="9"/>
  <c r="B6616" i="9"/>
  <c r="B6648" i="9"/>
  <c r="B6675" i="9"/>
  <c r="B6706" i="9"/>
  <c r="B6733" i="9"/>
  <c r="B6760" i="9"/>
  <c r="B6792" i="9"/>
  <c r="B6819" i="9"/>
  <c r="B6850" i="9"/>
  <c r="B6875" i="9"/>
  <c r="B6887" i="9"/>
  <c r="B6899" i="9"/>
  <c r="B6911" i="9"/>
  <c r="B6923" i="9"/>
  <c r="B6935" i="9"/>
  <c r="B6947" i="9"/>
  <c r="B6959" i="9"/>
  <c r="B6971" i="9"/>
  <c r="B6983" i="9"/>
  <c r="B6995" i="9"/>
  <c r="B7007" i="9"/>
  <c r="B7019" i="9"/>
  <c r="B7031" i="9"/>
  <c r="B7043" i="9"/>
  <c r="B7055" i="9"/>
  <c r="B7067" i="9"/>
  <c r="B7079" i="9"/>
  <c r="B7091" i="9"/>
  <c r="B7103" i="9"/>
  <c r="B7115" i="9"/>
  <c r="B7127" i="9"/>
  <c r="B7139" i="9"/>
  <c r="B7151" i="9"/>
  <c r="B7163" i="9"/>
  <c r="B7175" i="9"/>
  <c r="B7187" i="9"/>
  <c r="B7199" i="9"/>
  <c r="B7211" i="9"/>
  <c r="B7223" i="9"/>
  <c r="B7235" i="9"/>
  <c r="B7247" i="9"/>
  <c r="B7259" i="9"/>
  <c r="B7271" i="9"/>
  <c r="B7283" i="9"/>
  <c r="B7295" i="9"/>
  <c r="B7307" i="9"/>
  <c r="B7319" i="9"/>
  <c r="B7331" i="9"/>
  <c r="B7343" i="9"/>
  <c r="B7355" i="9"/>
  <c r="B7367" i="9"/>
  <c r="B7379" i="9"/>
  <c r="B7391" i="9"/>
  <c r="B7403" i="9"/>
  <c r="B7415" i="9"/>
  <c r="B7427" i="9"/>
  <c r="B7439" i="9"/>
  <c r="B7451" i="9"/>
  <c r="B7463" i="9"/>
  <c r="B7475" i="9"/>
  <c r="B7487" i="9"/>
  <c r="B7499" i="9"/>
  <c r="B7511" i="9"/>
  <c r="B7523" i="9"/>
  <c r="B7535" i="9"/>
  <c r="B7547" i="9"/>
  <c r="B7559" i="9"/>
  <c r="B7571" i="9"/>
  <c r="B7583" i="9"/>
  <c r="B7595" i="9"/>
  <c r="B7607" i="9"/>
  <c r="B7619" i="9"/>
  <c r="B7631" i="9"/>
  <c r="B7643" i="9"/>
  <c r="B7655" i="9"/>
  <c r="B7667" i="9"/>
  <c r="B7679" i="9"/>
  <c r="B7691" i="9"/>
  <c r="B7703" i="9"/>
  <c r="B7715" i="9"/>
  <c r="B7727" i="9"/>
  <c r="B7739" i="9"/>
  <c r="B7751" i="9"/>
  <c r="B7763" i="9"/>
  <c r="B7775" i="9"/>
  <c r="B7787" i="9"/>
  <c r="B7799" i="9"/>
  <c r="B7811" i="9"/>
  <c r="B7823" i="9"/>
  <c r="B7835" i="9"/>
  <c r="B7847" i="9"/>
  <c r="B7859" i="9"/>
  <c r="B7871" i="9"/>
  <c r="B7883" i="9"/>
  <c r="B7895" i="9"/>
  <c r="B7907" i="9"/>
  <c r="B7919" i="9"/>
  <c r="B7931" i="9"/>
  <c r="B7943" i="9"/>
  <c r="B7955" i="9"/>
  <c r="B7967" i="9"/>
  <c r="B7979" i="9"/>
  <c r="B7991" i="9"/>
  <c r="B8003" i="9"/>
  <c r="B8015" i="9"/>
  <c r="B8027" i="9"/>
  <c r="B8039" i="9"/>
  <c r="B8051" i="9"/>
  <c r="B8063" i="9"/>
  <c r="B8075" i="9"/>
  <c r="B8087" i="9"/>
  <c r="B8099" i="9"/>
  <c r="B8111" i="9"/>
  <c r="B8123" i="9"/>
  <c r="B8135" i="9"/>
  <c r="B8147" i="9"/>
  <c r="B8159" i="9"/>
  <c r="B8171" i="9"/>
  <c r="B8183" i="9"/>
  <c r="B8195" i="9"/>
  <c r="B8207" i="9"/>
  <c r="B8219" i="9"/>
  <c r="B8231" i="9"/>
  <c r="B8243" i="9"/>
  <c r="B8255" i="9"/>
  <c r="B8267" i="9"/>
  <c r="B8279" i="9"/>
  <c r="B8291" i="9"/>
  <c r="B8303" i="9"/>
  <c r="B8315" i="9"/>
  <c r="B8327" i="9"/>
  <c r="B8339" i="9"/>
  <c r="B8351" i="9"/>
  <c r="B8363" i="9"/>
  <c r="B8375" i="9"/>
  <c r="B8387" i="9"/>
  <c r="B8399" i="9"/>
  <c r="B8411" i="9"/>
  <c r="B8423" i="9"/>
  <c r="B4753" i="9"/>
  <c r="B5185" i="9"/>
  <c r="B5509" i="9"/>
  <c r="B5653" i="9"/>
  <c r="B5761" i="9"/>
  <c r="B5797" i="9"/>
  <c r="B5833" i="9"/>
  <c r="B5869" i="9"/>
  <c r="B5905" i="9"/>
  <c r="B5941" i="9"/>
  <c r="B5977" i="9"/>
  <c r="B6013" i="9"/>
  <c r="B6049" i="9"/>
  <c r="B6085" i="9"/>
  <c r="B6121" i="9"/>
  <c r="B6157" i="9"/>
  <c r="B6190" i="9"/>
  <c r="B6217" i="9"/>
  <c r="B6244" i="9"/>
  <c r="B6276" i="9"/>
  <c r="B6303" i="9"/>
  <c r="B6334" i="9"/>
  <c r="B6361" i="9"/>
  <c r="B6388" i="9"/>
  <c r="B6420" i="9"/>
  <c r="B6447" i="9"/>
  <c r="B6478" i="9"/>
  <c r="B6505" i="9"/>
  <c r="B6532" i="9"/>
  <c r="B6564" i="9"/>
  <c r="B6591" i="9"/>
  <c r="B6622" i="9"/>
  <c r="B6649" i="9"/>
  <c r="B6676" i="9"/>
  <c r="B6708" i="9"/>
  <c r="B6735" i="9"/>
  <c r="B6766" i="9"/>
  <c r="B6793" i="9"/>
  <c r="B6820" i="9"/>
  <c r="B6852" i="9"/>
  <c r="B6876" i="9"/>
  <c r="B6888" i="9"/>
  <c r="B6900" i="9"/>
  <c r="B6912" i="9"/>
  <c r="B6924" i="9"/>
  <c r="B6936" i="9"/>
  <c r="B6948" i="9"/>
  <c r="B6960" i="9"/>
  <c r="B6972" i="9"/>
  <c r="B6984" i="9"/>
  <c r="B6996" i="9"/>
  <c r="B7008" i="9"/>
  <c r="B7020" i="9"/>
  <c r="B7032" i="9"/>
  <c r="B7044" i="9"/>
  <c r="B7056" i="9"/>
  <c r="B7068" i="9"/>
  <c r="B7080" i="9"/>
  <c r="B7092" i="9"/>
  <c r="B7104" i="9"/>
  <c r="B7116" i="9"/>
  <c r="B7128" i="9"/>
  <c r="B7140" i="9"/>
  <c r="B7152" i="9"/>
  <c r="B7164" i="9"/>
  <c r="B7176" i="9"/>
  <c r="B7188" i="9"/>
  <c r="B7200" i="9"/>
  <c r="B7212" i="9"/>
  <c r="B7224" i="9"/>
  <c r="B7236" i="9"/>
  <c r="B7248" i="9"/>
  <c r="B7260" i="9"/>
  <c r="B7272" i="9"/>
  <c r="B7284" i="9"/>
  <c r="B7296" i="9"/>
  <c r="B7308" i="9"/>
  <c r="B7320" i="9"/>
  <c r="B7332" i="9"/>
  <c r="B7344" i="9"/>
  <c r="B7356" i="9"/>
  <c r="B7368" i="9"/>
  <c r="B7380" i="9"/>
  <c r="B7392" i="9"/>
  <c r="B7404" i="9"/>
  <c r="B7416" i="9"/>
  <c r="B7428" i="9"/>
  <c r="B7440" i="9"/>
  <c r="B7452" i="9"/>
  <c r="B7464" i="9"/>
  <c r="B7476" i="9"/>
  <c r="B7488" i="9"/>
  <c r="B7500" i="9"/>
  <c r="B7512" i="9"/>
  <c r="B7524" i="9"/>
  <c r="B7536" i="9"/>
  <c r="B7548" i="9"/>
  <c r="B7560" i="9"/>
  <c r="B7572" i="9"/>
  <c r="B7584" i="9"/>
  <c r="B7596" i="9"/>
  <c r="B7608" i="9"/>
  <c r="B7620" i="9"/>
  <c r="B7632" i="9"/>
  <c r="B7644" i="9"/>
  <c r="B7656" i="9"/>
  <c r="B7668" i="9"/>
  <c r="B7680" i="9"/>
  <c r="B7692" i="9"/>
  <c r="B7704" i="9"/>
  <c r="B7716" i="9"/>
  <c r="B7728" i="9"/>
  <c r="B7740" i="9"/>
  <c r="B7752" i="9"/>
  <c r="B7764" i="9"/>
  <c r="B7776" i="9"/>
  <c r="B7788" i="9"/>
  <c r="B7800" i="9"/>
  <c r="B7812" i="9"/>
  <c r="B7824" i="9"/>
  <c r="B7836" i="9"/>
  <c r="B7848" i="9"/>
  <c r="B7860" i="9"/>
  <c r="B7872" i="9"/>
  <c r="B7884" i="9"/>
  <c r="B7896" i="9"/>
  <c r="B7908" i="9"/>
  <c r="B7920" i="9"/>
  <c r="B7932" i="9"/>
  <c r="B7944" i="9"/>
  <c r="B7956" i="9"/>
  <c r="B7968" i="9"/>
  <c r="B7980" i="9"/>
  <c r="B7992" i="9"/>
  <c r="B8004" i="9"/>
  <c r="B8016" i="9"/>
  <c r="B8028" i="9"/>
  <c r="B8040" i="9"/>
  <c r="B8052" i="9"/>
  <c r="B8064" i="9"/>
  <c r="B8076" i="9"/>
  <c r="B8088" i="9"/>
  <c r="B8100" i="9"/>
  <c r="B8112" i="9"/>
  <c r="B8124" i="9"/>
  <c r="B8136" i="9"/>
  <c r="B8148" i="9"/>
  <c r="B8160" i="9"/>
  <c r="B8172" i="9"/>
  <c r="B8184" i="9"/>
  <c r="B8196" i="9"/>
  <c r="B8208" i="9"/>
  <c r="B8220" i="9"/>
  <c r="B8232" i="9"/>
  <c r="B8244" i="9"/>
  <c r="B8256" i="9"/>
  <c r="B8268" i="9"/>
  <c r="B8280" i="9"/>
  <c r="B8292" i="9"/>
  <c r="B8304" i="9"/>
  <c r="B8316" i="9"/>
  <c r="B8328" i="9"/>
  <c r="B8340" i="9"/>
  <c r="B8352" i="9"/>
  <c r="B8364" i="9"/>
  <c r="B8376" i="9"/>
  <c r="B8388" i="9"/>
  <c r="B8400" i="9"/>
  <c r="B8412" i="9"/>
  <c r="B8424" i="9"/>
  <c r="B4789" i="9"/>
  <c r="B5221" i="9"/>
  <c r="B5521" i="9"/>
  <c r="B5665" i="9"/>
  <c r="B5764" i="9"/>
  <c r="B5800" i="9"/>
  <c r="B5836" i="9"/>
  <c r="B5872" i="9"/>
  <c r="B5908" i="9"/>
  <c r="B5944" i="9"/>
  <c r="B5980" i="9"/>
  <c r="B6016" i="9"/>
  <c r="B6052" i="9"/>
  <c r="B6088" i="9"/>
  <c r="B6124" i="9"/>
  <c r="B6160" i="9"/>
  <c r="B6192" i="9"/>
  <c r="B6219" i="9"/>
  <c r="B6250" i="9"/>
  <c r="B6277" i="9"/>
  <c r="B6304" i="9"/>
  <c r="B6336" i="9"/>
  <c r="B6363" i="9"/>
  <c r="B6394" i="9"/>
  <c r="B6421" i="9"/>
  <c r="B6448" i="9"/>
  <c r="B6480" i="9"/>
  <c r="B6507" i="9"/>
  <c r="B6538" i="9"/>
  <c r="B6565" i="9"/>
  <c r="B6592" i="9"/>
  <c r="B6624" i="9"/>
  <c r="B6651" i="9"/>
  <c r="B6682" i="9"/>
  <c r="B6709" i="9"/>
  <c r="B6736" i="9"/>
  <c r="B6768" i="9"/>
  <c r="B6795" i="9"/>
  <c r="B6826" i="9"/>
  <c r="B6853" i="9"/>
  <c r="B6877" i="9"/>
  <c r="B6889" i="9"/>
  <c r="B6901" i="9"/>
  <c r="B6913" i="9"/>
  <c r="B6925" i="9"/>
  <c r="B6937" i="9"/>
  <c r="B6949" i="9"/>
  <c r="B6961" i="9"/>
  <c r="B6973" i="9"/>
  <c r="B6985" i="9"/>
  <c r="B6997" i="9"/>
  <c r="B7009" i="9"/>
  <c r="B7021" i="9"/>
  <c r="B7033" i="9"/>
  <c r="B7045" i="9"/>
  <c r="B7057" i="9"/>
  <c r="B7069" i="9"/>
  <c r="B7081" i="9"/>
  <c r="B7093" i="9"/>
  <c r="B7105" i="9"/>
  <c r="B7117" i="9"/>
  <c r="B7129" i="9"/>
  <c r="B7141" i="9"/>
  <c r="B7153" i="9"/>
  <c r="B7165" i="9"/>
  <c r="B7177" i="9"/>
  <c r="B7189" i="9"/>
  <c r="B7201" i="9"/>
  <c r="B7213" i="9"/>
  <c r="B7225" i="9"/>
  <c r="B7237" i="9"/>
  <c r="B7249" i="9"/>
  <c r="B7261" i="9"/>
  <c r="B7273" i="9"/>
  <c r="B7285" i="9"/>
  <c r="B4825" i="9"/>
  <c r="B5257" i="9"/>
  <c r="B5533" i="9"/>
  <c r="B5677" i="9"/>
  <c r="B5770" i="9"/>
  <c r="B5806" i="9"/>
  <c r="B5842" i="9"/>
  <c r="B5878" i="9"/>
  <c r="B5914" i="9"/>
  <c r="B5950" i="9"/>
  <c r="B5986" i="9"/>
  <c r="B6022" i="9"/>
  <c r="B6058" i="9"/>
  <c r="B6094" i="9"/>
  <c r="B6130" i="9"/>
  <c r="B6166" i="9"/>
  <c r="B6193" i="9"/>
  <c r="B6220" i="9"/>
  <c r="B6252" i="9"/>
  <c r="B6279" i="9"/>
  <c r="B6310" i="9"/>
  <c r="B6337" i="9"/>
  <c r="B6364" i="9"/>
  <c r="B6396" i="9"/>
  <c r="B6423" i="9"/>
  <c r="B6454" i="9"/>
  <c r="B6481" i="9"/>
  <c r="B6508" i="9"/>
  <c r="B6540" i="9"/>
  <c r="B6567" i="9"/>
  <c r="B6598" i="9"/>
  <c r="B6625" i="9"/>
  <c r="B6652" i="9"/>
  <c r="B6684" i="9"/>
  <c r="B6711" i="9"/>
  <c r="B6742" i="9"/>
  <c r="B6769" i="9"/>
  <c r="B6796" i="9"/>
  <c r="B6828" i="9"/>
  <c r="B6855" i="9"/>
  <c r="B6878" i="9"/>
  <c r="B6890" i="9"/>
  <c r="B6902" i="9"/>
  <c r="B6914" i="9"/>
  <c r="B6926" i="9"/>
  <c r="B6938" i="9"/>
  <c r="B6950" i="9"/>
  <c r="B6962" i="9"/>
  <c r="B6974" i="9"/>
  <c r="B6986" i="9"/>
  <c r="B6998" i="9"/>
  <c r="B7010" i="9"/>
  <c r="B7022" i="9"/>
  <c r="B7034" i="9"/>
  <c r="B7046" i="9"/>
  <c r="B7058" i="9"/>
  <c r="B7070" i="9"/>
  <c r="B7082" i="9"/>
  <c r="B7094" i="9"/>
  <c r="B7106" i="9"/>
  <c r="B7118" i="9"/>
  <c r="B7130" i="9"/>
  <c r="B7142" i="9"/>
  <c r="B7154" i="9"/>
  <c r="B7166" i="9"/>
  <c r="B7178" i="9"/>
  <c r="B7190" i="9"/>
  <c r="B7202" i="9"/>
  <c r="B7214" i="9"/>
  <c r="B7226" i="9"/>
  <c r="B7238" i="9"/>
  <c r="B7250" i="9"/>
  <c r="B7262" i="9"/>
  <c r="B7274" i="9"/>
  <c r="B7286" i="9"/>
  <c r="B7298" i="9"/>
  <c r="B7310" i="9"/>
  <c r="B7322" i="9"/>
  <c r="B7334" i="9"/>
  <c r="B7346" i="9"/>
  <c r="B7358" i="9"/>
  <c r="B7370" i="9"/>
  <c r="B7382" i="9"/>
  <c r="B7394" i="9"/>
  <c r="B7406" i="9"/>
  <c r="B7418" i="9"/>
  <c r="B7430" i="9"/>
  <c r="B7442" i="9"/>
  <c r="B7454" i="9"/>
  <c r="B7466" i="9"/>
  <c r="B7478" i="9"/>
  <c r="B7490" i="9"/>
  <c r="B7502" i="9"/>
  <c r="B7514" i="9"/>
  <c r="B7526" i="9"/>
  <c r="B7538" i="9"/>
  <c r="B7550" i="9"/>
  <c r="B7562" i="9"/>
  <c r="B7574" i="9"/>
  <c r="B7586" i="9"/>
  <c r="B7598" i="9"/>
  <c r="B7610" i="9"/>
  <c r="B7622" i="9"/>
  <c r="B7634" i="9"/>
  <c r="B7646" i="9"/>
  <c r="B7658" i="9"/>
  <c r="B7670" i="9"/>
  <c r="B7682" i="9"/>
  <c r="B7694" i="9"/>
  <c r="B7706" i="9"/>
  <c r="B7718" i="9"/>
  <c r="B7730" i="9"/>
  <c r="B7742" i="9"/>
  <c r="B7754" i="9"/>
  <c r="B7766" i="9"/>
  <c r="B7778" i="9"/>
  <c r="B7790" i="9"/>
  <c r="B7802" i="9"/>
  <c r="B7814" i="9"/>
  <c r="B7826" i="9"/>
  <c r="B7838" i="9"/>
  <c r="B7850" i="9"/>
  <c r="B7862" i="9"/>
  <c r="B7874" i="9"/>
  <c r="B7886" i="9"/>
  <c r="B7898" i="9"/>
  <c r="B7910" i="9"/>
  <c r="B7922" i="9"/>
  <c r="B7934" i="9"/>
  <c r="B7946" i="9"/>
  <c r="B7958" i="9"/>
  <c r="B7970" i="9"/>
  <c r="B7982" i="9"/>
  <c r="B7994" i="9"/>
  <c r="B8006" i="9"/>
  <c r="B8018" i="9"/>
  <c r="B8030" i="9"/>
  <c r="B8042" i="9"/>
  <c r="B8054" i="9"/>
  <c r="B8066" i="9"/>
  <c r="B8078" i="9"/>
  <c r="B8090" i="9"/>
  <c r="B8102" i="9"/>
  <c r="B8114" i="9"/>
  <c r="B8126" i="9"/>
  <c r="B8138" i="9"/>
  <c r="B8150" i="9"/>
  <c r="B8162" i="9"/>
  <c r="B8174" i="9"/>
  <c r="B8186" i="9"/>
  <c r="B8198" i="9"/>
  <c r="B8210" i="9"/>
  <c r="B8222" i="9"/>
  <c r="B8234" i="9"/>
  <c r="B8246" i="9"/>
  <c r="B8258" i="9"/>
  <c r="B8270" i="9"/>
  <c r="B8282" i="9"/>
  <c r="B8294" i="9"/>
  <c r="B8306" i="9"/>
  <c r="B8318" i="9"/>
  <c r="B8330" i="9"/>
  <c r="B8342" i="9"/>
  <c r="B8354" i="9"/>
  <c r="B8366" i="9"/>
  <c r="B8378" i="9"/>
  <c r="B8390" i="9"/>
  <c r="B8402" i="9"/>
  <c r="B8414" i="9"/>
  <c r="B8426" i="9"/>
  <c r="B5988" i="9"/>
  <c r="B6370" i="9"/>
  <c r="B6712" i="9"/>
  <c r="B6951" i="9"/>
  <c r="B7095" i="9"/>
  <c r="B7239" i="9"/>
  <c r="B7335" i="9"/>
  <c r="B7407" i="9"/>
  <c r="B7479" i="9"/>
  <c r="B7551" i="9"/>
  <c r="B7623" i="9"/>
  <c r="B7695" i="9"/>
  <c r="B7767" i="9"/>
  <c r="B7825" i="9"/>
  <c r="B7873" i="9"/>
  <c r="B7921" i="9"/>
  <c r="B7969" i="9"/>
  <c r="B8017" i="9"/>
  <c r="B8065" i="9"/>
  <c r="B8113" i="9"/>
  <c r="B8161" i="9"/>
  <c r="B8209" i="9"/>
  <c r="B8257" i="9"/>
  <c r="B8305" i="9"/>
  <c r="B8353" i="9"/>
  <c r="B8398" i="9"/>
  <c r="B8434" i="9"/>
  <c r="B8446" i="9"/>
  <c r="B8458" i="9"/>
  <c r="B8470" i="9"/>
  <c r="B8482" i="9"/>
  <c r="B8494" i="9"/>
  <c r="B8506" i="9"/>
  <c r="B8518" i="9"/>
  <c r="B8530" i="9"/>
  <c r="B8542" i="9"/>
  <c r="B8554" i="9"/>
  <c r="B8566" i="9"/>
  <c r="B8578" i="9"/>
  <c r="B8590" i="9"/>
  <c r="B8602" i="9"/>
  <c r="B8614" i="9"/>
  <c r="B8626" i="9"/>
  <c r="B8638" i="9"/>
  <c r="B8650" i="9"/>
  <c r="B8662" i="9"/>
  <c r="B8674" i="9"/>
  <c r="B8686" i="9"/>
  <c r="B8698" i="9"/>
  <c r="B8710" i="9"/>
  <c r="B8722" i="9"/>
  <c r="B8734" i="9"/>
  <c r="B8746" i="9"/>
  <c r="B8758" i="9"/>
  <c r="B8770" i="9"/>
  <c r="B8782" i="9"/>
  <c r="B8794" i="9"/>
  <c r="B8806" i="9"/>
  <c r="B8818" i="9"/>
  <c r="B8830" i="9"/>
  <c r="B8842" i="9"/>
  <c r="B8854" i="9"/>
  <c r="B8866" i="9"/>
  <c r="B8878" i="9"/>
  <c r="B8890" i="9"/>
  <c r="B8902" i="9"/>
  <c r="B8914" i="9"/>
  <c r="B8926" i="9"/>
  <c r="B8938" i="9"/>
  <c r="B8950" i="9"/>
  <c r="B8962" i="9"/>
  <c r="B8974" i="9"/>
  <c r="B8986" i="9"/>
  <c r="B8998" i="9"/>
  <c r="B9010" i="9"/>
  <c r="B9022" i="9"/>
  <c r="B9034" i="9"/>
  <c r="B9046" i="9"/>
  <c r="B9058" i="9"/>
  <c r="B9070" i="9"/>
  <c r="B9082" i="9"/>
  <c r="B9094" i="9"/>
  <c r="B9106" i="9"/>
  <c r="B9118" i="9"/>
  <c r="B9130" i="9"/>
  <c r="B9142" i="9"/>
  <c r="B9154" i="9"/>
  <c r="B9166" i="9"/>
  <c r="B9178" i="9"/>
  <c r="B9190" i="9"/>
  <c r="B9202" i="9"/>
  <c r="B9214" i="9"/>
  <c r="B9226" i="9"/>
  <c r="B9238" i="9"/>
  <c r="B9250" i="9"/>
  <c r="B9262" i="9"/>
  <c r="B9274" i="9"/>
  <c r="B9286" i="9"/>
  <c r="B9298" i="9"/>
  <c r="B9310" i="9"/>
  <c r="B9322" i="9"/>
  <c r="B9334" i="9"/>
  <c r="B9346" i="9"/>
  <c r="B9358" i="9"/>
  <c r="B9370" i="9"/>
  <c r="B9382" i="9"/>
  <c r="B9394" i="9"/>
  <c r="B9406" i="9"/>
  <c r="B9418" i="9"/>
  <c r="B9430" i="9"/>
  <c r="B9442" i="9"/>
  <c r="B9454" i="9"/>
  <c r="B9466" i="9"/>
  <c r="B9478" i="9"/>
  <c r="B9490" i="9"/>
  <c r="B9502" i="9"/>
  <c r="B9514" i="9"/>
  <c r="B9526" i="9"/>
  <c r="B9538" i="9"/>
  <c r="B9550" i="9"/>
  <c r="B9562" i="9"/>
  <c r="B9574" i="9"/>
  <c r="B9586" i="9"/>
  <c r="B9598" i="9"/>
  <c r="B9610" i="9"/>
  <c r="B9622" i="9"/>
  <c r="B9634" i="9"/>
  <c r="B9646" i="9"/>
  <c r="B9658" i="9"/>
  <c r="B9670" i="9"/>
  <c r="B9682" i="9"/>
  <c r="B9694" i="9"/>
  <c r="B9706" i="9"/>
  <c r="B9718" i="9"/>
  <c r="B9730" i="9"/>
  <c r="B9742" i="9"/>
  <c r="B9754" i="9"/>
  <c r="B9766" i="9"/>
  <c r="B9778" i="9"/>
  <c r="B9790" i="9"/>
  <c r="B9802" i="9"/>
  <c r="B9814" i="9"/>
  <c r="B9826" i="9"/>
  <c r="B9838" i="9"/>
  <c r="B9850" i="9"/>
  <c r="B9862" i="9"/>
  <c r="B9874" i="9"/>
  <c r="B9886" i="9"/>
  <c r="B9898" i="9"/>
  <c r="B9910" i="9"/>
  <c r="B9922" i="9"/>
  <c r="B9934" i="9"/>
  <c r="B9946" i="9"/>
  <c r="B9958" i="9"/>
  <c r="B9970" i="9"/>
  <c r="B9982" i="9"/>
  <c r="B9994" i="9"/>
  <c r="B6024" i="9"/>
  <c r="B6397" i="9"/>
  <c r="B6744" i="9"/>
  <c r="B6963" i="9"/>
  <c r="B7107" i="9"/>
  <c r="B7251" i="9"/>
  <c r="B7345" i="9"/>
  <c r="B7417" i="9"/>
  <c r="B7489" i="9"/>
  <c r="B7561" i="9"/>
  <c r="B7633" i="9"/>
  <c r="B7705" i="9"/>
  <c r="B7777" i="9"/>
  <c r="B7827" i="9"/>
  <c r="B7875" i="9"/>
  <c r="B7923" i="9"/>
  <c r="B7971" i="9"/>
  <c r="B8019" i="9"/>
  <c r="B8067" i="9"/>
  <c r="B8115" i="9"/>
  <c r="B8163" i="9"/>
  <c r="B8211" i="9"/>
  <c r="B8259" i="9"/>
  <c r="B8307" i="9"/>
  <c r="B8355" i="9"/>
  <c r="B8401" i="9"/>
  <c r="B8435" i="9"/>
  <c r="B8447" i="9"/>
  <c r="B8459" i="9"/>
  <c r="B8471" i="9"/>
  <c r="B8483" i="9"/>
  <c r="B8495" i="9"/>
  <c r="B8507" i="9"/>
  <c r="B8519" i="9"/>
  <c r="B8531" i="9"/>
  <c r="B8543" i="9"/>
  <c r="B8555" i="9"/>
  <c r="B8567" i="9"/>
  <c r="B8579" i="9"/>
  <c r="B8591" i="9"/>
  <c r="B8603" i="9"/>
  <c r="B8615" i="9"/>
  <c r="B8627" i="9"/>
  <c r="B8639" i="9"/>
  <c r="B8651" i="9"/>
  <c r="B8663" i="9"/>
  <c r="B8675" i="9"/>
  <c r="B8687" i="9"/>
  <c r="B8699" i="9"/>
  <c r="B8711" i="9"/>
  <c r="B8723" i="9"/>
  <c r="B8735" i="9"/>
  <c r="B8747" i="9"/>
  <c r="B8759" i="9"/>
  <c r="B8771" i="9"/>
  <c r="B8783" i="9"/>
  <c r="B8795" i="9"/>
  <c r="B8807" i="9"/>
  <c r="B8819" i="9"/>
  <c r="B8831" i="9"/>
  <c r="B8843" i="9"/>
  <c r="B8855" i="9"/>
  <c r="B8867" i="9"/>
  <c r="B8879" i="9"/>
  <c r="B8891" i="9"/>
  <c r="B8903" i="9"/>
  <c r="B8915" i="9"/>
  <c r="B8927" i="9"/>
  <c r="B8939" i="9"/>
  <c r="B8951" i="9"/>
  <c r="B8963" i="9"/>
  <c r="B8975" i="9"/>
  <c r="B8987" i="9"/>
  <c r="B8999" i="9"/>
  <c r="B9011" i="9"/>
  <c r="B9023" i="9"/>
  <c r="B9035" i="9"/>
  <c r="B9047" i="9"/>
  <c r="B9059" i="9"/>
  <c r="B9071" i="9"/>
  <c r="B9083" i="9"/>
  <c r="B9095" i="9"/>
  <c r="B9107" i="9"/>
  <c r="B9119" i="9"/>
  <c r="B9131" i="9"/>
  <c r="B9143" i="9"/>
  <c r="B9155" i="9"/>
  <c r="B9167" i="9"/>
  <c r="B9179" i="9"/>
  <c r="B9191" i="9"/>
  <c r="B9203" i="9"/>
  <c r="B9215" i="9"/>
  <c r="B9227" i="9"/>
  <c r="B9239" i="9"/>
  <c r="B9251" i="9"/>
  <c r="B9263" i="9"/>
  <c r="B9275" i="9"/>
  <c r="B9287" i="9"/>
  <c r="B9299" i="9"/>
  <c r="B9311" i="9"/>
  <c r="B9323" i="9"/>
  <c r="B9335" i="9"/>
  <c r="B9347" i="9"/>
  <c r="B9359" i="9"/>
  <c r="B9371" i="9"/>
  <c r="B9383" i="9"/>
  <c r="B9395" i="9"/>
  <c r="B9407" i="9"/>
  <c r="B9419" i="9"/>
  <c r="B9431" i="9"/>
  <c r="B9443" i="9"/>
  <c r="B9455" i="9"/>
  <c r="B9467" i="9"/>
  <c r="B9479" i="9"/>
  <c r="B9491" i="9"/>
  <c r="B9503" i="9"/>
  <c r="B9515" i="9"/>
  <c r="B9527" i="9"/>
  <c r="B9539" i="9"/>
  <c r="B9551" i="9"/>
  <c r="B9563" i="9"/>
  <c r="B9575" i="9"/>
  <c r="B9587" i="9"/>
  <c r="B9599" i="9"/>
  <c r="B9611" i="9"/>
  <c r="B9623" i="9"/>
  <c r="B9635" i="9"/>
  <c r="B9647" i="9"/>
  <c r="B9659" i="9"/>
  <c r="B9671" i="9"/>
  <c r="B9683" i="9"/>
  <c r="B9695" i="9"/>
  <c r="B9707" i="9"/>
  <c r="B9719" i="9"/>
  <c r="B9731" i="9"/>
  <c r="B9743" i="9"/>
  <c r="B9755" i="9"/>
  <c r="B9767" i="9"/>
  <c r="B9779" i="9"/>
  <c r="B9791" i="9"/>
  <c r="B9803" i="9"/>
  <c r="B9815" i="9"/>
  <c r="B9827" i="9"/>
  <c r="B9839" i="9"/>
  <c r="B9851" i="9"/>
  <c r="B9863" i="9"/>
  <c r="B9875" i="9"/>
  <c r="B9887" i="9"/>
  <c r="B9899" i="9"/>
  <c r="B9911" i="9"/>
  <c r="B9923" i="9"/>
  <c r="B9935" i="9"/>
  <c r="B9947" i="9"/>
  <c r="B9959" i="9"/>
  <c r="B9971" i="9"/>
  <c r="B9983" i="9"/>
  <c r="B9995" i="9"/>
  <c r="B4861" i="9"/>
  <c r="B6060" i="9"/>
  <c r="B6424" i="9"/>
  <c r="B6771" i="9"/>
  <c r="B6975" i="9"/>
  <c r="B7119" i="9"/>
  <c r="B7263" i="9"/>
  <c r="B7347" i="9"/>
  <c r="B7419" i="9"/>
  <c r="B7491" i="9"/>
  <c r="B7563" i="9"/>
  <c r="B7635" i="9"/>
  <c r="B7707" i="9"/>
  <c r="B7779" i="9"/>
  <c r="B7834" i="9"/>
  <c r="B7882" i="9"/>
  <c r="B7930" i="9"/>
  <c r="B7978" i="9"/>
  <c r="B8026" i="9"/>
  <c r="B8074" i="9"/>
  <c r="B8122" i="9"/>
  <c r="B8170" i="9"/>
  <c r="B8218" i="9"/>
  <c r="B8266" i="9"/>
  <c r="B8314" i="9"/>
  <c r="B8362" i="9"/>
  <c r="B8403" i="9"/>
  <c r="B8436" i="9"/>
  <c r="B8448" i="9"/>
  <c r="B8460" i="9"/>
  <c r="B8472" i="9"/>
  <c r="B8484" i="9"/>
  <c r="B8496" i="9"/>
  <c r="B8508" i="9"/>
  <c r="B8520" i="9"/>
  <c r="B8532" i="9"/>
  <c r="B8544" i="9"/>
  <c r="B8556" i="9"/>
  <c r="B8568" i="9"/>
  <c r="B8580" i="9"/>
  <c r="B8592" i="9"/>
  <c r="B8604" i="9"/>
  <c r="B8616" i="9"/>
  <c r="B8628" i="9"/>
  <c r="B8640" i="9"/>
  <c r="B8652" i="9"/>
  <c r="B8664" i="9"/>
  <c r="B8676" i="9"/>
  <c r="B8688" i="9"/>
  <c r="B8700" i="9"/>
  <c r="B8712" i="9"/>
  <c r="B8724" i="9"/>
  <c r="B8736" i="9"/>
  <c r="B8748" i="9"/>
  <c r="B8760" i="9"/>
  <c r="B8772" i="9"/>
  <c r="B8784" i="9"/>
  <c r="B8796" i="9"/>
  <c r="B8808" i="9"/>
  <c r="B8820" i="9"/>
  <c r="B8832" i="9"/>
  <c r="B8844" i="9"/>
  <c r="B8856" i="9"/>
  <c r="B8868" i="9"/>
  <c r="B8880" i="9"/>
  <c r="B8892" i="9"/>
  <c r="B8904" i="9"/>
  <c r="B8916" i="9"/>
  <c r="B8928" i="9"/>
  <c r="B8940" i="9"/>
  <c r="B8952" i="9"/>
  <c r="B8964" i="9"/>
  <c r="B8976" i="9"/>
  <c r="B8988" i="9"/>
  <c r="B9000" i="9"/>
  <c r="B9012" i="9"/>
  <c r="B9024" i="9"/>
  <c r="B9036" i="9"/>
  <c r="B9048" i="9"/>
  <c r="B9060" i="9"/>
  <c r="B9072" i="9"/>
  <c r="B9084" i="9"/>
  <c r="B9096" i="9"/>
  <c r="B9108" i="9"/>
  <c r="B9120" i="9"/>
  <c r="B9132" i="9"/>
  <c r="B9144" i="9"/>
  <c r="B9156" i="9"/>
  <c r="B9168" i="9"/>
  <c r="B9180" i="9"/>
  <c r="B9192" i="9"/>
  <c r="B9204" i="9"/>
  <c r="B9216" i="9"/>
  <c r="B9228" i="9"/>
  <c r="B9240" i="9"/>
  <c r="B9252" i="9"/>
  <c r="B9264" i="9"/>
  <c r="B9276" i="9"/>
  <c r="B9288" i="9"/>
  <c r="B9300" i="9"/>
  <c r="B9312" i="9"/>
  <c r="B9324" i="9"/>
  <c r="B9336" i="9"/>
  <c r="B9348" i="9"/>
  <c r="B9360" i="9"/>
  <c r="B9372" i="9"/>
  <c r="B9384" i="9"/>
  <c r="B9396" i="9"/>
  <c r="B9408" i="9"/>
  <c r="B9420" i="9"/>
  <c r="B9432" i="9"/>
  <c r="B9444" i="9"/>
  <c r="B9456" i="9"/>
  <c r="B9468" i="9"/>
  <c r="B9480" i="9"/>
  <c r="B9492" i="9"/>
  <c r="B9504" i="9"/>
  <c r="B9516" i="9"/>
  <c r="B9528" i="9"/>
  <c r="B9540" i="9"/>
  <c r="B9552" i="9"/>
  <c r="B9564" i="9"/>
  <c r="B9576" i="9"/>
  <c r="B9588" i="9"/>
  <c r="B9600" i="9"/>
  <c r="B9612" i="9"/>
  <c r="B9624" i="9"/>
  <c r="B9636" i="9"/>
  <c r="B9648" i="9"/>
  <c r="B9660" i="9"/>
  <c r="B9672" i="9"/>
  <c r="B9684" i="9"/>
  <c r="B9696" i="9"/>
  <c r="B9708" i="9"/>
  <c r="B9720" i="9"/>
  <c r="B9732" i="9"/>
  <c r="B9744" i="9"/>
  <c r="B9756" i="9"/>
  <c r="B9768" i="9"/>
  <c r="B9780" i="9"/>
  <c r="B9792" i="9"/>
  <c r="B9804" i="9"/>
  <c r="B9816" i="9"/>
  <c r="B9828" i="9"/>
  <c r="B9840" i="9"/>
  <c r="B9852" i="9"/>
  <c r="B9864" i="9"/>
  <c r="B9876" i="9"/>
  <c r="B9888" i="9"/>
  <c r="B9900" i="9"/>
  <c r="B9912" i="9"/>
  <c r="B9924" i="9"/>
  <c r="B9936" i="9"/>
  <c r="B9948" i="9"/>
  <c r="B9960" i="9"/>
  <c r="B9972" i="9"/>
  <c r="B9984" i="9"/>
  <c r="B9996" i="9"/>
  <c r="B5293" i="9"/>
  <c r="B6096" i="9"/>
  <c r="B6456" i="9"/>
  <c r="B6802" i="9"/>
  <c r="B6987" i="9"/>
  <c r="B7131" i="9"/>
  <c r="B7275" i="9"/>
  <c r="B7357" i="9"/>
  <c r="B7429" i="9"/>
  <c r="B7501" i="9"/>
  <c r="B7573" i="9"/>
  <c r="B7645" i="9"/>
  <c r="B7717" i="9"/>
  <c r="B7789" i="9"/>
  <c r="B7837" i="9"/>
  <c r="B7885" i="9"/>
  <c r="B7933" i="9"/>
  <c r="B7981" i="9"/>
  <c r="B8029" i="9"/>
  <c r="B8077" i="9"/>
  <c r="B8125" i="9"/>
  <c r="B8173" i="9"/>
  <c r="B8221" i="9"/>
  <c r="B8269" i="9"/>
  <c r="B8317" i="9"/>
  <c r="B8365" i="9"/>
  <c r="B8404" i="9"/>
  <c r="B8437" i="9"/>
  <c r="B8449" i="9"/>
  <c r="B8461" i="9"/>
  <c r="B8473" i="9"/>
  <c r="B8485" i="9"/>
  <c r="B8497" i="9"/>
  <c r="B8509" i="9"/>
  <c r="B8521" i="9"/>
  <c r="B8533" i="9"/>
  <c r="B8545" i="9"/>
  <c r="B8557" i="9"/>
  <c r="B8569" i="9"/>
  <c r="B8581" i="9"/>
  <c r="B8593" i="9"/>
  <c r="B8605" i="9"/>
  <c r="B8617" i="9"/>
  <c r="B8629" i="9"/>
  <c r="B8641" i="9"/>
  <c r="B8653" i="9"/>
  <c r="B8665" i="9"/>
  <c r="B8677" i="9"/>
  <c r="B8689" i="9"/>
  <c r="B8701" i="9"/>
  <c r="B8713" i="9"/>
  <c r="B8725" i="9"/>
  <c r="B8737" i="9"/>
  <c r="B8749" i="9"/>
  <c r="B8761" i="9"/>
  <c r="B8773" i="9"/>
  <c r="B8785" i="9"/>
  <c r="B8797" i="9"/>
  <c r="B8809" i="9"/>
  <c r="B8821" i="9"/>
  <c r="B8833" i="9"/>
  <c r="B8845" i="9"/>
  <c r="B8857" i="9"/>
  <c r="B8869" i="9"/>
  <c r="B8881" i="9"/>
  <c r="B8893" i="9"/>
  <c r="B8905" i="9"/>
  <c r="B8917" i="9"/>
  <c r="B8929" i="9"/>
  <c r="B8941" i="9"/>
  <c r="B8953" i="9"/>
  <c r="B8965" i="9"/>
  <c r="B8977" i="9"/>
  <c r="B8989" i="9"/>
  <c r="B9001" i="9"/>
  <c r="B9013" i="9"/>
  <c r="B9025" i="9"/>
  <c r="B9037" i="9"/>
  <c r="B9049" i="9"/>
  <c r="B9061" i="9"/>
  <c r="B9073" i="9"/>
  <c r="B9085" i="9"/>
  <c r="B9097" i="9"/>
  <c r="B9109" i="9"/>
  <c r="B9121" i="9"/>
  <c r="B9133" i="9"/>
  <c r="B9145" i="9"/>
  <c r="B9157" i="9"/>
  <c r="B9169" i="9"/>
  <c r="B9181" i="9"/>
  <c r="B9193" i="9"/>
  <c r="B9205" i="9"/>
  <c r="B9217" i="9"/>
  <c r="B9229" i="9"/>
  <c r="B9241" i="9"/>
  <c r="B9253" i="9"/>
  <c r="B9265" i="9"/>
  <c r="B9277" i="9"/>
  <c r="B9289" i="9"/>
  <c r="B9301" i="9"/>
  <c r="B9313" i="9"/>
  <c r="B9325" i="9"/>
  <c r="B9337" i="9"/>
  <c r="B9349" i="9"/>
  <c r="B9361" i="9"/>
  <c r="B9373" i="9"/>
  <c r="B9385" i="9"/>
  <c r="B9397" i="9"/>
  <c r="B9409" i="9"/>
  <c r="B9421" i="9"/>
  <c r="B9433" i="9"/>
  <c r="B9445" i="9"/>
  <c r="B9457" i="9"/>
  <c r="B9469" i="9"/>
  <c r="B9481" i="9"/>
  <c r="B9493" i="9"/>
  <c r="B9505" i="9"/>
  <c r="B9517" i="9"/>
  <c r="B9529" i="9"/>
  <c r="B9541" i="9"/>
  <c r="B9553" i="9"/>
  <c r="B9565" i="9"/>
  <c r="B9577" i="9"/>
  <c r="B9589" i="9"/>
  <c r="B9601" i="9"/>
  <c r="B9613" i="9"/>
  <c r="B9625" i="9"/>
  <c r="B9637" i="9"/>
  <c r="B9649" i="9"/>
  <c r="B9661" i="9"/>
  <c r="B9673" i="9"/>
  <c r="B9685" i="9"/>
  <c r="B9697" i="9"/>
  <c r="B9709" i="9"/>
  <c r="B9721" i="9"/>
  <c r="B9733" i="9"/>
  <c r="B9745" i="9"/>
  <c r="B9757" i="9"/>
  <c r="B9769" i="9"/>
  <c r="B9781" i="9"/>
  <c r="B9793" i="9"/>
  <c r="B9805" i="9"/>
  <c r="B9817" i="9"/>
  <c r="B9829" i="9"/>
  <c r="B9841" i="9"/>
  <c r="B9853" i="9"/>
  <c r="B9865" i="9"/>
  <c r="B9877" i="9"/>
  <c r="B9889" i="9"/>
  <c r="B9901" i="9"/>
  <c r="B9913" i="9"/>
  <c r="B9925" i="9"/>
  <c r="B9937" i="9"/>
  <c r="B9949" i="9"/>
  <c r="B9961" i="9"/>
  <c r="B9973" i="9"/>
  <c r="B9985" i="9"/>
  <c r="B9997" i="9"/>
  <c r="B5545" i="9"/>
  <c r="B6132" i="9"/>
  <c r="B6483" i="9"/>
  <c r="B6829" i="9"/>
  <c r="B6999" i="9"/>
  <c r="B7143" i="9"/>
  <c r="B7287" i="9"/>
  <c r="B7359" i="9"/>
  <c r="B7431" i="9"/>
  <c r="B7503" i="9"/>
  <c r="B7575" i="9"/>
  <c r="B7647" i="9"/>
  <c r="B7719" i="9"/>
  <c r="B7791" i="9"/>
  <c r="B7839" i="9"/>
  <c r="B7887" i="9"/>
  <c r="B7935" i="9"/>
  <c r="B7983" i="9"/>
  <c r="B8031" i="9"/>
  <c r="B8079" i="9"/>
  <c r="B8127" i="9"/>
  <c r="B8175" i="9"/>
  <c r="B8223" i="9"/>
  <c r="B8271" i="9"/>
  <c r="B8319" i="9"/>
  <c r="B8367" i="9"/>
  <c r="B8410" i="9"/>
  <c r="B8438" i="9"/>
  <c r="B8450" i="9"/>
  <c r="B8462" i="9"/>
  <c r="B8474" i="9"/>
  <c r="B8486" i="9"/>
  <c r="B8498" i="9"/>
  <c r="B8510" i="9"/>
  <c r="B8522" i="9"/>
  <c r="B8534" i="9"/>
  <c r="B8546" i="9"/>
  <c r="B8558" i="9"/>
  <c r="B8570" i="9"/>
  <c r="B8582" i="9"/>
  <c r="B8594" i="9"/>
  <c r="B8606" i="9"/>
  <c r="B8618" i="9"/>
  <c r="B8630" i="9"/>
  <c r="B8642" i="9"/>
  <c r="B8654" i="9"/>
  <c r="B8666" i="9"/>
  <c r="B8678" i="9"/>
  <c r="B8690" i="9"/>
  <c r="B8702" i="9"/>
  <c r="B8714" i="9"/>
  <c r="B8726" i="9"/>
  <c r="B8738" i="9"/>
  <c r="B8750" i="9"/>
  <c r="B8762" i="9"/>
  <c r="B8774" i="9"/>
  <c r="B8786" i="9"/>
  <c r="B8798" i="9"/>
  <c r="B8810" i="9"/>
  <c r="B8822" i="9"/>
  <c r="B8834" i="9"/>
  <c r="B8846" i="9"/>
  <c r="B8858" i="9"/>
  <c r="B8870" i="9"/>
  <c r="B8882" i="9"/>
  <c r="B8894" i="9"/>
  <c r="B8906" i="9"/>
  <c r="B8918" i="9"/>
  <c r="B8930" i="9"/>
  <c r="B8942" i="9"/>
  <c r="B8954" i="9"/>
  <c r="B8966" i="9"/>
  <c r="B8978" i="9"/>
  <c r="B8990" i="9"/>
  <c r="B9002" i="9"/>
  <c r="B9014" i="9"/>
  <c r="B9026" i="9"/>
  <c r="B9038" i="9"/>
  <c r="B9050" i="9"/>
  <c r="B9062" i="9"/>
  <c r="B9074" i="9"/>
  <c r="B9086" i="9"/>
  <c r="B9098" i="9"/>
  <c r="B9110" i="9"/>
  <c r="B9122" i="9"/>
  <c r="B9134" i="9"/>
  <c r="B9146" i="9"/>
  <c r="B9158" i="9"/>
  <c r="B9170" i="9"/>
  <c r="B9182" i="9"/>
  <c r="B9194" i="9"/>
  <c r="B9206" i="9"/>
  <c r="B9218" i="9"/>
  <c r="B9230" i="9"/>
  <c r="B9242" i="9"/>
  <c r="B9254" i="9"/>
  <c r="B9266" i="9"/>
  <c r="B9278" i="9"/>
  <c r="B9290" i="9"/>
  <c r="B9302" i="9"/>
  <c r="B9314" i="9"/>
  <c r="B9326" i="9"/>
  <c r="B9338" i="9"/>
  <c r="B9350" i="9"/>
  <c r="B9362" i="9"/>
  <c r="B9374" i="9"/>
  <c r="B9386" i="9"/>
  <c r="B9398" i="9"/>
  <c r="B9410" i="9"/>
  <c r="B9422" i="9"/>
  <c r="B9434" i="9"/>
  <c r="B9446" i="9"/>
  <c r="B9458" i="9"/>
  <c r="B9470" i="9"/>
  <c r="B9482" i="9"/>
  <c r="B9494" i="9"/>
  <c r="B9506" i="9"/>
  <c r="B9518" i="9"/>
  <c r="B9530" i="9"/>
  <c r="B9542" i="9"/>
  <c r="B9554" i="9"/>
  <c r="B9566" i="9"/>
  <c r="B9578" i="9"/>
  <c r="B9590" i="9"/>
  <c r="B9602" i="9"/>
  <c r="B9614" i="9"/>
  <c r="B9626" i="9"/>
  <c r="B9638" i="9"/>
  <c r="B9650" i="9"/>
  <c r="B9662" i="9"/>
  <c r="B9674" i="9"/>
  <c r="B9686" i="9"/>
  <c r="B9698" i="9"/>
  <c r="B9710" i="9"/>
  <c r="B9722" i="9"/>
  <c r="B9734" i="9"/>
  <c r="B9746" i="9"/>
  <c r="B9758" i="9"/>
  <c r="B9770" i="9"/>
  <c r="B9782" i="9"/>
  <c r="B9794" i="9"/>
  <c r="B9806" i="9"/>
  <c r="B9818" i="9"/>
  <c r="B9830" i="9"/>
  <c r="B9842" i="9"/>
  <c r="B9854" i="9"/>
  <c r="B9866" i="9"/>
  <c r="B9878" i="9"/>
  <c r="B9890" i="9"/>
  <c r="B9902" i="9"/>
  <c r="B9914" i="9"/>
  <c r="B9926" i="9"/>
  <c r="B9938" i="9"/>
  <c r="B9950" i="9"/>
  <c r="B9962" i="9"/>
  <c r="B9974" i="9"/>
  <c r="B9986" i="9"/>
  <c r="B9998" i="9"/>
  <c r="B5689" i="9"/>
  <c r="B6168" i="9"/>
  <c r="B6514" i="9"/>
  <c r="B6856" i="9"/>
  <c r="B7011" i="9"/>
  <c r="B7155" i="9"/>
  <c r="B7297" i="9"/>
  <c r="B7369" i="9"/>
  <c r="B7441" i="9"/>
  <c r="B7513" i="9"/>
  <c r="B7585" i="9"/>
  <c r="B7657" i="9"/>
  <c r="B7729" i="9"/>
  <c r="B7798" i="9"/>
  <c r="B7846" i="9"/>
  <c r="B7894" i="9"/>
  <c r="B7942" i="9"/>
  <c r="B7990" i="9"/>
  <c r="B8038" i="9"/>
  <c r="B8086" i="9"/>
  <c r="B8134" i="9"/>
  <c r="B8182" i="9"/>
  <c r="B8230" i="9"/>
  <c r="B8278" i="9"/>
  <c r="B8326" i="9"/>
  <c r="B8374" i="9"/>
  <c r="B8413" i="9"/>
  <c r="B8439" i="9"/>
  <c r="B8451" i="9"/>
  <c r="B8463" i="9"/>
  <c r="B8475" i="9"/>
  <c r="B8487" i="9"/>
  <c r="B8499" i="9"/>
  <c r="B8511" i="9"/>
  <c r="B8523" i="9"/>
  <c r="B8535" i="9"/>
  <c r="B8547" i="9"/>
  <c r="B8559" i="9"/>
  <c r="B8571" i="9"/>
  <c r="B8583" i="9"/>
  <c r="B8595" i="9"/>
  <c r="B8607" i="9"/>
  <c r="B8619" i="9"/>
  <c r="B8631" i="9"/>
  <c r="B8643" i="9"/>
  <c r="B8655" i="9"/>
  <c r="B8667" i="9"/>
  <c r="B8679" i="9"/>
  <c r="B8691" i="9"/>
  <c r="B8703" i="9"/>
  <c r="B8715" i="9"/>
  <c r="B8727" i="9"/>
  <c r="B8739" i="9"/>
  <c r="B8751" i="9"/>
  <c r="B8763" i="9"/>
  <c r="B8775" i="9"/>
  <c r="B8787" i="9"/>
  <c r="B8799" i="9"/>
  <c r="B8811" i="9"/>
  <c r="B8823" i="9"/>
  <c r="B8835" i="9"/>
  <c r="B8847" i="9"/>
  <c r="B8859" i="9"/>
  <c r="B8871" i="9"/>
  <c r="B8883" i="9"/>
  <c r="B8895" i="9"/>
  <c r="B8907" i="9"/>
  <c r="B8919" i="9"/>
  <c r="B8931" i="9"/>
  <c r="B8943" i="9"/>
  <c r="B8955" i="9"/>
  <c r="B8967" i="9"/>
  <c r="B8979" i="9"/>
  <c r="B8991" i="9"/>
  <c r="B9003" i="9"/>
  <c r="B9015" i="9"/>
  <c r="B9027" i="9"/>
  <c r="B9039" i="9"/>
  <c r="B9051" i="9"/>
  <c r="B9063" i="9"/>
  <c r="B9075" i="9"/>
  <c r="B9087" i="9"/>
  <c r="B9099" i="9"/>
  <c r="B9111" i="9"/>
  <c r="B9123" i="9"/>
  <c r="B9135" i="9"/>
  <c r="B9147" i="9"/>
  <c r="B9159" i="9"/>
  <c r="B9171" i="9"/>
  <c r="B9183" i="9"/>
  <c r="B9195" i="9"/>
  <c r="B9207" i="9"/>
  <c r="B9219" i="9"/>
  <c r="B9231" i="9"/>
  <c r="B9243" i="9"/>
  <c r="B9255" i="9"/>
  <c r="B9267" i="9"/>
  <c r="B9279" i="9"/>
  <c r="B9291" i="9"/>
  <c r="B9303" i="9"/>
  <c r="B9315" i="9"/>
  <c r="B9327" i="9"/>
  <c r="B9339" i="9"/>
  <c r="B9351" i="9"/>
  <c r="B9363" i="9"/>
  <c r="B9375" i="9"/>
  <c r="B9387" i="9"/>
  <c r="B9399" i="9"/>
  <c r="B9411" i="9"/>
  <c r="B9423" i="9"/>
  <c r="B9435" i="9"/>
  <c r="B9447" i="9"/>
  <c r="B9459" i="9"/>
  <c r="B9471" i="9"/>
  <c r="B9483" i="9"/>
  <c r="B9495" i="9"/>
  <c r="B9507" i="9"/>
  <c r="B9519" i="9"/>
  <c r="B9531" i="9"/>
  <c r="B9543" i="9"/>
  <c r="B9555" i="9"/>
  <c r="B9567" i="9"/>
  <c r="B9579" i="9"/>
  <c r="B9591" i="9"/>
  <c r="B9603" i="9"/>
  <c r="B9615" i="9"/>
  <c r="B9627" i="9"/>
  <c r="B9639" i="9"/>
  <c r="B9651" i="9"/>
  <c r="B9663" i="9"/>
  <c r="B9675" i="9"/>
  <c r="B9687" i="9"/>
  <c r="B9699" i="9"/>
  <c r="B9711" i="9"/>
  <c r="B9723" i="9"/>
  <c r="B9735" i="9"/>
  <c r="B9747" i="9"/>
  <c r="B9759" i="9"/>
  <c r="B9771" i="9"/>
  <c r="B9783" i="9"/>
  <c r="B9795" i="9"/>
  <c r="B9807" i="9"/>
  <c r="B9819" i="9"/>
  <c r="B9831" i="9"/>
  <c r="B9843" i="9"/>
  <c r="B9855" i="9"/>
  <c r="B9867" i="9"/>
  <c r="B9879" i="9"/>
  <c r="B9891" i="9"/>
  <c r="B9903" i="9"/>
  <c r="B9915" i="9"/>
  <c r="B9927" i="9"/>
  <c r="B9939" i="9"/>
  <c r="B9951" i="9"/>
  <c r="B9963" i="9"/>
  <c r="B9975" i="9"/>
  <c r="B9987" i="9"/>
  <c r="B9999" i="9"/>
  <c r="B5772" i="9"/>
  <c r="B6195" i="9"/>
  <c r="B6541" i="9"/>
  <c r="B6879" i="9"/>
  <c r="B7023" i="9"/>
  <c r="B7167" i="9"/>
  <c r="B7299" i="9"/>
  <c r="B7371" i="9"/>
  <c r="B7443" i="9"/>
  <c r="B7515" i="9"/>
  <c r="B7587" i="9"/>
  <c r="B7659" i="9"/>
  <c r="B7731" i="9"/>
  <c r="B7801" i="9"/>
  <c r="B7849" i="9"/>
  <c r="B7897" i="9"/>
  <c r="B7945" i="9"/>
  <c r="B7993" i="9"/>
  <c r="B8041" i="9"/>
  <c r="B8089" i="9"/>
  <c r="B8137" i="9"/>
  <c r="B8185" i="9"/>
  <c r="B8233" i="9"/>
  <c r="B8281" i="9"/>
  <c r="B8329" i="9"/>
  <c r="B8377" i="9"/>
  <c r="B8415" i="9"/>
  <c r="B8440" i="9"/>
  <c r="B8452" i="9"/>
  <c r="B8464" i="9"/>
  <c r="B8476" i="9"/>
  <c r="B8488" i="9"/>
  <c r="B8500" i="9"/>
  <c r="B8512" i="9"/>
  <c r="B8524" i="9"/>
  <c r="B8536" i="9"/>
  <c r="B8548" i="9"/>
  <c r="B8560" i="9"/>
  <c r="B8572" i="9"/>
  <c r="B8584" i="9"/>
  <c r="B8596" i="9"/>
  <c r="B8608" i="9"/>
  <c r="B8620" i="9"/>
  <c r="B8632" i="9"/>
  <c r="B8644" i="9"/>
  <c r="B8656" i="9"/>
  <c r="B8668" i="9"/>
  <c r="B8680" i="9"/>
  <c r="B8692" i="9"/>
  <c r="B8704" i="9"/>
  <c r="B8716" i="9"/>
  <c r="B8728" i="9"/>
  <c r="B8740" i="9"/>
  <c r="B8752" i="9"/>
  <c r="B8764" i="9"/>
  <c r="B8776" i="9"/>
  <c r="B8788" i="9"/>
  <c r="B8800" i="9"/>
  <c r="B8812" i="9"/>
  <c r="B8824" i="9"/>
  <c r="B8836" i="9"/>
  <c r="B8848" i="9"/>
  <c r="B8860" i="9"/>
  <c r="B8872" i="9"/>
  <c r="B8884" i="9"/>
  <c r="B8896" i="9"/>
  <c r="B8908" i="9"/>
  <c r="B8920" i="9"/>
  <c r="B8932" i="9"/>
  <c r="B8944" i="9"/>
  <c r="B8956" i="9"/>
  <c r="B8968" i="9"/>
  <c r="B8980" i="9"/>
  <c r="B8992" i="9"/>
  <c r="B9004" i="9"/>
  <c r="B9016" i="9"/>
  <c r="B9028" i="9"/>
  <c r="B9040" i="9"/>
  <c r="B9052" i="9"/>
  <c r="B9064" i="9"/>
  <c r="B9076" i="9"/>
  <c r="B9088" i="9"/>
  <c r="B9100" i="9"/>
  <c r="B9112" i="9"/>
  <c r="B9124" i="9"/>
  <c r="B9136" i="9"/>
  <c r="B9148" i="9"/>
  <c r="B9160" i="9"/>
  <c r="B9172" i="9"/>
  <c r="B9184" i="9"/>
  <c r="B9196" i="9"/>
  <c r="B9208" i="9"/>
  <c r="B9220" i="9"/>
  <c r="B9232" i="9"/>
  <c r="B9244" i="9"/>
  <c r="B9256" i="9"/>
  <c r="B9268" i="9"/>
  <c r="B9280" i="9"/>
  <c r="B9292" i="9"/>
  <c r="B9304" i="9"/>
  <c r="B9316" i="9"/>
  <c r="B9328" i="9"/>
  <c r="B9340" i="9"/>
  <c r="B9352" i="9"/>
  <c r="B9364" i="9"/>
  <c r="B9376" i="9"/>
  <c r="B9388" i="9"/>
  <c r="B9400" i="9"/>
  <c r="B9412" i="9"/>
  <c r="B9424" i="9"/>
  <c r="B9436" i="9"/>
  <c r="B9448" i="9"/>
  <c r="B9460" i="9"/>
  <c r="B9472" i="9"/>
  <c r="B9484" i="9"/>
  <c r="B9496" i="9"/>
  <c r="B9508" i="9"/>
  <c r="B9520" i="9"/>
  <c r="B9532" i="9"/>
  <c r="B9544" i="9"/>
  <c r="B9556" i="9"/>
  <c r="B9568" i="9"/>
  <c r="B9580" i="9"/>
  <c r="B9592" i="9"/>
  <c r="B9604" i="9"/>
  <c r="B9616" i="9"/>
  <c r="B9628" i="9"/>
  <c r="B9640" i="9"/>
  <c r="B9652" i="9"/>
  <c r="B9664" i="9"/>
  <c r="B9676" i="9"/>
  <c r="B9688" i="9"/>
  <c r="B9700" i="9"/>
  <c r="B9712" i="9"/>
  <c r="B9724" i="9"/>
  <c r="B9736" i="9"/>
  <c r="B9748" i="9"/>
  <c r="B9760" i="9"/>
  <c r="B9772" i="9"/>
  <c r="B9784" i="9"/>
  <c r="B9796" i="9"/>
  <c r="B9808" i="9"/>
  <c r="B9820" i="9"/>
  <c r="B9832" i="9"/>
  <c r="B9844" i="9"/>
  <c r="B9856" i="9"/>
  <c r="B9868" i="9"/>
  <c r="B9880" i="9"/>
  <c r="B9892" i="9"/>
  <c r="B9904" i="9"/>
  <c r="B9916" i="9"/>
  <c r="B9928" i="9"/>
  <c r="B9940" i="9"/>
  <c r="B9952" i="9"/>
  <c r="B9964" i="9"/>
  <c r="B9976" i="9"/>
  <c r="B9988" i="9"/>
  <c r="B10000" i="9"/>
  <c r="B5808" i="9"/>
  <c r="B6226" i="9"/>
  <c r="B6568" i="9"/>
  <c r="B6891" i="9"/>
  <c r="B7035" i="9"/>
  <c r="B7179" i="9"/>
  <c r="B7309" i="9"/>
  <c r="B7381" i="9"/>
  <c r="B7453" i="9"/>
  <c r="B7525" i="9"/>
  <c r="B7597" i="9"/>
  <c r="B7669" i="9"/>
  <c r="B7741" i="9"/>
  <c r="B7803" i="9"/>
  <c r="B7851" i="9"/>
  <c r="B7899" i="9"/>
  <c r="B7947" i="9"/>
  <c r="B7995" i="9"/>
  <c r="B8043" i="9"/>
  <c r="B8091" i="9"/>
  <c r="B8139" i="9"/>
  <c r="B8187" i="9"/>
  <c r="B8235" i="9"/>
  <c r="B8283" i="9"/>
  <c r="B8331" i="9"/>
  <c r="B8379" i="9"/>
  <c r="B8416" i="9"/>
  <c r="B8441" i="9"/>
  <c r="B8453" i="9"/>
  <c r="B8465" i="9"/>
  <c r="B8477" i="9"/>
  <c r="B8489" i="9"/>
  <c r="B8501" i="9"/>
  <c r="B8513" i="9"/>
  <c r="B8525" i="9"/>
  <c r="B8537" i="9"/>
  <c r="B8549" i="9"/>
  <c r="B8561" i="9"/>
  <c r="B8573" i="9"/>
  <c r="B8585" i="9"/>
  <c r="B8597" i="9"/>
  <c r="B8609" i="9"/>
  <c r="B8621" i="9"/>
  <c r="B8633" i="9"/>
  <c r="B8645" i="9"/>
  <c r="B8657" i="9"/>
  <c r="B8669" i="9"/>
  <c r="B8681" i="9"/>
  <c r="B8693" i="9"/>
  <c r="B8705" i="9"/>
  <c r="B8717" i="9"/>
  <c r="B8729" i="9"/>
  <c r="B8741" i="9"/>
  <c r="B8753" i="9"/>
  <c r="B8765" i="9"/>
  <c r="B8777" i="9"/>
  <c r="B8789" i="9"/>
  <c r="B8801" i="9"/>
  <c r="B8813" i="9"/>
  <c r="B8825" i="9"/>
  <c r="B8837" i="9"/>
  <c r="B8849" i="9"/>
  <c r="B8861" i="9"/>
  <c r="B8873" i="9"/>
  <c r="B8885" i="9"/>
  <c r="B8897" i="9"/>
  <c r="B8909" i="9"/>
  <c r="B8921" i="9"/>
  <c r="B8933" i="9"/>
  <c r="B8945" i="9"/>
  <c r="B8957" i="9"/>
  <c r="B8969" i="9"/>
  <c r="B8981" i="9"/>
  <c r="B8993" i="9"/>
  <c r="B9005" i="9"/>
  <c r="B9017" i="9"/>
  <c r="B9029" i="9"/>
  <c r="B9041" i="9"/>
  <c r="B9053" i="9"/>
  <c r="B9065" i="9"/>
  <c r="B9077" i="9"/>
  <c r="B9089" i="9"/>
  <c r="B9101" i="9"/>
  <c r="B9113" i="9"/>
  <c r="B9125" i="9"/>
  <c r="B9137" i="9"/>
  <c r="B9149" i="9"/>
  <c r="B9161" i="9"/>
  <c r="B9173" i="9"/>
  <c r="B9185" i="9"/>
  <c r="B9197" i="9"/>
  <c r="B9209" i="9"/>
  <c r="B9221" i="9"/>
  <c r="B9233" i="9"/>
  <c r="B9245" i="9"/>
  <c r="B9257" i="9"/>
  <c r="B9269" i="9"/>
  <c r="B9281" i="9"/>
  <c r="B9293" i="9"/>
  <c r="B9305" i="9"/>
  <c r="B9317" i="9"/>
  <c r="B9329" i="9"/>
  <c r="B9341" i="9"/>
  <c r="B9353" i="9"/>
  <c r="B9365" i="9"/>
  <c r="B9377" i="9"/>
  <c r="B9389" i="9"/>
  <c r="B9401" i="9"/>
  <c r="B9413" i="9"/>
  <c r="B9425" i="9"/>
  <c r="B9437" i="9"/>
  <c r="B9449" i="9"/>
  <c r="B9461" i="9"/>
  <c r="B9473" i="9"/>
  <c r="B9485" i="9"/>
  <c r="B9497" i="9"/>
  <c r="B9509" i="9"/>
  <c r="B9521" i="9"/>
  <c r="B9533" i="9"/>
  <c r="B9545" i="9"/>
  <c r="B9557" i="9"/>
  <c r="B9569" i="9"/>
  <c r="B9581" i="9"/>
  <c r="B9593" i="9"/>
  <c r="B9605" i="9"/>
  <c r="B9617" i="9"/>
  <c r="B9629" i="9"/>
  <c r="B9641" i="9"/>
  <c r="B9653" i="9"/>
  <c r="B9665" i="9"/>
  <c r="B9677" i="9"/>
  <c r="B9689" i="9"/>
  <c r="B9701" i="9"/>
  <c r="B9713" i="9"/>
  <c r="B9725" i="9"/>
  <c r="B9737" i="9"/>
  <c r="B9749" i="9"/>
  <c r="B9761" i="9"/>
  <c r="B9773" i="9"/>
  <c r="B9785" i="9"/>
  <c r="B9797" i="9"/>
  <c r="B9809" i="9"/>
  <c r="B9821" i="9"/>
  <c r="B9833" i="9"/>
  <c r="B9845" i="9"/>
  <c r="B9857" i="9"/>
  <c r="B9869" i="9"/>
  <c r="B9881" i="9"/>
  <c r="B9893" i="9"/>
  <c r="B9905" i="9"/>
  <c r="B9917" i="9"/>
  <c r="B9929" i="9"/>
  <c r="B9941" i="9"/>
  <c r="B9953" i="9"/>
  <c r="B9965" i="9"/>
  <c r="B9977" i="9"/>
  <c r="B9989" i="9"/>
  <c r="B5844" i="9"/>
  <c r="B6253" i="9"/>
  <c r="B6600" i="9"/>
  <c r="B6903" i="9"/>
  <c r="B7047" i="9"/>
  <c r="B7191" i="9"/>
  <c r="B7311" i="9"/>
  <c r="B7383" i="9"/>
  <c r="B7455" i="9"/>
  <c r="B7527" i="9"/>
  <c r="B7599" i="9"/>
  <c r="B7671" i="9"/>
  <c r="B7743" i="9"/>
  <c r="B7810" i="9"/>
  <c r="B7858" i="9"/>
  <c r="B7906" i="9"/>
  <c r="B7954" i="9"/>
  <c r="B8002" i="9"/>
  <c r="B8050" i="9"/>
  <c r="B8098" i="9"/>
  <c r="B8146" i="9"/>
  <c r="B8194" i="9"/>
  <c r="B8242" i="9"/>
  <c r="B8290" i="9"/>
  <c r="B8338" i="9"/>
  <c r="B8386" i="9"/>
  <c r="B8422" i="9"/>
  <c r="B8442" i="9"/>
  <c r="B8454" i="9"/>
  <c r="B8466" i="9"/>
  <c r="B8478" i="9"/>
  <c r="B8490" i="9"/>
  <c r="B8502" i="9"/>
  <c r="B8514" i="9"/>
  <c r="B8526" i="9"/>
  <c r="B8538" i="9"/>
  <c r="B8550" i="9"/>
  <c r="B8562" i="9"/>
  <c r="B8574" i="9"/>
  <c r="B8586" i="9"/>
  <c r="B8598" i="9"/>
  <c r="B8610" i="9"/>
  <c r="B8622" i="9"/>
  <c r="B8634" i="9"/>
  <c r="B8646" i="9"/>
  <c r="B8658" i="9"/>
  <c r="B8670" i="9"/>
  <c r="B8682" i="9"/>
  <c r="B8694" i="9"/>
  <c r="B8706" i="9"/>
  <c r="B8718" i="9"/>
  <c r="B8730" i="9"/>
  <c r="B8742" i="9"/>
  <c r="B8754" i="9"/>
  <c r="B8766" i="9"/>
  <c r="B8778" i="9"/>
  <c r="B8790" i="9"/>
  <c r="B8802" i="9"/>
  <c r="B8814" i="9"/>
  <c r="B8826" i="9"/>
  <c r="B8838" i="9"/>
  <c r="B8850" i="9"/>
  <c r="B8862" i="9"/>
  <c r="B8874" i="9"/>
  <c r="B8886" i="9"/>
  <c r="B8898" i="9"/>
  <c r="B8910" i="9"/>
  <c r="B8922" i="9"/>
  <c r="B8934" i="9"/>
  <c r="B8946" i="9"/>
  <c r="B8958" i="9"/>
  <c r="B8970" i="9"/>
  <c r="B8982" i="9"/>
  <c r="B8994" i="9"/>
  <c r="B9006" i="9"/>
  <c r="B9018" i="9"/>
  <c r="B9030" i="9"/>
  <c r="B9042" i="9"/>
  <c r="B9054" i="9"/>
  <c r="B9066" i="9"/>
  <c r="B9078" i="9"/>
  <c r="B9090" i="9"/>
  <c r="B9102" i="9"/>
  <c r="B9114" i="9"/>
  <c r="B9126" i="9"/>
  <c r="B9138" i="9"/>
  <c r="B9150" i="9"/>
  <c r="B9162" i="9"/>
  <c r="B9174" i="9"/>
  <c r="B9186" i="9"/>
  <c r="B9198" i="9"/>
  <c r="B9210" i="9"/>
  <c r="B9222" i="9"/>
  <c r="B9234" i="9"/>
  <c r="B9246" i="9"/>
  <c r="B9258" i="9"/>
  <c r="B9270" i="9"/>
  <c r="B9282" i="9"/>
  <c r="B9294" i="9"/>
  <c r="B9306" i="9"/>
  <c r="B9318" i="9"/>
  <c r="B9330" i="9"/>
  <c r="B9342" i="9"/>
  <c r="B9354" i="9"/>
  <c r="B9366" i="9"/>
  <c r="B9378" i="9"/>
  <c r="B9390" i="9"/>
  <c r="B9402" i="9"/>
  <c r="B9414" i="9"/>
  <c r="B9426" i="9"/>
  <c r="B9438" i="9"/>
  <c r="B9450" i="9"/>
  <c r="B9462" i="9"/>
  <c r="B9474" i="9"/>
  <c r="B9486" i="9"/>
  <c r="B9498" i="9"/>
  <c r="B9510" i="9"/>
  <c r="B9522" i="9"/>
  <c r="B9534" i="9"/>
  <c r="B9546" i="9"/>
  <c r="B9558" i="9"/>
  <c r="B9570" i="9"/>
  <c r="B9582" i="9"/>
  <c r="B9594" i="9"/>
  <c r="B9606" i="9"/>
  <c r="B9618" i="9"/>
  <c r="B9630" i="9"/>
  <c r="B9642" i="9"/>
  <c r="B9654" i="9"/>
  <c r="B9666" i="9"/>
  <c r="B9678" i="9"/>
  <c r="B9690" i="9"/>
  <c r="B9702" i="9"/>
  <c r="B9714" i="9"/>
  <c r="B9726" i="9"/>
  <c r="B9738" i="9"/>
  <c r="B9750" i="9"/>
  <c r="B9762" i="9"/>
  <c r="B9774" i="9"/>
  <c r="B9786" i="9"/>
  <c r="B9798" i="9"/>
  <c r="B9810" i="9"/>
  <c r="B9822" i="9"/>
  <c r="B9834" i="9"/>
  <c r="B9846" i="9"/>
  <c r="B9858" i="9"/>
  <c r="B9870" i="9"/>
  <c r="B9882" i="9"/>
  <c r="B9894" i="9"/>
  <c r="B9906" i="9"/>
  <c r="B9918" i="9"/>
  <c r="B9930" i="9"/>
  <c r="B9942" i="9"/>
  <c r="B9954" i="9"/>
  <c r="B9966" i="9"/>
  <c r="B9978" i="9"/>
  <c r="B9990" i="9"/>
  <c r="B5880" i="9"/>
  <c r="B6280" i="9"/>
  <c r="B6627" i="9"/>
  <c r="B6915" i="9"/>
  <c r="B7059" i="9"/>
  <c r="B7203" i="9"/>
  <c r="B7321" i="9"/>
  <c r="B7393" i="9"/>
  <c r="B7465" i="9"/>
  <c r="B7537" i="9"/>
  <c r="B7609" i="9"/>
  <c r="B7681" i="9"/>
  <c r="B7753" i="9"/>
  <c r="B7813" i="9"/>
  <c r="B7861" i="9"/>
  <c r="B7909" i="9"/>
  <c r="B7957" i="9"/>
  <c r="B8005" i="9"/>
  <c r="B8053" i="9"/>
  <c r="B8101" i="9"/>
  <c r="B8149" i="9"/>
  <c r="B8197" i="9"/>
  <c r="B8245" i="9"/>
  <c r="B8293" i="9"/>
  <c r="B8341" i="9"/>
  <c r="B8389" i="9"/>
  <c r="B8425" i="9"/>
  <c r="B8443" i="9"/>
  <c r="B8455" i="9"/>
  <c r="B8467" i="9"/>
  <c r="B8479" i="9"/>
  <c r="B8491" i="9"/>
  <c r="B8503" i="9"/>
  <c r="B8515" i="9"/>
  <c r="B8527" i="9"/>
  <c r="B8539" i="9"/>
  <c r="B8551" i="9"/>
  <c r="B8563" i="9"/>
  <c r="B8575" i="9"/>
  <c r="B8587" i="9"/>
  <c r="B8599" i="9"/>
  <c r="B8611" i="9"/>
  <c r="B8623" i="9"/>
  <c r="B8635" i="9"/>
  <c r="B8647" i="9"/>
  <c r="B8659" i="9"/>
  <c r="B8671" i="9"/>
  <c r="B8683" i="9"/>
  <c r="B8695" i="9"/>
  <c r="B8707" i="9"/>
  <c r="B8719" i="9"/>
  <c r="B8731" i="9"/>
  <c r="B8743" i="9"/>
  <c r="B8755" i="9"/>
  <c r="B8767" i="9"/>
  <c r="B8779" i="9"/>
  <c r="B8791" i="9"/>
  <c r="B8803" i="9"/>
  <c r="B8815" i="9"/>
  <c r="B8827" i="9"/>
  <c r="B8839" i="9"/>
  <c r="B8851" i="9"/>
  <c r="B8863" i="9"/>
  <c r="B8875" i="9"/>
  <c r="B8887" i="9"/>
  <c r="B8899" i="9"/>
  <c r="B8911" i="9"/>
  <c r="B8923" i="9"/>
  <c r="B8935" i="9"/>
  <c r="B8947" i="9"/>
  <c r="B8959" i="9"/>
  <c r="B8971" i="9"/>
  <c r="B8983" i="9"/>
  <c r="B8995" i="9"/>
  <c r="B9007" i="9"/>
  <c r="B9019" i="9"/>
  <c r="B9031" i="9"/>
  <c r="B9043" i="9"/>
  <c r="B9055" i="9"/>
  <c r="B9067" i="9"/>
  <c r="B9079" i="9"/>
  <c r="B9091" i="9"/>
  <c r="B9103" i="9"/>
  <c r="B9115" i="9"/>
  <c r="B9127" i="9"/>
  <c r="B9139" i="9"/>
  <c r="B9151" i="9"/>
  <c r="B9163" i="9"/>
  <c r="B9175" i="9"/>
  <c r="B9187" i="9"/>
  <c r="B9199" i="9"/>
  <c r="B9211" i="9"/>
  <c r="B9223" i="9"/>
  <c r="B9235" i="9"/>
  <c r="B9247" i="9"/>
  <c r="B9259" i="9"/>
  <c r="B9271" i="9"/>
  <c r="B9283" i="9"/>
  <c r="B9295" i="9"/>
  <c r="B9307" i="9"/>
  <c r="B9319" i="9"/>
  <c r="B9331" i="9"/>
  <c r="B9343" i="9"/>
  <c r="B9355" i="9"/>
  <c r="B9367" i="9"/>
  <c r="B9379" i="9"/>
  <c r="B9391" i="9"/>
  <c r="B9403" i="9"/>
  <c r="B9415" i="9"/>
  <c r="B9427" i="9"/>
  <c r="B9439" i="9"/>
  <c r="B9451" i="9"/>
  <c r="B9463" i="9"/>
  <c r="B9475" i="9"/>
  <c r="B9487" i="9"/>
  <c r="B9499" i="9"/>
  <c r="B9511" i="9"/>
  <c r="B9523" i="9"/>
  <c r="B9535" i="9"/>
  <c r="B9547" i="9"/>
  <c r="B9559" i="9"/>
  <c r="B9571" i="9"/>
  <c r="B9583" i="9"/>
  <c r="B9595" i="9"/>
  <c r="B9607" i="9"/>
  <c r="B9619" i="9"/>
  <c r="B9631" i="9"/>
  <c r="B9643" i="9"/>
  <c r="B9655" i="9"/>
  <c r="B9667" i="9"/>
  <c r="B9679" i="9"/>
  <c r="B9691" i="9"/>
  <c r="B9703" i="9"/>
  <c r="B9715" i="9"/>
  <c r="B9727" i="9"/>
  <c r="B9739" i="9"/>
  <c r="B9751" i="9"/>
  <c r="B9763" i="9"/>
  <c r="B9775" i="9"/>
  <c r="B9787" i="9"/>
  <c r="B9799" i="9"/>
  <c r="B9811" i="9"/>
  <c r="B9823" i="9"/>
  <c r="B9835" i="9"/>
  <c r="B9847" i="9"/>
  <c r="B9859" i="9"/>
  <c r="B9871" i="9"/>
  <c r="B9883" i="9"/>
  <c r="B9895" i="9"/>
  <c r="B9907" i="9"/>
  <c r="B9919" i="9"/>
  <c r="B9931" i="9"/>
  <c r="B9943" i="9"/>
  <c r="B9955" i="9"/>
  <c r="B9967" i="9"/>
  <c r="B9979" i="9"/>
  <c r="B9991" i="9"/>
  <c r="B7215" i="9"/>
  <c r="B7683" i="9"/>
  <c r="B8007" i="9"/>
  <c r="B8295" i="9"/>
  <c r="B8468" i="9"/>
  <c r="B8540" i="9"/>
  <c r="B8612" i="9"/>
  <c r="B8684" i="9"/>
  <c r="B8756" i="9"/>
  <c r="B8828" i="9"/>
  <c r="B8900" i="9"/>
  <c r="B8972" i="9"/>
  <c r="B9044" i="9"/>
  <c r="B9116" i="9"/>
  <c r="B9188" i="9"/>
  <c r="B9260" i="9"/>
  <c r="B9332" i="9"/>
  <c r="B9404" i="9"/>
  <c r="B9476" i="9"/>
  <c r="B9548" i="9"/>
  <c r="B9620" i="9"/>
  <c r="B9692" i="9"/>
  <c r="B9764" i="9"/>
  <c r="B9836" i="9"/>
  <c r="B9908" i="9"/>
  <c r="B9980" i="9"/>
  <c r="B7227" i="9"/>
  <c r="B7693" i="9"/>
  <c r="B8014" i="9"/>
  <c r="B8302" i="9"/>
  <c r="B8469" i="9"/>
  <c r="B8541" i="9"/>
  <c r="B8613" i="9"/>
  <c r="B8685" i="9"/>
  <c r="B8757" i="9"/>
  <c r="B8829" i="9"/>
  <c r="B8901" i="9"/>
  <c r="B8973" i="9"/>
  <c r="B9045" i="9"/>
  <c r="B9117" i="9"/>
  <c r="B9189" i="9"/>
  <c r="B9261" i="9"/>
  <c r="B9333" i="9"/>
  <c r="B9405" i="9"/>
  <c r="B9477" i="9"/>
  <c r="B9549" i="9"/>
  <c r="B9621" i="9"/>
  <c r="B9693" i="9"/>
  <c r="B9765" i="9"/>
  <c r="B9837" i="9"/>
  <c r="B9909" i="9"/>
  <c r="B9981" i="9"/>
  <c r="B5916" i="9"/>
  <c r="B7323" i="9"/>
  <c r="B7755" i="9"/>
  <c r="B8055" i="9"/>
  <c r="B8343" i="9"/>
  <c r="B8480" i="9"/>
  <c r="B8552" i="9"/>
  <c r="B8624" i="9"/>
  <c r="B8696" i="9"/>
  <c r="B8768" i="9"/>
  <c r="B8840" i="9"/>
  <c r="B8912" i="9"/>
  <c r="B8984" i="9"/>
  <c r="B9056" i="9"/>
  <c r="B9128" i="9"/>
  <c r="B9200" i="9"/>
  <c r="B9272" i="9"/>
  <c r="B9344" i="9"/>
  <c r="B9416" i="9"/>
  <c r="B9488" i="9"/>
  <c r="B9560" i="9"/>
  <c r="B9632" i="9"/>
  <c r="B9704" i="9"/>
  <c r="B9776" i="9"/>
  <c r="B9848" i="9"/>
  <c r="B9920" i="9"/>
  <c r="B9992" i="9"/>
  <c r="B5952" i="9"/>
  <c r="B7333" i="9"/>
  <c r="B7765" i="9"/>
  <c r="B8062" i="9"/>
  <c r="B8350" i="9"/>
  <c r="B8481" i="9"/>
  <c r="B8553" i="9"/>
  <c r="B8625" i="9"/>
  <c r="B8697" i="9"/>
  <c r="B8769" i="9"/>
  <c r="B8841" i="9"/>
  <c r="B8913" i="9"/>
  <c r="B8985" i="9"/>
  <c r="B9057" i="9"/>
  <c r="B9129" i="9"/>
  <c r="B9201" i="9"/>
  <c r="B9273" i="9"/>
  <c r="B9345" i="9"/>
  <c r="B9417" i="9"/>
  <c r="B9489" i="9"/>
  <c r="B9561" i="9"/>
  <c r="B9633" i="9"/>
  <c r="B9705" i="9"/>
  <c r="B9777" i="9"/>
  <c r="B9849" i="9"/>
  <c r="B9921" i="9"/>
  <c r="B9993" i="9"/>
  <c r="B6312" i="9"/>
  <c r="B7395" i="9"/>
  <c r="B7815" i="9"/>
  <c r="B8103" i="9"/>
  <c r="B8391" i="9"/>
  <c r="B8492" i="9"/>
  <c r="B8564" i="9"/>
  <c r="B8636" i="9"/>
  <c r="B8708" i="9"/>
  <c r="B8780" i="9"/>
  <c r="B8852" i="9"/>
  <c r="B8924" i="9"/>
  <c r="B8996" i="9"/>
  <c r="B9068" i="9"/>
  <c r="B9140" i="9"/>
  <c r="B9212" i="9"/>
  <c r="B9284" i="9"/>
  <c r="B9356" i="9"/>
  <c r="B9428" i="9"/>
  <c r="B9500" i="9"/>
  <c r="B9572" i="9"/>
  <c r="B9644" i="9"/>
  <c r="B9716" i="9"/>
  <c r="B9788" i="9"/>
  <c r="B9860" i="9"/>
  <c r="B9932" i="9"/>
  <c r="B6339" i="9"/>
  <c r="B7405" i="9"/>
  <c r="B7822" i="9"/>
  <c r="B8110" i="9"/>
  <c r="B8392" i="9"/>
  <c r="B8493" i="9"/>
  <c r="B8565" i="9"/>
  <c r="B8637" i="9"/>
  <c r="B8709" i="9"/>
  <c r="B8781" i="9"/>
  <c r="B8853" i="9"/>
  <c r="B8925" i="9"/>
  <c r="B8997" i="9"/>
  <c r="B9069" i="9"/>
  <c r="B9141" i="9"/>
  <c r="B9213" i="9"/>
  <c r="B9285" i="9"/>
  <c r="B9357" i="9"/>
  <c r="B9429" i="9"/>
  <c r="B9501" i="9"/>
  <c r="B9573" i="9"/>
  <c r="B9645" i="9"/>
  <c r="B9717" i="9"/>
  <c r="B9789" i="9"/>
  <c r="B9861" i="9"/>
  <c r="B9933" i="9"/>
  <c r="B6658" i="9"/>
  <c r="B7467" i="9"/>
  <c r="B7863" i="9"/>
  <c r="B8151" i="9"/>
  <c r="B8427" i="9"/>
  <c r="B8504" i="9"/>
  <c r="B8576" i="9"/>
  <c r="B8648" i="9"/>
  <c r="B8720" i="9"/>
  <c r="B8792" i="9"/>
  <c r="B8864" i="9"/>
  <c r="B8936" i="9"/>
  <c r="B9008" i="9"/>
  <c r="B9080" i="9"/>
  <c r="B9152" i="9"/>
  <c r="B9224" i="9"/>
  <c r="B9296" i="9"/>
  <c r="B9368" i="9"/>
  <c r="B9440" i="9"/>
  <c r="B9512" i="9"/>
  <c r="B9584" i="9"/>
  <c r="B9656" i="9"/>
  <c r="B9728" i="9"/>
  <c r="B9800" i="9"/>
  <c r="B9872" i="9"/>
  <c r="B9944" i="9"/>
  <c r="B6685" i="9"/>
  <c r="B7477" i="9"/>
  <c r="B7870" i="9"/>
  <c r="B8158" i="9"/>
  <c r="B8428" i="9"/>
  <c r="B8505" i="9"/>
  <c r="B8577" i="9"/>
  <c r="B8649" i="9"/>
  <c r="B8721" i="9"/>
  <c r="B8793" i="9"/>
  <c r="B8865" i="9"/>
  <c r="B8937" i="9"/>
  <c r="B9009" i="9"/>
  <c r="B9081" i="9"/>
  <c r="B9153" i="9"/>
  <c r="B9225" i="9"/>
  <c r="B9297" i="9"/>
  <c r="B9369" i="9"/>
  <c r="B9441" i="9"/>
  <c r="B9513" i="9"/>
  <c r="B9585" i="9"/>
  <c r="B9657" i="9"/>
  <c r="B9729" i="9"/>
  <c r="B9801" i="9"/>
  <c r="B9873" i="9"/>
  <c r="B9945" i="9"/>
  <c r="B6927" i="9"/>
  <c r="B7539" i="9"/>
  <c r="B7911" i="9"/>
  <c r="B8199" i="9"/>
  <c r="B8444" i="9"/>
  <c r="B8516" i="9"/>
  <c r="B8588" i="9"/>
  <c r="B8660" i="9"/>
  <c r="B8732" i="9"/>
  <c r="B8804" i="9"/>
  <c r="B8876" i="9"/>
  <c r="B8948" i="9"/>
  <c r="B9020" i="9"/>
  <c r="B9092" i="9"/>
  <c r="B9164" i="9"/>
  <c r="B9236" i="9"/>
  <c r="B9308" i="9"/>
  <c r="B9380" i="9"/>
  <c r="B9452" i="9"/>
  <c r="B9524" i="9"/>
  <c r="B9596" i="9"/>
  <c r="B9668" i="9"/>
  <c r="B9740" i="9"/>
  <c r="B9812" i="9"/>
  <c r="B9884" i="9"/>
  <c r="B9956" i="9"/>
  <c r="B6939" i="9"/>
  <c r="B7549" i="9"/>
  <c r="B7918" i="9"/>
  <c r="B8206" i="9"/>
  <c r="B8445" i="9"/>
  <c r="B8517" i="9"/>
  <c r="B8589" i="9"/>
  <c r="B8661" i="9"/>
  <c r="B8733" i="9"/>
  <c r="B8805" i="9"/>
  <c r="B8877" i="9"/>
  <c r="B8949" i="9"/>
  <c r="B9021" i="9"/>
  <c r="B9093" i="9"/>
  <c r="B9165" i="9"/>
  <c r="B9237" i="9"/>
  <c r="B9309" i="9"/>
  <c r="B9381" i="9"/>
  <c r="B9453" i="9"/>
  <c r="B9525" i="9"/>
  <c r="B9597" i="9"/>
  <c r="B9669" i="9"/>
  <c r="B9741" i="9"/>
  <c r="B9813" i="9"/>
  <c r="B9885" i="9"/>
  <c r="B9957" i="9"/>
  <c r="B8528" i="9"/>
  <c r="B8960" i="9"/>
  <c r="B9392" i="9"/>
  <c r="B9824" i="9"/>
  <c r="B8529" i="9"/>
  <c r="B8961" i="9"/>
  <c r="B9393" i="9"/>
  <c r="B9825" i="9"/>
  <c r="B7071" i="9"/>
  <c r="B8600" i="9"/>
  <c r="B9032" i="9"/>
  <c r="B9464" i="9"/>
  <c r="B9896" i="9"/>
  <c r="B7083" i="9"/>
  <c r="B8601" i="9"/>
  <c r="B9033" i="9"/>
  <c r="B9465" i="9"/>
  <c r="B9897" i="9"/>
  <c r="B7611" i="9"/>
  <c r="B8672" i="9"/>
  <c r="B9104" i="9"/>
  <c r="B9536" i="9"/>
  <c r="B9968" i="9"/>
  <c r="B7621" i="9"/>
  <c r="B8673" i="9"/>
  <c r="B9105" i="9"/>
  <c r="B9537" i="9"/>
  <c r="B9969" i="9"/>
  <c r="B7959" i="9"/>
  <c r="B8744" i="9"/>
  <c r="B9176" i="9"/>
  <c r="B9608" i="9"/>
  <c r="B7966" i="9"/>
  <c r="B8745" i="9"/>
  <c r="B9177" i="9"/>
  <c r="B9609" i="9"/>
  <c r="B8247" i="9"/>
  <c r="B8816" i="9"/>
  <c r="B9248" i="9"/>
  <c r="B9680" i="9"/>
  <c r="B8254" i="9"/>
  <c r="B8817" i="9"/>
  <c r="B9249" i="9"/>
  <c r="B9681" i="9"/>
  <c r="H9978" i="9"/>
  <c r="H9966" i="9"/>
  <c r="H9930" i="9"/>
  <c r="H9996" i="9"/>
  <c r="H9984" i="9"/>
  <c r="H9972" i="9"/>
  <c r="H9960" i="9"/>
  <c r="H9948" i="9"/>
  <c r="H9936" i="9"/>
  <c r="H9924" i="9"/>
  <c r="H9912" i="9"/>
  <c r="H9900" i="9"/>
  <c r="H9888" i="9"/>
  <c r="H9876" i="9"/>
  <c r="H9864" i="9"/>
  <c r="H9852" i="9"/>
  <c r="H9840" i="9"/>
  <c r="H9828" i="9"/>
  <c r="H9816" i="9"/>
  <c r="H9804" i="9"/>
  <c r="H9792" i="9"/>
  <c r="H9780" i="9"/>
  <c r="H9768" i="9"/>
  <c r="H9756" i="9"/>
  <c r="H9744" i="9"/>
  <c r="H9732" i="9"/>
  <c r="H9720" i="9"/>
  <c r="H9708" i="9"/>
  <c r="H9696" i="9"/>
  <c r="H9684" i="9"/>
  <c r="H9672" i="9"/>
  <c r="H9660" i="9"/>
  <c r="H9648" i="9"/>
  <c r="H9636" i="9"/>
  <c r="H9624" i="9"/>
  <c r="H9612" i="9"/>
  <c r="H9600" i="9"/>
  <c r="H9588" i="9"/>
  <c r="H9576" i="9"/>
  <c r="H9564" i="9"/>
  <c r="H9552" i="9"/>
  <c r="H9540" i="9"/>
  <c r="H9528" i="9"/>
  <c r="H9516" i="9"/>
  <c r="H9504" i="9"/>
  <c r="H9492" i="9"/>
  <c r="H9480" i="9"/>
  <c r="H9468" i="9"/>
  <c r="H9456" i="9"/>
  <c r="H9444" i="9"/>
  <c r="H9432" i="9"/>
  <c r="H9420" i="9"/>
  <c r="H9408" i="9"/>
  <c r="H9396" i="9"/>
  <c r="H9384" i="9"/>
  <c r="H9372" i="9"/>
  <c r="H9360" i="9"/>
  <c r="H9348" i="9"/>
  <c r="H9336" i="9"/>
  <c r="H9324" i="9"/>
  <c r="H9312" i="9"/>
  <c r="H9300" i="9"/>
  <c r="H9288" i="9"/>
  <c r="H9276" i="9"/>
  <c r="H9264" i="9"/>
  <c r="H9252" i="9"/>
  <c r="H9240" i="9"/>
  <c r="H9228" i="9"/>
  <c r="H9216" i="9"/>
  <c r="H9204" i="9"/>
  <c r="H9192" i="9"/>
  <c r="H9180" i="9"/>
  <c r="H9168" i="9"/>
  <c r="H9156" i="9"/>
  <c r="H9144" i="9"/>
  <c r="H9132" i="9"/>
  <c r="H9120" i="9"/>
  <c r="H9108" i="9"/>
  <c r="H9096" i="9"/>
  <c r="H9084" i="9"/>
  <c r="H9072" i="9"/>
  <c r="H9060" i="9"/>
  <c r="H9048" i="9"/>
  <c r="H9036" i="9"/>
  <c r="H9024" i="9"/>
  <c r="H9012" i="9"/>
  <c r="H9000" i="9"/>
  <c r="H8988" i="9"/>
  <c r="H8976" i="9"/>
  <c r="H8964" i="9"/>
  <c r="H8952" i="9"/>
  <c r="H8940" i="9"/>
  <c r="H8928" i="9"/>
  <c r="H8916" i="9"/>
  <c r="H8904" i="9"/>
  <c r="H8892" i="9"/>
  <c r="H8880" i="9"/>
  <c r="H8868" i="9"/>
  <c r="H8856" i="9"/>
  <c r="H8844" i="9"/>
  <c r="H8832" i="9"/>
  <c r="H8820" i="9"/>
  <c r="H8808" i="9"/>
  <c r="H8796" i="9"/>
  <c r="H8784" i="9"/>
  <c r="H8772" i="9"/>
  <c r="H8760" i="9"/>
  <c r="H8748" i="9"/>
  <c r="H8736" i="9"/>
  <c r="H8724" i="9"/>
  <c r="H8712" i="9"/>
  <c r="H8700" i="9"/>
  <c r="H8688" i="9"/>
  <c r="H8676" i="9"/>
  <c r="H8664" i="9"/>
  <c r="H8652" i="9"/>
  <c r="H8640" i="9"/>
  <c r="H8628" i="9"/>
  <c r="H8616" i="9"/>
  <c r="H8604" i="9"/>
  <c r="H8592" i="9"/>
  <c r="H8580" i="9"/>
  <c r="H8568" i="9"/>
  <c r="H8556" i="9"/>
  <c r="H8544" i="9"/>
  <c r="H8532" i="9"/>
  <c r="H8520" i="9"/>
  <c r="H8508" i="9"/>
  <c r="H8496" i="9"/>
  <c r="H8484" i="9"/>
  <c r="H8472" i="9"/>
  <c r="H8460" i="9"/>
  <c r="H8448" i="9"/>
  <c r="H8436" i="9"/>
  <c r="H8424" i="9"/>
  <c r="H8412" i="9"/>
  <c r="H8400" i="9"/>
  <c r="H8388" i="9"/>
  <c r="H8376" i="9"/>
  <c r="H8364" i="9"/>
  <c r="H8352" i="9"/>
  <c r="H8340" i="9"/>
  <c r="H8328" i="9"/>
  <c r="H8316" i="9"/>
  <c r="H8304" i="9"/>
  <c r="H8292" i="9"/>
  <c r="H8280" i="9"/>
  <c r="H8268" i="9"/>
  <c r="H8256" i="9"/>
  <c r="H8244" i="9"/>
  <c r="H8232" i="9"/>
  <c r="H8220" i="9"/>
  <c r="H8208" i="9"/>
  <c r="H8196" i="9"/>
  <c r="H8184" i="9"/>
  <c r="H8172" i="9"/>
  <c r="H8160" i="9"/>
  <c r="H8148" i="9"/>
  <c r="H8136" i="9"/>
  <c r="H8124" i="9"/>
  <c r="H8112" i="9"/>
  <c r="H8100" i="9"/>
  <c r="H8088" i="9"/>
  <c r="H8076" i="9"/>
  <c r="H8064" i="9"/>
  <c r="H8052" i="9"/>
  <c r="H8040" i="9"/>
  <c r="H8028" i="9"/>
  <c r="H8016" i="9"/>
  <c r="H8004" i="9"/>
  <c r="H7992" i="9"/>
  <c r="H7980" i="9"/>
  <c r="H7968" i="9"/>
  <c r="H7956" i="9"/>
  <c r="H7944" i="9"/>
  <c r="H7932" i="9"/>
  <c r="H7920" i="9"/>
  <c r="H7908" i="9"/>
  <c r="H7896" i="9"/>
  <c r="H7884" i="9"/>
  <c r="H7872" i="9"/>
  <c r="H7860" i="9"/>
  <c r="H7848" i="9"/>
  <c r="H7836" i="9"/>
  <c r="H7824" i="9"/>
  <c r="H7812" i="9"/>
  <c r="H7800" i="9"/>
  <c r="H7788" i="9"/>
  <c r="H7776" i="9"/>
  <c r="H7764" i="9"/>
  <c r="H7752" i="9"/>
  <c r="H7740" i="9"/>
  <c r="H7728" i="9"/>
  <c r="H7716" i="9"/>
  <c r="H7704" i="9"/>
  <c r="H7692" i="9"/>
  <c r="H7680" i="9"/>
  <c r="H7668" i="9"/>
  <c r="H7656" i="9"/>
  <c r="H7644" i="9"/>
  <c r="H7632" i="9"/>
  <c r="H7620" i="9"/>
  <c r="H7608" i="9"/>
  <c r="H7596" i="9"/>
  <c r="H7584" i="9"/>
  <c r="H7572" i="9"/>
  <c r="H7560" i="9"/>
  <c r="H7548" i="9"/>
  <c r="H7536" i="9"/>
  <c r="H7524" i="9"/>
  <c r="H7512" i="9"/>
  <c r="H7499" i="9"/>
  <c r="H7437" i="9"/>
  <c r="H7365" i="9"/>
  <c r="H7293" i="9"/>
  <c r="H7221" i="9"/>
  <c r="H7149" i="9"/>
  <c r="H7077" i="9"/>
  <c r="H7005" i="9"/>
  <c r="H6933" i="9"/>
  <c r="H6861" i="9"/>
  <c r="H6789" i="9"/>
  <c r="H6717" i="9"/>
  <c r="H6645" i="9"/>
  <c r="H6573" i="9"/>
  <c r="H6501" i="9"/>
  <c r="H6429" i="9"/>
  <c r="H6357" i="9"/>
  <c r="H6285" i="9"/>
  <c r="H6213" i="9"/>
  <c r="H6141" i="9"/>
  <c r="H6069" i="9"/>
  <c r="H5997" i="9"/>
  <c r="H5925" i="9"/>
  <c r="H5853" i="9"/>
  <c r="H5781" i="9"/>
  <c r="H5709" i="9"/>
  <c r="H5637" i="9"/>
  <c r="H5565" i="9"/>
  <c r="H5493" i="9"/>
  <c r="H5421" i="9"/>
  <c r="H5349" i="9"/>
  <c r="H5277" i="9"/>
  <c r="H5205" i="9"/>
  <c r="H5133" i="9"/>
  <c r="H5061" i="9"/>
  <c r="H4989" i="9"/>
  <c r="H4917" i="9"/>
  <c r="H4845" i="9"/>
  <c r="H4773" i="9"/>
  <c r="H4701" i="9"/>
  <c r="H4629" i="9"/>
  <c r="H4557" i="9"/>
  <c r="H4485" i="9"/>
  <c r="H4413" i="9"/>
  <c r="H4341" i="9"/>
  <c r="H4269" i="9"/>
  <c r="H4197" i="9"/>
  <c r="H4119" i="9"/>
  <c r="H3911" i="9"/>
  <c r="H3507" i="9"/>
  <c r="H3075" i="9"/>
  <c r="H2643" i="9"/>
  <c r="H2211" i="9"/>
  <c r="H1779" i="9"/>
  <c r="H1347" i="9"/>
  <c r="H896" i="9"/>
  <c r="H332" i="9"/>
  <c r="H10" i="9"/>
  <c r="H11" i="9"/>
  <c r="H23" i="9"/>
  <c r="H35" i="9"/>
  <c r="H47" i="9"/>
  <c r="H59" i="9"/>
  <c r="H71" i="9"/>
  <c r="H83" i="9"/>
  <c r="H95" i="9"/>
  <c r="H107" i="9"/>
  <c r="H119" i="9"/>
  <c r="H131" i="9"/>
  <c r="H143" i="9"/>
  <c r="H155" i="9"/>
  <c r="H167" i="9"/>
  <c r="H179" i="9"/>
  <c r="H191" i="9"/>
  <c r="H203" i="9"/>
  <c r="H215" i="9"/>
  <c r="H227" i="9"/>
  <c r="H239" i="9"/>
  <c r="H251" i="9"/>
  <c r="H263" i="9"/>
  <c r="H275" i="9"/>
  <c r="H287" i="9"/>
  <c r="H299" i="9"/>
  <c r="H311" i="9"/>
  <c r="H323" i="9"/>
  <c r="H335" i="9"/>
  <c r="H347" i="9"/>
  <c r="H359" i="9"/>
  <c r="H371" i="9"/>
  <c r="H383" i="9"/>
  <c r="H395" i="9"/>
  <c r="H407" i="9"/>
  <c r="H419" i="9"/>
  <c r="H431" i="9"/>
  <c r="H443" i="9"/>
  <c r="H455" i="9"/>
  <c r="H467" i="9"/>
  <c r="H479" i="9"/>
  <c r="H491" i="9"/>
  <c r="H503" i="9"/>
  <c r="H515" i="9"/>
  <c r="H527" i="9"/>
  <c r="H539" i="9"/>
  <c r="H551" i="9"/>
  <c r="H563" i="9"/>
  <c r="H575" i="9"/>
  <c r="H587" i="9"/>
  <c r="H599" i="9"/>
  <c r="H611" i="9"/>
  <c r="H623" i="9"/>
  <c r="H635" i="9"/>
  <c r="H647" i="9"/>
  <c r="H659" i="9"/>
  <c r="H671" i="9"/>
  <c r="H683" i="9"/>
  <c r="H695" i="9"/>
  <c r="H707" i="9"/>
  <c r="H719" i="9"/>
  <c r="H731" i="9"/>
  <c r="H743" i="9"/>
  <c r="H755" i="9"/>
  <c r="H767" i="9"/>
  <c r="H779" i="9"/>
  <c r="H12" i="9"/>
  <c r="H13" i="9"/>
  <c r="H2" i="9"/>
  <c r="H14" i="9"/>
  <c r="H26" i="9"/>
  <c r="H38" i="9"/>
  <c r="H50" i="9"/>
  <c r="H62" i="9"/>
  <c r="H74" i="9"/>
  <c r="H86" i="9"/>
  <c r="H98" i="9"/>
  <c r="H110" i="9"/>
  <c r="H122" i="9"/>
  <c r="H134" i="9"/>
  <c r="H146" i="9"/>
  <c r="H158" i="9"/>
  <c r="H170" i="9"/>
  <c r="H182" i="9"/>
  <c r="H194" i="9"/>
  <c r="H206" i="9"/>
  <c r="H218" i="9"/>
  <c r="H230" i="9"/>
  <c r="H242" i="9"/>
  <c r="H254" i="9"/>
  <c r="H266" i="9"/>
  <c r="H278" i="9"/>
  <c r="H290" i="9"/>
  <c r="H302" i="9"/>
  <c r="H314" i="9"/>
  <c r="H326" i="9"/>
  <c r="H338" i="9"/>
  <c r="H350" i="9"/>
  <c r="H362" i="9"/>
  <c r="H374" i="9"/>
  <c r="H386" i="9"/>
  <c r="H398" i="9"/>
  <c r="H410" i="9"/>
  <c r="H422" i="9"/>
  <c r="H434" i="9"/>
  <c r="H446" i="9"/>
  <c r="H458" i="9"/>
  <c r="H470" i="9"/>
  <c r="H482" i="9"/>
  <c r="H494" i="9"/>
  <c r="H506" i="9"/>
  <c r="H518" i="9"/>
  <c r="H530" i="9"/>
  <c r="H542" i="9"/>
  <c r="H554" i="9"/>
  <c r="H566" i="9"/>
  <c r="H578" i="9"/>
  <c r="H590" i="9"/>
  <c r="H602" i="9"/>
  <c r="H614" i="9"/>
  <c r="H626" i="9"/>
  <c r="H638" i="9"/>
  <c r="H650" i="9"/>
  <c r="H662" i="9"/>
  <c r="H674" i="9"/>
  <c r="H686" i="9"/>
  <c r="H698" i="9"/>
  <c r="H710" i="9"/>
  <c r="H722" i="9"/>
  <c r="H734" i="9"/>
  <c r="H746" i="9"/>
  <c r="H758" i="9"/>
  <c r="H770" i="9"/>
  <c r="H782" i="9"/>
  <c r="H794" i="9"/>
  <c r="H806" i="9"/>
  <c r="H818" i="9"/>
  <c r="H830" i="9"/>
  <c r="H842" i="9"/>
  <c r="H854" i="9"/>
  <c r="H866" i="9"/>
  <c r="H878" i="9"/>
  <c r="H890" i="9"/>
  <c r="H902" i="9"/>
  <c r="H914" i="9"/>
  <c r="H926" i="9"/>
  <c r="H938" i="9"/>
  <c r="H950" i="9"/>
  <c r="H962" i="9"/>
  <c r="H974" i="9"/>
  <c r="H986" i="9"/>
  <c r="H998" i="9"/>
  <c r="H3" i="9"/>
  <c r="H15" i="9"/>
  <c r="H27" i="9"/>
  <c r="H39" i="9"/>
  <c r="H51" i="9"/>
  <c r="H63" i="9"/>
  <c r="H75" i="9"/>
  <c r="H4" i="9"/>
  <c r="H16" i="9"/>
  <c r="H28" i="9"/>
  <c r="H40" i="9"/>
  <c r="H52" i="9"/>
  <c r="H64" i="9"/>
  <c r="H76" i="9"/>
  <c r="H88" i="9"/>
  <c r="H100" i="9"/>
  <c r="H112" i="9"/>
  <c r="H124" i="9"/>
  <c r="H136" i="9"/>
  <c r="H148" i="9"/>
  <c r="H160" i="9"/>
  <c r="H172" i="9"/>
  <c r="H184" i="9"/>
  <c r="H196" i="9"/>
  <c r="H208" i="9"/>
  <c r="H220" i="9"/>
  <c r="H232" i="9"/>
  <c r="H244" i="9"/>
  <c r="H256" i="9"/>
  <c r="H268" i="9"/>
  <c r="H280" i="9"/>
  <c r="H292" i="9"/>
  <c r="H304" i="9"/>
  <c r="H316" i="9"/>
  <c r="H328" i="9"/>
  <c r="H340" i="9"/>
  <c r="H352" i="9"/>
  <c r="H364" i="9"/>
  <c r="H376" i="9"/>
  <c r="H388" i="9"/>
  <c r="H400" i="9"/>
  <c r="H412" i="9"/>
  <c r="H424" i="9"/>
  <c r="H436" i="9"/>
  <c r="H448" i="9"/>
  <c r="H460" i="9"/>
  <c r="H472" i="9"/>
  <c r="H484" i="9"/>
  <c r="H496" i="9"/>
  <c r="H508" i="9"/>
  <c r="H520" i="9"/>
  <c r="H532" i="9"/>
  <c r="H544" i="9"/>
  <c r="H556" i="9"/>
  <c r="H568" i="9"/>
  <c r="H580" i="9"/>
  <c r="H592" i="9"/>
  <c r="H604" i="9"/>
  <c r="H616" i="9"/>
  <c r="H628" i="9"/>
  <c r="H640" i="9"/>
  <c r="H652" i="9"/>
  <c r="H664" i="9"/>
  <c r="H676" i="9"/>
  <c r="H688" i="9"/>
  <c r="H700" i="9"/>
  <c r="H712" i="9"/>
  <c r="H724" i="9"/>
  <c r="H736" i="9"/>
  <c r="H748" i="9"/>
  <c r="H760" i="9"/>
  <c r="H772" i="9"/>
  <c r="H784" i="9"/>
  <c r="H796" i="9"/>
  <c r="H808" i="9"/>
  <c r="H820" i="9"/>
  <c r="H832" i="9"/>
  <c r="H844" i="9"/>
  <c r="H856" i="9"/>
  <c r="H868" i="9"/>
  <c r="H880" i="9"/>
  <c r="H892" i="9"/>
  <c r="H904" i="9"/>
  <c r="H916" i="9"/>
  <c r="H928" i="9"/>
  <c r="H940" i="9"/>
  <c r="H952" i="9"/>
  <c r="H964" i="9"/>
  <c r="H976" i="9"/>
  <c r="H988" i="9"/>
  <c r="H1000" i="9"/>
  <c r="H1012" i="9"/>
  <c r="H5" i="9"/>
  <c r="H6" i="9"/>
  <c r="N2719" i="9"/>
  <c r="N176" i="9"/>
  <c r="N3151" i="9"/>
  <c r="N3943" i="9"/>
  <c r="N3079" i="9"/>
  <c r="N3223" i="9"/>
  <c r="N3871" i="9"/>
  <c r="N3007" i="9"/>
  <c r="N3799" i="9"/>
  <c r="N2935" i="9"/>
  <c r="N3727" i="9"/>
  <c r="N2863" i="9"/>
  <c r="N4015" i="9"/>
  <c r="N3655" i="9"/>
  <c r="N2791" i="9"/>
  <c r="N3583" i="9"/>
  <c r="N5679" i="9"/>
  <c r="N5904" i="9"/>
  <c r="N1162" i="9"/>
  <c r="N1594" i="9"/>
  <c r="N2026" i="9"/>
  <c r="N2458" i="9"/>
  <c r="N2730" i="9"/>
  <c r="N2802" i="9"/>
  <c r="N2874" i="9"/>
  <c r="N2946" i="9"/>
  <c r="N3018" i="9"/>
  <c r="N3090" i="9"/>
  <c r="N3162" i="9"/>
  <c r="N3234" i="9"/>
  <c r="N3306" i="9"/>
  <c r="N3378" i="9"/>
  <c r="N3450" i="9"/>
  <c r="N3522" i="9"/>
  <c r="N3594" i="9"/>
  <c r="N3666" i="9"/>
  <c r="N3738" i="9"/>
  <c r="N3810" i="9"/>
  <c r="N3882" i="9"/>
  <c r="N3954" i="9"/>
  <c r="N115" i="9"/>
  <c r="N187" i="9"/>
  <c r="N259" i="9"/>
  <c r="N59" i="9"/>
  <c r="N5905" i="9"/>
  <c r="N1163" i="9"/>
  <c r="N1595" i="9"/>
  <c r="N2027" i="9"/>
  <c r="N2459" i="9"/>
  <c r="N2731" i="9"/>
  <c r="N2803" i="9"/>
  <c r="N2875" i="9"/>
  <c r="N2947" i="9"/>
  <c r="N3019" i="9"/>
  <c r="N3091" i="9"/>
  <c r="N3163" i="9"/>
  <c r="N3235" i="9"/>
  <c r="N3307" i="9"/>
  <c r="N3379" i="9"/>
  <c r="N3451" i="9"/>
  <c r="N3523" i="9"/>
  <c r="N3595" i="9"/>
  <c r="N3667" i="9"/>
  <c r="N3739" i="9"/>
  <c r="N3811" i="9"/>
  <c r="N3883" i="9"/>
  <c r="N3955" i="9"/>
  <c r="N116" i="9"/>
  <c r="N188" i="9"/>
  <c r="N260" i="9"/>
  <c r="N60" i="9"/>
  <c r="N616" i="9"/>
  <c r="N1234" i="9"/>
  <c r="N1666" i="9"/>
  <c r="N2098" i="9"/>
  <c r="N2530" i="9"/>
  <c r="N2742" i="9"/>
  <c r="N2814" i="9"/>
  <c r="N2886" i="9"/>
  <c r="N2958" i="9"/>
  <c r="N3030" i="9"/>
  <c r="N3102" i="9"/>
  <c r="N3174" i="9"/>
  <c r="N3246" i="9"/>
  <c r="N3318" i="9"/>
  <c r="N3390" i="9"/>
  <c r="N3462" i="9"/>
  <c r="N3534" i="9"/>
  <c r="N3606" i="9"/>
  <c r="N3678" i="9"/>
  <c r="N3750" i="9"/>
  <c r="N3822" i="9"/>
  <c r="N3894" i="9"/>
  <c r="N3966" i="9"/>
  <c r="N127" i="9"/>
  <c r="N199" i="9"/>
  <c r="N271" i="9"/>
  <c r="N71" i="9"/>
  <c r="N617" i="9"/>
  <c r="N1235" i="9"/>
  <c r="N1667" i="9"/>
  <c r="N2099" i="9"/>
  <c r="N2531" i="9"/>
  <c r="N2743" i="9"/>
  <c r="N2815" i="9"/>
  <c r="N2887" i="9"/>
  <c r="N2959" i="9"/>
  <c r="N3031" i="9"/>
  <c r="N3103" i="9"/>
  <c r="N3175" i="9"/>
  <c r="N3247" i="9"/>
  <c r="N3319" i="9"/>
  <c r="N3391" i="9"/>
  <c r="N3463" i="9"/>
  <c r="N3535" i="9"/>
  <c r="N3607" i="9"/>
  <c r="N3679" i="9"/>
  <c r="N3751" i="9"/>
  <c r="N3823" i="9"/>
  <c r="N3895" i="9"/>
  <c r="N3967" i="9"/>
  <c r="N128" i="9"/>
  <c r="N200" i="9"/>
  <c r="N272" i="9"/>
  <c r="N72" i="9"/>
  <c r="N874" i="9"/>
  <c r="N1306" i="9"/>
  <c r="N1738" i="9"/>
  <c r="N2170" i="9"/>
  <c r="N2602" i="9"/>
  <c r="N2754" i="9"/>
  <c r="N2826" i="9"/>
  <c r="N2898" i="9"/>
  <c r="N2970" i="9"/>
  <c r="N3042" i="9"/>
  <c r="N3114" i="9"/>
  <c r="N3186" i="9"/>
  <c r="N3258" i="9"/>
  <c r="N3330" i="9"/>
  <c r="N3402" i="9"/>
  <c r="N3474" i="9"/>
  <c r="N3546" i="9"/>
  <c r="N3618" i="9"/>
  <c r="N3690" i="9"/>
  <c r="N3762" i="9"/>
  <c r="N3834" i="9"/>
  <c r="N3906" i="9"/>
  <c r="N3978" i="9"/>
  <c r="N139" i="9"/>
  <c r="N211" i="9"/>
  <c r="N11" i="9"/>
  <c r="N83" i="9"/>
  <c r="N875" i="9"/>
  <c r="N1307" i="9"/>
  <c r="N1739" i="9"/>
  <c r="N2171" i="9"/>
  <c r="N2603" i="9"/>
  <c r="N2755" i="9"/>
  <c r="N2827" i="9"/>
  <c r="N2899" i="9"/>
  <c r="N2971" i="9"/>
  <c r="N3043" i="9"/>
  <c r="N3115" i="9"/>
  <c r="N3187" i="9"/>
  <c r="N3259" i="9"/>
  <c r="N3331" i="9"/>
  <c r="N3403" i="9"/>
  <c r="N3475" i="9"/>
  <c r="N3547" i="9"/>
  <c r="N3619" i="9"/>
  <c r="N3691" i="9"/>
  <c r="N3763" i="9"/>
  <c r="N3835" i="9"/>
  <c r="N3907" i="9"/>
  <c r="N3979" i="9"/>
  <c r="N140" i="9"/>
  <c r="N212" i="9"/>
  <c r="N12" i="9"/>
  <c r="N84" i="9"/>
  <c r="N946" i="9"/>
  <c r="N1378" i="9"/>
  <c r="N1810" i="9"/>
  <c r="N2242" i="9"/>
  <c r="N2674" i="9"/>
  <c r="N2766" i="9"/>
  <c r="N2838" i="9"/>
  <c r="N2910" i="9"/>
  <c r="N2982" i="9"/>
  <c r="N3054" i="9"/>
  <c r="N3126" i="9"/>
  <c r="N3198" i="9"/>
  <c r="N3270" i="9"/>
  <c r="N3342" i="9"/>
  <c r="N3414" i="9"/>
  <c r="N3486" i="9"/>
  <c r="N3558" i="9"/>
  <c r="N3630" i="9"/>
  <c r="N3702" i="9"/>
  <c r="N3774" i="9"/>
  <c r="N3846" i="9"/>
  <c r="N3918" i="9"/>
  <c r="N3990" i="9"/>
  <c r="N151" i="9"/>
  <c r="N223" i="9"/>
  <c r="N23" i="9"/>
  <c r="N95" i="9"/>
  <c r="N947" i="9"/>
  <c r="N1379" i="9"/>
  <c r="N1811" i="9"/>
  <c r="N2243" i="9"/>
  <c r="N2675" i="9"/>
  <c r="N2767" i="9"/>
  <c r="N2839" i="9"/>
  <c r="N2911" i="9"/>
  <c r="N2983" i="9"/>
  <c r="N3055" i="9"/>
  <c r="N3127" i="9"/>
  <c r="N3199" i="9"/>
  <c r="N3271" i="9"/>
  <c r="N3343" i="9"/>
  <c r="N3415" i="9"/>
  <c r="N3487" i="9"/>
  <c r="N3559" i="9"/>
  <c r="N3631" i="9"/>
  <c r="N3703" i="9"/>
  <c r="N3775" i="9"/>
  <c r="N3847" i="9"/>
  <c r="N3919" i="9"/>
  <c r="N3991" i="9"/>
  <c r="N152" i="9"/>
  <c r="N224" i="9"/>
  <c r="N24" i="9"/>
  <c r="N96" i="9"/>
  <c r="N1018" i="9"/>
  <c r="N1450" i="9"/>
  <c r="N1882" i="9"/>
  <c r="N2314" i="9"/>
  <c r="N2706" i="9"/>
  <c r="N2778" i="9"/>
  <c r="N2850" i="9"/>
  <c r="N2922" i="9"/>
  <c r="N2994" i="9"/>
  <c r="N3066" i="9"/>
  <c r="N3138" i="9"/>
  <c r="N3210" i="9"/>
  <c r="N3282" i="9"/>
  <c r="N3354" i="9"/>
  <c r="N3426" i="9"/>
  <c r="N3498" i="9"/>
  <c r="N3570" i="9"/>
  <c r="N3642" i="9"/>
  <c r="N3714" i="9"/>
  <c r="N3786" i="9"/>
  <c r="N3858" i="9"/>
  <c r="N3930" i="9"/>
  <c r="N4002" i="9"/>
  <c r="N163" i="9"/>
  <c r="N235" i="9"/>
  <c r="N35" i="9"/>
  <c r="N107" i="9"/>
  <c r="N1019" i="9"/>
  <c r="N1451" i="9"/>
  <c r="N1883" i="9"/>
  <c r="N2315" i="9"/>
  <c r="N2707" i="9"/>
  <c r="N2779" i="9"/>
  <c r="N2851" i="9"/>
  <c r="N2923" i="9"/>
  <c r="N2995" i="9"/>
  <c r="N3067" i="9"/>
  <c r="N3139" i="9"/>
  <c r="N3211" i="9"/>
  <c r="N3283" i="9"/>
  <c r="N3355" i="9"/>
  <c r="N3427" i="9"/>
  <c r="N3499" i="9"/>
  <c r="N3571" i="9"/>
  <c r="N3643" i="9"/>
  <c r="N3715" i="9"/>
  <c r="N3787" i="9"/>
  <c r="N3859" i="9"/>
  <c r="N3931" i="9"/>
  <c r="N4003" i="9"/>
  <c r="N164" i="9"/>
  <c r="N236" i="9"/>
  <c r="N36" i="9"/>
  <c r="N3" i="9"/>
  <c r="N1090" i="9"/>
  <c r="N1522" i="9"/>
  <c r="N1954" i="9"/>
  <c r="N2386" i="9"/>
  <c r="N2718" i="9"/>
  <c r="N2790" i="9"/>
  <c r="N2862" i="9"/>
  <c r="N2934" i="9"/>
  <c r="N3006" i="9"/>
  <c r="N3078" i="9"/>
  <c r="N3150" i="9"/>
  <c r="N3222" i="9"/>
  <c r="N3294" i="9"/>
  <c r="N3366" i="9"/>
  <c r="N3438" i="9"/>
  <c r="N3510" i="9"/>
  <c r="N3582" i="9"/>
  <c r="N3654" i="9"/>
  <c r="N3726" i="9"/>
  <c r="N3798" i="9"/>
  <c r="N3870" i="9"/>
  <c r="N3942" i="9"/>
  <c r="N4014" i="9"/>
  <c r="N175" i="9"/>
  <c r="N247" i="9"/>
  <c r="N47" i="9"/>
  <c r="N3511" i="9"/>
  <c r="N2387" i="9"/>
  <c r="N3439" i="9"/>
  <c r="N1955" i="9"/>
  <c r="N48" i="9"/>
  <c r="N3367" i="9"/>
  <c r="N1523" i="9"/>
  <c r="N248" i="9"/>
  <c r="N3295" i="9"/>
  <c r="N1091" i="9"/>
  <c r="N106" i="9"/>
  <c r="N94" i="9"/>
  <c r="N82" i="9"/>
  <c r="N70" i="9"/>
  <c r="N58" i="9"/>
  <c r="N46" i="9"/>
  <c r="N34" i="9"/>
  <c r="N22" i="9"/>
  <c r="N10" i="9"/>
  <c r="N270" i="9"/>
  <c r="N258" i="9"/>
  <c r="N246" i="9"/>
  <c r="N234" i="9"/>
  <c r="N222" i="9"/>
  <c r="N210" i="9"/>
  <c r="N198" i="9"/>
  <c r="N186" i="9"/>
  <c r="N174" i="9"/>
  <c r="N162" i="9"/>
  <c r="N150" i="9"/>
  <c r="N138" i="9"/>
  <c r="N126" i="9"/>
  <c r="N114" i="9"/>
  <c r="N4013" i="9"/>
  <c r="N4001" i="9"/>
  <c r="N3989" i="9"/>
  <c r="N3977" i="9"/>
  <c r="N3965" i="9"/>
  <c r="N3953" i="9"/>
  <c r="N3941" i="9"/>
  <c r="N3929" i="9"/>
  <c r="N3917" i="9"/>
  <c r="N3905" i="9"/>
  <c r="N3893" i="9"/>
  <c r="N3881" i="9"/>
  <c r="N3869" i="9"/>
  <c r="N3857" i="9"/>
  <c r="N3845" i="9"/>
  <c r="N3833" i="9"/>
  <c r="N3821" i="9"/>
  <c r="N3809" i="9"/>
  <c r="N3797" i="9"/>
  <c r="N3785" i="9"/>
  <c r="N3773" i="9"/>
  <c r="N3761" i="9"/>
  <c r="N3749" i="9"/>
  <c r="N3737" i="9"/>
  <c r="N3725" i="9"/>
  <c r="N3713" i="9"/>
  <c r="N3701" i="9"/>
  <c r="N3689" i="9"/>
  <c r="N3677" i="9"/>
  <c r="N3665" i="9"/>
  <c r="N3653" i="9"/>
  <c r="N3641" i="9"/>
  <c r="N3629" i="9"/>
  <c r="N3617" i="9"/>
  <c r="N3605" i="9"/>
  <c r="N3593" i="9"/>
  <c r="N3581" i="9"/>
  <c r="N3569" i="9"/>
  <c r="N3557" i="9"/>
  <c r="N3545" i="9"/>
  <c r="N3533" i="9"/>
  <c r="N3521" i="9"/>
  <c r="N3509" i="9"/>
  <c r="N3497" i="9"/>
  <c r="N3485" i="9"/>
  <c r="N3473" i="9"/>
  <c r="N3461" i="9"/>
  <c r="N3449" i="9"/>
  <c r="N3437" i="9"/>
  <c r="N3425" i="9"/>
  <c r="N3413" i="9"/>
  <c r="N3401" i="9"/>
  <c r="N3389" i="9"/>
  <c r="N3377" i="9"/>
  <c r="N3365" i="9"/>
  <c r="N3353" i="9"/>
  <c r="N3341" i="9"/>
  <c r="N3329" i="9"/>
  <c r="N3317" i="9"/>
  <c r="N3305" i="9"/>
  <c r="N3293" i="9"/>
  <c r="N3281" i="9"/>
  <c r="N3269" i="9"/>
  <c r="N3257" i="9"/>
  <c r="N3245" i="9"/>
  <c r="N3233" i="9"/>
  <c r="N3221" i="9"/>
  <c r="N3209" i="9"/>
  <c r="N3197" i="9"/>
  <c r="N3185" i="9"/>
  <c r="N3173" i="9"/>
  <c r="N3161" i="9"/>
  <c r="N3149" i="9"/>
  <c r="N3137" i="9"/>
  <c r="N3125" i="9"/>
  <c r="N3113" i="9"/>
  <c r="N3101" i="9"/>
  <c r="N3089" i="9"/>
  <c r="N3077" i="9"/>
  <c r="N3065" i="9"/>
  <c r="N3053" i="9"/>
  <c r="N3041" i="9"/>
  <c r="N3029" i="9"/>
  <c r="N3017" i="9"/>
  <c r="N3005" i="9"/>
  <c r="N2993" i="9"/>
  <c r="N2981" i="9"/>
  <c r="N2969" i="9"/>
  <c r="N2957" i="9"/>
  <c r="N2945" i="9"/>
  <c r="N2933" i="9"/>
  <c r="N2921" i="9"/>
  <c r="N2909" i="9"/>
  <c r="N2897" i="9"/>
  <c r="N2885" i="9"/>
  <c r="N2873" i="9"/>
  <c r="N2861" i="9"/>
  <c r="N2849" i="9"/>
  <c r="N2837" i="9"/>
  <c r="N2825" i="9"/>
  <c r="N2813" i="9"/>
  <c r="N2801" i="9"/>
  <c r="N2789" i="9"/>
  <c r="N2777" i="9"/>
  <c r="N2765" i="9"/>
  <c r="N2753" i="9"/>
  <c r="N2741" i="9"/>
  <c r="N2729" i="9"/>
  <c r="N2717" i="9"/>
  <c r="N2705" i="9"/>
  <c r="N2663" i="9"/>
  <c r="N2591" i="9"/>
  <c r="N2519" i="9"/>
  <c r="N2447" i="9"/>
  <c r="N2375" i="9"/>
  <c r="N2303" i="9"/>
  <c r="N2231" i="9"/>
  <c r="N2159" i="9"/>
  <c r="N2087" i="9"/>
  <c r="N2015" i="9"/>
  <c r="N1943" i="9"/>
  <c r="N1871" i="9"/>
  <c r="N1799" i="9"/>
  <c r="N1727" i="9"/>
  <c r="N1655" i="9"/>
  <c r="N1583" i="9"/>
  <c r="N1511" i="9"/>
  <c r="N1439" i="9"/>
  <c r="N1367" i="9"/>
  <c r="N1295" i="9"/>
  <c r="N1223" i="9"/>
  <c r="N1151" i="9"/>
  <c r="N1079" i="9"/>
  <c r="N1007" i="9"/>
  <c r="N935" i="9"/>
  <c r="N863" i="9"/>
  <c r="N545" i="9"/>
  <c r="N5833" i="9"/>
  <c r="N105" i="9"/>
  <c r="N93" i="9"/>
  <c r="N81" i="9"/>
  <c r="N69" i="9"/>
  <c r="N57" i="9"/>
  <c r="N45" i="9"/>
  <c r="N33" i="9"/>
  <c r="N21" i="9"/>
  <c r="N9" i="9"/>
  <c r="N269" i="9"/>
  <c r="N257" i="9"/>
  <c r="N245" i="9"/>
  <c r="N233" i="9"/>
  <c r="N221" i="9"/>
  <c r="N209" i="9"/>
  <c r="N197" i="9"/>
  <c r="N185" i="9"/>
  <c r="N173" i="9"/>
  <c r="N161" i="9"/>
  <c r="N149" i="9"/>
  <c r="N137" i="9"/>
  <c r="N125" i="9"/>
  <c r="N113" i="9"/>
  <c r="N4012" i="9"/>
  <c r="N4000" i="9"/>
  <c r="N3988" i="9"/>
  <c r="N3976" i="9"/>
  <c r="N3964" i="9"/>
  <c r="N3952" i="9"/>
  <c r="N3940" i="9"/>
  <c r="N3928" i="9"/>
  <c r="N3916" i="9"/>
  <c r="N3904" i="9"/>
  <c r="N3892" i="9"/>
  <c r="N3880" i="9"/>
  <c r="N3868" i="9"/>
  <c r="N3856" i="9"/>
  <c r="N3844" i="9"/>
  <c r="N3832" i="9"/>
  <c r="N3820" i="9"/>
  <c r="N3808" i="9"/>
  <c r="N3796" i="9"/>
  <c r="N3784" i="9"/>
  <c r="N3772" i="9"/>
  <c r="N3760" i="9"/>
  <c r="N3748" i="9"/>
  <c r="N3736" i="9"/>
  <c r="N3724" i="9"/>
  <c r="N3712" i="9"/>
  <c r="N3700" i="9"/>
  <c r="N3688" i="9"/>
  <c r="N3676" i="9"/>
  <c r="N3664" i="9"/>
  <c r="N3652" i="9"/>
  <c r="N3640" i="9"/>
  <c r="N3628" i="9"/>
  <c r="N3616" i="9"/>
  <c r="N3604" i="9"/>
  <c r="N3592" i="9"/>
  <c r="N3580" i="9"/>
  <c r="N3568" i="9"/>
  <c r="N3556" i="9"/>
  <c r="N3544" i="9"/>
  <c r="N3532" i="9"/>
  <c r="N3520" i="9"/>
  <c r="N3508" i="9"/>
  <c r="N3496" i="9"/>
  <c r="N3484" i="9"/>
  <c r="N3472" i="9"/>
  <c r="N3460" i="9"/>
  <c r="N3448" i="9"/>
  <c r="N3436" i="9"/>
  <c r="N3424" i="9"/>
  <c r="N3412" i="9"/>
  <c r="N3400" i="9"/>
  <c r="N3388" i="9"/>
  <c r="N3376" i="9"/>
  <c r="N3364" i="9"/>
  <c r="N3352" i="9"/>
  <c r="N3340" i="9"/>
  <c r="N3328" i="9"/>
  <c r="N3316" i="9"/>
  <c r="N3304" i="9"/>
  <c r="N3292" i="9"/>
  <c r="N3280" i="9"/>
  <c r="N3268" i="9"/>
  <c r="N3256" i="9"/>
  <c r="N3244" i="9"/>
  <c r="N3232" i="9"/>
  <c r="N3220" i="9"/>
  <c r="N3208" i="9"/>
  <c r="N3196" i="9"/>
  <c r="N3184" i="9"/>
  <c r="N3172" i="9"/>
  <c r="N3160" i="9"/>
  <c r="N3148" i="9"/>
  <c r="N3136" i="9"/>
  <c r="N3124" i="9"/>
  <c r="N3112" i="9"/>
  <c r="N3100" i="9"/>
  <c r="N3088" i="9"/>
  <c r="N3076" i="9"/>
  <c r="N3064" i="9"/>
  <c r="N3052" i="9"/>
  <c r="N3040" i="9"/>
  <c r="N3028" i="9"/>
  <c r="N3016" i="9"/>
  <c r="N3004" i="9"/>
  <c r="N2992" i="9"/>
  <c r="N2980" i="9"/>
  <c r="N2968" i="9"/>
  <c r="N2956" i="9"/>
  <c r="N2944" i="9"/>
  <c r="N2932" i="9"/>
  <c r="N2920" i="9"/>
  <c r="N2908" i="9"/>
  <c r="N2896" i="9"/>
  <c r="N2884" i="9"/>
  <c r="N2872" i="9"/>
  <c r="N2860" i="9"/>
  <c r="N2848" i="9"/>
  <c r="N2836" i="9"/>
  <c r="N2824" i="9"/>
  <c r="N2812" i="9"/>
  <c r="N2800" i="9"/>
  <c r="N2788" i="9"/>
  <c r="N2776" i="9"/>
  <c r="N2764" i="9"/>
  <c r="N2752" i="9"/>
  <c r="N2740" i="9"/>
  <c r="N2728" i="9"/>
  <c r="N2716" i="9"/>
  <c r="N2704" i="9"/>
  <c r="N2662" i="9"/>
  <c r="N2590" i="9"/>
  <c r="N2518" i="9"/>
  <c r="N2446" i="9"/>
  <c r="N2374" i="9"/>
  <c r="N2302" i="9"/>
  <c r="N2230" i="9"/>
  <c r="N2158" i="9"/>
  <c r="N2086" i="9"/>
  <c r="N2014" i="9"/>
  <c r="N1942" i="9"/>
  <c r="N1870" i="9"/>
  <c r="N1798" i="9"/>
  <c r="N1726" i="9"/>
  <c r="N1654" i="9"/>
  <c r="N1582" i="9"/>
  <c r="N1510" i="9"/>
  <c r="N1438" i="9"/>
  <c r="N1366" i="9"/>
  <c r="N1294" i="9"/>
  <c r="N1222" i="9"/>
  <c r="N1150" i="9"/>
  <c r="N1078" i="9"/>
  <c r="N1006" i="9"/>
  <c r="N934" i="9"/>
  <c r="N862" i="9"/>
  <c r="N544" i="9"/>
  <c r="N5832" i="9"/>
  <c r="N104" i="9"/>
  <c r="N92" i="9"/>
  <c r="N80" i="9"/>
  <c r="N68" i="9"/>
  <c r="N56" i="9"/>
  <c r="N44" i="9"/>
  <c r="N32" i="9"/>
  <c r="N20" i="9"/>
  <c r="N8" i="9"/>
  <c r="N268" i="9"/>
  <c r="N256" i="9"/>
  <c r="N244" i="9"/>
  <c r="N232" i="9"/>
  <c r="N220" i="9"/>
  <c r="N208" i="9"/>
  <c r="N196" i="9"/>
  <c r="N184" i="9"/>
  <c r="N172" i="9"/>
  <c r="N160" i="9"/>
  <c r="N148" i="9"/>
  <c r="N136" i="9"/>
  <c r="N124" i="9"/>
  <c r="N112" i="9"/>
  <c r="N4011" i="9"/>
  <c r="N3999" i="9"/>
  <c r="N3987" i="9"/>
  <c r="N3975" i="9"/>
  <c r="N3963" i="9"/>
  <c r="N3951" i="9"/>
  <c r="N3939" i="9"/>
  <c r="N3927" i="9"/>
  <c r="N3915" i="9"/>
  <c r="N3903" i="9"/>
  <c r="N3891" i="9"/>
  <c r="N3879" i="9"/>
  <c r="N3867" i="9"/>
  <c r="N3855" i="9"/>
  <c r="N3843" i="9"/>
  <c r="N3831" i="9"/>
  <c r="N3819" i="9"/>
  <c r="N3807" i="9"/>
  <c r="N3795" i="9"/>
  <c r="N3783" i="9"/>
  <c r="N3771" i="9"/>
  <c r="N3759" i="9"/>
  <c r="N3747" i="9"/>
  <c r="N3735" i="9"/>
  <c r="N3723" i="9"/>
  <c r="N3711" i="9"/>
  <c r="N3699" i="9"/>
  <c r="N3687" i="9"/>
  <c r="N3675" i="9"/>
  <c r="N3663" i="9"/>
  <c r="N3651" i="9"/>
  <c r="N3639" i="9"/>
  <c r="N3627" i="9"/>
  <c r="N3615" i="9"/>
  <c r="N3603" i="9"/>
  <c r="N3591" i="9"/>
  <c r="N3579" i="9"/>
  <c r="N3567" i="9"/>
  <c r="N3555" i="9"/>
  <c r="N3543" i="9"/>
  <c r="N3531" i="9"/>
  <c r="N3519" i="9"/>
  <c r="N3507" i="9"/>
  <c r="N3495" i="9"/>
  <c r="N3483" i="9"/>
  <c r="N3471" i="9"/>
  <c r="N3459" i="9"/>
  <c r="N3447" i="9"/>
  <c r="N3435" i="9"/>
  <c r="N3423" i="9"/>
  <c r="N3411" i="9"/>
  <c r="N3399" i="9"/>
  <c r="N3387" i="9"/>
  <c r="N3375" i="9"/>
  <c r="N3363" i="9"/>
  <c r="N3351" i="9"/>
  <c r="N3339" i="9"/>
  <c r="N3327" i="9"/>
  <c r="N3315" i="9"/>
  <c r="N3303" i="9"/>
  <c r="N3291" i="9"/>
  <c r="N3279" i="9"/>
  <c r="N3267" i="9"/>
  <c r="N3255" i="9"/>
  <c r="N3243" i="9"/>
  <c r="N3231" i="9"/>
  <c r="N3219" i="9"/>
  <c r="N3207" i="9"/>
  <c r="N3195" i="9"/>
  <c r="N3183" i="9"/>
  <c r="N3171" i="9"/>
  <c r="N3159" i="9"/>
  <c r="N3147" i="9"/>
  <c r="N3135" i="9"/>
  <c r="N3123" i="9"/>
  <c r="N3111" i="9"/>
  <c r="N3099" i="9"/>
  <c r="N3087" i="9"/>
  <c r="N3075" i="9"/>
  <c r="N3063" i="9"/>
  <c r="N3051" i="9"/>
  <c r="N3039" i="9"/>
  <c r="N3027" i="9"/>
  <c r="N3015" i="9"/>
  <c r="N3003" i="9"/>
  <c r="N2991" i="9"/>
  <c r="N2979" i="9"/>
  <c r="N2967" i="9"/>
  <c r="N2955" i="9"/>
  <c r="N2943" i="9"/>
  <c r="N2931" i="9"/>
  <c r="N2919" i="9"/>
  <c r="N2907" i="9"/>
  <c r="N2895" i="9"/>
  <c r="N2883" i="9"/>
  <c r="N2871" i="9"/>
  <c r="N2859" i="9"/>
  <c r="N2847" i="9"/>
  <c r="N2835" i="9"/>
  <c r="N2823" i="9"/>
  <c r="N2811" i="9"/>
  <c r="N2799" i="9"/>
  <c r="N2787" i="9"/>
  <c r="N2775" i="9"/>
  <c r="N2763" i="9"/>
  <c r="N2751" i="9"/>
  <c r="N2739" i="9"/>
  <c r="N2727" i="9"/>
  <c r="N2715" i="9"/>
  <c r="N2703" i="9"/>
  <c r="N2651" i="9"/>
  <c r="N2579" i="9"/>
  <c r="N2507" i="9"/>
  <c r="N2435" i="9"/>
  <c r="N2363" i="9"/>
  <c r="N2291" i="9"/>
  <c r="N2219" i="9"/>
  <c r="N2147" i="9"/>
  <c r="N2075" i="9"/>
  <c r="N2003" i="9"/>
  <c r="N1931" i="9"/>
  <c r="N1859" i="9"/>
  <c r="N1787" i="9"/>
  <c r="N1715" i="9"/>
  <c r="N1643" i="9"/>
  <c r="N1571" i="9"/>
  <c r="N1499" i="9"/>
  <c r="N1427" i="9"/>
  <c r="N1355" i="9"/>
  <c r="N1283" i="9"/>
  <c r="N1211" i="9"/>
  <c r="N1139" i="9"/>
  <c r="N1067" i="9"/>
  <c r="N995" i="9"/>
  <c r="N923" i="9"/>
  <c r="N846" i="9"/>
  <c r="N473" i="9"/>
  <c r="N5761" i="9"/>
  <c r="N103" i="9"/>
  <c r="N91" i="9"/>
  <c r="N79" i="9"/>
  <c r="N67" i="9"/>
  <c r="N55" i="9"/>
  <c r="N43" i="9"/>
  <c r="N31" i="9"/>
  <c r="N19" i="9"/>
  <c r="N7" i="9"/>
  <c r="N267" i="9"/>
  <c r="N255" i="9"/>
  <c r="N243" i="9"/>
  <c r="N231" i="9"/>
  <c r="N219" i="9"/>
  <c r="N207" i="9"/>
  <c r="N195" i="9"/>
  <c r="N183" i="9"/>
  <c r="N171" i="9"/>
  <c r="N159" i="9"/>
  <c r="N147" i="9"/>
  <c r="N135" i="9"/>
  <c r="N123" i="9"/>
  <c r="N111" i="9"/>
  <c r="N4010" i="9"/>
  <c r="N3998" i="9"/>
  <c r="N3986" i="9"/>
  <c r="N3974" i="9"/>
  <c r="N3962" i="9"/>
  <c r="N3950" i="9"/>
  <c r="N3938" i="9"/>
  <c r="N3926" i="9"/>
  <c r="N3914" i="9"/>
  <c r="N3902" i="9"/>
  <c r="N3890" i="9"/>
  <c r="N3878" i="9"/>
  <c r="N3866" i="9"/>
  <c r="N3854" i="9"/>
  <c r="N3842" i="9"/>
  <c r="N3830" i="9"/>
  <c r="N3818" i="9"/>
  <c r="N3806" i="9"/>
  <c r="N3794" i="9"/>
  <c r="N3782" i="9"/>
  <c r="N3770" i="9"/>
  <c r="N3758" i="9"/>
  <c r="N3746" i="9"/>
  <c r="N3734" i="9"/>
  <c r="N3722" i="9"/>
  <c r="N3710" i="9"/>
  <c r="N3698" i="9"/>
  <c r="N3686" i="9"/>
  <c r="N3674" i="9"/>
  <c r="N3662" i="9"/>
  <c r="N3650" i="9"/>
  <c r="N3638" i="9"/>
  <c r="N3626" i="9"/>
  <c r="N3614" i="9"/>
  <c r="N3602" i="9"/>
  <c r="N3590" i="9"/>
  <c r="N3578" i="9"/>
  <c r="N3566" i="9"/>
  <c r="N3554" i="9"/>
  <c r="N3542" i="9"/>
  <c r="N3530" i="9"/>
  <c r="N3518" i="9"/>
  <c r="N3506" i="9"/>
  <c r="N3494" i="9"/>
  <c r="N3482" i="9"/>
  <c r="N3470" i="9"/>
  <c r="N3458" i="9"/>
  <c r="N3446" i="9"/>
  <c r="N3434" i="9"/>
  <c r="N3422" i="9"/>
  <c r="N3410" i="9"/>
  <c r="N3398" i="9"/>
  <c r="N3386" i="9"/>
  <c r="N3374" i="9"/>
  <c r="N3362" i="9"/>
  <c r="N3350" i="9"/>
  <c r="N3338" i="9"/>
  <c r="N3326" i="9"/>
  <c r="N3314" i="9"/>
  <c r="N3302" i="9"/>
  <c r="N3290" i="9"/>
  <c r="N3278" i="9"/>
  <c r="N3266" i="9"/>
  <c r="N3254" i="9"/>
  <c r="N3242" i="9"/>
  <c r="N3230" i="9"/>
  <c r="N3218" i="9"/>
  <c r="N3206" i="9"/>
  <c r="N3194" i="9"/>
  <c r="N3182" i="9"/>
  <c r="N3170" i="9"/>
  <c r="N3158" i="9"/>
  <c r="N3146" i="9"/>
  <c r="N3134" i="9"/>
  <c r="N3122" i="9"/>
  <c r="N3110" i="9"/>
  <c r="N3098" i="9"/>
  <c r="N3086" i="9"/>
  <c r="N3074" i="9"/>
  <c r="N3062" i="9"/>
  <c r="N3050" i="9"/>
  <c r="N3038" i="9"/>
  <c r="N3026" i="9"/>
  <c r="N3014" i="9"/>
  <c r="N3002" i="9"/>
  <c r="N2990" i="9"/>
  <c r="N2978" i="9"/>
  <c r="N2966" i="9"/>
  <c r="N2954" i="9"/>
  <c r="N2942" i="9"/>
  <c r="N2930" i="9"/>
  <c r="N2918" i="9"/>
  <c r="N2906" i="9"/>
  <c r="N2894" i="9"/>
  <c r="N2882" i="9"/>
  <c r="N2870" i="9"/>
  <c r="N2858" i="9"/>
  <c r="N2846" i="9"/>
  <c r="N2834" i="9"/>
  <c r="N2822" i="9"/>
  <c r="N2810" i="9"/>
  <c r="N2798" i="9"/>
  <c r="N2786" i="9"/>
  <c r="N2774" i="9"/>
  <c r="N2762" i="9"/>
  <c r="N2750" i="9"/>
  <c r="N2738" i="9"/>
  <c r="N2726" i="9"/>
  <c r="N2714" i="9"/>
  <c r="N2702" i="9"/>
  <c r="N2650" i="9"/>
  <c r="N2578" i="9"/>
  <c r="N2506" i="9"/>
  <c r="N2434" i="9"/>
  <c r="N2362" i="9"/>
  <c r="N2290" i="9"/>
  <c r="N2218" i="9"/>
  <c r="N2146" i="9"/>
  <c r="N2074" i="9"/>
  <c r="N2002" i="9"/>
  <c r="N1930" i="9"/>
  <c r="N1858" i="9"/>
  <c r="N1786" i="9"/>
  <c r="N1714" i="9"/>
  <c r="N1642" i="9"/>
  <c r="N1570" i="9"/>
  <c r="N1498" i="9"/>
  <c r="N1426" i="9"/>
  <c r="N1354" i="9"/>
  <c r="N1282" i="9"/>
  <c r="N1210" i="9"/>
  <c r="N1138" i="9"/>
  <c r="N1066" i="9"/>
  <c r="N994" i="9"/>
  <c r="N922" i="9"/>
  <c r="N845" i="9"/>
  <c r="N472" i="9"/>
  <c r="N5760" i="9"/>
  <c r="N102" i="9"/>
  <c r="N90" i="9"/>
  <c r="N78" i="9"/>
  <c r="N66" i="9"/>
  <c r="N54" i="9"/>
  <c r="N42" i="9"/>
  <c r="N30" i="9"/>
  <c r="N18" i="9"/>
  <c r="N6" i="9"/>
  <c r="N266" i="9"/>
  <c r="N254" i="9"/>
  <c r="N242" i="9"/>
  <c r="N230" i="9"/>
  <c r="N218" i="9"/>
  <c r="N206" i="9"/>
  <c r="N194" i="9"/>
  <c r="N182" i="9"/>
  <c r="N170" i="9"/>
  <c r="N158" i="9"/>
  <c r="N146" i="9"/>
  <c r="N134" i="9"/>
  <c r="N122" i="9"/>
  <c r="N110" i="9"/>
  <c r="N4009" i="9"/>
  <c r="N3997" i="9"/>
  <c r="N3985" i="9"/>
  <c r="N3973" i="9"/>
  <c r="N3961" i="9"/>
  <c r="N3949" i="9"/>
  <c r="N3937" i="9"/>
  <c r="N3925" i="9"/>
  <c r="N3913" i="9"/>
  <c r="N3901" i="9"/>
  <c r="N3889" i="9"/>
  <c r="N3877" i="9"/>
  <c r="N3865" i="9"/>
  <c r="N3853" i="9"/>
  <c r="N3841" i="9"/>
  <c r="N3829" i="9"/>
  <c r="N3817" i="9"/>
  <c r="N3805" i="9"/>
  <c r="N3793" i="9"/>
  <c r="N3781" i="9"/>
  <c r="N3769" i="9"/>
  <c r="N3757" i="9"/>
  <c r="N3745" i="9"/>
  <c r="N3733" i="9"/>
  <c r="N3721" i="9"/>
  <c r="N3709" i="9"/>
  <c r="N3697" i="9"/>
  <c r="N3685" i="9"/>
  <c r="N3673" i="9"/>
  <c r="N3661" i="9"/>
  <c r="N3649" i="9"/>
  <c r="N3637" i="9"/>
  <c r="N3625" i="9"/>
  <c r="N3613" i="9"/>
  <c r="N3601" i="9"/>
  <c r="N3589" i="9"/>
  <c r="N3577" i="9"/>
  <c r="N3565" i="9"/>
  <c r="N3553" i="9"/>
  <c r="N3541" i="9"/>
  <c r="N3529" i="9"/>
  <c r="N3517" i="9"/>
  <c r="N3505" i="9"/>
  <c r="N3493" i="9"/>
  <c r="N3481" i="9"/>
  <c r="N3469" i="9"/>
  <c r="N3457" i="9"/>
  <c r="N3445" i="9"/>
  <c r="N3433" i="9"/>
  <c r="N3421" i="9"/>
  <c r="N3409" i="9"/>
  <c r="N3397" i="9"/>
  <c r="N3385" i="9"/>
  <c r="N3373" i="9"/>
  <c r="N3361" i="9"/>
  <c r="N3349" i="9"/>
  <c r="N3337" i="9"/>
  <c r="N3325" i="9"/>
  <c r="N3313" i="9"/>
  <c r="N3301" i="9"/>
  <c r="N3289" i="9"/>
  <c r="N3277" i="9"/>
  <c r="N3265" i="9"/>
  <c r="N3253" i="9"/>
  <c r="N3241" i="9"/>
  <c r="N3229" i="9"/>
  <c r="N3217" i="9"/>
  <c r="N3205" i="9"/>
  <c r="N3193" i="9"/>
  <c r="N3181" i="9"/>
  <c r="N3169" i="9"/>
  <c r="N3157" i="9"/>
  <c r="N3145" i="9"/>
  <c r="N3133" i="9"/>
  <c r="N3121" i="9"/>
  <c r="N3109" i="9"/>
  <c r="N3097" i="9"/>
  <c r="N3085" i="9"/>
  <c r="N3073" i="9"/>
  <c r="N3061" i="9"/>
  <c r="N3049" i="9"/>
  <c r="N3037" i="9"/>
  <c r="N3025" i="9"/>
  <c r="N3013" i="9"/>
  <c r="N3001" i="9"/>
  <c r="N2989" i="9"/>
  <c r="N2977" i="9"/>
  <c r="N2965" i="9"/>
  <c r="N2953" i="9"/>
  <c r="N2941" i="9"/>
  <c r="N2929" i="9"/>
  <c r="N2917" i="9"/>
  <c r="N2905" i="9"/>
  <c r="N2893" i="9"/>
  <c r="N2881" i="9"/>
  <c r="N2869" i="9"/>
  <c r="N2857" i="9"/>
  <c r="N2845" i="9"/>
  <c r="N2833" i="9"/>
  <c r="N2821" i="9"/>
  <c r="N2809" i="9"/>
  <c r="N2797" i="9"/>
  <c r="N2785" i="9"/>
  <c r="N2773" i="9"/>
  <c r="N2761" i="9"/>
  <c r="N2749" i="9"/>
  <c r="N2737" i="9"/>
  <c r="N2725" i="9"/>
  <c r="N2713" i="9"/>
  <c r="N2701" i="9"/>
  <c r="N2639" i="9"/>
  <c r="N2567" i="9"/>
  <c r="N2495" i="9"/>
  <c r="N2423" i="9"/>
  <c r="N2351" i="9"/>
  <c r="N2279" i="9"/>
  <c r="N2207" i="9"/>
  <c r="N2135" i="9"/>
  <c r="N2063" i="9"/>
  <c r="N1991" i="9"/>
  <c r="N1919" i="9"/>
  <c r="N1847" i="9"/>
  <c r="N1775" i="9"/>
  <c r="N1703" i="9"/>
  <c r="N1631" i="9"/>
  <c r="N1559" i="9"/>
  <c r="N1487" i="9"/>
  <c r="N1415" i="9"/>
  <c r="N1343" i="9"/>
  <c r="N1271" i="9"/>
  <c r="N1199" i="9"/>
  <c r="N1127" i="9"/>
  <c r="N1055" i="9"/>
  <c r="N983" i="9"/>
  <c r="N911" i="9"/>
  <c r="N810" i="9"/>
  <c r="N401" i="9"/>
  <c r="N5680" i="9"/>
  <c r="N101" i="9"/>
  <c r="N89" i="9"/>
  <c r="N77" i="9"/>
  <c r="N65" i="9"/>
  <c r="N53" i="9"/>
  <c r="N41" i="9"/>
  <c r="N29" i="9"/>
  <c r="N17" i="9"/>
  <c r="N5" i="9"/>
  <c r="N265" i="9"/>
  <c r="N253" i="9"/>
  <c r="N241" i="9"/>
  <c r="N229" i="9"/>
  <c r="N217" i="9"/>
  <c r="N205" i="9"/>
  <c r="N193" i="9"/>
  <c r="N181" i="9"/>
  <c r="N169" i="9"/>
  <c r="N157" i="9"/>
  <c r="N145" i="9"/>
  <c r="N133" i="9"/>
  <c r="N121" i="9"/>
  <c r="N109" i="9"/>
  <c r="N4008" i="9"/>
  <c r="N3996" i="9"/>
  <c r="N3984" i="9"/>
  <c r="N3972" i="9"/>
  <c r="N3960" i="9"/>
  <c r="N3948" i="9"/>
  <c r="N3936" i="9"/>
  <c r="N3924" i="9"/>
  <c r="N3912" i="9"/>
  <c r="N3900" i="9"/>
  <c r="N3888" i="9"/>
  <c r="N3876" i="9"/>
  <c r="N3864" i="9"/>
  <c r="N3852" i="9"/>
  <c r="N3840" i="9"/>
  <c r="N3828" i="9"/>
  <c r="N3816" i="9"/>
  <c r="N3804" i="9"/>
  <c r="N3792" i="9"/>
  <c r="N3780" i="9"/>
  <c r="N3768" i="9"/>
  <c r="N3756" i="9"/>
  <c r="N3744" i="9"/>
  <c r="N3732" i="9"/>
  <c r="N3720" i="9"/>
  <c r="N3708" i="9"/>
  <c r="N3696" i="9"/>
  <c r="N3684" i="9"/>
  <c r="N3672" i="9"/>
  <c r="N3660" i="9"/>
  <c r="N3648" i="9"/>
  <c r="N3636" i="9"/>
  <c r="N3624" i="9"/>
  <c r="N3612" i="9"/>
  <c r="N3600" i="9"/>
  <c r="N3588" i="9"/>
  <c r="N3576" i="9"/>
  <c r="N3564" i="9"/>
  <c r="N3552" i="9"/>
  <c r="N3540" i="9"/>
  <c r="N3528" i="9"/>
  <c r="N3516" i="9"/>
  <c r="N3504" i="9"/>
  <c r="N3492" i="9"/>
  <c r="N3480" i="9"/>
  <c r="N3468" i="9"/>
  <c r="N3456" i="9"/>
  <c r="N3444" i="9"/>
  <c r="N3432" i="9"/>
  <c r="N3420" i="9"/>
  <c r="N3408" i="9"/>
  <c r="N3396" i="9"/>
  <c r="N3384" i="9"/>
  <c r="N3372" i="9"/>
  <c r="N3360" i="9"/>
  <c r="N3348" i="9"/>
  <c r="N3336" i="9"/>
  <c r="N3324" i="9"/>
  <c r="N3312" i="9"/>
  <c r="N3300" i="9"/>
  <c r="N3288" i="9"/>
  <c r="N3276" i="9"/>
  <c r="N3264" i="9"/>
  <c r="N3252" i="9"/>
  <c r="N3240" i="9"/>
  <c r="N3228" i="9"/>
  <c r="N3216" i="9"/>
  <c r="N3204" i="9"/>
  <c r="N3192" i="9"/>
  <c r="N3180" i="9"/>
  <c r="N3168" i="9"/>
  <c r="N3156" i="9"/>
  <c r="N3144" i="9"/>
  <c r="N3132" i="9"/>
  <c r="N3120" i="9"/>
  <c r="N3108" i="9"/>
  <c r="N3096" i="9"/>
  <c r="N3084" i="9"/>
  <c r="N3072" i="9"/>
  <c r="N3060" i="9"/>
  <c r="N3048" i="9"/>
  <c r="N3036" i="9"/>
  <c r="N3024" i="9"/>
  <c r="N3012" i="9"/>
  <c r="N3000" i="9"/>
  <c r="N2988" i="9"/>
  <c r="N2976" i="9"/>
  <c r="N2964" i="9"/>
  <c r="N2952" i="9"/>
  <c r="N2940" i="9"/>
  <c r="N2928" i="9"/>
  <c r="N2916" i="9"/>
  <c r="N2904" i="9"/>
  <c r="N2892" i="9"/>
  <c r="N2880" i="9"/>
  <c r="N2868" i="9"/>
  <c r="N2856" i="9"/>
  <c r="N2844" i="9"/>
  <c r="N2832" i="9"/>
  <c r="N2820" i="9"/>
  <c r="N2808" i="9"/>
  <c r="N2796" i="9"/>
  <c r="N2784" i="9"/>
  <c r="N2772" i="9"/>
  <c r="N2760" i="9"/>
  <c r="N2748" i="9"/>
  <c r="N2736" i="9"/>
  <c r="N2724" i="9"/>
  <c r="N2712" i="9"/>
  <c r="N2700" i="9"/>
  <c r="N2638" i="9"/>
  <c r="N2566" i="9"/>
  <c r="N2494" i="9"/>
  <c r="N2422" i="9"/>
  <c r="N2350" i="9"/>
  <c r="N2278" i="9"/>
  <c r="N2206" i="9"/>
  <c r="N2134" i="9"/>
  <c r="N2062" i="9"/>
  <c r="N1990" i="9"/>
  <c r="N1918" i="9"/>
  <c r="N1846" i="9"/>
  <c r="N1774" i="9"/>
  <c r="N1702" i="9"/>
  <c r="N1630" i="9"/>
  <c r="N1558" i="9"/>
  <c r="N1486" i="9"/>
  <c r="N1414" i="9"/>
  <c r="N1342" i="9"/>
  <c r="N1270" i="9"/>
  <c r="N1198" i="9"/>
  <c r="N1126" i="9"/>
  <c r="N1054" i="9"/>
  <c r="N982" i="9"/>
  <c r="N910" i="9"/>
  <c r="N809" i="9"/>
  <c r="N400" i="9"/>
  <c r="N9749" i="9"/>
  <c r="N9761" i="9"/>
  <c r="N9773" i="9"/>
  <c r="N9785" i="9"/>
  <c r="N9797" i="9"/>
  <c r="N9809" i="9"/>
  <c r="N9821" i="9"/>
  <c r="N9833" i="9"/>
  <c r="N9845" i="9"/>
  <c r="N9857" i="9"/>
  <c r="N9869" i="9"/>
  <c r="N9881" i="9"/>
  <c r="N9893" i="9"/>
  <c r="N9905" i="9"/>
  <c r="N9917" i="9"/>
  <c r="N9929" i="9"/>
  <c r="N9941" i="9"/>
  <c r="N9953" i="9"/>
  <c r="N9965" i="9"/>
  <c r="N9977" i="9"/>
  <c r="N9989" i="9"/>
  <c r="N8344" i="9"/>
  <c r="N8356" i="9"/>
  <c r="N8368" i="9"/>
  <c r="N8380" i="9"/>
  <c r="N8392" i="9"/>
  <c r="N8404" i="9"/>
  <c r="N8416" i="9"/>
  <c r="N8428" i="9"/>
  <c r="N8440" i="9"/>
  <c r="N8452" i="9"/>
  <c r="N8464" i="9"/>
  <c r="N8476" i="9"/>
  <c r="N8488" i="9"/>
  <c r="N8500" i="9"/>
  <c r="N8512" i="9"/>
  <c r="N8524" i="9"/>
  <c r="N8536" i="9"/>
  <c r="N8548" i="9"/>
  <c r="N8560" i="9"/>
  <c r="N8572" i="9"/>
  <c r="N8584" i="9"/>
  <c r="N8596" i="9"/>
  <c r="N8608" i="9"/>
  <c r="N8620" i="9"/>
  <c r="N8632" i="9"/>
  <c r="N8644" i="9"/>
  <c r="N8656" i="9"/>
  <c r="N8668" i="9"/>
  <c r="N8680" i="9"/>
  <c r="N8692" i="9"/>
  <c r="N8704" i="9"/>
  <c r="N8716" i="9"/>
  <c r="N8728" i="9"/>
  <c r="N8740" i="9"/>
  <c r="N8752" i="9"/>
  <c r="N8764" i="9"/>
  <c r="N8776" i="9"/>
  <c r="N8788" i="9"/>
  <c r="N8800" i="9"/>
  <c r="N8812" i="9"/>
  <c r="N8824" i="9"/>
  <c r="N8836" i="9"/>
  <c r="N8848" i="9"/>
  <c r="N8860" i="9"/>
  <c r="N8872" i="9"/>
  <c r="N8884" i="9"/>
  <c r="N8896" i="9"/>
  <c r="N8908" i="9"/>
  <c r="N8920" i="9"/>
  <c r="N8932" i="9"/>
  <c r="N8944" i="9"/>
  <c r="N8956" i="9"/>
  <c r="N8968" i="9"/>
  <c r="N8980" i="9"/>
  <c r="N8992" i="9"/>
  <c r="N9004" i="9"/>
  <c r="N9016" i="9"/>
  <c r="N9028" i="9"/>
  <c r="N9040" i="9"/>
  <c r="N9052" i="9"/>
  <c r="N9064" i="9"/>
  <c r="N9076" i="9"/>
  <c r="N9088" i="9"/>
  <c r="N9100" i="9"/>
  <c r="N9750" i="9"/>
  <c r="N9762" i="9"/>
  <c r="N9774" i="9"/>
  <c r="N9786" i="9"/>
  <c r="N9798" i="9"/>
  <c r="N9810" i="9"/>
  <c r="N9822" i="9"/>
  <c r="N9834" i="9"/>
  <c r="N9846" i="9"/>
  <c r="N9858" i="9"/>
  <c r="N9870" i="9"/>
  <c r="N9882" i="9"/>
  <c r="N9894" i="9"/>
  <c r="N9906" i="9"/>
  <c r="N9918" i="9"/>
  <c r="N9930" i="9"/>
  <c r="N9942" i="9"/>
  <c r="N9954" i="9"/>
  <c r="N9966" i="9"/>
  <c r="N9978" i="9"/>
  <c r="N9990" i="9"/>
  <c r="N8345" i="9"/>
  <c r="N8357" i="9"/>
  <c r="N8369" i="9"/>
  <c r="N8381" i="9"/>
  <c r="N8393" i="9"/>
  <c r="N8405" i="9"/>
  <c r="N8417" i="9"/>
  <c r="N8429" i="9"/>
  <c r="N8441" i="9"/>
  <c r="N8453" i="9"/>
  <c r="N8465" i="9"/>
  <c r="N8477" i="9"/>
  <c r="N8489" i="9"/>
  <c r="N8501" i="9"/>
  <c r="N8513" i="9"/>
  <c r="N8525" i="9"/>
  <c r="N8537" i="9"/>
  <c r="N8549" i="9"/>
  <c r="N8561" i="9"/>
  <c r="N8573" i="9"/>
  <c r="N8585" i="9"/>
  <c r="N8597" i="9"/>
  <c r="N8609" i="9"/>
  <c r="N8621" i="9"/>
  <c r="N8633" i="9"/>
  <c r="N8645" i="9"/>
  <c r="N8657" i="9"/>
  <c r="N8669" i="9"/>
  <c r="N8681" i="9"/>
  <c r="N8693" i="9"/>
  <c r="N8705" i="9"/>
  <c r="N8717" i="9"/>
  <c r="N8729" i="9"/>
  <c r="N8741" i="9"/>
  <c r="N8753" i="9"/>
  <c r="N8765" i="9"/>
  <c r="N8777" i="9"/>
  <c r="N8789" i="9"/>
  <c r="N8801" i="9"/>
  <c r="N8813" i="9"/>
  <c r="N8825" i="9"/>
  <c r="N8837" i="9"/>
  <c r="N8849" i="9"/>
  <c r="N8861" i="9"/>
  <c r="N8873" i="9"/>
  <c r="N8885" i="9"/>
  <c r="N8897" i="9"/>
  <c r="N8909" i="9"/>
  <c r="N8921" i="9"/>
  <c r="N8933" i="9"/>
  <c r="N8945" i="9"/>
  <c r="N8957" i="9"/>
  <c r="N8969" i="9"/>
  <c r="N8981" i="9"/>
  <c r="N8993" i="9"/>
  <c r="N9005" i="9"/>
  <c r="N9017" i="9"/>
  <c r="N9029" i="9"/>
  <c r="N9041" i="9"/>
  <c r="N9053" i="9"/>
  <c r="N9065" i="9"/>
  <c r="N9077" i="9"/>
  <c r="N9089" i="9"/>
  <c r="N9101" i="9"/>
  <c r="N9751" i="9"/>
  <c r="N9763" i="9"/>
  <c r="N9775" i="9"/>
  <c r="N9787" i="9"/>
  <c r="N9799" i="9"/>
  <c r="N9811" i="9"/>
  <c r="N9823" i="9"/>
  <c r="N9835" i="9"/>
  <c r="N9847" i="9"/>
  <c r="N9859" i="9"/>
  <c r="N9871" i="9"/>
  <c r="N9883" i="9"/>
  <c r="N9895" i="9"/>
  <c r="N9907" i="9"/>
  <c r="N9919" i="9"/>
  <c r="N9931" i="9"/>
  <c r="N9943" i="9"/>
  <c r="N9955" i="9"/>
  <c r="N9967" i="9"/>
  <c r="N9979" i="9"/>
  <c r="N9991" i="9"/>
  <c r="N8346" i="9"/>
  <c r="N8358" i="9"/>
  <c r="N8370" i="9"/>
  <c r="N8382" i="9"/>
  <c r="N8394" i="9"/>
  <c r="N8406" i="9"/>
  <c r="N8418" i="9"/>
  <c r="N8430" i="9"/>
  <c r="N8442" i="9"/>
  <c r="N8454" i="9"/>
  <c r="N8466" i="9"/>
  <c r="N8478" i="9"/>
  <c r="N8490" i="9"/>
  <c r="N8502" i="9"/>
  <c r="N8514" i="9"/>
  <c r="N8526" i="9"/>
  <c r="N8538" i="9"/>
  <c r="N8550" i="9"/>
  <c r="N8562" i="9"/>
  <c r="N8574" i="9"/>
  <c r="N8586" i="9"/>
  <c r="N8598" i="9"/>
  <c r="N8610" i="9"/>
  <c r="N8622" i="9"/>
  <c r="N8634" i="9"/>
  <c r="N8646" i="9"/>
  <c r="N8658" i="9"/>
  <c r="N8670" i="9"/>
  <c r="N8682" i="9"/>
  <c r="N8694" i="9"/>
  <c r="N8706" i="9"/>
  <c r="N8718" i="9"/>
  <c r="N8730" i="9"/>
  <c r="N8742" i="9"/>
  <c r="N8754" i="9"/>
  <c r="N8766" i="9"/>
  <c r="N8778" i="9"/>
  <c r="N8790" i="9"/>
  <c r="N8802" i="9"/>
  <c r="N8814" i="9"/>
  <c r="N8826" i="9"/>
  <c r="N8838" i="9"/>
  <c r="N8850" i="9"/>
  <c r="N8862" i="9"/>
  <c r="N8874" i="9"/>
  <c r="N8886" i="9"/>
  <c r="N8898" i="9"/>
  <c r="N8910" i="9"/>
  <c r="N8922" i="9"/>
  <c r="N8934" i="9"/>
  <c r="N8946" i="9"/>
  <c r="N8958" i="9"/>
  <c r="N8970" i="9"/>
  <c r="N8982" i="9"/>
  <c r="N8994" i="9"/>
  <c r="N9006" i="9"/>
  <c r="N9018" i="9"/>
  <c r="N9030" i="9"/>
  <c r="N9042" i="9"/>
  <c r="N9054" i="9"/>
  <c r="N9066" i="9"/>
  <c r="N9078" i="9"/>
  <c r="N9090" i="9"/>
  <c r="N9102" i="9"/>
  <c r="N9752" i="9"/>
  <c r="N9764" i="9"/>
  <c r="N9776" i="9"/>
  <c r="N9788" i="9"/>
  <c r="N9800" i="9"/>
  <c r="N9812" i="9"/>
  <c r="N9824" i="9"/>
  <c r="N9836" i="9"/>
  <c r="N9848" i="9"/>
  <c r="N9860" i="9"/>
  <c r="N9872" i="9"/>
  <c r="N9884" i="9"/>
  <c r="N9896" i="9"/>
  <c r="N9908" i="9"/>
  <c r="N9920" i="9"/>
  <c r="N9932" i="9"/>
  <c r="N9944" i="9"/>
  <c r="N9956" i="9"/>
  <c r="N9968" i="9"/>
  <c r="N9980" i="9"/>
  <c r="N9992" i="9"/>
  <c r="N8347" i="9"/>
  <c r="N8359" i="9"/>
  <c r="N8371" i="9"/>
  <c r="N8383" i="9"/>
  <c r="N8395" i="9"/>
  <c r="N8407" i="9"/>
  <c r="N8419" i="9"/>
  <c r="N8431" i="9"/>
  <c r="N8443" i="9"/>
  <c r="N8455" i="9"/>
  <c r="N8467" i="9"/>
  <c r="N8479" i="9"/>
  <c r="N8491" i="9"/>
  <c r="N8503" i="9"/>
  <c r="N8515" i="9"/>
  <c r="N8527" i="9"/>
  <c r="N8539" i="9"/>
  <c r="N8551" i="9"/>
  <c r="N8563" i="9"/>
  <c r="N8575" i="9"/>
  <c r="N8587" i="9"/>
  <c r="N8599" i="9"/>
  <c r="N8611" i="9"/>
  <c r="N8623" i="9"/>
  <c r="N8635" i="9"/>
  <c r="N8647" i="9"/>
  <c r="N8659" i="9"/>
  <c r="N8671" i="9"/>
  <c r="N8683" i="9"/>
  <c r="N8695" i="9"/>
  <c r="N8707" i="9"/>
  <c r="N8719" i="9"/>
  <c r="N8731" i="9"/>
  <c r="N8743" i="9"/>
  <c r="N8755" i="9"/>
  <c r="N8767" i="9"/>
  <c r="N8779" i="9"/>
  <c r="N8791" i="9"/>
  <c r="N8803" i="9"/>
  <c r="N8815" i="9"/>
  <c r="N8827" i="9"/>
  <c r="N8839" i="9"/>
  <c r="N8851" i="9"/>
  <c r="N8863" i="9"/>
  <c r="N8875" i="9"/>
  <c r="N8887" i="9"/>
  <c r="N8899" i="9"/>
  <c r="N8911" i="9"/>
  <c r="N8923" i="9"/>
  <c r="N8935" i="9"/>
  <c r="N8947" i="9"/>
  <c r="N8959" i="9"/>
  <c r="N8971" i="9"/>
  <c r="N8983" i="9"/>
  <c r="N8995" i="9"/>
  <c r="N9007" i="9"/>
  <c r="N9019" i="9"/>
  <c r="N9031" i="9"/>
  <c r="N9043" i="9"/>
  <c r="N9055" i="9"/>
  <c r="N9067" i="9"/>
  <c r="N9079" i="9"/>
  <c r="N9091" i="9"/>
  <c r="N9103" i="9"/>
  <c r="N9753" i="9"/>
  <c r="N9765" i="9"/>
  <c r="N9777" i="9"/>
  <c r="N9789" i="9"/>
  <c r="N9801" i="9"/>
  <c r="N9813" i="9"/>
  <c r="N9825" i="9"/>
  <c r="N9837" i="9"/>
  <c r="N9849" i="9"/>
  <c r="N9861" i="9"/>
  <c r="N9873" i="9"/>
  <c r="N9885" i="9"/>
  <c r="N9897" i="9"/>
  <c r="N9909" i="9"/>
  <c r="N9921" i="9"/>
  <c r="N9933" i="9"/>
  <c r="N9945" i="9"/>
  <c r="N9957" i="9"/>
  <c r="N9969" i="9"/>
  <c r="N9981" i="9"/>
  <c r="N9993" i="9"/>
  <c r="N8348" i="9"/>
  <c r="N8360" i="9"/>
  <c r="N8372" i="9"/>
  <c r="N8384" i="9"/>
  <c r="N8396" i="9"/>
  <c r="N8408" i="9"/>
  <c r="N8420" i="9"/>
  <c r="N8432" i="9"/>
  <c r="N8444" i="9"/>
  <c r="N8456" i="9"/>
  <c r="N8468" i="9"/>
  <c r="N8480" i="9"/>
  <c r="N8492" i="9"/>
  <c r="N8504" i="9"/>
  <c r="N8516" i="9"/>
  <c r="N8528" i="9"/>
  <c r="N8540" i="9"/>
  <c r="N8552" i="9"/>
  <c r="N8564" i="9"/>
  <c r="N8576" i="9"/>
  <c r="N8588" i="9"/>
  <c r="N8600" i="9"/>
  <c r="N8612" i="9"/>
  <c r="N8624" i="9"/>
  <c r="N8636" i="9"/>
  <c r="N8648" i="9"/>
  <c r="N8660" i="9"/>
  <c r="N8672" i="9"/>
  <c r="N8684" i="9"/>
  <c r="N8696" i="9"/>
  <c r="N8708" i="9"/>
  <c r="N8720" i="9"/>
  <c r="N8732" i="9"/>
  <c r="N8744" i="9"/>
  <c r="N8756" i="9"/>
  <c r="N8768" i="9"/>
  <c r="N8780" i="9"/>
  <c r="N8792" i="9"/>
  <c r="N8804" i="9"/>
  <c r="N8816" i="9"/>
  <c r="N8828" i="9"/>
  <c r="N8840" i="9"/>
  <c r="N8852" i="9"/>
  <c r="N8864" i="9"/>
  <c r="N8876" i="9"/>
  <c r="N8888" i="9"/>
  <c r="N8900" i="9"/>
  <c r="N8912" i="9"/>
  <c r="N8924" i="9"/>
  <c r="N8936" i="9"/>
  <c r="N8948" i="9"/>
  <c r="N8960" i="9"/>
  <c r="N8972" i="9"/>
  <c r="N8984" i="9"/>
  <c r="N8996" i="9"/>
  <c r="N9008" i="9"/>
  <c r="N9020" i="9"/>
  <c r="N9032" i="9"/>
  <c r="N9044" i="9"/>
  <c r="N9056" i="9"/>
  <c r="N9068" i="9"/>
  <c r="N9080" i="9"/>
  <c r="N9092" i="9"/>
  <c r="N9104" i="9"/>
  <c r="N9754" i="9"/>
  <c r="N9766" i="9"/>
  <c r="N9778" i="9"/>
  <c r="N9790" i="9"/>
  <c r="N9802" i="9"/>
  <c r="N9814" i="9"/>
  <c r="N9826" i="9"/>
  <c r="N9838" i="9"/>
  <c r="N9850" i="9"/>
  <c r="N9862" i="9"/>
  <c r="N9874" i="9"/>
  <c r="N9886" i="9"/>
  <c r="N9898" i="9"/>
  <c r="N9910" i="9"/>
  <c r="N9922" i="9"/>
  <c r="N9934" i="9"/>
  <c r="N9946" i="9"/>
  <c r="N9958" i="9"/>
  <c r="N9970" i="9"/>
  <c r="N9982" i="9"/>
  <c r="N9994" i="9"/>
  <c r="N8349" i="9"/>
  <c r="N8361" i="9"/>
  <c r="N8373" i="9"/>
  <c r="N8385" i="9"/>
  <c r="N8397" i="9"/>
  <c r="N8409" i="9"/>
  <c r="N8421" i="9"/>
  <c r="N8433" i="9"/>
  <c r="N8445" i="9"/>
  <c r="N8457" i="9"/>
  <c r="N8469" i="9"/>
  <c r="N8481" i="9"/>
  <c r="N8493" i="9"/>
  <c r="N8505" i="9"/>
  <c r="N8517" i="9"/>
  <c r="N8529" i="9"/>
  <c r="N8541" i="9"/>
  <c r="N8553" i="9"/>
  <c r="N8565" i="9"/>
  <c r="N8577" i="9"/>
  <c r="N8589" i="9"/>
  <c r="N8601" i="9"/>
  <c r="N8613" i="9"/>
  <c r="N8625" i="9"/>
  <c r="N8637" i="9"/>
  <c r="N8649" i="9"/>
  <c r="N8661" i="9"/>
  <c r="N8673" i="9"/>
  <c r="N8685" i="9"/>
  <c r="N8697" i="9"/>
  <c r="N8709" i="9"/>
  <c r="N8721" i="9"/>
  <c r="N8733" i="9"/>
  <c r="N8745" i="9"/>
  <c r="N8757" i="9"/>
  <c r="N8769" i="9"/>
  <c r="N8781" i="9"/>
  <c r="N8793" i="9"/>
  <c r="N8805" i="9"/>
  <c r="N8817" i="9"/>
  <c r="N8829" i="9"/>
  <c r="N8841" i="9"/>
  <c r="N8853" i="9"/>
  <c r="N8865" i="9"/>
  <c r="N8877" i="9"/>
  <c r="N8889" i="9"/>
  <c r="N8901" i="9"/>
  <c r="N8913" i="9"/>
  <c r="N8925" i="9"/>
  <c r="N8937" i="9"/>
  <c r="N8949" i="9"/>
  <c r="N8961" i="9"/>
  <c r="N8973" i="9"/>
  <c r="N8985" i="9"/>
  <c r="N8997" i="9"/>
  <c r="N9009" i="9"/>
  <c r="N9021" i="9"/>
  <c r="N9033" i="9"/>
  <c r="N9045" i="9"/>
  <c r="N9057" i="9"/>
  <c r="N9069" i="9"/>
  <c r="N9081" i="9"/>
  <c r="N9755" i="9"/>
  <c r="N9767" i="9"/>
  <c r="N9779" i="9"/>
  <c r="N9791" i="9"/>
  <c r="N9803" i="9"/>
  <c r="N9815" i="9"/>
  <c r="N9827" i="9"/>
  <c r="N9839" i="9"/>
  <c r="N9851" i="9"/>
  <c r="N9863" i="9"/>
  <c r="N9875" i="9"/>
  <c r="N9887" i="9"/>
  <c r="N9899" i="9"/>
  <c r="N9911" i="9"/>
  <c r="N9923" i="9"/>
  <c r="N9935" i="9"/>
  <c r="N9947" i="9"/>
  <c r="N9959" i="9"/>
  <c r="N9971" i="9"/>
  <c r="N9983" i="9"/>
  <c r="N9995" i="9"/>
  <c r="N8350" i="9"/>
  <c r="N8362" i="9"/>
  <c r="N8374" i="9"/>
  <c r="N8386" i="9"/>
  <c r="N8398" i="9"/>
  <c r="N8410" i="9"/>
  <c r="N8422" i="9"/>
  <c r="N8434" i="9"/>
  <c r="N8446" i="9"/>
  <c r="N8458" i="9"/>
  <c r="N8470" i="9"/>
  <c r="N8482" i="9"/>
  <c r="N8494" i="9"/>
  <c r="N8506" i="9"/>
  <c r="N8518" i="9"/>
  <c r="N8530" i="9"/>
  <c r="N8542" i="9"/>
  <c r="N8554" i="9"/>
  <c r="N8566" i="9"/>
  <c r="N8578" i="9"/>
  <c r="N8590" i="9"/>
  <c r="N8602" i="9"/>
  <c r="N8614" i="9"/>
  <c r="N8626" i="9"/>
  <c r="N8638" i="9"/>
  <c r="N8650" i="9"/>
  <c r="N8662" i="9"/>
  <c r="N8674" i="9"/>
  <c r="N8686" i="9"/>
  <c r="N8698" i="9"/>
  <c r="N8710" i="9"/>
  <c r="N8722" i="9"/>
  <c r="N8734" i="9"/>
  <c r="N8746" i="9"/>
  <c r="N8758" i="9"/>
  <c r="N8770" i="9"/>
  <c r="N8782" i="9"/>
  <c r="N8794" i="9"/>
  <c r="N8806" i="9"/>
  <c r="N8818" i="9"/>
  <c r="N8830" i="9"/>
  <c r="N8842" i="9"/>
  <c r="N8854" i="9"/>
  <c r="N8866" i="9"/>
  <c r="N8878" i="9"/>
  <c r="N8890" i="9"/>
  <c r="N8902" i="9"/>
  <c r="N8914" i="9"/>
  <c r="N8926" i="9"/>
  <c r="N8938" i="9"/>
  <c r="N8950" i="9"/>
  <c r="N8962" i="9"/>
  <c r="N8974" i="9"/>
  <c r="N8986" i="9"/>
  <c r="N8998" i="9"/>
  <c r="N9010" i="9"/>
  <c r="N9022" i="9"/>
  <c r="N9034" i="9"/>
  <c r="N9046" i="9"/>
  <c r="N9058" i="9"/>
  <c r="N9070" i="9"/>
  <c r="N9082" i="9"/>
  <c r="N9756" i="9"/>
  <c r="N9768" i="9"/>
  <c r="N9780" i="9"/>
  <c r="N9792" i="9"/>
  <c r="N9804" i="9"/>
  <c r="N9816" i="9"/>
  <c r="N9828" i="9"/>
  <c r="N9840" i="9"/>
  <c r="N9852" i="9"/>
  <c r="N9864" i="9"/>
  <c r="N9876" i="9"/>
  <c r="N9888" i="9"/>
  <c r="N9900" i="9"/>
  <c r="N9912" i="9"/>
  <c r="N9924" i="9"/>
  <c r="N9936" i="9"/>
  <c r="N9948" i="9"/>
  <c r="N9960" i="9"/>
  <c r="N9972" i="9"/>
  <c r="N9984" i="9"/>
  <c r="N9996" i="9"/>
  <c r="N8351" i="9"/>
  <c r="N8363" i="9"/>
  <c r="N8375" i="9"/>
  <c r="N8387" i="9"/>
  <c r="N8399" i="9"/>
  <c r="N8411" i="9"/>
  <c r="N8423" i="9"/>
  <c r="N8435" i="9"/>
  <c r="N8447" i="9"/>
  <c r="N8459" i="9"/>
  <c r="N8471" i="9"/>
  <c r="N8483" i="9"/>
  <c r="N8495" i="9"/>
  <c r="N8507" i="9"/>
  <c r="N8519" i="9"/>
  <c r="N8531" i="9"/>
  <c r="N8543" i="9"/>
  <c r="N8555" i="9"/>
  <c r="N8567" i="9"/>
  <c r="N8579" i="9"/>
  <c r="N8591" i="9"/>
  <c r="N8603" i="9"/>
  <c r="N8615" i="9"/>
  <c r="N8627" i="9"/>
  <c r="N8639" i="9"/>
  <c r="N8651" i="9"/>
  <c r="N8663" i="9"/>
  <c r="N8675" i="9"/>
  <c r="N8687" i="9"/>
  <c r="N8699" i="9"/>
  <c r="N8711" i="9"/>
  <c r="N8723" i="9"/>
  <c r="N8735" i="9"/>
  <c r="N8747" i="9"/>
  <c r="N8759" i="9"/>
  <c r="N8771" i="9"/>
  <c r="N8783" i="9"/>
  <c r="N8795" i="9"/>
  <c r="N8807" i="9"/>
  <c r="N8819" i="9"/>
  <c r="N8831" i="9"/>
  <c r="N8843" i="9"/>
  <c r="N8855" i="9"/>
  <c r="N8867" i="9"/>
  <c r="N8879" i="9"/>
  <c r="N8891" i="9"/>
  <c r="N8903" i="9"/>
  <c r="N8915" i="9"/>
  <c r="N8927" i="9"/>
  <c r="N8939" i="9"/>
  <c r="N8951" i="9"/>
  <c r="N8963" i="9"/>
  <c r="N8975" i="9"/>
  <c r="N8987" i="9"/>
  <c r="N8999" i="9"/>
  <c r="N9011" i="9"/>
  <c r="N9023" i="9"/>
  <c r="N9035" i="9"/>
  <c r="N9047" i="9"/>
  <c r="N9059" i="9"/>
  <c r="N9071" i="9"/>
  <c r="N9083" i="9"/>
  <c r="N9095" i="9"/>
  <c r="N9107" i="9"/>
  <c r="N9757" i="9"/>
  <c r="N9769" i="9"/>
  <c r="N9781" i="9"/>
  <c r="N9793" i="9"/>
  <c r="N9805" i="9"/>
  <c r="N9817" i="9"/>
  <c r="N9829" i="9"/>
  <c r="N9841" i="9"/>
  <c r="N9853" i="9"/>
  <c r="N9865" i="9"/>
  <c r="N9877" i="9"/>
  <c r="N9889" i="9"/>
  <c r="N9901" i="9"/>
  <c r="N9913" i="9"/>
  <c r="N9925" i="9"/>
  <c r="N9937" i="9"/>
  <c r="N9949" i="9"/>
  <c r="N9961" i="9"/>
  <c r="N9973" i="9"/>
  <c r="N9985" i="9"/>
  <c r="N9997" i="9"/>
  <c r="N8352" i="9"/>
  <c r="N8364" i="9"/>
  <c r="N8376" i="9"/>
  <c r="N8388" i="9"/>
  <c r="N8400" i="9"/>
  <c r="N8412" i="9"/>
  <c r="N8424" i="9"/>
  <c r="N8436" i="9"/>
  <c r="N8448" i="9"/>
  <c r="N8460" i="9"/>
  <c r="N8472" i="9"/>
  <c r="N8484" i="9"/>
  <c r="N8496" i="9"/>
  <c r="N8508" i="9"/>
  <c r="N8520" i="9"/>
  <c r="N8532" i="9"/>
  <c r="N8544" i="9"/>
  <c r="N8556" i="9"/>
  <c r="N8568" i="9"/>
  <c r="N8580" i="9"/>
  <c r="N8592" i="9"/>
  <c r="N8604" i="9"/>
  <c r="N8616" i="9"/>
  <c r="N8628" i="9"/>
  <c r="N8640" i="9"/>
  <c r="N8652" i="9"/>
  <c r="N8664" i="9"/>
  <c r="N8676" i="9"/>
  <c r="N8688" i="9"/>
  <c r="N8700" i="9"/>
  <c r="N8712" i="9"/>
  <c r="N8724" i="9"/>
  <c r="N8736" i="9"/>
  <c r="N8748" i="9"/>
  <c r="N8760" i="9"/>
  <c r="N8772" i="9"/>
  <c r="N8784" i="9"/>
  <c r="N8796" i="9"/>
  <c r="N8808" i="9"/>
  <c r="N8820" i="9"/>
  <c r="N8832" i="9"/>
  <c r="N8844" i="9"/>
  <c r="N8856" i="9"/>
  <c r="N8868" i="9"/>
  <c r="N8880" i="9"/>
  <c r="N8892" i="9"/>
  <c r="N8904" i="9"/>
  <c r="N8916" i="9"/>
  <c r="N8928" i="9"/>
  <c r="N8940" i="9"/>
  <c r="N8952" i="9"/>
  <c r="N8964" i="9"/>
  <c r="N8976" i="9"/>
  <c r="N8988" i="9"/>
  <c r="N9000" i="9"/>
  <c r="N9012" i="9"/>
  <c r="N9024" i="9"/>
  <c r="N9036" i="9"/>
  <c r="N9048" i="9"/>
  <c r="N9060" i="9"/>
  <c r="N9072" i="9"/>
  <c r="N9084" i="9"/>
  <c r="N9758" i="9"/>
  <c r="N9770" i="9"/>
  <c r="N9782" i="9"/>
  <c r="N9794" i="9"/>
  <c r="N9806" i="9"/>
  <c r="N9818" i="9"/>
  <c r="N9830" i="9"/>
  <c r="N9842" i="9"/>
  <c r="N9854" i="9"/>
  <c r="N9866" i="9"/>
  <c r="N9878" i="9"/>
  <c r="N9890" i="9"/>
  <c r="N9902" i="9"/>
  <c r="N9914" i="9"/>
  <c r="N9926" i="9"/>
  <c r="N9938" i="9"/>
  <c r="N9950" i="9"/>
  <c r="N9962" i="9"/>
  <c r="N9974" i="9"/>
  <c r="N9986" i="9"/>
  <c r="N9998" i="9"/>
  <c r="N8353" i="9"/>
  <c r="N8365" i="9"/>
  <c r="N8377" i="9"/>
  <c r="N8389" i="9"/>
  <c r="N8401" i="9"/>
  <c r="N8413" i="9"/>
  <c r="N8425" i="9"/>
  <c r="N8437" i="9"/>
  <c r="N8449" i="9"/>
  <c r="N8461" i="9"/>
  <c r="N8473" i="9"/>
  <c r="N8485" i="9"/>
  <c r="N8497" i="9"/>
  <c r="N8509" i="9"/>
  <c r="N8521" i="9"/>
  <c r="N8533" i="9"/>
  <c r="N8545" i="9"/>
  <c r="N8557" i="9"/>
  <c r="N8569" i="9"/>
  <c r="N8581" i="9"/>
  <c r="N8593" i="9"/>
  <c r="N8605" i="9"/>
  <c r="N8617" i="9"/>
  <c r="N8629" i="9"/>
  <c r="N8641" i="9"/>
  <c r="N8653" i="9"/>
  <c r="N8665" i="9"/>
  <c r="N8677" i="9"/>
  <c r="N8689" i="9"/>
  <c r="N8701" i="9"/>
  <c r="N8713" i="9"/>
  <c r="N8725" i="9"/>
  <c r="N8737" i="9"/>
  <c r="N8749" i="9"/>
  <c r="N8761" i="9"/>
  <c r="N8773" i="9"/>
  <c r="N8785" i="9"/>
  <c r="N8797" i="9"/>
  <c r="N8809" i="9"/>
  <c r="N8821" i="9"/>
  <c r="N8833" i="9"/>
  <c r="N8845" i="9"/>
  <c r="N8857" i="9"/>
  <c r="N8869" i="9"/>
  <c r="N8881" i="9"/>
  <c r="N8893" i="9"/>
  <c r="N8905" i="9"/>
  <c r="N8917" i="9"/>
  <c r="N8929" i="9"/>
  <c r="N8941" i="9"/>
  <c r="N8953" i="9"/>
  <c r="N9759" i="9"/>
  <c r="N9831" i="9"/>
  <c r="N9903" i="9"/>
  <c r="N9975" i="9"/>
  <c r="N8390" i="9"/>
  <c r="N8462" i="9"/>
  <c r="N8534" i="9"/>
  <c r="N8606" i="9"/>
  <c r="N8678" i="9"/>
  <c r="N8750" i="9"/>
  <c r="N8822" i="9"/>
  <c r="N8894" i="9"/>
  <c r="N8965" i="9"/>
  <c r="N9013" i="9"/>
  <c r="N9061" i="9"/>
  <c r="N9097" i="9"/>
  <c r="N9115" i="9"/>
  <c r="N9127" i="9"/>
  <c r="N9139" i="9"/>
  <c r="N9151" i="9"/>
  <c r="N9163" i="9"/>
  <c r="N9175" i="9"/>
  <c r="N9187" i="9"/>
  <c r="N9199" i="9"/>
  <c r="N9211" i="9"/>
  <c r="N9223" i="9"/>
  <c r="N9235" i="9"/>
  <c r="N9247" i="9"/>
  <c r="N9259" i="9"/>
  <c r="N9271" i="9"/>
  <c r="N9283" i="9"/>
  <c r="N9295" i="9"/>
  <c r="N9307" i="9"/>
  <c r="N9319" i="9"/>
  <c r="N9331" i="9"/>
  <c r="N9343" i="9"/>
  <c r="N9355" i="9"/>
  <c r="N9367" i="9"/>
  <c r="N9379" i="9"/>
  <c r="N9391" i="9"/>
  <c r="N9403" i="9"/>
  <c r="N9415" i="9"/>
  <c r="N9427" i="9"/>
  <c r="N9439" i="9"/>
  <c r="N9451" i="9"/>
  <c r="N9463" i="9"/>
  <c r="N9475" i="9"/>
  <c r="N9487" i="9"/>
  <c r="N9499" i="9"/>
  <c r="N9511" i="9"/>
  <c r="N9523" i="9"/>
  <c r="N9535" i="9"/>
  <c r="N9547" i="9"/>
  <c r="N9559" i="9"/>
  <c r="N9571" i="9"/>
  <c r="N9583" i="9"/>
  <c r="N9595" i="9"/>
  <c r="N9607" i="9"/>
  <c r="N9619" i="9"/>
  <c r="N9631" i="9"/>
  <c r="N9643" i="9"/>
  <c r="N9655" i="9"/>
  <c r="N9667" i="9"/>
  <c r="N9679" i="9"/>
  <c r="N9691" i="9"/>
  <c r="N9703" i="9"/>
  <c r="N9715" i="9"/>
  <c r="N9727" i="9"/>
  <c r="N9739" i="9"/>
  <c r="N5998" i="9"/>
  <c r="N6010" i="9"/>
  <c r="N6022" i="9"/>
  <c r="N6034" i="9"/>
  <c r="N6046" i="9"/>
  <c r="N6058" i="9"/>
  <c r="N6070" i="9"/>
  <c r="N6082" i="9"/>
  <c r="N6094" i="9"/>
  <c r="N6106" i="9"/>
  <c r="N6118" i="9"/>
  <c r="N6130" i="9"/>
  <c r="N6142" i="9"/>
  <c r="N6154" i="9"/>
  <c r="N6166" i="9"/>
  <c r="N6178" i="9"/>
  <c r="N6190" i="9"/>
  <c r="N6202" i="9"/>
  <c r="N6214" i="9"/>
  <c r="N6226" i="9"/>
  <c r="N9760" i="9"/>
  <c r="N9832" i="9"/>
  <c r="N9904" i="9"/>
  <c r="N9976" i="9"/>
  <c r="N8391" i="9"/>
  <c r="N8463" i="9"/>
  <c r="N8535" i="9"/>
  <c r="N8607" i="9"/>
  <c r="N8679" i="9"/>
  <c r="N8751" i="9"/>
  <c r="N8823" i="9"/>
  <c r="N8895" i="9"/>
  <c r="N8966" i="9"/>
  <c r="N9014" i="9"/>
  <c r="N9062" i="9"/>
  <c r="N9098" i="9"/>
  <c r="N9116" i="9"/>
  <c r="N9128" i="9"/>
  <c r="N9140" i="9"/>
  <c r="N9152" i="9"/>
  <c r="N9164" i="9"/>
  <c r="N9176" i="9"/>
  <c r="N9188" i="9"/>
  <c r="N9200" i="9"/>
  <c r="N9212" i="9"/>
  <c r="N9224" i="9"/>
  <c r="N9236" i="9"/>
  <c r="N9248" i="9"/>
  <c r="N9260" i="9"/>
  <c r="N9272" i="9"/>
  <c r="N9284" i="9"/>
  <c r="N9296" i="9"/>
  <c r="N9308" i="9"/>
  <c r="N9320" i="9"/>
  <c r="N9332" i="9"/>
  <c r="N9344" i="9"/>
  <c r="N9356" i="9"/>
  <c r="N9368" i="9"/>
  <c r="N9380" i="9"/>
  <c r="N9392" i="9"/>
  <c r="N9404" i="9"/>
  <c r="N9416" i="9"/>
  <c r="N9428" i="9"/>
  <c r="N9440" i="9"/>
  <c r="N9452" i="9"/>
  <c r="N9464" i="9"/>
  <c r="N9476" i="9"/>
  <c r="N9488" i="9"/>
  <c r="N9500" i="9"/>
  <c r="N9512" i="9"/>
  <c r="N9524" i="9"/>
  <c r="N9536" i="9"/>
  <c r="N9548" i="9"/>
  <c r="N9560" i="9"/>
  <c r="N9572" i="9"/>
  <c r="N9584" i="9"/>
  <c r="N9596" i="9"/>
  <c r="N9608" i="9"/>
  <c r="N9620" i="9"/>
  <c r="N9632" i="9"/>
  <c r="N9644" i="9"/>
  <c r="N9656" i="9"/>
  <c r="N9668" i="9"/>
  <c r="N9680" i="9"/>
  <c r="N9692" i="9"/>
  <c r="N9704" i="9"/>
  <c r="N9716" i="9"/>
  <c r="N9728" i="9"/>
  <c r="N9740" i="9"/>
  <c r="N5999" i="9"/>
  <c r="N6011" i="9"/>
  <c r="N6023" i="9"/>
  <c r="N6035" i="9"/>
  <c r="N6047" i="9"/>
  <c r="N6059" i="9"/>
  <c r="N6071" i="9"/>
  <c r="N6083" i="9"/>
  <c r="N6095" i="9"/>
  <c r="N6107" i="9"/>
  <c r="N6119" i="9"/>
  <c r="N6131" i="9"/>
  <c r="N6143" i="9"/>
  <c r="N6155" i="9"/>
  <c r="N6167" i="9"/>
  <c r="N6179" i="9"/>
  <c r="N6191" i="9"/>
  <c r="N6203" i="9"/>
  <c r="N6215" i="9"/>
  <c r="N6227" i="9"/>
  <c r="N9771" i="9"/>
  <c r="N9843" i="9"/>
  <c r="N9915" i="9"/>
  <c r="N9987" i="9"/>
  <c r="N8402" i="9"/>
  <c r="N8474" i="9"/>
  <c r="N8546" i="9"/>
  <c r="N8618" i="9"/>
  <c r="N8690" i="9"/>
  <c r="N8762" i="9"/>
  <c r="N8834" i="9"/>
  <c r="N8906" i="9"/>
  <c r="N8967" i="9"/>
  <c r="N9015" i="9"/>
  <c r="N9063" i="9"/>
  <c r="N9099" i="9"/>
  <c r="N9117" i="9"/>
  <c r="N9129" i="9"/>
  <c r="N9141" i="9"/>
  <c r="N9153" i="9"/>
  <c r="N9165" i="9"/>
  <c r="N9177" i="9"/>
  <c r="N9189" i="9"/>
  <c r="N9201" i="9"/>
  <c r="N9213" i="9"/>
  <c r="N9225" i="9"/>
  <c r="N9237" i="9"/>
  <c r="N9249" i="9"/>
  <c r="N9261" i="9"/>
  <c r="N9273" i="9"/>
  <c r="N9285" i="9"/>
  <c r="N9297" i="9"/>
  <c r="N9309" i="9"/>
  <c r="N9321" i="9"/>
  <c r="N9333" i="9"/>
  <c r="N9345" i="9"/>
  <c r="N9357" i="9"/>
  <c r="N9369" i="9"/>
  <c r="N9381" i="9"/>
  <c r="N9393" i="9"/>
  <c r="N9405" i="9"/>
  <c r="N9417" i="9"/>
  <c r="N9429" i="9"/>
  <c r="N9441" i="9"/>
  <c r="N9453" i="9"/>
  <c r="N9465" i="9"/>
  <c r="N9477" i="9"/>
  <c r="N9489" i="9"/>
  <c r="N9501" i="9"/>
  <c r="N9513" i="9"/>
  <c r="N9525" i="9"/>
  <c r="N9537" i="9"/>
  <c r="N9549" i="9"/>
  <c r="N9561" i="9"/>
  <c r="N9573" i="9"/>
  <c r="N9585" i="9"/>
  <c r="N9597" i="9"/>
  <c r="N9609" i="9"/>
  <c r="N9621" i="9"/>
  <c r="N9633" i="9"/>
  <c r="N9645" i="9"/>
  <c r="N9657" i="9"/>
  <c r="N9669" i="9"/>
  <c r="N9681" i="9"/>
  <c r="N9693" i="9"/>
  <c r="N9705" i="9"/>
  <c r="N9717" i="9"/>
  <c r="N9729" i="9"/>
  <c r="N9741" i="9"/>
  <c r="N6000" i="9"/>
  <c r="N6012" i="9"/>
  <c r="N6024" i="9"/>
  <c r="N6036" i="9"/>
  <c r="N6048" i="9"/>
  <c r="N6060" i="9"/>
  <c r="N9772" i="9"/>
  <c r="N9844" i="9"/>
  <c r="N9916" i="9"/>
  <c r="N9988" i="9"/>
  <c r="N8403" i="9"/>
  <c r="N8475" i="9"/>
  <c r="N8547" i="9"/>
  <c r="N8619" i="9"/>
  <c r="N8691" i="9"/>
  <c r="N8763" i="9"/>
  <c r="N8835" i="9"/>
  <c r="N8907" i="9"/>
  <c r="N8977" i="9"/>
  <c r="N9025" i="9"/>
  <c r="N9073" i="9"/>
  <c r="N9105" i="9"/>
  <c r="N9118" i="9"/>
  <c r="N9130" i="9"/>
  <c r="N9142" i="9"/>
  <c r="N9154" i="9"/>
  <c r="N9166" i="9"/>
  <c r="N9178" i="9"/>
  <c r="N9190" i="9"/>
  <c r="N9202" i="9"/>
  <c r="N9214" i="9"/>
  <c r="N9226" i="9"/>
  <c r="N9238" i="9"/>
  <c r="N9250" i="9"/>
  <c r="N9262" i="9"/>
  <c r="N9274" i="9"/>
  <c r="N9286" i="9"/>
  <c r="N9298" i="9"/>
  <c r="N9310" i="9"/>
  <c r="N9322" i="9"/>
  <c r="N9334" i="9"/>
  <c r="N9346" i="9"/>
  <c r="N9358" i="9"/>
  <c r="N9370" i="9"/>
  <c r="N9382" i="9"/>
  <c r="N9394" i="9"/>
  <c r="N9406" i="9"/>
  <c r="N9418" i="9"/>
  <c r="N9430" i="9"/>
  <c r="N9442" i="9"/>
  <c r="N9454" i="9"/>
  <c r="N9466" i="9"/>
  <c r="N9478" i="9"/>
  <c r="N9490" i="9"/>
  <c r="N9502" i="9"/>
  <c r="N9514" i="9"/>
  <c r="N9526" i="9"/>
  <c r="N9538" i="9"/>
  <c r="N9550" i="9"/>
  <c r="N9562" i="9"/>
  <c r="N9574" i="9"/>
  <c r="N9586" i="9"/>
  <c r="N9598" i="9"/>
  <c r="N9610" i="9"/>
  <c r="N9622" i="9"/>
  <c r="N9634" i="9"/>
  <c r="N9646" i="9"/>
  <c r="N9658" i="9"/>
  <c r="N9670" i="9"/>
  <c r="N9682" i="9"/>
  <c r="N9694" i="9"/>
  <c r="N9706" i="9"/>
  <c r="N9718" i="9"/>
  <c r="N9730" i="9"/>
  <c r="N9742" i="9"/>
  <c r="N6001" i="9"/>
  <c r="N6013" i="9"/>
  <c r="N6025" i="9"/>
  <c r="N6037" i="9"/>
  <c r="N6049" i="9"/>
  <c r="N6061" i="9"/>
  <c r="N6073" i="9"/>
  <c r="N6085" i="9"/>
  <c r="N6097" i="9"/>
  <c r="N6109" i="9"/>
  <c r="N6121" i="9"/>
  <c r="N6133" i="9"/>
  <c r="N6145" i="9"/>
  <c r="N6157" i="9"/>
  <c r="N6169" i="9"/>
  <c r="N6181" i="9"/>
  <c r="N6193" i="9"/>
  <c r="N6205" i="9"/>
  <c r="N6217" i="9"/>
  <c r="N6229" i="9"/>
  <c r="N9783" i="9"/>
  <c r="N9855" i="9"/>
  <c r="N9927" i="9"/>
  <c r="N8342" i="9"/>
  <c r="N8414" i="9"/>
  <c r="N8486" i="9"/>
  <c r="N8558" i="9"/>
  <c r="N8630" i="9"/>
  <c r="N8702" i="9"/>
  <c r="N8774" i="9"/>
  <c r="N8846" i="9"/>
  <c r="N8918" i="9"/>
  <c r="N8978" i="9"/>
  <c r="N9026" i="9"/>
  <c r="N9074" i="9"/>
  <c r="N9106" i="9"/>
  <c r="N9119" i="9"/>
  <c r="N9131" i="9"/>
  <c r="N9143" i="9"/>
  <c r="N9155" i="9"/>
  <c r="N9167" i="9"/>
  <c r="N9179" i="9"/>
  <c r="N9191" i="9"/>
  <c r="N9203" i="9"/>
  <c r="N9215" i="9"/>
  <c r="N9227" i="9"/>
  <c r="N9239" i="9"/>
  <c r="N9251" i="9"/>
  <c r="N9263" i="9"/>
  <c r="N9275" i="9"/>
  <c r="N9287" i="9"/>
  <c r="N9299" i="9"/>
  <c r="N9311" i="9"/>
  <c r="N9323" i="9"/>
  <c r="N9335" i="9"/>
  <c r="N9347" i="9"/>
  <c r="N9359" i="9"/>
  <c r="N9371" i="9"/>
  <c r="N9383" i="9"/>
  <c r="N9395" i="9"/>
  <c r="N9407" i="9"/>
  <c r="N9419" i="9"/>
  <c r="N9431" i="9"/>
  <c r="N9443" i="9"/>
  <c r="N9455" i="9"/>
  <c r="N9467" i="9"/>
  <c r="N9479" i="9"/>
  <c r="N9491" i="9"/>
  <c r="N9503" i="9"/>
  <c r="N9515" i="9"/>
  <c r="N9527" i="9"/>
  <c r="N9539" i="9"/>
  <c r="N9551" i="9"/>
  <c r="N9563" i="9"/>
  <c r="N9575" i="9"/>
  <c r="N9587" i="9"/>
  <c r="N9599" i="9"/>
  <c r="N9611" i="9"/>
  <c r="N9623" i="9"/>
  <c r="N9635" i="9"/>
  <c r="N9647" i="9"/>
  <c r="N9659" i="9"/>
  <c r="N9671" i="9"/>
  <c r="N9683" i="9"/>
  <c r="N9695" i="9"/>
  <c r="N9707" i="9"/>
  <c r="N9719" i="9"/>
  <c r="N9731" i="9"/>
  <c r="N9743" i="9"/>
  <c r="N6002" i="9"/>
  <c r="N6014" i="9"/>
  <c r="N6026" i="9"/>
  <c r="N9784" i="9"/>
  <c r="N9856" i="9"/>
  <c r="N9928" i="9"/>
  <c r="N8343" i="9"/>
  <c r="N8415" i="9"/>
  <c r="N8487" i="9"/>
  <c r="N8559" i="9"/>
  <c r="N8631" i="9"/>
  <c r="N8703" i="9"/>
  <c r="N8775" i="9"/>
  <c r="N8847" i="9"/>
  <c r="N8919" i="9"/>
  <c r="N8979" i="9"/>
  <c r="N9027" i="9"/>
  <c r="N9075" i="9"/>
  <c r="N9108" i="9"/>
  <c r="N9120" i="9"/>
  <c r="N9132" i="9"/>
  <c r="N9144" i="9"/>
  <c r="N9156" i="9"/>
  <c r="N9168" i="9"/>
  <c r="N9180" i="9"/>
  <c r="N9192" i="9"/>
  <c r="N9204" i="9"/>
  <c r="N9216" i="9"/>
  <c r="N9228" i="9"/>
  <c r="N9240" i="9"/>
  <c r="N9252" i="9"/>
  <c r="N9264" i="9"/>
  <c r="N9276" i="9"/>
  <c r="N9288" i="9"/>
  <c r="N9300" i="9"/>
  <c r="N9312" i="9"/>
  <c r="N9324" i="9"/>
  <c r="N9336" i="9"/>
  <c r="N9348" i="9"/>
  <c r="N9360" i="9"/>
  <c r="N9372" i="9"/>
  <c r="N9384" i="9"/>
  <c r="N9396" i="9"/>
  <c r="N9408" i="9"/>
  <c r="N9420" i="9"/>
  <c r="N9432" i="9"/>
  <c r="N9444" i="9"/>
  <c r="N9456" i="9"/>
  <c r="N9468" i="9"/>
  <c r="N9480" i="9"/>
  <c r="N9492" i="9"/>
  <c r="N9504" i="9"/>
  <c r="N9516" i="9"/>
  <c r="N9528" i="9"/>
  <c r="N9540" i="9"/>
  <c r="N9552" i="9"/>
  <c r="N9564" i="9"/>
  <c r="N9576" i="9"/>
  <c r="N9588" i="9"/>
  <c r="N9600" i="9"/>
  <c r="N9612" i="9"/>
  <c r="N9624" i="9"/>
  <c r="N9636" i="9"/>
  <c r="N9648" i="9"/>
  <c r="N9660" i="9"/>
  <c r="N9672" i="9"/>
  <c r="N9684" i="9"/>
  <c r="N9696" i="9"/>
  <c r="N9708" i="9"/>
  <c r="N9720" i="9"/>
  <c r="N9732" i="9"/>
  <c r="N9744" i="9"/>
  <c r="N6003" i="9"/>
  <c r="N6015" i="9"/>
  <c r="N6027" i="9"/>
  <c r="N9795" i="9"/>
  <c r="N9867" i="9"/>
  <c r="N9939" i="9"/>
  <c r="N8354" i="9"/>
  <c r="N8426" i="9"/>
  <c r="N8498" i="9"/>
  <c r="N8570" i="9"/>
  <c r="N8642" i="9"/>
  <c r="N8714" i="9"/>
  <c r="N8786" i="9"/>
  <c r="N8858" i="9"/>
  <c r="N8930" i="9"/>
  <c r="N8989" i="9"/>
  <c r="N9037" i="9"/>
  <c r="N9085" i="9"/>
  <c r="N9109" i="9"/>
  <c r="N9121" i="9"/>
  <c r="N9133" i="9"/>
  <c r="N9145" i="9"/>
  <c r="N9157" i="9"/>
  <c r="N9169" i="9"/>
  <c r="N9181" i="9"/>
  <c r="N9193" i="9"/>
  <c r="N9205" i="9"/>
  <c r="N9217" i="9"/>
  <c r="N9229" i="9"/>
  <c r="N9241" i="9"/>
  <c r="N9253" i="9"/>
  <c r="N9265" i="9"/>
  <c r="N9277" i="9"/>
  <c r="N9289" i="9"/>
  <c r="N9301" i="9"/>
  <c r="N9313" i="9"/>
  <c r="N9325" i="9"/>
  <c r="N9337" i="9"/>
  <c r="N9349" i="9"/>
  <c r="N9361" i="9"/>
  <c r="N9373" i="9"/>
  <c r="N9385" i="9"/>
  <c r="N9397" i="9"/>
  <c r="N9409" i="9"/>
  <c r="N9421" i="9"/>
  <c r="N9433" i="9"/>
  <c r="N9445" i="9"/>
  <c r="N9457" i="9"/>
  <c r="N9469" i="9"/>
  <c r="N9481" i="9"/>
  <c r="N9493" i="9"/>
  <c r="N9505" i="9"/>
  <c r="N9517" i="9"/>
  <c r="N9529" i="9"/>
  <c r="N9541" i="9"/>
  <c r="N9553" i="9"/>
  <c r="N9565" i="9"/>
  <c r="N9577" i="9"/>
  <c r="N9589" i="9"/>
  <c r="N9601" i="9"/>
  <c r="N9613" i="9"/>
  <c r="N9625" i="9"/>
  <c r="N9637" i="9"/>
  <c r="N9649" i="9"/>
  <c r="N9661" i="9"/>
  <c r="N9673" i="9"/>
  <c r="N9685" i="9"/>
  <c r="N9697" i="9"/>
  <c r="N9709" i="9"/>
  <c r="N9721" i="9"/>
  <c r="N9733" i="9"/>
  <c r="N9745" i="9"/>
  <c r="N6004" i="9"/>
  <c r="N6016" i="9"/>
  <c r="N6028" i="9"/>
  <c r="N6040" i="9"/>
  <c r="N6052" i="9"/>
  <c r="N6064" i="9"/>
  <c r="N6076" i="9"/>
  <c r="N6088" i="9"/>
  <c r="N6100" i="9"/>
  <c r="N6112" i="9"/>
  <c r="N6124" i="9"/>
  <c r="N6136" i="9"/>
  <c r="N6148" i="9"/>
  <c r="N6160" i="9"/>
  <c r="N6172" i="9"/>
  <c r="N6184" i="9"/>
  <c r="N9796" i="9"/>
  <c r="N9868" i="9"/>
  <c r="N9940" i="9"/>
  <c r="N8355" i="9"/>
  <c r="N8427" i="9"/>
  <c r="N8499" i="9"/>
  <c r="N8571" i="9"/>
  <c r="N8643" i="9"/>
  <c r="N8715" i="9"/>
  <c r="N8787" i="9"/>
  <c r="N8859" i="9"/>
  <c r="N8931" i="9"/>
  <c r="N8990" i="9"/>
  <c r="N9038" i="9"/>
  <c r="N9086" i="9"/>
  <c r="N9110" i="9"/>
  <c r="N9122" i="9"/>
  <c r="N9134" i="9"/>
  <c r="N9146" i="9"/>
  <c r="N9158" i="9"/>
  <c r="N9170" i="9"/>
  <c r="N9182" i="9"/>
  <c r="N9194" i="9"/>
  <c r="N9206" i="9"/>
  <c r="N9218" i="9"/>
  <c r="N9230" i="9"/>
  <c r="N9242" i="9"/>
  <c r="N9254" i="9"/>
  <c r="N9266" i="9"/>
  <c r="N9278" i="9"/>
  <c r="N9290" i="9"/>
  <c r="N9302" i="9"/>
  <c r="N9314" i="9"/>
  <c r="N9326" i="9"/>
  <c r="N9338" i="9"/>
  <c r="N9350" i="9"/>
  <c r="N9362" i="9"/>
  <c r="N9374" i="9"/>
  <c r="N9386" i="9"/>
  <c r="N9398" i="9"/>
  <c r="N9410" i="9"/>
  <c r="N9422" i="9"/>
  <c r="N9434" i="9"/>
  <c r="N9446" i="9"/>
  <c r="N9458" i="9"/>
  <c r="N9470" i="9"/>
  <c r="N9482" i="9"/>
  <c r="N9494" i="9"/>
  <c r="N9506" i="9"/>
  <c r="N9518" i="9"/>
  <c r="N9530" i="9"/>
  <c r="N9542" i="9"/>
  <c r="N9554" i="9"/>
  <c r="N9566" i="9"/>
  <c r="N9578" i="9"/>
  <c r="N9590" i="9"/>
  <c r="N9602" i="9"/>
  <c r="N9614" i="9"/>
  <c r="N9626" i="9"/>
  <c r="N9638" i="9"/>
  <c r="N9650" i="9"/>
  <c r="N9662" i="9"/>
  <c r="N9674" i="9"/>
  <c r="N9686" i="9"/>
  <c r="N9698" i="9"/>
  <c r="N9710" i="9"/>
  <c r="N9722" i="9"/>
  <c r="N9734" i="9"/>
  <c r="N9746" i="9"/>
  <c r="N6005" i="9"/>
  <c r="N6017" i="9"/>
  <c r="N6029" i="9"/>
  <c r="N6041" i="9"/>
  <c r="N9807" i="9"/>
  <c r="N9879" i="9"/>
  <c r="N9951" i="9"/>
  <c r="N8366" i="9"/>
  <c r="N8438" i="9"/>
  <c r="N8510" i="9"/>
  <c r="N8582" i="9"/>
  <c r="N8654" i="9"/>
  <c r="N8726" i="9"/>
  <c r="N8798" i="9"/>
  <c r="N8870" i="9"/>
  <c r="N8942" i="9"/>
  <c r="N8991" i="9"/>
  <c r="N9039" i="9"/>
  <c r="N9087" i="9"/>
  <c r="N9111" i="9"/>
  <c r="N9123" i="9"/>
  <c r="N9135" i="9"/>
  <c r="N9147" i="9"/>
  <c r="N9159" i="9"/>
  <c r="N9171" i="9"/>
  <c r="N9183" i="9"/>
  <c r="N9195" i="9"/>
  <c r="N9207" i="9"/>
  <c r="N9219" i="9"/>
  <c r="N9231" i="9"/>
  <c r="N9243" i="9"/>
  <c r="N9255" i="9"/>
  <c r="N9267" i="9"/>
  <c r="N9279" i="9"/>
  <c r="N9291" i="9"/>
  <c r="N9303" i="9"/>
  <c r="N9315" i="9"/>
  <c r="N9327" i="9"/>
  <c r="N9339" i="9"/>
  <c r="N9351" i="9"/>
  <c r="N9363" i="9"/>
  <c r="N9375" i="9"/>
  <c r="N9387" i="9"/>
  <c r="N9399" i="9"/>
  <c r="N9411" i="9"/>
  <c r="N9423" i="9"/>
  <c r="N9435" i="9"/>
  <c r="N9447" i="9"/>
  <c r="N9459" i="9"/>
  <c r="N9471" i="9"/>
  <c r="N9483" i="9"/>
  <c r="N9495" i="9"/>
  <c r="N9507" i="9"/>
  <c r="N9519" i="9"/>
  <c r="N9531" i="9"/>
  <c r="N9543" i="9"/>
  <c r="N9555" i="9"/>
  <c r="N9567" i="9"/>
  <c r="N9579" i="9"/>
  <c r="N9591" i="9"/>
  <c r="N9603" i="9"/>
  <c r="N9615" i="9"/>
  <c r="N9627" i="9"/>
  <c r="N9639" i="9"/>
  <c r="N9651" i="9"/>
  <c r="N9663" i="9"/>
  <c r="N9675" i="9"/>
  <c r="N9687" i="9"/>
  <c r="N9699" i="9"/>
  <c r="N9711" i="9"/>
  <c r="N9723" i="9"/>
  <c r="N9735" i="9"/>
  <c r="N9747" i="9"/>
  <c r="N6006" i="9"/>
  <c r="N6018" i="9"/>
  <c r="N6030" i="9"/>
  <c r="N6042" i="9"/>
  <c r="N9819" i="9"/>
  <c r="N9891" i="9"/>
  <c r="N9963" i="9"/>
  <c r="N8378" i="9"/>
  <c r="N8450" i="9"/>
  <c r="N8522" i="9"/>
  <c r="N8594" i="9"/>
  <c r="N8666" i="9"/>
  <c r="N8738" i="9"/>
  <c r="N8810" i="9"/>
  <c r="N8882" i="9"/>
  <c r="N8954" i="9"/>
  <c r="N9002" i="9"/>
  <c r="N9050" i="9"/>
  <c r="N9094" i="9"/>
  <c r="N9113" i="9"/>
  <c r="N9125" i="9"/>
  <c r="N9137" i="9"/>
  <c r="N9149" i="9"/>
  <c r="N9161" i="9"/>
  <c r="N9173" i="9"/>
  <c r="N9185" i="9"/>
  <c r="N9197" i="9"/>
  <c r="N9209" i="9"/>
  <c r="N9221" i="9"/>
  <c r="N9233" i="9"/>
  <c r="N9245" i="9"/>
  <c r="N9257" i="9"/>
  <c r="N9269" i="9"/>
  <c r="N9281" i="9"/>
  <c r="N9293" i="9"/>
  <c r="N9305" i="9"/>
  <c r="N9317" i="9"/>
  <c r="N9329" i="9"/>
  <c r="N9341" i="9"/>
  <c r="N9353" i="9"/>
  <c r="N9365" i="9"/>
  <c r="N9377" i="9"/>
  <c r="N9389" i="9"/>
  <c r="N9401" i="9"/>
  <c r="N9413" i="9"/>
  <c r="N9425" i="9"/>
  <c r="N9437" i="9"/>
  <c r="N9449" i="9"/>
  <c r="N9461" i="9"/>
  <c r="N9473" i="9"/>
  <c r="N9485" i="9"/>
  <c r="N9497" i="9"/>
  <c r="N9509" i="9"/>
  <c r="N9521" i="9"/>
  <c r="N9533" i="9"/>
  <c r="N9545" i="9"/>
  <c r="N9557" i="9"/>
  <c r="N9569" i="9"/>
  <c r="N9581" i="9"/>
  <c r="N9593" i="9"/>
  <c r="N9605" i="9"/>
  <c r="N9617" i="9"/>
  <c r="N9629" i="9"/>
  <c r="N9641" i="9"/>
  <c r="N9653" i="9"/>
  <c r="N9808" i="9"/>
  <c r="N8583" i="9"/>
  <c r="N9001" i="9"/>
  <c r="N9148" i="9"/>
  <c r="N9220" i="9"/>
  <c r="N9292" i="9"/>
  <c r="N9364" i="9"/>
  <c r="N9436" i="9"/>
  <c r="N9508" i="9"/>
  <c r="N9580" i="9"/>
  <c r="N9652" i="9"/>
  <c r="N9701" i="9"/>
  <c r="N5996" i="9"/>
  <c r="N6039" i="9"/>
  <c r="N6063" i="9"/>
  <c r="N6080" i="9"/>
  <c r="N6099" i="9"/>
  <c r="N6116" i="9"/>
  <c r="N6135" i="9"/>
  <c r="N6152" i="9"/>
  <c r="N6171" i="9"/>
  <c r="N6188" i="9"/>
  <c r="N6206" i="9"/>
  <c r="N6221" i="9"/>
  <c r="N6236" i="9"/>
  <c r="N6248" i="9"/>
  <c r="N6260" i="9"/>
  <c r="N6272" i="9"/>
  <c r="N6284" i="9"/>
  <c r="N6296" i="9"/>
  <c r="N6308" i="9"/>
  <c r="N6320" i="9"/>
  <c r="N6332" i="9"/>
  <c r="N6344" i="9"/>
  <c r="N6356" i="9"/>
  <c r="N6368" i="9"/>
  <c r="N6380" i="9"/>
  <c r="N6392" i="9"/>
  <c r="N6404" i="9"/>
  <c r="N6416" i="9"/>
  <c r="N6428" i="9"/>
  <c r="N6440" i="9"/>
  <c r="N6452" i="9"/>
  <c r="N6464" i="9"/>
  <c r="N6476" i="9"/>
  <c r="N6488" i="9"/>
  <c r="N6500" i="9"/>
  <c r="N6512" i="9"/>
  <c r="N6524" i="9"/>
  <c r="N6536" i="9"/>
  <c r="N6548" i="9"/>
  <c r="N6560" i="9"/>
  <c r="N6572" i="9"/>
  <c r="N6584" i="9"/>
  <c r="N6596" i="9"/>
  <c r="N6608" i="9"/>
  <c r="N6620" i="9"/>
  <c r="N6632" i="9"/>
  <c r="N6644" i="9"/>
  <c r="N6656" i="9"/>
  <c r="N6668" i="9"/>
  <c r="N6680" i="9"/>
  <c r="N6692" i="9"/>
  <c r="N6704" i="9"/>
  <c r="N6716" i="9"/>
  <c r="N6728" i="9"/>
  <c r="N6740" i="9"/>
  <c r="N6752" i="9"/>
  <c r="N6764" i="9"/>
  <c r="N6776" i="9"/>
  <c r="N6788" i="9"/>
  <c r="N6800" i="9"/>
  <c r="N6812" i="9"/>
  <c r="N6824" i="9"/>
  <c r="N6836" i="9"/>
  <c r="N6848" i="9"/>
  <c r="N6860" i="9"/>
  <c r="N6872" i="9"/>
  <c r="N6884" i="9"/>
  <c r="N6896" i="9"/>
  <c r="N6908" i="9"/>
  <c r="N6920" i="9"/>
  <c r="N6932" i="9"/>
  <c r="N6944" i="9"/>
  <c r="N6956" i="9"/>
  <c r="N6968" i="9"/>
  <c r="N6980" i="9"/>
  <c r="N6992" i="9"/>
  <c r="N7004" i="9"/>
  <c r="N7016" i="9"/>
  <c r="N7028" i="9"/>
  <c r="N7040" i="9"/>
  <c r="N7052" i="9"/>
  <c r="N7064" i="9"/>
  <c r="N7076" i="9"/>
  <c r="N9820" i="9"/>
  <c r="N8595" i="9"/>
  <c r="N9003" i="9"/>
  <c r="N9150" i="9"/>
  <c r="N9222" i="9"/>
  <c r="N9294" i="9"/>
  <c r="N9366" i="9"/>
  <c r="N9438" i="9"/>
  <c r="N9510" i="9"/>
  <c r="N9582" i="9"/>
  <c r="N9654" i="9"/>
  <c r="N9702" i="9"/>
  <c r="N5997" i="9"/>
  <c r="N6043" i="9"/>
  <c r="N6065" i="9"/>
  <c r="N6081" i="9"/>
  <c r="N6101" i="9"/>
  <c r="N6117" i="9"/>
  <c r="N6137" i="9"/>
  <c r="N6153" i="9"/>
  <c r="N6173" i="9"/>
  <c r="N6189" i="9"/>
  <c r="N6207" i="9"/>
  <c r="N6222" i="9"/>
  <c r="N6237" i="9"/>
  <c r="N6249" i="9"/>
  <c r="N6261" i="9"/>
  <c r="N6273" i="9"/>
  <c r="N6285" i="9"/>
  <c r="N6297" i="9"/>
  <c r="N6309" i="9"/>
  <c r="N6321" i="9"/>
  <c r="N6333" i="9"/>
  <c r="N6345" i="9"/>
  <c r="N6357" i="9"/>
  <c r="N6369" i="9"/>
  <c r="N6381" i="9"/>
  <c r="N6393" i="9"/>
  <c r="N6405" i="9"/>
  <c r="N6417" i="9"/>
  <c r="N6429" i="9"/>
  <c r="N6441" i="9"/>
  <c r="N6453" i="9"/>
  <c r="N6465" i="9"/>
  <c r="N6477" i="9"/>
  <c r="N6489" i="9"/>
  <c r="N6501" i="9"/>
  <c r="N6513" i="9"/>
  <c r="N6525" i="9"/>
  <c r="N6537" i="9"/>
  <c r="N6549" i="9"/>
  <c r="N6561" i="9"/>
  <c r="N6573" i="9"/>
  <c r="N6585" i="9"/>
  <c r="N6597" i="9"/>
  <c r="N6609" i="9"/>
  <c r="N6621" i="9"/>
  <c r="N6633" i="9"/>
  <c r="N6645" i="9"/>
  <c r="N6657" i="9"/>
  <c r="N6669" i="9"/>
  <c r="N6681" i="9"/>
  <c r="N6693" i="9"/>
  <c r="N6705" i="9"/>
  <c r="N6717" i="9"/>
  <c r="N6729" i="9"/>
  <c r="N6741" i="9"/>
  <c r="N6753" i="9"/>
  <c r="N6765" i="9"/>
  <c r="N6777" i="9"/>
  <c r="N6789" i="9"/>
  <c r="N6801" i="9"/>
  <c r="N6813" i="9"/>
  <c r="N6825" i="9"/>
  <c r="N6837" i="9"/>
  <c r="N6849" i="9"/>
  <c r="N6861" i="9"/>
  <c r="N6873" i="9"/>
  <c r="N6885" i="9"/>
  <c r="N6897" i="9"/>
  <c r="N6909" i="9"/>
  <c r="N6921" i="9"/>
  <c r="N6933" i="9"/>
  <c r="N6945" i="9"/>
  <c r="N6957" i="9"/>
  <c r="N6969" i="9"/>
  <c r="N6981" i="9"/>
  <c r="N6993" i="9"/>
  <c r="N7005" i="9"/>
  <c r="N7017" i="9"/>
  <c r="N7029" i="9"/>
  <c r="N7041" i="9"/>
  <c r="N7053" i="9"/>
  <c r="N7065" i="9"/>
  <c r="N7077" i="9"/>
  <c r="N9880" i="9"/>
  <c r="N8655" i="9"/>
  <c r="N9049" i="9"/>
  <c r="N9160" i="9"/>
  <c r="N9232" i="9"/>
  <c r="N9304" i="9"/>
  <c r="N9376" i="9"/>
  <c r="N9448" i="9"/>
  <c r="N9520" i="9"/>
  <c r="N9592" i="9"/>
  <c r="N9664" i="9"/>
  <c r="N9712" i="9"/>
  <c r="N6007" i="9"/>
  <c r="N6044" i="9"/>
  <c r="N6066" i="9"/>
  <c r="N6084" i="9"/>
  <c r="N6102" i="9"/>
  <c r="N6120" i="9"/>
  <c r="N6138" i="9"/>
  <c r="N6156" i="9"/>
  <c r="N6174" i="9"/>
  <c r="N6192" i="9"/>
  <c r="N6208" i="9"/>
  <c r="N6223" i="9"/>
  <c r="N6238" i="9"/>
  <c r="N6250" i="9"/>
  <c r="N6262" i="9"/>
  <c r="N6274" i="9"/>
  <c r="N6286" i="9"/>
  <c r="N6298" i="9"/>
  <c r="N6310" i="9"/>
  <c r="N6322" i="9"/>
  <c r="N6334" i="9"/>
  <c r="N6346" i="9"/>
  <c r="N6358" i="9"/>
  <c r="N6370" i="9"/>
  <c r="N6382" i="9"/>
  <c r="N6394" i="9"/>
  <c r="N6406" i="9"/>
  <c r="N6418" i="9"/>
  <c r="N6430" i="9"/>
  <c r="N6442" i="9"/>
  <c r="N6454" i="9"/>
  <c r="N6466" i="9"/>
  <c r="N6478" i="9"/>
  <c r="N6490" i="9"/>
  <c r="N6502" i="9"/>
  <c r="N6514" i="9"/>
  <c r="N6526" i="9"/>
  <c r="N6538" i="9"/>
  <c r="N6550" i="9"/>
  <c r="N6562" i="9"/>
  <c r="N6574" i="9"/>
  <c r="N6586" i="9"/>
  <c r="N6598" i="9"/>
  <c r="N6610" i="9"/>
  <c r="N6622" i="9"/>
  <c r="N6634" i="9"/>
  <c r="N6646" i="9"/>
  <c r="N6658" i="9"/>
  <c r="N6670" i="9"/>
  <c r="N6682" i="9"/>
  <c r="N6694" i="9"/>
  <c r="N6706" i="9"/>
  <c r="N6718" i="9"/>
  <c r="N6730" i="9"/>
  <c r="N6742" i="9"/>
  <c r="N6754" i="9"/>
  <c r="N6766" i="9"/>
  <c r="N6778" i="9"/>
  <c r="N6790" i="9"/>
  <c r="N6802" i="9"/>
  <c r="N6814" i="9"/>
  <c r="N6826" i="9"/>
  <c r="N6838" i="9"/>
  <c r="N6850" i="9"/>
  <c r="N6862" i="9"/>
  <c r="N6874" i="9"/>
  <c r="N6886" i="9"/>
  <c r="N6898" i="9"/>
  <c r="N6910" i="9"/>
  <c r="N6922" i="9"/>
  <c r="N6934" i="9"/>
  <c r="N6946" i="9"/>
  <c r="N6958" i="9"/>
  <c r="N6970" i="9"/>
  <c r="N6982" i="9"/>
  <c r="N6994" i="9"/>
  <c r="N7006" i="9"/>
  <c r="N7018" i="9"/>
  <c r="N7030" i="9"/>
  <c r="N7042" i="9"/>
  <c r="N7054" i="9"/>
  <c r="N7066" i="9"/>
  <c r="N7078" i="9"/>
  <c r="N9892" i="9"/>
  <c r="N8667" i="9"/>
  <c r="N9051" i="9"/>
  <c r="N9162" i="9"/>
  <c r="N9234" i="9"/>
  <c r="N9306" i="9"/>
  <c r="N9378" i="9"/>
  <c r="N9450" i="9"/>
  <c r="N9522" i="9"/>
  <c r="N9594" i="9"/>
  <c r="N9665" i="9"/>
  <c r="N9713" i="9"/>
  <c r="N6008" i="9"/>
  <c r="N6045" i="9"/>
  <c r="N6067" i="9"/>
  <c r="N6086" i="9"/>
  <c r="N6103" i="9"/>
  <c r="N6122" i="9"/>
  <c r="N6139" i="9"/>
  <c r="N6158" i="9"/>
  <c r="N6175" i="9"/>
  <c r="N6194" i="9"/>
  <c r="N6209" i="9"/>
  <c r="N6224" i="9"/>
  <c r="N6239" i="9"/>
  <c r="N6251" i="9"/>
  <c r="N6263" i="9"/>
  <c r="N6275" i="9"/>
  <c r="N6287" i="9"/>
  <c r="N6299" i="9"/>
  <c r="N6311" i="9"/>
  <c r="N6323" i="9"/>
  <c r="N6335" i="9"/>
  <c r="N6347" i="9"/>
  <c r="N6359" i="9"/>
  <c r="N6371" i="9"/>
  <c r="N6383" i="9"/>
  <c r="N6395" i="9"/>
  <c r="N6407" i="9"/>
  <c r="N6419" i="9"/>
  <c r="N6431" i="9"/>
  <c r="N6443" i="9"/>
  <c r="N6455" i="9"/>
  <c r="N6467" i="9"/>
  <c r="N6479" i="9"/>
  <c r="N6491" i="9"/>
  <c r="N6503" i="9"/>
  <c r="N6515" i="9"/>
  <c r="N6527" i="9"/>
  <c r="N6539" i="9"/>
  <c r="N6551" i="9"/>
  <c r="N6563" i="9"/>
  <c r="N6575" i="9"/>
  <c r="N6587" i="9"/>
  <c r="N6599" i="9"/>
  <c r="N6611" i="9"/>
  <c r="N6623" i="9"/>
  <c r="N6635" i="9"/>
  <c r="N6647" i="9"/>
  <c r="N6659" i="9"/>
  <c r="N6671" i="9"/>
  <c r="N6683" i="9"/>
  <c r="N6695" i="9"/>
  <c r="N6707" i="9"/>
  <c r="N6719" i="9"/>
  <c r="N6731" i="9"/>
  <c r="N6743" i="9"/>
  <c r="N6755" i="9"/>
  <c r="N6767" i="9"/>
  <c r="N6779" i="9"/>
  <c r="N6791" i="9"/>
  <c r="N6803" i="9"/>
  <c r="N6815" i="9"/>
  <c r="N6827" i="9"/>
  <c r="N6839" i="9"/>
  <c r="N6851" i="9"/>
  <c r="N6863" i="9"/>
  <c r="N6875" i="9"/>
  <c r="N6887" i="9"/>
  <c r="N6899" i="9"/>
  <c r="N6911" i="9"/>
  <c r="N6923" i="9"/>
  <c r="N6935" i="9"/>
  <c r="N6947" i="9"/>
  <c r="N6959" i="9"/>
  <c r="N6971" i="9"/>
  <c r="N6983" i="9"/>
  <c r="N6995" i="9"/>
  <c r="N7007" i="9"/>
  <c r="N7019" i="9"/>
  <c r="N7031" i="9"/>
  <c r="N7043" i="9"/>
  <c r="N9952" i="9"/>
  <c r="N8727" i="9"/>
  <c r="N9093" i="9"/>
  <c r="N9172" i="9"/>
  <c r="N9244" i="9"/>
  <c r="N9316" i="9"/>
  <c r="N9388" i="9"/>
  <c r="N9460" i="9"/>
  <c r="N9532" i="9"/>
  <c r="N9604" i="9"/>
  <c r="N9666" i="9"/>
  <c r="N9714" i="9"/>
  <c r="N6009" i="9"/>
  <c r="N6050" i="9"/>
  <c r="N6068" i="9"/>
  <c r="N6087" i="9"/>
  <c r="N6104" i="9"/>
  <c r="N6123" i="9"/>
  <c r="N6140" i="9"/>
  <c r="N6159" i="9"/>
  <c r="N6176" i="9"/>
  <c r="N6195" i="9"/>
  <c r="N6210" i="9"/>
  <c r="N6225" i="9"/>
  <c r="N6240" i="9"/>
  <c r="N6252" i="9"/>
  <c r="N6264" i="9"/>
  <c r="N6276" i="9"/>
  <c r="N6288" i="9"/>
  <c r="N6300" i="9"/>
  <c r="N6312" i="9"/>
  <c r="N6324" i="9"/>
  <c r="N6336" i="9"/>
  <c r="N6348" i="9"/>
  <c r="N6360" i="9"/>
  <c r="N6372" i="9"/>
  <c r="N6384" i="9"/>
  <c r="N6396" i="9"/>
  <c r="N6408" i="9"/>
  <c r="N6420" i="9"/>
  <c r="N6432" i="9"/>
  <c r="N6444" i="9"/>
  <c r="N6456" i="9"/>
  <c r="N6468" i="9"/>
  <c r="N6480" i="9"/>
  <c r="N6492" i="9"/>
  <c r="N6504" i="9"/>
  <c r="N6516" i="9"/>
  <c r="N6528" i="9"/>
  <c r="N6540" i="9"/>
  <c r="N6552" i="9"/>
  <c r="N6564" i="9"/>
  <c r="N6576" i="9"/>
  <c r="N6588" i="9"/>
  <c r="N6600" i="9"/>
  <c r="N6612" i="9"/>
  <c r="N6624" i="9"/>
  <c r="N6636" i="9"/>
  <c r="N6648" i="9"/>
  <c r="N6660" i="9"/>
  <c r="N6672" i="9"/>
  <c r="N6684" i="9"/>
  <c r="N6696" i="9"/>
  <c r="N6708" i="9"/>
  <c r="N6720" i="9"/>
  <c r="N6732" i="9"/>
  <c r="N6744" i="9"/>
  <c r="N6756" i="9"/>
  <c r="N6768" i="9"/>
  <c r="N6780" i="9"/>
  <c r="N6792" i="9"/>
  <c r="N6804" i="9"/>
  <c r="N6816" i="9"/>
  <c r="N6828" i="9"/>
  <c r="N6840" i="9"/>
  <c r="N6852" i="9"/>
  <c r="N6864" i="9"/>
  <c r="N6876" i="9"/>
  <c r="N6888" i="9"/>
  <c r="N6900" i="9"/>
  <c r="N6912" i="9"/>
  <c r="N6924" i="9"/>
  <c r="N6936" i="9"/>
  <c r="N6948" i="9"/>
  <c r="N6960" i="9"/>
  <c r="N6972" i="9"/>
  <c r="N6984" i="9"/>
  <c r="N6996" i="9"/>
  <c r="N7008" i="9"/>
  <c r="N7020" i="9"/>
  <c r="N7032" i="9"/>
  <c r="N7044" i="9"/>
  <c r="N7056" i="9"/>
  <c r="N7068" i="9"/>
  <c r="N7080" i="9"/>
  <c r="N9964" i="9"/>
  <c r="N8739" i="9"/>
  <c r="N9096" i="9"/>
  <c r="N9174" i="9"/>
  <c r="N9246" i="9"/>
  <c r="N9318" i="9"/>
  <c r="N9390" i="9"/>
  <c r="N9462" i="9"/>
  <c r="N9534" i="9"/>
  <c r="N9606" i="9"/>
  <c r="N9676" i="9"/>
  <c r="N9724" i="9"/>
  <c r="N6019" i="9"/>
  <c r="N6051" i="9"/>
  <c r="N6069" i="9"/>
  <c r="N6089" i="9"/>
  <c r="N6105" i="9"/>
  <c r="N6125" i="9"/>
  <c r="N6141" i="9"/>
  <c r="N6161" i="9"/>
  <c r="N6177" i="9"/>
  <c r="N6196" i="9"/>
  <c r="N6211" i="9"/>
  <c r="N6228" i="9"/>
  <c r="N6241" i="9"/>
  <c r="N6253" i="9"/>
  <c r="N6265" i="9"/>
  <c r="N6277" i="9"/>
  <c r="N6289" i="9"/>
  <c r="N6301" i="9"/>
  <c r="N6313" i="9"/>
  <c r="N6325" i="9"/>
  <c r="N6337" i="9"/>
  <c r="N6349" i="9"/>
  <c r="N6361" i="9"/>
  <c r="N6373" i="9"/>
  <c r="N6385" i="9"/>
  <c r="N6397" i="9"/>
  <c r="N6409" i="9"/>
  <c r="N6421" i="9"/>
  <c r="N6433" i="9"/>
  <c r="N6445" i="9"/>
  <c r="N6457" i="9"/>
  <c r="N6469" i="9"/>
  <c r="N6481" i="9"/>
  <c r="N6493" i="9"/>
  <c r="N6505" i="9"/>
  <c r="N6517" i="9"/>
  <c r="N6529" i="9"/>
  <c r="N6541" i="9"/>
  <c r="N6553" i="9"/>
  <c r="N6565" i="9"/>
  <c r="N6577" i="9"/>
  <c r="N6589" i="9"/>
  <c r="N6601" i="9"/>
  <c r="N6613" i="9"/>
  <c r="N6625" i="9"/>
  <c r="N6637" i="9"/>
  <c r="N6649" i="9"/>
  <c r="N6661" i="9"/>
  <c r="N6673" i="9"/>
  <c r="N6685" i="9"/>
  <c r="N6697" i="9"/>
  <c r="N6709" i="9"/>
  <c r="N6721" i="9"/>
  <c r="N6733" i="9"/>
  <c r="N6745" i="9"/>
  <c r="N6757" i="9"/>
  <c r="N6769" i="9"/>
  <c r="N6781" i="9"/>
  <c r="N6793" i="9"/>
  <c r="N6805" i="9"/>
  <c r="N6817" i="9"/>
  <c r="N6829" i="9"/>
  <c r="N6841" i="9"/>
  <c r="N6853" i="9"/>
  <c r="N6865" i="9"/>
  <c r="N6877" i="9"/>
  <c r="N6889" i="9"/>
  <c r="N6901" i="9"/>
  <c r="N6913" i="9"/>
  <c r="N6925" i="9"/>
  <c r="N6937" i="9"/>
  <c r="N6949" i="9"/>
  <c r="N6961" i="9"/>
  <c r="N8367" i="9"/>
  <c r="N8799" i="9"/>
  <c r="N9112" i="9"/>
  <c r="N9184" i="9"/>
  <c r="N9256" i="9"/>
  <c r="N9328" i="9"/>
  <c r="N9400" i="9"/>
  <c r="N9472" i="9"/>
  <c r="N9544" i="9"/>
  <c r="N9616" i="9"/>
  <c r="N9677" i="9"/>
  <c r="N9725" i="9"/>
  <c r="N6020" i="9"/>
  <c r="N6053" i="9"/>
  <c r="N6072" i="9"/>
  <c r="N6090" i="9"/>
  <c r="N6108" i="9"/>
  <c r="N6126" i="9"/>
  <c r="N6144" i="9"/>
  <c r="N6162" i="9"/>
  <c r="N6180" i="9"/>
  <c r="N6197" i="9"/>
  <c r="N6212" i="9"/>
  <c r="N6230" i="9"/>
  <c r="N6242" i="9"/>
  <c r="N6254" i="9"/>
  <c r="N6266" i="9"/>
  <c r="N6278" i="9"/>
  <c r="N6290" i="9"/>
  <c r="N6302" i="9"/>
  <c r="N6314" i="9"/>
  <c r="N6326" i="9"/>
  <c r="N6338" i="9"/>
  <c r="N6350" i="9"/>
  <c r="N6362" i="9"/>
  <c r="N6374" i="9"/>
  <c r="N6386" i="9"/>
  <c r="N6398" i="9"/>
  <c r="N6410" i="9"/>
  <c r="N6422" i="9"/>
  <c r="N6434" i="9"/>
  <c r="N6446" i="9"/>
  <c r="N6458" i="9"/>
  <c r="N6470" i="9"/>
  <c r="N6482" i="9"/>
  <c r="N6494" i="9"/>
  <c r="N6506" i="9"/>
  <c r="N6518" i="9"/>
  <c r="N6530" i="9"/>
  <c r="N6542" i="9"/>
  <c r="N6554" i="9"/>
  <c r="N6566" i="9"/>
  <c r="N6578" i="9"/>
  <c r="N6590" i="9"/>
  <c r="N6602" i="9"/>
  <c r="N6614" i="9"/>
  <c r="N6626" i="9"/>
  <c r="N6638" i="9"/>
  <c r="N6650" i="9"/>
  <c r="N6662" i="9"/>
  <c r="N6674" i="9"/>
  <c r="N6686" i="9"/>
  <c r="N6698" i="9"/>
  <c r="N6710" i="9"/>
  <c r="N6722" i="9"/>
  <c r="N6734" i="9"/>
  <c r="N6746" i="9"/>
  <c r="N6758" i="9"/>
  <c r="N6770" i="9"/>
  <c r="N6782" i="9"/>
  <c r="N6794" i="9"/>
  <c r="N6806" i="9"/>
  <c r="N6818" i="9"/>
  <c r="N6830" i="9"/>
  <c r="N6842" i="9"/>
  <c r="N6854" i="9"/>
  <c r="N6866" i="9"/>
  <c r="N6878" i="9"/>
  <c r="N6890" i="9"/>
  <c r="N6902" i="9"/>
  <c r="N6914" i="9"/>
  <c r="N6926" i="9"/>
  <c r="N6938" i="9"/>
  <c r="N6950" i="9"/>
  <c r="N6962" i="9"/>
  <c r="N6974" i="9"/>
  <c r="N6986" i="9"/>
  <c r="N6998" i="9"/>
  <c r="N7010" i="9"/>
  <c r="N7022" i="9"/>
  <c r="N7034" i="9"/>
  <c r="N8379" i="9"/>
  <c r="N8811" i="9"/>
  <c r="N9114" i="9"/>
  <c r="N9186" i="9"/>
  <c r="N9258" i="9"/>
  <c r="N9330" i="9"/>
  <c r="N9402" i="9"/>
  <c r="N9474" i="9"/>
  <c r="N9546" i="9"/>
  <c r="N9618" i="9"/>
  <c r="N9678" i="9"/>
  <c r="N9726" i="9"/>
  <c r="N6021" i="9"/>
  <c r="N6054" i="9"/>
  <c r="N6074" i="9"/>
  <c r="N6091" i="9"/>
  <c r="N6110" i="9"/>
  <c r="N6127" i="9"/>
  <c r="N6146" i="9"/>
  <c r="N6163" i="9"/>
  <c r="N6182" i="9"/>
  <c r="N6198" i="9"/>
  <c r="N6213" i="9"/>
  <c r="N6231" i="9"/>
  <c r="N6243" i="9"/>
  <c r="N6255" i="9"/>
  <c r="N6267" i="9"/>
  <c r="N6279" i="9"/>
  <c r="N6291" i="9"/>
  <c r="N6303" i="9"/>
  <c r="N6315" i="9"/>
  <c r="N6327" i="9"/>
  <c r="N6339" i="9"/>
  <c r="N6351" i="9"/>
  <c r="N6363" i="9"/>
  <c r="N6375" i="9"/>
  <c r="N6387" i="9"/>
  <c r="N6399" i="9"/>
  <c r="N6411" i="9"/>
  <c r="N6423" i="9"/>
  <c r="N6435" i="9"/>
  <c r="N6447" i="9"/>
  <c r="N6459" i="9"/>
  <c r="N6471" i="9"/>
  <c r="N6483" i="9"/>
  <c r="N6495" i="9"/>
  <c r="N6507" i="9"/>
  <c r="N6519" i="9"/>
  <c r="N6531" i="9"/>
  <c r="N6543" i="9"/>
  <c r="N6555" i="9"/>
  <c r="N6567" i="9"/>
  <c r="N6579" i="9"/>
  <c r="N6591" i="9"/>
  <c r="N6603" i="9"/>
  <c r="N6615" i="9"/>
  <c r="N6627" i="9"/>
  <c r="N6639" i="9"/>
  <c r="N6651" i="9"/>
  <c r="N6663" i="9"/>
  <c r="N6675" i="9"/>
  <c r="N6687" i="9"/>
  <c r="N6699" i="9"/>
  <c r="N6711" i="9"/>
  <c r="N6723" i="9"/>
  <c r="N6735" i="9"/>
  <c r="N6747" i="9"/>
  <c r="N6759" i="9"/>
  <c r="N6771" i="9"/>
  <c r="N6783" i="9"/>
  <c r="N6795" i="9"/>
  <c r="N6807" i="9"/>
  <c r="N6819" i="9"/>
  <c r="N6831" i="9"/>
  <c r="N6843" i="9"/>
  <c r="N6855" i="9"/>
  <c r="N6867" i="9"/>
  <c r="N6879" i="9"/>
  <c r="N6891" i="9"/>
  <c r="N6903" i="9"/>
  <c r="N6915" i="9"/>
  <c r="N6927" i="9"/>
  <c r="N6939" i="9"/>
  <c r="N6951" i="9"/>
  <c r="N6963" i="9"/>
  <c r="N6975" i="9"/>
  <c r="N6987" i="9"/>
  <c r="N6999" i="9"/>
  <c r="N7011" i="9"/>
  <c r="N7023" i="9"/>
  <c r="N7035" i="9"/>
  <c r="N8439" i="9"/>
  <c r="N8871" i="9"/>
  <c r="N9124" i="9"/>
  <c r="N9196" i="9"/>
  <c r="N9268" i="9"/>
  <c r="N9340" i="9"/>
  <c r="N9412" i="9"/>
  <c r="N9484" i="9"/>
  <c r="N9556" i="9"/>
  <c r="N9628" i="9"/>
  <c r="N9688" i="9"/>
  <c r="N9736" i="9"/>
  <c r="N6031" i="9"/>
  <c r="N6055" i="9"/>
  <c r="N6075" i="9"/>
  <c r="N6092" i="9"/>
  <c r="N6111" i="9"/>
  <c r="N6128" i="9"/>
  <c r="N6147" i="9"/>
  <c r="N6164" i="9"/>
  <c r="N6183" i="9"/>
  <c r="N6199" i="9"/>
  <c r="N6216" i="9"/>
  <c r="N6232" i="9"/>
  <c r="N6244" i="9"/>
  <c r="N6256" i="9"/>
  <c r="N6268" i="9"/>
  <c r="N6280" i="9"/>
  <c r="N6292" i="9"/>
  <c r="N6304" i="9"/>
  <c r="N6316" i="9"/>
  <c r="N6328" i="9"/>
  <c r="N6340" i="9"/>
  <c r="N6352" i="9"/>
  <c r="N6364" i="9"/>
  <c r="N6376" i="9"/>
  <c r="N6388" i="9"/>
  <c r="N6400" i="9"/>
  <c r="N6412" i="9"/>
  <c r="N6424" i="9"/>
  <c r="N6436" i="9"/>
  <c r="N6448" i="9"/>
  <c r="N6460" i="9"/>
  <c r="N6472" i="9"/>
  <c r="N6484" i="9"/>
  <c r="N6496" i="9"/>
  <c r="N6508" i="9"/>
  <c r="N6520" i="9"/>
  <c r="N6532" i="9"/>
  <c r="N6544" i="9"/>
  <c r="N6556" i="9"/>
  <c r="N6568" i="9"/>
  <c r="N6580" i="9"/>
  <c r="N6592" i="9"/>
  <c r="N6604" i="9"/>
  <c r="N6616" i="9"/>
  <c r="N6628" i="9"/>
  <c r="N6640" i="9"/>
  <c r="N6652" i="9"/>
  <c r="N6664" i="9"/>
  <c r="N6676" i="9"/>
  <c r="N6688" i="9"/>
  <c r="N6700" i="9"/>
  <c r="N6712" i="9"/>
  <c r="N6724" i="9"/>
  <c r="N6736" i="9"/>
  <c r="N6748" i="9"/>
  <c r="N6760" i="9"/>
  <c r="N6772" i="9"/>
  <c r="N6784" i="9"/>
  <c r="N6796" i="9"/>
  <c r="N6808" i="9"/>
  <c r="N6820" i="9"/>
  <c r="N6832" i="9"/>
  <c r="N6844" i="9"/>
  <c r="N6856" i="9"/>
  <c r="N6868" i="9"/>
  <c r="N6880" i="9"/>
  <c r="N6892" i="9"/>
  <c r="N6904" i="9"/>
  <c r="N6916" i="9"/>
  <c r="N6928" i="9"/>
  <c r="N8451" i="9"/>
  <c r="N9270" i="9"/>
  <c r="N9558" i="9"/>
  <c r="N6032" i="9"/>
  <c r="N6113" i="9"/>
  <c r="N6185" i="9"/>
  <c r="N6245" i="9"/>
  <c r="N6293" i="9"/>
  <c r="N6341" i="9"/>
  <c r="N6389" i="9"/>
  <c r="N6437" i="9"/>
  <c r="N6485" i="9"/>
  <c r="N6533" i="9"/>
  <c r="N6581" i="9"/>
  <c r="N6629" i="9"/>
  <c r="N6677" i="9"/>
  <c r="N6725" i="9"/>
  <c r="N6773" i="9"/>
  <c r="N6821" i="9"/>
  <c r="N6869" i="9"/>
  <c r="N6917" i="9"/>
  <c r="N6954" i="9"/>
  <c r="N6988" i="9"/>
  <c r="N7014" i="9"/>
  <c r="N7045" i="9"/>
  <c r="N7061" i="9"/>
  <c r="N7081" i="9"/>
  <c r="N7093" i="9"/>
  <c r="N7105" i="9"/>
  <c r="N7117" i="9"/>
  <c r="N7129" i="9"/>
  <c r="N7141" i="9"/>
  <c r="N7153" i="9"/>
  <c r="N7165" i="9"/>
  <c r="N7177" i="9"/>
  <c r="N7189" i="9"/>
  <c r="N7201" i="9"/>
  <c r="N7213" i="9"/>
  <c r="N7225" i="9"/>
  <c r="N7237" i="9"/>
  <c r="N7249" i="9"/>
  <c r="N7261" i="9"/>
  <c r="N7273" i="9"/>
  <c r="N7285" i="9"/>
  <c r="N7297" i="9"/>
  <c r="N7309" i="9"/>
  <c r="N7321" i="9"/>
  <c r="N7333" i="9"/>
  <c r="N7345" i="9"/>
  <c r="N7357" i="9"/>
  <c r="N7369" i="9"/>
  <c r="N7381" i="9"/>
  <c r="N7393" i="9"/>
  <c r="N7405" i="9"/>
  <c r="N7417" i="9"/>
  <c r="N7429" i="9"/>
  <c r="N7441" i="9"/>
  <c r="N7453" i="9"/>
  <c r="N7465" i="9"/>
  <c r="N7477" i="9"/>
  <c r="N7489" i="9"/>
  <c r="N7501" i="9"/>
  <c r="N7513" i="9"/>
  <c r="N7525" i="9"/>
  <c r="N7537" i="9"/>
  <c r="N7549" i="9"/>
  <c r="N7561" i="9"/>
  <c r="N7573" i="9"/>
  <c r="N7585" i="9"/>
  <c r="N7597" i="9"/>
  <c r="N7609" i="9"/>
  <c r="N7621" i="9"/>
  <c r="N7633" i="9"/>
  <c r="N7645" i="9"/>
  <c r="N7657" i="9"/>
  <c r="N7669" i="9"/>
  <c r="N7681" i="9"/>
  <c r="N7693" i="9"/>
  <c r="N7705" i="9"/>
  <c r="N7717" i="9"/>
  <c r="N7729" i="9"/>
  <c r="N7741" i="9"/>
  <c r="N7753" i="9"/>
  <c r="N7765" i="9"/>
  <c r="N7777" i="9"/>
  <c r="N7789" i="9"/>
  <c r="N8511" i="9"/>
  <c r="N9280" i="9"/>
  <c r="N9568" i="9"/>
  <c r="N6033" i="9"/>
  <c r="N6114" i="9"/>
  <c r="N6186" i="9"/>
  <c r="N6246" i="9"/>
  <c r="N6294" i="9"/>
  <c r="N6342" i="9"/>
  <c r="N6390" i="9"/>
  <c r="N6438" i="9"/>
  <c r="N6486" i="9"/>
  <c r="N6534" i="9"/>
  <c r="N6582" i="9"/>
  <c r="N6630" i="9"/>
  <c r="N6678" i="9"/>
  <c r="N6726" i="9"/>
  <c r="N6774" i="9"/>
  <c r="N6822" i="9"/>
  <c r="N6870" i="9"/>
  <c r="N6918" i="9"/>
  <c r="N6955" i="9"/>
  <c r="N6989" i="9"/>
  <c r="N7015" i="9"/>
  <c r="N7046" i="9"/>
  <c r="N7062" i="9"/>
  <c r="N7082" i="9"/>
  <c r="N7094" i="9"/>
  <c r="N7106" i="9"/>
  <c r="N7118" i="9"/>
  <c r="N7130" i="9"/>
  <c r="N7142" i="9"/>
  <c r="N7154" i="9"/>
  <c r="N7166" i="9"/>
  <c r="N7178" i="9"/>
  <c r="N7190" i="9"/>
  <c r="N7202" i="9"/>
  <c r="N7214" i="9"/>
  <c r="N7226" i="9"/>
  <c r="N7238" i="9"/>
  <c r="N7250" i="9"/>
  <c r="N7262" i="9"/>
  <c r="N7274" i="9"/>
  <c r="N7286" i="9"/>
  <c r="N7298" i="9"/>
  <c r="N7310" i="9"/>
  <c r="N7322" i="9"/>
  <c r="N7334" i="9"/>
  <c r="N7346" i="9"/>
  <c r="N7358" i="9"/>
  <c r="N7370" i="9"/>
  <c r="N7382" i="9"/>
  <c r="N7394" i="9"/>
  <c r="N7406" i="9"/>
  <c r="N7418" i="9"/>
  <c r="N7430" i="9"/>
  <c r="N7442" i="9"/>
  <c r="N7454" i="9"/>
  <c r="N7466" i="9"/>
  <c r="N7478" i="9"/>
  <c r="N7490" i="9"/>
  <c r="N7502" i="9"/>
  <c r="N7514" i="9"/>
  <c r="N7526" i="9"/>
  <c r="N7538" i="9"/>
  <c r="N7550" i="9"/>
  <c r="N7562" i="9"/>
  <c r="N7574" i="9"/>
  <c r="N7586" i="9"/>
  <c r="N7598" i="9"/>
  <c r="N7610" i="9"/>
  <c r="N7622" i="9"/>
  <c r="N7634" i="9"/>
  <c r="N7646" i="9"/>
  <c r="N7658" i="9"/>
  <c r="N7670" i="9"/>
  <c r="N7682" i="9"/>
  <c r="N7694" i="9"/>
  <c r="N7706" i="9"/>
  <c r="N7718" i="9"/>
  <c r="N7730" i="9"/>
  <c r="N7742" i="9"/>
  <c r="N7754" i="9"/>
  <c r="N7766" i="9"/>
  <c r="N7778" i="9"/>
  <c r="N7790" i="9"/>
  <c r="N8523" i="9"/>
  <c r="N9282" i="9"/>
  <c r="N9570" i="9"/>
  <c r="N6038" i="9"/>
  <c r="N6115" i="9"/>
  <c r="N6187" i="9"/>
  <c r="N6247" i="9"/>
  <c r="N6295" i="9"/>
  <c r="N6343" i="9"/>
  <c r="N6391" i="9"/>
  <c r="N6439" i="9"/>
  <c r="N6487" i="9"/>
  <c r="N6535" i="9"/>
  <c r="N6583" i="9"/>
  <c r="N6631" i="9"/>
  <c r="N6679" i="9"/>
  <c r="N6727" i="9"/>
  <c r="N6775" i="9"/>
  <c r="N6823" i="9"/>
  <c r="N6871" i="9"/>
  <c r="N6919" i="9"/>
  <c r="N6964" i="9"/>
  <c r="N6990" i="9"/>
  <c r="N7021" i="9"/>
  <c r="N7047" i="9"/>
  <c r="N7063" i="9"/>
  <c r="N7083" i="9"/>
  <c r="N7095" i="9"/>
  <c r="N7107" i="9"/>
  <c r="N7119" i="9"/>
  <c r="N7131" i="9"/>
  <c r="N7143" i="9"/>
  <c r="N7155" i="9"/>
  <c r="N7167" i="9"/>
  <c r="N7179" i="9"/>
  <c r="N7191" i="9"/>
  <c r="N7203" i="9"/>
  <c r="N7215" i="9"/>
  <c r="N7227" i="9"/>
  <c r="N7239" i="9"/>
  <c r="N7251" i="9"/>
  <c r="N7263" i="9"/>
  <c r="N7275" i="9"/>
  <c r="N7287" i="9"/>
  <c r="N7299" i="9"/>
  <c r="N7311" i="9"/>
  <c r="N7323" i="9"/>
  <c r="N7335" i="9"/>
  <c r="N7347" i="9"/>
  <c r="N7359" i="9"/>
  <c r="N7371" i="9"/>
  <c r="N7383" i="9"/>
  <c r="N7395" i="9"/>
  <c r="N7407" i="9"/>
  <c r="N7419" i="9"/>
  <c r="N7431" i="9"/>
  <c r="N7443" i="9"/>
  <c r="N7455" i="9"/>
  <c r="N7467" i="9"/>
  <c r="N7479" i="9"/>
  <c r="N7491" i="9"/>
  <c r="N7503" i="9"/>
  <c r="N7515" i="9"/>
  <c r="N7527" i="9"/>
  <c r="N7539" i="9"/>
  <c r="N7551" i="9"/>
  <c r="N7563" i="9"/>
  <c r="N7575" i="9"/>
  <c r="N7587" i="9"/>
  <c r="N7599" i="9"/>
  <c r="N7611" i="9"/>
  <c r="N7623" i="9"/>
  <c r="N7635" i="9"/>
  <c r="N7647" i="9"/>
  <c r="N7659" i="9"/>
  <c r="N7671" i="9"/>
  <c r="N7683" i="9"/>
  <c r="N7695" i="9"/>
  <c r="N7707" i="9"/>
  <c r="N7719" i="9"/>
  <c r="N7731" i="9"/>
  <c r="N7743" i="9"/>
  <c r="N7755" i="9"/>
  <c r="N7767" i="9"/>
  <c r="N7779" i="9"/>
  <c r="N7791" i="9"/>
  <c r="N8883" i="9"/>
  <c r="N9342" i="9"/>
  <c r="N9630" i="9"/>
  <c r="N6056" i="9"/>
  <c r="N6129" i="9"/>
  <c r="N6200" i="9"/>
  <c r="N6257" i="9"/>
  <c r="N6305" i="9"/>
  <c r="N6353" i="9"/>
  <c r="N6401" i="9"/>
  <c r="N6449" i="9"/>
  <c r="N6497" i="9"/>
  <c r="N6545" i="9"/>
  <c r="N6593" i="9"/>
  <c r="N6641" i="9"/>
  <c r="N6689" i="9"/>
  <c r="N6737" i="9"/>
  <c r="N6785" i="9"/>
  <c r="N6833" i="9"/>
  <c r="N6881" i="9"/>
  <c r="N6929" i="9"/>
  <c r="N6965" i="9"/>
  <c r="N6991" i="9"/>
  <c r="N7024" i="9"/>
  <c r="N7048" i="9"/>
  <c r="N7067" i="9"/>
  <c r="N7084" i="9"/>
  <c r="N7096" i="9"/>
  <c r="N7108" i="9"/>
  <c r="N7120" i="9"/>
  <c r="N7132" i="9"/>
  <c r="N7144" i="9"/>
  <c r="N7156" i="9"/>
  <c r="N7168" i="9"/>
  <c r="N7180" i="9"/>
  <c r="N7192" i="9"/>
  <c r="N7204" i="9"/>
  <c r="N7216" i="9"/>
  <c r="N7228" i="9"/>
  <c r="N7240" i="9"/>
  <c r="N7252" i="9"/>
  <c r="N7264" i="9"/>
  <c r="N7276" i="9"/>
  <c r="N7288" i="9"/>
  <c r="N7300" i="9"/>
  <c r="N7312" i="9"/>
  <c r="N7324" i="9"/>
  <c r="N7336" i="9"/>
  <c r="N7348" i="9"/>
  <c r="N7360" i="9"/>
  <c r="N7372" i="9"/>
  <c r="N7384" i="9"/>
  <c r="N7396" i="9"/>
  <c r="N7408" i="9"/>
  <c r="N7420" i="9"/>
  <c r="N7432" i="9"/>
  <c r="N7444" i="9"/>
  <c r="N7456" i="9"/>
  <c r="N7468" i="9"/>
  <c r="N7480" i="9"/>
  <c r="N7492" i="9"/>
  <c r="N7504" i="9"/>
  <c r="N7516" i="9"/>
  <c r="N7528" i="9"/>
  <c r="N7540" i="9"/>
  <c r="N7552" i="9"/>
  <c r="N7564" i="9"/>
  <c r="N7576" i="9"/>
  <c r="N7588" i="9"/>
  <c r="N7600" i="9"/>
  <c r="N7612" i="9"/>
  <c r="N7624" i="9"/>
  <c r="N7636" i="9"/>
  <c r="N7648" i="9"/>
  <c r="N7660" i="9"/>
  <c r="N7672" i="9"/>
  <c r="N7684" i="9"/>
  <c r="N7696" i="9"/>
  <c r="N7708" i="9"/>
  <c r="N7720" i="9"/>
  <c r="N7732" i="9"/>
  <c r="N7744" i="9"/>
  <c r="N7756" i="9"/>
  <c r="N7768" i="9"/>
  <c r="N7780" i="9"/>
  <c r="N7792" i="9"/>
  <c r="N8943" i="9"/>
  <c r="N9352" i="9"/>
  <c r="N9640" i="9"/>
  <c r="N6057" i="9"/>
  <c r="N6132" i="9"/>
  <c r="N6201" i="9"/>
  <c r="N6258" i="9"/>
  <c r="N6306" i="9"/>
  <c r="N6354" i="9"/>
  <c r="N6402" i="9"/>
  <c r="N6450" i="9"/>
  <c r="N6498" i="9"/>
  <c r="N6546" i="9"/>
  <c r="N6594" i="9"/>
  <c r="N6642" i="9"/>
  <c r="N6690" i="9"/>
  <c r="N6738" i="9"/>
  <c r="N6786" i="9"/>
  <c r="N6834" i="9"/>
  <c r="N6882" i="9"/>
  <c r="N6930" i="9"/>
  <c r="N6966" i="9"/>
  <c r="N6997" i="9"/>
  <c r="N7025" i="9"/>
  <c r="N7049" i="9"/>
  <c r="N7069" i="9"/>
  <c r="N7085" i="9"/>
  <c r="N7097" i="9"/>
  <c r="N7109" i="9"/>
  <c r="N7121" i="9"/>
  <c r="N7133" i="9"/>
  <c r="N7145" i="9"/>
  <c r="N7157" i="9"/>
  <c r="N7169" i="9"/>
  <c r="N7181" i="9"/>
  <c r="N7193" i="9"/>
  <c r="N7205" i="9"/>
  <c r="N7217" i="9"/>
  <c r="N7229" i="9"/>
  <c r="N7241" i="9"/>
  <c r="N7253" i="9"/>
  <c r="N7265" i="9"/>
  <c r="N7277" i="9"/>
  <c r="N7289" i="9"/>
  <c r="N7301" i="9"/>
  <c r="N7313" i="9"/>
  <c r="N7325" i="9"/>
  <c r="N7337" i="9"/>
  <c r="N7349" i="9"/>
  <c r="N7361" i="9"/>
  <c r="N7373" i="9"/>
  <c r="N7385" i="9"/>
  <c r="N7397" i="9"/>
  <c r="N7409" i="9"/>
  <c r="N7421" i="9"/>
  <c r="N7433" i="9"/>
  <c r="N7445" i="9"/>
  <c r="N7457" i="9"/>
  <c r="N7469" i="9"/>
  <c r="N7481" i="9"/>
  <c r="N7493" i="9"/>
  <c r="N7505" i="9"/>
  <c r="N7517" i="9"/>
  <c r="N7529" i="9"/>
  <c r="N7541" i="9"/>
  <c r="N7553" i="9"/>
  <c r="N7565" i="9"/>
  <c r="N7577" i="9"/>
  <c r="N7589" i="9"/>
  <c r="N7601" i="9"/>
  <c r="N7613" i="9"/>
  <c r="N7625" i="9"/>
  <c r="N7637" i="9"/>
  <c r="N7649" i="9"/>
  <c r="N7661" i="9"/>
  <c r="N7673" i="9"/>
  <c r="N7685" i="9"/>
  <c r="N7697" i="9"/>
  <c r="N7709" i="9"/>
  <c r="N7721" i="9"/>
  <c r="N7733" i="9"/>
  <c r="N7745" i="9"/>
  <c r="N7757" i="9"/>
  <c r="N7769" i="9"/>
  <c r="N7781" i="9"/>
  <c r="N7793" i="9"/>
  <c r="N8955" i="9"/>
  <c r="N9354" i="9"/>
  <c r="N9642" i="9"/>
  <c r="N6062" i="9"/>
  <c r="N6134" i="9"/>
  <c r="N6204" i="9"/>
  <c r="N6259" i="9"/>
  <c r="N6307" i="9"/>
  <c r="N6355" i="9"/>
  <c r="N6403" i="9"/>
  <c r="N6451" i="9"/>
  <c r="N6499" i="9"/>
  <c r="N6547" i="9"/>
  <c r="N6595" i="9"/>
  <c r="N6643" i="9"/>
  <c r="N6691" i="9"/>
  <c r="N6739" i="9"/>
  <c r="N6787" i="9"/>
  <c r="N6835" i="9"/>
  <c r="N6883" i="9"/>
  <c r="N6931" i="9"/>
  <c r="N6967" i="9"/>
  <c r="N7000" i="9"/>
  <c r="N7026" i="9"/>
  <c r="N7050" i="9"/>
  <c r="N7070" i="9"/>
  <c r="N7086" i="9"/>
  <c r="N7098" i="9"/>
  <c r="N7110" i="9"/>
  <c r="N7122" i="9"/>
  <c r="N7134" i="9"/>
  <c r="N7146" i="9"/>
  <c r="N7158" i="9"/>
  <c r="N7170" i="9"/>
  <c r="N7182" i="9"/>
  <c r="N7194" i="9"/>
  <c r="N7206" i="9"/>
  <c r="N7218" i="9"/>
  <c r="N7230" i="9"/>
  <c r="N7242" i="9"/>
  <c r="N7254" i="9"/>
  <c r="N7266" i="9"/>
  <c r="N7278" i="9"/>
  <c r="N7290" i="9"/>
  <c r="N7302" i="9"/>
  <c r="N7314" i="9"/>
  <c r="N7326" i="9"/>
  <c r="N7338" i="9"/>
  <c r="N7350" i="9"/>
  <c r="N7362" i="9"/>
  <c r="N7374" i="9"/>
  <c r="N7386" i="9"/>
  <c r="N7398" i="9"/>
  <c r="N7410" i="9"/>
  <c r="N7422" i="9"/>
  <c r="N7434" i="9"/>
  <c r="N7446" i="9"/>
  <c r="N7458" i="9"/>
  <c r="N7470" i="9"/>
  <c r="N7482" i="9"/>
  <c r="N7494" i="9"/>
  <c r="N7506" i="9"/>
  <c r="N7518" i="9"/>
  <c r="N7530" i="9"/>
  <c r="N7542" i="9"/>
  <c r="N7554" i="9"/>
  <c r="N7566" i="9"/>
  <c r="N7578" i="9"/>
  <c r="N7590" i="9"/>
  <c r="N7602" i="9"/>
  <c r="N7614" i="9"/>
  <c r="N7626" i="9"/>
  <c r="N7638" i="9"/>
  <c r="N7650" i="9"/>
  <c r="N7662" i="9"/>
  <c r="N7674" i="9"/>
  <c r="N7686" i="9"/>
  <c r="N7698" i="9"/>
  <c r="N7710" i="9"/>
  <c r="N7722" i="9"/>
  <c r="N7734" i="9"/>
  <c r="N7746" i="9"/>
  <c r="N7758" i="9"/>
  <c r="N7770" i="9"/>
  <c r="N7782" i="9"/>
  <c r="N7794" i="9"/>
  <c r="N9126" i="9"/>
  <c r="N9414" i="9"/>
  <c r="N9689" i="9"/>
  <c r="N6077" i="9"/>
  <c r="N6149" i="9"/>
  <c r="N6218" i="9"/>
  <c r="N6269" i="9"/>
  <c r="N6317" i="9"/>
  <c r="N6365" i="9"/>
  <c r="N6413" i="9"/>
  <c r="N6461" i="9"/>
  <c r="N6509" i="9"/>
  <c r="N6557" i="9"/>
  <c r="N6605" i="9"/>
  <c r="N6653" i="9"/>
  <c r="N6701" i="9"/>
  <c r="N6749" i="9"/>
  <c r="N6797" i="9"/>
  <c r="N6845" i="9"/>
  <c r="N6893" i="9"/>
  <c r="N6940" i="9"/>
  <c r="N6973" i="9"/>
  <c r="N7001" i="9"/>
  <c r="N7027" i="9"/>
  <c r="N7051" i="9"/>
  <c r="N7071" i="9"/>
  <c r="N7087" i="9"/>
  <c r="N7099" i="9"/>
  <c r="N7111" i="9"/>
  <c r="N7123" i="9"/>
  <c r="N7135" i="9"/>
  <c r="N7147" i="9"/>
  <c r="N7159" i="9"/>
  <c r="N7171" i="9"/>
  <c r="N7183" i="9"/>
  <c r="N7195" i="9"/>
  <c r="N7207" i="9"/>
  <c r="N7219" i="9"/>
  <c r="N7231" i="9"/>
  <c r="N7243" i="9"/>
  <c r="N7255" i="9"/>
  <c r="N7267" i="9"/>
  <c r="N7279" i="9"/>
  <c r="N7291" i="9"/>
  <c r="N7303" i="9"/>
  <c r="N7315" i="9"/>
  <c r="N7327" i="9"/>
  <c r="N7339" i="9"/>
  <c r="N7351" i="9"/>
  <c r="N7363" i="9"/>
  <c r="N7375" i="9"/>
  <c r="N7387" i="9"/>
  <c r="N7399" i="9"/>
  <c r="N7411" i="9"/>
  <c r="N7423" i="9"/>
  <c r="N7435" i="9"/>
  <c r="N7447" i="9"/>
  <c r="N7459" i="9"/>
  <c r="N7471" i="9"/>
  <c r="N7483" i="9"/>
  <c r="N7495" i="9"/>
  <c r="N7507" i="9"/>
  <c r="N7519" i="9"/>
  <c r="N7531" i="9"/>
  <c r="N7543" i="9"/>
  <c r="N7555" i="9"/>
  <c r="N7567" i="9"/>
  <c r="N7579" i="9"/>
  <c r="N7591" i="9"/>
  <c r="N7603" i="9"/>
  <c r="N7615" i="9"/>
  <c r="N7627" i="9"/>
  <c r="N7639" i="9"/>
  <c r="N7651" i="9"/>
  <c r="N7663" i="9"/>
  <c r="N7675" i="9"/>
  <c r="N7687" i="9"/>
  <c r="N7699" i="9"/>
  <c r="N7711" i="9"/>
  <c r="N7723" i="9"/>
  <c r="N7735" i="9"/>
  <c r="N7747" i="9"/>
  <c r="N7759" i="9"/>
  <c r="N7771" i="9"/>
  <c r="N7783" i="9"/>
  <c r="N7795" i="9"/>
  <c r="N9136" i="9"/>
  <c r="N9424" i="9"/>
  <c r="N9690" i="9"/>
  <c r="N6078" i="9"/>
  <c r="N9138" i="9"/>
  <c r="N9426" i="9"/>
  <c r="N9700" i="9"/>
  <c r="N6079" i="9"/>
  <c r="N6151" i="9"/>
  <c r="N6220" i="9"/>
  <c r="N6271" i="9"/>
  <c r="N6319" i="9"/>
  <c r="N6367" i="9"/>
  <c r="N6415" i="9"/>
  <c r="N6463" i="9"/>
  <c r="N6511" i="9"/>
  <c r="N6559" i="9"/>
  <c r="N6607" i="9"/>
  <c r="N6655" i="9"/>
  <c r="N6703" i="9"/>
  <c r="N6751" i="9"/>
  <c r="N6799" i="9"/>
  <c r="N6847" i="9"/>
  <c r="N6895" i="9"/>
  <c r="N6942" i="9"/>
  <c r="N6977" i="9"/>
  <c r="N7003" i="9"/>
  <c r="N7036" i="9"/>
  <c r="N7057" i="9"/>
  <c r="N7073" i="9"/>
  <c r="N7089" i="9"/>
  <c r="N7101" i="9"/>
  <c r="N7113" i="9"/>
  <c r="N7125" i="9"/>
  <c r="N7137" i="9"/>
  <c r="N7149" i="9"/>
  <c r="N7161" i="9"/>
  <c r="N7173" i="9"/>
  <c r="N7185" i="9"/>
  <c r="N7197" i="9"/>
  <c r="N7209" i="9"/>
  <c r="N7221" i="9"/>
  <c r="N7233" i="9"/>
  <c r="N7245" i="9"/>
  <c r="N7257" i="9"/>
  <c r="N7269" i="9"/>
  <c r="N7281" i="9"/>
  <c r="N7293" i="9"/>
  <c r="N7305" i="9"/>
  <c r="N7317" i="9"/>
  <c r="N7329" i="9"/>
  <c r="N7341" i="9"/>
  <c r="N7353" i="9"/>
  <c r="N7365" i="9"/>
  <c r="N7377" i="9"/>
  <c r="N7389" i="9"/>
  <c r="N7401" i="9"/>
  <c r="N7413" i="9"/>
  <c r="N7425" i="9"/>
  <c r="N7437" i="9"/>
  <c r="N7449" i="9"/>
  <c r="N7461" i="9"/>
  <c r="N7473" i="9"/>
  <c r="N7485" i="9"/>
  <c r="N7497" i="9"/>
  <c r="N7509" i="9"/>
  <c r="N7521" i="9"/>
  <c r="N7533" i="9"/>
  <c r="N7545" i="9"/>
  <c r="N7557" i="9"/>
  <c r="N7569" i="9"/>
  <c r="N7581" i="9"/>
  <c r="N7593" i="9"/>
  <c r="N7605" i="9"/>
  <c r="N7617" i="9"/>
  <c r="N7629" i="9"/>
  <c r="N7641" i="9"/>
  <c r="N7653" i="9"/>
  <c r="N7665" i="9"/>
  <c r="N7677" i="9"/>
  <c r="N7689" i="9"/>
  <c r="N7701" i="9"/>
  <c r="N7713" i="9"/>
  <c r="N7725" i="9"/>
  <c r="N7737" i="9"/>
  <c r="N7749" i="9"/>
  <c r="N7761" i="9"/>
  <c r="N7773" i="9"/>
  <c r="N7785" i="9"/>
  <c r="N9198" i="9"/>
  <c r="N9486" i="9"/>
  <c r="N9737" i="9"/>
  <c r="N6093" i="9"/>
  <c r="N6165" i="9"/>
  <c r="N6233" i="9"/>
  <c r="N6281" i="9"/>
  <c r="N6329" i="9"/>
  <c r="N6377" i="9"/>
  <c r="N6425" i="9"/>
  <c r="N6473" i="9"/>
  <c r="N6521" i="9"/>
  <c r="N6569" i="9"/>
  <c r="N6617" i="9"/>
  <c r="N6665" i="9"/>
  <c r="N6713" i="9"/>
  <c r="N6761" i="9"/>
  <c r="N6809" i="9"/>
  <c r="N6857" i="9"/>
  <c r="N6905" i="9"/>
  <c r="N6943" i="9"/>
  <c r="N6978" i="9"/>
  <c r="N7009" i="9"/>
  <c r="N7037" i="9"/>
  <c r="N7058" i="9"/>
  <c r="N7074" i="9"/>
  <c r="N7090" i="9"/>
  <c r="N7102" i="9"/>
  <c r="N7114" i="9"/>
  <c r="N7126" i="9"/>
  <c r="N7138" i="9"/>
  <c r="N7150" i="9"/>
  <c r="N7162" i="9"/>
  <c r="N7174" i="9"/>
  <c r="N7186" i="9"/>
  <c r="N7198" i="9"/>
  <c r="N7210" i="9"/>
  <c r="N7222" i="9"/>
  <c r="N7234" i="9"/>
  <c r="N7246" i="9"/>
  <c r="N7258" i="9"/>
  <c r="N7270" i="9"/>
  <c r="N7282" i="9"/>
  <c r="N7294" i="9"/>
  <c r="N7306" i="9"/>
  <c r="N7318" i="9"/>
  <c r="N7330" i="9"/>
  <c r="N7342" i="9"/>
  <c r="N7354" i="9"/>
  <c r="N7366" i="9"/>
  <c r="N7378" i="9"/>
  <c r="N7390" i="9"/>
  <c r="N7402" i="9"/>
  <c r="N7414" i="9"/>
  <c r="N7426" i="9"/>
  <c r="N7438" i="9"/>
  <c r="N7450" i="9"/>
  <c r="N7462" i="9"/>
  <c r="N7474" i="9"/>
  <c r="N7486" i="9"/>
  <c r="N7498" i="9"/>
  <c r="N7510" i="9"/>
  <c r="N7522" i="9"/>
  <c r="N7534" i="9"/>
  <c r="N7546" i="9"/>
  <c r="N7558" i="9"/>
  <c r="N7570" i="9"/>
  <c r="N7582" i="9"/>
  <c r="N7594" i="9"/>
  <c r="N7606" i="9"/>
  <c r="N7618" i="9"/>
  <c r="N7630" i="9"/>
  <c r="N9208" i="9"/>
  <c r="N9496" i="9"/>
  <c r="N9738" i="9"/>
  <c r="N6096" i="9"/>
  <c r="N6168" i="9"/>
  <c r="N6234" i="9"/>
  <c r="N6282" i="9"/>
  <c r="N6330" i="9"/>
  <c r="N6378" i="9"/>
  <c r="N6426" i="9"/>
  <c r="N6474" i="9"/>
  <c r="N6522" i="9"/>
  <c r="N6570" i="9"/>
  <c r="N6618" i="9"/>
  <c r="N6666" i="9"/>
  <c r="N6714" i="9"/>
  <c r="N6762" i="9"/>
  <c r="N6810" i="9"/>
  <c r="N6858" i="9"/>
  <c r="N6906" i="9"/>
  <c r="N6952" i="9"/>
  <c r="N6979" i="9"/>
  <c r="N7012" i="9"/>
  <c r="N7038" i="9"/>
  <c r="N7059" i="9"/>
  <c r="N7075" i="9"/>
  <c r="N7091" i="9"/>
  <c r="N7103" i="9"/>
  <c r="N7115" i="9"/>
  <c r="N7127" i="9"/>
  <c r="N7139" i="9"/>
  <c r="N7151" i="9"/>
  <c r="N7163" i="9"/>
  <c r="N7175" i="9"/>
  <c r="N7187" i="9"/>
  <c r="N7199" i="9"/>
  <c r="N7211" i="9"/>
  <c r="N7223" i="9"/>
  <c r="N7235" i="9"/>
  <c r="N7247" i="9"/>
  <c r="N7259" i="9"/>
  <c r="N7271" i="9"/>
  <c r="N7283" i="9"/>
  <c r="N7295" i="9"/>
  <c r="N7307" i="9"/>
  <c r="N7319" i="9"/>
  <c r="N7331" i="9"/>
  <c r="N7343" i="9"/>
  <c r="N7355" i="9"/>
  <c r="N7367" i="9"/>
  <c r="N7379" i="9"/>
  <c r="N7391" i="9"/>
  <c r="N7403" i="9"/>
  <c r="N7415" i="9"/>
  <c r="N7427" i="9"/>
  <c r="N7439" i="9"/>
  <c r="N7451" i="9"/>
  <c r="N7463" i="9"/>
  <c r="N7475" i="9"/>
  <c r="N7487" i="9"/>
  <c r="N7499" i="9"/>
  <c r="N7511" i="9"/>
  <c r="N7523" i="9"/>
  <c r="N7535" i="9"/>
  <c r="N7547" i="9"/>
  <c r="N7559" i="9"/>
  <c r="N7571" i="9"/>
  <c r="N7583" i="9"/>
  <c r="N7595" i="9"/>
  <c r="N7607" i="9"/>
  <c r="N7619" i="9"/>
  <c r="N7631" i="9"/>
  <c r="N9210" i="9"/>
  <c r="N6366" i="9"/>
  <c r="N6654" i="9"/>
  <c r="N6941" i="9"/>
  <c r="N7088" i="9"/>
  <c r="N7160" i="9"/>
  <c r="N7232" i="9"/>
  <c r="N7304" i="9"/>
  <c r="N7376" i="9"/>
  <c r="N7448" i="9"/>
  <c r="N7520" i="9"/>
  <c r="N7592" i="9"/>
  <c r="N7652" i="9"/>
  <c r="N7688" i="9"/>
  <c r="N7724" i="9"/>
  <c r="N7760" i="9"/>
  <c r="N7796" i="9"/>
  <c r="N7808" i="9"/>
  <c r="N7820" i="9"/>
  <c r="N7832" i="9"/>
  <c r="N7844" i="9"/>
  <c r="N7856" i="9"/>
  <c r="N7868" i="9"/>
  <c r="N7880" i="9"/>
  <c r="N7892" i="9"/>
  <c r="N7904" i="9"/>
  <c r="N7916" i="9"/>
  <c r="N7928" i="9"/>
  <c r="N7940" i="9"/>
  <c r="N7952" i="9"/>
  <c r="N7964" i="9"/>
  <c r="N7976" i="9"/>
  <c r="N7988" i="9"/>
  <c r="N8000" i="9"/>
  <c r="N8012" i="9"/>
  <c r="N8024" i="9"/>
  <c r="N8036" i="9"/>
  <c r="N8048" i="9"/>
  <c r="N8060" i="9"/>
  <c r="N8072" i="9"/>
  <c r="N8084" i="9"/>
  <c r="N8096" i="9"/>
  <c r="N8108" i="9"/>
  <c r="N8120" i="9"/>
  <c r="N8132" i="9"/>
  <c r="N8144" i="9"/>
  <c r="N8156" i="9"/>
  <c r="N8168" i="9"/>
  <c r="N8180" i="9"/>
  <c r="N8192" i="9"/>
  <c r="N8204" i="9"/>
  <c r="N8216" i="9"/>
  <c r="N8228" i="9"/>
  <c r="N8240" i="9"/>
  <c r="N8252" i="9"/>
  <c r="N8264" i="9"/>
  <c r="N8276" i="9"/>
  <c r="N8288" i="9"/>
  <c r="N8300" i="9"/>
  <c r="N8312" i="9"/>
  <c r="N8324" i="9"/>
  <c r="N8336" i="9"/>
  <c r="N4025" i="9"/>
  <c r="N4037" i="9"/>
  <c r="N4049" i="9"/>
  <c r="N4061" i="9"/>
  <c r="N4073" i="9"/>
  <c r="N4085" i="9"/>
  <c r="N4097" i="9"/>
  <c r="N4109" i="9"/>
  <c r="N4121" i="9"/>
  <c r="N4133" i="9"/>
  <c r="N4145" i="9"/>
  <c r="N4157" i="9"/>
  <c r="N4169" i="9"/>
  <c r="N4181" i="9"/>
  <c r="N4193" i="9"/>
  <c r="N4205" i="9"/>
  <c r="N4217" i="9"/>
  <c r="N4229" i="9"/>
  <c r="N4241" i="9"/>
  <c r="N4253" i="9"/>
  <c r="N4265" i="9"/>
  <c r="N4277" i="9"/>
  <c r="N4289" i="9"/>
  <c r="N4301" i="9"/>
  <c r="N4313" i="9"/>
  <c r="N4325" i="9"/>
  <c r="N4337" i="9"/>
  <c r="N4349" i="9"/>
  <c r="N4361" i="9"/>
  <c r="N4373" i="9"/>
  <c r="N4385" i="9"/>
  <c r="N4397" i="9"/>
  <c r="N4409" i="9"/>
  <c r="N4421" i="9"/>
  <c r="N4433" i="9"/>
  <c r="N4445" i="9"/>
  <c r="N4457" i="9"/>
  <c r="N4469" i="9"/>
  <c r="N4481" i="9"/>
  <c r="N4493" i="9"/>
  <c r="N4505" i="9"/>
  <c r="N4517" i="9"/>
  <c r="N4529" i="9"/>
  <c r="N4541" i="9"/>
  <c r="N4553" i="9"/>
  <c r="N4565" i="9"/>
  <c r="N4577" i="9"/>
  <c r="N4589" i="9"/>
  <c r="N4601" i="9"/>
  <c r="N4613" i="9"/>
  <c r="N4625" i="9"/>
  <c r="N4637" i="9"/>
  <c r="N4649" i="9"/>
  <c r="N4661" i="9"/>
  <c r="N4673" i="9"/>
  <c r="N4685" i="9"/>
  <c r="N4697" i="9"/>
  <c r="N4709" i="9"/>
  <c r="N4721" i="9"/>
  <c r="N4733" i="9"/>
  <c r="N4745" i="9"/>
  <c r="N4757" i="9"/>
  <c r="N4769" i="9"/>
  <c r="N4781" i="9"/>
  <c r="N4793" i="9"/>
  <c r="N4805" i="9"/>
  <c r="N4817" i="9"/>
  <c r="N4829" i="9"/>
  <c r="N4841" i="9"/>
  <c r="N4853" i="9"/>
  <c r="N4865" i="9"/>
  <c r="N4877" i="9"/>
  <c r="N4889" i="9"/>
  <c r="N4901" i="9"/>
  <c r="N4913" i="9"/>
  <c r="N9498" i="9"/>
  <c r="N6379" i="9"/>
  <c r="N6667" i="9"/>
  <c r="N6953" i="9"/>
  <c r="N7092" i="9"/>
  <c r="N7164" i="9"/>
  <c r="N7236" i="9"/>
  <c r="N7308" i="9"/>
  <c r="N7380" i="9"/>
  <c r="N7452" i="9"/>
  <c r="N7524" i="9"/>
  <c r="N7596" i="9"/>
  <c r="N7654" i="9"/>
  <c r="N7690" i="9"/>
  <c r="N7726" i="9"/>
  <c r="N7762" i="9"/>
  <c r="N7797" i="9"/>
  <c r="N7809" i="9"/>
  <c r="N7821" i="9"/>
  <c r="N7833" i="9"/>
  <c r="N7845" i="9"/>
  <c r="N7857" i="9"/>
  <c r="N7869" i="9"/>
  <c r="N7881" i="9"/>
  <c r="N7893" i="9"/>
  <c r="N7905" i="9"/>
  <c r="N7917" i="9"/>
  <c r="N7929" i="9"/>
  <c r="N7941" i="9"/>
  <c r="N7953" i="9"/>
  <c r="N7965" i="9"/>
  <c r="N7977" i="9"/>
  <c r="N7989" i="9"/>
  <c r="N8001" i="9"/>
  <c r="N8013" i="9"/>
  <c r="N8025" i="9"/>
  <c r="N8037" i="9"/>
  <c r="N8049" i="9"/>
  <c r="N8061" i="9"/>
  <c r="N8073" i="9"/>
  <c r="N8085" i="9"/>
  <c r="N8097" i="9"/>
  <c r="N8109" i="9"/>
  <c r="N8121" i="9"/>
  <c r="N8133" i="9"/>
  <c r="N8145" i="9"/>
  <c r="N8157" i="9"/>
  <c r="N8169" i="9"/>
  <c r="N8181" i="9"/>
  <c r="N8193" i="9"/>
  <c r="N8205" i="9"/>
  <c r="N8217" i="9"/>
  <c r="N8229" i="9"/>
  <c r="N8241" i="9"/>
  <c r="N8253" i="9"/>
  <c r="N8265" i="9"/>
  <c r="N8277" i="9"/>
  <c r="N8289" i="9"/>
  <c r="N8301" i="9"/>
  <c r="N8313" i="9"/>
  <c r="N8325" i="9"/>
  <c r="N8337" i="9"/>
  <c r="N4026" i="9"/>
  <c r="N4038" i="9"/>
  <c r="N4050" i="9"/>
  <c r="N4062" i="9"/>
  <c r="N4074" i="9"/>
  <c r="N4086" i="9"/>
  <c r="N4098" i="9"/>
  <c r="N4110" i="9"/>
  <c r="N4122" i="9"/>
  <c r="N4134" i="9"/>
  <c r="N4146" i="9"/>
  <c r="N4158" i="9"/>
  <c r="N4170" i="9"/>
  <c r="N4182" i="9"/>
  <c r="N4194" i="9"/>
  <c r="N4206" i="9"/>
  <c r="N4218" i="9"/>
  <c r="N4230" i="9"/>
  <c r="N4242" i="9"/>
  <c r="N4254" i="9"/>
  <c r="N4266" i="9"/>
  <c r="N4278" i="9"/>
  <c r="N4290" i="9"/>
  <c r="N4302" i="9"/>
  <c r="N4314" i="9"/>
  <c r="N4326" i="9"/>
  <c r="N4338" i="9"/>
  <c r="N4350" i="9"/>
  <c r="N4362" i="9"/>
  <c r="N4374" i="9"/>
  <c r="N4386" i="9"/>
  <c r="N4398" i="9"/>
  <c r="N4410" i="9"/>
  <c r="N4422" i="9"/>
  <c r="N4434" i="9"/>
  <c r="N4446" i="9"/>
  <c r="N4458" i="9"/>
  <c r="N4470" i="9"/>
  <c r="N4482" i="9"/>
  <c r="N4494" i="9"/>
  <c r="N4506" i="9"/>
  <c r="N4518" i="9"/>
  <c r="N4530" i="9"/>
  <c r="N4542" i="9"/>
  <c r="N4554" i="9"/>
  <c r="N4566" i="9"/>
  <c r="N4578" i="9"/>
  <c r="N4590" i="9"/>
  <c r="N4602" i="9"/>
  <c r="N4614" i="9"/>
  <c r="N4626" i="9"/>
  <c r="N4638" i="9"/>
  <c r="N4650" i="9"/>
  <c r="N4662" i="9"/>
  <c r="N4674" i="9"/>
  <c r="N4686" i="9"/>
  <c r="N4698" i="9"/>
  <c r="N4710" i="9"/>
  <c r="N4722" i="9"/>
  <c r="N4734" i="9"/>
  <c r="N4746" i="9"/>
  <c r="N4758" i="9"/>
  <c r="N4770" i="9"/>
  <c r="N4782" i="9"/>
  <c r="N4794" i="9"/>
  <c r="N4806" i="9"/>
  <c r="N4818" i="9"/>
  <c r="N4830" i="9"/>
  <c r="N4842" i="9"/>
  <c r="N4854" i="9"/>
  <c r="N4866" i="9"/>
  <c r="N4878" i="9"/>
  <c r="N4890" i="9"/>
  <c r="N4902" i="9"/>
  <c r="N4914" i="9"/>
  <c r="N9748" i="9"/>
  <c r="N6414" i="9"/>
  <c r="N6702" i="9"/>
  <c r="N6976" i="9"/>
  <c r="N7100" i="9"/>
  <c r="N7172" i="9"/>
  <c r="N7244" i="9"/>
  <c r="N7316" i="9"/>
  <c r="N7388" i="9"/>
  <c r="N7460" i="9"/>
  <c r="N7532" i="9"/>
  <c r="N7604" i="9"/>
  <c r="N7655" i="9"/>
  <c r="N7691" i="9"/>
  <c r="N7727" i="9"/>
  <c r="N7763" i="9"/>
  <c r="N7798" i="9"/>
  <c r="N7810" i="9"/>
  <c r="N7822" i="9"/>
  <c r="N7834" i="9"/>
  <c r="N7846" i="9"/>
  <c r="N7858" i="9"/>
  <c r="N7870" i="9"/>
  <c r="N7882" i="9"/>
  <c r="N7894" i="9"/>
  <c r="N7906" i="9"/>
  <c r="N7918" i="9"/>
  <c r="N7930" i="9"/>
  <c r="N7942" i="9"/>
  <c r="N7954" i="9"/>
  <c r="N7966" i="9"/>
  <c r="N7978" i="9"/>
  <c r="N7990" i="9"/>
  <c r="N8002" i="9"/>
  <c r="N8014" i="9"/>
  <c r="N8026" i="9"/>
  <c r="N8038" i="9"/>
  <c r="N8050" i="9"/>
  <c r="N8062" i="9"/>
  <c r="N8074" i="9"/>
  <c r="N8086" i="9"/>
  <c r="N8098" i="9"/>
  <c r="N8110" i="9"/>
  <c r="N8122" i="9"/>
  <c r="N8134" i="9"/>
  <c r="N8146" i="9"/>
  <c r="N8158" i="9"/>
  <c r="N8170" i="9"/>
  <c r="N8182" i="9"/>
  <c r="N8194" i="9"/>
  <c r="N8206" i="9"/>
  <c r="N8218" i="9"/>
  <c r="N8230" i="9"/>
  <c r="N8242" i="9"/>
  <c r="N8254" i="9"/>
  <c r="N8266" i="9"/>
  <c r="N8278" i="9"/>
  <c r="N8290" i="9"/>
  <c r="N8302" i="9"/>
  <c r="N8314" i="9"/>
  <c r="N8326" i="9"/>
  <c r="N8338" i="9"/>
  <c r="N4027" i="9"/>
  <c r="N4039" i="9"/>
  <c r="N4051" i="9"/>
  <c r="N4063" i="9"/>
  <c r="N4075" i="9"/>
  <c r="N4087" i="9"/>
  <c r="N4099" i="9"/>
  <c r="N4111" i="9"/>
  <c r="N4123" i="9"/>
  <c r="N4135" i="9"/>
  <c r="N4147" i="9"/>
  <c r="N4159" i="9"/>
  <c r="N4171" i="9"/>
  <c r="N4183" i="9"/>
  <c r="N4195" i="9"/>
  <c r="N4207" i="9"/>
  <c r="N4219" i="9"/>
  <c r="N4231" i="9"/>
  <c r="N4243" i="9"/>
  <c r="N4255" i="9"/>
  <c r="N4267" i="9"/>
  <c r="N4279" i="9"/>
  <c r="N4291" i="9"/>
  <c r="N4303" i="9"/>
  <c r="N4315" i="9"/>
  <c r="N4327" i="9"/>
  <c r="N4339" i="9"/>
  <c r="N4351" i="9"/>
  <c r="N4363" i="9"/>
  <c r="N4375" i="9"/>
  <c r="N4387" i="9"/>
  <c r="N4399" i="9"/>
  <c r="N4411" i="9"/>
  <c r="N4423" i="9"/>
  <c r="N4435" i="9"/>
  <c r="N4447" i="9"/>
  <c r="N4459" i="9"/>
  <c r="N4471" i="9"/>
  <c r="N4483" i="9"/>
  <c r="N4495" i="9"/>
  <c r="N4507" i="9"/>
  <c r="N4519" i="9"/>
  <c r="N4531" i="9"/>
  <c r="N4543" i="9"/>
  <c r="N4555" i="9"/>
  <c r="N4567" i="9"/>
  <c r="N4579" i="9"/>
  <c r="N4591" i="9"/>
  <c r="N4603" i="9"/>
  <c r="N4615" i="9"/>
  <c r="N4627" i="9"/>
  <c r="N4639" i="9"/>
  <c r="N4651" i="9"/>
  <c r="N4663" i="9"/>
  <c r="N4675" i="9"/>
  <c r="N4687" i="9"/>
  <c r="N4699" i="9"/>
  <c r="N4711" i="9"/>
  <c r="N4723" i="9"/>
  <c r="N4735" i="9"/>
  <c r="N4747" i="9"/>
  <c r="N4759" i="9"/>
  <c r="N4771" i="9"/>
  <c r="N4783" i="9"/>
  <c r="N4795" i="9"/>
  <c r="N4807" i="9"/>
  <c r="N4819" i="9"/>
  <c r="N4831" i="9"/>
  <c r="N4843" i="9"/>
  <c r="N4855" i="9"/>
  <c r="N4867" i="9"/>
  <c r="N4879" i="9"/>
  <c r="N4891" i="9"/>
  <c r="N4903" i="9"/>
  <c r="N6098" i="9"/>
  <c r="N6427" i="9"/>
  <c r="N6715" i="9"/>
  <c r="N6985" i="9"/>
  <c r="N7104" i="9"/>
  <c r="N7176" i="9"/>
  <c r="N7248" i="9"/>
  <c r="N7320" i="9"/>
  <c r="N7392" i="9"/>
  <c r="N7464" i="9"/>
  <c r="N7536" i="9"/>
  <c r="N7608" i="9"/>
  <c r="N7656" i="9"/>
  <c r="N7692" i="9"/>
  <c r="N7728" i="9"/>
  <c r="N7764" i="9"/>
  <c r="N7799" i="9"/>
  <c r="N7811" i="9"/>
  <c r="N7823" i="9"/>
  <c r="N7835" i="9"/>
  <c r="N7847" i="9"/>
  <c r="N7859" i="9"/>
  <c r="N7871" i="9"/>
  <c r="N7883" i="9"/>
  <c r="N7895" i="9"/>
  <c r="N7907" i="9"/>
  <c r="N7919" i="9"/>
  <c r="N7931" i="9"/>
  <c r="N7943" i="9"/>
  <c r="N7955" i="9"/>
  <c r="N7967" i="9"/>
  <c r="N7979" i="9"/>
  <c r="N7991" i="9"/>
  <c r="N8003" i="9"/>
  <c r="N8015" i="9"/>
  <c r="N8027" i="9"/>
  <c r="N8039" i="9"/>
  <c r="N8051" i="9"/>
  <c r="N8063" i="9"/>
  <c r="N8075" i="9"/>
  <c r="N8087" i="9"/>
  <c r="N8099" i="9"/>
  <c r="N8111" i="9"/>
  <c r="N8123" i="9"/>
  <c r="N8135" i="9"/>
  <c r="N8147" i="9"/>
  <c r="N8159" i="9"/>
  <c r="N8171" i="9"/>
  <c r="N8183" i="9"/>
  <c r="N8195" i="9"/>
  <c r="N8207" i="9"/>
  <c r="N8219" i="9"/>
  <c r="N8231" i="9"/>
  <c r="N8243" i="9"/>
  <c r="N8255" i="9"/>
  <c r="N8267" i="9"/>
  <c r="N8279" i="9"/>
  <c r="N8291" i="9"/>
  <c r="N8303" i="9"/>
  <c r="N8315" i="9"/>
  <c r="N8327" i="9"/>
  <c r="N8339" i="9"/>
  <c r="N4028" i="9"/>
  <c r="N4040" i="9"/>
  <c r="N4052" i="9"/>
  <c r="N4064" i="9"/>
  <c r="N4076" i="9"/>
  <c r="N4088" i="9"/>
  <c r="N4100" i="9"/>
  <c r="N4112" i="9"/>
  <c r="N4124" i="9"/>
  <c r="N4136" i="9"/>
  <c r="N4148" i="9"/>
  <c r="N4160" i="9"/>
  <c r="N4172" i="9"/>
  <c r="N4184" i="9"/>
  <c r="N4196" i="9"/>
  <c r="N4208" i="9"/>
  <c r="N4220" i="9"/>
  <c r="N4232" i="9"/>
  <c r="N4244" i="9"/>
  <c r="N4256" i="9"/>
  <c r="N4268" i="9"/>
  <c r="N4280" i="9"/>
  <c r="N4292" i="9"/>
  <c r="N4304" i="9"/>
  <c r="N4316" i="9"/>
  <c r="N4328" i="9"/>
  <c r="N4340" i="9"/>
  <c r="N4352" i="9"/>
  <c r="N4364" i="9"/>
  <c r="N4376" i="9"/>
  <c r="N4388" i="9"/>
  <c r="N4400" i="9"/>
  <c r="N4412" i="9"/>
  <c r="N4424" i="9"/>
  <c r="N4436" i="9"/>
  <c r="N4448" i="9"/>
  <c r="N4460" i="9"/>
  <c r="N4472" i="9"/>
  <c r="N4484" i="9"/>
  <c r="N4496" i="9"/>
  <c r="N4508" i="9"/>
  <c r="N4520" i="9"/>
  <c r="N4532" i="9"/>
  <c r="N4544" i="9"/>
  <c r="N4556" i="9"/>
  <c r="N4568" i="9"/>
  <c r="N4580" i="9"/>
  <c r="N4592" i="9"/>
  <c r="N4604" i="9"/>
  <c r="N4616" i="9"/>
  <c r="N4628" i="9"/>
  <c r="N4640" i="9"/>
  <c r="N4652" i="9"/>
  <c r="N4664" i="9"/>
  <c r="N4676" i="9"/>
  <c r="N4688" i="9"/>
  <c r="N4700" i="9"/>
  <c r="N4712" i="9"/>
  <c r="N4724" i="9"/>
  <c r="N4736" i="9"/>
  <c r="N4748" i="9"/>
  <c r="N4760" i="9"/>
  <c r="N4772" i="9"/>
  <c r="N4784" i="9"/>
  <c r="N4796" i="9"/>
  <c r="N4808" i="9"/>
  <c r="N4820" i="9"/>
  <c r="N4832" i="9"/>
  <c r="N4844" i="9"/>
  <c r="N4856" i="9"/>
  <c r="N4868" i="9"/>
  <c r="N4880" i="9"/>
  <c r="N4892" i="9"/>
  <c r="N4904" i="9"/>
  <c r="N6150" i="9"/>
  <c r="N6462" i="9"/>
  <c r="N6750" i="9"/>
  <c r="N7002" i="9"/>
  <c r="N7112" i="9"/>
  <c r="N7184" i="9"/>
  <c r="N7256" i="9"/>
  <c r="N7328" i="9"/>
  <c r="N7400" i="9"/>
  <c r="N7472" i="9"/>
  <c r="N7544" i="9"/>
  <c r="N7616" i="9"/>
  <c r="N7664" i="9"/>
  <c r="N7700" i="9"/>
  <c r="N7736" i="9"/>
  <c r="N7772" i="9"/>
  <c r="N7800" i="9"/>
  <c r="N7812" i="9"/>
  <c r="N7824" i="9"/>
  <c r="N7836" i="9"/>
  <c r="N7848" i="9"/>
  <c r="N7860" i="9"/>
  <c r="N7872" i="9"/>
  <c r="N7884" i="9"/>
  <c r="N7896" i="9"/>
  <c r="N7908" i="9"/>
  <c r="N7920" i="9"/>
  <c r="N7932" i="9"/>
  <c r="N7944" i="9"/>
  <c r="N7956" i="9"/>
  <c r="N7968" i="9"/>
  <c r="N7980" i="9"/>
  <c r="N7992" i="9"/>
  <c r="N8004" i="9"/>
  <c r="N8016" i="9"/>
  <c r="N8028" i="9"/>
  <c r="N8040" i="9"/>
  <c r="N8052" i="9"/>
  <c r="N8064" i="9"/>
  <c r="N8076" i="9"/>
  <c r="N8088" i="9"/>
  <c r="N8100" i="9"/>
  <c r="N8112" i="9"/>
  <c r="N8124" i="9"/>
  <c r="N8136" i="9"/>
  <c r="N8148" i="9"/>
  <c r="N8160" i="9"/>
  <c r="N8172" i="9"/>
  <c r="N8184" i="9"/>
  <c r="N8196" i="9"/>
  <c r="N8208" i="9"/>
  <c r="N8220" i="9"/>
  <c r="N8232" i="9"/>
  <c r="N8244" i="9"/>
  <c r="N8256" i="9"/>
  <c r="N8268" i="9"/>
  <c r="N8280" i="9"/>
  <c r="N8292" i="9"/>
  <c r="N8304" i="9"/>
  <c r="N8316" i="9"/>
  <c r="N8328" i="9"/>
  <c r="N8340" i="9"/>
  <c r="N4029" i="9"/>
  <c r="N4041" i="9"/>
  <c r="N4053" i="9"/>
  <c r="N4065" i="9"/>
  <c r="N4077" i="9"/>
  <c r="N4089" i="9"/>
  <c r="N4101" i="9"/>
  <c r="N4113" i="9"/>
  <c r="N4125" i="9"/>
  <c r="N4137" i="9"/>
  <c r="N4149" i="9"/>
  <c r="N4161" i="9"/>
  <c r="N4173" i="9"/>
  <c r="N4185" i="9"/>
  <c r="N4197" i="9"/>
  <c r="N4209" i="9"/>
  <c r="N4221" i="9"/>
  <c r="N4233" i="9"/>
  <c r="N4245" i="9"/>
  <c r="N4257" i="9"/>
  <c r="N4269" i="9"/>
  <c r="N4281" i="9"/>
  <c r="N4293" i="9"/>
  <c r="N4305" i="9"/>
  <c r="N4317" i="9"/>
  <c r="N4329" i="9"/>
  <c r="N4341" i="9"/>
  <c r="N4353" i="9"/>
  <c r="N4365" i="9"/>
  <c r="N4377" i="9"/>
  <c r="N4389" i="9"/>
  <c r="N4401" i="9"/>
  <c r="N4413" i="9"/>
  <c r="N4425" i="9"/>
  <c r="N4437" i="9"/>
  <c r="N4449" i="9"/>
  <c r="N4461" i="9"/>
  <c r="N4473" i="9"/>
  <c r="N4485" i="9"/>
  <c r="N4497" i="9"/>
  <c r="N4509" i="9"/>
  <c r="N4521" i="9"/>
  <c r="N4533" i="9"/>
  <c r="N4545" i="9"/>
  <c r="N4557" i="9"/>
  <c r="N4569" i="9"/>
  <c r="N4581" i="9"/>
  <c r="N4593" i="9"/>
  <c r="N4605" i="9"/>
  <c r="N4617" i="9"/>
  <c r="N4629" i="9"/>
  <c r="N4641" i="9"/>
  <c r="N4653" i="9"/>
  <c r="N4665" i="9"/>
  <c r="N4677" i="9"/>
  <c r="N4689" i="9"/>
  <c r="N4701" i="9"/>
  <c r="N4713" i="9"/>
  <c r="N4725" i="9"/>
  <c r="N4737" i="9"/>
  <c r="N4749" i="9"/>
  <c r="N4761" i="9"/>
  <c r="N4773" i="9"/>
  <c r="N4785" i="9"/>
  <c r="N4797" i="9"/>
  <c r="N4809" i="9"/>
  <c r="N4821" i="9"/>
  <c r="N4833" i="9"/>
  <c r="N4845" i="9"/>
  <c r="N4857" i="9"/>
  <c r="N4869" i="9"/>
  <c r="N4881" i="9"/>
  <c r="N4893" i="9"/>
  <c r="N4905" i="9"/>
  <c r="N4917" i="9"/>
  <c r="N6170" i="9"/>
  <c r="N6475" i="9"/>
  <c r="N6763" i="9"/>
  <c r="N7013" i="9"/>
  <c r="N7116" i="9"/>
  <c r="N7188" i="9"/>
  <c r="N7260" i="9"/>
  <c r="N7332" i="9"/>
  <c r="N7404" i="9"/>
  <c r="N7476" i="9"/>
  <c r="N7548" i="9"/>
  <c r="N7620" i="9"/>
  <c r="N7666" i="9"/>
  <c r="N7702" i="9"/>
  <c r="N7738" i="9"/>
  <c r="N7774" i="9"/>
  <c r="N7801" i="9"/>
  <c r="N7813" i="9"/>
  <c r="N7825" i="9"/>
  <c r="N7837" i="9"/>
  <c r="N7849" i="9"/>
  <c r="N7861" i="9"/>
  <c r="N7873" i="9"/>
  <c r="N7885" i="9"/>
  <c r="N7897" i="9"/>
  <c r="N7909" i="9"/>
  <c r="N7921" i="9"/>
  <c r="N7933" i="9"/>
  <c r="N7945" i="9"/>
  <c r="N7957" i="9"/>
  <c r="N7969" i="9"/>
  <c r="N7981" i="9"/>
  <c r="N7993" i="9"/>
  <c r="N8005" i="9"/>
  <c r="N8017" i="9"/>
  <c r="N8029" i="9"/>
  <c r="N8041" i="9"/>
  <c r="N8053" i="9"/>
  <c r="N8065" i="9"/>
  <c r="N8077" i="9"/>
  <c r="N8089" i="9"/>
  <c r="N8101" i="9"/>
  <c r="N8113" i="9"/>
  <c r="N8125" i="9"/>
  <c r="N8137" i="9"/>
  <c r="N8149" i="9"/>
  <c r="N8161" i="9"/>
  <c r="N8173" i="9"/>
  <c r="N8185" i="9"/>
  <c r="N8197" i="9"/>
  <c r="N8209" i="9"/>
  <c r="N8221" i="9"/>
  <c r="N8233" i="9"/>
  <c r="N8245" i="9"/>
  <c r="N8257" i="9"/>
  <c r="N8269" i="9"/>
  <c r="N8281" i="9"/>
  <c r="N8293" i="9"/>
  <c r="N8305" i="9"/>
  <c r="N8317" i="9"/>
  <c r="N8329" i="9"/>
  <c r="N8341" i="9"/>
  <c r="N4030" i="9"/>
  <c r="N4042" i="9"/>
  <c r="N4054" i="9"/>
  <c r="N4066" i="9"/>
  <c r="N4078" i="9"/>
  <c r="N4090" i="9"/>
  <c r="N4102" i="9"/>
  <c r="N4114" i="9"/>
  <c r="N4126" i="9"/>
  <c r="N4138" i="9"/>
  <c r="N4150" i="9"/>
  <c r="N4162" i="9"/>
  <c r="N4174" i="9"/>
  <c r="N4186" i="9"/>
  <c r="N4198" i="9"/>
  <c r="N4210" i="9"/>
  <c r="N4222" i="9"/>
  <c r="N4234" i="9"/>
  <c r="N4246" i="9"/>
  <c r="N4258" i="9"/>
  <c r="N4270" i="9"/>
  <c r="N4282" i="9"/>
  <c r="N4294" i="9"/>
  <c r="N4306" i="9"/>
  <c r="N4318" i="9"/>
  <c r="N4330" i="9"/>
  <c r="N4342" i="9"/>
  <c r="N4354" i="9"/>
  <c r="N4366" i="9"/>
  <c r="N4378" i="9"/>
  <c r="N4390" i="9"/>
  <c r="N4402" i="9"/>
  <c r="N4414" i="9"/>
  <c r="N4426" i="9"/>
  <c r="N4438" i="9"/>
  <c r="N4450" i="9"/>
  <c r="N4462" i="9"/>
  <c r="N4474" i="9"/>
  <c r="N4486" i="9"/>
  <c r="N4498" i="9"/>
  <c r="N4510" i="9"/>
  <c r="N4522" i="9"/>
  <c r="N4534" i="9"/>
  <c r="N4546" i="9"/>
  <c r="N4558" i="9"/>
  <c r="N4570" i="9"/>
  <c r="N4582" i="9"/>
  <c r="N4594" i="9"/>
  <c r="N4606" i="9"/>
  <c r="N4618" i="9"/>
  <c r="N4630" i="9"/>
  <c r="N4642" i="9"/>
  <c r="N4654" i="9"/>
  <c r="N4666" i="9"/>
  <c r="N4678" i="9"/>
  <c r="N4690" i="9"/>
  <c r="N4702" i="9"/>
  <c r="N4714" i="9"/>
  <c r="N4726" i="9"/>
  <c r="N4738" i="9"/>
  <c r="N4750" i="9"/>
  <c r="N4762" i="9"/>
  <c r="N4774" i="9"/>
  <c r="N4786" i="9"/>
  <c r="N4798" i="9"/>
  <c r="N4810" i="9"/>
  <c r="N4822" i="9"/>
  <c r="N4834" i="9"/>
  <c r="N4846" i="9"/>
  <c r="N4858" i="9"/>
  <c r="N4870" i="9"/>
  <c r="N4882" i="9"/>
  <c r="N4894" i="9"/>
  <c r="N4906" i="9"/>
  <c r="N6219" i="9"/>
  <c r="N6510" i="9"/>
  <c r="N6798" i="9"/>
  <c r="N7033" i="9"/>
  <c r="N7124" i="9"/>
  <c r="N7196" i="9"/>
  <c r="N7268" i="9"/>
  <c r="N7340" i="9"/>
  <c r="N7412" i="9"/>
  <c r="N7484" i="9"/>
  <c r="N7556" i="9"/>
  <c r="N7628" i="9"/>
  <c r="N7667" i="9"/>
  <c r="N7703" i="9"/>
  <c r="N7739" i="9"/>
  <c r="N7775" i="9"/>
  <c r="N7802" i="9"/>
  <c r="N7814" i="9"/>
  <c r="N7826" i="9"/>
  <c r="N7838" i="9"/>
  <c r="N7850" i="9"/>
  <c r="N7862" i="9"/>
  <c r="N7874" i="9"/>
  <c r="N7886" i="9"/>
  <c r="N7898" i="9"/>
  <c r="N7910" i="9"/>
  <c r="N7922" i="9"/>
  <c r="N7934" i="9"/>
  <c r="N7946" i="9"/>
  <c r="N7958" i="9"/>
  <c r="N7970" i="9"/>
  <c r="N7982" i="9"/>
  <c r="N7994" i="9"/>
  <c r="N8006" i="9"/>
  <c r="N8018" i="9"/>
  <c r="N8030" i="9"/>
  <c r="N8042" i="9"/>
  <c r="N8054" i="9"/>
  <c r="N8066" i="9"/>
  <c r="N8078" i="9"/>
  <c r="N8090" i="9"/>
  <c r="N8102" i="9"/>
  <c r="N8114" i="9"/>
  <c r="N8126" i="9"/>
  <c r="N8138" i="9"/>
  <c r="N8150" i="9"/>
  <c r="N8162" i="9"/>
  <c r="N8174" i="9"/>
  <c r="N8186" i="9"/>
  <c r="N8198" i="9"/>
  <c r="N8210" i="9"/>
  <c r="N8222" i="9"/>
  <c r="N8234" i="9"/>
  <c r="N8246" i="9"/>
  <c r="N8258" i="9"/>
  <c r="N8270" i="9"/>
  <c r="N8282" i="9"/>
  <c r="N8294" i="9"/>
  <c r="N8306" i="9"/>
  <c r="N8318" i="9"/>
  <c r="N8330" i="9"/>
  <c r="N4019" i="9"/>
  <c r="N4031" i="9"/>
  <c r="N4043" i="9"/>
  <c r="N4055" i="9"/>
  <c r="N4067" i="9"/>
  <c r="N4079" i="9"/>
  <c r="N4091" i="9"/>
  <c r="N4103" i="9"/>
  <c r="N4115" i="9"/>
  <c r="N4127" i="9"/>
  <c r="N4139" i="9"/>
  <c r="N4151" i="9"/>
  <c r="N4163" i="9"/>
  <c r="N4175" i="9"/>
  <c r="N4187" i="9"/>
  <c r="N4199" i="9"/>
  <c r="N4211" i="9"/>
  <c r="N4223" i="9"/>
  <c r="N4235" i="9"/>
  <c r="N4247" i="9"/>
  <c r="N4259" i="9"/>
  <c r="N4271" i="9"/>
  <c r="N4283" i="9"/>
  <c r="N4295" i="9"/>
  <c r="N4307" i="9"/>
  <c r="N4319" i="9"/>
  <c r="N4331" i="9"/>
  <c r="N4343" i="9"/>
  <c r="N4355" i="9"/>
  <c r="N4367" i="9"/>
  <c r="N4379" i="9"/>
  <c r="N4391" i="9"/>
  <c r="N4403" i="9"/>
  <c r="N4415" i="9"/>
  <c r="N4427" i="9"/>
  <c r="N4439" i="9"/>
  <c r="N4451" i="9"/>
  <c r="N4463" i="9"/>
  <c r="N4475" i="9"/>
  <c r="N4487" i="9"/>
  <c r="N4499" i="9"/>
  <c r="N4511" i="9"/>
  <c r="N4523" i="9"/>
  <c r="N4535" i="9"/>
  <c r="N4547" i="9"/>
  <c r="N4559" i="9"/>
  <c r="N4571" i="9"/>
  <c r="N4583" i="9"/>
  <c r="N4595" i="9"/>
  <c r="N4607" i="9"/>
  <c r="N4619" i="9"/>
  <c r="N4631" i="9"/>
  <c r="N4643" i="9"/>
  <c r="N4655" i="9"/>
  <c r="N4667" i="9"/>
  <c r="N4679" i="9"/>
  <c r="N4691" i="9"/>
  <c r="N4703" i="9"/>
  <c r="N4715" i="9"/>
  <c r="N4727" i="9"/>
  <c r="N4739" i="9"/>
  <c r="N4751" i="9"/>
  <c r="N4763" i="9"/>
  <c r="N4775" i="9"/>
  <c r="N4787" i="9"/>
  <c r="N4799" i="9"/>
  <c r="N4811" i="9"/>
  <c r="N4823" i="9"/>
  <c r="N4835" i="9"/>
  <c r="N4847" i="9"/>
  <c r="N4859" i="9"/>
  <c r="N4871" i="9"/>
  <c r="N4883" i="9"/>
  <c r="N4895" i="9"/>
  <c r="N4907" i="9"/>
  <c r="N6235" i="9"/>
  <c r="N6523" i="9"/>
  <c r="N6811" i="9"/>
  <c r="N7039" i="9"/>
  <c r="N7128" i="9"/>
  <c r="N7200" i="9"/>
  <c r="N7272" i="9"/>
  <c r="N7344" i="9"/>
  <c r="N7416" i="9"/>
  <c r="N7488" i="9"/>
  <c r="N7560" i="9"/>
  <c r="N7632" i="9"/>
  <c r="N7668" i="9"/>
  <c r="N7704" i="9"/>
  <c r="N7740" i="9"/>
  <c r="N7776" i="9"/>
  <c r="N7803" i="9"/>
  <c r="N7815" i="9"/>
  <c r="N7827" i="9"/>
  <c r="N7839" i="9"/>
  <c r="N7851" i="9"/>
  <c r="N7863" i="9"/>
  <c r="N7875" i="9"/>
  <c r="N7887" i="9"/>
  <c r="N7899" i="9"/>
  <c r="N7911" i="9"/>
  <c r="N7923" i="9"/>
  <c r="N7935" i="9"/>
  <c r="N7947" i="9"/>
  <c r="N7959" i="9"/>
  <c r="N7971" i="9"/>
  <c r="N7983" i="9"/>
  <c r="N7995" i="9"/>
  <c r="N8007" i="9"/>
  <c r="N8019" i="9"/>
  <c r="N8031" i="9"/>
  <c r="N8043" i="9"/>
  <c r="N8055" i="9"/>
  <c r="N8067" i="9"/>
  <c r="N8079" i="9"/>
  <c r="N8091" i="9"/>
  <c r="N8103" i="9"/>
  <c r="N8115" i="9"/>
  <c r="N8127" i="9"/>
  <c r="N8139" i="9"/>
  <c r="N8151" i="9"/>
  <c r="N8163" i="9"/>
  <c r="N8175" i="9"/>
  <c r="N8187" i="9"/>
  <c r="N8199" i="9"/>
  <c r="N8211" i="9"/>
  <c r="N8223" i="9"/>
  <c r="N8235" i="9"/>
  <c r="N8247" i="9"/>
  <c r="N8259" i="9"/>
  <c r="N8271" i="9"/>
  <c r="N8283" i="9"/>
  <c r="N8295" i="9"/>
  <c r="N8307" i="9"/>
  <c r="N8319" i="9"/>
  <c r="N8331" i="9"/>
  <c r="N4020" i="9"/>
  <c r="N4032" i="9"/>
  <c r="N4044" i="9"/>
  <c r="N4056" i="9"/>
  <c r="N4068" i="9"/>
  <c r="N4080" i="9"/>
  <c r="N4092" i="9"/>
  <c r="N4104" i="9"/>
  <c r="N4116" i="9"/>
  <c r="N4128" i="9"/>
  <c r="N4140" i="9"/>
  <c r="N4152" i="9"/>
  <c r="N4164" i="9"/>
  <c r="N4176" i="9"/>
  <c r="N4188" i="9"/>
  <c r="N4200" i="9"/>
  <c r="N4212" i="9"/>
  <c r="N4224" i="9"/>
  <c r="N4236" i="9"/>
  <c r="N4248" i="9"/>
  <c r="N4260" i="9"/>
  <c r="N4272" i="9"/>
  <c r="N4284" i="9"/>
  <c r="N4296" i="9"/>
  <c r="N4308" i="9"/>
  <c r="N4320" i="9"/>
  <c r="N4332" i="9"/>
  <c r="N4344" i="9"/>
  <c r="N4356" i="9"/>
  <c r="N4368" i="9"/>
  <c r="N4380" i="9"/>
  <c r="N4392" i="9"/>
  <c r="N4404" i="9"/>
  <c r="N4416" i="9"/>
  <c r="N4428" i="9"/>
  <c r="N4440" i="9"/>
  <c r="N4452" i="9"/>
  <c r="N4464" i="9"/>
  <c r="N4476" i="9"/>
  <c r="N4488" i="9"/>
  <c r="N4500" i="9"/>
  <c r="N4512" i="9"/>
  <c r="N4524" i="9"/>
  <c r="N4536" i="9"/>
  <c r="N4548" i="9"/>
  <c r="N4560" i="9"/>
  <c r="N4572" i="9"/>
  <c r="N4584" i="9"/>
  <c r="N4596" i="9"/>
  <c r="N4608" i="9"/>
  <c r="N4620" i="9"/>
  <c r="N4632" i="9"/>
  <c r="N4644" i="9"/>
  <c r="N4656" i="9"/>
  <c r="N4668" i="9"/>
  <c r="N4680" i="9"/>
  <c r="N4692" i="9"/>
  <c r="N4704" i="9"/>
  <c r="N4716" i="9"/>
  <c r="N4728" i="9"/>
  <c r="N4740" i="9"/>
  <c r="N4752" i="9"/>
  <c r="N4764" i="9"/>
  <c r="N4776" i="9"/>
  <c r="N4788" i="9"/>
  <c r="N4800" i="9"/>
  <c r="N4812" i="9"/>
  <c r="N4824" i="9"/>
  <c r="N4836" i="9"/>
  <c r="N4848" i="9"/>
  <c r="N4860" i="9"/>
  <c r="N4872" i="9"/>
  <c r="N4884" i="9"/>
  <c r="N4896" i="9"/>
  <c r="N4908" i="9"/>
  <c r="N6270" i="9"/>
  <c r="N6558" i="9"/>
  <c r="N6846" i="9"/>
  <c r="N7055" i="9"/>
  <c r="N7136" i="9"/>
  <c r="N7208" i="9"/>
  <c r="N7280" i="9"/>
  <c r="N7352" i="9"/>
  <c r="N7424" i="9"/>
  <c r="N7496" i="9"/>
  <c r="N7568" i="9"/>
  <c r="N7640" i="9"/>
  <c r="N7676" i="9"/>
  <c r="N7712" i="9"/>
  <c r="N7748" i="9"/>
  <c r="N7784" i="9"/>
  <c r="N7804" i="9"/>
  <c r="N7816" i="9"/>
  <c r="N7828" i="9"/>
  <c r="N7840" i="9"/>
  <c r="N7852" i="9"/>
  <c r="N7864" i="9"/>
  <c r="N7876" i="9"/>
  <c r="N7888" i="9"/>
  <c r="N7900" i="9"/>
  <c r="N7912" i="9"/>
  <c r="N7924" i="9"/>
  <c r="N7936" i="9"/>
  <c r="N7948" i="9"/>
  <c r="N7960" i="9"/>
  <c r="N7972" i="9"/>
  <c r="N7984" i="9"/>
  <c r="N7996" i="9"/>
  <c r="N8008" i="9"/>
  <c r="N8020" i="9"/>
  <c r="N8032" i="9"/>
  <c r="N8044" i="9"/>
  <c r="N8056" i="9"/>
  <c r="N8068" i="9"/>
  <c r="N8080" i="9"/>
  <c r="N8092" i="9"/>
  <c r="N8104" i="9"/>
  <c r="N8116" i="9"/>
  <c r="N8128" i="9"/>
  <c r="N8140" i="9"/>
  <c r="N8152" i="9"/>
  <c r="N8164" i="9"/>
  <c r="N8176" i="9"/>
  <c r="N8188" i="9"/>
  <c r="N8200" i="9"/>
  <c r="N8212" i="9"/>
  <c r="N8224" i="9"/>
  <c r="N8236" i="9"/>
  <c r="N8248" i="9"/>
  <c r="N8260" i="9"/>
  <c r="N8272" i="9"/>
  <c r="N8284" i="9"/>
  <c r="N8296" i="9"/>
  <c r="N8308" i="9"/>
  <c r="N8320" i="9"/>
  <c r="N8332" i="9"/>
  <c r="N4021" i="9"/>
  <c r="N4033" i="9"/>
  <c r="N4045" i="9"/>
  <c r="N4057" i="9"/>
  <c r="N4069" i="9"/>
  <c r="N4081" i="9"/>
  <c r="N4093" i="9"/>
  <c r="N4105" i="9"/>
  <c r="N4117" i="9"/>
  <c r="N4129" i="9"/>
  <c r="N4141" i="9"/>
  <c r="N4153" i="9"/>
  <c r="N4165" i="9"/>
  <c r="N4177" i="9"/>
  <c r="N4189" i="9"/>
  <c r="N4201" i="9"/>
  <c r="N4213" i="9"/>
  <c r="N4225" i="9"/>
  <c r="N4237" i="9"/>
  <c r="N4249" i="9"/>
  <c r="N4261" i="9"/>
  <c r="N4273" i="9"/>
  <c r="N4285" i="9"/>
  <c r="N4297" i="9"/>
  <c r="N4309" i="9"/>
  <c r="N4321" i="9"/>
  <c r="N4333" i="9"/>
  <c r="N4345" i="9"/>
  <c r="N4357" i="9"/>
  <c r="N4369" i="9"/>
  <c r="N4381" i="9"/>
  <c r="N4393" i="9"/>
  <c r="N4405" i="9"/>
  <c r="N4417" i="9"/>
  <c r="N4429" i="9"/>
  <c r="N4441" i="9"/>
  <c r="N4453" i="9"/>
  <c r="N4465" i="9"/>
  <c r="N4477" i="9"/>
  <c r="N4489" i="9"/>
  <c r="N4501" i="9"/>
  <c r="N4513" i="9"/>
  <c r="N4525" i="9"/>
  <c r="N4537" i="9"/>
  <c r="N4549" i="9"/>
  <c r="N4561" i="9"/>
  <c r="N4573" i="9"/>
  <c r="N4585" i="9"/>
  <c r="N4597" i="9"/>
  <c r="N4609" i="9"/>
  <c r="N4621" i="9"/>
  <c r="N4633" i="9"/>
  <c r="N4645" i="9"/>
  <c r="N4657" i="9"/>
  <c r="N4669" i="9"/>
  <c r="N4681" i="9"/>
  <c r="N4693" i="9"/>
  <c r="N4705" i="9"/>
  <c r="N4717" i="9"/>
  <c r="N4729" i="9"/>
  <c r="N4741" i="9"/>
  <c r="N4753" i="9"/>
  <c r="N4765" i="9"/>
  <c r="N4777" i="9"/>
  <c r="N4789" i="9"/>
  <c r="N4801" i="9"/>
  <c r="N4813" i="9"/>
  <c r="N4825" i="9"/>
  <c r="N4837" i="9"/>
  <c r="N4849" i="9"/>
  <c r="N4861" i="9"/>
  <c r="N4873" i="9"/>
  <c r="N4885" i="9"/>
  <c r="N4897" i="9"/>
  <c r="N4909" i="9"/>
  <c r="N6283" i="9"/>
  <c r="N6571" i="9"/>
  <c r="N6859" i="9"/>
  <c r="N7060" i="9"/>
  <c r="N7140" i="9"/>
  <c r="N7212" i="9"/>
  <c r="N7284" i="9"/>
  <c r="N7356" i="9"/>
  <c r="N7428" i="9"/>
  <c r="N7500" i="9"/>
  <c r="N7572" i="9"/>
  <c r="N7642" i="9"/>
  <c r="N7678" i="9"/>
  <c r="N7714" i="9"/>
  <c r="N7750" i="9"/>
  <c r="N7786" i="9"/>
  <c r="N7805" i="9"/>
  <c r="N7817" i="9"/>
  <c r="N7829" i="9"/>
  <c r="N7841" i="9"/>
  <c r="N7853" i="9"/>
  <c r="N7865" i="9"/>
  <c r="N7877" i="9"/>
  <c r="N7889" i="9"/>
  <c r="N7901" i="9"/>
  <c r="N7913" i="9"/>
  <c r="N7925" i="9"/>
  <c r="N7937" i="9"/>
  <c r="N7949" i="9"/>
  <c r="N7961" i="9"/>
  <c r="N7973" i="9"/>
  <c r="N7985" i="9"/>
  <c r="N7997" i="9"/>
  <c r="N8009" i="9"/>
  <c r="N8021" i="9"/>
  <c r="N8033" i="9"/>
  <c r="N8045" i="9"/>
  <c r="N8057" i="9"/>
  <c r="N8069" i="9"/>
  <c r="N8081" i="9"/>
  <c r="N8093" i="9"/>
  <c r="N8105" i="9"/>
  <c r="N8117" i="9"/>
  <c r="N8129" i="9"/>
  <c r="N8141" i="9"/>
  <c r="N8153" i="9"/>
  <c r="N8165" i="9"/>
  <c r="N8177" i="9"/>
  <c r="N8189" i="9"/>
  <c r="N8201" i="9"/>
  <c r="N8213" i="9"/>
  <c r="N8225" i="9"/>
  <c r="N8237" i="9"/>
  <c r="N8249" i="9"/>
  <c r="N8261" i="9"/>
  <c r="N8273" i="9"/>
  <c r="N8285" i="9"/>
  <c r="N8297" i="9"/>
  <c r="N8309" i="9"/>
  <c r="N8321" i="9"/>
  <c r="N8333" i="9"/>
  <c r="N4022" i="9"/>
  <c r="N4034" i="9"/>
  <c r="N4046" i="9"/>
  <c r="N4058" i="9"/>
  <c r="N4070" i="9"/>
  <c r="N4082" i="9"/>
  <c r="N4094" i="9"/>
  <c r="N4106" i="9"/>
  <c r="N4118" i="9"/>
  <c r="N4130" i="9"/>
  <c r="N4142" i="9"/>
  <c r="N4154" i="9"/>
  <c r="N4166" i="9"/>
  <c r="N4178" i="9"/>
  <c r="N4190" i="9"/>
  <c r="N4202" i="9"/>
  <c r="N4214" i="9"/>
  <c r="N4226" i="9"/>
  <c r="N4238" i="9"/>
  <c r="N4250" i="9"/>
  <c r="N4262" i="9"/>
  <c r="N4274" i="9"/>
  <c r="N4286" i="9"/>
  <c r="N4298" i="9"/>
  <c r="N6318" i="9"/>
  <c r="N7292" i="9"/>
  <c r="N7679" i="9"/>
  <c r="N7830" i="9"/>
  <c r="N7902" i="9"/>
  <c r="N7974" i="9"/>
  <c r="N8046" i="9"/>
  <c r="N8118" i="9"/>
  <c r="N8190" i="9"/>
  <c r="N8262" i="9"/>
  <c r="N8334" i="9"/>
  <c r="N4083" i="9"/>
  <c r="N4155" i="9"/>
  <c r="N4227" i="9"/>
  <c r="N4299" i="9"/>
  <c r="N4347" i="9"/>
  <c r="N4395" i="9"/>
  <c r="N4443" i="9"/>
  <c r="N4491" i="9"/>
  <c r="N4539" i="9"/>
  <c r="N4587" i="9"/>
  <c r="N4635" i="9"/>
  <c r="N4683" i="9"/>
  <c r="N4731" i="9"/>
  <c r="N4779" i="9"/>
  <c r="N4827" i="9"/>
  <c r="N4875" i="9"/>
  <c r="N4916" i="9"/>
  <c r="N4929" i="9"/>
  <c r="N4941" i="9"/>
  <c r="N4953" i="9"/>
  <c r="N4965" i="9"/>
  <c r="N4977" i="9"/>
  <c r="N4989" i="9"/>
  <c r="N5001" i="9"/>
  <c r="N5013" i="9"/>
  <c r="N5025" i="9"/>
  <c r="N5037" i="9"/>
  <c r="N5049" i="9"/>
  <c r="N5061" i="9"/>
  <c r="N5073" i="9"/>
  <c r="N5085" i="9"/>
  <c r="N5097" i="9"/>
  <c r="N5109" i="9"/>
  <c r="N5121" i="9"/>
  <c r="N5133" i="9"/>
  <c r="N5145" i="9"/>
  <c r="N5157" i="9"/>
  <c r="N5169" i="9"/>
  <c r="N5181" i="9"/>
  <c r="N5193" i="9"/>
  <c r="N5205" i="9"/>
  <c r="N5217" i="9"/>
  <c r="N5229" i="9"/>
  <c r="N5241" i="9"/>
  <c r="N5253" i="9"/>
  <c r="N5265" i="9"/>
  <c r="N5277" i="9"/>
  <c r="N5289" i="9"/>
  <c r="N5301" i="9"/>
  <c r="N5313" i="9"/>
  <c r="N5325" i="9"/>
  <c r="N5337" i="9"/>
  <c r="N5349" i="9"/>
  <c r="N5361" i="9"/>
  <c r="N5373" i="9"/>
  <c r="N5385" i="9"/>
  <c r="N5397" i="9"/>
  <c r="N5409" i="9"/>
  <c r="N5421" i="9"/>
  <c r="N5433" i="9"/>
  <c r="N5445" i="9"/>
  <c r="N5457" i="9"/>
  <c r="N5469" i="9"/>
  <c r="N5481" i="9"/>
  <c r="N5493" i="9"/>
  <c r="N5505" i="9"/>
  <c r="N5517" i="9"/>
  <c r="N5529" i="9"/>
  <c r="N5541" i="9"/>
  <c r="N5553" i="9"/>
  <c r="N5565" i="9"/>
  <c r="N5577" i="9"/>
  <c r="N5589" i="9"/>
  <c r="N5601" i="9"/>
  <c r="N5613" i="9"/>
  <c r="N5625" i="9"/>
  <c r="N5637" i="9"/>
  <c r="N5649" i="9"/>
  <c r="N5661" i="9"/>
  <c r="N5673" i="9"/>
  <c r="N5685" i="9"/>
  <c r="N5697" i="9"/>
  <c r="N6331" i="9"/>
  <c r="N7296" i="9"/>
  <c r="N7680" i="9"/>
  <c r="N7831" i="9"/>
  <c r="N7903" i="9"/>
  <c r="N7975" i="9"/>
  <c r="N8047" i="9"/>
  <c r="N8119" i="9"/>
  <c r="N8191" i="9"/>
  <c r="N8263" i="9"/>
  <c r="N8335" i="9"/>
  <c r="N4084" i="9"/>
  <c r="N4156" i="9"/>
  <c r="N4228" i="9"/>
  <c r="N4300" i="9"/>
  <c r="N4348" i="9"/>
  <c r="N4396" i="9"/>
  <c r="N4444" i="9"/>
  <c r="N4492" i="9"/>
  <c r="N4540" i="9"/>
  <c r="N4588" i="9"/>
  <c r="N4636" i="9"/>
  <c r="N4684" i="9"/>
  <c r="N4732" i="9"/>
  <c r="N4780" i="9"/>
  <c r="N4828" i="9"/>
  <c r="N4876" i="9"/>
  <c r="N4918" i="9"/>
  <c r="N4930" i="9"/>
  <c r="N4942" i="9"/>
  <c r="N4954" i="9"/>
  <c r="N4966" i="9"/>
  <c r="N4978" i="9"/>
  <c r="N4990" i="9"/>
  <c r="N5002" i="9"/>
  <c r="N5014" i="9"/>
  <c r="N5026" i="9"/>
  <c r="N5038" i="9"/>
  <c r="N5050" i="9"/>
  <c r="N5062" i="9"/>
  <c r="N5074" i="9"/>
  <c r="N5086" i="9"/>
  <c r="N5098" i="9"/>
  <c r="N5110" i="9"/>
  <c r="N5122" i="9"/>
  <c r="N5134" i="9"/>
  <c r="N5146" i="9"/>
  <c r="N5158" i="9"/>
  <c r="N5170" i="9"/>
  <c r="N5182" i="9"/>
  <c r="N5194" i="9"/>
  <c r="N5206" i="9"/>
  <c r="N5218" i="9"/>
  <c r="N5230" i="9"/>
  <c r="N5242" i="9"/>
  <c r="N5254" i="9"/>
  <c r="N5266" i="9"/>
  <c r="N5278" i="9"/>
  <c r="N5290" i="9"/>
  <c r="N5302" i="9"/>
  <c r="N5314" i="9"/>
  <c r="N5326" i="9"/>
  <c r="N5338" i="9"/>
  <c r="N5350" i="9"/>
  <c r="N5362" i="9"/>
  <c r="N5374" i="9"/>
  <c r="N5386" i="9"/>
  <c r="N5398" i="9"/>
  <c r="N5410" i="9"/>
  <c r="N5422" i="9"/>
  <c r="N5434" i="9"/>
  <c r="N5446" i="9"/>
  <c r="N5458" i="9"/>
  <c r="N5470" i="9"/>
  <c r="N5482" i="9"/>
  <c r="N5494" i="9"/>
  <c r="N5506" i="9"/>
  <c r="N5518" i="9"/>
  <c r="N5530" i="9"/>
  <c r="N5542" i="9"/>
  <c r="N5554" i="9"/>
  <c r="N5566" i="9"/>
  <c r="N5578" i="9"/>
  <c r="N5590" i="9"/>
  <c r="N5602" i="9"/>
  <c r="N5614" i="9"/>
  <c r="N5626" i="9"/>
  <c r="N5638" i="9"/>
  <c r="N5650" i="9"/>
  <c r="N5662" i="9"/>
  <c r="N5674" i="9"/>
  <c r="N5686" i="9"/>
  <c r="N5698" i="9"/>
  <c r="N6606" i="9"/>
  <c r="N7364" i="9"/>
  <c r="N7715" i="9"/>
  <c r="N7842" i="9"/>
  <c r="N7914" i="9"/>
  <c r="N7986" i="9"/>
  <c r="N8058" i="9"/>
  <c r="N8130" i="9"/>
  <c r="N8202" i="9"/>
  <c r="N8274" i="9"/>
  <c r="N4023" i="9"/>
  <c r="N4095" i="9"/>
  <c r="N4167" i="9"/>
  <c r="N4239" i="9"/>
  <c r="N4310" i="9"/>
  <c r="N4358" i="9"/>
  <c r="N4406" i="9"/>
  <c r="N4454" i="9"/>
  <c r="N4502" i="9"/>
  <c r="N4550" i="9"/>
  <c r="N4598" i="9"/>
  <c r="N4646" i="9"/>
  <c r="N4694" i="9"/>
  <c r="N4742" i="9"/>
  <c r="N4790" i="9"/>
  <c r="N4838" i="9"/>
  <c r="N4886" i="9"/>
  <c r="N4919" i="9"/>
  <c r="N4931" i="9"/>
  <c r="N4943" i="9"/>
  <c r="N4955" i="9"/>
  <c r="N4967" i="9"/>
  <c r="N4979" i="9"/>
  <c r="N4991" i="9"/>
  <c r="N5003" i="9"/>
  <c r="N5015" i="9"/>
  <c r="N5027" i="9"/>
  <c r="N5039" i="9"/>
  <c r="N5051" i="9"/>
  <c r="N5063" i="9"/>
  <c r="N5075" i="9"/>
  <c r="N5087" i="9"/>
  <c r="N5099" i="9"/>
  <c r="N5111" i="9"/>
  <c r="N5123" i="9"/>
  <c r="N5135" i="9"/>
  <c r="N5147" i="9"/>
  <c r="N5159" i="9"/>
  <c r="N5171" i="9"/>
  <c r="N5183" i="9"/>
  <c r="N5195" i="9"/>
  <c r="N5207" i="9"/>
  <c r="N5219" i="9"/>
  <c r="N5231" i="9"/>
  <c r="N5243" i="9"/>
  <c r="N5255" i="9"/>
  <c r="N5267" i="9"/>
  <c r="N5279" i="9"/>
  <c r="N5291" i="9"/>
  <c r="N5303" i="9"/>
  <c r="N5315" i="9"/>
  <c r="N5327" i="9"/>
  <c r="N5339" i="9"/>
  <c r="N5351" i="9"/>
  <c r="N5363" i="9"/>
  <c r="N5375" i="9"/>
  <c r="N5387" i="9"/>
  <c r="N5399" i="9"/>
  <c r="N5411" i="9"/>
  <c r="N5423" i="9"/>
  <c r="N5435" i="9"/>
  <c r="N5447" i="9"/>
  <c r="N5459" i="9"/>
  <c r="N5471" i="9"/>
  <c r="N5483" i="9"/>
  <c r="N5495" i="9"/>
  <c r="N5507" i="9"/>
  <c r="N5519" i="9"/>
  <c r="N5531" i="9"/>
  <c r="N5543" i="9"/>
  <c r="N5555" i="9"/>
  <c r="N5567" i="9"/>
  <c r="N5579" i="9"/>
  <c r="N5591" i="9"/>
  <c r="N5603" i="9"/>
  <c r="N5615" i="9"/>
  <c r="N5627" i="9"/>
  <c r="N5639" i="9"/>
  <c r="N5651" i="9"/>
  <c r="N5663" i="9"/>
  <c r="N5675" i="9"/>
  <c r="N5687" i="9"/>
  <c r="N5699" i="9"/>
  <c r="N6619" i="9"/>
  <c r="N7368" i="9"/>
  <c r="N7716" i="9"/>
  <c r="N7843" i="9"/>
  <c r="N7915" i="9"/>
  <c r="N7987" i="9"/>
  <c r="N8059" i="9"/>
  <c r="N8131" i="9"/>
  <c r="N8203" i="9"/>
  <c r="N8275" i="9"/>
  <c r="N4024" i="9"/>
  <c r="N4096" i="9"/>
  <c r="N4168" i="9"/>
  <c r="N4240" i="9"/>
  <c r="N4311" i="9"/>
  <c r="N4359" i="9"/>
  <c r="N4407" i="9"/>
  <c r="N4455" i="9"/>
  <c r="N4503" i="9"/>
  <c r="N4551" i="9"/>
  <c r="N4599" i="9"/>
  <c r="N4647" i="9"/>
  <c r="N4695" i="9"/>
  <c r="N4743" i="9"/>
  <c r="N4791" i="9"/>
  <c r="N4839" i="9"/>
  <c r="N4887" i="9"/>
  <c r="N4920" i="9"/>
  <c r="N4932" i="9"/>
  <c r="N4944" i="9"/>
  <c r="N4956" i="9"/>
  <c r="N4968" i="9"/>
  <c r="N4980" i="9"/>
  <c r="N4992" i="9"/>
  <c r="N5004" i="9"/>
  <c r="N5016" i="9"/>
  <c r="N5028" i="9"/>
  <c r="N5040" i="9"/>
  <c r="N5052" i="9"/>
  <c r="N5064" i="9"/>
  <c r="N5076" i="9"/>
  <c r="N5088" i="9"/>
  <c r="N5100" i="9"/>
  <c r="N5112" i="9"/>
  <c r="N5124" i="9"/>
  <c r="N5136" i="9"/>
  <c r="N5148" i="9"/>
  <c r="N5160" i="9"/>
  <c r="N5172" i="9"/>
  <c r="N5184" i="9"/>
  <c r="N5196" i="9"/>
  <c r="N5208" i="9"/>
  <c r="N5220" i="9"/>
  <c r="N5232" i="9"/>
  <c r="N5244" i="9"/>
  <c r="N5256" i="9"/>
  <c r="N5268" i="9"/>
  <c r="N5280" i="9"/>
  <c r="N5292" i="9"/>
  <c r="N5304" i="9"/>
  <c r="N5316" i="9"/>
  <c r="N5328" i="9"/>
  <c r="N5340" i="9"/>
  <c r="N5352" i="9"/>
  <c r="N5364" i="9"/>
  <c r="N5376" i="9"/>
  <c r="N5388" i="9"/>
  <c r="N5400" i="9"/>
  <c r="N5412" i="9"/>
  <c r="N5424" i="9"/>
  <c r="N5436" i="9"/>
  <c r="N5448" i="9"/>
  <c r="N5460" i="9"/>
  <c r="N5472" i="9"/>
  <c r="N5484" i="9"/>
  <c r="N5496" i="9"/>
  <c r="N5508" i="9"/>
  <c r="N5520" i="9"/>
  <c r="N5532" i="9"/>
  <c r="N5544" i="9"/>
  <c r="N5556" i="9"/>
  <c r="N5568" i="9"/>
  <c r="N5580" i="9"/>
  <c r="N5592" i="9"/>
  <c r="N5604" i="9"/>
  <c r="N5616" i="9"/>
  <c r="N5628" i="9"/>
  <c r="N5640" i="9"/>
  <c r="N5652" i="9"/>
  <c r="N5664" i="9"/>
  <c r="N5676" i="9"/>
  <c r="N5688" i="9"/>
  <c r="N5700" i="9"/>
  <c r="N6894" i="9"/>
  <c r="N7436" i="9"/>
  <c r="N7751" i="9"/>
  <c r="N7854" i="9"/>
  <c r="N7926" i="9"/>
  <c r="N7998" i="9"/>
  <c r="N8070" i="9"/>
  <c r="N8142" i="9"/>
  <c r="N8214" i="9"/>
  <c r="N8286" i="9"/>
  <c r="N4035" i="9"/>
  <c r="N4107" i="9"/>
  <c r="N4179" i="9"/>
  <c r="N4251" i="9"/>
  <c r="N4312" i="9"/>
  <c r="N4360" i="9"/>
  <c r="N4408" i="9"/>
  <c r="N4456" i="9"/>
  <c r="N4504" i="9"/>
  <c r="N4552" i="9"/>
  <c r="N4600" i="9"/>
  <c r="N4648" i="9"/>
  <c r="N4696" i="9"/>
  <c r="N4744" i="9"/>
  <c r="N4792" i="9"/>
  <c r="N4840" i="9"/>
  <c r="N4888" i="9"/>
  <c r="N4921" i="9"/>
  <c r="N4933" i="9"/>
  <c r="N4945" i="9"/>
  <c r="N4957" i="9"/>
  <c r="N4969" i="9"/>
  <c r="N4981" i="9"/>
  <c r="N4993" i="9"/>
  <c r="N5005" i="9"/>
  <c r="N5017" i="9"/>
  <c r="N5029" i="9"/>
  <c r="N5041" i="9"/>
  <c r="N5053" i="9"/>
  <c r="N5065" i="9"/>
  <c r="N5077" i="9"/>
  <c r="N5089" i="9"/>
  <c r="N5101" i="9"/>
  <c r="N5113" i="9"/>
  <c r="N5125" i="9"/>
  <c r="N5137" i="9"/>
  <c r="N5149" i="9"/>
  <c r="N5161" i="9"/>
  <c r="N5173" i="9"/>
  <c r="N5185" i="9"/>
  <c r="N5197" i="9"/>
  <c r="N5209" i="9"/>
  <c r="N5221" i="9"/>
  <c r="N5233" i="9"/>
  <c r="N5245" i="9"/>
  <c r="N5257" i="9"/>
  <c r="N5269" i="9"/>
  <c r="N5281" i="9"/>
  <c r="N5293" i="9"/>
  <c r="N5305" i="9"/>
  <c r="N5317" i="9"/>
  <c r="N5329" i="9"/>
  <c r="N5341" i="9"/>
  <c r="N5353" i="9"/>
  <c r="N5365" i="9"/>
  <c r="N5377" i="9"/>
  <c r="N5389" i="9"/>
  <c r="N5401" i="9"/>
  <c r="N5413" i="9"/>
  <c r="N5425" i="9"/>
  <c r="N5437" i="9"/>
  <c r="N5449" i="9"/>
  <c r="N5461" i="9"/>
  <c r="N5473" i="9"/>
  <c r="N5485" i="9"/>
  <c r="N5497" i="9"/>
  <c r="N5509" i="9"/>
  <c r="N5521" i="9"/>
  <c r="N5533" i="9"/>
  <c r="N5545" i="9"/>
  <c r="N5557" i="9"/>
  <c r="N5569" i="9"/>
  <c r="N5581" i="9"/>
  <c r="N5593" i="9"/>
  <c r="N5605" i="9"/>
  <c r="N5617" i="9"/>
  <c r="N5629" i="9"/>
  <c r="N5641" i="9"/>
  <c r="N5653" i="9"/>
  <c r="N5665" i="9"/>
  <c r="N5677" i="9"/>
  <c r="N5689" i="9"/>
  <c r="N6907" i="9"/>
  <c r="N7440" i="9"/>
  <c r="N7752" i="9"/>
  <c r="N7855" i="9"/>
  <c r="N7927" i="9"/>
  <c r="N7999" i="9"/>
  <c r="N8071" i="9"/>
  <c r="N8143" i="9"/>
  <c r="N8215" i="9"/>
  <c r="N8287" i="9"/>
  <c r="N4036" i="9"/>
  <c r="N4108" i="9"/>
  <c r="N4180" i="9"/>
  <c r="N4252" i="9"/>
  <c r="N4322" i="9"/>
  <c r="N4370" i="9"/>
  <c r="N4418" i="9"/>
  <c r="N4466" i="9"/>
  <c r="N4514" i="9"/>
  <c r="N4562" i="9"/>
  <c r="N4610" i="9"/>
  <c r="N4658" i="9"/>
  <c r="N4706" i="9"/>
  <c r="N4754" i="9"/>
  <c r="N4802" i="9"/>
  <c r="N4850" i="9"/>
  <c r="N4898" i="9"/>
  <c r="N4922" i="9"/>
  <c r="N4934" i="9"/>
  <c r="N4946" i="9"/>
  <c r="N4958" i="9"/>
  <c r="N4970" i="9"/>
  <c r="N4982" i="9"/>
  <c r="N4994" i="9"/>
  <c r="N5006" i="9"/>
  <c r="N5018" i="9"/>
  <c r="N5030" i="9"/>
  <c r="N5042" i="9"/>
  <c r="N5054" i="9"/>
  <c r="N5066" i="9"/>
  <c r="N5078" i="9"/>
  <c r="N5090" i="9"/>
  <c r="N5102" i="9"/>
  <c r="N5114" i="9"/>
  <c r="N5126" i="9"/>
  <c r="N5138" i="9"/>
  <c r="N5150" i="9"/>
  <c r="N5162" i="9"/>
  <c r="N5174" i="9"/>
  <c r="N5186" i="9"/>
  <c r="N5198" i="9"/>
  <c r="N5210" i="9"/>
  <c r="N5222" i="9"/>
  <c r="N5234" i="9"/>
  <c r="N5246" i="9"/>
  <c r="N5258" i="9"/>
  <c r="N5270" i="9"/>
  <c r="N5282" i="9"/>
  <c r="N5294" i="9"/>
  <c r="N5306" i="9"/>
  <c r="N5318" i="9"/>
  <c r="N5330" i="9"/>
  <c r="N5342" i="9"/>
  <c r="N5354" i="9"/>
  <c r="N5366" i="9"/>
  <c r="N5378" i="9"/>
  <c r="N5390" i="9"/>
  <c r="N5402" i="9"/>
  <c r="N5414" i="9"/>
  <c r="N5426" i="9"/>
  <c r="N5438" i="9"/>
  <c r="N5450" i="9"/>
  <c r="N5462" i="9"/>
  <c r="N5474" i="9"/>
  <c r="N5486" i="9"/>
  <c r="N5498" i="9"/>
  <c r="N5510" i="9"/>
  <c r="N5522" i="9"/>
  <c r="N5534" i="9"/>
  <c r="N5546" i="9"/>
  <c r="N5558" i="9"/>
  <c r="N5570" i="9"/>
  <c r="N5582" i="9"/>
  <c r="N5594" i="9"/>
  <c r="N5606" i="9"/>
  <c r="N5618" i="9"/>
  <c r="N7072" i="9"/>
  <c r="N7508" i="9"/>
  <c r="N7787" i="9"/>
  <c r="N7866" i="9"/>
  <c r="N7938" i="9"/>
  <c r="N8010" i="9"/>
  <c r="N8082" i="9"/>
  <c r="N8154" i="9"/>
  <c r="N8226" i="9"/>
  <c r="N8298" i="9"/>
  <c r="N4047" i="9"/>
  <c r="N4119" i="9"/>
  <c r="N4191" i="9"/>
  <c r="N4263" i="9"/>
  <c r="N4323" i="9"/>
  <c r="N4371" i="9"/>
  <c r="N4419" i="9"/>
  <c r="N4467" i="9"/>
  <c r="N4515" i="9"/>
  <c r="N4563" i="9"/>
  <c r="N4611" i="9"/>
  <c r="N4659" i="9"/>
  <c r="N4707" i="9"/>
  <c r="N4755" i="9"/>
  <c r="N4803" i="9"/>
  <c r="N4851" i="9"/>
  <c r="N4899" i="9"/>
  <c r="N4923" i="9"/>
  <c r="N4935" i="9"/>
  <c r="N4947" i="9"/>
  <c r="N4959" i="9"/>
  <c r="N4971" i="9"/>
  <c r="N4983" i="9"/>
  <c r="N4995" i="9"/>
  <c r="N5007" i="9"/>
  <c r="N5019" i="9"/>
  <c r="N5031" i="9"/>
  <c r="N5043" i="9"/>
  <c r="N5055" i="9"/>
  <c r="N5067" i="9"/>
  <c r="N5079" i="9"/>
  <c r="N5091" i="9"/>
  <c r="N5103" i="9"/>
  <c r="N5115" i="9"/>
  <c r="N5127" i="9"/>
  <c r="N5139" i="9"/>
  <c r="N5151" i="9"/>
  <c r="N5163" i="9"/>
  <c r="N5175" i="9"/>
  <c r="N5187" i="9"/>
  <c r="N5199" i="9"/>
  <c r="N5211" i="9"/>
  <c r="N5223" i="9"/>
  <c r="N5235" i="9"/>
  <c r="N5247" i="9"/>
  <c r="N5259" i="9"/>
  <c r="N5271" i="9"/>
  <c r="N5283" i="9"/>
  <c r="N5295" i="9"/>
  <c r="N5307" i="9"/>
  <c r="N5319" i="9"/>
  <c r="N5331" i="9"/>
  <c r="N5343" i="9"/>
  <c r="N5355" i="9"/>
  <c r="N5367" i="9"/>
  <c r="N5379" i="9"/>
  <c r="N5391" i="9"/>
  <c r="N5403" i="9"/>
  <c r="N5415" i="9"/>
  <c r="N5427" i="9"/>
  <c r="N5439" i="9"/>
  <c r="N5451" i="9"/>
  <c r="N5463" i="9"/>
  <c r="N5475" i="9"/>
  <c r="N5487" i="9"/>
  <c r="N5499" i="9"/>
  <c r="N5511" i="9"/>
  <c r="N5523" i="9"/>
  <c r="N5535" i="9"/>
  <c r="N5547" i="9"/>
  <c r="N5559" i="9"/>
  <c r="N5571" i="9"/>
  <c r="N5583" i="9"/>
  <c r="N5595" i="9"/>
  <c r="N5607" i="9"/>
  <c r="N5619" i="9"/>
  <c r="N7079" i="9"/>
  <c r="N7512" i="9"/>
  <c r="N7788" i="9"/>
  <c r="N7867" i="9"/>
  <c r="N7939" i="9"/>
  <c r="N8011" i="9"/>
  <c r="N8083" i="9"/>
  <c r="N8155" i="9"/>
  <c r="N8227" i="9"/>
  <c r="N8299" i="9"/>
  <c r="N4048" i="9"/>
  <c r="N4120" i="9"/>
  <c r="N4192" i="9"/>
  <c r="N4264" i="9"/>
  <c r="N4324" i="9"/>
  <c r="N4372" i="9"/>
  <c r="N4420" i="9"/>
  <c r="N4468" i="9"/>
  <c r="N4516" i="9"/>
  <c r="N4564" i="9"/>
  <c r="N4612" i="9"/>
  <c r="N4660" i="9"/>
  <c r="N4708" i="9"/>
  <c r="N4756" i="9"/>
  <c r="N4804" i="9"/>
  <c r="N4852" i="9"/>
  <c r="N4900" i="9"/>
  <c r="N4924" i="9"/>
  <c r="N4936" i="9"/>
  <c r="N4948" i="9"/>
  <c r="N4960" i="9"/>
  <c r="N4972" i="9"/>
  <c r="N4984" i="9"/>
  <c r="N4996" i="9"/>
  <c r="N5008" i="9"/>
  <c r="N5020" i="9"/>
  <c r="N5032" i="9"/>
  <c r="N5044" i="9"/>
  <c r="N5056" i="9"/>
  <c r="N5068" i="9"/>
  <c r="N5080" i="9"/>
  <c r="N5092" i="9"/>
  <c r="N5104" i="9"/>
  <c r="N5116" i="9"/>
  <c r="N5128" i="9"/>
  <c r="N5140" i="9"/>
  <c r="N5152" i="9"/>
  <c r="N5164" i="9"/>
  <c r="N5176" i="9"/>
  <c r="N5188" i="9"/>
  <c r="N5200" i="9"/>
  <c r="N5212" i="9"/>
  <c r="N5224" i="9"/>
  <c r="N5236" i="9"/>
  <c r="N5248" i="9"/>
  <c r="N5260" i="9"/>
  <c r="N5272" i="9"/>
  <c r="N5284" i="9"/>
  <c r="N5296" i="9"/>
  <c r="N5308" i="9"/>
  <c r="N5320" i="9"/>
  <c r="N5332" i="9"/>
  <c r="N5344" i="9"/>
  <c r="N5356" i="9"/>
  <c r="N5368" i="9"/>
  <c r="N5380" i="9"/>
  <c r="N5392" i="9"/>
  <c r="N5404" i="9"/>
  <c r="N5416" i="9"/>
  <c r="N5428" i="9"/>
  <c r="N5440" i="9"/>
  <c r="N5452" i="9"/>
  <c r="N5464" i="9"/>
  <c r="N5476" i="9"/>
  <c r="N5488" i="9"/>
  <c r="N5500" i="9"/>
  <c r="N5512" i="9"/>
  <c r="N5524" i="9"/>
  <c r="N5536" i="9"/>
  <c r="N5548" i="9"/>
  <c r="N5560" i="9"/>
  <c r="N7148" i="9"/>
  <c r="N7580" i="9"/>
  <c r="N7806" i="9"/>
  <c r="N7878" i="9"/>
  <c r="N7950" i="9"/>
  <c r="N8022" i="9"/>
  <c r="N8094" i="9"/>
  <c r="N8166" i="9"/>
  <c r="N8238" i="9"/>
  <c r="N8310" i="9"/>
  <c r="N4059" i="9"/>
  <c r="N4131" i="9"/>
  <c r="N4203" i="9"/>
  <c r="N4275" i="9"/>
  <c r="N4334" i="9"/>
  <c r="N4382" i="9"/>
  <c r="N4430" i="9"/>
  <c r="N4478" i="9"/>
  <c r="N4526" i="9"/>
  <c r="N4574" i="9"/>
  <c r="N4622" i="9"/>
  <c r="N4670" i="9"/>
  <c r="N4718" i="9"/>
  <c r="N4766" i="9"/>
  <c r="N4814" i="9"/>
  <c r="N4862" i="9"/>
  <c r="N4910" i="9"/>
  <c r="N4925" i="9"/>
  <c r="N4937" i="9"/>
  <c r="N4949" i="9"/>
  <c r="N4961" i="9"/>
  <c r="N4973" i="9"/>
  <c r="N4985" i="9"/>
  <c r="N4997" i="9"/>
  <c r="N5009" i="9"/>
  <c r="N5021" i="9"/>
  <c r="N5033" i="9"/>
  <c r="N5045" i="9"/>
  <c r="N5057" i="9"/>
  <c r="N5069" i="9"/>
  <c r="N5081" i="9"/>
  <c r="N5093" i="9"/>
  <c r="N5105" i="9"/>
  <c r="N5117" i="9"/>
  <c r="N5129" i="9"/>
  <c r="N5141" i="9"/>
  <c r="N5153" i="9"/>
  <c r="N5165" i="9"/>
  <c r="N5177" i="9"/>
  <c r="N5189" i="9"/>
  <c r="N5201" i="9"/>
  <c r="N5213" i="9"/>
  <c r="N5225" i="9"/>
  <c r="N5237" i="9"/>
  <c r="N5249" i="9"/>
  <c r="N5261" i="9"/>
  <c r="N5273" i="9"/>
  <c r="N5285" i="9"/>
  <c r="N5297" i="9"/>
  <c r="N5309" i="9"/>
  <c r="N5321" i="9"/>
  <c r="N5333" i="9"/>
  <c r="N5345" i="9"/>
  <c r="N5357" i="9"/>
  <c r="N5369" i="9"/>
  <c r="N5381" i="9"/>
  <c r="N5393" i="9"/>
  <c r="N5405" i="9"/>
  <c r="N5417" i="9"/>
  <c r="N5429" i="9"/>
  <c r="N5441" i="9"/>
  <c r="N5453" i="9"/>
  <c r="N5465" i="9"/>
  <c r="N5477" i="9"/>
  <c r="N5489" i="9"/>
  <c r="N5501" i="9"/>
  <c r="N5513" i="9"/>
  <c r="N5525" i="9"/>
  <c r="N5537" i="9"/>
  <c r="N5549" i="9"/>
  <c r="N7220" i="9"/>
  <c r="N7643" i="9"/>
  <c r="N7818" i="9"/>
  <c r="N7890" i="9"/>
  <c r="N7962" i="9"/>
  <c r="N8034" i="9"/>
  <c r="N8106" i="9"/>
  <c r="N8178" i="9"/>
  <c r="N8250" i="9"/>
  <c r="N8322" i="9"/>
  <c r="N4071" i="9"/>
  <c r="N4143" i="9"/>
  <c r="N4215" i="9"/>
  <c r="N4287" i="9"/>
  <c r="N4336" i="9"/>
  <c r="N4384" i="9"/>
  <c r="N4432" i="9"/>
  <c r="N4480" i="9"/>
  <c r="N4528" i="9"/>
  <c r="N4576" i="9"/>
  <c r="N4624" i="9"/>
  <c r="N4672" i="9"/>
  <c r="N4720" i="9"/>
  <c r="N4768" i="9"/>
  <c r="N4816" i="9"/>
  <c r="N4864" i="9"/>
  <c r="N4912" i="9"/>
  <c r="N4927" i="9"/>
  <c r="N4939" i="9"/>
  <c r="N4951" i="9"/>
  <c r="N4963" i="9"/>
  <c r="N4975" i="9"/>
  <c r="N4987" i="9"/>
  <c r="N4999" i="9"/>
  <c r="N5011" i="9"/>
  <c r="N5023" i="9"/>
  <c r="N5035" i="9"/>
  <c r="N5047" i="9"/>
  <c r="N5059" i="9"/>
  <c r="N5071" i="9"/>
  <c r="N5083" i="9"/>
  <c r="N5095" i="9"/>
  <c r="N5107" i="9"/>
  <c r="N5119" i="9"/>
  <c r="N5131" i="9"/>
  <c r="N5143" i="9"/>
  <c r="N5155" i="9"/>
  <c r="N5167" i="9"/>
  <c r="N5179" i="9"/>
  <c r="N5191" i="9"/>
  <c r="N5203" i="9"/>
  <c r="N5215" i="9"/>
  <c r="N5227" i="9"/>
  <c r="N5239" i="9"/>
  <c r="N5251" i="9"/>
  <c r="N5263" i="9"/>
  <c r="N5275" i="9"/>
  <c r="N5287" i="9"/>
  <c r="N5299" i="9"/>
  <c r="N5311" i="9"/>
  <c r="N5323" i="9"/>
  <c r="N5335" i="9"/>
  <c r="N5347" i="9"/>
  <c r="N5359" i="9"/>
  <c r="N5371" i="9"/>
  <c r="N5383" i="9"/>
  <c r="N5395" i="9"/>
  <c r="N5407" i="9"/>
  <c r="N5419" i="9"/>
  <c r="N5431" i="9"/>
  <c r="N5443" i="9"/>
  <c r="N5455" i="9"/>
  <c r="N5467" i="9"/>
  <c r="N5479" i="9"/>
  <c r="N5491" i="9"/>
  <c r="N5503" i="9"/>
  <c r="N5515" i="9"/>
  <c r="N5527" i="9"/>
  <c r="N5539" i="9"/>
  <c r="N5551" i="9"/>
  <c r="N5563" i="9"/>
  <c r="N5575" i="9"/>
  <c r="N5587" i="9"/>
  <c r="N5599" i="9"/>
  <c r="N5611" i="9"/>
  <c r="N7152" i="9"/>
  <c r="N8095" i="9"/>
  <c r="N4204" i="9"/>
  <c r="N4527" i="9"/>
  <c r="N4815" i="9"/>
  <c r="N4962" i="9"/>
  <c r="N5034" i="9"/>
  <c r="N5106" i="9"/>
  <c r="N5178" i="9"/>
  <c r="N5250" i="9"/>
  <c r="N5322" i="9"/>
  <c r="N5394" i="9"/>
  <c r="N5466" i="9"/>
  <c r="N5538" i="9"/>
  <c r="N5585" i="9"/>
  <c r="N5621" i="9"/>
  <c r="N5643" i="9"/>
  <c r="N5660" i="9"/>
  <c r="N5682" i="9"/>
  <c r="N5703" i="9"/>
  <c r="N5715" i="9"/>
  <c r="N5727" i="9"/>
  <c r="N5739" i="9"/>
  <c r="N5751" i="9"/>
  <c r="N5763" i="9"/>
  <c r="N5775" i="9"/>
  <c r="N5787" i="9"/>
  <c r="N5799" i="9"/>
  <c r="N5811" i="9"/>
  <c r="N5823" i="9"/>
  <c r="N5835" i="9"/>
  <c r="N5847" i="9"/>
  <c r="N5859" i="9"/>
  <c r="N5871" i="9"/>
  <c r="N5883" i="9"/>
  <c r="N5895" i="9"/>
  <c r="N5907" i="9"/>
  <c r="N5919" i="9"/>
  <c r="N5931" i="9"/>
  <c r="N5943" i="9"/>
  <c r="N5955" i="9"/>
  <c r="N5967" i="9"/>
  <c r="N5979" i="9"/>
  <c r="N5991" i="9"/>
  <c r="N283" i="9"/>
  <c r="N295" i="9"/>
  <c r="N307" i="9"/>
  <c r="N319" i="9"/>
  <c r="N331" i="9"/>
  <c r="N343" i="9"/>
  <c r="N355" i="9"/>
  <c r="N367" i="9"/>
  <c r="N379" i="9"/>
  <c r="N391" i="9"/>
  <c r="N403" i="9"/>
  <c r="N415" i="9"/>
  <c r="N427" i="9"/>
  <c r="N439" i="9"/>
  <c r="N451" i="9"/>
  <c r="N463" i="9"/>
  <c r="N475" i="9"/>
  <c r="N487" i="9"/>
  <c r="N499" i="9"/>
  <c r="N511" i="9"/>
  <c r="N523" i="9"/>
  <c r="N535" i="9"/>
  <c r="N547" i="9"/>
  <c r="N559" i="9"/>
  <c r="N571" i="9"/>
  <c r="N583" i="9"/>
  <c r="N595" i="9"/>
  <c r="N607" i="9"/>
  <c r="N619" i="9"/>
  <c r="N631" i="9"/>
  <c r="N643" i="9"/>
  <c r="N655" i="9"/>
  <c r="N667" i="9"/>
  <c r="N679" i="9"/>
  <c r="N691" i="9"/>
  <c r="N703" i="9"/>
  <c r="N715" i="9"/>
  <c r="N727" i="9"/>
  <c r="N739" i="9"/>
  <c r="N751" i="9"/>
  <c r="N763" i="9"/>
  <c r="N775" i="9"/>
  <c r="N787" i="9"/>
  <c r="N799" i="9"/>
  <c r="N811" i="9"/>
  <c r="N823" i="9"/>
  <c r="N835" i="9"/>
  <c r="N847" i="9"/>
  <c r="N7224" i="9"/>
  <c r="N8107" i="9"/>
  <c r="N4216" i="9"/>
  <c r="N4538" i="9"/>
  <c r="N4826" i="9"/>
  <c r="N4964" i="9"/>
  <c r="N5036" i="9"/>
  <c r="N5108" i="9"/>
  <c r="N5180" i="9"/>
  <c r="N5252" i="9"/>
  <c r="N5324" i="9"/>
  <c r="N5396" i="9"/>
  <c r="N5468" i="9"/>
  <c r="N5540" i="9"/>
  <c r="N5586" i="9"/>
  <c r="N5622" i="9"/>
  <c r="N5644" i="9"/>
  <c r="N5666" i="9"/>
  <c r="N5683" i="9"/>
  <c r="N5704" i="9"/>
  <c r="N5716" i="9"/>
  <c r="N5728" i="9"/>
  <c r="N5740" i="9"/>
  <c r="N5752" i="9"/>
  <c r="N5764" i="9"/>
  <c r="N5776" i="9"/>
  <c r="N5788" i="9"/>
  <c r="N5800" i="9"/>
  <c r="N5812" i="9"/>
  <c r="N5824" i="9"/>
  <c r="N5836" i="9"/>
  <c r="N5848" i="9"/>
  <c r="N5860" i="9"/>
  <c r="N5872" i="9"/>
  <c r="N5884" i="9"/>
  <c r="N5896" i="9"/>
  <c r="N5908" i="9"/>
  <c r="N5920" i="9"/>
  <c r="N5932" i="9"/>
  <c r="N5944" i="9"/>
  <c r="N5956" i="9"/>
  <c r="N5968" i="9"/>
  <c r="N5980" i="9"/>
  <c r="N5992" i="9"/>
  <c r="N284" i="9"/>
  <c r="N296" i="9"/>
  <c r="N308" i="9"/>
  <c r="N320" i="9"/>
  <c r="N332" i="9"/>
  <c r="N344" i="9"/>
  <c r="N356" i="9"/>
  <c r="N368" i="9"/>
  <c r="N380" i="9"/>
  <c r="N392" i="9"/>
  <c r="N404" i="9"/>
  <c r="N416" i="9"/>
  <c r="N428" i="9"/>
  <c r="N440" i="9"/>
  <c r="N452" i="9"/>
  <c r="N464" i="9"/>
  <c r="N476" i="9"/>
  <c r="N488" i="9"/>
  <c r="N500" i="9"/>
  <c r="N512" i="9"/>
  <c r="N524" i="9"/>
  <c r="N536" i="9"/>
  <c r="N548" i="9"/>
  <c r="N560" i="9"/>
  <c r="N572" i="9"/>
  <c r="N584" i="9"/>
  <c r="N596" i="9"/>
  <c r="N608" i="9"/>
  <c r="N620" i="9"/>
  <c r="N632" i="9"/>
  <c r="N644" i="9"/>
  <c r="N656" i="9"/>
  <c r="N668" i="9"/>
  <c r="N680" i="9"/>
  <c r="N692" i="9"/>
  <c r="N704" i="9"/>
  <c r="N716" i="9"/>
  <c r="N728" i="9"/>
  <c r="N740" i="9"/>
  <c r="N752" i="9"/>
  <c r="N764" i="9"/>
  <c r="N776" i="9"/>
  <c r="N788" i="9"/>
  <c r="N800" i="9"/>
  <c r="N812" i="9"/>
  <c r="N824" i="9"/>
  <c r="N836" i="9"/>
  <c r="N848" i="9"/>
  <c r="N7584" i="9"/>
  <c r="N8167" i="9"/>
  <c r="N4276" i="9"/>
  <c r="N4575" i="9"/>
  <c r="N4863" i="9"/>
  <c r="N4974" i="9"/>
  <c r="N5046" i="9"/>
  <c r="N5118" i="9"/>
  <c r="N5190" i="9"/>
  <c r="N5262" i="9"/>
  <c r="N5334" i="9"/>
  <c r="N5406" i="9"/>
  <c r="N5478" i="9"/>
  <c r="N5550" i="9"/>
  <c r="N5588" i="9"/>
  <c r="N5623" i="9"/>
  <c r="N5645" i="9"/>
  <c r="N5667" i="9"/>
  <c r="N5684" i="9"/>
  <c r="N5705" i="9"/>
  <c r="N5717" i="9"/>
  <c r="N5729" i="9"/>
  <c r="N5741" i="9"/>
  <c r="N5753" i="9"/>
  <c r="N5765" i="9"/>
  <c r="N5777" i="9"/>
  <c r="N5789" i="9"/>
  <c r="N5801" i="9"/>
  <c r="N5813" i="9"/>
  <c r="N5825" i="9"/>
  <c r="N5837" i="9"/>
  <c r="N5849" i="9"/>
  <c r="N5861" i="9"/>
  <c r="N5873" i="9"/>
  <c r="N5885" i="9"/>
  <c r="N5897" i="9"/>
  <c r="N5909" i="9"/>
  <c r="N5921" i="9"/>
  <c r="N5933" i="9"/>
  <c r="N5945" i="9"/>
  <c r="N5957" i="9"/>
  <c r="N5969" i="9"/>
  <c r="N5981" i="9"/>
  <c r="N5993" i="9"/>
  <c r="N285" i="9"/>
  <c r="N297" i="9"/>
  <c r="N309" i="9"/>
  <c r="N321" i="9"/>
  <c r="N333" i="9"/>
  <c r="N345" i="9"/>
  <c r="N357" i="9"/>
  <c r="N369" i="9"/>
  <c r="N381" i="9"/>
  <c r="N393" i="9"/>
  <c r="N405" i="9"/>
  <c r="N417" i="9"/>
  <c r="N429" i="9"/>
  <c r="N441" i="9"/>
  <c r="N453" i="9"/>
  <c r="N465" i="9"/>
  <c r="N477" i="9"/>
  <c r="N489" i="9"/>
  <c r="N501" i="9"/>
  <c r="N513" i="9"/>
  <c r="N525" i="9"/>
  <c r="N537" i="9"/>
  <c r="N549" i="9"/>
  <c r="N561" i="9"/>
  <c r="N573" i="9"/>
  <c r="N585" i="9"/>
  <c r="N597" i="9"/>
  <c r="N609" i="9"/>
  <c r="N621" i="9"/>
  <c r="N633" i="9"/>
  <c r="N645" i="9"/>
  <c r="N657" i="9"/>
  <c r="N669" i="9"/>
  <c r="N681" i="9"/>
  <c r="N693" i="9"/>
  <c r="N705" i="9"/>
  <c r="N717" i="9"/>
  <c r="N729" i="9"/>
  <c r="N741" i="9"/>
  <c r="N753" i="9"/>
  <c r="N765" i="9"/>
  <c r="N777" i="9"/>
  <c r="N789" i="9"/>
  <c r="N801" i="9"/>
  <c r="N813" i="9"/>
  <c r="N825" i="9"/>
  <c r="N837" i="9"/>
  <c r="N849" i="9"/>
  <c r="N7644" i="9"/>
  <c r="N8179" i="9"/>
  <c r="N4288" i="9"/>
  <c r="N4586" i="9"/>
  <c r="N4874" i="9"/>
  <c r="N4976" i="9"/>
  <c r="N5048" i="9"/>
  <c r="N5120" i="9"/>
  <c r="N5192" i="9"/>
  <c r="N5264" i="9"/>
  <c r="N5336" i="9"/>
  <c r="N5408" i="9"/>
  <c r="N5480" i="9"/>
  <c r="N5552" i="9"/>
  <c r="N5596" i="9"/>
  <c r="N5624" i="9"/>
  <c r="N5646" i="9"/>
  <c r="N5668" i="9"/>
  <c r="N5690" i="9"/>
  <c r="N5706" i="9"/>
  <c r="N5718" i="9"/>
  <c r="N5730" i="9"/>
  <c r="N5742" i="9"/>
  <c r="N5754" i="9"/>
  <c r="N5766" i="9"/>
  <c r="N5778" i="9"/>
  <c r="N5790" i="9"/>
  <c r="N5802" i="9"/>
  <c r="N5814" i="9"/>
  <c r="N5826" i="9"/>
  <c r="N5838" i="9"/>
  <c r="N5850" i="9"/>
  <c r="N5862" i="9"/>
  <c r="N5874" i="9"/>
  <c r="N5886" i="9"/>
  <c r="N5898" i="9"/>
  <c r="N5910" i="9"/>
  <c r="N5922" i="9"/>
  <c r="N5934" i="9"/>
  <c r="N5946" i="9"/>
  <c r="N5958" i="9"/>
  <c r="N5970" i="9"/>
  <c r="N5982" i="9"/>
  <c r="N5994" i="9"/>
  <c r="N286" i="9"/>
  <c r="N298" i="9"/>
  <c r="N310" i="9"/>
  <c r="N322" i="9"/>
  <c r="N334" i="9"/>
  <c r="N346" i="9"/>
  <c r="N358" i="9"/>
  <c r="N370" i="9"/>
  <c r="N382" i="9"/>
  <c r="N394" i="9"/>
  <c r="N406" i="9"/>
  <c r="N418" i="9"/>
  <c r="N430" i="9"/>
  <c r="N442" i="9"/>
  <c r="N454" i="9"/>
  <c r="N466" i="9"/>
  <c r="N478" i="9"/>
  <c r="N490" i="9"/>
  <c r="N502" i="9"/>
  <c r="N514" i="9"/>
  <c r="N526" i="9"/>
  <c r="N538" i="9"/>
  <c r="N550" i="9"/>
  <c r="N562" i="9"/>
  <c r="N574" i="9"/>
  <c r="N586" i="9"/>
  <c r="N598" i="9"/>
  <c r="N610" i="9"/>
  <c r="N622" i="9"/>
  <c r="N634" i="9"/>
  <c r="N646" i="9"/>
  <c r="N658" i="9"/>
  <c r="N670" i="9"/>
  <c r="N682" i="9"/>
  <c r="N694" i="9"/>
  <c r="N706" i="9"/>
  <c r="N718" i="9"/>
  <c r="N730" i="9"/>
  <c r="N742" i="9"/>
  <c r="N754" i="9"/>
  <c r="N766" i="9"/>
  <c r="N778" i="9"/>
  <c r="N790" i="9"/>
  <c r="N802" i="9"/>
  <c r="N814" i="9"/>
  <c r="N826" i="9"/>
  <c r="N838" i="9"/>
  <c r="N850" i="9"/>
  <c r="N7807" i="9"/>
  <c r="N8239" i="9"/>
  <c r="N4335" i="9"/>
  <c r="N4623" i="9"/>
  <c r="N4911" i="9"/>
  <c r="N4986" i="9"/>
  <c r="N5058" i="9"/>
  <c r="N5130" i="9"/>
  <c r="N5202" i="9"/>
  <c r="N5274" i="9"/>
  <c r="N5346" i="9"/>
  <c r="N5418" i="9"/>
  <c r="N5490" i="9"/>
  <c r="N5561" i="9"/>
  <c r="N5597" i="9"/>
  <c r="N5630" i="9"/>
  <c r="N5647" i="9"/>
  <c r="N5669" i="9"/>
  <c r="N5691" i="9"/>
  <c r="N5707" i="9"/>
  <c r="N5719" i="9"/>
  <c r="N5731" i="9"/>
  <c r="N5743" i="9"/>
  <c r="N5755" i="9"/>
  <c r="N5767" i="9"/>
  <c r="N5779" i="9"/>
  <c r="N5791" i="9"/>
  <c r="N5803" i="9"/>
  <c r="N5815" i="9"/>
  <c r="N5827" i="9"/>
  <c r="N5839" i="9"/>
  <c r="N5851" i="9"/>
  <c r="N5863" i="9"/>
  <c r="N5875" i="9"/>
  <c r="N5887" i="9"/>
  <c r="N5899" i="9"/>
  <c r="N5911" i="9"/>
  <c r="N5923" i="9"/>
  <c r="N5935" i="9"/>
  <c r="N5947" i="9"/>
  <c r="N5959" i="9"/>
  <c r="N5971" i="9"/>
  <c r="N5983" i="9"/>
  <c r="N5995" i="9"/>
  <c r="N287" i="9"/>
  <c r="N299" i="9"/>
  <c r="N311" i="9"/>
  <c r="N323" i="9"/>
  <c r="N335" i="9"/>
  <c r="N347" i="9"/>
  <c r="N359" i="9"/>
  <c r="N371" i="9"/>
  <c r="N383" i="9"/>
  <c r="N395" i="9"/>
  <c r="N407" i="9"/>
  <c r="N419" i="9"/>
  <c r="N431" i="9"/>
  <c r="N443" i="9"/>
  <c r="N455" i="9"/>
  <c r="N467" i="9"/>
  <c r="N479" i="9"/>
  <c r="N491" i="9"/>
  <c r="N503" i="9"/>
  <c r="N515" i="9"/>
  <c r="N527" i="9"/>
  <c r="N539" i="9"/>
  <c r="N551" i="9"/>
  <c r="N563" i="9"/>
  <c r="N575" i="9"/>
  <c r="N587" i="9"/>
  <c r="N599" i="9"/>
  <c r="N611" i="9"/>
  <c r="N623" i="9"/>
  <c r="N635" i="9"/>
  <c r="N647" i="9"/>
  <c r="N659" i="9"/>
  <c r="N671" i="9"/>
  <c r="N683" i="9"/>
  <c r="N695" i="9"/>
  <c r="N707" i="9"/>
  <c r="N719" i="9"/>
  <c r="N731" i="9"/>
  <c r="N743" i="9"/>
  <c r="N755" i="9"/>
  <c r="N767" i="9"/>
  <c r="N779" i="9"/>
  <c r="N791" i="9"/>
  <c r="N803" i="9"/>
  <c r="N815" i="9"/>
  <c r="N827" i="9"/>
  <c r="N839" i="9"/>
  <c r="N7819" i="9"/>
  <c r="N8251" i="9"/>
  <c r="N4346" i="9"/>
  <c r="N4634" i="9"/>
  <c r="N4915" i="9"/>
  <c r="N4988" i="9"/>
  <c r="N5060" i="9"/>
  <c r="N5132" i="9"/>
  <c r="N5204" i="9"/>
  <c r="N5276" i="9"/>
  <c r="N5348" i="9"/>
  <c r="N5420" i="9"/>
  <c r="N5492" i="9"/>
  <c r="N5562" i="9"/>
  <c r="N5598" i="9"/>
  <c r="N5631" i="9"/>
  <c r="N5648" i="9"/>
  <c r="N5670" i="9"/>
  <c r="N5692" i="9"/>
  <c r="N5708" i="9"/>
  <c r="N5720" i="9"/>
  <c r="N5732" i="9"/>
  <c r="N5744" i="9"/>
  <c r="N5756" i="9"/>
  <c r="N5768" i="9"/>
  <c r="N5780" i="9"/>
  <c r="N5792" i="9"/>
  <c r="N5804" i="9"/>
  <c r="N5816" i="9"/>
  <c r="N5828" i="9"/>
  <c r="N5840" i="9"/>
  <c r="N5852" i="9"/>
  <c r="N5864" i="9"/>
  <c r="N5876" i="9"/>
  <c r="N5888" i="9"/>
  <c r="N5900" i="9"/>
  <c r="N5912" i="9"/>
  <c r="N5924" i="9"/>
  <c r="N5936" i="9"/>
  <c r="N5948" i="9"/>
  <c r="N5960" i="9"/>
  <c r="N5972" i="9"/>
  <c r="N5984" i="9"/>
  <c r="N276" i="9"/>
  <c r="N288" i="9"/>
  <c r="N300" i="9"/>
  <c r="N312" i="9"/>
  <c r="N324" i="9"/>
  <c r="N336" i="9"/>
  <c r="N348" i="9"/>
  <c r="N360" i="9"/>
  <c r="N372" i="9"/>
  <c r="N384" i="9"/>
  <c r="N396" i="9"/>
  <c r="N408" i="9"/>
  <c r="N420" i="9"/>
  <c r="N432" i="9"/>
  <c r="N444" i="9"/>
  <c r="N456" i="9"/>
  <c r="N468" i="9"/>
  <c r="N480" i="9"/>
  <c r="N492" i="9"/>
  <c r="N504" i="9"/>
  <c r="N516" i="9"/>
  <c r="N528" i="9"/>
  <c r="N540" i="9"/>
  <c r="N552" i="9"/>
  <c r="N564" i="9"/>
  <c r="N576" i="9"/>
  <c r="N588" i="9"/>
  <c r="N600" i="9"/>
  <c r="N612" i="9"/>
  <c r="N624" i="9"/>
  <c r="N636" i="9"/>
  <c r="N648" i="9"/>
  <c r="N660" i="9"/>
  <c r="N672" i="9"/>
  <c r="N684" i="9"/>
  <c r="N696" i="9"/>
  <c r="N708" i="9"/>
  <c r="N720" i="9"/>
  <c r="N732" i="9"/>
  <c r="N744" i="9"/>
  <c r="N756" i="9"/>
  <c r="N768" i="9"/>
  <c r="N780" i="9"/>
  <c r="N792" i="9"/>
  <c r="N804" i="9"/>
  <c r="N816" i="9"/>
  <c r="N828" i="9"/>
  <c r="N840" i="9"/>
  <c r="N7879" i="9"/>
  <c r="N8311" i="9"/>
  <c r="N4383" i="9"/>
  <c r="N4671" i="9"/>
  <c r="N4926" i="9"/>
  <c r="N4998" i="9"/>
  <c r="N5070" i="9"/>
  <c r="N5142" i="9"/>
  <c r="N5214" i="9"/>
  <c r="N5286" i="9"/>
  <c r="N5358" i="9"/>
  <c r="N5430" i="9"/>
  <c r="N5502" i="9"/>
  <c r="N5564" i="9"/>
  <c r="N5600" i="9"/>
  <c r="N5632" i="9"/>
  <c r="N5654" i="9"/>
  <c r="N5671" i="9"/>
  <c r="N5693" i="9"/>
  <c r="N5709" i="9"/>
  <c r="N5721" i="9"/>
  <c r="N5733" i="9"/>
  <c r="N5745" i="9"/>
  <c r="N5757" i="9"/>
  <c r="N5769" i="9"/>
  <c r="N5781" i="9"/>
  <c r="N5793" i="9"/>
  <c r="N5805" i="9"/>
  <c r="N5817" i="9"/>
  <c r="N5829" i="9"/>
  <c r="N5841" i="9"/>
  <c r="N5853" i="9"/>
  <c r="N5865" i="9"/>
  <c r="N5877" i="9"/>
  <c r="N5889" i="9"/>
  <c r="N5901" i="9"/>
  <c r="N5913" i="9"/>
  <c r="N5925" i="9"/>
  <c r="N5937" i="9"/>
  <c r="N5949" i="9"/>
  <c r="N5961" i="9"/>
  <c r="N5973" i="9"/>
  <c r="N5985" i="9"/>
  <c r="N277" i="9"/>
  <c r="N289" i="9"/>
  <c r="N301" i="9"/>
  <c r="N313" i="9"/>
  <c r="N325" i="9"/>
  <c r="N337" i="9"/>
  <c r="N349" i="9"/>
  <c r="N361" i="9"/>
  <c r="N373" i="9"/>
  <c r="N385" i="9"/>
  <c r="N397" i="9"/>
  <c r="N409" i="9"/>
  <c r="N421" i="9"/>
  <c r="N433" i="9"/>
  <c r="N445" i="9"/>
  <c r="N457" i="9"/>
  <c r="N469" i="9"/>
  <c r="N481" i="9"/>
  <c r="N493" i="9"/>
  <c r="N505" i="9"/>
  <c r="N517" i="9"/>
  <c r="N529" i="9"/>
  <c r="N541" i="9"/>
  <c r="N553" i="9"/>
  <c r="N565" i="9"/>
  <c r="N577" i="9"/>
  <c r="N589" i="9"/>
  <c r="N601" i="9"/>
  <c r="N613" i="9"/>
  <c r="N625" i="9"/>
  <c r="N637" i="9"/>
  <c r="N649" i="9"/>
  <c r="N661" i="9"/>
  <c r="N673" i="9"/>
  <c r="N685" i="9"/>
  <c r="N697" i="9"/>
  <c r="N709" i="9"/>
  <c r="N721" i="9"/>
  <c r="N733" i="9"/>
  <c r="N745" i="9"/>
  <c r="N757" i="9"/>
  <c r="N769" i="9"/>
  <c r="N781" i="9"/>
  <c r="N793" i="9"/>
  <c r="N805" i="9"/>
  <c r="N817" i="9"/>
  <c r="N829" i="9"/>
  <c r="N841" i="9"/>
  <c r="N7891" i="9"/>
  <c r="N8323" i="9"/>
  <c r="N4394" i="9"/>
  <c r="N4682" i="9"/>
  <c r="N4928" i="9"/>
  <c r="N5000" i="9"/>
  <c r="N5072" i="9"/>
  <c r="N5144" i="9"/>
  <c r="N5216" i="9"/>
  <c r="N5288" i="9"/>
  <c r="N5360" i="9"/>
  <c r="N5432" i="9"/>
  <c r="N5504" i="9"/>
  <c r="N5572" i="9"/>
  <c r="N5608" i="9"/>
  <c r="N5633" i="9"/>
  <c r="N5655" i="9"/>
  <c r="N5672" i="9"/>
  <c r="N5694" i="9"/>
  <c r="N5710" i="9"/>
  <c r="N5722" i="9"/>
  <c r="N5734" i="9"/>
  <c r="N5746" i="9"/>
  <c r="N5758" i="9"/>
  <c r="N5770" i="9"/>
  <c r="N5782" i="9"/>
  <c r="N5794" i="9"/>
  <c r="N5806" i="9"/>
  <c r="N5818" i="9"/>
  <c r="N5830" i="9"/>
  <c r="N5842" i="9"/>
  <c r="N5854" i="9"/>
  <c r="N5866" i="9"/>
  <c r="N5878" i="9"/>
  <c r="N5890" i="9"/>
  <c r="N5902" i="9"/>
  <c r="N5914" i="9"/>
  <c r="N5926" i="9"/>
  <c r="N5938" i="9"/>
  <c r="N5950" i="9"/>
  <c r="N5962" i="9"/>
  <c r="N5974" i="9"/>
  <c r="N5986" i="9"/>
  <c r="N278" i="9"/>
  <c r="N290" i="9"/>
  <c r="N302" i="9"/>
  <c r="N314" i="9"/>
  <c r="N326" i="9"/>
  <c r="N338" i="9"/>
  <c r="N350" i="9"/>
  <c r="N362" i="9"/>
  <c r="N374" i="9"/>
  <c r="N386" i="9"/>
  <c r="N398" i="9"/>
  <c r="N410" i="9"/>
  <c r="N422" i="9"/>
  <c r="N434" i="9"/>
  <c r="N446" i="9"/>
  <c r="N458" i="9"/>
  <c r="N470" i="9"/>
  <c r="N482" i="9"/>
  <c r="N494" i="9"/>
  <c r="N506" i="9"/>
  <c r="N518" i="9"/>
  <c r="N530" i="9"/>
  <c r="N542" i="9"/>
  <c r="N554" i="9"/>
  <c r="N566" i="9"/>
  <c r="N578" i="9"/>
  <c r="N590" i="9"/>
  <c r="N602" i="9"/>
  <c r="N614" i="9"/>
  <c r="N626" i="9"/>
  <c r="N638" i="9"/>
  <c r="N650" i="9"/>
  <c r="N662" i="9"/>
  <c r="N674" i="9"/>
  <c r="N686" i="9"/>
  <c r="N698" i="9"/>
  <c r="N710" i="9"/>
  <c r="N722" i="9"/>
  <c r="N734" i="9"/>
  <c r="N746" i="9"/>
  <c r="N758" i="9"/>
  <c r="N770" i="9"/>
  <c r="N782" i="9"/>
  <c r="N794" i="9"/>
  <c r="N7951" i="9"/>
  <c r="N4060" i="9"/>
  <c r="N4431" i="9"/>
  <c r="N4719" i="9"/>
  <c r="N4938" i="9"/>
  <c r="N5010" i="9"/>
  <c r="N5082" i="9"/>
  <c r="N5154" i="9"/>
  <c r="N5226" i="9"/>
  <c r="N5298" i="9"/>
  <c r="N5370" i="9"/>
  <c r="N5442" i="9"/>
  <c r="N5514" i="9"/>
  <c r="N5573" i="9"/>
  <c r="N5609" i="9"/>
  <c r="N5634" i="9"/>
  <c r="N5656" i="9"/>
  <c r="N5678" i="9"/>
  <c r="N5695" i="9"/>
  <c r="N5711" i="9"/>
  <c r="N5723" i="9"/>
  <c r="N5735" i="9"/>
  <c r="N5747" i="9"/>
  <c r="N5759" i="9"/>
  <c r="N5771" i="9"/>
  <c r="N5783" i="9"/>
  <c r="N5795" i="9"/>
  <c r="N5807" i="9"/>
  <c r="N5819" i="9"/>
  <c r="N5831" i="9"/>
  <c r="N5843" i="9"/>
  <c r="N5855" i="9"/>
  <c r="N5867" i="9"/>
  <c r="N5879" i="9"/>
  <c r="N5891" i="9"/>
  <c r="N5903" i="9"/>
  <c r="N5915" i="9"/>
  <c r="N5927" i="9"/>
  <c r="N5939" i="9"/>
  <c r="N5951" i="9"/>
  <c r="N5963" i="9"/>
  <c r="N5975" i="9"/>
  <c r="N5987" i="9"/>
  <c r="N279" i="9"/>
  <c r="N291" i="9"/>
  <c r="N303" i="9"/>
  <c r="N315" i="9"/>
  <c r="N327" i="9"/>
  <c r="N339" i="9"/>
  <c r="N351" i="9"/>
  <c r="N363" i="9"/>
  <c r="N375" i="9"/>
  <c r="N387" i="9"/>
  <c r="N399" i="9"/>
  <c r="N411" i="9"/>
  <c r="N423" i="9"/>
  <c r="N435" i="9"/>
  <c r="N447" i="9"/>
  <c r="N459" i="9"/>
  <c r="N471" i="9"/>
  <c r="N483" i="9"/>
  <c r="N495" i="9"/>
  <c r="N507" i="9"/>
  <c r="N519" i="9"/>
  <c r="N531" i="9"/>
  <c r="N543" i="9"/>
  <c r="N555" i="9"/>
  <c r="N567" i="9"/>
  <c r="N579" i="9"/>
  <c r="N591" i="9"/>
  <c r="N603" i="9"/>
  <c r="N615" i="9"/>
  <c r="N627" i="9"/>
  <c r="N639" i="9"/>
  <c r="N651" i="9"/>
  <c r="N663" i="9"/>
  <c r="N675" i="9"/>
  <c r="N687" i="9"/>
  <c r="N699" i="9"/>
  <c r="N711" i="9"/>
  <c r="N723" i="9"/>
  <c r="N735" i="9"/>
  <c r="N747" i="9"/>
  <c r="N759" i="9"/>
  <c r="N771" i="9"/>
  <c r="N783" i="9"/>
  <c r="N795" i="9"/>
  <c r="N807" i="9"/>
  <c r="N819" i="9"/>
  <c r="N831" i="9"/>
  <c r="N843" i="9"/>
  <c r="N855" i="9"/>
  <c r="N8035" i="9"/>
  <c r="N4144" i="9"/>
  <c r="N4490" i="9"/>
  <c r="N4778" i="9"/>
  <c r="N4952" i="9"/>
  <c r="N5024" i="9"/>
  <c r="N5096" i="9"/>
  <c r="N5168" i="9"/>
  <c r="N5240" i="9"/>
  <c r="N5312" i="9"/>
  <c r="N5384" i="9"/>
  <c r="N5456" i="9"/>
  <c r="N5528" i="9"/>
  <c r="N5584" i="9"/>
  <c r="N5620" i="9"/>
  <c r="N5642" i="9"/>
  <c r="N5659" i="9"/>
  <c r="N5681" i="9"/>
  <c r="N5702" i="9"/>
  <c r="N5714" i="9"/>
  <c r="N5726" i="9"/>
  <c r="N5738" i="9"/>
  <c r="N5750" i="9"/>
  <c r="N5762" i="9"/>
  <c r="N5774" i="9"/>
  <c r="N5786" i="9"/>
  <c r="N5798" i="9"/>
  <c r="N5810" i="9"/>
  <c r="N5822" i="9"/>
  <c r="N5834" i="9"/>
  <c r="N5846" i="9"/>
  <c r="N5858" i="9"/>
  <c r="N5870" i="9"/>
  <c r="N5882" i="9"/>
  <c r="N5894" i="9"/>
  <c r="N5906" i="9"/>
  <c r="N5918" i="9"/>
  <c r="N5930" i="9"/>
  <c r="N5942" i="9"/>
  <c r="N5954" i="9"/>
  <c r="N5966" i="9"/>
  <c r="N5978" i="9"/>
  <c r="N5990" i="9"/>
  <c r="N282" i="9"/>
  <c r="N294" i="9"/>
  <c r="N306" i="9"/>
  <c r="N318" i="9"/>
  <c r="N330" i="9"/>
  <c r="N342" i="9"/>
  <c r="N354" i="9"/>
  <c r="N366" i="9"/>
  <c r="N378" i="9"/>
  <c r="N390" i="9"/>
  <c r="N402" i="9"/>
  <c r="N414" i="9"/>
  <c r="N426" i="9"/>
  <c r="N438" i="9"/>
  <c r="N450" i="9"/>
  <c r="N462" i="9"/>
  <c r="N474" i="9"/>
  <c r="N486" i="9"/>
  <c r="N498" i="9"/>
  <c r="N510" i="9"/>
  <c r="N522" i="9"/>
  <c r="N534" i="9"/>
  <c r="N546" i="9"/>
  <c r="N558" i="9"/>
  <c r="N570" i="9"/>
  <c r="N582" i="9"/>
  <c r="N594" i="9"/>
  <c r="N606" i="9"/>
  <c r="N618" i="9"/>
  <c r="N630" i="9"/>
  <c r="N642" i="9"/>
  <c r="N654" i="9"/>
  <c r="N666" i="9"/>
  <c r="N678" i="9"/>
  <c r="N690" i="9"/>
  <c r="N702" i="9"/>
  <c r="N714" i="9"/>
  <c r="N726" i="9"/>
  <c r="N738" i="9"/>
  <c r="N750" i="9"/>
  <c r="N762" i="9"/>
  <c r="N774" i="9"/>
  <c r="N7963" i="9"/>
  <c r="N5084" i="9"/>
  <c r="N5516" i="9"/>
  <c r="N5696" i="9"/>
  <c r="N5772" i="9"/>
  <c r="N5844" i="9"/>
  <c r="N5916" i="9"/>
  <c r="N5988" i="9"/>
  <c r="N340" i="9"/>
  <c r="N412" i="9"/>
  <c r="N484" i="9"/>
  <c r="N556" i="9"/>
  <c r="N628" i="9"/>
  <c r="N700" i="9"/>
  <c r="N772" i="9"/>
  <c r="N818" i="9"/>
  <c r="N851" i="9"/>
  <c r="N864" i="9"/>
  <c r="N876" i="9"/>
  <c r="N888" i="9"/>
  <c r="N900" i="9"/>
  <c r="N912" i="9"/>
  <c r="N924" i="9"/>
  <c r="N936" i="9"/>
  <c r="N948" i="9"/>
  <c r="N960" i="9"/>
  <c r="N972" i="9"/>
  <c r="N984" i="9"/>
  <c r="N996" i="9"/>
  <c r="N1008" i="9"/>
  <c r="N1020" i="9"/>
  <c r="N1032" i="9"/>
  <c r="N1044" i="9"/>
  <c r="N1056" i="9"/>
  <c r="N1068" i="9"/>
  <c r="N1080" i="9"/>
  <c r="N1092" i="9"/>
  <c r="N1104" i="9"/>
  <c r="N1116" i="9"/>
  <c r="N1128" i="9"/>
  <c r="N1140" i="9"/>
  <c r="N1152" i="9"/>
  <c r="N1164" i="9"/>
  <c r="N1176" i="9"/>
  <c r="N1188" i="9"/>
  <c r="N1200" i="9"/>
  <c r="N1212" i="9"/>
  <c r="N1224" i="9"/>
  <c r="N1236" i="9"/>
  <c r="N1248" i="9"/>
  <c r="N1260" i="9"/>
  <c r="N1272" i="9"/>
  <c r="N1284" i="9"/>
  <c r="N1296" i="9"/>
  <c r="N1308" i="9"/>
  <c r="N1320" i="9"/>
  <c r="N1332" i="9"/>
  <c r="N1344" i="9"/>
  <c r="N1356" i="9"/>
  <c r="N1368" i="9"/>
  <c r="N1380" i="9"/>
  <c r="N1392" i="9"/>
  <c r="N1404" i="9"/>
  <c r="N1416" i="9"/>
  <c r="N1428" i="9"/>
  <c r="N1440" i="9"/>
  <c r="N1452" i="9"/>
  <c r="N1464" i="9"/>
  <c r="N1476" i="9"/>
  <c r="N1488" i="9"/>
  <c r="N1500" i="9"/>
  <c r="N1512" i="9"/>
  <c r="N1524" i="9"/>
  <c r="N1536" i="9"/>
  <c r="N1548" i="9"/>
  <c r="N1560" i="9"/>
  <c r="N1572" i="9"/>
  <c r="N1584" i="9"/>
  <c r="N1596" i="9"/>
  <c r="N1608" i="9"/>
  <c r="N1620" i="9"/>
  <c r="N1632" i="9"/>
  <c r="N1644" i="9"/>
  <c r="N1656" i="9"/>
  <c r="N1668" i="9"/>
  <c r="N1680" i="9"/>
  <c r="N1692" i="9"/>
  <c r="N1704" i="9"/>
  <c r="N1716" i="9"/>
  <c r="N1728" i="9"/>
  <c r="N1740" i="9"/>
  <c r="N1752" i="9"/>
  <c r="N1764" i="9"/>
  <c r="N1776" i="9"/>
  <c r="N1788" i="9"/>
  <c r="N1800" i="9"/>
  <c r="N1812" i="9"/>
  <c r="N1824" i="9"/>
  <c r="N1836" i="9"/>
  <c r="N1848" i="9"/>
  <c r="N1860" i="9"/>
  <c r="N1872" i="9"/>
  <c r="N1884" i="9"/>
  <c r="N1896" i="9"/>
  <c r="N1908" i="9"/>
  <c r="N1920" i="9"/>
  <c r="N1932" i="9"/>
  <c r="N1944" i="9"/>
  <c r="N1956" i="9"/>
  <c r="N1968" i="9"/>
  <c r="N1980" i="9"/>
  <c r="N1992" i="9"/>
  <c r="N2004" i="9"/>
  <c r="N2016" i="9"/>
  <c r="N2028" i="9"/>
  <c r="N2040" i="9"/>
  <c r="N2052" i="9"/>
  <c r="N2064" i="9"/>
  <c r="N2076" i="9"/>
  <c r="N2088" i="9"/>
  <c r="N2100" i="9"/>
  <c r="N2112" i="9"/>
  <c r="N2124" i="9"/>
  <c r="N2136" i="9"/>
  <c r="N2148" i="9"/>
  <c r="N2160" i="9"/>
  <c r="N2172" i="9"/>
  <c r="N2184" i="9"/>
  <c r="N2196" i="9"/>
  <c r="N2208" i="9"/>
  <c r="N2220" i="9"/>
  <c r="N2232" i="9"/>
  <c r="N2244" i="9"/>
  <c r="N2256" i="9"/>
  <c r="N2268" i="9"/>
  <c r="N2280" i="9"/>
  <c r="N2292" i="9"/>
  <c r="N2304" i="9"/>
  <c r="N2316" i="9"/>
  <c r="N2328" i="9"/>
  <c r="N2340" i="9"/>
  <c r="N2352" i="9"/>
  <c r="N2364" i="9"/>
  <c r="N2376" i="9"/>
  <c r="N2388" i="9"/>
  <c r="N2400" i="9"/>
  <c r="N2412" i="9"/>
  <c r="N2424" i="9"/>
  <c r="N2436" i="9"/>
  <c r="N2448" i="9"/>
  <c r="N2460" i="9"/>
  <c r="N2472" i="9"/>
  <c r="N2484" i="9"/>
  <c r="N2496" i="9"/>
  <c r="N2508" i="9"/>
  <c r="N2520" i="9"/>
  <c r="N2532" i="9"/>
  <c r="N2544" i="9"/>
  <c r="N2556" i="9"/>
  <c r="N2568" i="9"/>
  <c r="N2580" i="9"/>
  <c r="N2592" i="9"/>
  <c r="N2604" i="9"/>
  <c r="N2616" i="9"/>
  <c r="N2628" i="9"/>
  <c r="N2640" i="9"/>
  <c r="N2652" i="9"/>
  <c r="N2664" i="9"/>
  <c r="N2676" i="9"/>
  <c r="N2688" i="9"/>
  <c r="N8023" i="9"/>
  <c r="N5094" i="9"/>
  <c r="N5526" i="9"/>
  <c r="N5701" i="9"/>
  <c r="N5773" i="9"/>
  <c r="N5845" i="9"/>
  <c r="N5917" i="9"/>
  <c r="N5989" i="9"/>
  <c r="N341" i="9"/>
  <c r="N413" i="9"/>
  <c r="N485" i="9"/>
  <c r="N557" i="9"/>
  <c r="N629" i="9"/>
  <c r="N701" i="9"/>
  <c r="N773" i="9"/>
  <c r="N820" i="9"/>
  <c r="N852" i="9"/>
  <c r="N865" i="9"/>
  <c r="N877" i="9"/>
  <c r="N889" i="9"/>
  <c r="N901" i="9"/>
  <c r="N913" i="9"/>
  <c r="N925" i="9"/>
  <c r="N937" i="9"/>
  <c r="N949" i="9"/>
  <c r="N961" i="9"/>
  <c r="N973" i="9"/>
  <c r="N985" i="9"/>
  <c r="N997" i="9"/>
  <c r="N1009" i="9"/>
  <c r="N1021" i="9"/>
  <c r="N1033" i="9"/>
  <c r="N1045" i="9"/>
  <c r="N1057" i="9"/>
  <c r="N1069" i="9"/>
  <c r="N1081" i="9"/>
  <c r="N1093" i="9"/>
  <c r="N1105" i="9"/>
  <c r="N1117" i="9"/>
  <c r="N1129" i="9"/>
  <c r="N1141" i="9"/>
  <c r="N1153" i="9"/>
  <c r="N1165" i="9"/>
  <c r="N1177" i="9"/>
  <c r="N1189" i="9"/>
  <c r="N1201" i="9"/>
  <c r="N1213" i="9"/>
  <c r="N1225" i="9"/>
  <c r="N1237" i="9"/>
  <c r="N1249" i="9"/>
  <c r="N1261" i="9"/>
  <c r="N1273" i="9"/>
  <c r="N1285" i="9"/>
  <c r="N1297" i="9"/>
  <c r="N1309" i="9"/>
  <c r="N1321" i="9"/>
  <c r="N1333" i="9"/>
  <c r="N1345" i="9"/>
  <c r="N1357" i="9"/>
  <c r="N1369" i="9"/>
  <c r="N1381" i="9"/>
  <c r="N1393" i="9"/>
  <c r="N1405" i="9"/>
  <c r="N1417" i="9"/>
  <c r="N1429" i="9"/>
  <c r="N1441" i="9"/>
  <c r="N1453" i="9"/>
  <c r="N1465" i="9"/>
  <c r="N1477" i="9"/>
  <c r="N1489" i="9"/>
  <c r="N1501" i="9"/>
  <c r="N1513" i="9"/>
  <c r="N1525" i="9"/>
  <c r="N1537" i="9"/>
  <c r="N1549" i="9"/>
  <c r="N1561" i="9"/>
  <c r="N1573" i="9"/>
  <c r="N1585" i="9"/>
  <c r="N1597" i="9"/>
  <c r="N1609" i="9"/>
  <c r="N1621" i="9"/>
  <c r="N1633" i="9"/>
  <c r="N1645" i="9"/>
  <c r="N1657" i="9"/>
  <c r="N1669" i="9"/>
  <c r="N1681" i="9"/>
  <c r="N1693" i="9"/>
  <c r="N1705" i="9"/>
  <c r="N1717" i="9"/>
  <c r="N1729" i="9"/>
  <c r="N1741" i="9"/>
  <c r="N1753" i="9"/>
  <c r="N1765" i="9"/>
  <c r="N1777" i="9"/>
  <c r="N1789" i="9"/>
  <c r="N1801" i="9"/>
  <c r="N1813" i="9"/>
  <c r="N1825" i="9"/>
  <c r="N1837" i="9"/>
  <c r="N1849" i="9"/>
  <c r="N1861" i="9"/>
  <c r="N1873" i="9"/>
  <c r="N1885" i="9"/>
  <c r="N1897" i="9"/>
  <c r="N1909" i="9"/>
  <c r="N1921" i="9"/>
  <c r="N1933" i="9"/>
  <c r="N1945" i="9"/>
  <c r="N1957" i="9"/>
  <c r="N1969" i="9"/>
  <c r="N1981" i="9"/>
  <c r="N1993" i="9"/>
  <c r="N2005" i="9"/>
  <c r="N2017" i="9"/>
  <c r="N2029" i="9"/>
  <c r="N2041" i="9"/>
  <c r="N2053" i="9"/>
  <c r="N2065" i="9"/>
  <c r="N2077" i="9"/>
  <c r="N2089" i="9"/>
  <c r="N2101" i="9"/>
  <c r="N2113" i="9"/>
  <c r="N2125" i="9"/>
  <c r="N2137" i="9"/>
  <c r="N2149" i="9"/>
  <c r="N2161" i="9"/>
  <c r="N2173" i="9"/>
  <c r="N2185" i="9"/>
  <c r="N2197" i="9"/>
  <c r="N2209" i="9"/>
  <c r="N2221" i="9"/>
  <c r="N2233" i="9"/>
  <c r="N2245" i="9"/>
  <c r="N2257" i="9"/>
  <c r="N2269" i="9"/>
  <c r="N2281" i="9"/>
  <c r="N2293" i="9"/>
  <c r="N2305" i="9"/>
  <c r="N2317" i="9"/>
  <c r="N2329" i="9"/>
  <c r="N2341" i="9"/>
  <c r="N2353" i="9"/>
  <c r="N2365" i="9"/>
  <c r="N2377" i="9"/>
  <c r="N2389" i="9"/>
  <c r="N2401" i="9"/>
  <c r="N2413" i="9"/>
  <c r="N2425" i="9"/>
  <c r="N2437" i="9"/>
  <c r="N2449" i="9"/>
  <c r="N2461" i="9"/>
  <c r="N2473" i="9"/>
  <c r="N2485" i="9"/>
  <c r="N2497" i="9"/>
  <c r="N2509" i="9"/>
  <c r="N2521" i="9"/>
  <c r="N2533" i="9"/>
  <c r="N2545" i="9"/>
  <c r="N2557" i="9"/>
  <c r="N2569" i="9"/>
  <c r="N2581" i="9"/>
  <c r="N2593" i="9"/>
  <c r="N2605" i="9"/>
  <c r="N2617" i="9"/>
  <c r="N2629" i="9"/>
  <c r="N2641" i="9"/>
  <c r="N2653" i="9"/>
  <c r="N2665" i="9"/>
  <c r="N2677" i="9"/>
  <c r="N2689" i="9"/>
  <c r="N4072" i="9"/>
  <c r="N5156" i="9"/>
  <c r="N5574" i="9"/>
  <c r="N5712" i="9"/>
  <c r="N5784" i="9"/>
  <c r="N5856" i="9"/>
  <c r="N5928" i="9"/>
  <c r="N280" i="9"/>
  <c r="N352" i="9"/>
  <c r="N424" i="9"/>
  <c r="N496" i="9"/>
  <c r="N568" i="9"/>
  <c r="N640" i="9"/>
  <c r="N712" i="9"/>
  <c r="N784" i="9"/>
  <c r="N821" i="9"/>
  <c r="N853" i="9"/>
  <c r="N866" i="9"/>
  <c r="N878" i="9"/>
  <c r="N890" i="9"/>
  <c r="N902" i="9"/>
  <c r="N914" i="9"/>
  <c r="N926" i="9"/>
  <c r="N938" i="9"/>
  <c r="N950" i="9"/>
  <c r="N962" i="9"/>
  <c r="N974" i="9"/>
  <c r="N986" i="9"/>
  <c r="N998" i="9"/>
  <c r="N1010" i="9"/>
  <c r="N1022" i="9"/>
  <c r="N1034" i="9"/>
  <c r="N1046" i="9"/>
  <c r="N1058" i="9"/>
  <c r="N1070" i="9"/>
  <c r="N1082" i="9"/>
  <c r="N1094" i="9"/>
  <c r="N1106" i="9"/>
  <c r="N1118" i="9"/>
  <c r="N1130" i="9"/>
  <c r="N1142" i="9"/>
  <c r="N1154" i="9"/>
  <c r="N1166" i="9"/>
  <c r="N1178" i="9"/>
  <c r="N1190" i="9"/>
  <c r="N1202" i="9"/>
  <c r="N1214" i="9"/>
  <c r="N1226" i="9"/>
  <c r="N1238" i="9"/>
  <c r="N1250" i="9"/>
  <c r="N1262" i="9"/>
  <c r="N1274" i="9"/>
  <c r="N1286" i="9"/>
  <c r="N1298" i="9"/>
  <c r="N1310" i="9"/>
  <c r="N1322" i="9"/>
  <c r="N1334" i="9"/>
  <c r="N1346" i="9"/>
  <c r="N1358" i="9"/>
  <c r="N1370" i="9"/>
  <c r="N1382" i="9"/>
  <c r="N1394" i="9"/>
  <c r="N1406" i="9"/>
  <c r="N1418" i="9"/>
  <c r="N1430" i="9"/>
  <c r="N1442" i="9"/>
  <c r="N1454" i="9"/>
  <c r="N1466" i="9"/>
  <c r="N1478" i="9"/>
  <c r="N1490" i="9"/>
  <c r="N1502" i="9"/>
  <c r="N1514" i="9"/>
  <c r="N1526" i="9"/>
  <c r="N1538" i="9"/>
  <c r="N1550" i="9"/>
  <c r="N1562" i="9"/>
  <c r="N1574" i="9"/>
  <c r="N1586" i="9"/>
  <c r="N1598" i="9"/>
  <c r="N1610" i="9"/>
  <c r="N1622" i="9"/>
  <c r="N1634" i="9"/>
  <c r="N1646" i="9"/>
  <c r="N1658" i="9"/>
  <c r="N1670" i="9"/>
  <c r="N1682" i="9"/>
  <c r="N1694" i="9"/>
  <c r="N1706" i="9"/>
  <c r="N1718" i="9"/>
  <c r="N1730" i="9"/>
  <c r="N1742" i="9"/>
  <c r="N1754" i="9"/>
  <c r="N1766" i="9"/>
  <c r="N1778" i="9"/>
  <c r="N1790" i="9"/>
  <c r="N1802" i="9"/>
  <c r="N1814" i="9"/>
  <c r="N1826" i="9"/>
  <c r="N1838" i="9"/>
  <c r="N1850" i="9"/>
  <c r="N1862" i="9"/>
  <c r="N1874" i="9"/>
  <c r="N1886" i="9"/>
  <c r="N1898" i="9"/>
  <c r="N1910" i="9"/>
  <c r="N1922" i="9"/>
  <c r="N1934" i="9"/>
  <c r="N1946" i="9"/>
  <c r="N1958" i="9"/>
  <c r="N1970" i="9"/>
  <c r="N1982" i="9"/>
  <c r="N1994" i="9"/>
  <c r="N2006" i="9"/>
  <c r="N2018" i="9"/>
  <c r="N2030" i="9"/>
  <c r="N2042" i="9"/>
  <c r="N2054" i="9"/>
  <c r="N2066" i="9"/>
  <c r="N2078" i="9"/>
  <c r="N2090" i="9"/>
  <c r="N2102" i="9"/>
  <c r="N2114" i="9"/>
  <c r="N2126" i="9"/>
  <c r="N2138" i="9"/>
  <c r="N2150" i="9"/>
  <c r="N2162" i="9"/>
  <c r="N2174" i="9"/>
  <c r="N2186" i="9"/>
  <c r="N2198" i="9"/>
  <c r="N2210" i="9"/>
  <c r="N2222" i="9"/>
  <c r="N2234" i="9"/>
  <c r="N2246" i="9"/>
  <c r="N2258" i="9"/>
  <c r="N2270" i="9"/>
  <c r="N2282" i="9"/>
  <c r="N2294" i="9"/>
  <c r="N2306" i="9"/>
  <c r="N2318" i="9"/>
  <c r="N2330" i="9"/>
  <c r="N2342" i="9"/>
  <c r="N2354" i="9"/>
  <c r="N2366" i="9"/>
  <c r="N2378" i="9"/>
  <c r="N2390" i="9"/>
  <c r="N2402" i="9"/>
  <c r="N2414" i="9"/>
  <c r="N2426" i="9"/>
  <c r="N2438" i="9"/>
  <c r="N2450" i="9"/>
  <c r="N2462" i="9"/>
  <c r="N2474" i="9"/>
  <c r="N2486" i="9"/>
  <c r="N2498" i="9"/>
  <c r="N2510" i="9"/>
  <c r="N2522" i="9"/>
  <c r="N2534" i="9"/>
  <c r="N2546" i="9"/>
  <c r="N2558" i="9"/>
  <c r="N2570" i="9"/>
  <c r="N2582" i="9"/>
  <c r="N2594" i="9"/>
  <c r="N2606" i="9"/>
  <c r="N2618" i="9"/>
  <c r="N2630" i="9"/>
  <c r="N2642" i="9"/>
  <c r="N2654" i="9"/>
  <c r="N2666" i="9"/>
  <c r="N2678" i="9"/>
  <c r="N2690" i="9"/>
  <c r="N4132" i="9"/>
  <c r="N5166" i="9"/>
  <c r="N5576" i="9"/>
  <c r="N5713" i="9"/>
  <c r="N5785" i="9"/>
  <c r="N5857" i="9"/>
  <c r="N5929" i="9"/>
  <c r="N281" i="9"/>
  <c r="N353" i="9"/>
  <c r="N425" i="9"/>
  <c r="N497" i="9"/>
  <c r="N569" i="9"/>
  <c r="N641" i="9"/>
  <c r="N713" i="9"/>
  <c r="N785" i="9"/>
  <c r="N822" i="9"/>
  <c r="N854" i="9"/>
  <c r="N867" i="9"/>
  <c r="N879" i="9"/>
  <c r="N891" i="9"/>
  <c r="N903" i="9"/>
  <c r="N915" i="9"/>
  <c r="N927" i="9"/>
  <c r="N939" i="9"/>
  <c r="N951" i="9"/>
  <c r="N963" i="9"/>
  <c r="N975" i="9"/>
  <c r="N987" i="9"/>
  <c r="N999" i="9"/>
  <c r="N1011" i="9"/>
  <c r="N1023" i="9"/>
  <c r="N1035" i="9"/>
  <c r="N1047" i="9"/>
  <c r="N1059" i="9"/>
  <c r="N1071" i="9"/>
  <c r="N1083" i="9"/>
  <c r="N1095" i="9"/>
  <c r="N1107" i="9"/>
  <c r="N1119" i="9"/>
  <c r="N1131" i="9"/>
  <c r="N1143" i="9"/>
  <c r="N1155" i="9"/>
  <c r="N1167" i="9"/>
  <c r="N1179" i="9"/>
  <c r="N1191" i="9"/>
  <c r="N1203" i="9"/>
  <c r="N1215" i="9"/>
  <c r="N1227" i="9"/>
  <c r="N1239" i="9"/>
  <c r="N1251" i="9"/>
  <c r="N1263" i="9"/>
  <c r="N1275" i="9"/>
  <c r="N1287" i="9"/>
  <c r="N1299" i="9"/>
  <c r="N1311" i="9"/>
  <c r="N1323" i="9"/>
  <c r="N1335" i="9"/>
  <c r="N1347" i="9"/>
  <c r="N1359" i="9"/>
  <c r="N1371" i="9"/>
  <c r="N1383" i="9"/>
  <c r="N1395" i="9"/>
  <c r="N1407" i="9"/>
  <c r="N1419" i="9"/>
  <c r="N1431" i="9"/>
  <c r="N1443" i="9"/>
  <c r="N1455" i="9"/>
  <c r="N1467" i="9"/>
  <c r="N1479" i="9"/>
  <c r="N1491" i="9"/>
  <c r="N1503" i="9"/>
  <c r="N1515" i="9"/>
  <c r="N1527" i="9"/>
  <c r="N1539" i="9"/>
  <c r="N1551" i="9"/>
  <c r="N1563" i="9"/>
  <c r="N1575" i="9"/>
  <c r="N1587" i="9"/>
  <c r="N1599" i="9"/>
  <c r="N1611" i="9"/>
  <c r="N1623" i="9"/>
  <c r="N1635" i="9"/>
  <c r="N1647" i="9"/>
  <c r="N1659" i="9"/>
  <c r="N1671" i="9"/>
  <c r="N1683" i="9"/>
  <c r="N1695" i="9"/>
  <c r="N1707" i="9"/>
  <c r="N1719" i="9"/>
  <c r="N1731" i="9"/>
  <c r="N1743" i="9"/>
  <c r="N1755" i="9"/>
  <c r="N1767" i="9"/>
  <c r="N1779" i="9"/>
  <c r="N1791" i="9"/>
  <c r="N1803" i="9"/>
  <c r="N1815" i="9"/>
  <c r="N1827" i="9"/>
  <c r="N1839" i="9"/>
  <c r="N1851" i="9"/>
  <c r="N1863" i="9"/>
  <c r="N1875" i="9"/>
  <c r="N1887" i="9"/>
  <c r="N1899" i="9"/>
  <c r="N1911" i="9"/>
  <c r="N1923" i="9"/>
  <c r="N1935" i="9"/>
  <c r="N1947" i="9"/>
  <c r="N1959" i="9"/>
  <c r="N1971" i="9"/>
  <c r="N1983" i="9"/>
  <c r="N1995" i="9"/>
  <c r="N2007" i="9"/>
  <c r="N2019" i="9"/>
  <c r="N2031" i="9"/>
  <c r="N2043" i="9"/>
  <c r="N2055" i="9"/>
  <c r="N2067" i="9"/>
  <c r="N2079" i="9"/>
  <c r="N2091" i="9"/>
  <c r="N2103" i="9"/>
  <c r="N2115" i="9"/>
  <c r="N2127" i="9"/>
  <c r="N2139" i="9"/>
  <c r="N2151" i="9"/>
  <c r="N2163" i="9"/>
  <c r="N2175" i="9"/>
  <c r="N2187" i="9"/>
  <c r="N2199" i="9"/>
  <c r="N2211" i="9"/>
  <c r="N2223" i="9"/>
  <c r="N2235" i="9"/>
  <c r="N2247" i="9"/>
  <c r="N2259" i="9"/>
  <c r="N2271" i="9"/>
  <c r="N2283" i="9"/>
  <c r="N2295" i="9"/>
  <c r="N2307" i="9"/>
  <c r="N2319" i="9"/>
  <c r="N2331" i="9"/>
  <c r="N2343" i="9"/>
  <c r="N2355" i="9"/>
  <c r="N2367" i="9"/>
  <c r="N2379" i="9"/>
  <c r="N2391" i="9"/>
  <c r="N2403" i="9"/>
  <c r="N2415" i="9"/>
  <c r="N2427" i="9"/>
  <c r="N2439" i="9"/>
  <c r="N2451" i="9"/>
  <c r="N2463" i="9"/>
  <c r="N2475" i="9"/>
  <c r="N2487" i="9"/>
  <c r="N2499" i="9"/>
  <c r="N2511" i="9"/>
  <c r="N2523" i="9"/>
  <c r="N2535" i="9"/>
  <c r="N2547" i="9"/>
  <c r="N2559" i="9"/>
  <c r="N2571" i="9"/>
  <c r="N2583" i="9"/>
  <c r="N2595" i="9"/>
  <c r="N2607" i="9"/>
  <c r="N2619" i="9"/>
  <c r="N2631" i="9"/>
  <c r="N2643" i="9"/>
  <c r="N2655" i="9"/>
  <c r="N2667" i="9"/>
  <c r="N2679" i="9"/>
  <c r="N2691" i="9"/>
  <c r="N4442" i="9"/>
  <c r="N5228" i="9"/>
  <c r="N5610" i="9"/>
  <c r="N5724" i="9"/>
  <c r="N5796" i="9"/>
  <c r="N5868" i="9"/>
  <c r="N5940" i="9"/>
  <c r="N292" i="9"/>
  <c r="N364" i="9"/>
  <c r="N436" i="9"/>
  <c r="N508" i="9"/>
  <c r="N580" i="9"/>
  <c r="N652" i="9"/>
  <c r="N724" i="9"/>
  <c r="N786" i="9"/>
  <c r="N830" i="9"/>
  <c r="N856" i="9"/>
  <c r="N868" i="9"/>
  <c r="N880" i="9"/>
  <c r="N892" i="9"/>
  <c r="N904" i="9"/>
  <c r="N916" i="9"/>
  <c r="N928" i="9"/>
  <c r="N940" i="9"/>
  <c r="N952" i="9"/>
  <c r="N964" i="9"/>
  <c r="N976" i="9"/>
  <c r="N988" i="9"/>
  <c r="N1000" i="9"/>
  <c r="N1012" i="9"/>
  <c r="N1024" i="9"/>
  <c r="N1036" i="9"/>
  <c r="N1048" i="9"/>
  <c r="N1060" i="9"/>
  <c r="N1072" i="9"/>
  <c r="N1084" i="9"/>
  <c r="N1096" i="9"/>
  <c r="N1108" i="9"/>
  <c r="N1120" i="9"/>
  <c r="N1132" i="9"/>
  <c r="N1144" i="9"/>
  <c r="N1156" i="9"/>
  <c r="N1168" i="9"/>
  <c r="N1180" i="9"/>
  <c r="N1192" i="9"/>
  <c r="N1204" i="9"/>
  <c r="N1216" i="9"/>
  <c r="N1228" i="9"/>
  <c r="N1240" i="9"/>
  <c r="N1252" i="9"/>
  <c r="N1264" i="9"/>
  <c r="N1276" i="9"/>
  <c r="N1288" i="9"/>
  <c r="N1300" i="9"/>
  <c r="N1312" i="9"/>
  <c r="N1324" i="9"/>
  <c r="N1336" i="9"/>
  <c r="N1348" i="9"/>
  <c r="N1360" i="9"/>
  <c r="N1372" i="9"/>
  <c r="N1384" i="9"/>
  <c r="N1396" i="9"/>
  <c r="N1408" i="9"/>
  <c r="N1420" i="9"/>
  <c r="N1432" i="9"/>
  <c r="N1444" i="9"/>
  <c r="N1456" i="9"/>
  <c r="N1468" i="9"/>
  <c r="N1480" i="9"/>
  <c r="N1492" i="9"/>
  <c r="N1504" i="9"/>
  <c r="N1516" i="9"/>
  <c r="N1528" i="9"/>
  <c r="N1540" i="9"/>
  <c r="N1552" i="9"/>
  <c r="N1564" i="9"/>
  <c r="N1576" i="9"/>
  <c r="N1588" i="9"/>
  <c r="N1600" i="9"/>
  <c r="N1612" i="9"/>
  <c r="N1624" i="9"/>
  <c r="N1636" i="9"/>
  <c r="N1648" i="9"/>
  <c r="N1660" i="9"/>
  <c r="N1672" i="9"/>
  <c r="N1684" i="9"/>
  <c r="N1696" i="9"/>
  <c r="N1708" i="9"/>
  <c r="N1720" i="9"/>
  <c r="N1732" i="9"/>
  <c r="N1744" i="9"/>
  <c r="N1756" i="9"/>
  <c r="N1768" i="9"/>
  <c r="N1780" i="9"/>
  <c r="N1792" i="9"/>
  <c r="N1804" i="9"/>
  <c r="N1816" i="9"/>
  <c r="N1828" i="9"/>
  <c r="N1840" i="9"/>
  <c r="N1852" i="9"/>
  <c r="N1864" i="9"/>
  <c r="N1876" i="9"/>
  <c r="N1888" i="9"/>
  <c r="N1900" i="9"/>
  <c r="N1912" i="9"/>
  <c r="N1924" i="9"/>
  <c r="N1936" i="9"/>
  <c r="N1948" i="9"/>
  <c r="N1960" i="9"/>
  <c r="N1972" i="9"/>
  <c r="N1984" i="9"/>
  <c r="N1996" i="9"/>
  <c r="N2008" i="9"/>
  <c r="N2020" i="9"/>
  <c r="N2032" i="9"/>
  <c r="N2044" i="9"/>
  <c r="N2056" i="9"/>
  <c r="N2068" i="9"/>
  <c r="N2080" i="9"/>
  <c r="N2092" i="9"/>
  <c r="N2104" i="9"/>
  <c r="N2116" i="9"/>
  <c r="N2128" i="9"/>
  <c r="N2140" i="9"/>
  <c r="N2152" i="9"/>
  <c r="N2164" i="9"/>
  <c r="N2176" i="9"/>
  <c r="N2188" i="9"/>
  <c r="N2200" i="9"/>
  <c r="N2212" i="9"/>
  <c r="N2224" i="9"/>
  <c r="N2236" i="9"/>
  <c r="N2248" i="9"/>
  <c r="N2260" i="9"/>
  <c r="N2272" i="9"/>
  <c r="N2284" i="9"/>
  <c r="N2296" i="9"/>
  <c r="N2308" i="9"/>
  <c r="N2320" i="9"/>
  <c r="N2332" i="9"/>
  <c r="N2344" i="9"/>
  <c r="N2356" i="9"/>
  <c r="N2368" i="9"/>
  <c r="N2380" i="9"/>
  <c r="N2392" i="9"/>
  <c r="N2404" i="9"/>
  <c r="N2416" i="9"/>
  <c r="N2428" i="9"/>
  <c r="N2440" i="9"/>
  <c r="N2452" i="9"/>
  <c r="N2464" i="9"/>
  <c r="N2476" i="9"/>
  <c r="N2488" i="9"/>
  <c r="N2500" i="9"/>
  <c r="N2512" i="9"/>
  <c r="N2524" i="9"/>
  <c r="N2536" i="9"/>
  <c r="N2548" i="9"/>
  <c r="N2560" i="9"/>
  <c r="N2572" i="9"/>
  <c r="N2584" i="9"/>
  <c r="N2596" i="9"/>
  <c r="N2608" i="9"/>
  <c r="N2620" i="9"/>
  <c r="N2632" i="9"/>
  <c r="N2644" i="9"/>
  <c r="N2656" i="9"/>
  <c r="N2668" i="9"/>
  <c r="N2680" i="9"/>
  <c r="N2692" i="9"/>
  <c r="N4479" i="9"/>
  <c r="N5238" i="9"/>
  <c r="N5612" i="9"/>
  <c r="N5725" i="9"/>
  <c r="N5797" i="9"/>
  <c r="N5869" i="9"/>
  <c r="N5941" i="9"/>
  <c r="N293" i="9"/>
  <c r="N365" i="9"/>
  <c r="N437" i="9"/>
  <c r="N509" i="9"/>
  <c r="N581" i="9"/>
  <c r="N653" i="9"/>
  <c r="N725" i="9"/>
  <c r="N796" i="9"/>
  <c r="N832" i="9"/>
  <c r="N857" i="9"/>
  <c r="N869" i="9"/>
  <c r="N881" i="9"/>
  <c r="N893" i="9"/>
  <c r="N905" i="9"/>
  <c r="N917" i="9"/>
  <c r="N929" i="9"/>
  <c r="N941" i="9"/>
  <c r="N953" i="9"/>
  <c r="N965" i="9"/>
  <c r="N977" i="9"/>
  <c r="N989" i="9"/>
  <c r="N1001" i="9"/>
  <c r="N1013" i="9"/>
  <c r="N1025" i="9"/>
  <c r="N1037" i="9"/>
  <c r="N1049" i="9"/>
  <c r="N1061" i="9"/>
  <c r="N1073" i="9"/>
  <c r="N1085" i="9"/>
  <c r="N1097" i="9"/>
  <c r="N1109" i="9"/>
  <c r="N1121" i="9"/>
  <c r="N1133" i="9"/>
  <c r="N1145" i="9"/>
  <c r="N1157" i="9"/>
  <c r="N1169" i="9"/>
  <c r="N1181" i="9"/>
  <c r="N1193" i="9"/>
  <c r="N1205" i="9"/>
  <c r="N1217" i="9"/>
  <c r="N1229" i="9"/>
  <c r="N1241" i="9"/>
  <c r="N1253" i="9"/>
  <c r="N1265" i="9"/>
  <c r="N1277" i="9"/>
  <c r="N1289" i="9"/>
  <c r="N1301" i="9"/>
  <c r="N1313" i="9"/>
  <c r="N1325" i="9"/>
  <c r="N1337" i="9"/>
  <c r="N1349" i="9"/>
  <c r="N1361" i="9"/>
  <c r="N1373" i="9"/>
  <c r="N1385" i="9"/>
  <c r="N1397" i="9"/>
  <c r="N1409" i="9"/>
  <c r="N1421" i="9"/>
  <c r="N1433" i="9"/>
  <c r="N1445" i="9"/>
  <c r="N1457" i="9"/>
  <c r="N1469" i="9"/>
  <c r="N1481" i="9"/>
  <c r="N1493" i="9"/>
  <c r="N1505" i="9"/>
  <c r="N1517" i="9"/>
  <c r="N1529" i="9"/>
  <c r="N1541" i="9"/>
  <c r="N1553" i="9"/>
  <c r="N1565" i="9"/>
  <c r="N1577" i="9"/>
  <c r="N1589" i="9"/>
  <c r="N1601" i="9"/>
  <c r="N1613" i="9"/>
  <c r="N1625" i="9"/>
  <c r="N1637" i="9"/>
  <c r="N1649" i="9"/>
  <c r="N1661" i="9"/>
  <c r="N1673" i="9"/>
  <c r="N1685" i="9"/>
  <c r="N1697" i="9"/>
  <c r="N1709" i="9"/>
  <c r="N1721" i="9"/>
  <c r="N1733" i="9"/>
  <c r="N1745" i="9"/>
  <c r="N1757" i="9"/>
  <c r="N1769" i="9"/>
  <c r="N1781" i="9"/>
  <c r="N1793" i="9"/>
  <c r="N1805" i="9"/>
  <c r="N1817" i="9"/>
  <c r="N1829" i="9"/>
  <c r="N1841" i="9"/>
  <c r="N1853" i="9"/>
  <c r="N1865" i="9"/>
  <c r="N1877" i="9"/>
  <c r="N1889" i="9"/>
  <c r="N1901" i="9"/>
  <c r="N1913" i="9"/>
  <c r="N1925" i="9"/>
  <c r="N1937" i="9"/>
  <c r="N1949" i="9"/>
  <c r="N1961" i="9"/>
  <c r="N1973" i="9"/>
  <c r="N1985" i="9"/>
  <c r="N1997" i="9"/>
  <c r="N2009" i="9"/>
  <c r="N2021" i="9"/>
  <c r="N2033" i="9"/>
  <c r="N2045" i="9"/>
  <c r="N2057" i="9"/>
  <c r="N2069" i="9"/>
  <c r="N2081" i="9"/>
  <c r="N2093" i="9"/>
  <c r="N2105" i="9"/>
  <c r="N2117" i="9"/>
  <c r="N2129" i="9"/>
  <c r="N2141" i="9"/>
  <c r="N2153" i="9"/>
  <c r="N2165" i="9"/>
  <c r="N2177" i="9"/>
  <c r="N2189" i="9"/>
  <c r="N2201" i="9"/>
  <c r="N2213" i="9"/>
  <c r="N2225" i="9"/>
  <c r="N2237" i="9"/>
  <c r="N2249" i="9"/>
  <c r="N2261" i="9"/>
  <c r="N2273" i="9"/>
  <c r="N2285" i="9"/>
  <c r="N2297" i="9"/>
  <c r="N2309" i="9"/>
  <c r="N2321" i="9"/>
  <c r="N2333" i="9"/>
  <c r="N2345" i="9"/>
  <c r="N2357" i="9"/>
  <c r="N2369" i="9"/>
  <c r="N2381" i="9"/>
  <c r="N2393" i="9"/>
  <c r="N2405" i="9"/>
  <c r="N2417" i="9"/>
  <c r="N2429" i="9"/>
  <c r="N2441" i="9"/>
  <c r="N2453" i="9"/>
  <c r="N2465" i="9"/>
  <c r="N2477" i="9"/>
  <c r="N2489" i="9"/>
  <c r="N2501" i="9"/>
  <c r="N2513" i="9"/>
  <c r="N2525" i="9"/>
  <c r="N2537" i="9"/>
  <c r="N2549" i="9"/>
  <c r="N2561" i="9"/>
  <c r="N2573" i="9"/>
  <c r="N2585" i="9"/>
  <c r="N2597" i="9"/>
  <c r="N2609" i="9"/>
  <c r="N2621" i="9"/>
  <c r="N2633" i="9"/>
  <c r="N2645" i="9"/>
  <c r="N2657" i="9"/>
  <c r="N2669" i="9"/>
  <c r="N2681" i="9"/>
  <c r="N2693" i="9"/>
  <c r="N4730" i="9"/>
  <c r="N5300" i="9"/>
  <c r="N5635" i="9"/>
  <c r="N5736" i="9"/>
  <c r="N5808" i="9"/>
  <c r="N5880" i="9"/>
  <c r="N5952" i="9"/>
  <c r="N304" i="9"/>
  <c r="N376" i="9"/>
  <c r="N448" i="9"/>
  <c r="N520" i="9"/>
  <c r="N592" i="9"/>
  <c r="N664" i="9"/>
  <c r="N736" i="9"/>
  <c r="N797" i="9"/>
  <c r="N833" i="9"/>
  <c r="N858" i="9"/>
  <c r="N870" i="9"/>
  <c r="N882" i="9"/>
  <c r="N894" i="9"/>
  <c r="N906" i="9"/>
  <c r="N918" i="9"/>
  <c r="N930" i="9"/>
  <c r="N942" i="9"/>
  <c r="N954" i="9"/>
  <c r="N966" i="9"/>
  <c r="N978" i="9"/>
  <c r="N990" i="9"/>
  <c r="N1002" i="9"/>
  <c r="N1014" i="9"/>
  <c r="N1026" i="9"/>
  <c r="N1038" i="9"/>
  <c r="N1050" i="9"/>
  <c r="N1062" i="9"/>
  <c r="N1074" i="9"/>
  <c r="N1086" i="9"/>
  <c r="N1098" i="9"/>
  <c r="N1110" i="9"/>
  <c r="N1122" i="9"/>
  <c r="N1134" i="9"/>
  <c r="N1146" i="9"/>
  <c r="N1158" i="9"/>
  <c r="N1170" i="9"/>
  <c r="N1182" i="9"/>
  <c r="N1194" i="9"/>
  <c r="N1206" i="9"/>
  <c r="N1218" i="9"/>
  <c r="N1230" i="9"/>
  <c r="N1242" i="9"/>
  <c r="N1254" i="9"/>
  <c r="N1266" i="9"/>
  <c r="N1278" i="9"/>
  <c r="N1290" i="9"/>
  <c r="N1302" i="9"/>
  <c r="N1314" i="9"/>
  <c r="N1326" i="9"/>
  <c r="N1338" i="9"/>
  <c r="N1350" i="9"/>
  <c r="N1362" i="9"/>
  <c r="N1374" i="9"/>
  <c r="N1386" i="9"/>
  <c r="N1398" i="9"/>
  <c r="N1410" i="9"/>
  <c r="N1422" i="9"/>
  <c r="N1434" i="9"/>
  <c r="N1446" i="9"/>
  <c r="N1458" i="9"/>
  <c r="N1470" i="9"/>
  <c r="N1482" i="9"/>
  <c r="N1494" i="9"/>
  <c r="N1506" i="9"/>
  <c r="N1518" i="9"/>
  <c r="N1530" i="9"/>
  <c r="N1542" i="9"/>
  <c r="N1554" i="9"/>
  <c r="N1566" i="9"/>
  <c r="N1578" i="9"/>
  <c r="N1590" i="9"/>
  <c r="N1602" i="9"/>
  <c r="N1614" i="9"/>
  <c r="N1626" i="9"/>
  <c r="N1638" i="9"/>
  <c r="N1650" i="9"/>
  <c r="N1662" i="9"/>
  <c r="N1674" i="9"/>
  <c r="N1686" i="9"/>
  <c r="N1698" i="9"/>
  <c r="N1710" i="9"/>
  <c r="N1722" i="9"/>
  <c r="N1734" i="9"/>
  <c r="N1746" i="9"/>
  <c r="N1758" i="9"/>
  <c r="N1770" i="9"/>
  <c r="N1782" i="9"/>
  <c r="N1794" i="9"/>
  <c r="N1806" i="9"/>
  <c r="N1818" i="9"/>
  <c r="N1830" i="9"/>
  <c r="N1842" i="9"/>
  <c r="N1854" i="9"/>
  <c r="N1866" i="9"/>
  <c r="N1878" i="9"/>
  <c r="N1890" i="9"/>
  <c r="N1902" i="9"/>
  <c r="N1914" i="9"/>
  <c r="N1926" i="9"/>
  <c r="N1938" i="9"/>
  <c r="N1950" i="9"/>
  <c r="N1962" i="9"/>
  <c r="N1974" i="9"/>
  <c r="N1986" i="9"/>
  <c r="N1998" i="9"/>
  <c r="N2010" i="9"/>
  <c r="N2022" i="9"/>
  <c r="N2034" i="9"/>
  <c r="N2046" i="9"/>
  <c r="N2058" i="9"/>
  <c r="N2070" i="9"/>
  <c r="N2082" i="9"/>
  <c r="N2094" i="9"/>
  <c r="N2106" i="9"/>
  <c r="N2118" i="9"/>
  <c r="N2130" i="9"/>
  <c r="N2142" i="9"/>
  <c r="N2154" i="9"/>
  <c r="N2166" i="9"/>
  <c r="N2178" i="9"/>
  <c r="N2190" i="9"/>
  <c r="N2202" i="9"/>
  <c r="N2214" i="9"/>
  <c r="N2226" i="9"/>
  <c r="N2238" i="9"/>
  <c r="N2250" i="9"/>
  <c r="N2262" i="9"/>
  <c r="N2274" i="9"/>
  <c r="N2286" i="9"/>
  <c r="N2298" i="9"/>
  <c r="N2310" i="9"/>
  <c r="N2322" i="9"/>
  <c r="N2334" i="9"/>
  <c r="N2346" i="9"/>
  <c r="N2358" i="9"/>
  <c r="N2370" i="9"/>
  <c r="N2382" i="9"/>
  <c r="N2394" i="9"/>
  <c r="N2406" i="9"/>
  <c r="N2418" i="9"/>
  <c r="N2430" i="9"/>
  <c r="N2442" i="9"/>
  <c r="N2454" i="9"/>
  <c r="N2466" i="9"/>
  <c r="N2478" i="9"/>
  <c r="N2490" i="9"/>
  <c r="N2502" i="9"/>
  <c r="N2514" i="9"/>
  <c r="N2526" i="9"/>
  <c r="N2538" i="9"/>
  <c r="N2550" i="9"/>
  <c r="N2562" i="9"/>
  <c r="N2574" i="9"/>
  <c r="N2586" i="9"/>
  <c r="N2598" i="9"/>
  <c r="N2610" i="9"/>
  <c r="N2622" i="9"/>
  <c r="N2634" i="9"/>
  <c r="N2646" i="9"/>
  <c r="N2658" i="9"/>
  <c r="N2670" i="9"/>
  <c r="N2682" i="9"/>
  <c r="N2694" i="9"/>
  <c r="N4767" i="9"/>
  <c r="N5310" i="9"/>
  <c r="N5636" i="9"/>
  <c r="N5737" i="9"/>
  <c r="N5809" i="9"/>
  <c r="N5881" i="9"/>
  <c r="N5953" i="9"/>
  <c r="N305" i="9"/>
  <c r="N377" i="9"/>
  <c r="N449" i="9"/>
  <c r="N521" i="9"/>
  <c r="N593" i="9"/>
  <c r="N665" i="9"/>
  <c r="N737" i="9"/>
  <c r="N798" i="9"/>
  <c r="N834" i="9"/>
  <c r="N859" i="9"/>
  <c r="N871" i="9"/>
  <c r="N883" i="9"/>
  <c r="N895" i="9"/>
  <c r="N907" i="9"/>
  <c r="N919" i="9"/>
  <c r="N931" i="9"/>
  <c r="N943" i="9"/>
  <c r="N955" i="9"/>
  <c r="N967" i="9"/>
  <c r="N979" i="9"/>
  <c r="N991" i="9"/>
  <c r="N1003" i="9"/>
  <c r="N1015" i="9"/>
  <c r="N1027" i="9"/>
  <c r="N1039" i="9"/>
  <c r="N1051" i="9"/>
  <c r="N1063" i="9"/>
  <c r="N1075" i="9"/>
  <c r="N1087" i="9"/>
  <c r="N1099" i="9"/>
  <c r="N1111" i="9"/>
  <c r="N1123" i="9"/>
  <c r="N1135" i="9"/>
  <c r="N1147" i="9"/>
  <c r="N1159" i="9"/>
  <c r="N1171" i="9"/>
  <c r="N1183" i="9"/>
  <c r="N1195" i="9"/>
  <c r="N1207" i="9"/>
  <c r="N1219" i="9"/>
  <c r="N1231" i="9"/>
  <c r="N1243" i="9"/>
  <c r="N1255" i="9"/>
  <c r="N1267" i="9"/>
  <c r="N1279" i="9"/>
  <c r="N1291" i="9"/>
  <c r="N1303" i="9"/>
  <c r="N1315" i="9"/>
  <c r="N1327" i="9"/>
  <c r="N1339" i="9"/>
  <c r="N1351" i="9"/>
  <c r="N1363" i="9"/>
  <c r="N1375" i="9"/>
  <c r="N1387" i="9"/>
  <c r="N1399" i="9"/>
  <c r="N1411" i="9"/>
  <c r="N1423" i="9"/>
  <c r="N1435" i="9"/>
  <c r="N1447" i="9"/>
  <c r="N1459" i="9"/>
  <c r="N1471" i="9"/>
  <c r="N1483" i="9"/>
  <c r="N1495" i="9"/>
  <c r="N1507" i="9"/>
  <c r="N1519" i="9"/>
  <c r="N1531" i="9"/>
  <c r="N1543" i="9"/>
  <c r="N1555" i="9"/>
  <c r="N1567" i="9"/>
  <c r="N1579" i="9"/>
  <c r="N1591" i="9"/>
  <c r="N1603" i="9"/>
  <c r="N1615" i="9"/>
  <c r="N1627" i="9"/>
  <c r="N1639" i="9"/>
  <c r="N1651" i="9"/>
  <c r="N1663" i="9"/>
  <c r="N1675" i="9"/>
  <c r="N1687" i="9"/>
  <c r="N1699" i="9"/>
  <c r="N1711" i="9"/>
  <c r="N1723" i="9"/>
  <c r="N1735" i="9"/>
  <c r="N1747" i="9"/>
  <c r="N1759" i="9"/>
  <c r="N1771" i="9"/>
  <c r="N1783" i="9"/>
  <c r="N1795" i="9"/>
  <c r="N1807" i="9"/>
  <c r="N1819" i="9"/>
  <c r="N1831" i="9"/>
  <c r="N1843" i="9"/>
  <c r="N1855" i="9"/>
  <c r="N1867" i="9"/>
  <c r="N1879" i="9"/>
  <c r="N1891" i="9"/>
  <c r="N1903" i="9"/>
  <c r="N1915" i="9"/>
  <c r="N1927" i="9"/>
  <c r="N1939" i="9"/>
  <c r="N1951" i="9"/>
  <c r="N1963" i="9"/>
  <c r="N1975" i="9"/>
  <c r="N1987" i="9"/>
  <c r="N1999" i="9"/>
  <c r="N2011" i="9"/>
  <c r="N2023" i="9"/>
  <c r="N2035" i="9"/>
  <c r="N2047" i="9"/>
  <c r="N2059" i="9"/>
  <c r="N2071" i="9"/>
  <c r="N2083" i="9"/>
  <c r="N2095" i="9"/>
  <c r="N2107" i="9"/>
  <c r="N2119" i="9"/>
  <c r="N2131" i="9"/>
  <c r="N2143" i="9"/>
  <c r="N2155" i="9"/>
  <c r="N2167" i="9"/>
  <c r="N2179" i="9"/>
  <c r="N2191" i="9"/>
  <c r="N2203" i="9"/>
  <c r="N2215" i="9"/>
  <c r="N2227" i="9"/>
  <c r="N2239" i="9"/>
  <c r="N2251" i="9"/>
  <c r="N2263" i="9"/>
  <c r="N2275" i="9"/>
  <c r="N2287" i="9"/>
  <c r="N2299" i="9"/>
  <c r="N2311" i="9"/>
  <c r="N2323" i="9"/>
  <c r="N2335" i="9"/>
  <c r="N2347" i="9"/>
  <c r="N2359" i="9"/>
  <c r="N2371" i="9"/>
  <c r="N2383" i="9"/>
  <c r="N2395" i="9"/>
  <c r="N2407" i="9"/>
  <c r="N2419" i="9"/>
  <c r="N2431" i="9"/>
  <c r="N2443" i="9"/>
  <c r="N2455" i="9"/>
  <c r="N2467" i="9"/>
  <c r="N2479" i="9"/>
  <c r="N2491" i="9"/>
  <c r="N2503" i="9"/>
  <c r="N2515" i="9"/>
  <c r="N2527" i="9"/>
  <c r="N2539" i="9"/>
  <c r="N2551" i="9"/>
  <c r="N2563" i="9"/>
  <c r="N2575" i="9"/>
  <c r="N2587" i="9"/>
  <c r="N2599" i="9"/>
  <c r="N2611" i="9"/>
  <c r="N2623" i="9"/>
  <c r="N2635" i="9"/>
  <c r="N2647" i="9"/>
  <c r="N2659" i="9"/>
  <c r="N2671" i="9"/>
  <c r="N2683" i="9"/>
  <c r="N2695" i="9"/>
  <c r="N4940" i="9"/>
  <c r="N5372" i="9"/>
  <c r="N5657" i="9"/>
  <c r="N5748" i="9"/>
  <c r="N5820" i="9"/>
  <c r="N5892" i="9"/>
  <c r="N5964" i="9"/>
  <c r="N316" i="9"/>
  <c r="N388" i="9"/>
  <c r="N460" i="9"/>
  <c r="N532" i="9"/>
  <c r="N604" i="9"/>
  <c r="N676" i="9"/>
  <c r="N748" i="9"/>
  <c r="N806" i="9"/>
  <c r="N842" i="9"/>
  <c r="N860" i="9"/>
  <c r="N872" i="9"/>
  <c r="N884" i="9"/>
  <c r="N896" i="9"/>
  <c r="N908" i="9"/>
  <c r="N920" i="9"/>
  <c r="N932" i="9"/>
  <c r="N944" i="9"/>
  <c r="N956" i="9"/>
  <c r="N968" i="9"/>
  <c r="N980" i="9"/>
  <c r="N992" i="9"/>
  <c r="N1004" i="9"/>
  <c r="N1016" i="9"/>
  <c r="N1028" i="9"/>
  <c r="N1040" i="9"/>
  <c r="N1052" i="9"/>
  <c r="N1064" i="9"/>
  <c r="N1076" i="9"/>
  <c r="N1088" i="9"/>
  <c r="N1100" i="9"/>
  <c r="N1112" i="9"/>
  <c r="N1124" i="9"/>
  <c r="N1136" i="9"/>
  <c r="N1148" i="9"/>
  <c r="N1160" i="9"/>
  <c r="N1172" i="9"/>
  <c r="N1184" i="9"/>
  <c r="N1196" i="9"/>
  <c r="N1208" i="9"/>
  <c r="N1220" i="9"/>
  <c r="N1232" i="9"/>
  <c r="N1244" i="9"/>
  <c r="N1256" i="9"/>
  <c r="N1268" i="9"/>
  <c r="N1280" i="9"/>
  <c r="N1292" i="9"/>
  <c r="N1304" i="9"/>
  <c r="N1316" i="9"/>
  <c r="N1328" i="9"/>
  <c r="N1340" i="9"/>
  <c r="N1352" i="9"/>
  <c r="N1364" i="9"/>
  <c r="N1376" i="9"/>
  <c r="N1388" i="9"/>
  <c r="N1400" i="9"/>
  <c r="N1412" i="9"/>
  <c r="N1424" i="9"/>
  <c r="N1436" i="9"/>
  <c r="N1448" i="9"/>
  <c r="N1460" i="9"/>
  <c r="N1472" i="9"/>
  <c r="N1484" i="9"/>
  <c r="N1496" i="9"/>
  <c r="N1508" i="9"/>
  <c r="N1520" i="9"/>
  <c r="N1532" i="9"/>
  <c r="N1544" i="9"/>
  <c r="N1556" i="9"/>
  <c r="N1568" i="9"/>
  <c r="N1580" i="9"/>
  <c r="N1592" i="9"/>
  <c r="N1604" i="9"/>
  <c r="N1616" i="9"/>
  <c r="N1628" i="9"/>
  <c r="N1640" i="9"/>
  <c r="N1652" i="9"/>
  <c r="N1664" i="9"/>
  <c r="N1676" i="9"/>
  <c r="N1688" i="9"/>
  <c r="N1700" i="9"/>
  <c r="N1712" i="9"/>
  <c r="N1724" i="9"/>
  <c r="N1736" i="9"/>
  <c r="N1748" i="9"/>
  <c r="N1760" i="9"/>
  <c r="N1772" i="9"/>
  <c r="N1784" i="9"/>
  <c r="N1796" i="9"/>
  <c r="N1808" i="9"/>
  <c r="N1820" i="9"/>
  <c r="N1832" i="9"/>
  <c r="N1844" i="9"/>
  <c r="N1856" i="9"/>
  <c r="N1868" i="9"/>
  <c r="N1880" i="9"/>
  <c r="N1892" i="9"/>
  <c r="N1904" i="9"/>
  <c r="N1916" i="9"/>
  <c r="N1928" i="9"/>
  <c r="N1940" i="9"/>
  <c r="N1952" i="9"/>
  <c r="N1964" i="9"/>
  <c r="N1976" i="9"/>
  <c r="N1988" i="9"/>
  <c r="N2000" i="9"/>
  <c r="N2012" i="9"/>
  <c r="N2024" i="9"/>
  <c r="N2036" i="9"/>
  <c r="N2048" i="9"/>
  <c r="N2060" i="9"/>
  <c r="N2072" i="9"/>
  <c r="N2084" i="9"/>
  <c r="N2096" i="9"/>
  <c r="N2108" i="9"/>
  <c r="N2120" i="9"/>
  <c r="N2132" i="9"/>
  <c r="N2144" i="9"/>
  <c r="N2156" i="9"/>
  <c r="N2168" i="9"/>
  <c r="N2180" i="9"/>
  <c r="N2192" i="9"/>
  <c r="N2204" i="9"/>
  <c r="N2216" i="9"/>
  <c r="N2228" i="9"/>
  <c r="N2240" i="9"/>
  <c r="N2252" i="9"/>
  <c r="N2264" i="9"/>
  <c r="N2276" i="9"/>
  <c r="N2288" i="9"/>
  <c r="N2300" i="9"/>
  <c r="N2312" i="9"/>
  <c r="N2324" i="9"/>
  <c r="N2336" i="9"/>
  <c r="N2348" i="9"/>
  <c r="N2360" i="9"/>
  <c r="N2372" i="9"/>
  <c r="N2384" i="9"/>
  <c r="N2396" i="9"/>
  <c r="N2408" i="9"/>
  <c r="N2420" i="9"/>
  <c r="N2432" i="9"/>
  <c r="N2444" i="9"/>
  <c r="N2456" i="9"/>
  <c r="N2468" i="9"/>
  <c r="N2480" i="9"/>
  <c r="N2492" i="9"/>
  <c r="N2504" i="9"/>
  <c r="N2516" i="9"/>
  <c r="N2528" i="9"/>
  <c r="N2540" i="9"/>
  <c r="N2552" i="9"/>
  <c r="N2564" i="9"/>
  <c r="N2576" i="9"/>
  <c r="N2588" i="9"/>
  <c r="N2600" i="9"/>
  <c r="N2612" i="9"/>
  <c r="N2624" i="9"/>
  <c r="N2636" i="9"/>
  <c r="N2648" i="9"/>
  <c r="N2660" i="9"/>
  <c r="N2672" i="9"/>
  <c r="N2684" i="9"/>
  <c r="N2696" i="9"/>
  <c r="N4950" i="9"/>
  <c r="N5382" i="9"/>
  <c r="N5658" i="9"/>
  <c r="N5749" i="9"/>
  <c r="N5821" i="9"/>
  <c r="N5893" i="9"/>
  <c r="N5965" i="9"/>
  <c r="N317" i="9"/>
  <c r="N389" i="9"/>
  <c r="N461" i="9"/>
  <c r="N533" i="9"/>
  <c r="N605" i="9"/>
  <c r="N677" i="9"/>
  <c r="N749" i="9"/>
  <c r="N808" i="9"/>
  <c r="N844" i="9"/>
  <c r="N861" i="9"/>
  <c r="N873" i="9"/>
  <c r="N885" i="9"/>
  <c r="N897" i="9"/>
  <c r="N909" i="9"/>
  <c r="N921" i="9"/>
  <c r="N933" i="9"/>
  <c r="N945" i="9"/>
  <c r="N957" i="9"/>
  <c r="N969" i="9"/>
  <c r="N981" i="9"/>
  <c r="N993" i="9"/>
  <c r="N1005" i="9"/>
  <c r="N1017" i="9"/>
  <c r="N1029" i="9"/>
  <c r="N1041" i="9"/>
  <c r="N1053" i="9"/>
  <c r="N1065" i="9"/>
  <c r="N1077" i="9"/>
  <c r="N1089" i="9"/>
  <c r="N1101" i="9"/>
  <c r="N1113" i="9"/>
  <c r="N1125" i="9"/>
  <c r="N1137" i="9"/>
  <c r="N1149" i="9"/>
  <c r="N1161" i="9"/>
  <c r="N1173" i="9"/>
  <c r="N1185" i="9"/>
  <c r="N1197" i="9"/>
  <c r="N1209" i="9"/>
  <c r="N1221" i="9"/>
  <c r="N1233" i="9"/>
  <c r="N1245" i="9"/>
  <c r="N1257" i="9"/>
  <c r="N1269" i="9"/>
  <c r="N1281" i="9"/>
  <c r="N1293" i="9"/>
  <c r="N1305" i="9"/>
  <c r="N1317" i="9"/>
  <c r="N1329" i="9"/>
  <c r="N1341" i="9"/>
  <c r="N1353" i="9"/>
  <c r="N1365" i="9"/>
  <c r="N1377" i="9"/>
  <c r="N1389" i="9"/>
  <c r="N1401" i="9"/>
  <c r="N1413" i="9"/>
  <c r="N1425" i="9"/>
  <c r="N1437" i="9"/>
  <c r="N1449" i="9"/>
  <c r="N1461" i="9"/>
  <c r="N1473" i="9"/>
  <c r="N1485" i="9"/>
  <c r="N1497" i="9"/>
  <c r="N1509" i="9"/>
  <c r="N1521" i="9"/>
  <c r="N1533" i="9"/>
  <c r="N1545" i="9"/>
  <c r="N1557" i="9"/>
  <c r="N1569" i="9"/>
  <c r="N1581" i="9"/>
  <c r="N1593" i="9"/>
  <c r="N1605" i="9"/>
  <c r="N1617" i="9"/>
  <c r="N1629" i="9"/>
  <c r="N1641" i="9"/>
  <c r="N1653" i="9"/>
  <c r="N1665" i="9"/>
  <c r="N1677" i="9"/>
  <c r="N1689" i="9"/>
  <c r="N1701" i="9"/>
  <c r="N1713" i="9"/>
  <c r="N1725" i="9"/>
  <c r="N1737" i="9"/>
  <c r="N1749" i="9"/>
  <c r="N1761" i="9"/>
  <c r="N1773" i="9"/>
  <c r="N1785" i="9"/>
  <c r="N1797" i="9"/>
  <c r="N1809" i="9"/>
  <c r="N1821" i="9"/>
  <c r="N1833" i="9"/>
  <c r="N1845" i="9"/>
  <c r="N1857" i="9"/>
  <c r="N1869" i="9"/>
  <c r="N1881" i="9"/>
  <c r="N1893" i="9"/>
  <c r="N1905" i="9"/>
  <c r="N1917" i="9"/>
  <c r="N1929" i="9"/>
  <c r="N1941" i="9"/>
  <c r="N1953" i="9"/>
  <c r="N1965" i="9"/>
  <c r="N1977" i="9"/>
  <c r="N1989" i="9"/>
  <c r="N2001" i="9"/>
  <c r="N2013" i="9"/>
  <c r="N2025" i="9"/>
  <c r="N2037" i="9"/>
  <c r="N2049" i="9"/>
  <c r="N2061" i="9"/>
  <c r="N2073" i="9"/>
  <c r="N2085" i="9"/>
  <c r="N2097" i="9"/>
  <c r="N2109" i="9"/>
  <c r="N2121" i="9"/>
  <c r="N2133" i="9"/>
  <c r="N2145" i="9"/>
  <c r="N2157" i="9"/>
  <c r="N2169" i="9"/>
  <c r="N2181" i="9"/>
  <c r="N2193" i="9"/>
  <c r="N2205" i="9"/>
  <c r="N2217" i="9"/>
  <c r="N2229" i="9"/>
  <c r="N2241" i="9"/>
  <c r="N2253" i="9"/>
  <c r="N2265" i="9"/>
  <c r="N2277" i="9"/>
  <c r="N2289" i="9"/>
  <c r="N2301" i="9"/>
  <c r="N2313" i="9"/>
  <c r="N2325" i="9"/>
  <c r="N2337" i="9"/>
  <c r="N2349" i="9"/>
  <c r="N2361" i="9"/>
  <c r="N2373" i="9"/>
  <c r="N2385" i="9"/>
  <c r="N2397" i="9"/>
  <c r="N2409" i="9"/>
  <c r="N2421" i="9"/>
  <c r="N2433" i="9"/>
  <c r="N2445" i="9"/>
  <c r="N2457" i="9"/>
  <c r="N2469" i="9"/>
  <c r="N2481" i="9"/>
  <c r="N2493" i="9"/>
  <c r="N2505" i="9"/>
  <c r="N2517" i="9"/>
  <c r="N2529" i="9"/>
  <c r="N2541" i="9"/>
  <c r="N2553" i="9"/>
  <c r="N2565" i="9"/>
  <c r="N2577" i="9"/>
  <c r="N2589" i="9"/>
  <c r="N2601" i="9"/>
  <c r="N2613" i="9"/>
  <c r="N2625" i="9"/>
  <c r="N2637" i="9"/>
  <c r="N2649" i="9"/>
  <c r="N2661" i="9"/>
  <c r="N2673" i="9"/>
  <c r="N2685" i="9"/>
  <c r="N2697" i="9"/>
  <c r="N100" i="9"/>
  <c r="N88" i="9"/>
  <c r="N76" i="9"/>
  <c r="N64" i="9"/>
  <c r="N52" i="9"/>
  <c r="N40" i="9"/>
  <c r="N28" i="9"/>
  <c r="N16" i="9"/>
  <c r="N4" i="9"/>
  <c r="N264" i="9"/>
  <c r="N252" i="9"/>
  <c r="N240" i="9"/>
  <c r="N228" i="9"/>
  <c r="N216" i="9"/>
  <c r="N204" i="9"/>
  <c r="N192" i="9"/>
  <c r="N180" i="9"/>
  <c r="N168" i="9"/>
  <c r="N156" i="9"/>
  <c r="N144" i="9"/>
  <c r="N132" i="9"/>
  <c r="N120" i="9"/>
  <c r="N108" i="9"/>
  <c r="N4007" i="9"/>
  <c r="N3995" i="9"/>
  <c r="N3983" i="9"/>
  <c r="N3971" i="9"/>
  <c r="N3959" i="9"/>
  <c r="N3947" i="9"/>
  <c r="N3935" i="9"/>
  <c r="N3923" i="9"/>
  <c r="N3911" i="9"/>
  <c r="N3899" i="9"/>
  <c r="N3887" i="9"/>
  <c r="N3875" i="9"/>
  <c r="N3863" i="9"/>
  <c r="N3851" i="9"/>
  <c r="N3839" i="9"/>
  <c r="N3827" i="9"/>
  <c r="N3815" i="9"/>
  <c r="N3803" i="9"/>
  <c r="N3791" i="9"/>
  <c r="N3779" i="9"/>
  <c r="N3767" i="9"/>
  <c r="N3755" i="9"/>
  <c r="N3743" i="9"/>
  <c r="N3731" i="9"/>
  <c r="N3719" i="9"/>
  <c r="N3707" i="9"/>
  <c r="N3695" i="9"/>
  <c r="N3683" i="9"/>
  <c r="N3671" i="9"/>
  <c r="N3659" i="9"/>
  <c r="N3647" i="9"/>
  <c r="N3635" i="9"/>
  <c r="N3623" i="9"/>
  <c r="N3611" i="9"/>
  <c r="N3599" i="9"/>
  <c r="N3587" i="9"/>
  <c r="N3575" i="9"/>
  <c r="N3563" i="9"/>
  <c r="N3551" i="9"/>
  <c r="N3539" i="9"/>
  <c r="N3527" i="9"/>
  <c r="N3515" i="9"/>
  <c r="N3503" i="9"/>
  <c r="N3491" i="9"/>
  <c r="N3479" i="9"/>
  <c r="N3467" i="9"/>
  <c r="N3455" i="9"/>
  <c r="N3443" i="9"/>
  <c r="N3431" i="9"/>
  <c r="N3419" i="9"/>
  <c r="N3407" i="9"/>
  <c r="N3395" i="9"/>
  <c r="N3383" i="9"/>
  <c r="N3371" i="9"/>
  <c r="N3359" i="9"/>
  <c r="N3347" i="9"/>
  <c r="N3335" i="9"/>
  <c r="N3323" i="9"/>
  <c r="N3311" i="9"/>
  <c r="N3299" i="9"/>
  <c r="N3287" i="9"/>
  <c r="N3275" i="9"/>
  <c r="N3263" i="9"/>
  <c r="N3251" i="9"/>
  <c r="N3239" i="9"/>
  <c r="N3227" i="9"/>
  <c r="N3215" i="9"/>
  <c r="N3203" i="9"/>
  <c r="N3191" i="9"/>
  <c r="N3179" i="9"/>
  <c r="N3167" i="9"/>
  <c r="N3155" i="9"/>
  <c r="N3143" i="9"/>
  <c r="N3131" i="9"/>
  <c r="N3119" i="9"/>
  <c r="N3107" i="9"/>
  <c r="N3095" i="9"/>
  <c r="N3083" i="9"/>
  <c r="N3071" i="9"/>
  <c r="N3059" i="9"/>
  <c r="N3047" i="9"/>
  <c r="N3035" i="9"/>
  <c r="N3023" i="9"/>
  <c r="N3011" i="9"/>
  <c r="N2999" i="9"/>
  <c r="N2987" i="9"/>
  <c r="N2975" i="9"/>
  <c r="N2963" i="9"/>
  <c r="N2951" i="9"/>
  <c r="N2939" i="9"/>
  <c r="N2927" i="9"/>
  <c r="N2915" i="9"/>
  <c r="N2903" i="9"/>
  <c r="N2891" i="9"/>
  <c r="N2879" i="9"/>
  <c r="N2867" i="9"/>
  <c r="N2855" i="9"/>
  <c r="N2843" i="9"/>
  <c r="N2831" i="9"/>
  <c r="N2819" i="9"/>
  <c r="N2807" i="9"/>
  <c r="N2795" i="9"/>
  <c r="N2783" i="9"/>
  <c r="N2771" i="9"/>
  <c r="N2759" i="9"/>
  <c r="N2747" i="9"/>
  <c r="N2735" i="9"/>
  <c r="N2723" i="9"/>
  <c r="N2711" i="9"/>
  <c r="N2699" i="9"/>
  <c r="N2627" i="9"/>
  <c r="N2555" i="9"/>
  <c r="N2483" i="9"/>
  <c r="N2411" i="9"/>
  <c r="N2339" i="9"/>
  <c r="N2267" i="9"/>
  <c r="N2195" i="9"/>
  <c r="N2123" i="9"/>
  <c r="N2051" i="9"/>
  <c r="N1979" i="9"/>
  <c r="N1907" i="9"/>
  <c r="N1835" i="9"/>
  <c r="N1763" i="9"/>
  <c r="N1691" i="9"/>
  <c r="N1619" i="9"/>
  <c r="N1547" i="9"/>
  <c r="N1475" i="9"/>
  <c r="N1403" i="9"/>
  <c r="N1331" i="9"/>
  <c r="N1259" i="9"/>
  <c r="N1187" i="9"/>
  <c r="N1115" i="9"/>
  <c r="N1043" i="9"/>
  <c r="N971" i="9"/>
  <c r="N899" i="9"/>
  <c r="N761" i="9"/>
  <c r="N329" i="9"/>
  <c r="N5454" i="9"/>
  <c r="N99" i="9"/>
  <c r="N87" i="9"/>
  <c r="N75" i="9"/>
  <c r="N63" i="9"/>
  <c r="N51" i="9"/>
  <c r="N39" i="9"/>
  <c r="N27" i="9"/>
  <c r="N15" i="9"/>
  <c r="N275" i="9"/>
  <c r="N263" i="9"/>
  <c r="N251" i="9"/>
  <c r="N239" i="9"/>
  <c r="N227" i="9"/>
  <c r="N215" i="9"/>
  <c r="N203" i="9"/>
  <c r="N191" i="9"/>
  <c r="N179" i="9"/>
  <c r="N167" i="9"/>
  <c r="N155" i="9"/>
  <c r="N143" i="9"/>
  <c r="N131" i="9"/>
  <c r="N119" i="9"/>
  <c r="N4018" i="9"/>
  <c r="N4006" i="9"/>
  <c r="N3994" i="9"/>
  <c r="N3982" i="9"/>
  <c r="N3970" i="9"/>
  <c r="N3958" i="9"/>
  <c r="N3946" i="9"/>
  <c r="N3934" i="9"/>
  <c r="N3922" i="9"/>
  <c r="N3910" i="9"/>
  <c r="N3898" i="9"/>
  <c r="N3886" i="9"/>
  <c r="N3874" i="9"/>
  <c r="N3862" i="9"/>
  <c r="N3850" i="9"/>
  <c r="N3838" i="9"/>
  <c r="N3826" i="9"/>
  <c r="N3814" i="9"/>
  <c r="N3802" i="9"/>
  <c r="N3790" i="9"/>
  <c r="N3778" i="9"/>
  <c r="N3766" i="9"/>
  <c r="N3754" i="9"/>
  <c r="N3742" i="9"/>
  <c r="N3730" i="9"/>
  <c r="N3718" i="9"/>
  <c r="N3706" i="9"/>
  <c r="N3694" i="9"/>
  <c r="N3682" i="9"/>
  <c r="N3670" i="9"/>
  <c r="N3658" i="9"/>
  <c r="N3646" i="9"/>
  <c r="N3634" i="9"/>
  <c r="N3622" i="9"/>
  <c r="N3610" i="9"/>
  <c r="N3598" i="9"/>
  <c r="N3586" i="9"/>
  <c r="N3574" i="9"/>
  <c r="N3562" i="9"/>
  <c r="N3550" i="9"/>
  <c r="N3538" i="9"/>
  <c r="N3526" i="9"/>
  <c r="N3514" i="9"/>
  <c r="N3502" i="9"/>
  <c r="N3490" i="9"/>
  <c r="N3478" i="9"/>
  <c r="N3466" i="9"/>
  <c r="N3454" i="9"/>
  <c r="N3442" i="9"/>
  <c r="N3430" i="9"/>
  <c r="N3418" i="9"/>
  <c r="N3406" i="9"/>
  <c r="N3394" i="9"/>
  <c r="N3382" i="9"/>
  <c r="N3370" i="9"/>
  <c r="N3358" i="9"/>
  <c r="N3346" i="9"/>
  <c r="N3334" i="9"/>
  <c r="N3322" i="9"/>
  <c r="N3310" i="9"/>
  <c r="N3298" i="9"/>
  <c r="N3286" i="9"/>
  <c r="N3274" i="9"/>
  <c r="N3262" i="9"/>
  <c r="N3250" i="9"/>
  <c r="N3238" i="9"/>
  <c r="N3226" i="9"/>
  <c r="N3214" i="9"/>
  <c r="N3202" i="9"/>
  <c r="N3190" i="9"/>
  <c r="N3178" i="9"/>
  <c r="N3166" i="9"/>
  <c r="N3154" i="9"/>
  <c r="N3142" i="9"/>
  <c r="N3130" i="9"/>
  <c r="N3118" i="9"/>
  <c r="N3106" i="9"/>
  <c r="N3094" i="9"/>
  <c r="N3082" i="9"/>
  <c r="N3070" i="9"/>
  <c r="N3058" i="9"/>
  <c r="N3046" i="9"/>
  <c r="N3034" i="9"/>
  <c r="N3022" i="9"/>
  <c r="N3010" i="9"/>
  <c r="N2998" i="9"/>
  <c r="N2986" i="9"/>
  <c r="N2974" i="9"/>
  <c r="N2962" i="9"/>
  <c r="N2950" i="9"/>
  <c r="N2938" i="9"/>
  <c r="N2926" i="9"/>
  <c r="N2914" i="9"/>
  <c r="N2902" i="9"/>
  <c r="N2890" i="9"/>
  <c r="N2878" i="9"/>
  <c r="N2866" i="9"/>
  <c r="N2854" i="9"/>
  <c r="N2842" i="9"/>
  <c r="N2830" i="9"/>
  <c r="N2818" i="9"/>
  <c r="N2806" i="9"/>
  <c r="N2794" i="9"/>
  <c r="N2782" i="9"/>
  <c r="N2770" i="9"/>
  <c r="N2758" i="9"/>
  <c r="N2746" i="9"/>
  <c r="N2734" i="9"/>
  <c r="N2722" i="9"/>
  <c r="N2710" i="9"/>
  <c r="N2698" i="9"/>
  <c r="N2626" i="9"/>
  <c r="N2554" i="9"/>
  <c r="N2482" i="9"/>
  <c r="N2410" i="9"/>
  <c r="N2338" i="9"/>
  <c r="N2266" i="9"/>
  <c r="N2194" i="9"/>
  <c r="N2122" i="9"/>
  <c r="N2050" i="9"/>
  <c r="N1978" i="9"/>
  <c r="N1906" i="9"/>
  <c r="N1834" i="9"/>
  <c r="N1762" i="9"/>
  <c r="N1690" i="9"/>
  <c r="N1618" i="9"/>
  <c r="N1546" i="9"/>
  <c r="N1474" i="9"/>
  <c r="N1402" i="9"/>
  <c r="N1330" i="9"/>
  <c r="N1258" i="9"/>
  <c r="N1186" i="9"/>
  <c r="N1114" i="9"/>
  <c r="N1042" i="9"/>
  <c r="N970" i="9"/>
  <c r="N898" i="9"/>
  <c r="N760" i="9"/>
  <c r="N328" i="9"/>
  <c r="N5444" i="9"/>
  <c r="N98" i="9"/>
  <c r="N86" i="9"/>
  <c r="N74" i="9"/>
  <c r="N62" i="9"/>
  <c r="N50" i="9"/>
  <c r="N38" i="9"/>
  <c r="N26" i="9"/>
  <c r="N14" i="9"/>
  <c r="N274" i="9"/>
  <c r="N262" i="9"/>
  <c r="N250" i="9"/>
  <c r="N238" i="9"/>
  <c r="N226" i="9"/>
  <c r="N214" i="9"/>
  <c r="N202" i="9"/>
  <c r="N190" i="9"/>
  <c r="N178" i="9"/>
  <c r="N166" i="9"/>
  <c r="N154" i="9"/>
  <c r="N142" i="9"/>
  <c r="N130" i="9"/>
  <c r="N118" i="9"/>
  <c r="N4017" i="9"/>
  <c r="N4005" i="9"/>
  <c r="N3993" i="9"/>
  <c r="N3981" i="9"/>
  <c r="N3969" i="9"/>
  <c r="N3957" i="9"/>
  <c r="N3945" i="9"/>
  <c r="N3933" i="9"/>
  <c r="N3921" i="9"/>
  <c r="N3909" i="9"/>
  <c r="N3897" i="9"/>
  <c r="N3885" i="9"/>
  <c r="N3873" i="9"/>
  <c r="N3861" i="9"/>
  <c r="N3849" i="9"/>
  <c r="N3837" i="9"/>
  <c r="N3825" i="9"/>
  <c r="N3813" i="9"/>
  <c r="N3801" i="9"/>
  <c r="N3789" i="9"/>
  <c r="N3777" i="9"/>
  <c r="N3765" i="9"/>
  <c r="N3753" i="9"/>
  <c r="N3741" i="9"/>
  <c r="N3729" i="9"/>
  <c r="N3717" i="9"/>
  <c r="N3705" i="9"/>
  <c r="N3693" i="9"/>
  <c r="N3681" i="9"/>
  <c r="N3669" i="9"/>
  <c r="N3657" i="9"/>
  <c r="N3645" i="9"/>
  <c r="N3633" i="9"/>
  <c r="N3621" i="9"/>
  <c r="N3609" i="9"/>
  <c r="N3597" i="9"/>
  <c r="N3585" i="9"/>
  <c r="N3573" i="9"/>
  <c r="N3561" i="9"/>
  <c r="N3549" i="9"/>
  <c r="N3537" i="9"/>
  <c r="N3525" i="9"/>
  <c r="N3513" i="9"/>
  <c r="N3501" i="9"/>
  <c r="N3489" i="9"/>
  <c r="N3477" i="9"/>
  <c r="N3465" i="9"/>
  <c r="N3453" i="9"/>
  <c r="N3441" i="9"/>
  <c r="N3429" i="9"/>
  <c r="N3417" i="9"/>
  <c r="N3405" i="9"/>
  <c r="N3393" i="9"/>
  <c r="N3381" i="9"/>
  <c r="N3369" i="9"/>
  <c r="N3357" i="9"/>
  <c r="N3345" i="9"/>
  <c r="N3333" i="9"/>
  <c r="N3321" i="9"/>
  <c r="N3309" i="9"/>
  <c r="N3297" i="9"/>
  <c r="N3285" i="9"/>
  <c r="N3273" i="9"/>
  <c r="N3261" i="9"/>
  <c r="N3249" i="9"/>
  <c r="N3237" i="9"/>
  <c r="N3225" i="9"/>
  <c r="N3213" i="9"/>
  <c r="N3201" i="9"/>
  <c r="N3189" i="9"/>
  <c r="N3177" i="9"/>
  <c r="N3165" i="9"/>
  <c r="N3153" i="9"/>
  <c r="N3141" i="9"/>
  <c r="N3129" i="9"/>
  <c r="N3117" i="9"/>
  <c r="N3105" i="9"/>
  <c r="N3093" i="9"/>
  <c r="N3081" i="9"/>
  <c r="N3069" i="9"/>
  <c r="N3057" i="9"/>
  <c r="N3045" i="9"/>
  <c r="N3033" i="9"/>
  <c r="N3021" i="9"/>
  <c r="N3009" i="9"/>
  <c r="N2997" i="9"/>
  <c r="N2985" i="9"/>
  <c r="N2973" i="9"/>
  <c r="N2961" i="9"/>
  <c r="N2949" i="9"/>
  <c r="N2937" i="9"/>
  <c r="N2925" i="9"/>
  <c r="N2913" i="9"/>
  <c r="N2901" i="9"/>
  <c r="N2889" i="9"/>
  <c r="N2877" i="9"/>
  <c r="N2865" i="9"/>
  <c r="N2853" i="9"/>
  <c r="N2841" i="9"/>
  <c r="N2829" i="9"/>
  <c r="N2817" i="9"/>
  <c r="N2805" i="9"/>
  <c r="N2793" i="9"/>
  <c r="N2781" i="9"/>
  <c r="N2769" i="9"/>
  <c r="N2757" i="9"/>
  <c r="N2745" i="9"/>
  <c r="N2733" i="9"/>
  <c r="N2721" i="9"/>
  <c r="N2709" i="9"/>
  <c r="N2687" i="9"/>
  <c r="N2615" i="9"/>
  <c r="N2543" i="9"/>
  <c r="N2471" i="9"/>
  <c r="N2399" i="9"/>
  <c r="N2327" i="9"/>
  <c r="N2255" i="9"/>
  <c r="N2183" i="9"/>
  <c r="N2111" i="9"/>
  <c r="N2039" i="9"/>
  <c r="N1967" i="9"/>
  <c r="N1895" i="9"/>
  <c r="N1823" i="9"/>
  <c r="N1751" i="9"/>
  <c r="N1679" i="9"/>
  <c r="N1607" i="9"/>
  <c r="N1535" i="9"/>
  <c r="N1463" i="9"/>
  <c r="N1391" i="9"/>
  <c r="N1319" i="9"/>
  <c r="N1247" i="9"/>
  <c r="N1175" i="9"/>
  <c r="N1103" i="9"/>
  <c r="N1031" i="9"/>
  <c r="N959" i="9"/>
  <c r="N887" i="9"/>
  <c r="N689" i="9"/>
  <c r="N5977" i="9"/>
  <c r="N5022" i="9"/>
  <c r="N2" i="9"/>
  <c r="N97" i="9"/>
  <c r="N85" i="9"/>
  <c r="N73" i="9"/>
  <c r="N61" i="9"/>
  <c r="N49" i="9"/>
  <c r="N37" i="9"/>
  <c r="N25" i="9"/>
  <c r="N13" i="9"/>
  <c r="N273" i="9"/>
  <c r="N261" i="9"/>
  <c r="N249" i="9"/>
  <c r="N237" i="9"/>
  <c r="N225" i="9"/>
  <c r="N213" i="9"/>
  <c r="N201" i="9"/>
  <c r="N189" i="9"/>
  <c r="N177" i="9"/>
  <c r="N165" i="9"/>
  <c r="N153" i="9"/>
  <c r="N141" i="9"/>
  <c r="N129" i="9"/>
  <c r="N117" i="9"/>
  <c r="N4016" i="9"/>
  <c r="N4004" i="9"/>
  <c r="N3992" i="9"/>
  <c r="N3980" i="9"/>
  <c r="N3968" i="9"/>
  <c r="N3956" i="9"/>
  <c r="N3944" i="9"/>
  <c r="N3932" i="9"/>
  <c r="N3920" i="9"/>
  <c r="N3908" i="9"/>
  <c r="N3896" i="9"/>
  <c r="N3884" i="9"/>
  <c r="N3872" i="9"/>
  <c r="N3860" i="9"/>
  <c r="N3848" i="9"/>
  <c r="N3836" i="9"/>
  <c r="N3824" i="9"/>
  <c r="N3812" i="9"/>
  <c r="N3800" i="9"/>
  <c r="N3788" i="9"/>
  <c r="N3776" i="9"/>
  <c r="N3764" i="9"/>
  <c r="N3752" i="9"/>
  <c r="N3740" i="9"/>
  <c r="N3728" i="9"/>
  <c r="N3716" i="9"/>
  <c r="N3704" i="9"/>
  <c r="N3692" i="9"/>
  <c r="N3680" i="9"/>
  <c r="N3668" i="9"/>
  <c r="N3656" i="9"/>
  <c r="N3644" i="9"/>
  <c r="N3632" i="9"/>
  <c r="N3620" i="9"/>
  <c r="N3608" i="9"/>
  <c r="N3596" i="9"/>
  <c r="N3584" i="9"/>
  <c r="N3572" i="9"/>
  <c r="N3560" i="9"/>
  <c r="N3548" i="9"/>
  <c r="N3536" i="9"/>
  <c r="N3524" i="9"/>
  <c r="N3512" i="9"/>
  <c r="N3500" i="9"/>
  <c r="N3488" i="9"/>
  <c r="N3476" i="9"/>
  <c r="N3464" i="9"/>
  <c r="N3452" i="9"/>
  <c r="N3440" i="9"/>
  <c r="N3428" i="9"/>
  <c r="N3416" i="9"/>
  <c r="N3404" i="9"/>
  <c r="N3392" i="9"/>
  <c r="N3380" i="9"/>
  <c r="N3368" i="9"/>
  <c r="N3356" i="9"/>
  <c r="N3344" i="9"/>
  <c r="N3332" i="9"/>
  <c r="N3320" i="9"/>
  <c r="N3308" i="9"/>
  <c r="N3296" i="9"/>
  <c r="N3284" i="9"/>
  <c r="N3272" i="9"/>
  <c r="N3260" i="9"/>
  <c r="N3248" i="9"/>
  <c r="N3236" i="9"/>
  <c r="N3224" i="9"/>
  <c r="N3212" i="9"/>
  <c r="N3200" i="9"/>
  <c r="N3188" i="9"/>
  <c r="N3176" i="9"/>
  <c r="N3164" i="9"/>
  <c r="N3152" i="9"/>
  <c r="N3140" i="9"/>
  <c r="N3128" i="9"/>
  <c r="N3116" i="9"/>
  <c r="N3104" i="9"/>
  <c r="N3092" i="9"/>
  <c r="N3080" i="9"/>
  <c r="N3068" i="9"/>
  <c r="N3056" i="9"/>
  <c r="N3044" i="9"/>
  <c r="N3032" i="9"/>
  <c r="N3020" i="9"/>
  <c r="N3008" i="9"/>
  <c r="N2996" i="9"/>
  <c r="N2984" i="9"/>
  <c r="N2972" i="9"/>
  <c r="N2960" i="9"/>
  <c r="N2948" i="9"/>
  <c r="N2936" i="9"/>
  <c r="N2924" i="9"/>
  <c r="N2912" i="9"/>
  <c r="N2900" i="9"/>
  <c r="N2888" i="9"/>
  <c r="N2876" i="9"/>
  <c r="N2864" i="9"/>
  <c r="N2852" i="9"/>
  <c r="N2840" i="9"/>
  <c r="N2828" i="9"/>
  <c r="N2816" i="9"/>
  <c r="N2804" i="9"/>
  <c r="N2792" i="9"/>
  <c r="N2780" i="9"/>
  <c r="N2768" i="9"/>
  <c r="N2756" i="9"/>
  <c r="N2744" i="9"/>
  <c r="N2732" i="9"/>
  <c r="N2720" i="9"/>
  <c r="N2708" i="9"/>
  <c r="N2686" i="9"/>
  <c r="N2614" i="9"/>
  <c r="N2542" i="9"/>
  <c r="N2470" i="9"/>
  <c r="N2398" i="9"/>
  <c r="N2326" i="9"/>
  <c r="N2254" i="9"/>
  <c r="N2182" i="9"/>
  <c r="N2110" i="9"/>
  <c r="N2038" i="9"/>
  <c r="N1966" i="9"/>
  <c r="N1894" i="9"/>
  <c r="N1822" i="9"/>
  <c r="N1750" i="9"/>
  <c r="N1678" i="9"/>
  <c r="N1606" i="9"/>
  <c r="N1534" i="9"/>
  <c r="N1462" i="9"/>
  <c r="N1390" i="9"/>
  <c r="N1318" i="9"/>
  <c r="N1246" i="9"/>
  <c r="N1174" i="9"/>
  <c r="N1102" i="9"/>
  <c r="N1030" i="9"/>
  <c r="N958" i="9"/>
  <c r="N886" i="9"/>
  <c r="N688" i="9"/>
  <c r="N5976" i="9"/>
  <c r="N5012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D4DB857-2F21-4E04-9799-987B2123F61B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46FB030-0860-4488-9761-8949D80911A9}" name="WorksheetConnection_Top_10000_ on Spotify_from_1960-2023.xlsx!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Top_10000_onSpotify_from_19602023.xlsxTable21"/>
        </x15:connection>
      </ext>
    </extLst>
  </connection>
  <connection id="3" xr16:uid="{537D87B2-209B-4F8A-B21E-B03CBE993096}" name="WorksheetConnection_Top_10000_ on Spotify_from_1960-2023.xlsx!Table3" type="102" refreshedVersion="8" minRefreshableVersion="5">
    <extLst>
      <ext xmlns:x15="http://schemas.microsoft.com/office/spreadsheetml/2010/11/main" uri="{DE250136-89BD-433C-8126-D09CA5730AF9}">
        <x15:connection id="Table3">
          <x15:rangePr sourceName="_xlcn.WorksheetConnection_Top_10000_onSpotify_from_19602023.xlsxTable31"/>
        </x15:connection>
      </ext>
    </extLst>
  </connection>
  <connection id="4" xr16:uid="{067E8C65-D87E-4E01-8A1B-81C2641BBBFA}" name="WorksheetConnection_Top_10000_ on Spotify_from_1960-2023.xlsx!Table4" type="102" refreshedVersion="8" minRefreshableVersion="5">
    <extLst>
      <ext xmlns:x15="http://schemas.microsoft.com/office/spreadsheetml/2010/11/main" uri="{DE250136-89BD-433C-8126-D09CA5730AF9}">
        <x15:connection id="Table4">
          <x15:rangePr sourceName="_xlcn.WorksheetConnection_Top_10000_onSpotify_from_19602023.xlsxTable41"/>
        </x15:connection>
      </ext>
    </extLst>
  </connection>
  <connection id="5" xr16:uid="{C2B744FB-B158-4CD0-8435-DFF77C54CEEE}" name="WorksheetConnection_Top_10000_ on Spotify_from_1960-2023.xlsx!Table5" type="102" refreshedVersion="8" minRefreshableVersion="5">
    <extLst>
      <ext xmlns:x15="http://schemas.microsoft.com/office/spreadsheetml/2010/11/main" uri="{DE250136-89BD-433C-8126-D09CA5730AF9}">
        <x15:connection id="Table5">
          <x15:rangePr sourceName="_xlcn.WorksheetConnection_Top_10000_onSpotify_from_19602023.xlsxTable51"/>
        </x15:connection>
      </ext>
    </extLst>
  </connection>
  <connection id="6" xr16:uid="{6CD368B6-65D5-41CC-B32B-098B48C2102A}" name="WorksheetConnection_Top_10000_ on Spotify_from_1960-2023.xlsx!Table7" type="102" refreshedVersion="8" minRefreshableVersion="5">
    <extLst>
      <ext xmlns:x15="http://schemas.microsoft.com/office/spreadsheetml/2010/11/main" uri="{DE250136-89BD-433C-8126-D09CA5730AF9}">
        <x15:connection id="Table7">
          <x15:rangePr sourceName="_xlcn.WorksheetConnection_Top_10000_onSpotify_from_19602023.xlsxTable71"/>
        </x15:connection>
      </ext>
    </extLst>
  </connection>
  <connection id="7" xr16:uid="{B03ABD5F-4104-42A3-8DB8-4C1E9F3E3A00}" name="WorksheetConnection_Top_10000_ on Spotify_from_1960-2023.xlsx!Table8" type="102" refreshedVersion="8" minRefreshableVersion="5">
    <extLst>
      <ext xmlns:x15="http://schemas.microsoft.com/office/spreadsheetml/2010/11/main" uri="{DE250136-89BD-433C-8126-D09CA5730AF9}">
        <x15:connection id="Table8">
          <x15:rangePr sourceName="_xlcn.WorksheetConnection_Top_10000_onSpotify_from_19602023.xlsxTable81"/>
        </x15:connection>
      </ext>
    </extLst>
  </connection>
  <connection id="8" xr16:uid="{8DE62491-9AC5-475D-8113-9E6896577BB7}" name="WorksheetConnection_top_10000_1960-now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top_10000_1960now.xlsxTable11"/>
        </x15:connection>
      </ext>
    </extLst>
  </connection>
  <connection id="9" xr16:uid="{BE749B3D-C0C5-40C0-A01B-42FD87987A59}" name="WorksheetConnection_top_10000_1960-now.xlsx!Table6" type="102" refreshedVersion="8" minRefreshableVersion="5">
    <extLst>
      <ext xmlns:x15="http://schemas.microsoft.com/office/spreadsheetml/2010/11/main" uri="{DE250136-89BD-433C-8126-D09CA5730AF9}">
        <x15:connection id="Table6">
          <x15:rangePr sourceName="_xlcn.WorksheetConnection_top_10000_1960now.xlsxTable6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<sst xmlns="http://schemas.openxmlformats.org/spreadsheetml/2006/main" count="30084" uniqueCount="15117">
  <si>
    <t>Track Name</t>
  </si>
  <si>
    <t>Artist Name(s)</t>
  </si>
  <si>
    <t>Album Release Date</t>
  </si>
  <si>
    <t>Track Number</t>
  </si>
  <si>
    <t>Popularity</t>
  </si>
  <si>
    <t>Artist Genres</t>
  </si>
  <si>
    <t>Danceability</t>
  </si>
  <si>
    <t>Justified &amp; Ancient - Stand by the Jams</t>
  </si>
  <si>
    <t>The KLF</t>
  </si>
  <si>
    <t>acid house,ambient house,big beat,hip house</t>
  </si>
  <si>
    <t>Pitbull</t>
  </si>
  <si>
    <t>From the Bottom of My Broken Heart</t>
  </si>
  <si>
    <t>Britney Spears</t>
  </si>
  <si>
    <t>Apeman - 2014 Remastered Version</t>
  </si>
  <si>
    <t>The Kinks</t>
  </si>
  <si>
    <t>You Can't Always Get What You Want</t>
  </si>
  <si>
    <t>The Rolling Stones</t>
  </si>
  <si>
    <t>Don't Stop - 2004 Remaster</t>
  </si>
  <si>
    <t>Fleetwood Mac</t>
  </si>
  <si>
    <t>benny blanco, Halsey, Khalid</t>
  </si>
  <si>
    <t>Something About The Way You Look Tonight - Edit Version</t>
  </si>
  <si>
    <t>Elton John</t>
  </si>
  <si>
    <t>Juke Box Hero</t>
  </si>
  <si>
    <t>Foreigner</t>
  </si>
  <si>
    <t>Mercy</t>
  </si>
  <si>
    <t>Shawn Mendes</t>
  </si>
  <si>
    <t>It's Like That</t>
  </si>
  <si>
    <t>Runâ€“D.M.C., Jason Nevins</t>
  </si>
  <si>
    <t>Runâ€“D.M.C.</t>
  </si>
  <si>
    <t>east coast hip hop,golden age hip hop,hip hop,old school hip hop,queens hip hop,rap</t>
  </si>
  <si>
    <t>Here Without You</t>
  </si>
  <si>
    <t>3 Doors Down</t>
  </si>
  <si>
    <t>Listen to the Band - Single Version</t>
  </si>
  <si>
    <t>The Monkees</t>
  </si>
  <si>
    <t>With A Little Luck - Remastered 1993</t>
  </si>
  <si>
    <t>Wings</t>
  </si>
  <si>
    <t>Sing</t>
  </si>
  <si>
    <t>Ed Sheeran</t>
  </si>
  <si>
    <t>Mississippi</t>
  </si>
  <si>
    <t>Pussycat</t>
  </si>
  <si>
    <t>Flava</t>
  </si>
  <si>
    <t>Nathaniel</t>
  </si>
  <si>
    <t>Yours</t>
  </si>
  <si>
    <t>Baby Sittin' Boogie - Radio Version</t>
  </si>
  <si>
    <t>Buzz Clifford</t>
  </si>
  <si>
    <t>Dr. Love</t>
  </si>
  <si>
    <t>Tina Charles</t>
  </si>
  <si>
    <t>Dance Little Lady</t>
  </si>
  <si>
    <t>disco,hi-nrg</t>
  </si>
  <si>
    <t>Glee Cast, Gwyneth Paltrow</t>
  </si>
  <si>
    <t>Glee Cast</t>
  </si>
  <si>
    <t>I'm Free</t>
  </si>
  <si>
    <t>The Soup Dragons, Junior Reid</t>
  </si>
  <si>
    <t>Writing's On The Wall - From "Spectre" Soundtrack</t>
  </si>
  <si>
    <t>Sam Smith</t>
  </si>
  <si>
    <t>If You Can't Give Me Love - 2017 Remaster</t>
  </si>
  <si>
    <t>Suzi Quatro</t>
  </si>
  <si>
    <t>Take Yourself Home</t>
  </si>
  <si>
    <t>Troye Sivan</t>
  </si>
  <si>
    <t>Give It Up</t>
  </si>
  <si>
    <t>KC &amp; The Sunshine Band</t>
  </si>
  <si>
    <t>Homecoming</t>
  </si>
  <si>
    <t>Hey Monday</t>
  </si>
  <si>
    <t>Hold On Tight</t>
  </si>
  <si>
    <t>Funhouse - Main Version - Clean</t>
  </si>
  <si>
    <t>P!nk</t>
  </si>
  <si>
    <t>Dangerous Woman</t>
  </si>
  <si>
    <t>Ariana Grande</t>
  </si>
  <si>
    <t>Abergavenny</t>
  </si>
  <si>
    <t>Marty Wilde</t>
  </si>
  <si>
    <t>That's All You Gotta Do</t>
  </si>
  <si>
    <t>Brenda Lee</t>
  </si>
  <si>
    <t>Its Alright</t>
  </si>
  <si>
    <t>Deni Hines</t>
  </si>
  <si>
    <t>Metal Guru</t>
  </si>
  <si>
    <t>T. Rex</t>
  </si>
  <si>
    <t>Heaven Is A Place On Earth</t>
  </si>
  <si>
    <t>Belinda Carlisle</t>
  </si>
  <si>
    <t>Paper In Fire</t>
  </si>
  <si>
    <t>John Mellencamp</t>
  </si>
  <si>
    <t>Wrecking Ball</t>
  </si>
  <si>
    <t>Miley Cyrus</t>
  </si>
  <si>
    <t>Deep End</t>
  </si>
  <si>
    <t>Birdy</t>
  </si>
  <si>
    <t>Stay The Night - Featuring Hayley Williams Of Paramore</t>
  </si>
  <si>
    <t>Zedd, Hayley Williams</t>
  </si>
  <si>
    <t>Californication</t>
  </si>
  <si>
    <t>Red Hot Chili Peppers</t>
  </si>
  <si>
    <t>We Will Rock You - Remastered 2011</t>
  </si>
  <si>
    <t>Queen</t>
  </si>
  <si>
    <t>My Island Home</t>
  </si>
  <si>
    <t>Warumpi Band</t>
  </si>
  <si>
    <t>7 Days</t>
  </si>
  <si>
    <t>Craig David</t>
  </si>
  <si>
    <t>Shoop Shoop Diddy Wop Cumma Cumma Wang Dang</t>
  </si>
  <si>
    <t>Monte Video</t>
  </si>
  <si>
    <t>Regardless</t>
  </si>
  <si>
    <t>Jarryd James, Julia Stone</t>
  </si>
  <si>
    <t>Jarryd James</t>
  </si>
  <si>
    <t>Convoy</t>
  </si>
  <si>
    <t>C.W. McCall</t>
  </si>
  <si>
    <t>Pretty Flamingo</t>
  </si>
  <si>
    <t>Manfred Mann</t>
  </si>
  <si>
    <t>You Know I'm No Good</t>
  </si>
  <si>
    <t>Amy Winehouse</t>
  </si>
  <si>
    <t>Conor Maynard, Ne-Yo</t>
  </si>
  <si>
    <t>Conor Maynard</t>
  </si>
  <si>
    <t>Timbaland</t>
  </si>
  <si>
    <t>Somebody That I Used To Know</t>
  </si>
  <si>
    <t>Gotye, Kimbra</t>
  </si>
  <si>
    <t>Gotye</t>
  </si>
  <si>
    <t>Matthew &amp; Son - Stereo Version</t>
  </si>
  <si>
    <t>Yusuf / Cat Stevens</t>
  </si>
  <si>
    <t>Heaven &amp; Hell - US Single Version</t>
  </si>
  <si>
    <t>The Easybeats</t>
  </si>
  <si>
    <t>Friday On My Mind</t>
  </si>
  <si>
    <t>You Are The Sunshine Of My Life</t>
  </si>
  <si>
    <t>Stevie Wonder</t>
  </si>
  <si>
    <t>Too Good At Goodbyes</t>
  </si>
  <si>
    <t>You're the One</t>
  </si>
  <si>
    <t>Petula Clark</t>
  </si>
  <si>
    <t>We Made You</t>
  </si>
  <si>
    <t>Eminem</t>
  </si>
  <si>
    <t>detroit hip hop,hip hop,rap</t>
  </si>
  <si>
    <t>Round Round</t>
  </si>
  <si>
    <t>Sugababes</t>
  </si>
  <si>
    <t>Zay Hilfigerrr, Zayion McCall</t>
  </si>
  <si>
    <t>viral trap</t>
  </si>
  <si>
    <t>Poker Face</t>
  </si>
  <si>
    <t>Lady Gaga</t>
  </si>
  <si>
    <t>It Must Be Love</t>
  </si>
  <si>
    <t>Madness</t>
  </si>
  <si>
    <t>The Wild Colonial Boy</t>
  </si>
  <si>
    <t>Dr. Hook</t>
  </si>
  <si>
    <t>You Talk Too Much</t>
  </si>
  <si>
    <t>Joe Jones</t>
  </si>
  <si>
    <t>novelty</t>
  </si>
  <si>
    <t>Can't Get Enough Of You Baby</t>
  </si>
  <si>
    <t>Smash Mouth</t>
  </si>
  <si>
    <t>One In A Million</t>
  </si>
  <si>
    <t>Jordie Ireland, Ava Hayz</t>
  </si>
  <si>
    <t>Jordie Ireland</t>
  </si>
  <si>
    <t>Life Is A Highway</t>
  </si>
  <si>
    <t>Tom Cochrane</t>
  </si>
  <si>
    <t>IDGAF</t>
  </si>
  <si>
    <t>Dua Lipa</t>
  </si>
  <si>
    <t>As Long as You Love Me</t>
  </si>
  <si>
    <t>Backstreet Boys</t>
  </si>
  <si>
    <t>Come &amp; Get It</t>
  </si>
  <si>
    <t>Selena Gomez</t>
  </si>
  <si>
    <t>Temperature</t>
  </si>
  <si>
    <t>Sean Paul</t>
  </si>
  <si>
    <t>Philadelphia Freedom</t>
  </si>
  <si>
    <t>Flo Rida, Akon</t>
  </si>
  <si>
    <t>Flo Rida</t>
  </si>
  <si>
    <t>True Colours</t>
  </si>
  <si>
    <t>Kasey Chambers</t>
  </si>
  <si>
    <t>Set Adrift On Memory Bliss</t>
  </si>
  <si>
    <t>P.M. Dawn</t>
  </si>
  <si>
    <t>contemporary r&amp;b</t>
  </si>
  <si>
    <t>Don't You Worry Child</t>
  </si>
  <si>
    <t>Swedish House Mafia, John Martin</t>
  </si>
  <si>
    <t>Colors Of The Wind - End Title</t>
  </si>
  <si>
    <t>Vanessa Williams</t>
  </si>
  <si>
    <t>contemporary r&amp;b,quiet storm,urban contemporary</t>
  </si>
  <si>
    <t>Labrinth, Emeli SandÃ©</t>
  </si>
  <si>
    <t>Labrinth</t>
  </si>
  <si>
    <t>Wouldn't It Be Nice</t>
  </si>
  <si>
    <t>The Beach Boys</t>
  </si>
  <si>
    <t>Together</t>
  </si>
  <si>
    <t>Sia</t>
  </si>
  <si>
    <t>Sweat - Remix</t>
  </si>
  <si>
    <t>Snoop Dogg, David Guetta, Giorgio Tuinfort, Frederic Riesterer</t>
  </si>
  <si>
    <t>True - Single Edit</t>
  </si>
  <si>
    <t>Spandau Ballet</t>
  </si>
  <si>
    <t>One</t>
  </si>
  <si>
    <t>Stay</t>
  </si>
  <si>
    <t>Zedd, Alessia Cara</t>
  </si>
  <si>
    <t>Oh My Goodness</t>
  </si>
  <si>
    <t>Olly Murs</t>
  </si>
  <si>
    <t>Epic</t>
  </si>
  <si>
    <t>David Guetta, Sia</t>
  </si>
  <si>
    <t>David Guetta</t>
  </si>
  <si>
    <t>Dream Girl</t>
  </si>
  <si>
    <t>David Jones</t>
  </si>
  <si>
    <t>View From a Bridge</t>
  </si>
  <si>
    <t>Kim Wilde</t>
  </si>
  <si>
    <t>Olly Murs, Travie McCoy</t>
  </si>
  <si>
    <t>you broke me first</t>
  </si>
  <si>
    <t>Tate McRae</t>
  </si>
  <si>
    <t>Like It Like That</t>
  </si>
  <si>
    <t>Guy Sebastian</t>
  </si>
  <si>
    <t>No Pressure</t>
  </si>
  <si>
    <t>Justin Bieber, Big Sean</t>
  </si>
  <si>
    <t>Justin Bieber</t>
  </si>
  <si>
    <t>I Wanna Be With You</t>
  </si>
  <si>
    <t>Mandy Moore</t>
  </si>
  <si>
    <t>I'm In Control</t>
  </si>
  <si>
    <t>AlunaGeorge, Popcaan</t>
  </si>
  <si>
    <t>I Remember</t>
  </si>
  <si>
    <t>AlunaGeorge</t>
  </si>
  <si>
    <t>Can't Remember to Forget You</t>
  </si>
  <si>
    <t>Shakira, Rihanna</t>
  </si>
  <si>
    <t>Shakira</t>
  </si>
  <si>
    <t>Johnny Cash, June Carter Cash</t>
  </si>
  <si>
    <t>Johnny Cash</t>
  </si>
  <si>
    <t>Forever Young</t>
  </si>
  <si>
    <t>Youth Group</t>
  </si>
  <si>
    <t>It's Too Late</t>
  </si>
  <si>
    <t>Carole King</t>
  </si>
  <si>
    <t>Travie McCoy, Bruno Mars</t>
  </si>
  <si>
    <t>Star Wars Theme/Cantina Band</t>
  </si>
  <si>
    <t>Meco</t>
  </si>
  <si>
    <t>Jump In My Car</t>
  </si>
  <si>
    <t>Ted Mulry Gang</t>
  </si>
  <si>
    <t>Safe And Sound</t>
  </si>
  <si>
    <t>Capital Cities</t>
  </si>
  <si>
    <t>Witchcraft</t>
  </si>
  <si>
    <t>Pendulum</t>
  </si>
  <si>
    <t>australian dance,dancefloor dnb,drum and bass</t>
  </si>
  <si>
    <t>'74-'75</t>
  </si>
  <si>
    <t>The Connells</t>
  </si>
  <si>
    <t>Two Princes</t>
  </si>
  <si>
    <t>Spin Doctors</t>
  </si>
  <si>
    <t>Sorry</t>
  </si>
  <si>
    <t>Toni Braxton</t>
  </si>
  <si>
    <t>I Begin to Wonder</t>
  </si>
  <si>
    <t>Dannii Minogue</t>
  </si>
  <si>
    <t>Cody Simpson, Flo Rida</t>
  </si>
  <si>
    <t>This Is Tomorrow</t>
  </si>
  <si>
    <t>Bryan Ferry</t>
  </si>
  <si>
    <t>Impossible</t>
  </si>
  <si>
    <t>James Arthur</t>
  </si>
  <si>
    <t>Hello - Edited Version</t>
  </si>
  <si>
    <t>Stafford Brothers, Lil Wayne, Christina Milian</t>
  </si>
  <si>
    <t>Hello</t>
  </si>
  <si>
    <t>Mariah Carey, Trey Lorenz</t>
  </si>
  <si>
    <t>working</t>
  </si>
  <si>
    <t>Tate McRae, Khalid</t>
  </si>
  <si>
    <t>Love Me Like You</t>
  </si>
  <si>
    <t>Little Mix</t>
  </si>
  <si>
    <t>Powfu, beabadoobee</t>
  </si>
  <si>
    <t>Borrow My Heart</t>
  </si>
  <si>
    <t>Taylor Henderson</t>
  </si>
  <si>
    <t>Always</t>
  </si>
  <si>
    <t>Samantha Jade</t>
  </si>
  <si>
    <t>Nasty Girl - Main</t>
  </si>
  <si>
    <t>Nitty</t>
  </si>
  <si>
    <t>bronx hip hop</t>
  </si>
  <si>
    <t>Always On Time</t>
  </si>
  <si>
    <t>Ja Rule, Ashanti</t>
  </si>
  <si>
    <t>Ja Rule</t>
  </si>
  <si>
    <t>Cream - Without Rap Monologue</t>
  </si>
  <si>
    <t>Prince</t>
  </si>
  <si>
    <t>The Human League</t>
  </si>
  <si>
    <t>Never Gonna Fall in Love Again - Live</t>
  </si>
  <si>
    <t>Mark Holden</t>
  </si>
  <si>
    <t>You Should Hear How She Talks About You</t>
  </si>
  <si>
    <t>Melissa Manchester</t>
  </si>
  <si>
    <t>Bryan Adams</t>
  </si>
  <si>
    <t>I've Gotta Get A Message To You</t>
  </si>
  <si>
    <t>Bee Gees</t>
  </si>
  <si>
    <t>Sandi Thom</t>
  </si>
  <si>
    <t>Heart of Gold - 2017 Remaster</t>
  </si>
  <si>
    <t>Neil Young</t>
  </si>
  <si>
    <t>Shake Ya Tailfeather - Radio</t>
  </si>
  <si>
    <t>Murphy Lee, Nelly, Diddy</t>
  </si>
  <si>
    <t>Come Home with Me</t>
  </si>
  <si>
    <t>Drop the Boy</t>
  </si>
  <si>
    <t>Bros</t>
  </si>
  <si>
    <t>Wiz Khalifa, Charlie Puth</t>
  </si>
  <si>
    <t>Charlie Puth</t>
  </si>
  <si>
    <t>Now That We Found Love</t>
  </si>
  <si>
    <t>Heavy D &amp; The Boyz, Aaron Hall</t>
  </si>
  <si>
    <t>contemporary r&amp;b,east coast hip hop,new jack swing,old school hip hop,contemporary r&amp;b,new jack swing,r&amp;b</t>
  </si>
  <si>
    <t>Uptown</t>
  </si>
  <si>
    <t>Call Out My Name</t>
  </si>
  <si>
    <t>The Weeknd</t>
  </si>
  <si>
    <t>Love Letters</t>
  </si>
  <si>
    <t>Billy Thorpe &amp; The Aztecs</t>
  </si>
  <si>
    <t>Respect</t>
  </si>
  <si>
    <t>Aretha Franklin</t>
  </si>
  <si>
    <t>Doin' The Do - 7" Radio Mix</t>
  </si>
  <si>
    <t>Betty Boo</t>
  </si>
  <si>
    <t>hip house</t>
  </si>
  <si>
    <t>Sweet Caroline</t>
  </si>
  <si>
    <t>Neil Diamond</t>
  </si>
  <si>
    <t>Call Me</t>
  </si>
  <si>
    <t>Blondie</t>
  </si>
  <si>
    <t>Monica</t>
  </si>
  <si>
    <t>48 Crash</t>
  </si>
  <si>
    <t>My Hero</t>
  </si>
  <si>
    <t>Foo Fighters</t>
  </si>
  <si>
    <t>50 Ways to Say Goodbye</t>
  </si>
  <si>
    <t>Train</t>
  </si>
  <si>
    <t>Counting Stars</t>
  </si>
  <si>
    <t>OneRepublic</t>
  </si>
  <si>
    <t>House of the Rising Sun</t>
  </si>
  <si>
    <t>Frijid Pink</t>
  </si>
  <si>
    <t>Do It Again</t>
  </si>
  <si>
    <t>The Chemical Brothers</t>
  </si>
  <si>
    <t>alternative dance,big beat,breakbeat,electronica,rave,trip hop</t>
  </si>
  <si>
    <t>Together We Are Beautiful</t>
  </si>
  <si>
    <t>Fern Kinney</t>
  </si>
  <si>
    <t>Keep It Comin' Love</t>
  </si>
  <si>
    <t>Stay Awhile</t>
  </si>
  <si>
    <t>The Bells</t>
  </si>
  <si>
    <t>Me Myself &amp; I</t>
  </si>
  <si>
    <t>Scandal'us</t>
  </si>
  <si>
    <t>Be the One</t>
  </si>
  <si>
    <t>Don't You Worry Child - Radio Edit</t>
  </si>
  <si>
    <t>Private Idaho</t>
  </si>
  <si>
    <t>The B-52's</t>
  </si>
  <si>
    <t>I Never Told You</t>
  </si>
  <si>
    <t>Colbie Caillat</t>
  </si>
  <si>
    <t>Saving All My Love For You</t>
  </si>
  <si>
    <t>Dami Im</t>
  </si>
  <si>
    <t>Ed Sheeran, Chris Stapleton, Bruno Mars</t>
  </si>
  <si>
    <t>Wonderful</t>
  </si>
  <si>
    <t>Ja Rule, R. Kelly, Ashanti</t>
  </si>
  <si>
    <t>Up/Down</t>
  </si>
  <si>
    <t>Jessica Mauboy</t>
  </si>
  <si>
    <t>Been Waiting</t>
  </si>
  <si>
    <t>More Than This</t>
  </si>
  <si>
    <t>Roxy Music</t>
  </si>
  <si>
    <t>Babyface, Kenny G</t>
  </si>
  <si>
    <t>Babyface</t>
  </si>
  <si>
    <t>Uptown Festival - 7" Version</t>
  </si>
  <si>
    <t>Shalamar</t>
  </si>
  <si>
    <t>Free</t>
  </si>
  <si>
    <t>Ultra NatÃ©</t>
  </si>
  <si>
    <t>diva house,garage house,vocal house</t>
  </si>
  <si>
    <t>Have You Ever Really Loved A Woman?</t>
  </si>
  <si>
    <t>Problem</t>
  </si>
  <si>
    <t>Ariana Grande, Iggy Azalea</t>
  </si>
  <si>
    <t>Paul McCartney</t>
  </si>
  <si>
    <t>Scars</t>
  </si>
  <si>
    <t>Papa Roach</t>
  </si>
  <si>
    <t>One Track Mind</t>
  </si>
  <si>
    <t>Bobby Lewis</t>
  </si>
  <si>
    <t>Cheap Wine - 2011 Remastered</t>
  </si>
  <si>
    <t>Cold Chisel</t>
  </si>
  <si>
    <t>I'm Every Woman</t>
  </si>
  <si>
    <t>Whitney Houston</t>
  </si>
  <si>
    <t>Because I Got High - From "Jay And Silent Bob Strike Back" Soundtrack</t>
  </si>
  <si>
    <t>Afroman</t>
  </si>
  <si>
    <t>comedy rap</t>
  </si>
  <si>
    <t>Love is a Beautiful Song</t>
  </si>
  <si>
    <t>Dave Mills</t>
  </si>
  <si>
    <t>You Belong To Me - JX Mix</t>
  </si>
  <si>
    <t>JX</t>
  </si>
  <si>
    <t>You Belong To Me</t>
  </si>
  <si>
    <t>Blister in the Sun - 2002 Remastered Version</t>
  </si>
  <si>
    <t>Violent Femmes</t>
  </si>
  <si>
    <t>The Reaper</t>
  </si>
  <si>
    <t>The Chainsmokers, Amy Shark</t>
  </si>
  <si>
    <t>The Chainsmokers</t>
  </si>
  <si>
    <t>Follow The Sun</t>
  </si>
  <si>
    <t>Evermore</t>
  </si>
  <si>
    <t>Sub Sub, Melanie Williams</t>
  </si>
  <si>
    <t>madchester,diva house</t>
  </si>
  <si>
    <t>Soul Asylum</t>
  </si>
  <si>
    <t>All I Want</t>
  </si>
  <si>
    <t>Sarah Blasko</t>
  </si>
  <si>
    <t>Greatest Hits Megamix - Jewels &amp; Stone Remix</t>
  </si>
  <si>
    <t>Five, Queen, Steve Mac, Stargate, Cutfather &amp; Joe</t>
  </si>
  <si>
    <t>Five</t>
  </si>
  <si>
    <t>This Is How We Do It</t>
  </si>
  <si>
    <t>Montell Jordan</t>
  </si>
  <si>
    <t>contemporary r&amp;b,new jack swing,r&amp;b,urban contemporary</t>
  </si>
  <si>
    <t>Mr. Bojangles - Remastered 2001</t>
  </si>
  <si>
    <t>Nitty Gritty Dirt Band</t>
  </si>
  <si>
    <t>Scott McKenzie</t>
  </si>
  <si>
    <t>I Forgot That You Existed</t>
  </si>
  <si>
    <t>Taylor Swift</t>
  </si>
  <si>
    <t>Lover</t>
  </si>
  <si>
    <t>Bruno Mars, David Guetta</t>
  </si>
  <si>
    <t>Breakout</t>
  </si>
  <si>
    <t>Swing Out Sister</t>
  </si>
  <si>
    <t>Firestone</t>
  </si>
  <si>
    <t>Kygo, Conrad Sewell</t>
  </si>
  <si>
    <t>Til Death - Denzal Park Radio Edit</t>
  </si>
  <si>
    <t>Wynter Gordon</t>
  </si>
  <si>
    <t>The Time Warp</t>
  </si>
  <si>
    <t>Richard O'Brien, Patricia Quinn, Nell Campbell</t>
  </si>
  <si>
    <t>Scream</t>
  </si>
  <si>
    <t>Michael Jackson, Janet Jackson</t>
  </si>
  <si>
    <t>Michael Jackson</t>
  </si>
  <si>
    <t>AFTERGLOW</t>
  </si>
  <si>
    <t>Taxiride</t>
  </si>
  <si>
    <t>I Dig Rock and Roll Music - 2004 Remaster</t>
  </si>
  <si>
    <t>Peter\, Paul and Mary</t>
  </si>
  <si>
    <t>Makes Me Wonder</t>
  </si>
  <si>
    <t>Maroon 5</t>
  </si>
  <si>
    <t>Thunder</t>
  </si>
  <si>
    <t>Imagine Dragons</t>
  </si>
  <si>
    <t>Same Old Love</t>
  </si>
  <si>
    <t>Free Loop</t>
  </si>
  <si>
    <t>Daniel Powter</t>
  </si>
  <si>
    <t>Two Strong Hearts</t>
  </si>
  <si>
    <t>John Farnham</t>
  </si>
  <si>
    <t>Levels</t>
  </si>
  <si>
    <t>Nick Jonas</t>
  </si>
  <si>
    <t>When You Believe - from The Prince of Egypt</t>
  </si>
  <si>
    <t>Whitney Houston, Mariah Carey</t>
  </si>
  <si>
    <t>Never Be The Same Again - Single Mix</t>
  </si>
  <si>
    <t>Melanie C, Lisa "Left Eye" Lopes</t>
  </si>
  <si>
    <t>Melanie C</t>
  </si>
  <si>
    <t>Stole</t>
  </si>
  <si>
    <t>Kelly Rowland</t>
  </si>
  <si>
    <t>Before the Worst</t>
  </si>
  <si>
    <t>The Script</t>
  </si>
  <si>
    <t>That Sunday, That Summer</t>
  </si>
  <si>
    <t>Nat King Cole</t>
  </si>
  <si>
    <t>Burn Your Name</t>
  </si>
  <si>
    <t>Powderfinger</t>
  </si>
  <si>
    <t>Welcome To My World</t>
  </si>
  <si>
    <t>MÃ½a</t>
  </si>
  <si>
    <t>fOoL fOr YoU</t>
  </si>
  <si>
    <t>ZAYN</t>
  </si>
  <si>
    <t>Lady Godiva - Mono; 2003 Remaster</t>
  </si>
  <si>
    <t>Peter And Gordon</t>
  </si>
  <si>
    <t>Major Lazer, MÃ˜, DJ Snake</t>
  </si>
  <si>
    <t>You Found Me</t>
  </si>
  <si>
    <t>The Fray</t>
  </si>
  <si>
    <t>Higher Ground</t>
  </si>
  <si>
    <t>Eternal, Bebe Winans</t>
  </si>
  <si>
    <t>Eternal</t>
  </si>
  <si>
    <t>Rev It Up</t>
  </si>
  <si>
    <t>Jerry Harrison</t>
  </si>
  <si>
    <t>Doggin' Around</t>
  </si>
  <si>
    <t>Jackie Wilson</t>
  </si>
  <si>
    <t>New Rules</t>
  </si>
  <si>
    <t>It's Now or Never</t>
  </si>
  <si>
    <t>Elvis Presley</t>
  </si>
  <si>
    <t>Boys &amp; Girls</t>
  </si>
  <si>
    <t>Martin Solveig, Dragonette</t>
  </si>
  <si>
    <t>Martin Solveig</t>
  </si>
  <si>
    <t>Flowers</t>
  </si>
  <si>
    <t>Take Me</t>
  </si>
  <si>
    <t>RÃœFÃœS DU SOL</t>
  </si>
  <si>
    <t>We Can't Stop</t>
  </si>
  <si>
    <t>THATS WHAT I WANT</t>
  </si>
  <si>
    <t>Lil Nas X</t>
  </si>
  <si>
    <t>Hurricane - Radio Edit</t>
  </si>
  <si>
    <t>Dzeko &amp; Torres, Sarah McLeod</t>
  </si>
  <si>
    <t>Midnight Memories</t>
  </si>
  <si>
    <t>One Direction</t>
  </si>
  <si>
    <t>Mama</t>
  </si>
  <si>
    <t>B.J. Thomas</t>
  </si>
  <si>
    <t>When Something Is Wrong With My Baby</t>
  </si>
  <si>
    <t>Jimmy Barnes</t>
  </si>
  <si>
    <t>Soul Deep</t>
  </si>
  <si>
    <t>HIGHEST IN THE ROOM</t>
  </si>
  <si>
    <t>Travis Scott</t>
  </si>
  <si>
    <t>hip hop,rap,slap house</t>
  </si>
  <si>
    <t>TiK ToK</t>
  </si>
  <si>
    <t>Kesha</t>
  </si>
  <si>
    <t>Animal</t>
  </si>
  <si>
    <t>Some Type of Love</t>
  </si>
  <si>
    <t>California Dreamin' - Single Version</t>
  </si>
  <si>
    <t>The Mamas &amp; The Papas</t>
  </si>
  <si>
    <t>1966-03</t>
  </si>
  <si>
    <t>Mona</t>
  </si>
  <si>
    <t>Craig McLachlan;Check 1-2</t>
  </si>
  <si>
    <t>Free Ride</t>
  </si>
  <si>
    <t>The Edgar Winter Group</t>
  </si>
  <si>
    <t>Stay with Me</t>
  </si>
  <si>
    <t>Jasmine Thompson</t>
  </si>
  <si>
    <t>Take Cover</t>
  </si>
  <si>
    <t>Already Gone</t>
  </si>
  <si>
    <t>Twist And Shout</t>
  </si>
  <si>
    <t>Chaka Demus &amp; Pliers, Jack Radics, The Taxi Gang</t>
  </si>
  <si>
    <t>Tease Me</t>
  </si>
  <si>
    <t>Chaka Demus &amp; Pliers</t>
  </si>
  <si>
    <t>funana,deep ragga,old school dancehall</t>
  </si>
  <si>
    <t>Flashing Lights</t>
  </si>
  <si>
    <t>Havana Brown</t>
  </si>
  <si>
    <t>Caught in the Middle</t>
  </si>
  <si>
    <t>A1</t>
  </si>
  <si>
    <t>boy band</t>
  </si>
  <si>
    <t>Folsom Prison Blues</t>
  </si>
  <si>
    <t>Don't Go Breaking My Heart</t>
  </si>
  <si>
    <t>Elton John, Kiki Dee</t>
  </si>
  <si>
    <t>Always on My Mind</t>
  </si>
  <si>
    <t>Pet Shop Boys</t>
  </si>
  <si>
    <t>Shake Your Bon-Bon</t>
  </si>
  <si>
    <t>Ricky Martin</t>
  </si>
  <si>
    <t>True Blue</t>
  </si>
  <si>
    <t>John Williamson</t>
  </si>
  <si>
    <t>Old Man Emu</t>
  </si>
  <si>
    <t>Onionskin</t>
  </si>
  <si>
    <t>Boom Crash Opera</t>
  </si>
  <si>
    <t>Brand New Key</t>
  </si>
  <si>
    <t>Melanie</t>
  </si>
  <si>
    <t>The Clapping Song</t>
  </si>
  <si>
    <t>The Belle Stars</t>
  </si>
  <si>
    <t>Ready for the Weekend</t>
  </si>
  <si>
    <t>Calvin Harris</t>
  </si>
  <si>
    <t>Heal the World</t>
  </si>
  <si>
    <t>Dangerous</t>
  </si>
  <si>
    <t>How Do I Say Goodbye</t>
  </si>
  <si>
    <t>Dean Lewis</t>
  </si>
  <si>
    <t>Yeah!</t>
  </si>
  <si>
    <t>Usher, Lil Jon, Ludacris</t>
  </si>
  <si>
    <t>Usher</t>
  </si>
  <si>
    <t>Speed of Sound</t>
  </si>
  <si>
    <t>Coldplay</t>
  </si>
  <si>
    <t>Welcome To New York</t>
  </si>
  <si>
    <t>We Built This City</t>
  </si>
  <si>
    <t>Starship</t>
  </si>
  <si>
    <t>The 1975</t>
  </si>
  <si>
    <t>2 Hearts</t>
  </si>
  <si>
    <t>Kylie Minogue</t>
  </si>
  <si>
    <t>My Eyes Adored You</t>
  </si>
  <si>
    <t>Frankie Valli</t>
  </si>
  <si>
    <t>Frankie Valli &amp; The Four Seasons</t>
  </si>
  <si>
    <t>Child's Play</t>
  </si>
  <si>
    <t>Sherbet</t>
  </si>
  <si>
    <t>In My Little Corner Of The World</t>
  </si>
  <si>
    <t>Anita Bryant</t>
  </si>
  <si>
    <t>Up, Up and Away</t>
  </si>
  <si>
    <t>The 5th Dimension</t>
  </si>
  <si>
    <t>The Living Years</t>
  </si>
  <si>
    <t>Mike + The Mechanics</t>
  </si>
  <si>
    <t>SOS</t>
  </si>
  <si>
    <t>ABBA</t>
  </si>
  <si>
    <t>Free Your Mind</t>
  </si>
  <si>
    <t>En Vogue</t>
  </si>
  <si>
    <t>Talk Like That</t>
  </si>
  <si>
    <t>The Presets</t>
  </si>
  <si>
    <t>alternative dance,australian dance,australian indie</t>
  </si>
  <si>
    <t>I Won't Back Down</t>
  </si>
  <si>
    <t>Tom Petty and the Heartbreakers</t>
  </si>
  <si>
    <t>All Time Low, Demi Lovato, blackbear</t>
  </si>
  <si>
    <t>Bowling For Soup</t>
  </si>
  <si>
    <t>#thatPOWER</t>
  </si>
  <si>
    <t>will.i.am, Justin Bieber</t>
  </si>
  <si>
    <t>will.i.am</t>
  </si>
  <si>
    <t>Friday I'm In Love</t>
  </si>
  <si>
    <t>The Cure</t>
  </si>
  <si>
    <t>Tokyo Ghetto Pussy</t>
  </si>
  <si>
    <t>german techno</t>
  </si>
  <si>
    <t>The Old Lamplighter</t>
  </si>
  <si>
    <t>The Browns</t>
  </si>
  <si>
    <t>nashville sound,vocal harmony group</t>
  </si>
  <si>
    <t>Back 2 Good</t>
  </si>
  <si>
    <t>Matchbox Twenty</t>
  </si>
  <si>
    <t>Black Box</t>
  </si>
  <si>
    <t>Stan Walker</t>
  </si>
  <si>
    <t>I'm In You</t>
  </si>
  <si>
    <t>Peter Frampton</t>
  </si>
  <si>
    <t>Let Me Down Slowly</t>
  </si>
  <si>
    <t>Alec Benjamin</t>
  </si>
  <si>
    <t>Michael BublÃ©, Meghan Trainor</t>
  </si>
  <si>
    <t>Michael BublÃ©</t>
  </si>
  <si>
    <t>Send in the Clowns</t>
  </si>
  <si>
    <t>Judy Collins</t>
  </si>
  <si>
    <t>In Love By Now</t>
  </si>
  <si>
    <t>Jamie Foxx</t>
  </si>
  <si>
    <t>Incredible</t>
  </si>
  <si>
    <t>Timomatic</t>
  </si>
  <si>
    <t>Our Song - Luca Schreiner Remix</t>
  </si>
  <si>
    <t>Anne-Marie, Niall Horan, Luca Schreiner</t>
  </si>
  <si>
    <t>Geronimo</t>
  </si>
  <si>
    <t>The Shadows</t>
  </si>
  <si>
    <t>Head over Feet - 2015 Remaster</t>
  </si>
  <si>
    <t>Alanis Morissette</t>
  </si>
  <si>
    <t>Just the Way You Are</t>
  </si>
  <si>
    <t>Bruno Mars</t>
  </si>
  <si>
    <t>Feel So Close - Radio Edit</t>
  </si>
  <si>
    <t>It Ain't Necessarily So - 2015 Remaster</t>
  </si>
  <si>
    <t>Normie Rowe &amp; The Playboys</t>
  </si>
  <si>
    <t>Normie Rowe</t>
  </si>
  <si>
    <t>It's Four in the Morning</t>
  </si>
  <si>
    <t>Faron Young</t>
  </si>
  <si>
    <t>I Love Rock 'N Roll</t>
  </si>
  <si>
    <t>Joan Jett &amp; the Blackhearts</t>
  </si>
  <si>
    <t>You're So Strong</t>
  </si>
  <si>
    <t>Mental As Anything</t>
  </si>
  <si>
    <t>I'll Be There For You</t>
  </si>
  <si>
    <t>Bon Jovi</t>
  </si>
  <si>
    <t>Something's Got A Hold On Me</t>
  </si>
  <si>
    <t>DHT, Edmee, Furious F.</t>
  </si>
  <si>
    <t>Man Overboard</t>
  </si>
  <si>
    <t>Do Re Mi</t>
  </si>
  <si>
    <t>Caught In The Crowd</t>
  </si>
  <si>
    <t>Kate Miller-Heidke</t>
  </si>
  <si>
    <t>Holding Out for a Hero - From "Footloose" Soundtrack</t>
  </si>
  <si>
    <t>Bonnie Tyler</t>
  </si>
  <si>
    <t>Going Up The Country</t>
  </si>
  <si>
    <t>Canned Heat</t>
  </si>
  <si>
    <t>Alicia Keys, Nicki Minaj</t>
  </si>
  <si>
    <t>Girl On Fire</t>
  </si>
  <si>
    <t>Alicia Keys</t>
  </si>
  <si>
    <t>Home</t>
  </si>
  <si>
    <t>Phillip Phillips</t>
  </si>
  <si>
    <t>Unchained Melody</t>
  </si>
  <si>
    <t>The Righteous Brothers</t>
  </si>
  <si>
    <t>Alive</t>
  </si>
  <si>
    <t>Natalie Bassingthwaighte</t>
  </si>
  <si>
    <t>1000 Stars</t>
  </si>
  <si>
    <t>Tired of Toein' the Line</t>
  </si>
  <si>
    <t>Rocky Burnette</t>
  </si>
  <si>
    <t>When Tomorrow Comes - Remastered Version</t>
  </si>
  <si>
    <t>Eurythmics, Annie Lennox, Dave Stewart</t>
  </si>
  <si>
    <t>Everybody Wants To Rule The World</t>
  </si>
  <si>
    <t>Tears For Fears</t>
  </si>
  <si>
    <t>Iâ€™ll Make Love To You</t>
  </si>
  <si>
    <t>Boyz II Men</t>
  </si>
  <si>
    <t>boy band,contemporary r&amp;b,new jack swing,r&amp;b,urban contemporary</t>
  </si>
  <si>
    <t>Oh L'Amour - 2011 Remaster</t>
  </si>
  <si>
    <t>Erasure</t>
  </si>
  <si>
    <t>Walk</t>
  </si>
  <si>
    <t>Dirty Talk</t>
  </si>
  <si>
    <t>David Guetta, Nicki Minaj</t>
  </si>
  <si>
    <t>Never Gonna Not Dance Again</t>
  </si>
  <si>
    <t>I Go To Rio</t>
  </si>
  <si>
    <t>Peter Allen</t>
  </si>
  <si>
    <t>Complicated</t>
  </si>
  <si>
    <t>Avril Lavigne</t>
  </si>
  <si>
    <t>Let Go</t>
  </si>
  <si>
    <t>Right Type of Mood</t>
  </si>
  <si>
    <t>HERBIE</t>
  </si>
  <si>
    <t>Jump Around</t>
  </si>
  <si>
    <t>House Of Pain</t>
  </si>
  <si>
    <t>When We Were Kids</t>
  </si>
  <si>
    <t>The Galvatrons</t>
  </si>
  <si>
    <t>Bebe Rexha, Doja Cat</t>
  </si>
  <si>
    <t>Interstate Love Song</t>
  </si>
  <si>
    <t>Stone Temple Pilots</t>
  </si>
  <si>
    <t>We Belong</t>
  </si>
  <si>
    <t>Sheppard</t>
  </si>
  <si>
    <t>Believer</t>
  </si>
  <si>
    <t>Walls</t>
  </si>
  <si>
    <t>ICEHOUSE</t>
  </si>
  <si>
    <t>Seventeen</t>
  </si>
  <si>
    <t>Winger</t>
  </si>
  <si>
    <t>Macarena - Bayside Boys Remix</t>
  </si>
  <si>
    <t>Los Del Rio</t>
  </si>
  <si>
    <t>tropical</t>
  </si>
  <si>
    <t>Jean</t>
  </si>
  <si>
    <t>Oliver</t>
  </si>
  <si>
    <t>Word Up!</t>
  </si>
  <si>
    <t>Korn</t>
  </si>
  <si>
    <t>Let Me Blow Ya Mind</t>
  </si>
  <si>
    <t>Eve, Gwen Stefani</t>
  </si>
  <si>
    <t>Flaws</t>
  </si>
  <si>
    <t>Bastille</t>
  </si>
  <si>
    <t>Ghost</t>
  </si>
  <si>
    <t>Ella Henderson</t>
  </si>
  <si>
    <t>We'll Sing in the Sunshine</t>
  </si>
  <si>
    <t>Gale Garnett</t>
  </si>
  <si>
    <t>Sex &amp; Candy</t>
  </si>
  <si>
    <t>Marcy Playground</t>
  </si>
  <si>
    <t>Perfect</t>
  </si>
  <si>
    <t>Simple Plan</t>
  </si>
  <si>
    <t>Eddie Money</t>
  </si>
  <si>
    <t>The Box</t>
  </si>
  <si>
    <t>Roddy Ricch</t>
  </si>
  <si>
    <t>melodic rap,rap,trap</t>
  </si>
  <si>
    <t>Cinnamon</t>
  </si>
  <si>
    <t>Derek</t>
  </si>
  <si>
    <t>Tiny Dancer</t>
  </si>
  <si>
    <t>Flo Rida, Jason Derulo</t>
  </si>
  <si>
    <t>PSY</t>
  </si>
  <si>
    <t>k-rap,korean old school hip hop</t>
  </si>
  <si>
    <t>Clean Bandit, iann dior</t>
  </si>
  <si>
    <t>Dilemma</t>
  </si>
  <si>
    <t>Nelly, Kelly Rowland</t>
  </si>
  <si>
    <t>Nelly</t>
  </si>
  <si>
    <t>City Low</t>
  </si>
  <si>
    <t>Caramel Blue</t>
  </si>
  <si>
    <t>Sandstorm</t>
  </si>
  <si>
    <t>Darude</t>
  </si>
  <si>
    <t>eurodance,finnish edm</t>
  </si>
  <si>
    <t>Dreaming My Dreams with You</t>
  </si>
  <si>
    <t>Colleen Hewett</t>
  </si>
  <si>
    <t>Downtown</t>
  </si>
  <si>
    <t>Get Ready</t>
  </si>
  <si>
    <t>The Temptations</t>
  </si>
  <si>
    <t>Famous</t>
  </si>
  <si>
    <t>Charli XCX</t>
  </si>
  <si>
    <t>I'm Too Sexy</t>
  </si>
  <si>
    <t>Right Said Fred</t>
  </si>
  <si>
    <t>Up</t>
  </si>
  <si>
    <t>Inner Circle</t>
  </si>
  <si>
    <t>reggae,reggae fusion</t>
  </si>
  <si>
    <t>Hate That I Love You</t>
  </si>
  <si>
    <t>Rihanna, Ne-Yo</t>
  </si>
  <si>
    <t>Rihanna</t>
  </si>
  <si>
    <t>My Life</t>
  </si>
  <si>
    <t>Billy Joel</t>
  </si>
  <si>
    <t>Brian Cadd</t>
  </si>
  <si>
    <t>Give It 2 Me</t>
  </si>
  <si>
    <t>Madonna</t>
  </si>
  <si>
    <t>Starry Eyed</t>
  </si>
  <si>
    <t>Ellie Goulding</t>
  </si>
  <si>
    <t>Lights</t>
  </si>
  <si>
    <t>Live Without It</t>
  </si>
  <si>
    <t>Killing Heidi</t>
  </si>
  <si>
    <t>Hey Jealousy</t>
  </si>
  <si>
    <t>Gin Blossoms</t>
  </si>
  <si>
    <t>Scarborough Fair / Canticle</t>
  </si>
  <si>
    <t>Simon &amp; Garfunkel</t>
  </si>
  <si>
    <t>When Will I Be Famous?</t>
  </si>
  <si>
    <t>Department of Youth</t>
  </si>
  <si>
    <t>Alice Cooper</t>
  </si>
  <si>
    <t>Overkill - Acoustic Version</t>
  </si>
  <si>
    <t>Colin Hay</t>
  </si>
  <si>
    <t>solo wave</t>
  </si>
  <si>
    <t>This Is a Call</t>
  </si>
  <si>
    <t>It's My Life</t>
  </si>
  <si>
    <t>Kill Em With Kindness</t>
  </si>
  <si>
    <t>Sign of the Times</t>
  </si>
  <si>
    <t>Harry Styles</t>
  </si>
  <si>
    <t>We're Going Home</t>
  </si>
  <si>
    <t>Vance Joy</t>
  </si>
  <si>
    <t>Sweet Dreams</t>
  </si>
  <si>
    <t>BeyoncÃ©</t>
  </si>
  <si>
    <t>You Need To Calm Down</t>
  </si>
  <si>
    <t>Coolio, 40 Thevz</t>
  </si>
  <si>
    <t>Coolio</t>
  </si>
  <si>
    <t>g funk,gangster rap,hip hop,west coast rap</t>
  </si>
  <si>
    <t>She's Not There</t>
  </si>
  <si>
    <t>The Zombies</t>
  </si>
  <si>
    <t>Church Of The Poison Mind - Remastered 2002</t>
  </si>
  <si>
    <t>Culture Club</t>
  </si>
  <si>
    <t>If Not for You</t>
  </si>
  <si>
    <t>Olivia Newton-John</t>
  </si>
  <si>
    <t>Hoops</t>
  </si>
  <si>
    <t>The Rubens</t>
  </si>
  <si>
    <t>australian indie</t>
  </si>
  <si>
    <t>Ghostbusters</t>
  </si>
  <si>
    <t>Ray Parker Jr.</t>
  </si>
  <si>
    <t>I Love You Always Forever</t>
  </si>
  <si>
    <t>Betty Who</t>
  </si>
  <si>
    <t>Lightning Crashes</t>
  </si>
  <si>
    <t>Live</t>
  </si>
  <si>
    <t>Make Me Lose Control</t>
  </si>
  <si>
    <t>Eric Carmen</t>
  </si>
  <si>
    <t>Fabolous, Mike Shorey, Lil' Mo</t>
  </si>
  <si>
    <t>SilentÃ³</t>
  </si>
  <si>
    <t>chicago bop,pinoy hip hop</t>
  </si>
  <si>
    <t>Justified &amp; Ancient</t>
  </si>
  <si>
    <t>Never Again</t>
  </si>
  <si>
    <t>Nickelback</t>
  </si>
  <si>
    <t>When I Die</t>
  </si>
  <si>
    <t>No Mercy</t>
  </si>
  <si>
    <t>boy band,eurodance</t>
  </si>
  <si>
    <t>When A Man Loves A Woman - Live</t>
  </si>
  <si>
    <t>Fake</t>
  </si>
  <si>
    <t>Lauv, Conan Gray</t>
  </si>
  <si>
    <t>Lauv</t>
  </si>
  <si>
    <t>Business</t>
  </si>
  <si>
    <t>Closer</t>
  </si>
  <si>
    <t>Travis</t>
  </si>
  <si>
    <t>Eyes Without A Face</t>
  </si>
  <si>
    <t>Billy Idol</t>
  </si>
  <si>
    <t>Sucker</t>
  </si>
  <si>
    <t>Jonas Brothers</t>
  </si>
  <si>
    <t>Busta Rhymes, Mariah Carey, Flipmode Squad</t>
  </si>
  <si>
    <t>Busta Rhymes</t>
  </si>
  <si>
    <t>Rumors - Main</t>
  </si>
  <si>
    <t>Lindsay Lohan</t>
  </si>
  <si>
    <t>Qwote feat. Pitbull &amp; Lucenzo</t>
  </si>
  <si>
    <t>Rude Boy</t>
  </si>
  <si>
    <t>Independent Women, Pt. 1</t>
  </si>
  <si>
    <t>Destiny's Child</t>
  </si>
  <si>
    <t>Survivor</t>
  </si>
  <si>
    <t>All Your Exes</t>
  </si>
  <si>
    <t>Julia Michaels</t>
  </si>
  <si>
    <t>Daylight</t>
  </si>
  <si>
    <t>Fly Me To The Moon</t>
  </si>
  <si>
    <t>Frank Sinatra, Count Basie</t>
  </si>
  <si>
    <t>Frank Sinatra</t>
  </si>
  <si>
    <t>Tiki Taane</t>
  </si>
  <si>
    <t>nz reggae</t>
  </si>
  <si>
    <t>Noah Kahan, Julia Michaels</t>
  </si>
  <si>
    <t>Cher</t>
  </si>
  <si>
    <t>Love Hurts</t>
  </si>
  <si>
    <t>In My Head</t>
  </si>
  <si>
    <t>Jason Derulo</t>
  </si>
  <si>
    <t>She Makes My Day</t>
  </si>
  <si>
    <t>Robert Palmer</t>
  </si>
  <si>
    <t>Little Mix, Jason Derulo</t>
  </si>
  <si>
    <t>California Girls</t>
  </si>
  <si>
    <t>David Lee Roth</t>
  </si>
  <si>
    <t>Ladies Night - Single Version</t>
  </si>
  <si>
    <t>Kool &amp; The Gang</t>
  </si>
  <si>
    <t>Gold</t>
  </si>
  <si>
    <t>Fix You</t>
  </si>
  <si>
    <t>Horses</t>
  </si>
  <si>
    <t>Teddy Cream, Szabo</t>
  </si>
  <si>
    <t>melbourne bounce</t>
  </si>
  <si>
    <t>One Summer</t>
  </si>
  <si>
    <t>Daryl Braithwaite</t>
  </si>
  <si>
    <t>How Long Will I Love You - Bonus Track</t>
  </si>
  <si>
    <t>Don't You Worry</t>
  </si>
  <si>
    <t>Madasun</t>
  </si>
  <si>
    <t>Up Around The Bend</t>
  </si>
  <si>
    <t>Creedence Clearwater Revival</t>
  </si>
  <si>
    <t>Gym Class Heroes, Neon Hitch</t>
  </si>
  <si>
    <t>Gym Class Heroes</t>
  </si>
  <si>
    <t>She Cried</t>
  </si>
  <si>
    <t>Jay &amp; The Americans</t>
  </si>
  <si>
    <t>Can't Get Enough Of Your Love, Babe</t>
  </si>
  <si>
    <t>Barry White</t>
  </si>
  <si>
    <t>Women in Uniform - 1994 Remaster</t>
  </si>
  <si>
    <t>Skyhooks</t>
  </si>
  <si>
    <t>We Are Done</t>
  </si>
  <si>
    <t>The Madden Brothers</t>
  </si>
  <si>
    <t>Jackie - Radio Edit</t>
  </si>
  <si>
    <t>BZ, Joanne</t>
  </si>
  <si>
    <t>Got to Get It</t>
  </si>
  <si>
    <t>Culture Beat</t>
  </si>
  <si>
    <t>Circle</t>
  </si>
  <si>
    <t>Marques Houston</t>
  </si>
  <si>
    <t>Don't Cry For Me Argentina - From "Evita"</t>
  </si>
  <si>
    <t>Julie Covington, Andrew Lloyd Webber, Tim Rice</t>
  </si>
  <si>
    <t>Ahead of Myself</t>
  </si>
  <si>
    <t>Jamie Lawson</t>
  </si>
  <si>
    <t>Is This How You Feel?</t>
  </si>
  <si>
    <t>The Preatures</t>
  </si>
  <si>
    <t>Crazy for You</t>
  </si>
  <si>
    <t>When You Were Sweet Sixteen</t>
  </si>
  <si>
    <t>The Fureys, Davey Arthur</t>
  </si>
  <si>
    <t>Jackson</t>
  </si>
  <si>
    <t>Nancy Sinatra, Lee Hazlewood</t>
  </si>
  <si>
    <t>You've Got Your Troubles - Remastered</t>
  </si>
  <si>
    <t>The Fortunes</t>
  </si>
  <si>
    <t>british invasion</t>
  </si>
  <si>
    <t>Lizzo</t>
  </si>
  <si>
    <t>Special</t>
  </si>
  <si>
    <t>Underneath Your Clothes</t>
  </si>
  <si>
    <t>Sweet Jane</t>
  </si>
  <si>
    <t>Garrett Kato</t>
  </si>
  <si>
    <t>Emotions</t>
  </si>
  <si>
    <t>Mariah Carey</t>
  </si>
  <si>
    <t>Don't Be Cruel</t>
  </si>
  <si>
    <t>Cheap Trick</t>
  </si>
  <si>
    <t>My Love</t>
  </si>
  <si>
    <t>Route 94, Jess Glynne</t>
  </si>
  <si>
    <t>Dead Or Alive</t>
  </si>
  <si>
    <t>Higher</t>
  </si>
  <si>
    <t>Sigma, Labrinth</t>
  </si>
  <si>
    <t>Sigma</t>
  </si>
  <si>
    <t>Baby I'm A Queen</t>
  </si>
  <si>
    <t>Sofi Tukker</t>
  </si>
  <si>
    <t>edm</t>
  </si>
  <si>
    <t>Just Dance</t>
  </si>
  <si>
    <t>Lady Gaga, Colby O'Donis</t>
  </si>
  <si>
    <t>The Way You Make Me Feel - 2012 Remaster</t>
  </si>
  <si>
    <t>If I Could</t>
  </si>
  <si>
    <t>You'll Never Find Another Love Like Mine</t>
  </si>
  <si>
    <t>Lou Rawls</t>
  </si>
  <si>
    <t>Love Potion No. 9</t>
  </si>
  <si>
    <t>The Clovers</t>
  </si>
  <si>
    <t>No One Else Comes Close</t>
  </si>
  <si>
    <t>Joe</t>
  </si>
  <si>
    <t>contemporary r&amp;b,r&amp;b,urban contemporary</t>
  </si>
  <si>
    <t>The One That You Love</t>
  </si>
  <si>
    <t>Air Supply</t>
  </si>
  <si>
    <t>Have You Ever Seen The Rain?</t>
  </si>
  <si>
    <t>Come Out and Play</t>
  </si>
  <si>
    <t>The Offspring</t>
  </si>
  <si>
    <t>Triple X, Nick Skitz</t>
  </si>
  <si>
    <t>remix product</t>
  </si>
  <si>
    <t>Calvin Harris, The Weeknd</t>
  </si>
  <si>
    <t>Cream</t>
  </si>
  <si>
    <t>If I Let You Go - Radio Edit</t>
  </si>
  <si>
    <t>Westlife</t>
  </si>
  <si>
    <t>I Gotta Feeling</t>
  </si>
  <si>
    <t>Black Eyed Peas</t>
  </si>
  <si>
    <t>More Than A Woman</t>
  </si>
  <si>
    <t>Babooshka</t>
  </si>
  <si>
    <t>Kate Bush</t>
  </si>
  <si>
    <t>Dancing With The Devil</t>
  </si>
  <si>
    <t>Demi Lovato</t>
  </si>
  <si>
    <t>Tomorrow</t>
  </si>
  <si>
    <t>Silverchair</t>
  </si>
  <si>
    <t>Kissing a Fool - Remastered</t>
  </si>
  <si>
    <t>George Michael</t>
  </si>
  <si>
    <t>Girlfriend</t>
  </si>
  <si>
    <t>The Duprees</t>
  </si>
  <si>
    <t>doo-wop</t>
  </si>
  <si>
    <t>How Can We Be Lovers</t>
  </si>
  <si>
    <t>Michael Bolton</t>
  </si>
  <si>
    <t>I Love This Life</t>
  </si>
  <si>
    <t>Kim Cesarion</t>
  </si>
  <si>
    <t>Undressed</t>
  </si>
  <si>
    <t>Lay All Your Love On Me</t>
  </si>
  <si>
    <t>Most Girls</t>
  </si>
  <si>
    <t>Green Light</t>
  </si>
  <si>
    <t>Lorde</t>
  </si>
  <si>
    <t>Pandora</t>
  </si>
  <si>
    <t>Fred Astaire</t>
  </si>
  <si>
    <t>San Cisco</t>
  </si>
  <si>
    <t>Counting The Beat</t>
  </si>
  <si>
    <t>The Swingers</t>
  </si>
  <si>
    <t>Justin Timberlake, Chris Stapleton</t>
  </si>
  <si>
    <t>Justin Timberlake</t>
  </si>
  <si>
    <t>Fast Car</t>
  </si>
  <si>
    <t>Tracy Chapman</t>
  </si>
  <si>
    <t>Rock That Body</t>
  </si>
  <si>
    <t>Losing Friends over Love</t>
  </si>
  <si>
    <t>Eskimo Joe</t>
  </si>
  <si>
    <t>Simple Plan, Natasha Bedingfield</t>
  </si>
  <si>
    <t>Mirrors</t>
  </si>
  <si>
    <t>Foundations - Edit</t>
  </si>
  <si>
    <t>Kate Nash</t>
  </si>
  <si>
    <t>Do It Like That</t>
  </si>
  <si>
    <t>Ricki-Lee</t>
  </si>
  <si>
    <t>Golden Brown</t>
  </si>
  <si>
    <t>The Stranglers</t>
  </si>
  <si>
    <t>2Pac, The Notorious B.I.G.</t>
  </si>
  <si>
    <t>2Pac</t>
  </si>
  <si>
    <t>g funk,gangster rap,hip hop,rap,west coast rap,east coast hip hop,gangster rap,hardcore hip hop,hip hop,rap</t>
  </si>
  <si>
    <t>Where Did All the Love Go?</t>
  </si>
  <si>
    <t>Kasabian</t>
  </si>
  <si>
    <t>We R Who We R</t>
  </si>
  <si>
    <t>For the First Time</t>
  </si>
  <si>
    <t>Flaunt it</t>
  </si>
  <si>
    <t>TV Rock feat. Seany B</t>
  </si>
  <si>
    <t>Paparazzi</t>
  </si>
  <si>
    <t>lie to me</t>
  </si>
  <si>
    <t>Tate McRae, Ali Gatie</t>
  </si>
  <si>
    <t>Let It Go - From "Frozen"/Soundtrack Version</t>
  </si>
  <si>
    <t>Idina Menzel</t>
  </si>
  <si>
    <t>hollywood,movie tunes,show tunes</t>
  </si>
  <si>
    <t>Eagle Rock - 2011 Remaster</t>
  </si>
  <si>
    <t>Daddy Cool</t>
  </si>
  <si>
    <t>Unorthodox - Radio Edit</t>
  </si>
  <si>
    <t>Wretch 32, Example</t>
  </si>
  <si>
    <t>Unorthodox</t>
  </si>
  <si>
    <t>Wretch 32</t>
  </si>
  <si>
    <t>grime,uk hip hop,hip house,uk dance</t>
  </si>
  <si>
    <t>Rain</t>
  </si>
  <si>
    <t>Ms. Lauryn Hill</t>
  </si>
  <si>
    <t>Rich Girl</t>
  </si>
  <si>
    <t>Selwyn</t>
  </si>
  <si>
    <t>Beautiful Day</t>
  </si>
  <si>
    <t>U2</t>
  </si>
  <si>
    <t>Hold My Girl</t>
  </si>
  <si>
    <t>George Ezra</t>
  </si>
  <si>
    <t>Hey Sexy Lady</t>
  </si>
  <si>
    <t>Shaggy, Brian &amp; Tony Gold</t>
  </si>
  <si>
    <t>Shaggy</t>
  </si>
  <si>
    <t>Too Young to Be Married - 1999 Remaster</t>
  </si>
  <si>
    <t>The Hollies</t>
  </si>
  <si>
    <t>Don't You Want Me - Edit</t>
  </si>
  <si>
    <t>Felix</t>
  </si>
  <si>
    <t>hardcore techno,hip house,rave</t>
  </si>
  <si>
    <t>Whatever You Like</t>
  </si>
  <si>
    <t>T.I.</t>
  </si>
  <si>
    <t>HEAT</t>
  </si>
  <si>
    <t>Paul Woolford, Amber Mark</t>
  </si>
  <si>
    <t>Breakin' In A Brand New Broken Heart</t>
  </si>
  <si>
    <t>Connie Francis</t>
  </si>
  <si>
    <t>Jacksonâ€™s Last Stand - Radio Edit</t>
  </si>
  <si>
    <t>Ou Est Le Swimming Pool</t>
  </si>
  <si>
    <t>Do It Now - Radio Edit</t>
  </si>
  <si>
    <t>Mashd N Kutcher</t>
  </si>
  <si>
    <t>Jam &amp; Spoon, Plavka</t>
  </si>
  <si>
    <t>bubble trance,frankfurt electronic,german techno,german trance,trance</t>
  </si>
  <si>
    <t>Jennifer Lopez, LL COOL J</t>
  </si>
  <si>
    <t>Jennifer Lopez</t>
  </si>
  <si>
    <t>Power of a Woman</t>
  </si>
  <si>
    <t>Jump</t>
  </si>
  <si>
    <t>Kris Kross</t>
  </si>
  <si>
    <t>Faded</t>
  </si>
  <si>
    <t>Alan Walker</t>
  </si>
  <si>
    <t>electro house</t>
  </si>
  <si>
    <t>Poison &amp; Wine</t>
  </si>
  <si>
    <t>The Civil Wars</t>
  </si>
  <si>
    <t>The Old Man Down The Road</t>
  </si>
  <si>
    <t>John Fogerty</t>
  </si>
  <si>
    <t>Whole Again</t>
  </si>
  <si>
    <t>Atomic Kitten</t>
  </si>
  <si>
    <t>Fortune Teller - Mono</t>
  </si>
  <si>
    <t>You Don't Scare Me</t>
  </si>
  <si>
    <t>Josh Pyke</t>
  </si>
  <si>
    <t>Hopelessly Devoted To You - From â€œGreaseâ€ Soundtrack</t>
  </si>
  <si>
    <t>Too Fake</t>
  </si>
  <si>
    <t>Hockey</t>
  </si>
  <si>
    <t>portland indie</t>
  </si>
  <si>
    <t>I See Fire - From "The Hobbit - The Desolation Of Smaug"</t>
  </si>
  <si>
    <t>I Will Always Love You</t>
  </si>
  <si>
    <t>Kiss You</t>
  </si>
  <si>
    <t>Pump It</t>
  </si>
  <si>
    <t>The Distance</t>
  </si>
  <si>
    <t>CAKE</t>
  </si>
  <si>
    <t>Jar of Hearts</t>
  </si>
  <si>
    <t>Christina Perri</t>
  </si>
  <si>
    <t>What You've Done to Me</t>
  </si>
  <si>
    <t>Hazard</t>
  </si>
  <si>
    <t>Richard Marx</t>
  </si>
  <si>
    <t>Shania Twain</t>
  </si>
  <si>
    <t>Gold Digger</t>
  </si>
  <si>
    <t>Kanye West, Jamie Foxx</t>
  </si>
  <si>
    <t>Kanye West</t>
  </si>
  <si>
    <t>Macklemore &amp; Ryan Lewis, Mary Lambert</t>
  </si>
  <si>
    <t>Break Me Shake Me</t>
  </si>
  <si>
    <t>Savage Garden</t>
  </si>
  <si>
    <t>On the Rebound</t>
  </si>
  <si>
    <t>Floyd Cramer</t>
  </si>
  <si>
    <t>easy listening,honky-tonk piano,nashville sound</t>
  </si>
  <si>
    <t>Reuben James</t>
  </si>
  <si>
    <t>Kenny Rogers &amp; The First Edition</t>
  </si>
  <si>
    <t>Lost In Love</t>
  </si>
  <si>
    <t>Fly Away</t>
  </si>
  <si>
    <t>Lenny Kravitz</t>
  </si>
  <si>
    <t>Blowin' in the Wind</t>
  </si>
  <si>
    <t>A Flock Of Seagulls</t>
  </si>
  <si>
    <t>Four And Twenty Hours</t>
  </si>
  <si>
    <t>Nana Mouskouri</t>
  </si>
  <si>
    <t>New Divide</t>
  </si>
  <si>
    <t>Linkin Park</t>
  </si>
  <si>
    <t>Cilla Black</t>
  </si>
  <si>
    <t>Little Talks</t>
  </si>
  <si>
    <t>Of Monsters and Men</t>
  </si>
  <si>
    <t>Boys Like You</t>
  </si>
  <si>
    <t>360, Gossling</t>
  </si>
  <si>
    <t>You're The One That I Want - From â€œGreaseâ€</t>
  </si>
  <si>
    <t>John Travolta, Olivia Newton-John</t>
  </si>
  <si>
    <t>Years &amp; Years, Kylie Minogue</t>
  </si>
  <si>
    <t>Anton, DJ Ã–tzi</t>
  </si>
  <si>
    <t>classic schlager,oktoberfest,schlager</t>
  </si>
  <si>
    <t>Picture Of You</t>
  </si>
  <si>
    <t>Boyzone</t>
  </si>
  <si>
    <t>I Like It</t>
  </si>
  <si>
    <t>Enrique Iglesias feat. Pitbull, Jason Nevins</t>
  </si>
  <si>
    <t>Home - feat. Michael BublÃ©</t>
  </si>
  <si>
    <t>Blake Shelton, Michael BublÃ©</t>
  </si>
  <si>
    <t>Blake Shelton</t>
  </si>
  <si>
    <t>Two of Us</t>
  </si>
  <si>
    <t>Louis Tomlinson</t>
  </si>
  <si>
    <t>Radio Ga Ga - Remastered 2011</t>
  </si>
  <si>
    <t>Marshmello, Halsey</t>
  </si>
  <si>
    <t>Some Girls</t>
  </si>
  <si>
    <t>Racey</t>
  </si>
  <si>
    <t>Time After Time</t>
  </si>
  <si>
    <t>Cyndi Lauper</t>
  </si>
  <si>
    <t>Zombie</t>
  </si>
  <si>
    <t>The Cranberries</t>
  </si>
  <si>
    <t>Looking Through the Eyes of a Beautiful Girl</t>
  </si>
  <si>
    <t>Autumn</t>
  </si>
  <si>
    <t>Hangin' Tough</t>
  </si>
  <si>
    <t>New Kids On The Block</t>
  </si>
  <si>
    <t>Turn A Blind Eye</t>
  </si>
  <si>
    <t>Hunters &amp; Collectors</t>
  </si>
  <si>
    <t>Yummy</t>
  </si>
  <si>
    <t>Don't Stand So Close To Me</t>
  </si>
  <si>
    <t>The Police</t>
  </si>
  <si>
    <t>Boys In Town</t>
  </si>
  <si>
    <t>Divinyls</t>
  </si>
  <si>
    <t>Raindrops</t>
  </si>
  <si>
    <t>Dee Clark</t>
  </si>
  <si>
    <t>Shadow of the Day</t>
  </si>
  <si>
    <t>Khalid, Normani</t>
  </si>
  <si>
    <t>And When I Die</t>
  </si>
  <si>
    <t>Blood\, Sweat &amp; Tears</t>
  </si>
  <si>
    <t>1968-12</t>
  </si>
  <si>
    <t>Cry for You</t>
  </si>
  <si>
    <t>September</t>
  </si>
  <si>
    <t>Under The Water</t>
  </si>
  <si>
    <t>Merril Bainbridge</t>
  </si>
  <si>
    <t>Superstar</t>
  </si>
  <si>
    <t>Beverly Hills</t>
  </si>
  <si>
    <t>Weezer</t>
  </si>
  <si>
    <t>Seven Nation Army</t>
  </si>
  <si>
    <t>The White Stripes</t>
  </si>
  <si>
    <t>3AM Eternal - Live at the S.S.L.</t>
  </si>
  <si>
    <t>New Americana</t>
  </si>
  <si>
    <t>Halsey</t>
  </si>
  <si>
    <t>These Days - Two Hands Version</t>
  </si>
  <si>
    <t>Love Is A War</t>
  </si>
  <si>
    <t>Rogue Traders</t>
  </si>
  <si>
    <t>BOYS LIKE GIRLS, Taylor Swift</t>
  </si>
  <si>
    <t>Love Drunk</t>
  </si>
  <si>
    <t>BOYS LIKE GIRLS</t>
  </si>
  <si>
    <t>I Love You More and More Every Day - Remastered</t>
  </si>
  <si>
    <t>Al Martino</t>
  </si>
  <si>
    <t>Mr. Vain - Original Radio Edit</t>
  </si>
  <si>
    <t>Wish You Were Here</t>
  </si>
  <si>
    <t>Pink Floyd</t>
  </si>
  <si>
    <t>Snowbird</t>
  </si>
  <si>
    <t>Liv Maessen</t>
  </si>
  <si>
    <t>Amazing</t>
  </si>
  <si>
    <t>Alex Lloyd</t>
  </si>
  <si>
    <t>Harper Valley P.T.A.</t>
  </si>
  <si>
    <t>Jeannie C. Riley</t>
  </si>
  <si>
    <t>I Think I'm in Love with You</t>
  </si>
  <si>
    <t>Jessica Simpson</t>
  </si>
  <si>
    <t>The Loved One</t>
  </si>
  <si>
    <t>The Loved Ones</t>
  </si>
  <si>
    <t>Teardrop</t>
  </si>
  <si>
    <t>Massive Attack</t>
  </si>
  <si>
    <t>downtempo,electronica,trip hop</t>
  </si>
  <si>
    <t>Don't Go</t>
  </si>
  <si>
    <t>Yazoo</t>
  </si>
  <si>
    <t>Miss Freelove '69</t>
  </si>
  <si>
    <t>Hoodoo Gurus</t>
  </si>
  <si>
    <t>What It's Like</t>
  </si>
  <si>
    <t>Everlast</t>
  </si>
  <si>
    <t>Brand New Me</t>
  </si>
  <si>
    <t>Hailee Steinfeld, Alesso, Florida Georgia Line, WATT</t>
  </si>
  <si>
    <t>Weather With You</t>
  </si>
  <si>
    <t>Crowded House</t>
  </si>
  <si>
    <t>Hook N Sling</t>
  </si>
  <si>
    <t>australian dance,progressive electro house</t>
  </si>
  <si>
    <t>Poetry In Motion</t>
  </si>
  <si>
    <t>Johnny Tillotson</t>
  </si>
  <si>
    <t>Levels - Radio Edit</t>
  </si>
  <si>
    <t>Avicii</t>
  </si>
  <si>
    <t>It's You</t>
  </si>
  <si>
    <t>Ali Gatie</t>
  </si>
  <si>
    <t>canadian hip hop</t>
  </si>
  <si>
    <t>Dancing On My Own</t>
  </si>
  <si>
    <t>Calum Scott</t>
  </si>
  <si>
    <t>Gyroscope</t>
  </si>
  <si>
    <t>Down Among The Dead Men</t>
  </si>
  <si>
    <t>Flash and the Pan</t>
  </si>
  <si>
    <t>The Wanderer</t>
  </si>
  <si>
    <t>Donna Summer</t>
  </si>
  <si>
    <t>It's Not Over</t>
  </si>
  <si>
    <t>Daughtry</t>
  </si>
  <si>
    <t>Hotel Room Service</t>
  </si>
  <si>
    <t>One Thing</t>
  </si>
  <si>
    <t>Up All Night</t>
  </si>
  <si>
    <t>Lucky</t>
  </si>
  <si>
    <t>Jason Mraz, Colbie Caillat</t>
  </si>
  <si>
    <t>Jason Mraz</t>
  </si>
  <si>
    <t>Underworld</t>
  </si>
  <si>
    <t>big beat,electronica</t>
  </si>
  <si>
    <t>Dreamin'</t>
  </si>
  <si>
    <t>Johnny Burnette</t>
  </si>
  <si>
    <t>Knockin' On Heaven's Door</t>
  </si>
  <si>
    <t>Bob Dylan</t>
  </si>
  <si>
    <t>Creed</t>
  </si>
  <si>
    <t>Substitute</t>
  </si>
  <si>
    <t>Peaches</t>
  </si>
  <si>
    <t>Things</t>
  </si>
  <si>
    <t>Bobby Darin</t>
  </si>
  <si>
    <t>Let Me In</t>
  </si>
  <si>
    <t>The Sensations</t>
  </si>
  <si>
    <t>Mmm Mmm Mmm Mmm</t>
  </si>
  <si>
    <t>Crash Test Dummies</t>
  </si>
  <si>
    <t>Stone Cold Sober</t>
  </si>
  <si>
    <t>Paloma Faith</t>
  </si>
  <si>
    <t>Leaning on a Lamp Post - 2002 Remaster</t>
  </si>
  <si>
    <t>Herman's Hermits</t>
  </si>
  <si>
    <t>Fast Fuse</t>
  </si>
  <si>
    <t>Good Clean Fun</t>
  </si>
  <si>
    <t>Hold Me Now</t>
  </si>
  <si>
    <t>Thompson Twins</t>
  </si>
  <si>
    <t>A Hundred Pounds Of Clay - 1995 Digital Remaster</t>
  </si>
  <si>
    <t>Gene McDaniels</t>
  </si>
  <si>
    <t>Hold My Hand</t>
  </si>
  <si>
    <t>Jess Glynne</t>
  </si>
  <si>
    <t>Rock Lobster</t>
  </si>
  <si>
    <t>Hole In My Shoe</t>
  </si>
  <si>
    <t>Traffic</t>
  </si>
  <si>
    <t>Fine Again</t>
  </si>
  <si>
    <t>Seether</t>
  </si>
  <si>
    <t>B.o.B, Hayley Williams</t>
  </si>
  <si>
    <t>Holy Water</t>
  </si>
  <si>
    <t>Besomorph, Lucifer</t>
  </si>
  <si>
    <t>alt z,dark r&amp;b,slap house,traprun,covertronica</t>
  </si>
  <si>
    <t>How Deep Is Your Love</t>
  </si>
  <si>
    <t>How Can You Mend A Broken Heart</t>
  </si>
  <si>
    <t>Stayin' Alive</t>
  </si>
  <si>
    <t>Dare Me</t>
  </si>
  <si>
    <t>The Pointer Sisters</t>
  </si>
  <si>
    <t>This Is How We Do</t>
  </si>
  <si>
    <t>Katy Perry</t>
  </si>
  <si>
    <t>Black Betty</t>
  </si>
  <si>
    <t>Ram Jam</t>
  </si>
  <si>
    <t>11th Dimension</t>
  </si>
  <si>
    <t>Julian Casablancas</t>
  </si>
  <si>
    <t>Kygo, Maty Noyes</t>
  </si>
  <si>
    <t>A Song for You</t>
  </si>
  <si>
    <t>Hey, Soul Sister</t>
  </si>
  <si>
    <t>Hurdy Gurdy Man</t>
  </si>
  <si>
    <t>Donovan</t>
  </si>
  <si>
    <t>1968-10</t>
  </si>
  <si>
    <t>Nico &amp; Vinz, Kid Ink, Bebe Rexha</t>
  </si>
  <si>
    <t>Nico &amp; Vinz</t>
  </si>
  <si>
    <t>Never Be Amazing</t>
  </si>
  <si>
    <t>David Franj</t>
  </si>
  <si>
    <t>Therefore I Am</t>
  </si>
  <si>
    <t>Billie Eilish</t>
  </si>
  <si>
    <t>Lupe Fiasco, Matthew Santos</t>
  </si>
  <si>
    <t>Lupe Fiasco</t>
  </si>
  <si>
    <t>Me Too</t>
  </si>
  <si>
    <t>Meghan Trainor</t>
  </si>
  <si>
    <t>New Boy</t>
  </si>
  <si>
    <t>The Story</t>
  </si>
  <si>
    <t>Brandi Carlile</t>
  </si>
  <si>
    <t>I'm Not Your Toy</t>
  </si>
  <si>
    <t>La Roux</t>
  </si>
  <si>
    <t>Super Freak</t>
  </si>
  <si>
    <t>Rick James</t>
  </si>
  <si>
    <t>I Bet</t>
  </si>
  <si>
    <t>Ciara</t>
  </si>
  <si>
    <t>I Want It All - Single Version</t>
  </si>
  <si>
    <t>Lotta Love</t>
  </si>
  <si>
    <t>Nicolette Larson</t>
  </si>
  <si>
    <t>Water Under The Bridge</t>
  </si>
  <si>
    <t>Adele</t>
  </si>
  <si>
    <t>Just Canâ€™t Get Enough</t>
  </si>
  <si>
    <t>Julio Iglesias, Willie Nelson</t>
  </si>
  <si>
    <t>Willie Nelson</t>
  </si>
  <si>
    <t>God Put a Smile upon Your Face</t>
  </si>
  <si>
    <t>Superwoman</t>
  </si>
  <si>
    <t>Bill Medley, Jennifer Warnes</t>
  </si>
  <si>
    <t>Crimson and Clover</t>
  </si>
  <si>
    <t>Listen People</t>
  </si>
  <si>
    <t>Camille Jones, Fedde Le Grand</t>
  </si>
  <si>
    <t>Angel Baby</t>
  </si>
  <si>
    <t>Rosie &amp; The Originals</t>
  </si>
  <si>
    <t>My Happiness</t>
  </si>
  <si>
    <t>Delta Goodrem</t>
  </si>
  <si>
    <t>Redgum</t>
  </si>
  <si>
    <t>One Way Ticket</t>
  </si>
  <si>
    <t>Eruption</t>
  </si>
  <si>
    <t>Shivers</t>
  </si>
  <si>
    <t>The Screaming Jets</t>
  </si>
  <si>
    <t>I Won't Give Up</t>
  </si>
  <si>
    <t>Bad Moon Rising</t>
  </si>
  <si>
    <t>The Reels</t>
  </si>
  <si>
    <t>Strangers In The Night</t>
  </si>
  <si>
    <t>1966-05</t>
  </si>
  <si>
    <t>Antmusic - Remastered</t>
  </si>
  <si>
    <t>Adam &amp; The Ants</t>
  </si>
  <si>
    <t>Rock And Roll All Nite</t>
  </si>
  <si>
    <t>KISS</t>
  </si>
  <si>
    <t>Kiss This Thing Goodbye</t>
  </si>
  <si>
    <t>Del Amitri</t>
  </si>
  <si>
    <t>Bad Romance</t>
  </si>
  <si>
    <t>Loud</t>
  </si>
  <si>
    <t>Let The Music Play</t>
  </si>
  <si>
    <t>Hitchin' a Ride</t>
  </si>
  <si>
    <t>Green Day</t>
  </si>
  <si>
    <t>Do You Wanna Make Love</t>
  </si>
  <si>
    <t>Peter McCann</t>
  </si>
  <si>
    <t>Sheena Easton</t>
  </si>
  <si>
    <t>Then He Kissed Me</t>
  </si>
  <si>
    <t>The Crystals</t>
  </si>
  <si>
    <t>Wild World</t>
  </si>
  <si>
    <t>Maxi Priest, John Gallen</t>
  </si>
  <si>
    <t>Maxi Priest</t>
  </si>
  <si>
    <t>Without Me</t>
  </si>
  <si>
    <t>Shake It</t>
  </si>
  <si>
    <t>Metro Station</t>
  </si>
  <si>
    <t>Rudimental, Anne-Marie, Will Heard</t>
  </si>
  <si>
    <t>Over You</t>
  </si>
  <si>
    <t>The Angels</t>
  </si>
  <si>
    <t>Happy Jack</t>
  </si>
  <si>
    <t>The Who</t>
  </si>
  <si>
    <t>Causing a Commotion</t>
  </si>
  <si>
    <t>Blue Monday - 2016 Remaster</t>
  </si>
  <si>
    <t>New Order</t>
  </si>
  <si>
    <t>Bad Liar</t>
  </si>
  <si>
    <t>Live And Let Die</t>
  </si>
  <si>
    <t>Dancing</t>
  </si>
  <si>
    <t>Jawsh 685, Jason Derulo</t>
  </si>
  <si>
    <t>Burn It Down</t>
  </si>
  <si>
    <t>Just A Little</t>
  </si>
  <si>
    <t>Liberty X</t>
  </si>
  <si>
    <t>Leave a Light On</t>
  </si>
  <si>
    <t>Flashdance...What a Feeling - Radio Edit</t>
  </si>
  <si>
    <t>Irene Cara</t>
  </si>
  <si>
    <t>No Matter What</t>
  </si>
  <si>
    <t>The A Team</t>
  </si>
  <si>
    <t>Family Affair</t>
  </si>
  <si>
    <t>Mary J. Blige</t>
  </si>
  <si>
    <t>Pack Up</t>
  </si>
  <si>
    <t>Eliza Doolittle</t>
  </si>
  <si>
    <t>lilith</t>
  </si>
  <si>
    <t>867-5309 / Jenny</t>
  </si>
  <si>
    <t>Tommy Tutone</t>
  </si>
  <si>
    <t>Young Emotions - Remastered</t>
  </si>
  <si>
    <t>Ricky Nelson, Bob Fisher</t>
  </si>
  <si>
    <t>Ricky Nelson</t>
  </si>
  <si>
    <t>Buttons - Final Edit Version</t>
  </si>
  <si>
    <t>The Pussycat Dolls, Snoop Dogg</t>
  </si>
  <si>
    <t>The Pussycat Dolls</t>
  </si>
  <si>
    <t>Ain't No Other Man</t>
  </si>
  <si>
    <t>Christina Aguilera</t>
  </si>
  <si>
    <t>JP Saxe, Julia Michaels</t>
  </si>
  <si>
    <t>A Little Bit Me, a Little Bit You</t>
  </si>
  <si>
    <t>Mary Had A Little Lamb - 2018 Remaster</t>
  </si>
  <si>
    <t>Der Kommissar</t>
  </si>
  <si>
    <t>Falco</t>
  </si>
  <si>
    <t>Ms. Vanity</t>
  </si>
  <si>
    <t>Rob Mills</t>
  </si>
  <si>
    <t>Me And My Broken Heart</t>
  </si>
  <si>
    <t>Rixton</t>
  </si>
  <si>
    <t>Pray</t>
  </si>
  <si>
    <t>Tina Cousins</t>
  </si>
  <si>
    <t>bubblegum dance,eurodance</t>
  </si>
  <si>
    <t>Don't Sleep in the Subway</t>
  </si>
  <si>
    <t>Danger Zone - From "Top Gun" Original Soundtrack</t>
  </si>
  <si>
    <t>Kenny Loggins</t>
  </si>
  <si>
    <t>Good Luck Charm</t>
  </si>
  <si>
    <t>Trust Fund Baby</t>
  </si>
  <si>
    <t>Why Don't We</t>
  </si>
  <si>
    <t>Lips Are Movin</t>
  </si>
  <si>
    <t>Don't Let Me Get Me - Radio Edit</t>
  </si>
  <si>
    <t>You Needed Me</t>
  </si>
  <si>
    <t>Candle In The Wind 1997</t>
  </si>
  <si>
    <t>Drive</t>
  </si>
  <si>
    <t>Incubus</t>
  </si>
  <si>
    <t>We Are The People</t>
  </si>
  <si>
    <t>Empire of the Sun</t>
  </si>
  <si>
    <t>Walking On A Dream</t>
  </si>
  <si>
    <t>Don't Stop Believin'</t>
  </si>
  <si>
    <t>Journey</t>
  </si>
  <si>
    <t>Love Is All</t>
  </si>
  <si>
    <t>Roger Glover, Ronnie James Dio</t>
  </si>
  <si>
    <t>Two Out of Three Ain't Bad</t>
  </si>
  <si>
    <t>Meat Loaf</t>
  </si>
  <si>
    <t>Steal My Sunshine - Single Version</t>
  </si>
  <si>
    <t>LEN</t>
  </si>
  <si>
    <t>Drake, Lil Durk</t>
  </si>
  <si>
    <t>Got 'Til It's Gone</t>
  </si>
  <si>
    <t>Janet Jackson, Q-Tip, Joni Mitchell</t>
  </si>
  <si>
    <t>Janet Jackson</t>
  </si>
  <si>
    <t>How Far We've Come</t>
  </si>
  <si>
    <t>Cindy's Birthday</t>
  </si>
  <si>
    <t>Johnny Crawford</t>
  </si>
  <si>
    <t>Baby, Iâ€™m Gettinâ€™ Better</t>
  </si>
  <si>
    <t>Wuthering Heights</t>
  </si>
  <si>
    <t>Die Young</t>
  </si>
  <si>
    <t>One Word</t>
  </si>
  <si>
    <t>Baby Animals</t>
  </si>
  <si>
    <t>Tennessee - Remastered 2001</t>
  </si>
  <si>
    <t>Arrested Development</t>
  </si>
  <si>
    <t>atl hip hop,conscious hip hop,hip hop,old school atlanta hip hop</t>
  </si>
  <si>
    <t>Bring It All Back</t>
  </si>
  <si>
    <t>S Club 7</t>
  </si>
  <si>
    <t>S Club</t>
  </si>
  <si>
    <t>Me, Myself &amp; I</t>
  </si>
  <si>
    <t>G-Eazy, Bebe Rexha</t>
  </si>
  <si>
    <t>I Wanna</t>
  </si>
  <si>
    <t>The All-American Rejects</t>
  </si>
  <si>
    <t>Only for Sheep</t>
  </si>
  <si>
    <t>The Bureau</t>
  </si>
  <si>
    <t>human</t>
  </si>
  <si>
    <t>Astronaut In The Ocean</t>
  </si>
  <si>
    <t>Masked Wolf</t>
  </si>
  <si>
    <t>australian hip hop</t>
  </si>
  <si>
    <t>Year of the Cat - 2001 Remaster</t>
  </si>
  <si>
    <t>Al Stewart</t>
  </si>
  <si>
    <t>We Are The Champions - Remastered 2011</t>
  </si>
  <si>
    <t>Can We Still Be Friends?</t>
  </si>
  <si>
    <t>Todd Rundgren</t>
  </si>
  <si>
    <t>Latch</t>
  </si>
  <si>
    <t>Disclosure, Sam Smith</t>
  </si>
  <si>
    <t>I Walk the Line</t>
  </si>
  <si>
    <t>Guantanamera</t>
  </si>
  <si>
    <t>The Sandpipers</t>
  </si>
  <si>
    <t>Akon</t>
  </si>
  <si>
    <t>Freedom</t>
  </si>
  <si>
    <t>Too Many Broken Hearts</t>
  </si>
  <si>
    <t>Jason Donovan</t>
  </si>
  <si>
    <t>Anywhere</t>
  </si>
  <si>
    <t>Rita Ora</t>
  </si>
  <si>
    <t>Young And Beautiful</t>
  </si>
  <si>
    <t>Lana Del Rey</t>
  </si>
  <si>
    <t>Happy Birthday Baby</t>
  </si>
  <si>
    <t>Tony Christie</t>
  </si>
  <si>
    <t>Twisted</t>
  </si>
  <si>
    <t>Brian McFadden</t>
  </si>
  <si>
    <t>Set In Stone</t>
  </si>
  <si>
    <t>For One Day</t>
  </si>
  <si>
    <t>Dreams</t>
  </si>
  <si>
    <t>Mysterious Girl - Radio Edit</t>
  </si>
  <si>
    <t>Peter Andre</t>
  </si>
  <si>
    <t>Edge of Seventeen</t>
  </si>
  <si>
    <t>Stevie Nicks</t>
  </si>
  <si>
    <t>I Like That</t>
  </si>
  <si>
    <t>Bazzi</t>
  </si>
  <si>
    <t>I Am</t>
  </si>
  <si>
    <t>Tubthumping</t>
  </si>
  <si>
    <t>Chumbawamba</t>
  </si>
  <si>
    <t>anarcho-punk</t>
  </si>
  <si>
    <t>Who Can It Be Now?</t>
  </si>
  <si>
    <t>Men At Work</t>
  </si>
  <si>
    <t>Shakin' Stevens</t>
  </si>
  <si>
    <t>Wake Me Up Before You Go-Go</t>
  </si>
  <si>
    <t>Wham!</t>
  </si>
  <si>
    <t>R3HAB, Amy Shark</t>
  </si>
  <si>
    <t>Maurice Williams &amp; The Zodiacs</t>
  </si>
  <si>
    <t>Demons</t>
  </si>
  <si>
    <t>What A Wonderful World</t>
  </si>
  <si>
    <t>Louis Armstrong</t>
  </si>
  <si>
    <t>Long Tall Texan</t>
  </si>
  <si>
    <t>Murry Kellum</t>
  </si>
  <si>
    <t>Make You Happy</t>
  </si>
  <si>
    <t>I Can Change</t>
  </si>
  <si>
    <t>LCD Soundsystem</t>
  </si>
  <si>
    <t>Happy</t>
  </si>
  <si>
    <t>Leona Lewis</t>
  </si>
  <si>
    <t>Come Undone</t>
  </si>
  <si>
    <t>Duran Duran</t>
  </si>
  <si>
    <t>Truth Hurts</t>
  </si>
  <si>
    <t>Let's Dance - Single Version, 2014 Remaster</t>
  </si>
  <si>
    <t>David Bowie</t>
  </si>
  <si>
    <t>It's On Again - Main Soundtrack</t>
  </si>
  <si>
    <t>Alicia Keys, Kendrick Lamar</t>
  </si>
  <si>
    <t>Higher Love</t>
  </si>
  <si>
    <t>Kygo, Whitney Houston</t>
  </si>
  <si>
    <t>Twist, Twist Senora</t>
  </si>
  <si>
    <t>Gary U.S. Bonds</t>
  </si>
  <si>
    <t>You I Know</t>
  </si>
  <si>
    <t>Jenny Morris</t>
  </si>
  <si>
    <t>Jerk It Out</t>
  </si>
  <si>
    <t>Caesars</t>
  </si>
  <si>
    <t>Jeans On</t>
  </si>
  <si>
    <t>David Dundas</t>
  </si>
  <si>
    <t>Jimmy Soul</t>
  </si>
  <si>
    <t>L.I.F.E.G.O.E.S.O.N.</t>
  </si>
  <si>
    <t>Noah And The Whale</t>
  </si>
  <si>
    <t>stomp and holler</t>
  </si>
  <si>
    <t>Say My Name</t>
  </si>
  <si>
    <t>Tove Styrke</t>
  </si>
  <si>
    <t>Black Dog - 1990 Remaster</t>
  </si>
  <si>
    <t>Led Zeppelin</t>
  </si>
  <si>
    <t>Kelly Clarkson</t>
  </si>
  <si>
    <t>Uptown Funk</t>
  </si>
  <si>
    <t>Mark Ronson, Bruno Mars</t>
  </si>
  <si>
    <t>All Summer Long</t>
  </si>
  <si>
    <t>Kid Rock</t>
  </si>
  <si>
    <t>nu metal</t>
  </si>
  <si>
    <t>Toy Soldiers</t>
  </si>
  <si>
    <t>Martika</t>
  </si>
  <si>
    <t>The Hustle</t>
  </si>
  <si>
    <t>Van McCoy &amp; The Soul City Symphony</t>
  </si>
  <si>
    <t>Ain't No Mountain High Enough</t>
  </si>
  <si>
    <t>Marvin Gaye, Tammi Terrell</t>
  </si>
  <si>
    <t>Chances</t>
  </si>
  <si>
    <t>I Love You Because</t>
  </si>
  <si>
    <t>Stir Fry</t>
  </si>
  <si>
    <t>Migos</t>
  </si>
  <si>
    <t>atl hip hop,hip hop,rap,trap</t>
  </si>
  <si>
    <t>Well...All Right</t>
  </si>
  <si>
    <t>Buddy Holly</t>
  </si>
  <si>
    <t>Bread and Butter</t>
  </si>
  <si>
    <t>NEWBEATS</t>
  </si>
  <si>
    <t>Never Let Me Go</t>
  </si>
  <si>
    <t>Florence + The Machine</t>
  </si>
  <si>
    <t>In My Feelings</t>
  </si>
  <si>
    <t>Drake</t>
  </si>
  <si>
    <t>YOUTH</t>
  </si>
  <si>
    <t>Paper Planes</t>
  </si>
  <si>
    <t>M.I.A.</t>
  </si>
  <si>
    <t>escape room,indietronica,new rave</t>
  </si>
  <si>
    <t>You Sexy Thing</t>
  </si>
  <si>
    <t>Hot Chocolate</t>
  </si>
  <si>
    <t>disco</t>
  </si>
  <si>
    <t>C'est la Vie</t>
  </si>
  <si>
    <t>B*Witched</t>
  </si>
  <si>
    <t>Turnaround</t>
  </si>
  <si>
    <t>Kisschasy</t>
  </si>
  <si>
    <t>Flo Rida, David Guetta</t>
  </si>
  <si>
    <t>Lady Marmalade - From "Moulin Rouge" Soundtrack</t>
  </si>
  <si>
    <t>Christina Aguilera, Lil' Kim, MÃ½a, P!nk</t>
  </si>
  <si>
    <t>What's Your Flava? - Radio Edit</t>
  </si>
  <si>
    <t>Looking for a Better Thing</t>
  </si>
  <si>
    <t>Ruby Velle &amp; The Soulphonics</t>
  </si>
  <si>
    <t>Sunshine</t>
  </si>
  <si>
    <t>Take Me Bak 'Ome</t>
  </si>
  <si>
    <t>Slade</t>
  </si>
  <si>
    <t>Treat You Better</t>
  </si>
  <si>
    <t>When the War Is Over</t>
  </si>
  <si>
    <t>Cosima De Vito</t>
  </si>
  <si>
    <t>Nobody's Perfect</t>
  </si>
  <si>
    <t>Jessie J</t>
  </si>
  <si>
    <t>Do You Wanna Get Funky?</t>
  </si>
  <si>
    <t>C &amp; C Music Factory</t>
  </si>
  <si>
    <t>It's a Sin - 2001 Remaster</t>
  </si>
  <si>
    <t>All I Need Is A Miracle</t>
  </si>
  <si>
    <t>Money For Nothing</t>
  </si>
  <si>
    <t>Dire Straits</t>
  </si>
  <si>
    <t>Yesterday Man</t>
  </si>
  <si>
    <t>Chris Andrews</t>
  </si>
  <si>
    <t>Luck Be A Lady</t>
  </si>
  <si>
    <t>1965-11</t>
  </si>
  <si>
    <t>Don't Let the Sun Go Down on Me</t>
  </si>
  <si>
    <t>George Michael, Elton John</t>
  </si>
  <si>
    <t>Ladies &amp; Gentlemen</t>
  </si>
  <si>
    <t>Alan Walker, Noah Cyrus, Digital Farm Animals, Juliander</t>
  </si>
  <si>
    <t>Wyclef Jean, Claudette Ortiz</t>
  </si>
  <si>
    <t>rap kreyol</t>
  </si>
  <si>
    <t>Blind Faith</t>
  </si>
  <si>
    <t>Chase &amp; Status, Liam Bailey</t>
  </si>
  <si>
    <t>Everywhere You Go</t>
  </si>
  <si>
    <t>Julie Anne</t>
  </si>
  <si>
    <t>Kenny</t>
  </si>
  <si>
    <t>Everybody</t>
  </si>
  <si>
    <t>Tommy Roe</t>
  </si>
  <si>
    <t>Dressed For Success</t>
  </si>
  <si>
    <t>Roxette</t>
  </si>
  <si>
    <t>Chariots Of Fire</t>
  </si>
  <si>
    <t>Vangelis</t>
  </si>
  <si>
    <t>cyberpunk,synthesizer</t>
  </si>
  <si>
    <t>Suicide Blonde</t>
  </si>
  <si>
    <t>INXS</t>
  </si>
  <si>
    <t>Kicking And Screaming</t>
  </si>
  <si>
    <t>Girl, You'll Be a Woman Soon</t>
  </si>
  <si>
    <t>Urge Overkill</t>
  </si>
  <si>
    <t>The Only Exception</t>
  </si>
  <si>
    <t>Paramore</t>
  </si>
  <si>
    <t>Remind Me to Forget</t>
  </si>
  <si>
    <t>Kygo, Miguel</t>
  </si>
  <si>
    <t>Do What You Do Well</t>
  </si>
  <si>
    <t>Ned Miller</t>
  </si>
  <si>
    <t>nashville sound</t>
  </si>
  <si>
    <t>Don't Worry Be Happy</t>
  </si>
  <si>
    <t>Bobby McFerrin</t>
  </si>
  <si>
    <t>a cappella</t>
  </si>
  <si>
    <t>Stupid Girls</t>
  </si>
  <si>
    <t>Stand and Deliver</t>
  </si>
  <si>
    <t>How Do You Do</t>
  </si>
  <si>
    <t>Australia's Own Jigsaw</t>
  </si>
  <si>
    <t>Please Don't Go</t>
  </si>
  <si>
    <t>Wallows, Clairo</t>
  </si>
  <si>
    <t>Can't Get You out of My Head</t>
  </si>
  <si>
    <t>Fever</t>
  </si>
  <si>
    <t>Truly Madly Deeply</t>
  </si>
  <si>
    <t>The Morning After - Single Version</t>
  </si>
  <si>
    <t>Maureen McGovern</t>
  </si>
  <si>
    <t>You Don't Have To Say You Love Me</t>
  </si>
  <si>
    <t>Dusty Springfield</t>
  </si>
  <si>
    <t>hot girl bummer</t>
  </si>
  <si>
    <t>blackbear</t>
  </si>
  <si>
    <t>Tom Petty</t>
  </si>
  <si>
    <t>Walking On Sunshine</t>
  </si>
  <si>
    <t>Katrina &amp; The Waves</t>
  </si>
  <si>
    <t>Eyes Open</t>
  </si>
  <si>
    <t>Hey There Delilah</t>
  </si>
  <si>
    <t>Plain White T's</t>
  </si>
  <si>
    <t>Fire</t>
  </si>
  <si>
    <t>Ohio Players</t>
  </si>
  <si>
    <t>Trains and Boats and Planes</t>
  </si>
  <si>
    <t>Billy J. Kramer, The Dakotas</t>
  </si>
  <si>
    <t>british invasion,merseybeat,merseybeat</t>
  </si>
  <si>
    <t>Burn so Bright</t>
  </si>
  <si>
    <t>The Sundance Kids</t>
  </si>
  <si>
    <t>I Wanna Love You</t>
  </si>
  <si>
    <t>Akon, Snoop Dogg</t>
  </si>
  <si>
    <t>All to Myself</t>
  </si>
  <si>
    <t>Bad Child</t>
  </si>
  <si>
    <t>Tones And I</t>
  </si>
  <si>
    <t>I Love a Rainy Night</t>
  </si>
  <si>
    <t>Eddie Rabbitt</t>
  </si>
  <si>
    <t>Because We Want To</t>
  </si>
  <si>
    <t>Billie Piper</t>
  </si>
  <si>
    <t>Honey To The Bee - Single Version</t>
  </si>
  <si>
    <t>Sad Lisa</t>
  </si>
  <si>
    <t>Angels Cry Remix - Remix</t>
  </si>
  <si>
    <t>Mariah Carey, Ne-Yo</t>
  </si>
  <si>
    <t>Avicii, Rita Ora</t>
  </si>
  <si>
    <t>All Star</t>
  </si>
  <si>
    <t>He Wasn't Man Enough</t>
  </si>
  <si>
    <t>Did It Again</t>
  </si>
  <si>
    <t>DARE</t>
  </si>
  <si>
    <t>Gorillaz</t>
  </si>
  <si>
    <t>Black Beatles</t>
  </si>
  <si>
    <t>Rae Sremmurd, Gucci Mane</t>
  </si>
  <si>
    <t>As It Was</t>
  </si>
  <si>
    <t>All Day and All of the Night</t>
  </si>
  <si>
    <t>Let Them Know</t>
  </si>
  <si>
    <t>Mabel</t>
  </si>
  <si>
    <t>Strong Enough</t>
  </si>
  <si>
    <t>Believe</t>
  </si>
  <si>
    <t>Jungle Love</t>
  </si>
  <si>
    <t>Steve Miller Band</t>
  </si>
  <si>
    <t>I Could Make You Love Me</t>
  </si>
  <si>
    <t>Wa Wa Nee</t>
  </si>
  <si>
    <t>How You Love Me Now</t>
  </si>
  <si>
    <t>Love Is In The Air</t>
  </si>
  <si>
    <t>John Paul Young</t>
  </si>
  <si>
    <t>I Hate the Music</t>
  </si>
  <si>
    <t>Words Are Not Enough</t>
  </si>
  <si>
    <t>Jon English</t>
  </si>
  <si>
    <t>I Want You Back</t>
  </si>
  <si>
    <t>The Jackson 5</t>
  </si>
  <si>
    <t>When I'm Sixty Four - Remastered 2009</t>
  </si>
  <si>
    <t>The Beatles</t>
  </si>
  <si>
    <t>Pompeii</t>
  </si>
  <si>
    <t>The Impression That I Get</t>
  </si>
  <si>
    <t>The Mighty Mighty Bosstones</t>
  </si>
  <si>
    <t>Whip My Hair</t>
  </si>
  <si>
    <t>WILLOW</t>
  </si>
  <si>
    <t>Dancing On The Ceiling</t>
  </si>
  <si>
    <t>Lionel Richie</t>
  </si>
  <si>
    <t>Street Fighting Man - 50th Anniversary Edition</t>
  </si>
  <si>
    <t>Kickstart My Heart</t>
  </si>
  <si>
    <t>MÃ¶tley CrÃ¼e</t>
  </si>
  <si>
    <t>Anaconda</t>
  </si>
  <si>
    <t>Nicki Minaj</t>
  </si>
  <si>
    <t>Tonight Tonight</t>
  </si>
  <si>
    <t>Hot Chelle Rae</t>
  </si>
  <si>
    <t>Use Somebody</t>
  </si>
  <si>
    <t>Kings of Leon</t>
  </si>
  <si>
    <t>Do Ya</t>
  </si>
  <si>
    <t>Electric Light Orchestra</t>
  </si>
  <si>
    <t>Shape Of My Heart</t>
  </si>
  <si>
    <t>Sting</t>
  </si>
  <si>
    <t>Your Song</t>
  </si>
  <si>
    <t>One Way Or Another</t>
  </si>
  <si>
    <t>22 Steps</t>
  </si>
  <si>
    <t>Damien Leith</t>
  </si>
  <si>
    <t>Wasabi</t>
  </si>
  <si>
    <t>Lee Harding</t>
  </si>
  <si>
    <t>australian talent show</t>
  </si>
  <si>
    <t>Trumpets</t>
  </si>
  <si>
    <t>Live It Up</t>
  </si>
  <si>
    <t>360, PEZ</t>
  </si>
  <si>
    <t>australian hip hop,australian trap,australian underground hip hop</t>
  </si>
  <si>
    <t>Around the World - Radio Edit [Radio Edit]</t>
  </si>
  <si>
    <t>Daft Punk</t>
  </si>
  <si>
    <t>If You're Not The One</t>
  </si>
  <si>
    <t>Daniel Bedingfield</t>
  </si>
  <si>
    <t>Ciara, Missy Elliott</t>
  </si>
  <si>
    <t>Justin Timberlake, T.I.</t>
  </si>
  <si>
    <t>Said I Loved You...But I Lied</t>
  </si>
  <si>
    <t>Ain't My Fault</t>
  </si>
  <si>
    <t>Zara Larsson</t>
  </si>
  <si>
    <t>So Good</t>
  </si>
  <si>
    <t>Notion</t>
  </si>
  <si>
    <t>As I Lay Me Down</t>
  </si>
  <si>
    <t>Sophie B. Hawkins</t>
  </si>
  <si>
    <t>Too Young</t>
  </si>
  <si>
    <t>Donny Osmond</t>
  </si>
  <si>
    <t>Luv Me, Luv Me</t>
  </si>
  <si>
    <t>Shaggy, Janet Jackson</t>
  </si>
  <si>
    <t>Boom Clap</t>
  </si>
  <si>
    <t>You Make Me Feel Like Dancing</t>
  </si>
  <si>
    <t>Leo Sayer</t>
  </si>
  <si>
    <t>Sway Sway Baby!</t>
  </si>
  <si>
    <t>Short Stack</t>
  </si>
  <si>
    <t>Casino Royale</t>
  </si>
  <si>
    <t>Herb Alpert &amp; The Tijuana Brass</t>
  </si>
  <si>
    <t>easy listening,lounge</t>
  </si>
  <si>
    <t>Sam Feldt, Kesha</t>
  </si>
  <si>
    <t>Some Nights</t>
  </si>
  <si>
    <t>fun.</t>
  </si>
  <si>
    <t>Lightning's Girl</t>
  </si>
  <si>
    <t>Nancy Sinatra</t>
  </si>
  <si>
    <t>Outside Of Me</t>
  </si>
  <si>
    <t>Alphaville</t>
  </si>
  <si>
    <t>With Every Heartbeat</t>
  </si>
  <si>
    <t>Kleerup, Robyn</t>
  </si>
  <si>
    <t>Room Full of Roses</t>
  </si>
  <si>
    <t>Mickey Gilley</t>
  </si>
  <si>
    <t>Nothing Compares 2 U</t>
  </si>
  <si>
    <t>SinÃ©ad O'Connor</t>
  </si>
  <si>
    <t>Amazing Grace</t>
  </si>
  <si>
    <t>Gloria Estefan, Miami Sound Machine</t>
  </si>
  <si>
    <t>Don't Be Shy</t>
  </si>
  <si>
    <t>Kulcha</t>
  </si>
  <si>
    <t>I Can't Stand the Rain</t>
  </si>
  <si>
    <t>Why Won't You Explain</t>
  </si>
  <si>
    <t>Karen Knowles</t>
  </si>
  <si>
    <t>Too Funky - Remastered 2006</t>
  </si>
  <si>
    <t>Play</t>
  </si>
  <si>
    <t>Versace on the Floor</t>
  </si>
  <si>
    <t>Blow</t>
  </si>
  <si>
    <t>It's Still Rock and Roll to Me</t>
  </si>
  <si>
    <t>Mesmerize</t>
  </si>
  <si>
    <t>Healing Hands</t>
  </si>
  <si>
    <t>Can't Take My Eyes off You</t>
  </si>
  <si>
    <t>David Guetta, Chris Willis, Fergie, LMFAO</t>
  </si>
  <si>
    <t>Goodnight</t>
  </si>
  <si>
    <t>Roy Orbison</t>
  </si>
  <si>
    <t>I Love My Life</t>
  </si>
  <si>
    <t>Justice Crew</t>
  </si>
  <si>
    <t>Maneater</t>
  </si>
  <si>
    <t>Daryl Hall &amp; John Oates</t>
  </si>
  <si>
    <t>Back Home Again</t>
  </si>
  <si>
    <t>John Denver</t>
  </si>
  <si>
    <t>Keep On Movin'</t>
  </si>
  <si>
    <t>Five, Steve Mac</t>
  </si>
  <si>
    <t>Run Runaway</t>
  </si>
  <si>
    <t>Monsters</t>
  </si>
  <si>
    <t>Something For Kate</t>
  </si>
  <si>
    <t>Sucker DJ - Radio Edit</t>
  </si>
  <si>
    <t>Dimples D., Ben Liebrand</t>
  </si>
  <si>
    <t>Dimples D.</t>
  </si>
  <si>
    <t>old school hip hop</t>
  </si>
  <si>
    <t>No Surprises</t>
  </si>
  <si>
    <t>Radiohead</t>
  </si>
  <si>
    <t>Where Them Girls At - feat. Nicki Minaj &amp; Flo Rida</t>
  </si>
  <si>
    <t>David Guetta, Flo Rida, Nicki Minaj</t>
  </si>
  <si>
    <t>Break Free</t>
  </si>
  <si>
    <t>Ariana Grande, Zedd</t>
  </si>
  <si>
    <t>I'm Gonna Knock on Your Door</t>
  </si>
  <si>
    <t>Eddie Hodges</t>
  </si>
  <si>
    <t>Brimful of Asha</t>
  </si>
  <si>
    <t>Cornershop</t>
  </si>
  <si>
    <t>Escape</t>
  </si>
  <si>
    <t>Enrique Iglesias</t>
  </si>
  <si>
    <t>Just Like a Pill</t>
  </si>
  <si>
    <t>Lil Dicky, Chris Brown</t>
  </si>
  <si>
    <t>In the End</t>
  </si>
  <si>
    <t>This Love of Mine</t>
  </si>
  <si>
    <t>Invincible</t>
  </si>
  <si>
    <t>The War Song - Remastered 2003</t>
  </si>
  <si>
    <t>Kaz James, Macy Gray</t>
  </si>
  <si>
    <t>Kaz James</t>
  </si>
  <si>
    <t>Alan Jackson, Jimmy Buffett</t>
  </si>
  <si>
    <t>5 Seconds of Summer, Julia Michaels</t>
  </si>
  <si>
    <t>5 Seconds of Summer</t>
  </si>
  <si>
    <t>Pitbull, Kesha</t>
  </si>
  <si>
    <t>Treatment</t>
  </si>
  <si>
    <t>If It Makes You Happy</t>
  </si>
  <si>
    <t>Sheryl Crow</t>
  </si>
  <si>
    <t>no tears left to cry</t>
  </si>
  <si>
    <t>All the Wrong Places - Radio Edit</t>
  </si>
  <si>
    <t>Example</t>
  </si>
  <si>
    <t>hip house,uk dance</t>
  </si>
  <si>
    <t>Walking On The Moon</t>
  </si>
  <si>
    <t>Four to the Floor - Thin White Duke Mix; Short Version</t>
  </si>
  <si>
    <t>Starsailor</t>
  </si>
  <si>
    <t>The Long And Winding Road - Remastered 2009</t>
  </si>
  <si>
    <t>Teenage Dream</t>
  </si>
  <si>
    <t>Bang!</t>
  </si>
  <si>
    <t>AJR</t>
  </si>
  <si>
    <t>pov: indie</t>
  </si>
  <si>
    <t>Mary Jane's Last Dance</t>
  </si>
  <si>
    <t>Let's Get It Started</t>
  </si>
  <si>
    <t>Slide</t>
  </si>
  <si>
    <t>The Goo Goo Dolls</t>
  </si>
  <si>
    <t>All I Wanna Do</t>
  </si>
  <si>
    <t>Shouse</t>
  </si>
  <si>
    <t>aussietronica</t>
  </si>
  <si>
    <t>For You</t>
  </si>
  <si>
    <t>L.A. International Airport</t>
  </si>
  <si>
    <t>Susan Raye</t>
  </si>
  <si>
    <t>Santana, The Product G&amp;B</t>
  </si>
  <si>
    <t>Tell Him I'm Not Home - 2015 Remaster</t>
  </si>
  <si>
    <t>On The Road Again</t>
  </si>
  <si>
    <t>Step By Step</t>
  </si>
  <si>
    <t>The Crests</t>
  </si>
  <si>
    <t>Don't You Know It's Magic</t>
  </si>
  <si>
    <t>Eternal Flame</t>
  </si>
  <si>
    <t>The Bangles</t>
  </si>
  <si>
    <t>Everything</t>
  </si>
  <si>
    <t>2 Chainz, Wiz Khalifa</t>
  </si>
  <si>
    <t>The Animal Song</t>
  </si>
  <si>
    <t>I'll Make Love To You</t>
  </si>
  <si>
    <t>Lies</t>
  </si>
  <si>
    <t>The Knickerbockers</t>
  </si>
  <si>
    <t>Pitbull, Ne-Yo, AFROJACK, Nayer</t>
  </si>
  <si>
    <t>The Last Farewell</t>
  </si>
  <si>
    <t>Roger Whittaker</t>
  </si>
  <si>
    <t>classic schlager,easy listening</t>
  </si>
  <si>
    <t>She Is</t>
  </si>
  <si>
    <t>Lady A</t>
  </si>
  <si>
    <t>Who You Lovin</t>
  </si>
  <si>
    <t>Conrad Sewell</t>
  </si>
  <si>
    <t>Ladidi Ladida</t>
  </si>
  <si>
    <t>S.O.A.P.</t>
  </si>
  <si>
    <t>bubblegum dance</t>
  </si>
  <si>
    <t>Friday To Sunday</t>
  </si>
  <si>
    <t>Heartbeat It's A Love Beat</t>
  </si>
  <si>
    <t>The DeFranco Family, Tony DeFranco</t>
  </si>
  <si>
    <t>One Moment in Time</t>
  </si>
  <si>
    <t>Right Here - Human Nature Radio Mix</t>
  </si>
  <si>
    <t>SWV</t>
  </si>
  <si>
    <t>Not Me, Not I</t>
  </si>
  <si>
    <t>Innocent Eyes</t>
  </si>
  <si>
    <t>Ride Wit Me</t>
  </si>
  <si>
    <t>Nelly, City Spud</t>
  </si>
  <si>
    <t>It's Not Unusual</t>
  </si>
  <si>
    <t>Tom Jones</t>
  </si>
  <si>
    <t>Along Came Jones</t>
  </si>
  <si>
    <t>Shake Your Groove Thing</t>
  </si>
  <si>
    <t>Peaches &amp; Herb</t>
  </si>
  <si>
    <t>How Does That Grab You, Darlin'?</t>
  </si>
  <si>
    <t>Sweet Sixteen</t>
  </si>
  <si>
    <t>Every Morning - Remastered</t>
  </si>
  <si>
    <t>Sugar Ray</t>
  </si>
  <si>
    <t>Best Song Ever</t>
  </si>
  <si>
    <t>Hollaback Girl</t>
  </si>
  <si>
    <t>Gwen Stefani</t>
  </si>
  <si>
    <t>All Along The Watchtower</t>
  </si>
  <si>
    <t>Jimi Hendrix</t>
  </si>
  <si>
    <t>Macklemore &amp; Ryan Lewis, Macklemore, Ryan Lewis, Grandmaster Melle Mel, Grandmaster Caz, Kool Moe Dee, Eric Nally</t>
  </si>
  <si>
    <t>A World Without Love - 2002 Remaster</t>
  </si>
  <si>
    <t>Do The Bartman</t>
  </si>
  <si>
    <t>The Simpsons</t>
  </si>
  <si>
    <t>Overkill</t>
  </si>
  <si>
    <t>Different Drum</t>
  </si>
  <si>
    <t>Stone Poneys, Linda Ronstadt</t>
  </si>
  <si>
    <t>Days Like This</t>
  </si>
  <si>
    <t>Busby Marou</t>
  </si>
  <si>
    <t>australian indigenous</t>
  </si>
  <si>
    <t>Jason Derulo, Nuka</t>
  </si>
  <si>
    <t>One Said To The Other</t>
  </si>
  <si>
    <t>The Living End</t>
  </si>
  <si>
    <t>Turn Me On</t>
  </si>
  <si>
    <t>Norah Jones</t>
  </si>
  <si>
    <t>For A Better Day</t>
  </si>
  <si>
    <t>Tripping</t>
  </si>
  <si>
    <t>Robbie Williams</t>
  </si>
  <si>
    <t>Love Will Find A Way</t>
  </si>
  <si>
    <t>Pablo Cruise</t>
  </si>
  <si>
    <t>Capital Letters</t>
  </si>
  <si>
    <t>Hailee Steinfeld, BloodPopÂ®</t>
  </si>
  <si>
    <t>Love on the Weekend</t>
  </si>
  <si>
    <t>John Mayer</t>
  </si>
  <si>
    <t>neo mellow,singer-songwriter</t>
  </si>
  <si>
    <t>Clumsy</t>
  </si>
  <si>
    <t>Fergie</t>
  </si>
  <si>
    <t>Get It On</t>
  </si>
  <si>
    <t>Last Night</t>
  </si>
  <si>
    <t>Az Yet</t>
  </si>
  <si>
    <t>Bottle Of Wine</t>
  </si>
  <si>
    <t>The Fireballs</t>
  </si>
  <si>
    <t>surf music</t>
  </si>
  <si>
    <t>Kiss You All Over</t>
  </si>
  <si>
    <t>Exile</t>
  </si>
  <si>
    <t>Centerfold</t>
  </si>
  <si>
    <t>The J. Geils Band</t>
  </si>
  <si>
    <t>Talking Like I'm Falling Down Stairs</t>
  </si>
  <si>
    <t>Sparkadia</t>
  </si>
  <si>
    <t>Wild</t>
  </si>
  <si>
    <t>Jessie J, Big Sean, Dizzee Rascal</t>
  </si>
  <si>
    <t>Get Down</t>
  </si>
  <si>
    <t>Gilbert O'Sullivan</t>
  </si>
  <si>
    <t>My Generation - Stereo Version</t>
  </si>
  <si>
    <t>Feels like the First Time - 2008 Remaster</t>
  </si>
  <si>
    <t>The Cowsills</t>
  </si>
  <si>
    <t>This Is What It Feels Like</t>
  </si>
  <si>
    <t>Armin van Buuren, Trevor Guthrie</t>
  </si>
  <si>
    <t>Somebody Told Me</t>
  </si>
  <si>
    <t>The Killers</t>
  </si>
  <si>
    <t>Jona Vark</t>
  </si>
  <si>
    <t>GATC</t>
  </si>
  <si>
    <t>All I Ever Need</t>
  </si>
  <si>
    <t>Austin Mahone</t>
  </si>
  <si>
    <t>SAYGRACE, G-Eazy</t>
  </si>
  <si>
    <t>Cheat Codes, Demi Lovato</t>
  </si>
  <si>
    <t>Where Do You Go</t>
  </si>
  <si>
    <t>Please Don't Leave Me</t>
  </si>
  <si>
    <t>Funhouse</t>
  </si>
  <si>
    <t>Not Many</t>
  </si>
  <si>
    <t>Scribe</t>
  </si>
  <si>
    <t>nz hip hop</t>
  </si>
  <si>
    <t>Help Is On Its Way</t>
  </si>
  <si>
    <t>Little River Band</t>
  </si>
  <si>
    <t>Rockit</t>
  </si>
  <si>
    <t>Herbie Hancock</t>
  </si>
  <si>
    <t>contemporary post-bop,instrumental funk,jazz,jazz funk,jazz fusion,jazz piano</t>
  </si>
  <si>
    <t>Hurt</t>
  </si>
  <si>
    <t>Timi Yuro</t>
  </si>
  <si>
    <t>Farewell Rocketship</t>
  </si>
  <si>
    <t>Children Collide</t>
  </si>
  <si>
    <t>Alone</t>
  </si>
  <si>
    <t>Do It To It</t>
  </si>
  <si>
    <t>ACRAZE, Cherish</t>
  </si>
  <si>
    <t>Better Be Home Soon</t>
  </si>
  <si>
    <t>R. Kelly, CÃ©line Dion</t>
  </si>
  <si>
    <t>R. Kelly</t>
  </si>
  <si>
    <t>I See You Baby</t>
  </si>
  <si>
    <t>Groove Armada, Gram'ma Funk</t>
  </si>
  <si>
    <t>Groove Armada</t>
  </si>
  <si>
    <t>big beat,electronica,nu skool breaks,trip hop</t>
  </si>
  <si>
    <t>Price Tag</t>
  </si>
  <si>
    <t>Jessie J, B.o.B</t>
  </si>
  <si>
    <t>Never Worn White</t>
  </si>
  <si>
    <t>Taylor Swift, Brendon Urie</t>
  </si>
  <si>
    <t>Dream On</t>
  </si>
  <si>
    <t>Aerosmith</t>
  </si>
  <si>
    <t>Falling</t>
  </si>
  <si>
    <t>Alesso</t>
  </si>
  <si>
    <t>Neon Trees</t>
  </si>
  <si>
    <t>Fancy</t>
  </si>
  <si>
    <t>Iggy Azalea, Charli XCX</t>
  </si>
  <si>
    <t>You're the Inspiration - 2009 Remaster</t>
  </si>
  <si>
    <t>Chicago</t>
  </si>
  <si>
    <t>GABRIELLE</t>
  </si>
  <si>
    <t>Midnight City</t>
  </si>
  <si>
    <t>M83</t>
  </si>
  <si>
    <t>Holy Word</t>
  </si>
  <si>
    <t>I'm Talking</t>
  </si>
  <si>
    <t>Naughty Girl</t>
  </si>
  <si>
    <t>Holly Valance</t>
  </si>
  <si>
    <t>Polyester Girl</t>
  </si>
  <si>
    <t>Regurgitator</t>
  </si>
  <si>
    <t>Life in a Northern Town</t>
  </si>
  <si>
    <t>The Dream Academy</t>
  </si>
  <si>
    <t>TiÃ«sto, Tate McRae</t>
  </si>
  <si>
    <t>TiÃ«sto</t>
  </si>
  <si>
    <t>Emily Hackett, Will Anderson</t>
  </si>
  <si>
    <t>Raise Your Glass</t>
  </si>
  <si>
    <t>Heartache All Over The World</t>
  </si>
  <si>
    <t>Twist of Fate</t>
  </si>
  <si>
    <t>Del Shannon</t>
  </si>
  <si>
    <t>If You Could Only See</t>
  </si>
  <si>
    <t>Tonic</t>
  </si>
  <si>
    <t>Magic Man</t>
  </si>
  <si>
    <t>Heart</t>
  </si>
  <si>
    <t>Pick Up the Pieces</t>
  </si>
  <si>
    <t>Average White Band</t>
  </si>
  <si>
    <t>Too Shy</t>
  </si>
  <si>
    <t>Kajagoogoo</t>
  </si>
  <si>
    <t>Open Arms</t>
  </si>
  <si>
    <t>Live Your Life</t>
  </si>
  <si>
    <t>T.I., Rihanna</t>
  </si>
  <si>
    <t>NEIKED, Mae Muller, Polo G</t>
  </si>
  <si>
    <t>The Way You Look Tonight</t>
  </si>
  <si>
    <t>Escapism.</t>
  </si>
  <si>
    <t>RAYE, 070 Shake</t>
  </si>
  <si>
    <t>Groove Armada, Gramma Funk</t>
  </si>
  <si>
    <t>Hideaway</t>
  </si>
  <si>
    <t>Kiesza</t>
  </si>
  <si>
    <t>Wolves</t>
  </si>
  <si>
    <t>Selena Gomez, Marshmello</t>
  </si>
  <si>
    <t>Gold on the Ceiling</t>
  </si>
  <si>
    <t>The Black Keys</t>
  </si>
  <si>
    <t>I Would Like</t>
  </si>
  <si>
    <t>Words Of Love</t>
  </si>
  <si>
    <t>Maroon 5, SZA</t>
  </si>
  <si>
    <t>Metallica</t>
  </si>
  <si>
    <t>Get the Party Started</t>
  </si>
  <si>
    <t>Only Wanna Be With You</t>
  </si>
  <si>
    <t>Amy Shark</t>
  </si>
  <si>
    <t>Rise</t>
  </si>
  <si>
    <t>Jonas Blue, Jack &amp; Jack</t>
  </si>
  <si>
    <t>You Belong With Me</t>
  </si>
  <si>
    <t>Camila Cabello, DaBaby</t>
  </si>
  <si>
    <t>Camila Cabello</t>
  </si>
  <si>
    <t>Alicia Keys, BeyoncÃ©</t>
  </si>
  <si>
    <t>What Do I Know?</t>
  </si>
  <si>
    <t>Words - Original Version 1983</t>
  </si>
  <si>
    <t>F.R. David</t>
  </si>
  <si>
    <t>Words</t>
  </si>
  <si>
    <t>Check It Out</t>
  </si>
  <si>
    <t>Blow Up The Pokies</t>
  </si>
  <si>
    <t>The Whitlams</t>
  </si>
  <si>
    <t>E.T.</t>
  </si>
  <si>
    <t>Katy Perry, Kanye West</t>
  </si>
  <si>
    <t>Soul to Squeeze</t>
  </si>
  <si>
    <t>Olly Murs, Demi Lovato</t>
  </si>
  <si>
    <t>Welcome To The Jungle</t>
  </si>
  <si>
    <t>Guns N' Roses</t>
  </si>
  <si>
    <t>Don't Phunk With My Heart</t>
  </si>
  <si>
    <t>4 In The Morning</t>
  </si>
  <si>
    <t>Custard</t>
  </si>
  <si>
    <t>Pressure Down</t>
  </si>
  <si>
    <t>Old Town Road - Remix</t>
  </si>
  <si>
    <t>Lil Nas X, Billy Ray Cyrus</t>
  </si>
  <si>
    <t>You're Such a Good Looking Woman</t>
  </si>
  <si>
    <t>Joe Dolan</t>
  </si>
  <si>
    <t>irish country</t>
  </si>
  <si>
    <t>Sukiyaki</t>
  </si>
  <si>
    <t>4 P.M.</t>
  </si>
  <si>
    <t>Hey Ya!</t>
  </si>
  <si>
    <t>Outkast</t>
  </si>
  <si>
    <t>atl hip hop,dirty south rap,hip hop,old school atlanta hip hop,rap,southern hip hop</t>
  </si>
  <si>
    <t>Middle Of The Night</t>
  </si>
  <si>
    <t>The Vamps, Martin Jensen</t>
  </si>
  <si>
    <t>The Vamps</t>
  </si>
  <si>
    <t>Daisy Petal Pickin'</t>
  </si>
  <si>
    <t>The Fireballs, Jimmy Gilmer</t>
  </si>
  <si>
    <t>Bring It On Home to Me</t>
  </si>
  <si>
    <t>Sam Cooke</t>
  </si>
  <si>
    <t>Rita Coolidge</t>
  </si>
  <si>
    <t>Don't Blame the Children - 2016 Remaster</t>
  </si>
  <si>
    <t>Sammy Davis Jr.</t>
  </si>
  <si>
    <t>Stitches</t>
  </si>
  <si>
    <t>Always Be My Baby</t>
  </si>
  <si>
    <t>Midnight Run</t>
  </si>
  <si>
    <t>Just Ace</t>
  </si>
  <si>
    <t>Grinspoon</t>
  </si>
  <si>
    <t>It's Gotta Be You</t>
  </si>
  <si>
    <t>Isaiah Firebrace</t>
  </si>
  <si>
    <t>Just Be Good To Me</t>
  </si>
  <si>
    <t>The S.O.S Band</t>
  </si>
  <si>
    <t>Where Have You Been</t>
  </si>
  <si>
    <t>Worst Day of My Life</t>
  </si>
  <si>
    <t>Our Winter Love</t>
  </si>
  <si>
    <t>Bill Pursell</t>
  </si>
  <si>
    <t>Black Dog - Remaster</t>
  </si>
  <si>
    <t>Supalonely</t>
  </si>
  <si>
    <t>BENEE, Gus Dapperton</t>
  </si>
  <si>
    <t>BENEE</t>
  </si>
  <si>
    <t>Mony Mony - Live</t>
  </si>
  <si>
    <t>To Sir With Love</t>
  </si>
  <si>
    <t>Lulu</t>
  </si>
  <si>
    <t>Hands Out Of My Pocket</t>
  </si>
  <si>
    <t>Spaceman</t>
  </si>
  <si>
    <t>Babylon Zoo</t>
  </si>
  <si>
    <t>Oh No Not You Again - Remastered</t>
  </si>
  <si>
    <t>Australian Crawl</t>
  </si>
  <si>
    <t>Shoes</t>
  </si>
  <si>
    <t>Tiga</t>
  </si>
  <si>
    <t>alternative dance,canadian electronic,dance-punk,electroclash,electronica,filter house,new rave</t>
  </si>
  <si>
    <t>I Don't Want to Be</t>
  </si>
  <si>
    <t>Gavin DeGraw</t>
  </si>
  <si>
    <t>Sunsets</t>
  </si>
  <si>
    <t>When the Going Gets Tough, The Tough Get Going</t>
  </si>
  <si>
    <t>Billy Ocean</t>
  </si>
  <si>
    <t>Bad Boys</t>
  </si>
  <si>
    <t>Carrie Anne</t>
  </si>
  <si>
    <t>Cutting Crew</t>
  </si>
  <si>
    <t>Indian Lake</t>
  </si>
  <si>
    <t>A Million Dreams</t>
  </si>
  <si>
    <t>Heartbreak Warfare</t>
  </si>
  <si>
    <t>Champagne Showers</t>
  </si>
  <si>
    <t>LMFAO, Natalia Kills</t>
  </si>
  <si>
    <t>LMFAO</t>
  </si>
  <si>
    <t>Boogie Fever</t>
  </si>
  <si>
    <t>The Sylvers</t>
  </si>
  <si>
    <t>My Life Would Suck Without You</t>
  </si>
  <si>
    <t>Hi Honey Ho</t>
  </si>
  <si>
    <t>Clout</t>
  </si>
  <si>
    <t>Our Way Home</t>
  </si>
  <si>
    <t>Optacure</t>
  </si>
  <si>
    <t>Kevin Rudolf, Birdman, Jay Sean, Lil Wayne</t>
  </si>
  <si>
    <t>One of Them Ones</t>
  </si>
  <si>
    <t>Blxst, Bino Rideaux</t>
  </si>
  <si>
    <t>Shout</t>
  </si>
  <si>
    <t>willow</t>
  </si>
  <si>
    <t>Hung Up</t>
  </si>
  <si>
    <t>When You're Gone</t>
  </si>
  <si>
    <t>Bryan Adams, Melanie C</t>
  </si>
  <si>
    <t>Without You</t>
  </si>
  <si>
    <t>Az Yet, Peter Cetera</t>
  </si>
  <si>
    <t>Every Heartbeat</t>
  </si>
  <si>
    <t>Amy Grant</t>
  </si>
  <si>
    <t>christian music</t>
  </si>
  <si>
    <t>Beep</t>
  </si>
  <si>
    <t>The Pussycat Dolls, will.i.am</t>
  </si>
  <si>
    <t>Bound for Glory</t>
  </si>
  <si>
    <t>Angry Anderson</t>
  </si>
  <si>
    <t>Life Is Worth Living</t>
  </si>
  <si>
    <t>Apologize</t>
  </si>
  <si>
    <t>Ride It - Jonas Blue Remix</t>
  </si>
  <si>
    <t>Regard, Jonas Blue</t>
  </si>
  <si>
    <t>James Brown &amp; The Famous Flames</t>
  </si>
  <si>
    <t>Everybody Have Fun Tonight</t>
  </si>
  <si>
    <t>Wang Chung</t>
  </si>
  <si>
    <t>Mine</t>
  </si>
  <si>
    <t>One More Try - Live</t>
  </si>
  <si>
    <t>Knowing Me, Knowing You</t>
  </si>
  <si>
    <t>Rod Stewart</t>
  </si>
  <si>
    <t>You Don't Know Me</t>
  </si>
  <si>
    <t>Ray Charles Orchestra</t>
  </si>
  <si>
    <t>I Can't Stop Loving You</t>
  </si>
  <si>
    <t>Things Can Only Get Better</t>
  </si>
  <si>
    <t>D:Ream</t>
  </si>
  <si>
    <t>Jonas Blue, William Singe</t>
  </si>
  <si>
    <t>Do You See What I See?</t>
  </si>
  <si>
    <t>Rehab - Pharoahe Monch Remix</t>
  </si>
  <si>
    <t>Amy Winehouse, Pharoahe Monch</t>
  </si>
  <si>
    <t>Keep Talking</t>
  </si>
  <si>
    <t>Cyrus Villanueva</t>
  </si>
  <si>
    <t>Know Your Worth</t>
  </si>
  <si>
    <t>Khalid, Disclosure</t>
  </si>
  <si>
    <t>Bitter Sweet Symphony</t>
  </si>
  <si>
    <t>The Verve</t>
  </si>
  <si>
    <t>There You'll Be - 2007 Remaster</t>
  </si>
  <si>
    <t>Faith Hill</t>
  </si>
  <si>
    <t>Untouched</t>
  </si>
  <si>
    <t>The Veronicas</t>
  </si>
  <si>
    <t>Hook Me Up</t>
  </si>
  <si>
    <t>Bed Of Roses</t>
  </si>
  <si>
    <t>Where's The Love</t>
  </si>
  <si>
    <t>Hanson</t>
  </si>
  <si>
    <t>Story of My Life</t>
  </si>
  <si>
    <t>First Time</t>
  </si>
  <si>
    <t>Space Oddity - 2015 Remaster</t>
  </si>
  <si>
    <t>A million little colors</t>
  </si>
  <si>
    <t>Vader the Villin</t>
  </si>
  <si>
    <t>Gettin' Jiggy Wit It</t>
  </si>
  <si>
    <t>Will Smith</t>
  </si>
  <si>
    <t>funana</t>
  </si>
  <si>
    <t>Gee Baby</t>
  </si>
  <si>
    <t>Peter Shelley</t>
  </si>
  <si>
    <t>The Boys Of Summer</t>
  </si>
  <si>
    <t>Don Henley</t>
  </si>
  <si>
    <t>If I Were a Boy</t>
  </si>
  <si>
    <t>Bebe Rexha, Florida Georgia Line</t>
  </si>
  <si>
    <t>Bebe Rexha</t>
  </si>
  <si>
    <t>Haven't Met You Yet</t>
  </si>
  <si>
    <t>Love Yourself</t>
  </si>
  <si>
    <t>Petals and Leaves</t>
  </si>
  <si>
    <t>ponders, Mason Parks</t>
  </si>
  <si>
    <t>Suffocate - Superclean</t>
  </si>
  <si>
    <t>J. Holiday</t>
  </si>
  <si>
    <t>I Love Rock 'N' Roll</t>
  </si>
  <si>
    <t>Rock Your Baby</t>
  </si>
  <si>
    <t>George McCrae</t>
  </si>
  <si>
    <t>Look at Me</t>
  </si>
  <si>
    <t>Geri Halliwell</t>
  </si>
  <si>
    <t>Ne-Yo</t>
  </si>
  <si>
    <t>Hey Girl</t>
  </si>
  <si>
    <t>Lady Gaga, Florence Welch</t>
  </si>
  <si>
    <t>Flo Rida, Kesha</t>
  </si>
  <si>
    <t>Right Round</t>
  </si>
  <si>
    <t>The Potbelleez</t>
  </si>
  <si>
    <t>The Hitman - 7'' Mix</t>
  </si>
  <si>
    <t>A.B. Logic</t>
  </si>
  <si>
    <t>eurodance,hip house</t>
  </si>
  <si>
    <t>As The Days Go By</t>
  </si>
  <si>
    <t>Like a Killer</t>
  </si>
  <si>
    <t>Sammi Elston</t>
  </si>
  <si>
    <t>Loverboy</t>
  </si>
  <si>
    <t>Act Yr Age</t>
  </si>
  <si>
    <t>Bluejuice</t>
  </si>
  <si>
    <t>Company</t>
  </si>
  <si>
    <t>Spiderwebs</t>
  </si>
  <si>
    <t>No Doubt</t>
  </si>
  <si>
    <t>Surfin' U.S.A. - Remastered 2001</t>
  </si>
  <si>
    <t>We Are The World</t>
  </si>
  <si>
    <t>U.S.A. For Africa</t>
  </si>
  <si>
    <t>musical advocacy</t>
  </si>
  <si>
    <t>fun., Janelle MonÃ¡e</t>
  </si>
  <si>
    <t>That's Rock 'N' Roll</t>
  </si>
  <si>
    <t>Shaun Cassidy</t>
  </si>
  <si>
    <t>Shake It Off</t>
  </si>
  <si>
    <t>Welcome Home</t>
  </si>
  <si>
    <t>Peters &amp; Lee</t>
  </si>
  <si>
    <t>Hit That Perfect Beat</t>
  </si>
  <si>
    <t>Bronski Beat</t>
  </si>
  <si>
    <t>Teflon Hustle Don, H2O</t>
  </si>
  <si>
    <t>Tucker's Daughter</t>
  </si>
  <si>
    <t>Ian Moss</t>
  </si>
  <si>
    <t>It's Over</t>
  </si>
  <si>
    <t>Oh, Pretty Woman</t>
  </si>
  <si>
    <t>Unpretty</t>
  </si>
  <si>
    <t>TLC</t>
  </si>
  <si>
    <t>Let's Get Ridiculous</t>
  </si>
  <si>
    <t>Redfoo</t>
  </si>
  <si>
    <t>La La</t>
  </si>
  <si>
    <t>Ashlee Simpson</t>
  </si>
  <si>
    <t>I Love You's</t>
  </si>
  <si>
    <t>Hailee Steinfeld</t>
  </si>
  <si>
    <t>Ed Sheeran, BeyoncÃ©</t>
  </si>
  <si>
    <t>Small Town</t>
  </si>
  <si>
    <t>Sunglasses At Night</t>
  </si>
  <si>
    <t>Corey Hart</t>
  </si>
  <si>
    <t>Hello Stranger</t>
  </si>
  <si>
    <t>Barbara Lewis</t>
  </si>
  <si>
    <t>Never Be The Same Again</t>
  </si>
  <si>
    <t>If I Had a Hammer</t>
  </si>
  <si>
    <t>Trini Lopez</t>
  </si>
  <si>
    <t>Sometimes</t>
  </si>
  <si>
    <t>ZAYN, Sia</t>
  </si>
  <si>
    <t>Life Of The Party</t>
  </si>
  <si>
    <t>Livin' On A Prayer</t>
  </si>
  <si>
    <t>Almost Love</t>
  </si>
  <si>
    <t>Sabrina Carpenter</t>
  </si>
  <si>
    <t>Til I Make Peace With War</t>
  </si>
  <si>
    <t>Sam Winston</t>
  </si>
  <si>
    <t>Nights In White Satin - Single Version / Mono</t>
  </si>
  <si>
    <t>The Moody Blues</t>
  </si>
  <si>
    <t>A Swingin' Safari</t>
  </si>
  <si>
    <t>Billy Vaughn</t>
  </si>
  <si>
    <t>'Til You Do Me Right</t>
  </si>
  <si>
    <t>After 7</t>
  </si>
  <si>
    <t>contemporary r&amp;b,new jack swing,r&amp;b</t>
  </si>
  <si>
    <t>Super Far</t>
  </si>
  <si>
    <t>LANY</t>
  </si>
  <si>
    <t>I Ain't Worried</t>
  </si>
  <si>
    <t>A Little Bitty Tear</t>
  </si>
  <si>
    <t>Burl Ives</t>
  </si>
  <si>
    <t>Chain Reaction</t>
  </si>
  <si>
    <t>Diana Ross</t>
  </si>
  <si>
    <t>TV In The Morning</t>
  </si>
  <si>
    <t>DNCE</t>
  </si>
  <si>
    <t>Epic - 2009 Remaster</t>
  </si>
  <si>
    <t>Faith No More</t>
  </si>
  <si>
    <t>TRUSTFALL</t>
  </si>
  <si>
    <t>Love Is Easy</t>
  </si>
  <si>
    <t>McFly</t>
  </si>
  <si>
    <t>boy band,talent show</t>
  </si>
  <si>
    <t>I Guess That's Why They Call It The Blues</t>
  </si>
  <si>
    <t>Riding the Wave</t>
  </si>
  <si>
    <t>Cupid's Chokehold / Breakfast in America</t>
  </si>
  <si>
    <t>Cleanin' Out My Closet</t>
  </si>
  <si>
    <t>I Believe in You</t>
  </si>
  <si>
    <t>Beautiful to Me</t>
  </si>
  <si>
    <t>Little Birdy</t>
  </si>
  <si>
    <t>Don't Know Why</t>
  </si>
  <si>
    <t>Come Away With Me</t>
  </si>
  <si>
    <t>She's A Lady</t>
  </si>
  <si>
    <t>Wishes</t>
  </si>
  <si>
    <t>Human Nature</t>
  </si>
  <si>
    <t>Five For Fighting</t>
  </si>
  <si>
    <t>Garden Party</t>
  </si>
  <si>
    <t>Ricky Nelson, The Stone Canyon Band</t>
  </si>
  <si>
    <t>I'm Not The Only One</t>
  </si>
  <si>
    <t>No Judgement</t>
  </si>
  <si>
    <t>Niall Horan</t>
  </si>
  <si>
    <t>Thinking out Loud</t>
  </si>
  <si>
    <t>Live My Life</t>
  </si>
  <si>
    <t>Far East Movement, Justin Bieber</t>
  </si>
  <si>
    <t>Ulysses</t>
  </si>
  <si>
    <t>Franz Ferdinand</t>
  </si>
  <si>
    <t>Domino</t>
  </si>
  <si>
    <t>Joy to the World</t>
  </si>
  <si>
    <t>What Do You Mean? - Acoustic</t>
  </si>
  <si>
    <t>Body Say</t>
  </si>
  <si>
    <t>Unbroken</t>
  </si>
  <si>
    <t>Joy To The World</t>
  </si>
  <si>
    <t>Three Dog Night</t>
  </si>
  <si>
    <t>Like Toy Soldiers</t>
  </si>
  <si>
    <t>American Boy</t>
  </si>
  <si>
    <t>Estelle, Kanye West</t>
  </si>
  <si>
    <t>Shine</t>
  </si>
  <si>
    <t>Carrie Anne - 1998 Remaster</t>
  </si>
  <si>
    <t>Limp Bizkit</t>
  </si>
  <si>
    <t>What Do You Mean?</t>
  </si>
  <si>
    <t>I Am the Beat</t>
  </si>
  <si>
    <t>The Look</t>
  </si>
  <si>
    <t>Power And The Passion - Remastered Version</t>
  </si>
  <si>
    <t>Midnight Oil</t>
  </si>
  <si>
    <t>The Piper's Song</t>
  </si>
  <si>
    <t>Someone To You</t>
  </si>
  <si>
    <t>BANNERS</t>
  </si>
  <si>
    <t>The Chain - 2004 Remaster</t>
  </si>
  <si>
    <t>You'll Always Find Me In The Kitchen At Parties</t>
  </si>
  <si>
    <t>Jona Lewie</t>
  </si>
  <si>
    <t>How Far I'll Go - From "Moana"</t>
  </si>
  <si>
    <t>Alessia Cara</t>
  </si>
  <si>
    <t>Cheat Codes, Little Mix</t>
  </si>
  <si>
    <t>Baby, Baby</t>
  </si>
  <si>
    <t>What's Left Of Me</t>
  </si>
  <si>
    <t>Nick Lachey</t>
  </si>
  <si>
    <t>Sweet Soul Music</t>
  </si>
  <si>
    <t>Arthur Conley</t>
  </si>
  <si>
    <t>Celebration</t>
  </si>
  <si>
    <t>Vogue</t>
  </si>
  <si>
    <t>Celebration - Single Version</t>
  </si>
  <si>
    <t>Baba O'Riley</t>
  </si>
  <si>
    <t>I Said Hi</t>
  </si>
  <si>
    <t>Beautiful Goodbye</t>
  </si>
  <si>
    <t>Tear It Down</t>
  </si>
  <si>
    <t>The Aston Shuffle</t>
  </si>
  <si>
    <t>australian dance,australian house</t>
  </si>
  <si>
    <t>Pitbull, Christina Aguilera</t>
  </si>
  <si>
    <t>React</t>
  </si>
  <si>
    <t>A Lover's Concerto</t>
  </si>
  <si>
    <t>The Toys</t>
  </si>
  <si>
    <t>Maniac</t>
  </si>
  <si>
    <t>Michael Sembello</t>
  </si>
  <si>
    <t>hi-nrg</t>
  </si>
  <si>
    <t>True Colors</t>
  </si>
  <si>
    <t>Anna Kendrick, Justin Timberlake</t>
  </si>
  <si>
    <t>Salt-N-Pepa, En Vogue</t>
  </si>
  <si>
    <t>The Thread</t>
  </si>
  <si>
    <t>The Keymakers</t>
  </si>
  <si>
    <t>O Yeah</t>
  </si>
  <si>
    <t>End Of Fashion</t>
  </si>
  <si>
    <t>Say I Love You</t>
  </si>
  <si>
    <t>Renee Geyer</t>
  </si>
  <si>
    <t>Bad Habits</t>
  </si>
  <si>
    <t>The World I Know</t>
  </si>
  <si>
    <t>Collective Soul</t>
  </si>
  <si>
    <t>All These Things That I've Done</t>
  </si>
  <si>
    <t>Calvin Harris, Rihanna</t>
  </si>
  <si>
    <t>We Love - Original</t>
  </si>
  <si>
    <t>Sneaky Sound System</t>
  </si>
  <si>
    <t>australian dance,australian house,funktronica</t>
  </si>
  <si>
    <t>Man in the Mirror</t>
  </si>
  <si>
    <t>Close Your Eyes</t>
  </si>
  <si>
    <t>Gabby Barrett, Charlie Puth</t>
  </si>
  <si>
    <t>One More Time</t>
  </si>
  <si>
    <t>Silk City, Dua Lipa, Diplo, Mark Ronson</t>
  </si>
  <si>
    <t>You Make It Real</t>
  </si>
  <si>
    <t>James Morrison</t>
  </si>
  <si>
    <t>neo mellow</t>
  </si>
  <si>
    <t>Beat Of My Heart</t>
  </si>
  <si>
    <t>Hilary Duff</t>
  </si>
  <si>
    <t>Bliss n Eso, Gavin James</t>
  </si>
  <si>
    <t>Bliss n Eso</t>
  </si>
  <si>
    <t>Mean To Me</t>
  </si>
  <si>
    <t>Miley Cyrus, Stevie Nicks</t>
  </si>
  <si>
    <t>Dance Monkey</t>
  </si>
  <si>
    <t>*NSYNC</t>
  </si>
  <si>
    <t>broken</t>
  </si>
  <si>
    <t>lovelytheband</t>
  </si>
  <si>
    <t>Love Me Again</t>
  </si>
  <si>
    <t>John Newman</t>
  </si>
  <si>
    <t>The Happiest Girl in the Whole U.S.A.</t>
  </si>
  <si>
    <t>Donna Fargo</t>
  </si>
  <si>
    <t>History Never Repeats</t>
  </si>
  <si>
    <t>Split Enz</t>
  </si>
  <si>
    <t>Hey Baby</t>
  </si>
  <si>
    <t>No Doubt, Bounty Killer</t>
  </si>
  <si>
    <t>Wipe Out</t>
  </si>
  <si>
    <t>The Surfaris</t>
  </si>
  <si>
    <t>Papa Don't Preach</t>
  </si>
  <si>
    <t>Kelly Osbourne</t>
  </si>
  <si>
    <t>Changes</t>
  </si>
  <si>
    <t>Cathy Dennis</t>
  </si>
  <si>
    <t>Spectrum</t>
  </si>
  <si>
    <t>Wild Thing</t>
  </si>
  <si>
    <t>Tone-Loc</t>
  </si>
  <si>
    <t>hip hop,miami bass</t>
  </si>
  <si>
    <t>Why You Had to Leave - Acoustic Edit</t>
  </si>
  <si>
    <t>Cascada</t>
  </si>
  <si>
    <t>Warp 1.9</t>
  </si>
  <si>
    <t>The Bloody Beetroots, Steve Aoki</t>
  </si>
  <si>
    <t>Goodbye Yellow Brick Road - Remastered 2014</t>
  </si>
  <si>
    <t>Came Here for Love</t>
  </si>
  <si>
    <t>Sigala, Ella Eyre</t>
  </si>
  <si>
    <t>Hear You Me</t>
  </si>
  <si>
    <t>Jimmy Eat World</t>
  </si>
  <si>
    <t>Your Song Saved My Life - From Sing 2</t>
  </si>
  <si>
    <t>Before Too Long</t>
  </si>
  <si>
    <t>Paul Kelly, The Messengers</t>
  </si>
  <si>
    <t>Gossip</t>
  </si>
  <si>
    <t>All Your Reasons</t>
  </si>
  <si>
    <t>Crazier</t>
  </si>
  <si>
    <t>Solo Dance</t>
  </si>
  <si>
    <t>Martin Jensen</t>
  </si>
  <si>
    <t>I Want You To Know</t>
  </si>
  <si>
    <t>Zedd, Selena Gomez</t>
  </si>
  <si>
    <t>Money Honey</t>
  </si>
  <si>
    <t>Bay City Rollers</t>
  </si>
  <si>
    <t>Undefeated</t>
  </si>
  <si>
    <t>Smooth Criminal - 2012 Remaster</t>
  </si>
  <si>
    <t>The Saints Are Coming</t>
  </si>
  <si>
    <t>U2, Green Day</t>
  </si>
  <si>
    <t>The Land of Make Believe</t>
  </si>
  <si>
    <t>Bucks Fizz</t>
  </si>
  <si>
    <t>Just Like Jesse James</t>
  </si>
  <si>
    <t>Take Me Home Tonight</t>
  </si>
  <si>
    <t>Jet Black Heart</t>
  </si>
  <si>
    <t>The Pushbike Song</t>
  </si>
  <si>
    <t>The Mixtures</t>
  </si>
  <si>
    <t>In the Summertime</t>
  </si>
  <si>
    <t>Violet Hill</t>
  </si>
  <si>
    <t>GANGgajang</t>
  </si>
  <si>
    <t>Halsey, Big Sean, Stefflon Don</t>
  </si>
  <si>
    <t>Space Invaders</t>
  </si>
  <si>
    <t>Player 1</t>
  </si>
  <si>
    <t>Djapana - Radio Mix</t>
  </si>
  <si>
    <t>Yothu Yindi</t>
  </si>
  <si>
    <t>australian indigenous,didgeridoo</t>
  </si>
  <si>
    <t>My Name Is Prince</t>
  </si>
  <si>
    <t>Jackie Chan</t>
  </si>
  <si>
    <t>TiÃ«sto, Dzeko, Preme, Post Malone</t>
  </si>
  <si>
    <t>Mr. Tambourine Man</t>
  </si>
  <si>
    <t>Don't Talk to Him - 1998 Remaster</t>
  </si>
  <si>
    <t>Cliff Richard &amp; The Shadows</t>
  </si>
  <si>
    <t>Cliff Richard</t>
  </si>
  <si>
    <t>Earth\, Wind &amp; Fire, The Emotions</t>
  </si>
  <si>
    <t>Earth\, Wind &amp; Fire</t>
  </si>
  <si>
    <t>Bob The Builder</t>
  </si>
  <si>
    <t>british children's music,cartoon</t>
  </si>
  <si>
    <t>My Boy</t>
  </si>
  <si>
    <t>Good Times</t>
  </si>
  <si>
    <t>Gwen Stefani, Eve</t>
  </si>
  <si>
    <t>Brokenhearted</t>
  </si>
  <si>
    <t>Karmin</t>
  </si>
  <si>
    <t>Running</t>
  </si>
  <si>
    <t>Real Life</t>
  </si>
  <si>
    <t>What Goes Around...Comes Around - Radio Edit</t>
  </si>
  <si>
    <t>Hangover</t>
  </si>
  <si>
    <t>Taio Cruz, Flo Rida</t>
  </si>
  <si>
    <t>Work On It</t>
  </si>
  <si>
    <t>Green Green Grass</t>
  </si>
  <si>
    <t>Purpose</t>
  </si>
  <si>
    <t>Black And White</t>
  </si>
  <si>
    <t>Song Sung Blue - Single Version</t>
  </si>
  <si>
    <t>Summer Rain - Remastered</t>
  </si>
  <si>
    <t>Johnny Rivers</t>
  </si>
  <si>
    <t>Circles on the Water</t>
  </si>
  <si>
    <t>Stargazing</t>
  </si>
  <si>
    <t>Kygo, Justin Jesso</t>
  </si>
  <si>
    <t>Bring Me Some Water</t>
  </si>
  <si>
    <t>Melissa Etheridge</t>
  </si>
  <si>
    <t>Big Yellow Taxi</t>
  </si>
  <si>
    <t>Counting Crows, Vanessa Carlton</t>
  </si>
  <si>
    <t>Counting Crows</t>
  </si>
  <si>
    <t>Follow Me</t>
  </si>
  <si>
    <t>Uncle Kracker</t>
  </si>
  <si>
    <t>Closing Time</t>
  </si>
  <si>
    <t>Semisonic</t>
  </si>
  <si>
    <t>I'd Die To Be With You Tonight - Remastered</t>
  </si>
  <si>
    <t>Boogie Shoes</t>
  </si>
  <si>
    <t>Memories</t>
  </si>
  <si>
    <t>The First Time Ever I Saw Your Face</t>
  </si>
  <si>
    <t>Roberta Flack</t>
  </si>
  <si>
    <t>When You Walk in the Room</t>
  </si>
  <si>
    <t>Paul Carrack</t>
  </si>
  <si>
    <t>I Think We're Alone Now</t>
  </si>
  <si>
    <t>Tiffany</t>
  </si>
  <si>
    <t>Secret</t>
  </si>
  <si>
    <t>Hot Hot Hot</t>
  </si>
  <si>
    <t>Arrow</t>
  </si>
  <si>
    <t>calypso</t>
  </si>
  <si>
    <t>Life Goes On</t>
  </si>
  <si>
    <t>E^ST</t>
  </si>
  <si>
    <t>The Kite String Tangle, Bridgette Amofah</t>
  </si>
  <si>
    <t>aussietronica,australian indie,brisbane indie</t>
  </si>
  <si>
    <t>Get Busy</t>
  </si>
  <si>
    <t>Black Is Black</t>
  </si>
  <si>
    <t>Belle Epoque</t>
  </si>
  <si>
    <t>Raspberry Beret</t>
  </si>
  <si>
    <t>Rude</t>
  </si>
  <si>
    <t>MAGIC!</t>
  </si>
  <si>
    <t>Don't Kill the Magic</t>
  </si>
  <si>
    <t>The Way We Were</t>
  </si>
  <si>
    <t>Barbra Streisand</t>
  </si>
  <si>
    <t>1974-01</t>
  </si>
  <si>
    <t>Rush - Single Version</t>
  </si>
  <si>
    <t>Big Audio Dynamite</t>
  </si>
  <si>
    <t>The Archer</t>
  </si>
  <si>
    <t>deja vu</t>
  </si>
  <si>
    <t>Olivia Rodrigo</t>
  </si>
  <si>
    <t>U + Ur Hand</t>
  </si>
  <si>
    <t>You've Got A Way</t>
  </si>
  <si>
    <t>Come On Over</t>
  </si>
  <si>
    <t>"The Take Over, The Breaks Over"</t>
  </si>
  <si>
    <t>Fall Out Boy</t>
  </si>
  <si>
    <t>Down in the Boondocks</t>
  </si>
  <si>
    <t>Billy Joe Royal</t>
  </si>
  <si>
    <t>Mountain Sound</t>
  </si>
  <si>
    <t>If I Only Had Time</t>
  </si>
  <si>
    <t>John Rowles</t>
  </si>
  <si>
    <t>Take It All</t>
  </si>
  <si>
    <t>Dear Darlin'</t>
  </si>
  <si>
    <t>Right Place Right Time</t>
  </si>
  <si>
    <t>Because You Loved Me</t>
  </si>
  <si>
    <t>CÃ©line Dion</t>
  </si>
  <si>
    <t>Falling Into You</t>
  </si>
  <si>
    <t>Candy Shop</t>
  </si>
  <si>
    <t>50 Cent, Olivia</t>
  </si>
  <si>
    <t>50 Cent</t>
  </si>
  <si>
    <t>Lithium</t>
  </si>
  <si>
    <t>Evanescence</t>
  </si>
  <si>
    <t>alternative metal</t>
  </si>
  <si>
    <t>This Is Who I Am</t>
  </si>
  <si>
    <t>Vanessa Amorosi</t>
  </si>
  <si>
    <t>Splish Splash</t>
  </si>
  <si>
    <t>Reel 2 Real, The Mad Stuntman, Alex Natale DJ, Visnadi</t>
  </si>
  <si>
    <t>Look Into My Eyes</t>
  </si>
  <si>
    <t>Brando</t>
  </si>
  <si>
    <t>You've Got What It Takes</t>
  </si>
  <si>
    <t>Marv Johnson</t>
  </si>
  <si>
    <t>There's a Kind of Hush</t>
  </si>
  <si>
    <t>New Vaudeville Band</t>
  </si>
  <si>
    <t>british invasion,vaudeville</t>
  </si>
  <si>
    <t>Candy</t>
  </si>
  <si>
    <t>The Man</t>
  </si>
  <si>
    <t>Aloe Blacc</t>
  </si>
  <si>
    <t>It Was Always You</t>
  </si>
  <si>
    <t>Orinoco Flow - 2009 Remaster</t>
  </si>
  <si>
    <t>Enya</t>
  </si>
  <si>
    <t>Young And Beautiful [Lana Del Rey vs. Cedric Gervais] - Cedric Gervais Remix Radio Edit</t>
  </si>
  <si>
    <t>Lana Del Rey, Cedric Gervais, Carlos Cid</t>
  </si>
  <si>
    <t>Bad Medicine</t>
  </si>
  <si>
    <t>Guy Sebastian, Jordin Sparks</t>
  </si>
  <si>
    <t>My My My!</t>
  </si>
  <si>
    <t>Bloom</t>
  </si>
  <si>
    <t>The Wild Boys</t>
  </si>
  <si>
    <t>Place Your Hands</t>
  </si>
  <si>
    <t>Reef</t>
  </si>
  <si>
    <t>Pixie Lott</t>
  </si>
  <si>
    <t>Glycerine</t>
  </si>
  <si>
    <t>Bush</t>
  </si>
  <si>
    <t>Every Little Thing She Does Is Magic - Remastered 2003</t>
  </si>
  <si>
    <t>Separate Ways</t>
  </si>
  <si>
    <t>Celebrity Skin</t>
  </si>
  <si>
    <t>Hole</t>
  </si>
  <si>
    <t>Jason Derulo, 2 Chainz</t>
  </si>
  <si>
    <t>Heard 'Em Say</t>
  </si>
  <si>
    <t>Kanye West, Adam Levine</t>
  </si>
  <si>
    <t>chicago rap,hip hop,rap,deep talent show</t>
  </si>
  <si>
    <t>Push Up</t>
  </si>
  <si>
    <t>Freestylers</t>
  </si>
  <si>
    <t>big beat,breakbeat</t>
  </si>
  <si>
    <t>The Original High</t>
  </si>
  <si>
    <t>Adam Lambert</t>
  </si>
  <si>
    <t>Are You With Me</t>
  </si>
  <si>
    <t>Lost Frequencies</t>
  </si>
  <si>
    <t>BeyoncÃ©, Bun B, Slim Thug</t>
  </si>
  <si>
    <t>Usher, Jeezy</t>
  </si>
  <si>
    <t>Move</t>
  </si>
  <si>
    <t>Just the Way It Is, Baby</t>
  </si>
  <si>
    <t>The Rembrandts</t>
  </si>
  <si>
    <t>The Boll Weevil Song</t>
  </si>
  <si>
    <t>Brook Benton</t>
  </si>
  <si>
    <t>Come and Get Your Love - Radio Edit</t>
  </si>
  <si>
    <t>Real McCoy</t>
  </si>
  <si>
    <t>Another Night</t>
  </si>
  <si>
    <t>diva house,eurodance,german techno,hip house</t>
  </si>
  <si>
    <t>More Than a Feeling</t>
  </si>
  <si>
    <t>Boston</t>
  </si>
  <si>
    <t>Straight Lines</t>
  </si>
  <si>
    <t>Eurogliders</t>
  </si>
  <si>
    <t>Wouldn't Change a Thing</t>
  </si>
  <si>
    <t>Hey Mr. D.J. - Original Mix - Edit</t>
  </si>
  <si>
    <t>ZhanÃ©</t>
  </si>
  <si>
    <t>contemporary r&amp;b,r&amp;b</t>
  </si>
  <si>
    <t>Pretty Girl - Cheat Codes X CADE Remix</t>
  </si>
  <si>
    <t>Maggie Lindemann, CADE, Cheat Codes</t>
  </si>
  <si>
    <t>Drive Away</t>
  </si>
  <si>
    <t>Livin' Thing</t>
  </si>
  <si>
    <t>Roar</t>
  </si>
  <si>
    <t>A Pub With No Beer - 1979 Version</t>
  </si>
  <si>
    <t>Slim Dusty</t>
  </si>
  <si>
    <t>australian country,bush ballad</t>
  </si>
  <si>
    <t>Waiting for Superman</t>
  </si>
  <si>
    <t>Passerby</t>
  </si>
  <si>
    <t>The Brick Track Versus Gitty Up - Rickidy Raw Hide Radio Mix</t>
  </si>
  <si>
    <t>Salt-N-Pepa</t>
  </si>
  <si>
    <t>We've Got Tonight</t>
  </si>
  <si>
    <t>Lulu, Ronan Keating</t>
  </si>
  <si>
    <t>Ronan Keating</t>
  </si>
  <si>
    <t>My Kind of Girl</t>
  </si>
  <si>
    <t>Matt Monro</t>
  </si>
  <si>
    <t>Decode - Twilight Soundtrack Version</t>
  </si>
  <si>
    <t>Major Lazer, Nyla, Fuse ODG</t>
  </si>
  <si>
    <t>Ed Sheeran, Budjerah</t>
  </si>
  <si>
    <t>Strong</t>
  </si>
  <si>
    <t>London Grammar</t>
  </si>
  <si>
    <t>Get Down on It</t>
  </si>
  <si>
    <t>Natural</t>
  </si>
  <si>
    <t>The Prayer</t>
  </si>
  <si>
    <t>Anthony Callea</t>
  </si>
  <si>
    <t>Let Me Love You</t>
  </si>
  <si>
    <t>Mario</t>
  </si>
  <si>
    <t>Dance with Me Tonight</t>
  </si>
  <si>
    <t>A Horse with No Name</t>
  </si>
  <si>
    <t>America, George Martin</t>
  </si>
  <si>
    <t>America</t>
  </si>
  <si>
    <t>Radioactive</t>
  </si>
  <si>
    <t>Talkin' Bout a Revolution</t>
  </si>
  <si>
    <t>My Sweet Lord - Remastered 2014</t>
  </si>
  <si>
    <t>George Harrison</t>
  </si>
  <si>
    <t>Forgotten Years - Remastered</t>
  </si>
  <si>
    <t>Nobody's Love</t>
  </si>
  <si>
    <t>Edison Lighthouse</t>
  </si>
  <si>
    <t>Better Together</t>
  </si>
  <si>
    <t>Jack Johnson</t>
  </si>
  <si>
    <t>Slow Down - Remastered 2009</t>
  </si>
  <si>
    <t>Turtle Power</t>
  </si>
  <si>
    <t>Partners In Kryme</t>
  </si>
  <si>
    <t>Blu Cantrell</t>
  </si>
  <si>
    <t>The Rain The Park And Other Things</t>
  </si>
  <si>
    <t>Wind Of Change</t>
  </si>
  <si>
    <t>Scorpions</t>
  </si>
  <si>
    <t>One More Night</t>
  </si>
  <si>
    <t>Sealed with a Kiss</t>
  </si>
  <si>
    <t>B with Me</t>
  </si>
  <si>
    <t>Mis-Teeq</t>
  </si>
  <si>
    <t>girl group,uk garage</t>
  </si>
  <si>
    <t>Somebody To Love - Remastered 2011</t>
  </si>
  <si>
    <t>Quicksand - Standard Version</t>
  </si>
  <si>
    <t>He Walks Like A Man</t>
  </si>
  <si>
    <t>Jody Miller</t>
  </si>
  <si>
    <t>classic oklahoma country,nashville sound</t>
  </si>
  <si>
    <t>But It's Better If You Do</t>
  </si>
  <si>
    <t>Panic! At The Disco</t>
  </si>
  <si>
    <t>Tired Of Talking</t>
  </si>
  <si>
    <t>Rojdar</t>
  </si>
  <si>
    <t>good 4 u</t>
  </si>
  <si>
    <t>New Beginning</t>
  </si>
  <si>
    <t>Shannon Noll</t>
  </si>
  <si>
    <t>Tina Turner</t>
  </si>
  <si>
    <t>Rock Your Body</t>
  </si>
  <si>
    <t>Stay With Me</t>
  </si>
  <si>
    <t>Rehab</t>
  </si>
  <si>
    <t>How to Save a Life</t>
  </si>
  <si>
    <t>Daniel Merriweather</t>
  </si>
  <si>
    <t>Release Me</t>
  </si>
  <si>
    <t>Eddie Miller, Robert Yount, Dub Williams, Engelbert Humperdinck</t>
  </si>
  <si>
    <t>Engelbert Humperdinck</t>
  </si>
  <si>
    <t>Best of You</t>
  </si>
  <si>
    <t>Baby I Love You</t>
  </si>
  <si>
    <t>Andy Kim</t>
  </si>
  <si>
    <t>F**kin' Perfect</t>
  </si>
  <si>
    <t>Enjoy the Silence - 2006 - Remaster</t>
  </si>
  <si>
    <t>Depeche Mode</t>
  </si>
  <si>
    <t>Love Plus One</t>
  </si>
  <si>
    <t>Haircut 100</t>
  </si>
  <si>
    <t>Nobody I Know - Mono; 2002 Remaster</t>
  </si>
  <si>
    <t>More, More, More</t>
  </si>
  <si>
    <t>Andrea True Connection</t>
  </si>
  <si>
    <t>The Ghost Inside</t>
  </si>
  <si>
    <t>Broken Bells</t>
  </si>
  <si>
    <t>Unforgettable - Mariah Carey Acoustic Remix</t>
  </si>
  <si>
    <t>French Montana, Mariah Carey, Swae Lee</t>
  </si>
  <si>
    <t>Spin the Black Circle - Remastered</t>
  </si>
  <si>
    <t>Pearl Jam</t>
  </si>
  <si>
    <t>Collide - Radio Edit</t>
  </si>
  <si>
    <t>Leona Lewis, Avicii</t>
  </si>
  <si>
    <t>Brick by Boring Brick</t>
  </si>
  <si>
    <t>Bigger Than Us</t>
  </si>
  <si>
    <t>White Lies</t>
  </si>
  <si>
    <t>Ritual</t>
  </si>
  <si>
    <t>Silver Lady</t>
  </si>
  <si>
    <t>David Soul</t>
  </si>
  <si>
    <t>Iris</t>
  </si>
  <si>
    <t>Half-Breed</t>
  </si>
  <si>
    <t>Are You Gonna Be My Girl</t>
  </si>
  <si>
    <t>Jet</t>
  </si>
  <si>
    <t>Hey Paula</t>
  </si>
  <si>
    <t>Paul &amp; Paula</t>
  </si>
  <si>
    <t>Waiting for a Star to Fall</t>
  </si>
  <si>
    <t>Boy Meets Girl</t>
  </si>
  <si>
    <t>Dammit</t>
  </si>
  <si>
    <t>blink-182</t>
  </si>
  <si>
    <t>U Can't Touch This</t>
  </si>
  <si>
    <t>MC Hammer</t>
  </si>
  <si>
    <t>hip hop</t>
  </si>
  <si>
    <t>Martin Garrix, Clinton Kane</t>
  </si>
  <si>
    <t>Happenin' All Over Again - Radio</t>
  </si>
  <si>
    <t>Young Divas</t>
  </si>
  <si>
    <t>Bazzi, Camila Cabello</t>
  </si>
  <si>
    <t>Denise</t>
  </si>
  <si>
    <t>Randy &amp; The Rainbows</t>
  </si>
  <si>
    <t>So Long</t>
  </si>
  <si>
    <t>Fischer-Z</t>
  </si>
  <si>
    <t>1980-05</t>
  </si>
  <si>
    <t>zolo</t>
  </si>
  <si>
    <t>Holding Back the Years - 2008 Remaster</t>
  </si>
  <si>
    <t>Simply Red</t>
  </si>
  <si>
    <t>Whatever It Takes</t>
  </si>
  <si>
    <t>Where Do I Begin - Love Theme from "Love Story"</t>
  </si>
  <si>
    <t>Andy Williams</t>
  </si>
  <si>
    <t>Love Story</t>
  </si>
  <si>
    <t>Susie Darlin</t>
  </si>
  <si>
    <t>Sk8er Boi</t>
  </si>
  <si>
    <t>Ugly Heart</t>
  </si>
  <si>
    <t>G.R.L.</t>
  </si>
  <si>
    <t>She Wants To Move</t>
  </si>
  <si>
    <t>N.E.R.D</t>
  </si>
  <si>
    <t>hip hop,virginia hip hop</t>
  </si>
  <si>
    <t>Turn Back Time</t>
  </si>
  <si>
    <t>Aqua</t>
  </si>
  <si>
    <t>I'm Shakin'</t>
  </si>
  <si>
    <t>Jack White</t>
  </si>
  <si>
    <t>Pony Time</t>
  </si>
  <si>
    <t>Chubby Checker</t>
  </si>
  <si>
    <t>All Loved Up</t>
  </si>
  <si>
    <t>Right Here Waiting</t>
  </si>
  <si>
    <t>Don't Give Up</t>
  </si>
  <si>
    <t>Peter Gabriel</t>
  </si>
  <si>
    <t>Breakeven</t>
  </si>
  <si>
    <t>Born to Be Alive - The Original</t>
  </si>
  <si>
    <t>Patrick Hernandez</t>
  </si>
  <si>
    <t>Nothing Really Matters</t>
  </si>
  <si>
    <t>Mr. Probz</t>
  </si>
  <si>
    <t>Seventeen Forever</t>
  </si>
  <si>
    <t>All For You - Acoustic Version</t>
  </si>
  <si>
    <t>Sister Hazel</t>
  </si>
  <si>
    <t>How Do You Do!</t>
  </si>
  <si>
    <t>You &amp; Me</t>
  </si>
  <si>
    <t>Marc E. Bassy, G-Eazy</t>
  </si>
  <si>
    <t>Pamela Pamela</t>
  </si>
  <si>
    <t>Wayne Fontana</t>
  </si>
  <si>
    <t>EveryTime I Cry</t>
  </si>
  <si>
    <t>Ava Max</t>
  </si>
  <si>
    <t>Beautiful Sunday</t>
  </si>
  <si>
    <t>Daniel Boone</t>
  </si>
  <si>
    <t>The Spartans</t>
  </si>
  <si>
    <t>Sounds Incorporated</t>
  </si>
  <si>
    <t>Westside</t>
  </si>
  <si>
    <t>TQ</t>
  </si>
  <si>
    <t>Raining In My Heart</t>
  </si>
  <si>
    <t>Buddy Holly, The Crickets</t>
  </si>
  <si>
    <t>Never, Never Gonna Give Ya Up - Long Version</t>
  </si>
  <si>
    <t>My Prerogative</t>
  </si>
  <si>
    <t>Bobby Brown</t>
  </si>
  <si>
    <t>Fall Of Rome</t>
  </si>
  <si>
    <t>James Reyne</t>
  </si>
  <si>
    <t>Right On Track</t>
  </si>
  <si>
    <t>Breakfast Club</t>
  </si>
  <si>
    <t>When Julie Comes Around</t>
  </si>
  <si>
    <t>The Cuff Links</t>
  </si>
  <si>
    <t>Stole the Show</t>
  </si>
  <si>
    <t>Kygo, Parson James</t>
  </si>
  <si>
    <t>Everything Has Changed</t>
  </si>
  <si>
    <t>Taylor Swift, Ed Sheeran</t>
  </si>
  <si>
    <t>Water Song/Janie's Got A Gun</t>
  </si>
  <si>
    <t>Concrete And Clay</t>
  </si>
  <si>
    <t>Circles</t>
  </si>
  <si>
    <t>Birds Of Tokyo</t>
  </si>
  <si>
    <t>Len Barry</t>
  </si>
  <si>
    <t>The Dovells</t>
  </si>
  <si>
    <t>Give Me Something</t>
  </si>
  <si>
    <t>What To Do</t>
  </si>
  <si>
    <t>Rotimi</t>
  </si>
  <si>
    <t>Take Back The City</t>
  </si>
  <si>
    <t>Snow Patrol</t>
  </si>
  <si>
    <t>Melanie, The Edwin Hawkins Singers</t>
  </si>
  <si>
    <t>Praise You - Radio Edit</t>
  </si>
  <si>
    <t>Fatboy Slim</t>
  </si>
  <si>
    <t>Big World</t>
  </si>
  <si>
    <t>One Too Many</t>
  </si>
  <si>
    <t>Keith Urban, P!nk</t>
  </si>
  <si>
    <t>Lush Life</t>
  </si>
  <si>
    <t>Regular Touch</t>
  </si>
  <si>
    <t>Vera Blue</t>
  </si>
  <si>
    <t>If I Ever Fall In Love</t>
  </si>
  <si>
    <t>Shai, Bill Appleberry</t>
  </si>
  <si>
    <t>boy band,contemporary r&amp;b,new jack swing,r&amp;b</t>
  </si>
  <si>
    <t>The Wonder of You</t>
  </si>
  <si>
    <t>Show Me Love - Radio Version</t>
  </si>
  <si>
    <t>Robyn</t>
  </si>
  <si>
    <t>Day 'N' Nite - Crookers Remix</t>
  </si>
  <si>
    <t>Kid Cudi, Crookers</t>
  </si>
  <si>
    <t>Sarah</t>
  </si>
  <si>
    <t>Black Fingernails, Red Wine</t>
  </si>
  <si>
    <t>Sara</t>
  </si>
  <si>
    <t>Happiness</t>
  </si>
  <si>
    <t>Alexis Jordan</t>
  </si>
  <si>
    <t>talent show</t>
  </si>
  <si>
    <t>Believe Me</t>
  </si>
  <si>
    <t>Navos</t>
  </si>
  <si>
    <t>uk dance</t>
  </si>
  <si>
    <t>One Night In Bangkok - Radio Edit / From â€œChessâ€ / Remastered 2016</t>
  </si>
  <si>
    <t>Murray Head</t>
  </si>
  <si>
    <t>The Jimmy Castor Bunch</t>
  </si>
  <si>
    <t>rare groove</t>
  </si>
  <si>
    <t>Catch the Wind</t>
  </si>
  <si>
    <t>Wild At Heart</t>
  </si>
  <si>
    <t>Young at Heart</t>
  </si>
  <si>
    <t>Amy Meredith</t>
  </si>
  <si>
    <t>Say What You Want</t>
  </si>
  <si>
    <t>Texas</t>
  </si>
  <si>
    <t>Diamonds</t>
  </si>
  <si>
    <t>Morgan Evans</t>
  </si>
  <si>
    <t>Metro Boomin, The Weeknd, 21 Savage</t>
  </si>
  <si>
    <t>Dangerously</t>
  </si>
  <si>
    <t>Watercolour - Full Version; Single</t>
  </si>
  <si>
    <t>I Still Haven't Found What I'm Looking For - Remastered 2007</t>
  </si>
  <si>
    <t>Walk Away</t>
  </si>
  <si>
    <t>Come Together</t>
  </si>
  <si>
    <t>Wildest Dreams</t>
  </si>
  <si>
    <t>Music To My Heart</t>
  </si>
  <si>
    <t>Shab, Martinez Twins</t>
  </si>
  <si>
    <t>Fatboy Slim, Bootsy Collins</t>
  </si>
  <si>
    <t>In the Name of Love</t>
  </si>
  <si>
    <t>Martin Garrix, Bebe Rexha</t>
  </si>
  <si>
    <t>Take Me To Your Heart - Remastered Version</t>
  </si>
  <si>
    <t>Tell Me</t>
  </si>
  <si>
    <t>Dick &amp; Dee Dee</t>
  </si>
  <si>
    <t>She's Like A Comet</t>
  </si>
  <si>
    <t>Jebediah</t>
  </si>
  <si>
    <t>Bow Chicka Wow Wow</t>
  </si>
  <si>
    <t>Mike Posner</t>
  </si>
  <si>
    <t>Dirty Deeds Done Dirt Cheap</t>
  </si>
  <si>
    <t>AC/DC</t>
  </si>
  <si>
    <t>We Think It's Love</t>
  </si>
  <si>
    <t>Leah Haywood</t>
  </si>
  <si>
    <t>Selfish</t>
  </si>
  <si>
    <t>Fiddler's Dram</t>
  </si>
  <si>
    <t>Rollover DJ</t>
  </si>
  <si>
    <t>This Heart Attack</t>
  </si>
  <si>
    <t>Faker</t>
  </si>
  <si>
    <t>Youssou N'Dour, Neneh Cherry</t>
  </si>
  <si>
    <t>Maroon 5, Kendrick Lamar</t>
  </si>
  <si>
    <t>Heaven</t>
  </si>
  <si>
    <t>Emeli SandÃ©</t>
  </si>
  <si>
    <t>r&amp;b,talent show</t>
  </si>
  <si>
    <t>Vasoline</t>
  </si>
  <si>
    <t>Somethin' Stupid</t>
  </si>
  <si>
    <t>Robbie Williams, Nicole Kidman</t>
  </si>
  <si>
    <t>The Bad Touch</t>
  </si>
  <si>
    <t>Bloodhound Gang</t>
  </si>
  <si>
    <t>Ridin' Solo</t>
  </si>
  <si>
    <t>Freedom of Choice - 2009 Remaster</t>
  </si>
  <si>
    <t>DEVO</t>
  </si>
  <si>
    <t>The Orange and the Green</t>
  </si>
  <si>
    <t>The Irish Rovers</t>
  </si>
  <si>
    <t>Tennessee Flat Top Box - 1988 Version</t>
  </si>
  <si>
    <t>Sitting, Waiting, Wishing</t>
  </si>
  <si>
    <t>Show Me</t>
  </si>
  <si>
    <t xml:space="preserve">Aston Merrygold </t>
  </si>
  <si>
    <t>We've Only Just Begun</t>
  </si>
  <si>
    <t>Bless My Soul</t>
  </si>
  <si>
    <t>Cigarettes Will Kill You</t>
  </si>
  <si>
    <t>Ben Lee</t>
  </si>
  <si>
    <t>Hush Hush; Hush Hush / I Will Survive - Medley</t>
  </si>
  <si>
    <t>Hush Hush; Hush Hush</t>
  </si>
  <si>
    <t>Rosanna</t>
  </si>
  <si>
    <t>TOTO</t>
  </si>
  <si>
    <t>S Club Party</t>
  </si>
  <si>
    <t>Machine Gun Kelly, Hailee Steinfeld</t>
  </si>
  <si>
    <t>Take It Home</t>
  </si>
  <si>
    <t>Johnny Ruffo</t>
  </si>
  <si>
    <t>Kiss Me Now</t>
  </si>
  <si>
    <t>Johnny Young &amp; Kompany</t>
  </si>
  <si>
    <t>Surfin' USA</t>
  </si>
  <si>
    <t>Leif Garrett</t>
  </si>
  <si>
    <t>Dumb Things - triple j Like A Version</t>
  </si>
  <si>
    <t>A.B. Original, Paul Kelly</t>
  </si>
  <si>
    <t>Something So Strong</t>
  </si>
  <si>
    <t>Starving</t>
  </si>
  <si>
    <t>Hailee Steinfeld, Grey, Zedd</t>
  </si>
  <si>
    <t>I Don't Want You Back</t>
  </si>
  <si>
    <t>Eamon</t>
  </si>
  <si>
    <t>Bittersweet Goodbyes</t>
  </si>
  <si>
    <t>Ethan Sak, Liz Becker</t>
  </si>
  <si>
    <t>On My Way</t>
  </si>
  <si>
    <t>Feel like Makin' Love - 2015 Remaster</t>
  </si>
  <si>
    <t>Bad Company</t>
  </si>
  <si>
    <t>Lego House</t>
  </si>
  <si>
    <t>Little Shocks</t>
  </si>
  <si>
    <t>Kaiser Chiefs</t>
  </si>
  <si>
    <t>Keep Your Head Up</t>
  </si>
  <si>
    <t>Andy Grammer</t>
  </si>
  <si>
    <t>Broken Leg</t>
  </si>
  <si>
    <t>The End of the World</t>
  </si>
  <si>
    <t>Skeeter Davis</t>
  </si>
  <si>
    <t>Kiss from a Rose</t>
  </si>
  <si>
    <t>Seal</t>
  </si>
  <si>
    <t>GIRL LIKE ME</t>
  </si>
  <si>
    <t>Black Eyed Peas, Shakira</t>
  </si>
  <si>
    <t>Don't You Remember</t>
  </si>
  <si>
    <t>My Completeness</t>
  </si>
  <si>
    <t>Thirsty Merc</t>
  </si>
  <si>
    <t>Hot Chilli Woman</t>
  </si>
  <si>
    <t>Noiseworks</t>
  </si>
  <si>
    <t>Kashmir - 1990 Remaster</t>
  </si>
  <si>
    <t>Summer Love</t>
  </si>
  <si>
    <t>Sunroof</t>
  </si>
  <si>
    <t>Nicky Youre, dazy</t>
  </si>
  <si>
    <t>Your Love</t>
  </si>
  <si>
    <t>The Outfield</t>
  </si>
  <si>
    <t>Trouble Trouble</t>
  </si>
  <si>
    <t>Big Plans</t>
  </si>
  <si>
    <t>Waiting On the World to Change</t>
  </si>
  <si>
    <t>Following the Sun</t>
  </si>
  <si>
    <t>SUPER-Hi, NEEKA</t>
  </si>
  <si>
    <t>When The War Is Over</t>
  </si>
  <si>
    <t>Pink Houses</t>
  </si>
  <si>
    <t>Cheerleader - Felix Jaehn Remix Radio Edit</t>
  </si>
  <si>
    <t>OMI, Felix Jaehn</t>
  </si>
  <si>
    <t>OMI</t>
  </si>
  <si>
    <t>From New York to L.A. - Radio Edit</t>
  </si>
  <si>
    <t>Patsy Gallant</t>
  </si>
  <si>
    <t>B.o.B, Rivers Cuomo</t>
  </si>
  <si>
    <t>B.o.B</t>
  </si>
  <si>
    <t>Party In The U.S.A.</t>
  </si>
  <si>
    <t>Dua Lipa, AngÃ¨le</t>
  </si>
  <si>
    <t>The Millennium Prayer</t>
  </si>
  <si>
    <t>If You're Over Me</t>
  </si>
  <si>
    <t>Years &amp; Years</t>
  </si>
  <si>
    <t>I Have Nothing</t>
  </si>
  <si>
    <t>R. City, Adam Levine</t>
  </si>
  <si>
    <t>reggae fusion,virgin islands reggae,deep talent show</t>
  </si>
  <si>
    <t>Bubbly</t>
  </si>
  <si>
    <t>Here I Am</t>
  </si>
  <si>
    <t>Natalie Gauci</t>
  </si>
  <si>
    <t>The Boys Light Up - Remastered</t>
  </si>
  <si>
    <t>Your Body Is a Weapon</t>
  </si>
  <si>
    <t>The Wombats</t>
  </si>
  <si>
    <t>Stronger</t>
  </si>
  <si>
    <t>Hot In The City</t>
  </si>
  <si>
    <t>I Know Where It's At</t>
  </si>
  <si>
    <t>All Saints</t>
  </si>
  <si>
    <t>Caught Up</t>
  </si>
  <si>
    <t>Atlantis</t>
  </si>
  <si>
    <t>Miss Sarajevo</t>
  </si>
  <si>
    <t>Passengers, Luciano Pavarotti</t>
  </si>
  <si>
    <t>Passengers</t>
  </si>
  <si>
    <t>Yummy, Yummy, Yummy</t>
  </si>
  <si>
    <t>Ohio Express</t>
  </si>
  <si>
    <t>Take That</t>
  </si>
  <si>
    <t>Calling All Angels</t>
  </si>
  <si>
    <t>Mark Ronson, Miley Cyrus</t>
  </si>
  <si>
    <t>Burn</t>
  </si>
  <si>
    <t>My Thing</t>
  </si>
  <si>
    <t>Moodbay</t>
  </si>
  <si>
    <t>Talk It Over</t>
  </si>
  <si>
    <t>Grayson Hugh</t>
  </si>
  <si>
    <t>I've Got a Little Something for You</t>
  </si>
  <si>
    <t>MN8</t>
  </si>
  <si>
    <t>new jack swing</t>
  </si>
  <si>
    <t>Marshmello, Imanbek, Usher</t>
  </si>
  <si>
    <t>Gone Away - 1997</t>
  </si>
  <si>
    <t>The Presidents Of The United States Of America</t>
  </si>
  <si>
    <t>Sunset</t>
  </si>
  <si>
    <t>These Days</t>
  </si>
  <si>
    <t>A Life To Remember</t>
  </si>
  <si>
    <t>Zephyr Alabama, Abishi Taylor</t>
  </si>
  <si>
    <t>Elenore</t>
  </si>
  <si>
    <t>The Turtles</t>
  </si>
  <si>
    <t>Girlfriend - Radio Edit</t>
  </si>
  <si>
    <t>I Love You</t>
  </si>
  <si>
    <t>Matt B</t>
  </si>
  <si>
    <t>I Only Want To Be With You - Mono</t>
  </si>
  <si>
    <t>The Return Of The Red Baron</t>
  </si>
  <si>
    <t>The Royal Guardsmen</t>
  </si>
  <si>
    <t>Song 2</t>
  </si>
  <si>
    <t>Blur</t>
  </si>
  <si>
    <t>Suga Suga</t>
  </si>
  <si>
    <t>Baby Bash, Frankie J</t>
  </si>
  <si>
    <t>Don't Think I'm Not</t>
  </si>
  <si>
    <t>Kandi</t>
  </si>
  <si>
    <t>Mashed Potato</t>
  </si>
  <si>
    <t>Long Road To Ruin</t>
  </si>
  <si>
    <t>Stand By Your Man - Official Audio</t>
  </si>
  <si>
    <t>Tammy Wynette</t>
  </si>
  <si>
    <t>country,country dawn,nashville sound</t>
  </si>
  <si>
    <t>High Voltage</t>
  </si>
  <si>
    <t>Universally Speaking</t>
  </si>
  <si>
    <t>Can't Rely on You</t>
  </si>
  <si>
    <t>Waking Up In Vegas</t>
  </si>
  <si>
    <t>One Of The Boys</t>
  </si>
  <si>
    <t>Sweet Talk</t>
  </si>
  <si>
    <t>Hootie &amp; The Blowfish</t>
  </si>
  <si>
    <t>Mr. Jones</t>
  </si>
  <si>
    <t>Don't Cha</t>
  </si>
  <si>
    <t>The Pussycat Dolls, Busta Rhymes</t>
  </si>
  <si>
    <t>Song for Suzy</t>
  </si>
  <si>
    <t>The Dudley Moore Trio</t>
  </si>
  <si>
    <t>Today</t>
  </si>
  <si>
    <t>Sirens</t>
  </si>
  <si>
    <t>Could It Be Forever - remastered</t>
  </si>
  <si>
    <t>David Cassidy</t>
  </si>
  <si>
    <t>David Cassidy, The Partridge Family</t>
  </si>
  <si>
    <t>Are You Old Enough</t>
  </si>
  <si>
    <t>Dragon</t>
  </si>
  <si>
    <t>Portrait</t>
  </si>
  <si>
    <t>Summer Rain</t>
  </si>
  <si>
    <t>London Bridge</t>
  </si>
  <si>
    <t>Gotta Get Thru This - Radio Edit</t>
  </si>
  <si>
    <t>Truly</t>
  </si>
  <si>
    <t>O.P.P.</t>
  </si>
  <si>
    <t>Naughty By Nature</t>
  </si>
  <si>
    <t>east coast hip hop,hip hop,new jersey rap</t>
  </si>
  <si>
    <t>Light My Fire</t>
  </si>
  <si>
    <t>JosÃ© Feliciano</t>
  </si>
  <si>
    <t>Gee Whiz, Look at His Eyes</t>
  </si>
  <si>
    <t>Carla Thomas</t>
  </si>
  <si>
    <t>Walk On The Wild Side</t>
  </si>
  <si>
    <t>Jimmy Smith</t>
  </si>
  <si>
    <t>Lizzo, Ariana Grande</t>
  </si>
  <si>
    <t>Love Really Hurts Without You</t>
  </si>
  <si>
    <t>Uptown Girl - Radio Edit</t>
  </si>
  <si>
    <t>Glad You Came</t>
  </si>
  <si>
    <t>The Wanted</t>
  </si>
  <si>
    <t>Can'T Touch It</t>
  </si>
  <si>
    <t>Brand New Day</t>
  </si>
  <si>
    <t>Piece of Me</t>
  </si>
  <si>
    <t>Blackout</t>
  </si>
  <si>
    <t>Never Gonna Give You Up</t>
  </si>
  <si>
    <t>Rick Astley</t>
  </si>
  <si>
    <t>Whenever You Need Somebody</t>
  </si>
  <si>
    <t>Anywhere For You</t>
  </si>
  <si>
    <t>John Martin</t>
  </si>
  <si>
    <t>Is There Something I Should Know?</t>
  </si>
  <si>
    <t>Mother-in-Law - 2002 Remaster</t>
  </si>
  <si>
    <t>Ernie K-Doe</t>
  </si>
  <si>
    <t>Don't Waste Your Time</t>
  </si>
  <si>
    <t>All Over You</t>
  </si>
  <si>
    <t>Crush</t>
  </si>
  <si>
    <t>Jennifer Paige</t>
  </si>
  <si>
    <t>A Sky Full of Stars</t>
  </si>
  <si>
    <t>Shameless</t>
  </si>
  <si>
    <t>Listen To What The Man Said - 1993 Digital Remaster</t>
  </si>
  <si>
    <t>Bedroom Floor</t>
  </si>
  <si>
    <t>Liam Payne</t>
  </si>
  <si>
    <t>In2</t>
  </si>
  <si>
    <t>WSTRN</t>
  </si>
  <si>
    <t>afroswing,grime,uk hip hop</t>
  </si>
  <si>
    <t>Rise &amp; Fall</t>
  </si>
  <si>
    <t>Bitter Tears</t>
  </si>
  <si>
    <t>Shotgun</t>
  </si>
  <si>
    <t>Naughty Boy, RÃ˜MANS</t>
  </si>
  <si>
    <t>Long Day</t>
  </si>
  <si>
    <t>Let My Love Open The Door</t>
  </si>
  <si>
    <t>Pete Townshend</t>
  </si>
  <si>
    <t>Good Charlotte</t>
  </si>
  <si>
    <t>No Money</t>
  </si>
  <si>
    <t>Galantis</t>
  </si>
  <si>
    <t>Savage</t>
  </si>
  <si>
    <t>Megan Thee Stallion</t>
  </si>
  <si>
    <t>Down</t>
  </si>
  <si>
    <t>Jay Sean, Lil Wayne</t>
  </si>
  <si>
    <t>No Diggity</t>
  </si>
  <si>
    <t>Lucas &amp; Steve, Blackstreet</t>
  </si>
  <si>
    <t>Rare</t>
  </si>
  <si>
    <t>Fight For Your Right</t>
  </si>
  <si>
    <t>Beastie Boys</t>
  </si>
  <si>
    <t>Feel the Beat</t>
  </si>
  <si>
    <t>Great Southern Land</t>
  </si>
  <si>
    <t>Soak Up The Sun</t>
  </si>
  <si>
    <t>Smells Like Teen Spirit</t>
  </si>
  <si>
    <t>Nirvana</t>
  </si>
  <si>
    <t>Looking for an Echo</t>
  </si>
  <si>
    <t>Ol' 55</t>
  </si>
  <si>
    <t>Sundown</t>
  </si>
  <si>
    <t>Gordon Lightfoot</t>
  </si>
  <si>
    <t>And I Love You So</t>
  </si>
  <si>
    <t>Perry Como</t>
  </si>
  <si>
    <t>Three Little Pigs</t>
  </si>
  <si>
    <t>Green Jelly</t>
  </si>
  <si>
    <t>comic metal,funk metal</t>
  </si>
  <si>
    <t>Kings &amp; Queens</t>
  </si>
  <si>
    <t>Because I Love You</t>
  </si>
  <si>
    <t>The Master's Apprentices</t>
  </si>
  <si>
    <t>1-800-273-8255</t>
  </si>
  <si>
    <t>Logic, Alessia Cara, Khalid</t>
  </si>
  <si>
    <t>Logic</t>
  </si>
  <si>
    <t>When Will I Be Loved</t>
  </si>
  <si>
    <t>The Everly Brothers</t>
  </si>
  <si>
    <t>Work</t>
  </si>
  <si>
    <t>Rihanna, Drake</t>
  </si>
  <si>
    <t>Wild Weekend</t>
  </si>
  <si>
    <t>The Rebels</t>
  </si>
  <si>
    <t>Anne-Marie, Little Mix</t>
  </si>
  <si>
    <t>Barbra Streisand, CÃ©line Dion</t>
  </si>
  <si>
    <t>Time to Pretend</t>
  </si>
  <si>
    <t>MGMT</t>
  </si>
  <si>
    <t>I Just Wanna Live</t>
  </si>
  <si>
    <t>Three Little Birds</t>
  </si>
  <si>
    <t>Bob Marley &amp; The Wailers</t>
  </si>
  <si>
    <t>reggae,roots reggae</t>
  </si>
  <si>
    <t>Fifth Harmony, Fetty Wap</t>
  </si>
  <si>
    <t>Fifth Harmony</t>
  </si>
  <si>
    <t>Out Of The Blue</t>
  </si>
  <si>
    <t>Romeo's Tune</t>
  </si>
  <si>
    <t>Steve Forbert</t>
  </si>
  <si>
    <t>Yazz</t>
  </si>
  <si>
    <t>will.i.am, Nicki Minaj</t>
  </si>
  <si>
    <t>I've Been Everywhere</t>
  </si>
  <si>
    <t>Hank Snow</t>
  </si>
  <si>
    <t>Old Me</t>
  </si>
  <si>
    <t>Upside Down</t>
  </si>
  <si>
    <t>iio, Nadia Ali</t>
  </si>
  <si>
    <t>vocal house,vocal trance</t>
  </si>
  <si>
    <t>The Tide Is High</t>
  </si>
  <si>
    <t>Dancing Queen</t>
  </si>
  <si>
    <t>Hang on Sloopy</t>
  </si>
  <si>
    <t>The McCoys</t>
  </si>
  <si>
    <t>Dog Days Are Over</t>
  </si>
  <si>
    <t>Pitbull, Chris Brown</t>
  </si>
  <si>
    <t>Show Me the Night</t>
  </si>
  <si>
    <t>Jump Jump Dance Dance</t>
  </si>
  <si>
    <t>Rhinestone Cowboy</t>
  </si>
  <si>
    <t>Glen Campbell</t>
  </si>
  <si>
    <t>He'll Have to Stay</t>
  </si>
  <si>
    <t>Jeanne Black</t>
  </si>
  <si>
    <t>Way Down Yonder In New Orleans</t>
  </si>
  <si>
    <t>Freddy Cannon</t>
  </si>
  <si>
    <t>You Can't Hurry Love - Mono</t>
  </si>
  <si>
    <t>The Supremes</t>
  </si>
  <si>
    <t>I Knew You Were Trouble</t>
  </si>
  <si>
    <t>Day After Day - Remastered 2010</t>
  </si>
  <si>
    <t>Badfinger</t>
  </si>
  <si>
    <t>Cheap Wine</t>
  </si>
  <si>
    <t>Dimitri Vegas &amp; Like Mike, Regard, Dimitri Vegas</t>
  </si>
  <si>
    <t>Peer Pressure</t>
  </si>
  <si>
    <t>James Bay, Julia Michaels</t>
  </si>
  <si>
    <t>James Bay</t>
  </si>
  <si>
    <t>Looks Like Sex</t>
  </si>
  <si>
    <t>Hanging By A Moment</t>
  </si>
  <si>
    <t>Lifehouse</t>
  </si>
  <si>
    <t>You're Nobody 'Til Somebody Loves You</t>
  </si>
  <si>
    <t>Only Want You</t>
  </si>
  <si>
    <t>Love\, Marco</t>
  </si>
  <si>
    <t>Can You Feel</t>
  </si>
  <si>
    <t>Replay</t>
  </si>
  <si>
    <t>Iyaz</t>
  </si>
  <si>
    <t>My Prerogative - Remastered</t>
  </si>
  <si>
    <t>Ring of Fire</t>
  </si>
  <si>
    <t>Karma Police</t>
  </si>
  <si>
    <t>Catch My Disease</t>
  </si>
  <si>
    <t>Global Concepts</t>
  </si>
  <si>
    <t>Robert DeLong</t>
  </si>
  <si>
    <t>Get Up Offa That Thing</t>
  </si>
  <si>
    <t>James Brown</t>
  </si>
  <si>
    <t>Call on Me - Radio Mix</t>
  </si>
  <si>
    <t>Eric Prydz</t>
  </si>
  <si>
    <t>Hero</t>
  </si>
  <si>
    <t>Cats In The Cradle</t>
  </si>
  <si>
    <t>Ugly Kid Joe</t>
  </si>
  <si>
    <t>Coming Home</t>
  </si>
  <si>
    <t>Red Desert</t>
  </si>
  <si>
    <t>Don't Leave</t>
  </si>
  <si>
    <t>Snakehips, MÃ˜</t>
  </si>
  <si>
    <t>Wiley, Daniel Merriweather</t>
  </si>
  <si>
    <t>Wiley</t>
  </si>
  <si>
    <t>Turn Up Your Radio</t>
  </si>
  <si>
    <t>Angels</t>
  </si>
  <si>
    <t>Don't Call Me</t>
  </si>
  <si>
    <t>Rudimental, James Arthur</t>
  </si>
  <si>
    <t>Trigger</t>
  </si>
  <si>
    <t>Sandrine</t>
  </si>
  <si>
    <t>I Don't Feel Like Dancin' - Radio Edit</t>
  </si>
  <si>
    <t>Scissor Sisters</t>
  </si>
  <si>
    <t>Dark Times</t>
  </si>
  <si>
    <t>The Weeknd, Ed Sheeran</t>
  </si>
  <si>
    <t>Six Ribbons - Soundtrack Version</t>
  </si>
  <si>
    <t>Jon English, Mario Millo</t>
  </si>
  <si>
    <t>Change Your Life</t>
  </si>
  <si>
    <t>Demi Lovato, Ariana Grande</t>
  </si>
  <si>
    <t>Chanson d'Amour</t>
  </si>
  <si>
    <t>The Manhattan Transfer</t>
  </si>
  <si>
    <t>To Be Human</t>
  </si>
  <si>
    <t>Sia, Labrinth</t>
  </si>
  <si>
    <t>The Freshmen</t>
  </si>
  <si>
    <t>The Verve Pipe</t>
  </si>
  <si>
    <t>Ed Sheeran, Camila Cabello, Cardi B</t>
  </si>
  <si>
    <t>The Weeknd, Kendrick Lamar</t>
  </si>
  <si>
    <t>Kendrick Lamar, SZA</t>
  </si>
  <si>
    <t>I Believe</t>
  </si>
  <si>
    <t>Blessid Union Of Souls, David Kershenbaum</t>
  </si>
  <si>
    <t>Hello, You Beautiful Thing</t>
  </si>
  <si>
    <t>Anyone Who Had a Heart - 2003 Remaster</t>
  </si>
  <si>
    <t>Holy Grail</t>
  </si>
  <si>
    <t>Return To Innocence</t>
  </si>
  <si>
    <t>Enigma</t>
  </si>
  <si>
    <t>downtempo,gregorian dance</t>
  </si>
  <si>
    <t>City Lights</t>
  </si>
  <si>
    <t>David Essex</t>
  </si>
  <si>
    <t>Diddy, Faith Evans, 112</t>
  </si>
  <si>
    <t>Since U Been Gone</t>
  </si>
  <si>
    <t>Too Much Love Will Kill You - Remastered 2011</t>
  </si>
  <si>
    <t>Teach Your Children</t>
  </si>
  <si>
    <t>Crosby\, Stills\, Nash &amp; Young</t>
  </si>
  <si>
    <t>Total Eclipse of the Heart</t>
  </si>
  <si>
    <t>Sunchyme</t>
  </si>
  <si>
    <t>Dario G</t>
  </si>
  <si>
    <t>dream trance,eurodance</t>
  </si>
  <si>
    <t>All Around The World</t>
  </si>
  <si>
    <t>Listen To Your Heart</t>
  </si>
  <si>
    <t>Love &amp; Devotion - Club Mix</t>
  </si>
  <si>
    <t>Couldn't Get It Right</t>
  </si>
  <si>
    <t>Climax Blues Band</t>
  </si>
  <si>
    <t>Tainted Love</t>
  </si>
  <si>
    <t>Soft Cell</t>
  </si>
  <si>
    <t>7 Days and One Week - Radio Edit</t>
  </si>
  <si>
    <t>BBE</t>
  </si>
  <si>
    <t>belgian dance,bubble trance</t>
  </si>
  <si>
    <t>Tell It on the Mountain</t>
  </si>
  <si>
    <t>ZAYN, Taylor Swift</t>
  </si>
  <si>
    <t>Way Back Home - Original</t>
  </si>
  <si>
    <t>Bag Raiders</t>
  </si>
  <si>
    <t>alternative dance,australian dance,indietronica</t>
  </si>
  <si>
    <t>On My Own</t>
  </si>
  <si>
    <t>Patti LaBelle</t>
  </si>
  <si>
    <t>Walking the Dog - Mono</t>
  </si>
  <si>
    <t>Rufus Thomas</t>
  </si>
  <si>
    <t>Dynamite</t>
  </si>
  <si>
    <t>Taio Cruz</t>
  </si>
  <si>
    <t>Hearts a Mess</t>
  </si>
  <si>
    <t>Heat Waves</t>
  </si>
  <si>
    <t>Glass Animals</t>
  </si>
  <si>
    <t>Universe</t>
  </si>
  <si>
    <t>I Lived</t>
  </si>
  <si>
    <t>Zoom</t>
  </si>
  <si>
    <t>Fat Larry's Band</t>
  </si>
  <si>
    <t>I Told the Brook</t>
  </si>
  <si>
    <t>Midnight Blue</t>
  </si>
  <si>
    <t>Lou Gramm</t>
  </si>
  <si>
    <t>Written in the Scars</t>
  </si>
  <si>
    <t>Ma Belle Amie - US Version</t>
  </si>
  <si>
    <t>Tee-Set</t>
  </si>
  <si>
    <t>Choir</t>
  </si>
  <si>
    <t>We All Want The Same Thing</t>
  </si>
  <si>
    <t>Love Myself</t>
  </si>
  <si>
    <t>Easier</t>
  </si>
  <si>
    <t>Would You Ever</t>
  </si>
  <si>
    <t>Skrillex, Poo Bear</t>
  </si>
  <si>
    <t>Not Over</t>
  </si>
  <si>
    <t>Not In Love - Radio Mix</t>
  </si>
  <si>
    <t>Enrique Iglesias, Kelis</t>
  </si>
  <si>
    <t>I See Red</t>
  </si>
  <si>
    <t>Church</t>
  </si>
  <si>
    <t>Alison Wonderland</t>
  </si>
  <si>
    <t>aussietronica,brostep,edm,electra,electronic trap,escape room,indietronica</t>
  </si>
  <si>
    <t>A Glass Of Champagne</t>
  </si>
  <si>
    <t>Sailor</t>
  </si>
  <si>
    <t>Mousetrap Heart</t>
  </si>
  <si>
    <t>The Most Beautiful Girl</t>
  </si>
  <si>
    <t>Charlie Rich</t>
  </si>
  <si>
    <t>arkansas country,country,nashville sound</t>
  </si>
  <si>
    <t>Best Night</t>
  </si>
  <si>
    <t>Cry Baby</t>
  </si>
  <si>
    <t>Garnet Mimms, The Enchanters</t>
  </si>
  <si>
    <t>Scar</t>
  </si>
  <si>
    <t>Missy Higgins</t>
  </si>
  <si>
    <t>Better</t>
  </si>
  <si>
    <t>Khalid</t>
  </si>
  <si>
    <t>Double Vision</t>
  </si>
  <si>
    <t>3OH!3</t>
  </si>
  <si>
    <t>Love Me Two Times</t>
  </si>
  <si>
    <t>The Doors</t>
  </si>
  <si>
    <t>Crash</t>
  </si>
  <si>
    <t>The Heat Is On - From "Beverly Hills Cop" Soundtrack</t>
  </si>
  <si>
    <t>Glenn Frey</t>
  </si>
  <si>
    <t>You're Still The One</t>
  </si>
  <si>
    <t>Don't Pay The Ferryman</t>
  </si>
  <si>
    <t>Chris de Burgh</t>
  </si>
  <si>
    <t>I Can't Stay Mad at You</t>
  </si>
  <si>
    <t>Seether, Amy Lee</t>
  </si>
  <si>
    <t>Summer Nights - From â€œGreaseâ€ Soundtrack</t>
  </si>
  <si>
    <t>Stay Awake - Radio Edit</t>
  </si>
  <si>
    <t>Stay Awake</t>
  </si>
  <si>
    <t>Runaway</t>
  </si>
  <si>
    <t>Del Shannon with Orchestra</t>
  </si>
  <si>
    <t>Love Is in the Air - Ballroom Mix</t>
  </si>
  <si>
    <t>Too Much Time Together</t>
  </si>
  <si>
    <t>Grace Kelly</t>
  </si>
  <si>
    <t>MIKA</t>
  </si>
  <si>
    <t>Ashes</t>
  </si>
  <si>
    <t>Stellar</t>
  </si>
  <si>
    <t>In Love</t>
  </si>
  <si>
    <t>The Beautiful Girls</t>
  </si>
  <si>
    <t>australian reggae fusion</t>
  </si>
  <si>
    <t>Beautiful Trauma</t>
  </si>
  <si>
    <t>Get Together</t>
  </si>
  <si>
    <t>The Youngbloods</t>
  </si>
  <si>
    <t>Tip Of My Tongue</t>
  </si>
  <si>
    <t>Diesel</t>
  </si>
  <si>
    <t>Red Lights</t>
  </si>
  <si>
    <t>Kiss Your Mama!</t>
  </si>
  <si>
    <t>Down On The Border</t>
  </si>
  <si>
    <t>Lisztomania</t>
  </si>
  <si>
    <t>Phoenix</t>
  </si>
  <si>
    <t>Smile</t>
  </si>
  <si>
    <t>Mother Mother</t>
  </si>
  <si>
    <t>Tracy Bonham</t>
  </si>
  <si>
    <t>A Walk In The Black Forest</t>
  </si>
  <si>
    <t>Horst Jankowski</t>
  </si>
  <si>
    <t>3 Doors Down, Jack Joseph Puig</t>
  </si>
  <si>
    <t>PILLOWTALK</t>
  </si>
  <si>
    <t>A Simple Life</t>
  </si>
  <si>
    <t>21 Guns</t>
  </si>
  <si>
    <t>Roxanne</t>
  </si>
  <si>
    <t>Boy Oh Boy</t>
  </si>
  <si>
    <t>Sitting on Top of the World</t>
  </si>
  <si>
    <t>Sweet About Me</t>
  </si>
  <si>
    <t>Gabriella Cilmi</t>
  </si>
  <si>
    <t>Shallow</t>
  </si>
  <si>
    <t>Lady Gaga, Bradley Cooper</t>
  </si>
  <si>
    <t>Halo</t>
  </si>
  <si>
    <t>Without You Here</t>
  </si>
  <si>
    <t>Smoky Places</t>
  </si>
  <si>
    <t>The Corsairs</t>
  </si>
  <si>
    <t>Discotheque</t>
  </si>
  <si>
    <t>#WHERESTHELOVE - Charity Single</t>
  </si>
  <si>
    <t>Black Eyed Peas, The World</t>
  </si>
  <si>
    <t>Slow Twistin'</t>
  </si>
  <si>
    <t>Breathe Again</t>
  </si>
  <si>
    <t>C &amp; C Music Factory, Freedom Williams</t>
  </si>
  <si>
    <t>Juice</t>
  </si>
  <si>
    <t>Girls</t>
  </si>
  <si>
    <t>I Am a Rock</t>
  </si>
  <si>
    <t>The Greatest</t>
  </si>
  <si>
    <t>Sia, Kendrick Lamar</t>
  </si>
  <si>
    <t>To Be with You - 2010 Remastered Version</t>
  </si>
  <si>
    <t>Mr. Big</t>
  </si>
  <si>
    <t>Champagne Supernova - Remastered</t>
  </si>
  <si>
    <t>Oasis</t>
  </si>
  <si>
    <t>Lloyd, AndrÃ© 3000, Lil Wayne</t>
  </si>
  <si>
    <t>Like a Prayer</t>
  </si>
  <si>
    <t>WITHOUT YOU</t>
  </si>
  <si>
    <t>The Kid LAROI</t>
  </si>
  <si>
    <t>All My Lovin</t>
  </si>
  <si>
    <t>It's All Right</t>
  </si>
  <si>
    <t>The Impressions</t>
  </si>
  <si>
    <t>Learning To Fly</t>
  </si>
  <si>
    <t>Into The Great Wide Open</t>
  </si>
  <si>
    <t>Tragedy</t>
  </si>
  <si>
    <t>A Moment Like This</t>
  </si>
  <si>
    <t>Currency</t>
  </si>
  <si>
    <t>Ivy Adara</t>
  </si>
  <si>
    <t>alt z</t>
  </si>
  <si>
    <t>We're Good</t>
  </si>
  <si>
    <t>Distant Sun</t>
  </si>
  <si>
    <t>Paradise</t>
  </si>
  <si>
    <t>Dancing in the City</t>
  </si>
  <si>
    <t>Marshall Hain</t>
  </si>
  <si>
    <t>Moody River</t>
  </si>
  <si>
    <t>Pat Boone</t>
  </si>
  <si>
    <t>Clean Bandit, Dario G, Jess Glynne</t>
  </si>
  <si>
    <t>Unwritten</t>
  </si>
  <si>
    <t>Natasha Bedingfield</t>
  </si>
  <si>
    <t>Early Warning</t>
  </si>
  <si>
    <t>Breakaway</t>
  </si>
  <si>
    <t>We No Speak Americano - Radio Edit</t>
  </si>
  <si>
    <t>Yolanda Be Cool, DCup</t>
  </si>
  <si>
    <t>We No Speak Americano</t>
  </si>
  <si>
    <t>australian dance,australian house,bass house</t>
  </si>
  <si>
    <t>It's Alright</t>
  </si>
  <si>
    <t>East 17</t>
  </si>
  <si>
    <t>Don't Trust Me</t>
  </si>
  <si>
    <t>We Used To Be Friends</t>
  </si>
  <si>
    <t>The Dandy Warhols</t>
  </si>
  <si>
    <t>Goodbye</t>
  </si>
  <si>
    <t>Roses - Imanbek Remix</t>
  </si>
  <si>
    <t>SAINt JHN, Imanbek</t>
  </si>
  <si>
    <t>MacArthur Park - Single Version</t>
  </si>
  <si>
    <t>You Can Get It If You Really Want</t>
  </si>
  <si>
    <t>Desmond Dekker</t>
  </si>
  <si>
    <t>The Night Chicago Died</t>
  </si>
  <si>
    <t>Paper Lace</t>
  </si>
  <si>
    <t>Warrior</t>
  </si>
  <si>
    <t>BareNaked - Video Version</t>
  </si>
  <si>
    <t>Jennifer Love Hewitt</t>
  </si>
  <si>
    <t>Own This Club</t>
  </si>
  <si>
    <t>Marvin Priest</t>
  </si>
  <si>
    <t>Thank You</t>
  </si>
  <si>
    <t>Dido</t>
  </si>
  <si>
    <t>Missy Elliott, Ciara, Fatman Scoop</t>
  </si>
  <si>
    <t>Missy Elliott</t>
  </si>
  <si>
    <t>A Mean Pair of Jeans</t>
  </si>
  <si>
    <t>Marty Rhone</t>
  </si>
  <si>
    <t>Say So</t>
  </si>
  <si>
    <t>Automatic</t>
  </si>
  <si>
    <t>Angel Azmeer</t>
  </si>
  <si>
    <t>Rockin' the Suburbs</t>
  </si>
  <si>
    <t>Ben Folds</t>
  </si>
  <si>
    <t>A Fifth Of Beethoven</t>
  </si>
  <si>
    <t>Walter Murphy</t>
  </si>
  <si>
    <t>hammond organ</t>
  </si>
  <si>
    <t>Son Of A Preacher Man</t>
  </si>
  <si>
    <t>Ramblin' Man</t>
  </si>
  <si>
    <t>Allman Brothers Band</t>
  </si>
  <si>
    <t>1973-09</t>
  </si>
  <si>
    <t>Think of Me</t>
  </si>
  <si>
    <t>Don't Call Me Up</t>
  </si>
  <si>
    <t>Skin</t>
  </si>
  <si>
    <t>Breathe</t>
  </si>
  <si>
    <t>Jax Jones, Ina Wroldsen</t>
  </si>
  <si>
    <t>Illy, Vera Blue</t>
  </si>
  <si>
    <t>Illy</t>
  </si>
  <si>
    <t>If Only</t>
  </si>
  <si>
    <t>Suspicion</t>
  </si>
  <si>
    <t>Terry Stafford</t>
  </si>
  <si>
    <t>Gonna Fly Now - Theme From "Rocky"</t>
  </si>
  <si>
    <t>Bill Conti</t>
  </si>
  <si>
    <t>theme</t>
  </si>
  <si>
    <t>Capsize</t>
  </si>
  <si>
    <t>FRENSHIP, Emily Warren</t>
  </si>
  <si>
    <t>Easy On Me</t>
  </si>
  <si>
    <t>I Never Loved You Anyway</t>
  </si>
  <si>
    <t>The Corrs</t>
  </si>
  <si>
    <t>19th Nervous Breakdown - Remastered 2002</t>
  </si>
  <si>
    <t>Message to My Girl</t>
  </si>
  <si>
    <t>Supersoaker</t>
  </si>
  <si>
    <t>Should've Known Better</t>
  </si>
  <si>
    <t>Richard Marx, David Cole</t>
  </si>
  <si>
    <t>Like an Animal</t>
  </si>
  <si>
    <t>This Is Your Night</t>
  </si>
  <si>
    <t>Amber</t>
  </si>
  <si>
    <t>Who You Are</t>
  </si>
  <si>
    <t>Wonder</t>
  </si>
  <si>
    <t>Move Your Body</t>
  </si>
  <si>
    <t>Eiffel 65</t>
  </si>
  <si>
    <t>Poison</t>
  </si>
  <si>
    <t>Barbie Girl</t>
  </si>
  <si>
    <t>Give It To Me - Radio Edit</t>
  </si>
  <si>
    <t>Timbaland, Justin Timberlake, Nelly Furtado</t>
  </si>
  <si>
    <t>Can't Stop This Thing We Started</t>
  </si>
  <si>
    <t>Riverside</t>
  </si>
  <si>
    <t>Sidney Samson</t>
  </si>
  <si>
    <t>dutch house,electro house,melbourne bounce,progressive electro house</t>
  </si>
  <si>
    <t>Into You</t>
  </si>
  <si>
    <t>Cut 'N' Move</t>
  </si>
  <si>
    <t>You Keep Me Hangin' On</t>
  </si>
  <si>
    <t>Sing Hallelujah!</t>
  </si>
  <si>
    <t>Dr. Alban</t>
  </si>
  <si>
    <t>Lonely</t>
  </si>
  <si>
    <t>Never Ending Story</t>
  </si>
  <si>
    <t>Limahl</t>
  </si>
  <si>
    <t>I'm Sorry</t>
  </si>
  <si>
    <t>Opposite of Adults</t>
  </si>
  <si>
    <t>Chiddy Bang</t>
  </si>
  <si>
    <t>Copperhead Road</t>
  </si>
  <si>
    <t>Steve Earle</t>
  </si>
  <si>
    <t>Burnin' for You</t>
  </si>
  <si>
    <t>Blue Ã–yster Cult</t>
  </si>
  <si>
    <t>I Want to Know What Love Is - 1999 Remaster</t>
  </si>
  <si>
    <t>Waterfalls</t>
  </si>
  <si>
    <t>Science Fiction</t>
  </si>
  <si>
    <t>Can't Say No</t>
  </si>
  <si>
    <t>Changa</t>
  </si>
  <si>
    <t>PNAU</t>
  </si>
  <si>
    <t>Smile Like You Mean It</t>
  </si>
  <si>
    <t>This Ain't a Love Song - Radio Edit</t>
  </si>
  <si>
    <t>Scouting For Girls</t>
  </si>
  <si>
    <t>Because</t>
  </si>
  <si>
    <t>Fergalicious</t>
  </si>
  <si>
    <t>Fergie, will.i.am</t>
  </si>
  <si>
    <t>Candle In The Wind</t>
  </si>
  <si>
    <t>Keep Me Crazy</t>
  </si>
  <si>
    <t>Bang-Shang-a-Lang</t>
  </si>
  <si>
    <t>The Archies</t>
  </si>
  <si>
    <t>One of Us Has Changed</t>
  </si>
  <si>
    <t>Aleesha Rome</t>
  </si>
  <si>
    <t>So Good - International Version</t>
  </si>
  <si>
    <t>Bratz</t>
  </si>
  <si>
    <t>Fifth Harmony, Kid Ink</t>
  </si>
  <si>
    <t>Sky Pilot</t>
  </si>
  <si>
    <t>Eric Burdon &amp; the Animals</t>
  </si>
  <si>
    <t>Wonderful Life - Radio Edit</t>
  </si>
  <si>
    <t>Hurts</t>
  </si>
  <si>
    <t>Here It Goes Again</t>
  </si>
  <si>
    <t>OK Go</t>
  </si>
  <si>
    <t>Cherish - remastered</t>
  </si>
  <si>
    <t>Skin Deep</t>
  </si>
  <si>
    <t>Billy Field</t>
  </si>
  <si>
    <t>Lose Somebody</t>
  </si>
  <si>
    <t>Kygo, OneRepublic</t>
  </si>
  <si>
    <t>Humpin' Around - Radio Edit</t>
  </si>
  <si>
    <t>Here Comes the Hotstepper</t>
  </si>
  <si>
    <t>Ini Kamoze</t>
  </si>
  <si>
    <t>reggae,reggae fusion,roots reggae</t>
  </si>
  <si>
    <t>Listen to the Music</t>
  </si>
  <si>
    <t>The Doobie Brothers</t>
  </si>
  <si>
    <t>Santana, Rob Thomas</t>
  </si>
  <si>
    <t>Confide in Me - Radio Mix</t>
  </si>
  <si>
    <t>I'm A Boy - Mono Version</t>
  </si>
  <si>
    <t>Don't Matter</t>
  </si>
  <si>
    <t>Please Help Me, I'm Falling</t>
  </si>
  <si>
    <t>Hank Locklin</t>
  </si>
  <si>
    <t>Avicii, Nicky Romero</t>
  </si>
  <si>
    <t>Say You, Say Me</t>
  </si>
  <si>
    <t>Gangsta</t>
  </si>
  <si>
    <t>Bell Biv DeVoe</t>
  </si>
  <si>
    <t>Heartaches By The Number</t>
  </si>
  <si>
    <t>Guy Mitchell</t>
  </si>
  <si>
    <t>HUMBLE.</t>
  </si>
  <si>
    <t>Kendrick Lamar</t>
  </si>
  <si>
    <t>conscious hip hop,hip hop,rap,west coast rap</t>
  </si>
  <si>
    <t>Standing In the Way of Control</t>
  </si>
  <si>
    <t>alternative dance,electroclash,olympia wa indie</t>
  </si>
  <si>
    <t>Proud</t>
  </si>
  <si>
    <t>Heather Small</t>
  </si>
  <si>
    <t>French Kissin In The U.S.A.</t>
  </si>
  <si>
    <t>Debbie Harry</t>
  </si>
  <si>
    <t>Delicate</t>
  </si>
  <si>
    <t>Cum on Feel the Noize</t>
  </si>
  <si>
    <t>Quiet Riot</t>
  </si>
  <si>
    <t>Given to Fly</t>
  </si>
  <si>
    <t>I Love It</t>
  </si>
  <si>
    <t>Hilltop Hoods, Sia</t>
  </si>
  <si>
    <t>Hilltop Hoods</t>
  </si>
  <si>
    <t>Sonnet</t>
  </si>
  <si>
    <t>I Send A Message</t>
  </si>
  <si>
    <t>Anti-Hero</t>
  </si>
  <si>
    <t>I'm So Excited</t>
  </si>
  <si>
    <t>Cobra Starship, Leighton Meester</t>
  </si>
  <si>
    <t>Help</t>
  </si>
  <si>
    <t>Eminem, Ed Sheeran</t>
  </si>
  <si>
    <t>Bohemian Rhapsody - Remastered 2011</t>
  </si>
  <si>
    <t>John Lennon</t>
  </si>
  <si>
    <t>John Lennon, Yoko Ono</t>
  </si>
  <si>
    <t>Death</t>
  </si>
  <si>
    <t>Smiley</t>
  </si>
  <si>
    <t>Ronnie Burns</t>
  </si>
  <si>
    <t>beatlesque</t>
  </si>
  <si>
    <t>Kiss Me</t>
  </si>
  <si>
    <t>Daft Punk, Julian Casablancas</t>
  </si>
  <si>
    <t>Pick You Up</t>
  </si>
  <si>
    <t>Cardi B, Megan Thee Stallion</t>
  </si>
  <si>
    <t>When I Fall in Love</t>
  </si>
  <si>
    <t>Good Night</t>
  </si>
  <si>
    <t>Reece Mastin</t>
  </si>
  <si>
    <t>Love Again</t>
  </si>
  <si>
    <t>Tennis Court</t>
  </si>
  <si>
    <t>Julio Iglesias, Diana Ross</t>
  </si>
  <si>
    <t>Somethin' 4 Da Honeyz</t>
  </si>
  <si>
    <t>Mark Ronson, Camila Cabello</t>
  </si>
  <si>
    <t>Hold On</t>
  </si>
  <si>
    <t>Angus &amp; Julia Stone</t>
  </si>
  <si>
    <t>Losing My Religion</t>
  </si>
  <si>
    <t>R.E.M.</t>
  </si>
  <si>
    <t>Tightrope</t>
  </si>
  <si>
    <t>australian hip hop,australian trap</t>
  </si>
  <si>
    <t>Hungry Eyes</t>
  </si>
  <si>
    <t>Risk It - Original Song from the TV Series "The Secret Daughter"</t>
  </si>
  <si>
    <t>People Everyday - Metamorphosis Mix</t>
  </si>
  <si>
    <t>What Have You Done For Me Lately</t>
  </si>
  <si>
    <t>Waiting For Love</t>
  </si>
  <si>
    <t>Quad City DJ's</t>
  </si>
  <si>
    <t>miami bass</t>
  </si>
  <si>
    <t>Shake It Up</t>
  </si>
  <si>
    <t>The Cars</t>
  </si>
  <si>
    <t>Half Mast</t>
  </si>
  <si>
    <t>Crazy</t>
  </si>
  <si>
    <t>Gnarls Barkley</t>
  </si>
  <si>
    <t>Liam Payne, Rita Ora</t>
  </si>
  <si>
    <t>What Makes You Beautiful</t>
  </si>
  <si>
    <t>Happy Up Here</t>
  </si>
  <si>
    <t>RÃ¶yksopp</t>
  </si>
  <si>
    <t>Dying For You</t>
  </si>
  <si>
    <t>I'll Never Fall In Love Again</t>
  </si>
  <si>
    <t>Bobbie Gentry</t>
  </si>
  <si>
    <t>Ob-La-Di, Ob-La-Da - Remastered 2009</t>
  </si>
  <si>
    <t>Sunshine on a Rainy Day</t>
  </si>
  <si>
    <t>Christine Anu</t>
  </si>
  <si>
    <t>The Last Waltz</t>
  </si>
  <si>
    <t>Rapunzel</t>
  </si>
  <si>
    <t>Drapht</t>
  </si>
  <si>
    <t>australian hip hop,australian underground hip hop,west australian hip hop</t>
  </si>
  <si>
    <t>Life's Been Good</t>
  </si>
  <si>
    <t>Joe Walsh</t>
  </si>
  <si>
    <t>LeAnn Rimes</t>
  </si>
  <si>
    <t>Hilltop Hoods, James Chatburn</t>
  </si>
  <si>
    <t>australian hip hop,australian r&amp;b,neo r&amp;b</t>
  </si>
  <si>
    <t>Hungry Eyes - From "Dirty Dancing" Soundtrack</t>
  </si>
  <si>
    <t>I Do</t>
  </si>
  <si>
    <t>Ms. Jackson - Radio Mix</t>
  </si>
  <si>
    <t>Kryptonite</t>
  </si>
  <si>
    <t>Feel Like Making Love</t>
  </si>
  <si>
    <t>ZHU</t>
  </si>
  <si>
    <t>edm,electro house</t>
  </si>
  <si>
    <t>The Power</t>
  </si>
  <si>
    <t>SNAP!</t>
  </si>
  <si>
    <t>Unbelievable</t>
  </si>
  <si>
    <t>EMF</t>
  </si>
  <si>
    <t>Amnesia</t>
  </si>
  <si>
    <t>Some Like It Hot - 2005 Remaster</t>
  </si>
  <si>
    <t>The Power Station</t>
  </si>
  <si>
    <t>Sly</t>
  </si>
  <si>
    <t>The Cat Empire</t>
  </si>
  <si>
    <t>Fight Song</t>
  </si>
  <si>
    <t>Rachel Platten</t>
  </si>
  <si>
    <t>Bad Blood</t>
  </si>
  <si>
    <t>Taylor Swift, Kendrick Lamar</t>
  </si>
  <si>
    <t>Hands Of Love</t>
  </si>
  <si>
    <t>Rasputin</t>
  </si>
  <si>
    <t>Majestic, Boney M.</t>
  </si>
  <si>
    <t>Be Right There</t>
  </si>
  <si>
    <t>Diplo, Sleepy Tom</t>
  </si>
  <si>
    <t>She Kissed Me</t>
  </si>
  <si>
    <t>Sananda Maitreya</t>
  </si>
  <si>
    <t>Foreplay / Long Time</t>
  </si>
  <si>
    <t>Poison Ivy</t>
  </si>
  <si>
    <t>With Or Without You - Remastered</t>
  </si>
  <si>
    <t>The Boy Is Mine</t>
  </si>
  <si>
    <t>Brandy, Monica</t>
  </si>
  <si>
    <t>Never Say Never</t>
  </si>
  <si>
    <t>Brandy</t>
  </si>
  <si>
    <t>Hold On, I'm Comin'</t>
  </si>
  <si>
    <t>Sam &amp; Dave</t>
  </si>
  <si>
    <t>Phil Collins</t>
  </si>
  <si>
    <t>Nelly Furtado</t>
  </si>
  <si>
    <t>Even When I'm Sleeping</t>
  </si>
  <si>
    <t>Leonardo's Bride</t>
  </si>
  <si>
    <t>Dance Wiv Me</t>
  </si>
  <si>
    <t>Dizzee Rascal</t>
  </si>
  <si>
    <t>grime,instrumental grime</t>
  </si>
  <si>
    <t>Heat Wave</t>
  </si>
  <si>
    <t>Martha Reeves &amp; The Vandellas</t>
  </si>
  <si>
    <t>Melanie Makes Me Smile</t>
  </si>
  <si>
    <t>The Strangers</t>
  </si>
  <si>
    <t>Cherish</t>
  </si>
  <si>
    <t>The Show Must Go On - 2010 Remastered Version</t>
  </si>
  <si>
    <t>I Like Me Better</t>
  </si>
  <si>
    <t>Everything About You</t>
  </si>
  <si>
    <t>Jack Harlow</t>
  </si>
  <si>
    <t>Mashed Potato Time</t>
  </si>
  <si>
    <t>Dee Dee Sharp</t>
  </si>
  <si>
    <t>Ave Mary A</t>
  </si>
  <si>
    <t>Missing - Todd Terry Remix / Radio Edit</t>
  </si>
  <si>
    <t>Everything But The Girl</t>
  </si>
  <si>
    <t>Oops!...I Did It Again</t>
  </si>
  <si>
    <t>Sing My Love</t>
  </si>
  <si>
    <t>Zank, STORME</t>
  </si>
  <si>
    <t>This Is Heaven</t>
  </si>
  <si>
    <t>500 Miles Away from Home</t>
  </si>
  <si>
    <t>Bobby Bare</t>
  </si>
  <si>
    <t>Takin' Care Of Business</t>
  </si>
  <si>
    <t>Bachman-Turner Overdrive</t>
  </si>
  <si>
    <t>Love In An Elevator - Single Version</t>
  </si>
  <si>
    <t>Harley &amp; Rose</t>
  </si>
  <si>
    <t>The Black Sorrows</t>
  </si>
  <si>
    <t>Hotel California - 2013 Remaster</t>
  </si>
  <si>
    <t>Eagles</t>
  </si>
  <si>
    <t>Sing It Back</t>
  </si>
  <si>
    <t>Moloko</t>
  </si>
  <si>
    <t>electronica,trip hop</t>
  </si>
  <si>
    <t>Fussy</t>
  </si>
  <si>
    <t>The Chainsmokers, Kelsea Ballerini</t>
  </si>
  <si>
    <t>Shadows</t>
  </si>
  <si>
    <t>Midnight Juggernauts</t>
  </si>
  <si>
    <t>Ghosts</t>
  </si>
  <si>
    <t>Please</t>
  </si>
  <si>
    <t>Frank Ifield</t>
  </si>
  <si>
    <t>Royals</t>
  </si>
  <si>
    <t>Surfer Girl - Remastered 2001</t>
  </si>
  <si>
    <t>Take It Easy - 2013 Remaster</t>
  </si>
  <si>
    <t>Burning Up</t>
  </si>
  <si>
    <t>The Middle</t>
  </si>
  <si>
    <t>Lost In France</t>
  </si>
  <si>
    <t>It's a Heartache</t>
  </si>
  <si>
    <t>Why Me? - 12" Mix</t>
  </si>
  <si>
    <t>BIG LOVE</t>
  </si>
  <si>
    <t>Despacito - Remix</t>
  </si>
  <si>
    <t>Luis Fonsi, Daddy Yankee, Justin Bieber</t>
  </si>
  <si>
    <t>Luis Fonsi, Daddy Yankee</t>
  </si>
  <si>
    <t>Dave Stewart, Candy Dulfer</t>
  </si>
  <si>
    <t>Mother and Child Reunion</t>
  </si>
  <si>
    <t>Paul Simon</t>
  </si>
  <si>
    <t>Put Your Records On</t>
  </si>
  <si>
    <t>Ritt Momney</t>
  </si>
  <si>
    <t>Acapella</t>
  </si>
  <si>
    <t>Lyin' Eyes - 2013 Remaster</t>
  </si>
  <si>
    <t>Bounce - Original Version</t>
  </si>
  <si>
    <t>Sarah Connor</t>
  </si>
  <si>
    <t>I Wanna Be a Cowboy</t>
  </si>
  <si>
    <t>Boys Don't Cry</t>
  </si>
  <si>
    <t>new wave</t>
  </si>
  <si>
    <t>Wild One</t>
  </si>
  <si>
    <t>Bobby Rydell</t>
  </si>
  <si>
    <t>The Darkness</t>
  </si>
  <si>
    <t>Little Red Rooster</t>
  </si>
  <si>
    <t>1963-08</t>
  </si>
  <si>
    <t>Wild Heart</t>
  </si>
  <si>
    <t>Wish You Were Sober</t>
  </si>
  <si>
    <t>Conan Gray</t>
  </si>
  <si>
    <t>Baby, I Love Your Way</t>
  </si>
  <si>
    <t>Big Mountain, Tom Lord-Alge</t>
  </si>
  <si>
    <t>The Way You Look Tonight - Remastered</t>
  </si>
  <si>
    <t>The Lettermen</t>
  </si>
  <si>
    <t>Starships</t>
  </si>
  <si>
    <t>Stuck On You</t>
  </si>
  <si>
    <t>Paul Norton</t>
  </si>
  <si>
    <t>Love Me Harder</t>
  </si>
  <si>
    <t>Scott Bradlee's Postmodern Jukebox, Cristina Gatti</t>
  </si>
  <si>
    <t>jazz cover,swing</t>
  </si>
  <si>
    <t>Steve Harley, Steve Harley &amp; Cockney Rebel</t>
  </si>
  <si>
    <t>Just A Little Bit</t>
  </si>
  <si>
    <t>Kids Of 88</t>
  </si>
  <si>
    <t>Teddy Cream</t>
  </si>
  <si>
    <t>Kokomo</t>
  </si>
  <si>
    <t>Pride and Joy</t>
  </si>
  <si>
    <t>Keep on Loving You</t>
  </si>
  <si>
    <t>REO Speedwagon</t>
  </si>
  <si>
    <t>Sax</t>
  </si>
  <si>
    <t>Fleur East</t>
  </si>
  <si>
    <t>Bang Bang</t>
  </si>
  <si>
    <t>Rita Ora, Imanbek</t>
  </si>
  <si>
    <t>Music Won't Break Your Heart</t>
  </si>
  <si>
    <t>Pleasure And Pain</t>
  </si>
  <si>
    <t>See You at the Show</t>
  </si>
  <si>
    <t>I Wanna Be Around</t>
  </si>
  <si>
    <t>Roses</t>
  </si>
  <si>
    <t>The Chainsmokers, ROZES</t>
  </si>
  <si>
    <t>I Wanna Love You Forever</t>
  </si>
  <si>
    <t>Love The Fall</t>
  </si>
  <si>
    <t>Michael Paynter</t>
  </si>
  <si>
    <t>Roxanne - Remastered 2003</t>
  </si>
  <si>
    <t>When You Walk In the Room - Mono Version</t>
  </si>
  <si>
    <t>The Searchers</t>
  </si>
  <si>
    <t>Paralyzer</t>
  </si>
  <si>
    <t>Finger Eleven</t>
  </si>
  <si>
    <t>Ferrari</t>
  </si>
  <si>
    <t>James Hype, Miggy Dela Rosa</t>
  </si>
  <si>
    <t>Route 66</t>
  </si>
  <si>
    <t>Over the Rainbow</t>
  </si>
  <si>
    <t>Israel Kamakawiwo'ole</t>
  </si>
  <si>
    <t>hawaiian,ukulele</t>
  </si>
  <si>
    <t>Baby Did a Bad, Bad Thing</t>
  </si>
  <si>
    <t>Chris Isaak</t>
  </si>
  <si>
    <t>mellow gold</t>
  </si>
  <si>
    <t>Da Ya Think I'm Sexy?</t>
  </si>
  <si>
    <t>24kGoldn, iann dior</t>
  </si>
  <si>
    <t>cali rap,melodic rap</t>
  </si>
  <si>
    <t>The Car Song</t>
  </si>
  <si>
    <t>bury a friend</t>
  </si>
  <si>
    <t>Rubber Bullets</t>
  </si>
  <si>
    <t>10cc</t>
  </si>
  <si>
    <t>Layla - Acoustic; Live at MTV Unplugged, Bray Film Studios, Windsor, England, UK, 1/16/1992; 2013 Remaster</t>
  </si>
  <si>
    <t>Eric Clapton</t>
  </si>
  <si>
    <t>Dead Skunk</t>
  </si>
  <si>
    <t>Loudon Wainwright III</t>
  </si>
  <si>
    <t>Sunlight</t>
  </si>
  <si>
    <t>L.O.V.E.</t>
  </si>
  <si>
    <t>Damn I Wish I Was Your Lover</t>
  </si>
  <si>
    <t>Hurricane</t>
  </si>
  <si>
    <t>Parachute</t>
  </si>
  <si>
    <t>Resolution</t>
  </si>
  <si>
    <t>Matt Corby</t>
  </si>
  <si>
    <t>Shape of You</t>
  </si>
  <si>
    <t>Don't Wait Up</t>
  </si>
  <si>
    <t>Missing You</t>
  </si>
  <si>
    <t>John Waite</t>
  </si>
  <si>
    <t>The Happening</t>
  </si>
  <si>
    <t>Kyrie</t>
  </si>
  <si>
    <t>Mr. Mister</t>
  </si>
  <si>
    <t>Your Mama Won't Like Me - 2017 Remaster</t>
  </si>
  <si>
    <t>Sweet Melody</t>
  </si>
  <si>
    <t>This Ole House</t>
  </si>
  <si>
    <t>Anything</t>
  </si>
  <si>
    <t>Take You Dancing</t>
  </si>
  <si>
    <t>Colour My World</t>
  </si>
  <si>
    <t>What You Get Is What You See</t>
  </si>
  <si>
    <t>Space Oddity - 2009 Remastered Version</t>
  </si>
  <si>
    <t>And I'm Telling You I'm Not Going</t>
  </si>
  <si>
    <t>From The Sea</t>
  </si>
  <si>
    <t>Wicked Game</t>
  </si>
  <si>
    <t>Listen to the Man</t>
  </si>
  <si>
    <t>Welcome to the Black Parade</t>
  </si>
  <si>
    <t>My Chemical Romance</t>
  </si>
  <si>
    <t>It Must Be Him</t>
  </si>
  <si>
    <t>Vikki Carr</t>
  </si>
  <si>
    <t>Memphis T-Shirt</t>
  </si>
  <si>
    <t>Melanie Dyer</t>
  </si>
  <si>
    <t>australian country</t>
  </si>
  <si>
    <t>Day Drunk</t>
  </si>
  <si>
    <t>Genie in a Bottle</t>
  </si>
  <si>
    <t>La Grange - 2005 Remaster</t>
  </si>
  <si>
    <t>ZZ Top</t>
  </si>
  <si>
    <t>Clean Bandit, Zara Larsson</t>
  </si>
  <si>
    <t>Gimme Little Sign</t>
  </si>
  <si>
    <t>Brenton Wood</t>
  </si>
  <si>
    <t>No Sleep</t>
  </si>
  <si>
    <t>Wiz Khalifa</t>
  </si>
  <si>
    <t>Reelin' and Rockin' - 2019 - Remaster</t>
  </si>
  <si>
    <t>The Dave Clark Five</t>
  </si>
  <si>
    <t>british invasion,merseybeat</t>
  </si>
  <si>
    <t>Cherry Bomb</t>
  </si>
  <si>
    <t>Only When You Leave</t>
  </si>
  <si>
    <t>Finesse - Remix; feat. Cardi B</t>
  </si>
  <si>
    <t>Bruno Mars, Cardi B</t>
  </si>
  <si>
    <t>Boogie Wonderland</t>
  </si>
  <si>
    <t>1979-06</t>
  </si>
  <si>
    <t>All Right Now</t>
  </si>
  <si>
    <t>Grenade</t>
  </si>
  <si>
    <t>Doja Cat</t>
  </si>
  <si>
    <t>Coco Jamboo - Radio Version</t>
  </si>
  <si>
    <t>Mr. President</t>
  </si>
  <si>
    <t>Black &amp; Gold - Radio Edit</t>
  </si>
  <si>
    <t>Sam Sparro</t>
  </si>
  <si>
    <t>australian dance,funktronica</t>
  </si>
  <si>
    <t>Lemonade</t>
  </si>
  <si>
    <t>Internet Money, Gunna, Don Toliver, NAV</t>
  </si>
  <si>
    <t>Sunday Morning Coming Down - Live</t>
  </si>
  <si>
    <t>Stay Wild</t>
  </si>
  <si>
    <t>Blood on the Dance Floor</t>
  </si>
  <si>
    <t>You Are Not Alone</t>
  </si>
  <si>
    <t>Teardrops</t>
  </si>
  <si>
    <t>Womack &amp; Womack</t>
  </si>
  <si>
    <t>Thought I'd Died And Gone To Heaven</t>
  </si>
  <si>
    <t>Maria</t>
  </si>
  <si>
    <t>Want U Back</t>
  </si>
  <si>
    <t>Cher Lloyd</t>
  </si>
  <si>
    <t>By the Way</t>
  </si>
  <si>
    <t>Neutron Dance</t>
  </si>
  <si>
    <t>#SELFIE</t>
  </si>
  <si>
    <t>Forever</t>
  </si>
  <si>
    <t>N-Trance, Kenny Hayes</t>
  </si>
  <si>
    <t>N-Trance</t>
  </si>
  <si>
    <t>Differently</t>
  </si>
  <si>
    <t>Cassie Davis</t>
  </si>
  <si>
    <t>Paul Anka, Odia Coates</t>
  </si>
  <si>
    <t>Paul Anka</t>
  </si>
  <si>
    <t>Addicted To You</t>
  </si>
  <si>
    <t>Magic Carpet Ride</t>
  </si>
  <si>
    <t>Steppenwolf</t>
  </si>
  <si>
    <t>La Bamba</t>
  </si>
  <si>
    <t>Los Lobos</t>
  </si>
  <si>
    <t>aNYway</t>
  </si>
  <si>
    <t>Duck Sauce</t>
  </si>
  <si>
    <t>disco house</t>
  </si>
  <si>
    <t>Easy</t>
  </si>
  <si>
    <t>We Didn't Start the Fire</t>
  </si>
  <si>
    <t>Touch The Fire</t>
  </si>
  <si>
    <t>Rock the Casbah - Remastered</t>
  </si>
  <si>
    <t>The Clash</t>
  </si>
  <si>
    <t>Town Without Pity</t>
  </si>
  <si>
    <t>Gene Pitney</t>
  </si>
  <si>
    <t>Left Hand Free</t>
  </si>
  <si>
    <t>alt-J</t>
  </si>
  <si>
    <t>When Your Love Is Gone</t>
  </si>
  <si>
    <t>Golden Years - M-Phazes Remix</t>
  </si>
  <si>
    <t>Ruel, M-Phazes</t>
  </si>
  <si>
    <t>Controlla</t>
  </si>
  <si>
    <t>Love And Other Bruises</t>
  </si>
  <si>
    <t>Hot</t>
  </si>
  <si>
    <t>Break in the Weather</t>
  </si>
  <si>
    <t>Doctor Jones - Original Version</t>
  </si>
  <si>
    <t>Wasn't It Good</t>
  </si>
  <si>
    <t>Tina Arena</t>
  </si>
  <si>
    <t>Clarity</t>
  </si>
  <si>
    <t>Zedd, Foxes</t>
  </si>
  <si>
    <t>Fade Into Darkness - Vocal Radio Mix</t>
  </si>
  <si>
    <t>TiÃ«sto, Jonas Blue, Rita Ora</t>
  </si>
  <si>
    <t>Lennon &amp; Maisy</t>
  </si>
  <si>
    <t>canadian country</t>
  </si>
  <si>
    <t>Say You Won't Let Go</t>
  </si>
  <si>
    <t>Benny Benassi</t>
  </si>
  <si>
    <t>Another Saturday Night</t>
  </si>
  <si>
    <t>Stay High - Habits Remix</t>
  </si>
  <si>
    <t>Tove Lo, Hippie Sabotage</t>
  </si>
  <si>
    <t>Tove Lo</t>
  </si>
  <si>
    <t>Ebony Eyes</t>
  </si>
  <si>
    <t>Bob Welch</t>
  </si>
  <si>
    <t>Blame It on the Boogie</t>
  </si>
  <si>
    <t>The Jacksons</t>
  </si>
  <si>
    <t>disco,motown</t>
  </si>
  <si>
    <t>It Keeps Right On A-Hurtin'</t>
  </si>
  <si>
    <t>How Am I Supposed to Live Without You</t>
  </si>
  <si>
    <t>Small Faces</t>
  </si>
  <si>
    <t>Fairground Attraction</t>
  </si>
  <si>
    <t>Rave On</t>
  </si>
  <si>
    <t>David Guetta, Akon, Ne-Yo</t>
  </si>
  <si>
    <t>benny blanco, Marshmello, Vance Joy</t>
  </si>
  <si>
    <t>Don't Wanna Let You Go - Radio Edit</t>
  </si>
  <si>
    <t>Five, Stargate</t>
  </si>
  <si>
    <t>Gimme More</t>
  </si>
  <si>
    <t>Slow Grenade</t>
  </si>
  <si>
    <t>Ellie Goulding, Lauv</t>
  </si>
  <si>
    <t>Kylie Minogue, Jason Donovan</t>
  </si>
  <si>
    <t>See See Rider</t>
  </si>
  <si>
    <t>Come to This</t>
  </si>
  <si>
    <t>Natalie Taylor</t>
  </si>
  <si>
    <t>Payphone</t>
  </si>
  <si>
    <t>Maroon 5, Wiz Khalifa</t>
  </si>
  <si>
    <t>Black Magic</t>
  </si>
  <si>
    <t>The Crunch</t>
  </si>
  <si>
    <t>The Rah Band</t>
  </si>
  <si>
    <t>brit funk</t>
  </si>
  <si>
    <t>US Forces - Remastered Version</t>
  </si>
  <si>
    <t>Don't Start Now</t>
  </si>
  <si>
    <t>In the Ghetto</t>
  </si>
  <si>
    <t>Harlem Shake</t>
  </si>
  <si>
    <t>Baauer</t>
  </si>
  <si>
    <t>edm,electro house,electronic trap</t>
  </si>
  <si>
    <t>Jonas Blue, Dakota</t>
  </si>
  <si>
    <t>I'm Your Little Boy</t>
  </si>
  <si>
    <t>Heintje</t>
  </si>
  <si>
    <t>volksmusik</t>
  </si>
  <si>
    <t>The Pretender</t>
  </si>
  <si>
    <t>Diddy, Nicole Scherzinger</t>
  </si>
  <si>
    <t>Harlem</t>
  </si>
  <si>
    <t>New Politics</t>
  </si>
  <si>
    <t>What We Talkin' About</t>
  </si>
  <si>
    <t>JAY-Z, Luke Steele</t>
  </si>
  <si>
    <t>It Never Rains in Southern California</t>
  </si>
  <si>
    <t>Albert Hammond</t>
  </si>
  <si>
    <t>Sexual Healing</t>
  </si>
  <si>
    <t>Marvin Gaye</t>
  </si>
  <si>
    <t>Linda Ronstadt, Aaron Neville</t>
  </si>
  <si>
    <t>Linda Ronstadt</t>
  </si>
  <si>
    <t>Run Alone</t>
  </si>
  <si>
    <t>The Wire</t>
  </si>
  <si>
    <t>HAIM</t>
  </si>
  <si>
    <t>Car Wash - Long Version</t>
  </si>
  <si>
    <t>Rose Royce</t>
  </si>
  <si>
    <t>Roll On</t>
  </si>
  <si>
    <t>Moral of the Story</t>
  </si>
  <si>
    <t>Ashe</t>
  </si>
  <si>
    <t>Blank Space</t>
  </si>
  <si>
    <t>Be Mine</t>
  </si>
  <si>
    <t>Ofenbach</t>
  </si>
  <si>
    <t>A-Punk</t>
  </si>
  <si>
    <t>Vampire Weekend</t>
  </si>
  <si>
    <t>Lovin' Each Day</t>
  </si>
  <si>
    <t>Old Rivers</t>
  </si>
  <si>
    <t>Walter Brennan, The Johnny Mann Singers</t>
  </si>
  <si>
    <t>traditional country</t>
  </si>
  <si>
    <t>Steve Winwood</t>
  </si>
  <si>
    <t>This Town</t>
  </si>
  <si>
    <t>Miss You - Remastered</t>
  </si>
  <si>
    <t>Miss Right</t>
  </si>
  <si>
    <t>Justin Bieber, Post Malone, Clever</t>
  </si>
  <si>
    <t>Shandi</t>
  </si>
  <si>
    <t>Midnight Midnight</t>
  </si>
  <si>
    <t>You're So Vain</t>
  </si>
  <si>
    <t>Carly Simon</t>
  </si>
  <si>
    <t>No Secrets</t>
  </si>
  <si>
    <t>Angel - 2002 Remaster</t>
  </si>
  <si>
    <t>Shape of My Heart</t>
  </si>
  <si>
    <t>Black &amp; Blue</t>
  </si>
  <si>
    <t>Bum Like You</t>
  </si>
  <si>
    <t>Counting Down the Days</t>
  </si>
  <si>
    <t>Natalie Imbruglia</t>
  </si>
  <si>
    <t>Another One Bites The Dust - Remastered 2011</t>
  </si>
  <si>
    <t>No You Girls</t>
  </si>
  <si>
    <t>Tonight</t>
  </si>
  <si>
    <t>Don't Miss You</t>
  </si>
  <si>
    <t>Amy Pearson</t>
  </si>
  <si>
    <t>The Safety Dance</t>
  </si>
  <si>
    <t>Men Without Hats</t>
  </si>
  <si>
    <t>Everything I'm Not</t>
  </si>
  <si>
    <t>Jordin Sparks, Chris Brown</t>
  </si>
  <si>
    <t>Jordin Sparks</t>
  </si>
  <si>
    <t>Chase That Feeling</t>
  </si>
  <si>
    <t>Walter Meego</t>
  </si>
  <si>
    <t>Voyager</t>
  </si>
  <si>
    <t>Jessica Mauboy, Ludacris</t>
  </si>
  <si>
    <t>Stomp! - Single Version</t>
  </si>
  <si>
    <t>The Brothers Johnson</t>
  </si>
  <si>
    <t>It Girl</t>
  </si>
  <si>
    <t>Girls Can Get It</t>
  </si>
  <si>
    <t>Time of Our Lives - Radio Edit</t>
  </si>
  <si>
    <t>Pitbull, Ne-Yo</t>
  </si>
  <si>
    <t>Show Me the Way</t>
  </si>
  <si>
    <t>Instruction</t>
  </si>
  <si>
    <t>Jax Jones, Demi Lovato, Stefflon Don</t>
  </si>
  <si>
    <t>Victory</t>
  </si>
  <si>
    <t>Bond</t>
  </si>
  <si>
    <t>Hot Chelle Rae, New Boyz</t>
  </si>
  <si>
    <t>vampire</t>
  </si>
  <si>
    <t>Fools Rush In</t>
  </si>
  <si>
    <t>Come And See Her</t>
  </si>
  <si>
    <t>Post Malone, 21 Savage</t>
  </si>
  <si>
    <t>Post Malone</t>
  </si>
  <si>
    <t>The Fear</t>
  </si>
  <si>
    <t>Lily Allen</t>
  </si>
  <si>
    <t>Old Sid</t>
  </si>
  <si>
    <t>Put A Little Love In Your Heart</t>
  </si>
  <si>
    <t>Jackie DeShannon</t>
  </si>
  <si>
    <t>Missing Persons</t>
  </si>
  <si>
    <t>I Did What I Did For Maria</t>
  </si>
  <si>
    <t>Rock Me Amadeus</t>
  </si>
  <si>
    <t>Love &amp; Pride</t>
  </si>
  <si>
    <t>King</t>
  </si>
  <si>
    <t>coventry indie,deep new wave</t>
  </si>
  <si>
    <t>Flashback</t>
  </si>
  <si>
    <t>Too Funky - Single Edit</t>
  </si>
  <si>
    <t>Turn Up the Music</t>
  </si>
  <si>
    <t>Chris Brown</t>
  </si>
  <si>
    <t>r&amp;b,rap</t>
  </si>
  <si>
    <t>Bye Bye Bye</t>
  </si>
  <si>
    <t>Close To You</t>
  </si>
  <si>
    <t>Kate DeAraugo</t>
  </si>
  <si>
    <t>Abracadabra</t>
  </si>
  <si>
    <t>Piano Man</t>
  </si>
  <si>
    <t>Wait</t>
  </si>
  <si>
    <t>Gyan</t>
  </si>
  <si>
    <t>Cavalry - 2017 Remastered</t>
  </si>
  <si>
    <t>Go Now!</t>
  </si>
  <si>
    <t>The Unforgiven</t>
  </si>
  <si>
    <t>I Cry</t>
  </si>
  <si>
    <t>Back from the Edge</t>
  </si>
  <si>
    <t>What a Fool Believes</t>
  </si>
  <si>
    <t>Skinny Love</t>
  </si>
  <si>
    <t>She Said</t>
  </si>
  <si>
    <t>Plan B</t>
  </si>
  <si>
    <t>S1mba, DTG</t>
  </si>
  <si>
    <t>afroswing,afroswing</t>
  </si>
  <si>
    <t>Stone Cold</t>
  </si>
  <si>
    <t>Riptide</t>
  </si>
  <si>
    <t>Get Down On It</t>
  </si>
  <si>
    <t>Slow Hands</t>
  </si>
  <si>
    <t>Ring Of Fire</t>
  </si>
  <si>
    <t>Love Is</t>
  </si>
  <si>
    <t>Mr. Saxobeat - Radio Edit</t>
  </si>
  <si>
    <t>Alexandra Stan</t>
  </si>
  <si>
    <t>Groove Is in the Heart</t>
  </si>
  <si>
    <t>Deee-Lite</t>
  </si>
  <si>
    <t>Clocks</t>
  </si>
  <si>
    <t>Live It Up - Remastered</t>
  </si>
  <si>
    <t>My Deepest Darkest Friend</t>
  </si>
  <si>
    <t>The Heartland Collective</t>
  </si>
  <si>
    <t>Oh Yeah</t>
  </si>
  <si>
    <t>Yello</t>
  </si>
  <si>
    <t>How Am I Supposed to Live without You</t>
  </si>
  <si>
    <t>Laura Branigan</t>
  </si>
  <si>
    <t>Super Love</t>
  </si>
  <si>
    <t>Life</t>
  </si>
  <si>
    <t>Love Today</t>
  </si>
  <si>
    <t>She Looks So Perfect</t>
  </si>
  <si>
    <t>What You're On</t>
  </si>
  <si>
    <t>Lost It All</t>
  </si>
  <si>
    <t>I Eat Cannibals - Pt. 1</t>
  </si>
  <si>
    <t>Toto Coelo</t>
  </si>
  <si>
    <t>Welcome to Paradise</t>
  </si>
  <si>
    <t>Invisible Touch - Remastered 2007</t>
  </si>
  <si>
    <t>Genesis</t>
  </si>
  <si>
    <t>Low Blows</t>
  </si>
  <si>
    <t>Meg Mac</t>
  </si>
  <si>
    <t>Better Days</t>
  </si>
  <si>
    <t>Pete Murray</t>
  </si>
  <si>
    <t>Remember the Time</t>
  </si>
  <si>
    <t>Monkey Wrench</t>
  </si>
  <si>
    <t>I Am Woman</t>
  </si>
  <si>
    <t>Helen Reddy</t>
  </si>
  <si>
    <t>Billie Eilish, Khalid</t>
  </si>
  <si>
    <t>Bad Company - 2015 Remaster</t>
  </si>
  <si>
    <t>Dub Be Good To Me</t>
  </si>
  <si>
    <t>Beats International</t>
  </si>
  <si>
    <t>The Hippy Hippy Shake</t>
  </si>
  <si>
    <t>The Swinging Blue Jeans</t>
  </si>
  <si>
    <t>Chiquitita</t>
  </si>
  <si>
    <t>Karma Chameleon - Remastered 2002</t>
  </si>
  <si>
    <t>Horny - Horny '98 Radio Edit</t>
  </si>
  <si>
    <t>Mousse T. Vs Hot 'n' Juicy</t>
  </si>
  <si>
    <t>Scandal, Patty Smyth</t>
  </si>
  <si>
    <t>Telephone Booth</t>
  </si>
  <si>
    <t>There You Go</t>
  </si>
  <si>
    <t>I Could Be so Good for You</t>
  </si>
  <si>
    <t>Dennis Waterman</t>
  </si>
  <si>
    <t>I Won't Kneel</t>
  </si>
  <si>
    <t>For Your Entertainment</t>
  </si>
  <si>
    <t>Sam Smith, Demi Lovato</t>
  </si>
  <si>
    <t>She's No You</t>
  </si>
  <si>
    <t>Jesse McCartney</t>
  </si>
  <si>
    <t>We Don't Talk Anymore - 2001 Remaster</t>
  </si>
  <si>
    <t>Galvanize - Edit</t>
  </si>
  <si>
    <t>I Take It Back</t>
  </si>
  <si>
    <t>Sandy Posey</t>
  </si>
  <si>
    <t>More Money for You and Me - Medley</t>
  </si>
  <si>
    <t>The Four Preps</t>
  </si>
  <si>
    <t>doo-wop,vocal harmony group</t>
  </si>
  <si>
    <t>I'll Never Break Your Heart</t>
  </si>
  <si>
    <t>The Serendipity Singers</t>
  </si>
  <si>
    <t>World</t>
  </si>
  <si>
    <t>I Say A Little Prayer</t>
  </si>
  <si>
    <t>Diana King</t>
  </si>
  <si>
    <t>reggae fusion</t>
  </si>
  <si>
    <t>I'm Your Baby Tonight</t>
  </si>
  <si>
    <t>Misty - 1975 #3Country; #14Pop Billboard chart hit</t>
  </si>
  <si>
    <t>Ray Stevens</t>
  </si>
  <si>
    <t>Hell No!</t>
  </si>
  <si>
    <t>Pipeline</t>
  </si>
  <si>
    <t>The Chantays</t>
  </si>
  <si>
    <t>Amy Shark, Travis Barker</t>
  </si>
  <si>
    <t>Viva Las Vegas</t>
  </si>
  <si>
    <t>Rome Wasn't Built in a Day</t>
  </si>
  <si>
    <t>Morcheeba</t>
  </si>
  <si>
    <t>Night Fever</t>
  </si>
  <si>
    <t>Watermelon Sugar</t>
  </si>
  <si>
    <t>Bad At Love</t>
  </si>
  <si>
    <t>In Love Again</t>
  </si>
  <si>
    <t>Escapade</t>
  </si>
  <si>
    <t>Katy B, Ms. Dynamite</t>
  </si>
  <si>
    <t>Katy B</t>
  </si>
  <si>
    <t>hip house,uk funky,uk garage,uk funky,uk garage</t>
  </si>
  <si>
    <t>Love Never Felt So Good</t>
  </si>
  <si>
    <t>Michael Jackson, Justin Timberlake</t>
  </si>
  <si>
    <t>See My Baby Jive - 2006 Remaster</t>
  </si>
  <si>
    <t>Wizzard</t>
  </si>
  <si>
    <t>Major Lazer, Wild Belle</t>
  </si>
  <si>
    <t>Teardrops - Single Version</t>
  </si>
  <si>
    <t>Mark Ronson, Amy Winehouse</t>
  </si>
  <si>
    <t>Creepin' Up Slowly</t>
  </si>
  <si>
    <t>Because Of You</t>
  </si>
  <si>
    <t>A Touch Of Class, Pete Konemann</t>
  </si>
  <si>
    <t>I Write Sins Not Tragedies</t>
  </si>
  <si>
    <t>I Don't Want A Lover</t>
  </si>
  <si>
    <t>Frankie</t>
  </si>
  <si>
    <t>Sister Sledge</t>
  </si>
  <si>
    <t>Get Stupid</t>
  </si>
  <si>
    <t>I've Got to Have You - 2015 Remaster</t>
  </si>
  <si>
    <t>Lonely No More</t>
  </si>
  <si>
    <t>Rob Thomas</t>
  </si>
  <si>
    <t>Can't Get Used to Losing You</t>
  </si>
  <si>
    <t>She</t>
  </si>
  <si>
    <t>Mockingbird</t>
  </si>
  <si>
    <t>Love My Life</t>
  </si>
  <si>
    <t>I Was Made For Loving You</t>
  </si>
  <si>
    <t>Tori Kelly, Ed Sheeran</t>
  </si>
  <si>
    <t>Tori Kelly</t>
  </si>
  <si>
    <t>7 rings</t>
  </si>
  <si>
    <t>thank u, next</t>
  </si>
  <si>
    <t>Party People</t>
  </si>
  <si>
    <t>Nelly, Fergie</t>
  </si>
  <si>
    <t>Try Again</t>
  </si>
  <si>
    <t>Aaliyah</t>
  </si>
  <si>
    <t>Nervous</t>
  </si>
  <si>
    <t>Bad Influence</t>
  </si>
  <si>
    <t>When the Lights Go Out - Radio Edit</t>
  </si>
  <si>
    <t>Five, Cutfather &amp; Joe</t>
  </si>
  <si>
    <t>Dua Lipa, Madonna, Missy Elliott, The Blessed Madonna</t>
  </si>
  <si>
    <t>Better the Devil You Know</t>
  </si>
  <si>
    <t>Hey Porsche</t>
  </si>
  <si>
    <t>Why Does It Always Rain on Me?</t>
  </si>
  <si>
    <t>Sheila</t>
  </si>
  <si>
    <t>Two Faces Have I</t>
  </si>
  <si>
    <t>Lou Christie</t>
  </si>
  <si>
    <t>Chained To The Wheel - 2007 Remastered</t>
  </si>
  <si>
    <t>Sean Quinn, Gus Cullen</t>
  </si>
  <si>
    <t>Embrace</t>
  </si>
  <si>
    <t>Make It To Me</t>
  </si>
  <si>
    <t>How Could You</t>
  </si>
  <si>
    <t>Well Hello</t>
  </si>
  <si>
    <t>Yellowstone And Voice</t>
  </si>
  <si>
    <t>Westlife, Diana Ross</t>
  </si>
  <si>
    <t>I Got You</t>
  </si>
  <si>
    <t>Back Off Boogaloo</t>
  </si>
  <si>
    <t>Ringo Starr</t>
  </si>
  <si>
    <t>Dawn, Tony Orlando</t>
  </si>
  <si>
    <t>Tony Orlando &amp; Dawn</t>
  </si>
  <si>
    <t>Make It Last</t>
  </si>
  <si>
    <t>Dada Pop</t>
  </si>
  <si>
    <t>Creeque Alley - Single Version</t>
  </si>
  <si>
    <t>Dream Catch Me</t>
  </si>
  <si>
    <t>Newton Faulkner</t>
  </si>
  <si>
    <t>Jessie J, Ariana Grande, Nicki Minaj</t>
  </si>
  <si>
    <t>The Climb</t>
  </si>
  <si>
    <t>Rock And Roll Music - Remastered 2009</t>
  </si>
  <si>
    <t>Run</t>
  </si>
  <si>
    <t>Shapes of Things</t>
  </si>
  <si>
    <t>The Yardbirds</t>
  </si>
  <si>
    <t>Glory Days</t>
  </si>
  <si>
    <t>Bruce Springsteen</t>
  </si>
  <si>
    <t>Need Me</t>
  </si>
  <si>
    <t>Mashd N Kutcher, Sammi Constantine</t>
  </si>
  <si>
    <t>Halfway Hotel</t>
  </si>
  <si>
    <t>Spice Up Your Life</t>
  </si>
  <si>
    <t>Spice Girls</t>
  </si>
  <si>
    <t>Love Child</t>
  </si>
  <si>
    <t>Diana Ross &amp; The Supremes</t>
  </si>
  <si>
    <t>classic girl group</t>
  </si>
  <si>
    <t>Good as Hell</t>
  </si>
  <si>
    <t>What I've Done</t>
  </si>
  <si>
    <t>Letter</t>
  </si>
  <si>
    <t>Sherry</t>
  </si>
  <si>
    <t>Shake It Out</t>
  </si>
  <si>
    <t>Diddy, Black Rob, Mark Curry</t>
  </si>
  <si>
    <t>Meck, Leo Sayer</t>
  </si>
  <si>
    <t>I Just Had Sex</t>
  </si>
  <si>
    <t>The Lonely Island, Akon</t>
  </si>
  <si>
    <t>Fire And Rain</t>
  </si>
  <si>
    <t>Marcia Hines</t>
  </si>
  <si>
    <t>I Wanna Be Your Lover</t>
  </si>
  <si>
    <t>See the Sun</t>
  </si>
  <si>
    <t>It Must Have Been Love - From the Film "Pretty Woman"</t>
  </si>
  <si>
    <t>It Must Have Been Love</t>
  </si>
  <si>
    <t>Blinding Lights</t>
  </si>
  <si>
    <t>Release Me - Radio Edit</t>
  </si>
  <si>
    <t>ZoÃ« Badwi</t>
  </si>
  <si>
    <t>australian dance</t>
  </si>
  <si>
    <t>Max-A-Million</t>
  </si>
  <si>
    <t>Sweet December</t>
  </si>
  <si>
    <t>You're The One That I Want - From "Grease" Original Motion Picture Soundtrack</t>
  </si>
  <si>
    <t>Sweet Home Alabama</t>
  </si>
  <si>
    <t>Lynyrd Skynyrd</t>
  </si>
  <si>
    <t>Lightnin' Strikes</t>
  </si>
  <si>
    <t>Time Is On My Side - Mono Version</t>
  </si>
  <si>
    <t>Little Mix, Sean Paul</t>
  </si>
  <si>
    <t>LIKE I WOULD</t>
  </si>
  <si>
    <t>SHC</t>
  </si>
  <si>
    <t>Foster The People</t>
  </si>
  <si>
    <t>Twist And Shout - Remastered 2009</t>
  </si>
  <si>
    <t>When You Say You Love Me</t>
  </si>
  <si>
    <t>Black Betty - Edit</t>
  </si>
  <si>
    <t>Spiderbait</t>
  </si>
  <si>
    <t>Praying for Time - 2010 Remastered Version</t>
  </si>
  <si>
    <t>Venus</t>
  </si>
  <si>
    <t>Shocking Blue</t>
  </si>
  <si>
    <t>Adam Wade</t>
  </si>
  <si>
    <t>Boom Boom Boom</t>
  </si>
  <si>
    <t>The Outhere Brothers</t>
  </si>
  <si>
    <t>Walkin' On The Sun</t>
  </si>
  <si>
    <t>Cobra Starship, Sabi</t>
  </si>
  <si>
    <t>Little Me</t>
  </si>
  <si>
    <t>Piece by Piece</t>
  </si>
  <si>
    <t>Suddenly I See</t>
  </si>
  <si>
    <t>KT Tunstall</t>
  </si>
  <si>
    <t>Can You Feel the Love Tonight - End Title/ From "The Lion King"/Soundtrack Version</t>
  </si>
  <si>
    <t>Inescapable - Youngboyz Mix</t>
  </si>
  <si>
    <t>Take My Heart</t>
  </si>
  <si>
    <t>The Power of Love</t>
  </si>
  <si>
    <t>B2K, Diddy</t>
  </si>
  <si>
    <t>One Crowded Hour</t>
  </si>
  <si>
    <t>Augie March</t>
  </si>
  <si>
    <t>United States Of Whatever</t>
  </si>
  <si>
    <t>Liam Lynch</t>
  </si>
  <si>
    <t>Justin Wellington, Small Jam</t>
  </si>
  <si>
    <t>I Wouldn't Trade You For The World</t>
  </si>
  <si>
    <t>The Bachelors</t>
  </si>
  <si>
    <t>Le Freak</t>
  </si>
  <si>
    <t>CHIC</t>
  </si>
  <si>
    <t>Bring It Down</t>
  </si>
  <si>
    <t>Dead Reynolds</t>
  </si>
  <si>
    <t>Short Skirt / Long Jacket</t>
  </si>
  <si>
    <t>Everlovin' Man</t>
  </si>
  <si>
    <t>It Wasn't Me</t>
  </si>
  <si>
    <t>Shaggy, Rik Rok</t>
  </si>
  <si>
    <t>My Cherie Amour</t>
  </si>
  <si>
    <t>DJ Cassidy, Robin Thicke, Jessie J</t>
  </si>
  <si>
    <t>Only Love Can Hurt Like This</t>
  </si>
  <si>
    <t>Ruby Don't Take Your Love to Town</t>
  </si>
  <si>
    <t>Raindrops Keep Fallin On My Head</t>
  </si>
  <si>
    <t>Johnny Farnham</t>
  </si>
  <si>
    <t>Love Is Like Oxygen</t>
  </si>
  <si>
    <t>Sweet</t>
  </si>
  <si>
    <t>A Good Heart</t>
  </si>
  <si>
    <t>Feargal Sharkey</t>
  </si>
  <si>
    <t>break up with your girlfriend, i'm bored</t>
  </si>
  <si>
    <t>Gonna Make You a Star</t>
  </si>
  <si>
    <t>Little Mix, Ty Dolla $ign</t>
  </si>
  <si>
    <t>No Light, No Light</t>
  </si>
  <si>
    <t>If You Leave Me Now</t>
  </si>
  <si>
    <t>Footsteps</t>
  </si>
  <si>
    <t>Gordon Taggart</t>
  </si>
  <si>
    <t>I Try</t>
  </si>
  <si>
    <t>Macy Gray</t>
  </si>
  <si>
    <t>Puppy Love</t>
  </si>
  <si>
    <t>By Your Side</t>
  </si>
  <si>
    <t>Jonas Blue, RAYE</t>
  </si>
  <si>
    <t>Love Me Tonight</t>
  </si>
  <si>
    <t>Flo Rida, T-Pain</t>
  </si>
  <si>
    <t>This Is It - 7" Version</t>
  </si>
  <si>
    <t>These Words</t>
  </si>
  <si>
    <t>Ready or Not</t>
  </si>
  <si>
    <t>Fugees, Ms. Lauryn Hill, Wyclef Jean, Pras</t>
  </si>
  <si>
    <t>Sugar Baby Love</t>
  </si>
  <si>
    <t>The Rubettes</t>
  </si>
  <si>
    <t>Fire Water Burn</t>
  </si>
  <si>
    <t>Respect - 2003 Remaster</t>
  </si>
  <si>
    <t>Teenage Rampage</t>
  </si>
  <si>
    <t>Louis Tomlinson, Bebe Rexha, Digital Farm Animals</t>
  </si>
  <si>
    <t>Justin Bieber, Jaden</t>
  </si>
  <si>
    <t>Sylvester</t>
  </si>
  <si>
    <t>My Sunshine</t>
  </si>
  <si>
    <t>Animals - Radio Edit</t>
  </si>
  <si>
    <t>Martin Garrix</t>
  </si>
  <si>
    <t>Animals</t>
  </si>
  <si>
    <t>Hush Not a Word to Mary</t>
  </si>
  <si>
    <t>All Apologies</t>
  </si>
  <si>
    <t>Ding Dong! the Witch Is Dead</t>
  </si>
  <si>
    <t>The Fifth Estate</t>
  </si>
  <si>
    <t>Party Rock Anthem</t>
  </si>
  <si>
    <t>LMFAO, Lauren Bennett, GoonRock</t>
  </si>
  <si>
    <t>Male Stripper</t>
  </si>
  <si>
    <t>Man 2 Man</t>
  </si>
  <si>
    <t>Mother</t>
  </si>
  <si>
    <t>Let It Go</t>
  </si>
  <si>
    <t>The Unforgiven II</t>
  </si>
  <si>
    <t>I Want Your Sex - Pts. 1 &amp; 2 Remastered</t>
  </si>
  <si>
    <t>Awkward</t>
  </si>
  <si>
    <t>Shy Boy</t>
  </si>
  <si>
    <t>Bananarama</t>
  </si>
  <si>
    <t>Onion Skin</t>
  </si>
  <si>
    <t>The Chainsmokers, Daya</t>
  </si>
  <si>
    <t>Doesn't Somebody Want To Be Wanted</t>
  </si>
  <si>
    <t>Desire</t>
  </si>
  <si>
    <t>Brown Sugar - Remastered 2009</t>
  </si>
  <si>
    <t>Be My Lover</t>
  </si>
  <si>
    <t>La Bouche</t>
  </si>
  <si>
    <t>Drunk</t>
  </si>
  <si>
    <t>Don't Tell Me The Time</t>
  </si>
  <si>
    <t>Martha Davis</t>
  </si>
  <si>
    <t>Crazy Train</t>
  </si>
  <si>
    <t>Ozzy Osbourne</t>
  </si>
  <si>
    <t>Polaroid</t>
  </si>
  <si>
    <t>Jonas Blue, Liam Payne, Lennon Stella</t>
  </si>
  <si>
    <t>Blue</t>
  </si>
  <si>
    <t>VALENTINO - Imanbek Remix</t>
  </si>
  <si>
    <t>24kGoldn, Imanbek</t>
  </si>
  <si>
    <t>Down On The Corner</t>
  </si>
  <si>
    <t>Toxic</t>
  </si>
  <si>
    <t>The Memory Remains</t>
  </si>
  <si>
    <t>Metallica, Marianne Faithfull</t>
  </si>
  <si>
    <t>You've Got To Hide Your Love Away</t>
  </si>
  <si>
    <t>Crying in the Rain</t>
  </si>
  <si>
    <t>True Tears Of Joy</t>
  </si>
  <si>
    <t>Wherever You Will Go</t>
  </si>
  <si>
    <t>The Calling</t>
  </si>
  <si>
    <t>Chirpy Chirpy Cheep Cheep</t>
  </si>
  <si>
    <t>Middle Of The Road</t>
  </si>
  <si>
    <t>Breathless</t>
  </si>
  <si>
    <t>Panjabi MC</t>
  </si>
  <si>
    <t>bhangra,classic bhangra,desi hip hop</t>
  </si>
  <si>
    <t>Even Better Than The Real Thing</t>
  </si>
  <si>
    <t>All We Know</t>
  </si>
  <si>
    <t>The Chainsmokers, Phoebe Ryan</t>
  </si>
  <si>
    <t>High Hopes</t>
  </si>
  <si>
    <t>Kodaline</t>
  </si>
  <si>
    <t>SNAP</t>
  </si>
  <si>
    <t>Rosa Linn</t>
  </si>
  <si>
    <t>Quindon Tarver, Josh Abrahams</t>
  </si>
  <si>
    <t>Tubular Bells - Pt. I</t>
  </si>
  <si>
    <t>Mike Oldfield</t>
  </si>
  <si>
    <t>Best Day Of My Life</t>
  </si>
  <si>
    <t>American Authors</t>
  </si>
  <si>
    <t>Sam Bailey, Nicole Scherzinger</t>
  </si>
  <si>
    <t>Donâ€™t Be So Shy - Filatov &amp; Karas Remix</t>
  </si>
  <si>
    <t>Imany, Filatov, Karas</t>
  </si>
  <si>
    <t>Letâ€™s Go Home Together</t>
  </si>
  <si>
    <t>Ella Henderson, Tom Grennan</t>
  </si>
  <si>
    <t>Tribal Dance</t>
  </si>
  <si>
    <t>2 Unlimited</t>
  </si>
  <si>
    <t>Blackstreet, Dr. Dre, Queen Pen</t>
  </si>
  <si>
    <t>See You Again, Love Me Like You Do, Sugar - Acoustic Mashup</t>
  </si>
  <si>
    <t>Megan Davies</t>
  </si>
  <si>
    <t>acoustic cover</t>
  </si>
  <si>
    <t>Fireflies</t>
  </si>
  <si>
    <t>Owl City</t>
  </si>
  <si>
    <t>What Is Love - 7" Mix</t>
  </si>
  <si>
    <t>Haddaway</t>
  </si>
  <si>
    <t>Million Dollar Riff - 1994 Remaster</t>
  </si>
  <si>
    <t>Whip It</t>
  </si>
  <si>
    <t>Chemical Heart</t>
  </si>
  <si>
    <t>The Sign</t>
  </si>
  <si>
    <t>Ace of Base</t>
  </si>
  <si>
    <t>Back To You - From 13 Reasons Why â€“ Season 2 Soundtrack</t>
  </si>
  <si>
    <t>The Joker</t>
  </si>
  <si>
    <t>I Don't Believe You</t>
  </si>
  <si>
    <t>Daddy's Home</t>
  </si>
  <si>
    <t>Shep And The Limelites</t>
  </si>
  <si>
    <t>Devil Woman</t>
  </si>
  <si>
    <t>California Dreamin'</t>
  </si>
  <si>
    <t>Joe Tex</t>
  </si>
  <si>
    <t>Macklemore, Skylar Grey</t>
  </si>
  <si>
    <t>The Sound of Silence - Electric Version</t>
  </si>
  <si>
    <t>I Drove All Night</t>
  </si>
  <si>
    <t>Dancing in the Moonlight</t>
  </si>
  <si>
    <t>Toploader</t>
  </si>
  <si>
    <t>Years &amp; Years, Tove Lo</t>
  </si>
  <si>
    <t>Misery</t>
  </si>
  <si>
    <t>Never Seen Anything "Quite Like You"</t>
  </si>
  <si>
    <t>Someday</t>
  </si>
  <si>
    <t>Tony Barber</t>
  </si>
  <si>
    <t>Diplo, Jonas Brothers</t>
  </si>
  <si>
    <t>He's So Fine</t>
  </si>
  <si>
    <t>The Chiffons</t>
  </si>
  <si>
    <t>Simple Minds</t>
  </si>
  <si>
    <t>Doesn't Mean Anything</t>
  </si>
  <si>
    <t>Selena Gomez, Rauw Alejandro</t>
  </si>
  <si>
    <t>Beautiful</t>
  </si>
  <si>
    <t>Snoop Dogg, Pharrell Williams, Uncle Charlie Wilson</t>
  </si>
  <si>
    <t>Snoop Dogg</t>
  </si>
  <si>
    <t>Refugee</t>
  </si>
  <si>
    <t>The Fly</t>
  </si>
  <si>
    <t>Runaway Boys</t>
  </si>
  <si>
    <t>Stray Cats</t>
  </si>
  <si>
    <t>All Fired Up</t>
  </si>
  <si>
    <t>Pat Benatar</t>
  </si>
  <si>
    <t>Intergalactic - Remastered 2009</t>
  </si>
  <si>
    <t>Long Live the Summer</t>
  </si>
  <si>
    <t>Please Don't Let Me Go</t>
  </si>
  <si>
    <t>Heatseeker</t>
  </si>
  <si>
    <t>Moonshine</t>
  </si>
  <si>
    <t>Savage, Akon</t>
  </si>
  <si>
    <t>Judy's Turn To Cry</t>
  </si>
  <si>
    <t>Lesley Gore</t>
  </si>
  <si>
    <t>Strawberry Kisses</t>
  </si>
  <si>
    <t>Nikki Webster</t>
  </si>
  <si>
    <t>Wasted</t>
  </si>
  <si>
    <t>Peking Duk</t>
  </si>
  <si>
    <t>Turn Up The Love</t>
  </si>
  <si>
    <t>Far East Movement, Cover Drive</t>
  </si>
  <si>
    <t>That's My Girl</t>
  </si>
  <si>
    <t>Get Off Of My Cloud - Mono Version</t>
  </si>
  <si>
    <t>Together Again</t>
  </si>
  <si>
    <t>Mad About You</t>
  </si>
  <si>
    <t>Bruce Ruffin</t>
  </si>
  <si>
    <t>L.A. Style</t>
  </si>
  <si>
    <t>new beat,rave</t>
  </si>
  <si>
    <t>Dive</t>
  </si>
  <si>
    <t>See the Day</t>
  </si>
  <si>
    <t>Dee C. Lee</t>
  </si>
  <si>
    <t>Sorry Not Sorry</t>
  </si>
  <si>
    <t>Rudimental, Tom Walker</t>
  </si>
  <si>
    <t>Lighters</t>
  </si>
  <si>
    <t>Bad Meets Evil, Bruno Mars</t>
  </si>
  <si>
    <t>2Pac, Roger, Dr. Dre</t>
  </si>
  <si>
    <t>g funk,gangster rap,hip hop,rap,west coast rap,funk,new jack swing,p funk,post-disco,quiet storm,g funk,gangster rap,hip hop,rap,west coast rap</t>
  </si>
  <si>
    <t>The Wild One - Single Version</t>
  </si>
  <si>
    <t>I'm Coming Home</t>
  </si>
  <si>
    <t>Birtles &amp; Goble</t>
  </si>
  <si>
    <t>Cool Kids</t>
  </si>
  <si>
    <t>Echosmith</t>
  </si>
  <si>
    <t>Cheap Thrills</t>
  </si>
  <si>
    <t>Hilltop Hoods, Montaigne, Tom Thum</t>
  </si>
  <si>
    <t>Roam</t>
  </si>
  <si>
    <t>I Shot The Sheriff</t>
  </si>
  <si>
    <t>Peanut Butter Jelly</t>
  </si>
  <si>
    <t>I Want to Be Wanted</t>
  </si>
  <si>
    <t>Weir</t>
  </si>
  <si>
    <t>The Best Things in Life Are Free</t>
  </si>
  <si>
    <t>Shakira, Freshlyground</t>
  </si>
  <si>
    <t>And I Love Her - Remastered</t>
  </si>
  <si>
    <t>Don't Need Love</t>
  </si>
  <si>
    <t>Johnny Diesel &amp; The Injectors</t>
  </si>
  <si>
    <t>Love Is a Drug</t>
  </si>
  <si>
    <t>Look What You Made Me Do</t>
  </si>
  <si>
    <t>Galway Girl</t>
  </si>
  <si>
    <t>Tell Him - Single Version</t>
  </si>
  <si>
    <t>The Exciters</t>
  </si>
  <si>
    <t>S-S-S-Single Bed</t>
  </si>
  <si>
    <t>Fox</t>
  </si>
  <si>
    <t>Rock Hard</t>
  </si>
  <si>
    <t>Maroon 5, Megan Thee Stallion</t>
  </si>
  <si>
    <t>If You Had My Love</t>
  </si>
  <si>
    <t>Stolen Dance</t>
  </si>
  <si>
    <t>Milky Chance</t>
  </si>
  <si>
    <t>Little Secrets</t>
  </si>
  <si>
    <t>Passion Pit</t>
  </si>
  <si>
    <t>One Call Away</t>
  </si>
  <si>
    <t>Chingy, Jason Weaver</t>
  </si>
  <si>
    <t>Chingy</t>
  </si>
  <si>
    <t>Underdog</t>
  </si>
  <si>
    <t>19 You + Me</t>
  </si>
  <si>
    <t>Dan + Shay</t>
  </si>
  <si>
    <t>Rockin' Robin</t>
  </si>
  <si>
    <t>Bobby Day</t>
  </si>
  <si>
    <t>All Of Us</t>
  </si>
  <si>
    <t>PNAU, Ollie Gabriel</t>
  </si>
  <si>
    <t>Love On Display</t>
  </si>
  <si>
    <t>Somebody To You</t>
  </si>
  <si>
    <t>The Vamps, Demi Lovato</t>
  </si>
  <si>
    <t>The Box Tops</t>
  </si>
  <si>
    <t>Are You Magnetic?</t>
  </si>
  <si>
    <t>True Blue - 1986 Version</t>
  </si>
  <si>
    <t>First Heartbreak</t>
  </si>
  <si>
    <t>What So Not, LPX</t>
  </si>
  <si>
    <t>aussietronica,brostep,edm,electro house,electronic trap,escape room,vapor twitch</t>
  </si>
  <si>
    <t>Break My Heart</t>
  </si>
  <si>
    <t>What You Need</t>
  </si>
  <si>
    <t>Barbra Streisand, Neil Diamond</t>
  </si>
  <si>
    <t>Ed Sheeran, Travis Scott</t>
  </si>
  <si>
    <t>Harden My Heart</t>
  </si>
  <si>
    <t>Quarterflash</t>
  </si>
  <si>
    <t>Miss You</t>
  </si>
  <si>
    <t>Oliver Tree, Robin Schulz</t>
  </si>
  <si>
    <t>Up on the Roof</t>
  </si>
  <si>
    <t>The Drifters</t>
  </si>
  <si>
    <t>Father And Son</t>
  </si>
  <si>
    <t>Guy Sebastian, Eve</t>
  </si>
  <si>
    <t>I'm Coming Home - Single Version</t>
  </si>
  <si>
    <t>When I Get There</t>
  </si>
  <si>
    <t>Cambodia - Single Version</t>
  </si>
  <si>
    <t>Who Is Fancy, Meghan Trainor, Ariana Grande</t>
  </si>
  <si>
    <t>Rock and Roll Ain't Noise Pollution</t>
  </si>
  <si>
    <t>Rock Hits</t>
  </si>
  <si>
    <t>In the Summertime - Single Version</t>
  </si>
  <si>
    <t>In The Summertime</t>
  </si>
  <si>
    <t>Unskinny Bop</t>
  </si>
  <si>
    <t>Can You Feel It - 7" Version</t>
  </si>
  <si>
    <t>I'm Into You</t>
  </si>
  <si>
    <t>Jennifer Lopez, Lil Wayne</t>
  </si>
  <si>
    <t>Thunder in My Heart</t>
  </si>
  <si>
    <t>Everybody Loves Me But You</t>
  </si>
  <si>
    <t>Baby I'm-a Want You</t>
  </si>
  <si>
    <t>Bread</t>
  </si>
  <si>
    <t>Accidentally In Love</t>
  </si>
  <si>
    <t>So What</t>
  </si>
  <si>
    <t>Johnny O'Keefe</t>
  </si>
  <si>
    <t>Paradise City</t>
  </si>
  <si>
    <t>Just Like Fire Would</t>
  </si>
  <si>
    <t>The Saints</t>
  </si>
  <si>
    <t>protopunk</t>
  </si>
  <si>
    <t>Say You Love Me</t>
  </si>
  <si>
    <t>Jessie Ware</t>
  </si>
  <si>
    <t>Nobody Told Me - Remastered 2010</t>
  </si>
  <si>
    <t>Slice of Heaven</t>
  </si>
  <si>
    <t>Dave Dobbyn, Herbs</t>
  </si>
  <si>
    <t>Dave Dobbyn</t>
  </si>
  <si>
    <t>Groove</t>
  </si>
  <si>
    <t>A Beat For You</t>
  </si>
  <si>
    <t>Pseudo Echo</t>
  </si>
  <si>
    <t>Turning Japanese</t>
  </si>
  <si>
    <t>The Vapors</t>
  </si>
  <si>
    <t>mod revival,new wave</t>
  </si>
  <si>
    <t>Flo Rida, Pitbull</t>
  </si>
  <si>
    <t>Sympathy For The Devil</t>
  </si>
  <si>
    <t>Exodus</t>
  </si>
  <si>
    <t>Ernest Gold, Charles Eugene Patrick Boone, Ferrante &amp; Teicher</t>
  </si>
  <si>
    <t>classic soundtrack,easy listening</t>
  </si>
  <si>
    <t>Read About It - Remastered Version</t>
  </si>
  <si>
    <t>Sonnentanz - Sun Don't Shine</t>
  </si>
  <si>
    <t>Klangkarussell, Will Heard</t>
  </si>
  <si>
    <t>Such a Night</t>
  </si>
  <si>
    <t>Million Voices - Radio Edit</t>
  </si>
  <si>
    <t>Otto Knows</t>
  </si>
  <si>
    <t>Straight Back Down</t>
  </si>
  <si>
    <t>Pon de Replay</t>
  </si>
  <si>
    <t>What Will My Mary Say</t>
  </si>
  <si>
    <t>Johnny Mathis</t>
  </si>
  <si>
    <t>Here I Go Again - 1987 Version; 2017 Remaster</t>
  </si>
  <si>
    <t>Whitesnake</t>
  </si>
  <si>
    <t>Magazine Madonna</t>
  </si>
  <si>
    <t>Play That Funky Music</t>
  </si>
  <si>
    <t>Vanilla Ice</t>
  </si>
  <si>
    <t>miami hip hop</t>
  </si>
  <si>
    <t>Way To Go!</t>
  </si>
  <si>
    <t>Born A Woman</t>
  </si>
  <si>
    <t>You Say</t>
  </si>
  <si>
    <t>Lauren Daigle</t>
  </si>
  <si>
    <t>Let The Four Winds Blow - Remastered 2002</t>
  </si>
  <si>
    <t>Fats Domino</t>
  </si>
  <si>
    <t>Shona Laing</t>
  </si>
  <si>
    <t>Everyday</t>
  </si>
  <si>
    <t>Who's Gonna Save Us?</t>
  </si>
  <si>
    <t>Sexy And I Know It</t>
  </si>
  <si>
    <t>Delete</t>
  </si>
  <si>
    <t>DMA'S</t>
  </si>
  <si>
    <t>Where The Boys Are</t>
  </si>
  <si>
    <t>The Ballad Of John And Yoko - Remastered 2015</t>
  </si>
  <si>
    <t>Wearing My Rolex - Radio Edit</t>
  </si>
  <si>
    <t>grime,uk dancehall,uk hip hop</t>
  </si>
  <si>
    <t>Love Rears Its Ugly Head</t>
  </si>
  <si>
    <t>Living Colour</t>
  </si>
  <si>
    <t>Plush</t>
  </si>
  <si>
    <t>Bow Wow</t>
  </si>
  <si>
    <t>Angels Like You</t>
  </si>
  <si>
    <t>Body</t>
  </si>
  <si>
    <t>Loud Luxury, Brando</t>
  </si>
  <si>
    <t>Man's Not Hot</t>
  </si>
  <si>
    <t>Big Shaq</t>
  </si>
  <si>
    <t>london rap</t>
  </si>
  <si>
    <t>The Minute You're Gone - 2000 Remaster</t>
  </si>
  <si>
    <t>Fingers Crossed</t>
  </si>
  <si>
    <t>Lauren Spencer Smith</t>
  </si>
  <si>
    <t>alt z,gen z singer-songwriter</t>
  </si>
  <si>
    <t>Donna Summer, Barbra Streisand</t>
  </si>
  <si>
    <t>Candida</t>
  </si>
  <si>
    <t>The Dawn, Tony Orlando &amp; Dawn</t>
  </si>
  <si>
    <t>Love On Top</t>
  </si>
  <si>
    <t>Age of Reason</t>
  </si>
  <si>
    <t>The Monkey Time</t>
  </si>
  <si>
    <t>Major Lance</t>
  </si>
  <si>
    <t>Wake Up</t>
  </si>
  <si>
    <t>SoulMate</t>
  </si>
  <si>
    <t>Honey, I'm Good.</t>
  </si>
  <si>
    <t>Anyone</t>
  </si>
  <si>
    <t>That Beep</t>
  </si>
  <si>
    <t>Architecture In Helsinki</t>
  </si>
  <si>
    <t>alternative dance,australian indie,indietronica</t>
  </si>
  <si>
    <t>Blinded by the Light</t>
  </si>
  <si>
    <t>Manfred Mann's Earth Band</t>
  </si>
  <si>
    <t>Clark Griswold</t>
  </si>
  <si>
    <t>Hilltop Hoods, Adrian Eagle</t>
  </si>
  <si>
    <t>australian hip hop,australian hip hop</t>
  </si>
  <si>
    <t>Dance The Night Away</t>
  </si>
  <si>
    <t>The Mavericks</t>
  </si>
  <si>
    <t>neo-traditional country</t>
  </si>
  <si>
    <t>Emotion Sickness</t>
  </si>
  <si>
    <t>So Macho</t>
  </si>
  <si>
    <t>Sinitta</t>
  </si>
  <si>
    <t>Waterloo</t>
  </si>
  <si>
    <t>Let's Talk About Sex</t>
  </si>
  <si>
    <t>What You Waitin' For</t>
  </si>
  <si>
    <t>Ray Parker Jr., Raydio</t>
  </si>
  <si>
    <t>Young Turks - 2008 Remaster</t>
  </si>
  <si>
    <t>If</t>
  </si>
  <si>
    <t>Nicki French</t>
  </si>
  <si>
    <t>Secrets</t>
  </si>
  <si>
    <t>diva house,eurodance</t>
  </si>
  <si>
    <t>The Air That I Breathe - 2008 Remaster</t>
  </si>
  <si>
    <t>Material Girl</t>
  </si>
  <si>
    <t>Like a Virgin</t>
  </si>
  <si>
    <t>In Your Eyes</t>
  </si>
  <si>
    <t>Donna the Prima Donna</t>
  </si>
  <si>
    <t>Dion</t>
  </si>
  <si>
    <t>Cocoon</t>
  </si>
  <si>
    <t>Till the World Ends</t>
  </si>
  <si>
    <t>American Girl</t>
  </si>
  <si>
    <t>Sober</t>
  </si>
  <si>
    <t>Stupid Girl</t>
  </si>
  <si>
    <t>Garbage</t>
  </si>
  <si>
    <t>Do It Right</t>
  </si>
  <si>
    <t>Martin Solveig, Tkay Maidza</t>
  </si>
  <si>
    <t>Tattoo</t>
  </si>
  <si>
    <t>Step by Step</t>
  </si>
  <si>
    <t>Lose My Mind</t>
  </si>
  <si>
    <t>How Do You Sleep?</t>
  </si>
  <si>
    <t>Tipsy - Radio Mix</t>
  </si>
  <si>
    <t>J-Kwon</t>
  </si>
  <si>
    <t>dirty south rap,southern hip hop</t>
  </si>
  <si>
    <t>Can't Fight The Moonlight</t>
  </si>
  <si>
    <t>I Need You</t>
  </si>
  <si>
    <t>Lil Wayne, Wiz Khalifa, Imagine Dragons, X Ambassadors, Logic, Ty Dolla $ign</t>
  </si>
  <si>
    <t>New Year's Day</t>
  </si>
  <si>
    <t>Marian Hill</t>
  </si>
  <si>
    <t>Are You Lonesome Tonight</t>
  </si>
  <si>
    <t>Push The Button</t>
  </si>
  <si>
    <t>Charlie Puth, Selena Gomez</t>
  </si>
  <si>
    <t>It's Not My Time</t>
  </si>
  <si>
    <t>Not Afraid</t>
  </si>
  <si>
    <t>Summer Wine</t>
  </si>
  <si>
    <t>Band of Gold</t>
  </si>
  <si>
    <t>Freda Payne</t>
  </si>
  <si>
    <t>beach music,motown</t>
  </si>
  <si>
    <t>Leaving Your Keys</t>
  </si>
  <si>
    <t>Fakebitcheshero</t>
  </si>
  <si>
    <t>trap queen</t>
  </si>
  <si>
    <t>Somebody's Crying</t>
  </si>
  <si>
    <t>You Light Up My Life</t>
  </si>
  <si>
    <t>Debby Boone</t>
  </si>
  <si>
    <t>Be Somebody</t>
  </si>
  <si>
    <t>Angel</t>
  </si>
  <si>
    <t>Scream &amp; Shout</t>
  </si>
  <si>
    <t>will.i.am, Britney Spears</t>
  </si>
  <si>
    <t>Almost With You - 2002 Digital Remaster</t>
  </si>
  <si>
    <t>The Church</t>
  </si>
  <si>
    <t>You Only Live Twice</t>
  </si>
  <si>
    <t>Little Arrows</t>
  </si>
  <si>
    <t>Leapy Lee</t>
  </si>
  <si>
    <t>Part-Time Lover</t>
  </si>
  <si>
    <t>Cold Hard Bitch</t>
  </si>
  <si>
    <t>I Feel It Coming</t>
  </si>
  <si>
    <t>The Weeknd, Daft Punk</t>
  </si>
  <si>
    <t>Starboy</t>
  </si>
  <si>
    <t>Longfellow Serenade</t>
  </si>
  <si>
    <t>Morning Glory - Remastered</t>
  </si>
  <si>
    <t>Hey Little Cobra</t>
  </si>
  <si>
    <t>The Rip Chords</t>
  </si>
  <si>
    <t>The Weight - Remastered</t>
  </si>
  <si>
    <t>The Band</t>
  </si>
  <si>
    <t>Leader Of The Pack</t>
  </si>
  <si>
    <t>The Shangri-Las</t>
  </si>
  <si>
    <t>Emotional Rescue - Remastered 2009</t>
  </si>
  <si>
    <t>Donâ€™t Stop The Party</t>
  </si>
  <si>
    <t>The Other Side</t>
  </si>
  <si>
    <t>Axel F - From "Beverly Hills Cop" Soundtrack</t>
  </si>
  <si>
    <t>Harold Faltermeyer</t>
  </si>
  <si>
    <t>I'll Meet You Halfway</t>
  </si>
  <si>
    <t>The Partridge Family</t>
  </si>
  <si>
    <t>Hummingbird Heartbeat</t>
  </si>
  <si>
    <t>Put Your Hands Up For Detroit</t>
  </si>
  <si>
    <t>Fedde Le Grand</t>
  </si>
  <si>
    <t>Handy Man</t>
  </si>
  <si>
    <t>James Taylor</t>
  </si>
  <si>
    <t>Love Bites</t>
  </si>
  <si>
    <t>Def Leppard</t>
  </si>
  <si>
    <t>Bardot</t>
  </si>
  <si>
    <t>Absolutely Everybody</t>
  </si>
  <si>
    <t>Something Good</t>
  </si>
  <si>
    <t>Utah Saints</t>
  </si>
  <si>
    <t>Cold Heart - PNAU Remix</t>
  </si>
  <si>
    <t>Elton John, Dua Lipa, PNAU</t>
  </si>
  <si>
    <t>History</t>
  </si>
  <si>
    <t>MEDUZA, Dermot Kennedy</t>
  </si>
  <si>
    <t>I Don't Wanna Know</t>
  </si>
  <si>
    <t>Silience</t>
  </si>
  <si>
    <t>deep tropical house</t>
  </si>
  <si>
    <t>Shawn Mendes, Khalid</t>
  </si>
  <si>
    <t>She's a MOD</t>
  </si>
  <si>
    <t>Dino Jag, Damien Reilly, Ray Columbus and the Invaders</t>
  </si>
  <si>
    <t>When Will I See You Again</t>
  </si>
  <si>
    <t>The Three Degrees</t>
  </si>
  <si>
    <t>She Works Hard For The Money</t>
  </si>
  <si>
    <t>Eve Of Destruction</t>
  </si>
  <si>
    <t>Barry McGuire</t>
  </si>
  <si>
    <t>David Guetta, Rihanna</t>
  </si>
  <si>
    <t>Congratulations</t>
  </si>
  <si>
    <t>Post Malone, Quavo</t>
  </si>
  <si>
    <t>Summer in the City - Remastered</t>
  </si>
  <si>
    <t>The Lovin' Spoonful</t>
  </si>
  <si>
    <t>1966-11</t>
  </si>
  <si>
    <t>Malibu Nights</t>
  </si>
  <si>
    <t>Saltwater</t>
  </si>
  <si>
    <t>Julian Lennon</t>
  </si>
  <si>
    <t>Help Yourself</t>
  </si>
  <si>
    <t>Kick, Push</t>
  </si>
  <si>
    <t>Can't Help Myself</t>
  </si>
  <si>
    <t>She Is Love</t>
  </si>
  <si>
    <t>Too Close</t>
  </si>
  <si>
    <t>Alex Clare</t>
  </si>
  <si>
    <t>Obsession</t>
  </si>
  <si>
    <t>Animotion</t>
  </si>
  <si>
    <t>John Stewart</t>
  </si>
  <si>
    <t>Drax Project, Hailee Steinfeld</t>
  </si>
  <si>
    <t>Vienna</t>
  </si>
  <si>
    <t>Ultravox</t>
  </si>
  <si>
    <t>Try</t>
  </si>
  <si>
    <t>Taylor Swift, ELVIRA</t>
  </si>
  <si>
    <t>Norman</t>
  </si>
  <si>
    <t>Sue Thompson</t>
  </si>
  <si>
    <t>Just What I Needed</t>
  </si>
  <si>
    <t>The Unicorn</t>
  </si>
  <si>
    <t>Scars To Your Beautiful</t>
  </si>
  <si>
    <t>The Cave</t>
  </si>
  <si>
    <t>Mumford &amp; Sons</t>
  </si>
  <si>
    <t>Freak On a Leash</t>
  </si>
  <si>
    <t>Rule The World - Radio Edit</t>
  </si>
  <si>
    <t>Break My Stride</t>
  </si>
  <si>
    <t>Matthew Wilder</t>
  </si>
  <si>
    <t>Stan Walker, Static Revenger</t>
  </si>
  <si>
    <t>Super Freaky Girl</t>
  </si>
  <si>
    <t>When I See You Smile</t>
  </si>
  <si>
    <t>Bad English</t>
  </si>
  <si>
    <t>The Goonies 'r' Good Enough - From "The Goonies" Soundtrack</t>
  </si>
  <si>
    <t>Gladiator</t>
  </si>
  <si>
    <t>A Must to Avoid</t>
  </si>
  <si>
    <t>Go Let It Out</t>
  </si>
  <si>
    <t>You Used to Hold Me</t>
  </si>
  <si>
    <t>Kissin' in the Back Row of the Movies</t>
  </si>
  <si>
    <t>Paper Roses</t>
  </si>
  <si>
    <t>Marie Osmond</t>
  </si>
  <si>
    <t>Donny Osmond, Marie Osmond</t>
  </si>
  <si>
    <t>Nothing Else Matters</t>
  </si>
  <si>
    <t>The More I See You</t>
  </si>
  <si>
    <t>Please Mister Postman - Remastered 2009</t>
  </si>
  <si>
    <t>I Don't Remember</t>
  </si>
  <si>
    <t>Wild Side Of Life</t>
  </si>
  <si>
    <t>Status Quo</t>
  </si>
  <si>
    <t>Spanish Harlem</t>
  </si>
  <si>
    <t>Ben E. King</t>
  </si>
  <si>
    <t>Sky Diver</t>
  </si>
  <si>
    <t>Photograph</t>
  </si>
  <si>
    <t>Don't Throw Your Love Away - Mono</t>
  </si>
  <si>
    <t>Never Never Never - 2000 Remaster</t>
  </si>
  <si>
    <t>Shirley Bassey</t>
  </si>
  <si>
    <t>Pretty Paper</t>
  </si>
  <si>
    <t>Linda George</t>
  </si>
  <si>
    <t>chicago rap,hip hop,rap</t>
  </si>
  <si>
    <t>Not Over You</t>
  </si>
  <si>
    <t>I Can Love You Like That</t>
  </si>
  <si>
    <t>All-4-One</t>
  </si>
  <si>
    <t>boy band,contemporary r&amp;b,r&amp;b</t>
  </si>
  <si>
    <t>The Son of Hickory Holler's Tramp</t>
  </si>
  <si>
    <t>O.C. Smith</t>
  </si>
  <si>
    <t>Regulate</t>
  </si>
  <si>
    <t>Warren G, Nate Dogg</t>
  </si>
  <si>
    <t>Warren G</t>
  </si>
  <si>
    <t>g funk,gangster rap,hardcore hip hop,hip hop,west coast rap,g funk,gangster rap,hardcore hip hop,hip hop,west coast rap</t>
  </si>
  <si>
    <t>The Weeknd, Ariana Grande</t>
  </si>
  <si>
    <t>Shout To The Top - Full Version</t>
  </si>
  <si>
    <t>The Style Council</t>
  </si>
  <si>
    <t>Blame It on the Bossa Nova</t>
  </si>
  <si>
    <t>Eydie GormÃ©</t>
  </si>
  <si>
    <t>I Live For You</t>
  </si>
  <si>
    <t>Chynna Phillips</t>
  </si>
  <si>
    <t>Naughty Girl - Radio Edit</t>
  </si>
  <si>
    <t>Mr G</t>
  </si>
  <si>
    <t>When The River Runs Dry</t>
  </si>
  <si>
    <t>Let's Dance</t>
  </si>
  <si>
    <t>Chris Montez</t>
  </si>
  <si>
    <t>Changed the Way You Kiss Me - Radio Edit</t>
  </si>
  <si>
    <t>Keeps Gettin' Better</t>
  </si>
  <si>
    <t>Secret Garden</t>
  </si>
  <si>
    <t>School Is Out</t>
  </si>
  <si>
    <t>The Ray Conniff Singers</t>
  </si>
  <si>
    <t>easy listening</t>
  </si>
  <si>
    <t>Borne on the Wind</t>
  </si>
  <si>
    <t>Snoop Dogg, Wiz Khalifa, Bruno Mars</t>
  </si>
  <si>
    <t>Gravity</t>
  </si>
  <si>
    <t>The Superjesus</t>
  </si>
  <si>
    <t>Come Home</t>
  </si>
  <si>
    <t>I Love the Way You Love</t>
  </si>
  <si>
    <t>A Hard Rain's A-Gonna Fall - US 7" Version</t>
  </si>
  <si>
    <t>The Girls - Radio Edit</t>
  </si>
  <si>
    <t>Let Go for Tonight</t>
  </si>
  <si>
    <t>Foxes</t>
  </si>
  <si>
    <t>Fader</t>
  </si>
  <si>
    <t>The Temper Trap</t>
  </si>
  <si>
    <t>Shut Up and Let Me Go</t>
  </si>
  <si>
    <t>The Ting Tings</t>
  </si>
  <si>
    <t>alternative dance,dance-punk,new rave</t>
  </si>
  <si>
    <t>Holiday Rap - Version 1986</t>
  </si>
  <si>
    <t>MC Miker &amp; DJ Sven</t>
  </si>
  <si>
    <t>California Blue</t>
  </si>
  <si>
    <t>Castles</t>
  </si>
  <si>
    <t>Freya Ridings</t>
  </si>
  <si>
    <t>The Little Dippers</t>
  </si>
  <si>
    <t>Jealous Guy</t>
  </si>
  <si>
    <t>Green Green Grass Of Home</t>
  </si>
  <si>
    <t>Everybody Rise</t>
  </si>
  <si>
    <t>Here I Go Again - 1987 Version; 2008 Remaster</t>
  </si>
  <si>
    <t>Multiplication</t>
  </si>
  <si>
    <t>We're Not Gonna Take It</t>
  </si>
  <si>
    <t>Twisted Sister</t>
  </si>
  <si>
    <t>On a Mission</t>
  </si>
  <si>
    <t>I'll Find My Way Home</t>
  </si>
  <si>
    <t>Jon &amp; Vangelis</t>
  </si>
  <si>
    <t>Zara Larsson, Ty Dolla $ign</t>
  </si>
  <si>
    <t>This Fire</t>
  </si>
  <si>
    <t>Count on Me</t>
  </si>
  <si>
    <t>The Wedding</t>
  </si>
  <si>
    <t>Julie Rogers</t>
  </si>
  <si>
    <t>merseybeat</t>
  </si>
  <si>
    <t>Keep The Faith</t>
  </si>
  <si>
    <t>The Boxer</t>
  </si>
  <si>
    <t>Bridge Over Troubled Water</t>
  </si>
  <si>
    <t>Boom Sha La La Lo</t>
  </si>
  <si>
    <t>Hans Poulsen</t>
  </si>
  <si>
    <t>Bonfire Heart</t>
  </si>
  <si>
    <t>James Blunt</t>
  </si>
  <si>
    <t>Fingertips - Original Studio Version</t>
  </si>
  <si>
    <t>Same Old Girl</t>
  </si>
  <si>
    <t>Darryl Cotton</t>
  </si>
  <si>
    <t>I'm Kissing You</t>
  </si>
  <si>
    <t>Des'ree</t>
  </si>
  <si>
    <t>Candyman</t>
  </si>
  <si>
    <t>Hot Summer Nights</t>
  </si>
  <si>
    <t>Night</t>
  </si>
  <si>
    <t>Mule Skinner Blues</t>
  </si>
  <si>
    <t>The Fendermen</t>
  </si>
  <si>
    <t>Timebomb</t>
  </si>
  <si>
    <t>Gabrielle Aplin</t>
  </si>
  <si>
    <t>Melting Pot</t>
  </si>
  <si>
    <t>Blue Mink</t>
  </si>
  <si>
    <t>Beauty and the Beast - from the Soundtrack "Beauty and the Beast"</t>
  </si>
  <si>
    <t>CÃ©line Dion, Peabo Bryson</t>
  </si>
  <si>
    <t>AJ Mitchell, Ava Max</t>
  </si>
  <si>
    <t>I Wanna Do It with You</t>
  </si>
  <si>
    <t>When I'm Gone</t>
  </si>
  <si>
    <t>Valleri</t>
  </si>
  <si>
    <t>FOH</t>
  </si>
  <si>
    <t>Chuck Berry</t>
  </si>
  <si>
    <t>All Day And All Of The Night</t>
  </si>
  <si>
    <t>Always Together - Remastered</t>
  </si>
  <si>
    <t>Adam's Song</t>
  </si>
  <si>
    <t>Lovers in Japan</t>
  </si>
  <si>
    <t>Fat Joe, Ashanti</t>
  </si>
  <si>
    <t>Somethings Gotta Give</t>
  </si>
  <si>
    <t>John Butler Trio</t>
  </si>
  <si>
    <t>banjo</t>
  </si>
  <si>
    <t>I'm Gonna Make You Love Me</t>
  </si>
  <si>
    <t>Diana Ross &amp; The Supremes, The Temptations</t>
  </si>
  <si>
    <t>Barry Manilow</t>
  </si>
  <si>
    <t>South Street</t>
  </si>
  <si>
    <t>The Orlons</t>
  </si>
  <si>
    <t>Kentucky Rain</t>
  </si>
  <si>
    <t>Fishin' in the Dark</t>
  </si>
  <si>
    <t>In the Country</t>
  </si>
  <si>
    <t>My True Story</t>
  </si>
  <si>
    <t>The Jive Five</t>
  </si>
  <si>
    <t>Freedom! '90 - Remastered</t>
  </si>
  <si>
    <t>Bohemian Like You</t>
  </si>
  <si>
    <t>What I Like About You</t>
  </si>
  <si>
    <t>The Romantics</t>
  </si>
  <si>
    <t>Cool World - Digitally Remastered</t>
  </si>
  <si>
    <t>Mondo Rock</t>
  </si>
  <si>
    <t>Mama Didn't Lie</t>
  </si>
  <si>
    <t>Jan Bradley</t>
  </si>
  <si>
    <t>Macklemore &amp; Ryan Lewis, Macklemore, Ryan Lewis, Ed Sheeran</t>
  </si>
  <si>
    <t>Living In A Child's Dream</t>
  </si>
  <si>
    <t>She Hates Me</t>
  </si>
  <si>
    <t>Puddle Of Mudd</t>
  </si>
  <si>
    <t>alternative metal,nu metal,post-grunge</t>
  </si>
  <si>
    <t>Grease</t>
  </si>
  <si>
    <t>Sam Feldt, RANI</t>
  </si>
  <si>
    <t>Australiana</t>
  </si>
  <si>
    <t>Austen Tayshus</t>
  </si>
  <si>
    <t>Thunderball</t>
  </si>
  <si>
    <t>Hustle</t>
  </si>
  <si>
    <t>Dream A Little Dream Of Me - Album Version With Introduction</t>
  </si>
  <si>
    <t>1968-05</t>
  </si>
  <si>
    <t>Amazed</t>
  </si>
  <si>
    <t>Lonestar</t>
  </si>
  <si>
    <t>Burn for You</t>
  </si>
  <si>
    <t>Confidence</t>
  </si>
  <si>
    <t>Ocean Alley</t>
  </si>
  <si>
    <t>Tom's Diner - 7" Version</t>
  </si>
  <si>
    <t>DNA, Suzanne Vega</t>
  </si>
  <si>
    <t>Hanky Panky</t>
  </si>
  <si>
    <t>Roll Over Beethoven - Remastered 2009</t>
  </si>
  <si>
    <t>Donna Lewis</t>
  </si>
  <si>
    <t>Don't Wanna Go to Bed Now</t>
  </si>
  <si>
    <t>Sultans Of Swing</t>
  </si>
  <si>
    <t>Wake Up Call</t>
  </si>
  <si>
    <t>Wanna Be Up</t>
  </si>
  <si>
    <t>Chantoozies</t>
  </si>
  <si>
    <t>Dedicated To The One I Love</t>
  </si>
  <si>
    <t>The Shirelles</t>
  </si>
  <si>
    <t>Ed Sheeran &amp; Justin Bieber, Justin Bieber</t>
  </si>
  <si>
    <t>Fox On The Run</t>
  </si>
  <si>
    <t>80s Mercedes</t>
  </si>
  <si>
    <t>Maren Morris</t>
  </si>
  <si>
    <t>No Limit</t>
  </si>
  <si>
    <t>On Top</t>
  </si>
  <si>
    <t>Glamorous</t>
  </si>
  <si>
    <t>Fergie, Ludacris</t>
  </si>
  <si>
    <t>Go All Night</t>
  </si>
  <si>
    <t>Gorgon City, Jennifer Hudson</t>
  </si>
  <si>
    <t>Lovelight</t>
  </si>
  <si>
    <t>Baby It's You</t>
  </si>
  <si>
    <t>Thug Lovin'</t>
  </si>
  <si>
    <t>Ja Rule, Bobby Brown</t>
  </si>
  <si>
    <t>The Lies In Your Eyes</t>
  </si>
  <si>
    <t>Layla</t>
  </si>
  <si>
    <t>Derek &amp; The Dominos, Eric Clapton</t>
  </si>
  <si>
    <t>Alive - 2006 Remaster</t>
  </si>
  <si>
    <t>P.O.D.</t>
  </si>
  <si>
    <t>This Girl Is a Woman Now</t>
  </si>
  <si>
    <t>Gary Puckett &amp; The Union Gap</t>
  </si>
  <si>
    <t>Wake up</t>
  </si>
  <si>
    <t>Benedict</t>
  </si>
  <si>
    <t>Little Children</t>
  </si>
  <si>
    <t>deadmau5, Kaskade</t>
  </si>
  <si>
    <t>Reality - Radio Edit</t>
  </si>
  <si>
    <t>Lost Frequencies, Janieck Devy</t>
  </si>
  <si>
    <t>Ciara, Justin Timberlake</t>
  </si>
  <si>
    <t>Nelson</t>
  </si>
  <si>
    <t>glam metal</t>
  </si>
  <si>
    <t>Good Time</t>
  </si>
  <si>
    <t>Owl City, Carly Rae Jepsen</t>
  </si>
  <si>
    <t>Coolio, L.V.</t>
  </si>
  <si>
    <t>Gangsta's Paradise</t>
  </si>
  <si>
    <t>American Woman - 7" Single Version</t>
  </si>
  <si>
    <t>The Guess Who</t>
  </si>
  <si>
    <t>The Horses - 2017 Remastered</t>
  </si>
  <si>
    <t>This Is My Song</t>
  </si>
  <si>
    <t>Harry Secombe</t>
  </si>
  <si>
    <t>Oh Na Na</t>
  </si>
  <si>
    <t>Camila Cabello, Myke Towers, Tainy</t>
  </si>
  <si>
    <t>Love in California</t>
  </si>
  <si>
    <t>Rooftop Heroes</t>
  </si>
  <si>
    <t>Don't You Love Me Anymore</t>
  </si>
  <si>
    <t>Joe Cocker</t>
  </si>
  <si>
    <t>True Faith</t>
  </si>
  <si>
    <t>American Pie</t>
  </si>
  <si>
    <t>Music</t>
  </si>
  <si>
    <t>Martin Garrix, David Guetta, Jamie Scott, Romy Dya</t>
  </si>
  <si>
    <t>The Mack</t>
  </si>
  <si>
    <t>Nevada, Mark Morrison, Fetty Wap</t>
  </si>
  <si>
    <t>SeÃ±orita</t>
  </si>
  <si>
    <t>Heather</t>
  </si>
  <si>
    <t>Break Ya Neck</t>
  </si>
  <si>
    <t>Beautiful Girls</t>
  </si>
  <si>
    <t>Sean Kingston</t>
  </si>
  <si>
    <t>Comin' Home</t>
  </si>
  <si>
    <t>The Radiators</t>
  </si>
  <si>
    <t>Only Thing Missing</t>
  </si>
  <si>
    <t>You Must Have Been a Beautiful Baby</t>
  </si>
  <si>
    <t>April Sun in Cuba</t>
  </si>
  <si>
    <t>Never Can Say Goodbye</t>
  </si>
  <si>
    <t>The Communards</t>
  </si>
  <si>
    <t>Firefly</t>
  </si>
  <si>
    <t>Sharing The Night Together</t>
  </si>
  <si>
    <t>With Or Without You</t>
  </si>
  <si>
    <t>Have A Look</t>
  </si>
  <si>
    <t>24K Magic</t>
  </si>
  <si>
    <t>Simple Man</t>
  </si>
  <si>
    <t>Riders on the Storm</t>
  </si>
  <si>
    <t>Just A Song About Ping Pong</t>
  </si>
  <si>
    <t>Operator Please</t>
  </si>
  <si>
    <t>White Room</t>
  </si>
  <si>
    <t>Treaty - Radio Mix</t>
  </si>
  <si>
    <t>Shes So Fine</t>
  </si>
  <si>
    <t>Down With The Trumpets</t>
  </si>
  <si>
    <t>Rizzle Kicks</t>
  </si>
  <si>
    <t>uk hip hop</t>
  </si>
  <si>
    <t>Can't You Hear My Heartbeat</t>
  </si>
  <si>
    <t>Randy Scouse Git</t>
  </si>
  <si>
    <t>This Is America</t>
  </si>
  <si>
    <t>Childish Gambino</t>
  </si>
  <si>
    <t>atl hip hop,hip hop,rap</t>
  </si>
  <si>
    <t>Sing For The Moment</t>
  </si>
  <si>
    <t>Rhythm of the Rain</t>
  </si>
  <si>
    <t>The Cascades</t>
  </si>
  <si>
    <t>Cheat Codes, Kris Kross Amsterdam</t>
  </si>
  <si>
    <t>Macklemore, Kesha</t>
  </si>
  <si>
    <t>Red Red Wine</t>
  </si>
  <si>
    <t>UB40</t>
  </si>
  <si>
    <t>reggae fusion,uk reggae</t>
  </si>
  <si>
    <t>Take It to the Limit - 2013 Remaster</t>
  </si>
  <si>
    <t>I'm All Yours</t>
  </si>
  <si>
    <t>Jay Sean, Pitbull</t>
  </si>
  <si>
    <t>Careless Whisper - Remastered</t>
  </si>
  <si>
    <t>I Won't Let You Go</t>
  </si>
  <si>
    <t>On Top Of The World</t>
  </si>
  <si>
    <t>Baker Boy</t>
  </si>
  <si>
    <t>australian hip hop,australian indigenous,australian indigenous hip hop</t>
  </si>
  <si>
    <t>Escaping</t>
  </si>
  <si>
    <t>Margaret Urlich</t>
  </si>
  <si>
    <t>Lovin' You</t>
  </si>
  <si>
    <t>Minnie Riperton</t>
  </si>
  <si>
    <t>Our Perfect Disease</t>
  </si>
  <si>
    <t>Pick up Your Tricks</t>
  </si>
  <si>
    <t>Maps</t>
  </si>
  <si>
    <t>No Sense - 2011 Remastered</t>
  </si>
  <si>
    <t>I Am...I Said - Single Version</t>
  </si>
  <si>
    <t>I Feel Fine - Remastered 2009</t>
  </si>
  <si>
    <t>Barry Blue</t>
  </si>
  <si>
    <t>Silence Is Golden</t>
  </si>
  <si>
    <t>The Tremeloes</t>
  </si>
  <si>
    <t>beatlesque,british invasion</t>
  </si>
  <si>
    <t>The Chainsmokers, Emily Warren</t>
  </si>
  <si>
    <t>Hey DJ</t>
  </si>
  <si>
    <t>Lighter Shade Of Brown</t>
  </si>
  <si>
    <t>chicano rap,latin hip hop</t>
  </si>
  <si>
    <t>Some Kind Of Wonderful</t>
  </si>
  <si>
    <t>Grand Funk Railroad</t>
  </si>
  <si>
    <t>Kosciusko - Remastered Version</t>
  </si>
  <si>
    <t>Frozen</t>
  </si>
  <si>
    <t>Ray of Light</t>
  </si>
  <si>
    <t>Caught Up In You</t>
  </si>
  <si>
    <t>38 Special</t>
  </si>
  <si>
    <t>Why Does My Heart Feel so Bad?</t>
  </si>
  <si>
    <t>Moby</t>
  </si>
  <si>
    <t>downtempo,electronica</t>
  </si>
  <si>
    <t>All Alone</t>
  </si>
  <si>
    <t>Jackson Jackson</t>
  </si>
  <si>
    <t>Hit Me Up</t>
  </si>
  <si>
    <t>Gia Farrell</t>
  </si>
  <si>
    <t>Olly Murs, Rizzle Kicks</t>
  </si>
  <si>
    <t>Love at First Sight</t>
  </si>
  <si>
    <t>Danza Kuduro</t>
  </si>
  <si>
    <t>Don Omar, Lucenzo</t>
  </si>
  <si>
    <t>Kiss Kiss</t>
  </si>
  <si>
    <t>Scatman John</t>
  </si>
  <si>
    <t>eurodance</t>
  </si>
  <si>
    <t>Pump It Up</t>
  </si>
  <si>
    <t>Endor</t>
  </si>
  <si>
    <t>Wellerman - Sea Shanty / 220 KID x Billen Ted Remix</t>
  </si>
  <si>
    <t>Nathan Evans, 220 KID</t>
  </si>
  <si>
    <t>Calvin Harris, Example</t>
  </si>
  <si>
    <t>Stevie B</t>
  </si>
  <si>
    <t>freestyle</t>
  </si>
  <si>
    <t>The Longest Time</t>
  </si>
  <si>
    <t>Switch Me On</t>
  </si>
  <si>
    <t>Elastic Heart</t>
  </si>
  <si>
    <t>Cherry Pie</t>
  </si>
  <si>
    <t>Skip &amp; Flip</t>
  </si>
  <si>
    <t>Shimmy A Go Go</t>
  </si>
  <si>
    <t>Starlight</t>
  </si>
  <si>
    <t>Muse</t>
  </si>
  <si>
    <t>Delta Goodrem, Brian McFadden</t>
  </si>
  <si>
    <t>Back In Black</t>
  </si>
  <si>
    <t>Feels So Right</t>
  </si>
  <si>
    <t>Sunset City</t>
  </si>
  <si>
    <t>Those Were The Days - Remastered</t>
  </si>
  <si>
    <t>Mary Hopkin</t>
  </si>
  <si>
    <t>I'm Like A Bird</t>
  </si>
  <si>
    <t>Won't Sleep</t>
  </si>
  <si>
    <t>Macklemore &amp; Ryan Lewis, Macklemore, Ryan Lewis, Idris Elba, Anderson .Paak</t>
  </si>
  <si>
    <t>Take A Look Around</t>
  </si>
  <si>
    <t>It Hurts To Be In Love</t>
  </si>
  <si>
    <t>Horror Movie - remastered</t>
  </si>
  <si>
    <t>Paris</t>
  </si>
  <si>
    <t>The Show</t>
  </si>
  <si>
    <t>Lenka</t>
  </si>
  <si>
    <t>If Looks Could Kill</t>
  </si>
  <si>
    <t>Royal Philharmonic Orchestra conducted by Louis Clark</t>
  </si>
  <si>
    <t>Jessie's Girl</t>
  </si>
  <si>
    <t>Rick Springfield</t>
  </si>
  <si>
    <t>Fools Gold - Remastered</t>
  </si>
  <si>
    <t>The Stone Roses</t>
  </si>
  <si>
    <t>The Hard Way</t>
  </si>
  <si>
    <t>Make Love to Me</t>
  </si>
  <si>
    <t>Kelly Marie</t>
  </si>
  <si>
    <t>Every Breath You Take - Remastered 2003</t>
  </si>
  <si>
    <t>Song for Anna</t>
  </si>
  <si>
    <t>Herb Ohta\, Sr.</t>
  </si>
  <si>
    <t>Nothing's Gonna Stop Us Now</t>
  </si>
  <si>
    <t>Vegas Girl</t>
  </si>
  <si>
    <t>Candy Paint</t>
  </si>
  <si>
    <t>Rock Me Gently</t>
  </si>
  <si>
    <t>Bus Stop</t>
  </si>
  <si>
    <t>Better Than Love - Radio Edit</t>
  </si>
  <si>
    <t>Better Than Love</t>
  </si>
  <si>
    <t>Army of Two</t>
  </si>
  <si>
    <t>Midnight Sky</t>
  </si>
  <si>
    <t>I Don't Care</t>
  </si>
  <si>
    <t>Lift</t>
  </si>
  <si>
    <t>Nightshift</t>
  </si>
  <si>
    <t>Commodores</t>
  </si>
  <si>
    <t>Kansas City</t>
  </si>
  <si>
    <t>The Anthem</t>
  </si>
  <si>
    <t>Joni Mitchell</t>
  </si>
  <si>
    <t>Four to the Floor</t>
  </si>
  <si>
    <t>Girl From Rio</t>
  </si>
  <si>
    <t>Anitta</t>
  </si>
  <si>
    <t>Clap Your Hands</t>
  </si>
  <si>
    <t>Style</t>
  </si>
  <si>
    <t>I Still Call Australia Home - Single Version</t>
  </si>
  <si>
    <t>C'est La Vie</t>
  </si>
  <si>
    <t>Robbie Nevil</t>
  </si>
  <si>
    <t>Breaking up Is Hard to Do</t>
  </si>
  <si>
    <t>Adore You</t>
  </si>
  <si>
    <t>Blue Bayou</t>
  </si>
  <si>
    <t>I Can't Help Myself</t>
  </si>
  <si>
    <t>Kissin' Cousins - 2003 Sony Remaster</t>
  </si>
  <si>
    <t>Elvis Presley, The Jordanaires</t>
  </si>
  <si>
    <t>Joey</t>
  </si>
  <si>
    <t>Concrete Blonde</t>
  </si>
  <si>
    <t>The Fighter</t>
  </si>
  <si>
    <t>Keith Urban, Carrie Underwood</t>
  </si>
  <si>
    <t>Keith Urban</t>
  </si>
  <si>
    <t>Sos</t>
  </si>
  <si>
    <t>Nils Landgren Funk Unit</t>
  </si>
  <si>
    <t>Why Don't You Get A Job</t>
  </si>
  <si>
    <t>Sad Girl Summer</t>
  </si>
  <si>
    <t>Maisie Peters</t>
  </si>
  <si>
    <t>Fallin' - Original Song from the TV Series "The Secret Daughter"</t>
  </si>
  <si>
    <t>You Sexy Thing - Radio Edit</t>
  </si>
  <si>
    <t>T-Shirt</t>
  </si>
  <si>
    <t>Surrender</t>
  </si>
  <si>
    <t>A Well Respected Man - Mono Mix</t>
  </si>
  <si>
    <t>Martin Solveig, SAM WHITE</t>
  </si>
  <si>
    <t>One Sweet Day</t>
  </si>
  <si>
    <t>Mariah Carey, Boyz II Men</t>
  </si>
  <si>
    <t>Sunshine Of Your Love</t>
  </si>
  <si>
    <t>Heart Of Stone - Mono Version</t>
  </si>
  <si>
    <t>Go West - 2003 Remaster</t>
  </si>
  <si>
    <t>The Winner Takes It All</t>
  </si>
  <si>
    <t>Sugar Man</t>
  </si>
  <si>
    <t>Would I Lie to You? - Remastered Version</t>
  </si>
  <si>
    <t>Suspicious Minds</t>
  </si>
  <si>
    <t>1969-10</t>
  </si>
  <si>
    <t>Get Used to It</t>
  </si>
  <si>
    <t>Roger Voudouris</t>
  </si>
  <si>
    <t>Wake Me Up - Radio Edit</t>
  </si>
  <si>
    <t>Today's The Day - From "The Ellen DeGeneres Show"</t>
  </si>
  <si>
    <t>David Guetta, Usher</t>
  </si>
  <si>
    <t>Owner of a Lonely Heart</t>
  </si>
  <si>
    <t>Yes</t>
  </si>
  <si>
    <t>4 Seasons Of Loneliness</t>
  </si>
  <si>
    <t>BTS, Desiigner, Steve Aoki</t>
  </si>
  <si>
    <t>I Want You to Want Me - Live at Nippon Budokan, Tokyo, JPN - April 1978</t>
  </si>
  <si>
    <t>Jay R</t>
  </si>
  <si>
    <t>opm</t>
  </si>
  <si>
    <t>Walk Like an Egyptian</t>
  </si>
  <si>
    <t>The Communards, Sarah Jane Morris</t>
  </si>
  <si>
    <t>Wrap Me Up - Original Mix</t>
  </si>
  <si>
    <t>Alex Party</t>
  </si>
  <si>
    <t>diva house,eurodance,hip house,italo house</t>
  </si>
  <si>
    <t>Witch Queen</t>
  </si>
  <si>
    <t>Gimme Three Steps</t>
  </si>
  <si>
    <t>Follow You Follow Me - Remastered 2007</t>
  </si>
  <si>
    <t>Don't You Want Me</t>
  </si>
  <si>
    <t>If I Can't Have You</t>
  </si>
  <si>
    <t>Yesterday Once More</t>
  </si>
  <si>
    <t>Carpenters</t>
  </si>
  <si>
    <t>Mr. Brightside</t>
  </si>
  <si>
    <t>If I Never See Your Face Again</t>
  </si>
  <si>
    <t>Maroon 5, Rihanna</t>
  </si>
  <si>
    <t>Father And Son - New Steve Mac with Strings</t>
  </si>
  <si>
    <t>Ronan Keating, Yusuf</t>
  </si>
  <si>
    <t>Save The Best For Last</t>
  </si>
  <si>
    <t>Hearts On Fire</t>
  </si>
  <si>
    <t>Cut Copy</t>
  </si>
  <si>
    <t>Chasing Pavements</t>
  </si>
  <si>
    <t>Walk This Way</t>
  </si>
  <si>
    <t>I Can Be Your Star</t>
  </si>
  <si>
    <t>Peppermint Heaven</t>
  </si>
  <si>
    <t>Shoop</t>
  </si>
  <si>
    <t>Solutions</t>
  </si>
  <si>
    <t>Playboy</t>
  </si>
  <si>
    <t>The Marvelettes</t>
  </si>
  <si>
    <t>Driving Wheels</t>
  </si>
  <si>
    <t>Girl Crazy - 2011 Remaster</t>
  </si>
  <si>
    <t>Barracuda</t>
  </si>
  <si>
    <t>It's Raining Men</t>
  </si>
  <si>
    <t>The Weather Girls</t>
  </si>
  <si>
    <t>Born to Run</t>
  </si>
  <si>
    <t>Don't Cry for Me Argentina</t>
  </si>
  <si>
    <t>Boulevard of Broken Dreams</t>
  </si>
  <si>
    <t>Asta, Allday</t>
  </si>
  <si>
    <t>australian indie,australian hip hop,australian trap</t>
  </si>
  <si>
    <t>My Way</t>
  </si>
  <si>
    <t>First Class</t>
  </si>
  <si>
    <t>Hold On Loosely</t>
  </si>
  <si>
    <t>Begin Again</t>
  </si>
  <si>
    <t>WILD</t>
  </si>
  <si>
    <t>Kiss and Say Goodbye</t>
  </si>
  <si>
    <t>The Manhattans</t>
  </si>
  <si>
    <t>BeyoncÃ©, Sean Paul</t>
  </si>
  <si>
    <t>Rupert Holmes</t>
  </si>
  <si>
    <t>Shot You Down</t>
  </si>
  <si>
    <t>Audio Bullys, Nancy Sinatra</t>
  </si>
  <si>
    <t>Ho Hey</t>
  </si>
  <si>
    <t>The Lumineers</t>
  </si>
  <si>
    <t>So Sad The Song</t>
  </si>
  <si>
    <t>Gladys Knight, The Pips</t>
  </si>
  <si>
    <t>disco,motown,quiet storm</t>
  </si>
  <si>
    <t>Can You Forgive Her? - 2001 Remastered Version</t>
  </si>
  <si>
    <t>Classic</t>
  </si>
  <si>
    <t>Adrian Gurvitz</t>
  </si>
  <si>
    <t>Like It Loud</t>
  </si>
  <si>
    <t>We Are Never Ever Getting Back Together</t>
  </si>
  <si>
    <t>Touch It</t>
  </si>
  <si>
    <t>Monifah</t>
  </si>
  <si>
    <t>Questions I Can't Answer</t>
  </si>
  <si>
    <t>Heinz</t>
  </si>
  <si>
    <t>Supreme</t>
  </si>
  <si>
    <t>Two Pina Coladas</t>
  </si>
  <si>
    <t>Brooks Jefferson</t>
  </si>
  <si>
    <t>Message In A Bottle - Remastered 2003</t>
  </si>
  <si>
    <t>I Will Wait</t>
  </si>
  <si>
    <t>David Guetta, Showtek, VASSY</t>
  </si>
  <si>
    <t>Last Kiss</t>
  </si>
  <si>
    <t>Hello Walls</t>
  </si>
  <si>
    <t>Easy Lover</t>
  </si>
  <si>
    <t>Philip Bailey, Phil Collins</t>
  </si>
  <si>
    <t>Too Much</t>
  </si>
  <si>
    <t>One Headlight</t>
  </si>
  <si>
    <t>The Wallflowers</t>
  </si>
  <si>
    <t>MSTRKRFT, John Legend</t>
  </si>
  <si>
    <t>Melissa Tkautz</t>
  </si>
  <si>
    <t>Wings Of An Eagle</t>
  </si>
  <si>
    <t>Russell Morris</t>
  </si>
  <si>
    <t>I'll Take You Home Again Kathleen</t>
  </si>
  <si>
    <t>Lieutenant Pigeon</t>
  </si>
  <si>
    <t>Still Fighting It</t>
  </si>
  <si>
    <t>All For You</t>
  </si>
  <si>
    <t>Rock You Like A Hurricane</t>
  </si>
  <si>
    <t>Starstruck</t>
  </si>
  <si>
    <t>Magic - Live</t>
  </si>
  <si>
    <t>Who'd Have Known</t>
  </si>
  <si>
    <t>Trust Myself</t>
  </si>
  <si>
    <t>Sam Perry</t>
  </si>
  <si>
    <t>australian talent show,beatboxing</t>
  </si>
  <si>
    <t>Most People I Know Think That Im Crazy</t>
  </si>
  <si>
    <t>Billy Thorpe</t>
  </si>
  <si>
    <t>Fighter</t>
  </si>
  <si>
    <t>In the Navy - Original Version 1979</t>
  </si>
  <si>
    <t>Village People</t>
  </si>
  <si>
    <t>Can't You See That She's Mine - 2019 - Remaster</t>
  </si>
  <si>
    <t>Hi-De-Ho</t>
  </si>
  <si>
    <t>1970-09</t>
  </si>
  <si>
    <t>My Sentimental Friend</t>
  </si>
  <si>
    <t>WALK THE MOON</t>
  </si>
  <si>
    <t>Let Me Love the Lonely</t>
  </si>
  <si>
    <t>Stop</t>
  </si>
  <si>
    <t>Sam Brown, Pete Brown</t>
  </si>
  <si>
    <t>Praying</t>
  </si>
  <si>
    <t>Selling Me Out</t>
  </si>
  <si>
    <t>Tuka</t>
  </si>
  <si>
    <t>Teenager Of The Year</t>
  </si>
  <si>
    <t>Lo-tel</t>
  </si>
  <si>
    <t>American Woman</t>
  </si>
  <si>
    <t>Sex on Fire</t>
  </si>
  <si>
    <t>More - RedOne Jimmy Joker Remix</t>
  </si>
  <si>
    <t>Whatever Will Be</t>
  </si>
  <si>
    <t>Tammin Sursok, Ray Hedges</t>
  </si>
  <si>
    <t>Tammin Sursok</t>
  </si>
  <si>
    <t>Homeward Bound</t>
  </si>
  <si>
    <t>Medicine</t>
  </si>
  <si>
    <t>Whistle</t>
  </si>
  <si>
    <t>Adelante</t>
  </si>
  <si>
    <t>Sash!</t>
  </si>
  <si>
    <t>eurodance,german techno</t>
  </si>
  <si>
    <t>The Greatest View</t>
  </si>
  <si>
    <t>Give Me the Night</t>
  </si>
  <si>
    <t>George Benson</t>
  </si>
  <si>
    <t>Hello, Goodbye - Remastered 2009</t>
  </si>
  <si>
    <t>Symphony of Life</t>
  </si>
  <si>
    <t>We Won't Run</t>
  </si>
  <si>
    <t>Dueling Banjos</t>
  </si>
  <si>
    <t>Eric Weissberg, Steve Mandell</t>
  </si>
  <si>
    <t>YMCA - Original Version 1978</t>
  </si>
  <si>
    <t>Those Lazy, Hazy, Crazy Days Of Summer</t>
  </si>
  <si>
    <t>Smokin' in the Boy's Room</t>
  </si>
  <si>
    <t>Brownsville Station</t>
  </si>
  <si>
    <t>Billie Eilish, Justin Bieber</t>
  </si>
  <si>
    <t>Dani California</t>
  </si>
  <si>
    <t>Hear My Name - Radio Edit</t>
  </si>
  <si>
    <t>Armand Van Helden</t>
  </si>
  <si>
    <t>big beat,deep house,disco house,house,speed garage,uk dance,vocal house</t>
  </si>
  <si>
    <t>Don't Break The Heart That Loves You</t>
  </si>
  <si>
    <t>Youngblood</t>
  </si>
  <si>
    <t>Everything I Own</t>
  </si>
  <si>
    <t>Boy George</t>
  </si>
  <si>
    <t>Too Much Heaven</t>
  </si>
  <si>
    <t>Enter Sandman</t>
  </si>
  <si>
    <t>Like I Love You</t>
  </si>
  <si>
    <t>Scarborough Fair/Canticle - Original</t>
  </si>
  <si>
    <t>Sergio Mendes &amp; Brasil '66</t>
  </si>
  <si>
    <t>2 Become 1</t>
  </si>
  <si>
    <t>The Ballroom Blitz</t>
  </si>
  <si>
    <t>1974-04</t>
  </si>
  <si>
    <t>Runaway Train</t>
  </si>
  <si>
    <t>Rudimental, Ed Sheeran</t>
  </si>
  <si>
    <t>Be Alright</t>
  </si>
  <si>
    <t>Last Night I Didn't Get to Sleep at All - Remastered 1997</t>
  </si>
  <si>
    <t>It's Gonna Be Me</t>
  </si>
  <si>
    <t>Walking On Air</t>
  </si>
  <si>
    <t>And She Was - 2005 Remaster</t>
  </si>
  <si>
    <t>Talking Heads</t>
  </si>
  <si>
    <t>Calcutta</t>
  </si>
  <si>
    <t>Lawrence Welk</t>
  </si>
  <si>
    <t>easy listening,polka</t>
  </si>
  <si>
    <t>Here I Go Again - Radio Mix</t>
  </si>
  <si>
    <t>When We Were Young</t>
  </si>
  <si>
    <t>Mr. Custer</t>
  </si>
  <si>
    <t>Larry Verne</t>
  </si>
  <si>
    <t>Robert Palmer, UB40</t>
  </si>
  <si>
    <t>Out Of Reach</t>
  </si>
  <si>
    <t>Nine Days</t>
  </si>
  <si>
    <t>Going Home - 2015 Remaster</t>
  </si>
  <si>
    <t>Avicii, Aloe Blacc</t>
  </si>
  <si>
    <t>That Girl</t>
  </si>
  <si>
    <t>Maxi Priest, Shaggy</t>
  </si>
  <si>
    <t>Insensitive</t>
  </si>
  <si>
    <t>Jann Arden</t>
  </si>
  <si>
    <t>Biding My Time</t>
  </si>
  <si>
    <t>I Miss You</t>
  </si>
  <si>
    <t>Road to Nowhere - 2005 Remaster</t>
  </si>
  <si>
    <t>Sunny Afternoon - Mono Version</t>
  </si>
  <si>
    <t>Bonaparte's Retreat</t>
  </si>
  <si>
    <t>Shut Up!</t>
  </si>
  <si>
    <t>The Trouble with Us</t>
  </si>
  <si>
    <t>Marcus Marr, Nick Murphy</t>
  </si>
  <si>
    <t>Sick N Tired</t>
  </si>
  <si>
    <t>Duncan</t>
  </si>
  <si>
    <t>Tell Laura I Love Her</t>
  </si>
  <si>
    <t>Ray Peterson</t>
  </si>
  <si>
    <t>Torn Between Two Lovers</t>
  </si>
  <si>
    <t>Mary MacGregor</t>
  </si>
  <si>
    <t>Shot Through The Heart</t>
  </si>
  <si>
    <t>Rhythm Is A Dancer</t>
  </si>
  <si>
    <t>End Of The Road</t>
  </si>
  <si>
    <t>Love The Way You Lie</t>
  </si>
  <si>
    <t>Eminem, Rihanna</t>
  </si>
  <si>
    <t>Cake By The Ocean</t>
  </si>
  <si>
    <t>Get It Right</t>
  </si>
  <si>
    <t>Diplo, MÃ˜</t>
  </si>
  <si>
    <t>Fake It</t>
  </si>
  <si>
    <t>Sore</t>
  </si>
  <si>
    <t>Try A Little Kindness</t>
  </si>
  <si>
    <t>Wild Eyes</t>
  </si>
  <si>
    <t>Darling Brando</t>
  </si>
  <si>
    <t>I Don't Need A Man</t>
  </si>
  <si>
    <t>George Michael, Aretha Franklin</t>
  </si>
  <si>
    <t>Close To Me</t>
  </si>
  <si>
    <t>Hate It Or Love It</t>
  </si>
  <si>
    <t>The Game, 50 Cent</t>
  </si>
  <si>
    <t>Victims of Love</t>
  </si>
  <si>
    <t>Charli XCX, Rita Ora</t>
  </si>
  <si>
    <t>Lonely Weekends</t>
  </si>
  <si>
    <t>Your Time Will Come - Remastered Version</t>
  </si>
  <si>
    <t>Itch, Megan Joy</t>
  </si>
  <si>
    <t>idol</t>
  </si>
  <si>
    <t>Do You Want To</t>
  </si>
  <si>
    <t>Steely Dan</t>
  </si>
  <si>
    <t>Hats Off To Larry</t>
  </si>
  <si>
    <t>She's Got Me Dancing</t>
  </si>
  <si>
    <t>Tommy Sparks</t>
  </si>
  <si>
    <t>Beautiful Liar</t>
  </si>
  <si>
    <t>BeyoncÃ©, Shakira</t>
  </si>
  <si>
    <t>Envy</t>
  </si>
  <si>
    <t>Twiztid, Ice Nine Kills</t>
  </si>
  <si>
    <t>Sweet but Psycho</t>
  </si>
  <si>
    <t>Moonlighting</t>
  </si>
  <si>
    <t>Mama Weer All Crazee Now</t>
  </si>
  <si>
    <t>Don't Tell Me</t>
  </si>
  <si>
    <t>Chart Collective</t>
  </si>
  <si>
    <t>Semi-Charmed Life - 2006 Remaster</t>
  </si>
  <si>
    <t>Third Eye Blind</t>
  </si>
  <si>
    <t>Fire and the Flood</t>
  </si>
  <si>
    <t>A Groovy Kind of Love - 2016 Remaster</t>
  </si>
  <si>
    <t>drivers license</t>
  </si>
  <si>
    <t>Call Me Maybe</t>
  </si>
  <si>
    <t>Carly Rae Jepsen</t>
  </si>
  <si>
    <t>Won't Get Fooled Again - Original Album Version</t>
  </si>
  <si>
    <t>Naked and Sacred</t>
  </si>
  <si>
    <t>DJ Snake, Selena Gomez</t>
  </si>
  <si>
    <t>The Loco-Motion</t>
  </si>
  <si>
    <t>Why Can't This Be Love</t>
  </si>
  <si>
    <t>Van Halen</t>
  </si>
  <si>
    <t>If Everyone Cared</t>
  </si>
  <si>
    <t>Hooked On A Feeling</t>
  </si>
  <si>
    <t>Blue Swede, BjÃ¶rn Skifs</t>
  </si>
  <si>
    <t>Lump</t>
  </si>
  <si>
    <t>I Love You Love Me Love</t>
  </si>
  <si>
    <t>Gary Glitter</t>
  </si>
  <si>
    <t>Christina Aguilera, Lil' Kim</t>
  </si>
  <si>
    <t>Gimme Some Lovin'</t>
  </si>
  <si>
    <t>The Spencer Davis Group</t>
  </si>
  <si>
    <t>Gett Off</t>
  </si>
  <si>
    <t>Can't Stop Myself from Loving You</t>
  </si>
  <si>
    <t>William Shakespeare</t>
  </si>
  <si>
    <t>poetry,writing</t>
  </si>
  <si>
    <t>Billy Donâ€™t Be A Hero</t>
  </si>
  <si>
    <t>Hot Love - A Side</t>
  </si>
  <si>
    <t>Techno Fan</t>
  </si>
  <si>
    <t>Rock It</t>
  </si>
  <si>
    <t>Little Red</t>
  </si>
  <si>
    <t>Mamma Mia</t>
  </si>
  <si>
    <t>My Baby Loves Lovin'</t>
  </si>
  <si>
    <t>White Plains</t>
  </si>
  <si>
    <t>Kiss My Fat Ass</t>
  </si>
  <si>
    <t>Roll With It</t>
  </si>
  <si>
    <t>Better Off Alone</t>
  </si>
  <si>
    <t>Alice Deejay</t>
  </si>
  <si>
    <t>bouncy house,eurodance</t>
  </si>
  <si>
    <t>Empire State Of Mind</t>
  </si>
  <si>
    <t>JAY-Z, Alicia Keys</t>
  </si>
  <si>
    <t>In The Flesh - Remastered</t>
  </si>
  <si>
    <t>Live Like You Were Dying</t>
  </si>
  <si>
    <t>Tim McGraw</t>
  </si>
  <si>
    <t>April Sun In Cuba</t>
  </si>
  <si>
    <t>This City</t>
  </si>
  <si>
    <t>Sam Fischer</t>
  </si>
  <si>
    <t>Never Keeping Secrets</t>
  </si>
  <si>
    <t>Eenie Meenie</t>
  </si>
  <si>
    <t>Sean Kingston, Justin Bieber</t>
  </si>
  <si>
    <t>She Will Be Loved</t>
  </si>
  <si>
    <t>Goose Bumps</t>
  </si>
  <si>
    <t>Christie Allen</t>
  </si>
  <si>
    <t>Chasing Fire</t>
  </si>
  <si>
    <t>What Other People Say</t>
  </si>
  <si>
    <t>Sam Fischer, Demi Lovato</t>
  </si>
  <si>
    <t>Sad Eyes - Remastered 2002</t>
  </si>
  <si>
    <t>Robert John</t>
  </si>
  <si>
    <t>Christopher Cross</t>
  </si>
  <si>
    <t>Wasted Days and Wasted Nights</t>
  </si>
  <si>
    <t>Freddy Fender</t>
  </si>
  <si>
    <t>Lovefool</t>
  </si>
  <si>
    <t>twocolors</t>
  </si>
  <si>
    <t>Die Another Day</t>
  </si>
  <si>
    <t>That's Not My Name</t>
  </si>
  <si>
    <t>Don't It Make My Brown Eyes Blue</t>
  </si>
  <si>
    <t>Crystal Gayle</t>
  </si>
  <si>
    <t>Rewrite The Stars</t>
  </si>
  <si>
    <t>Zac Efron, Zendaya</t>
  </si>
  <si>
    <t>Angel Eyes</t>
  </si>
  <si>
    <t>Paulini</t>
  </si>
  <si>
    <t>Happy Nation</t>
  </si>
  <si>
    <t>Passenger</t>
  </si>
  <si>
    <t>Call It What You Want</t>
  </si>
  <si>
    <t>Lay Down Your Guns</t>
  </si>
  <si>
    <t>Elevation</t>
  </si>
  <si>
    <t>You</t>
  </si>
  <si>
    <t>Wesley Dean</t>
  </si>
  <si>
    <t>RAYE, Coi Leray</t>
  </si>
  <si>
    <t>Magnets</t>
  </si>
  <si>
    <t>Disclosure, Lorde</t>
  </si>
  <si>
    <t>The Best We Got</t>
  </si>
  <si>
    <t>Feel The Love</t>
  </si>
  <si>
    <t>Marvin Priest, Fatman Scoop</t>
  </si>
  <si>
    <t>Just A Dream</t>
  </si>
  <si>
    <t>16 Candles</t>
  </si>
  <si>
    <t>Johnny Maestro, The Crests</t>
  </si>
  <si>
    <t>You Right</t>
  </si>
  <si>
    <t>Doja Cat, The Weeknd</t>
  </si>
  <si>
    <t>Heavensent</t>
  </si>
  <si>
    <t>Baby</t>
  </si>
  <si>
    <t>Justin Bieber, Ludacris</t>
  </si>
  <si>
    <t>Stumblin' In</t>
  </si>
  <si>
    <t>Chris Norman, Suzi Quatro</t>
  </si>
  <si>
    <t>Smokie</t>
  </si>
  <si>
    <t>Runaway '67 - Remastered 2006</t>
  </si>
  <si>
    <t>Hip Hop Hooray</t>
  </si>
  <si>
    <t>Chasing Highs</t>
  </si>
  <si>
    <t>ALMA</t>
  </si>
  <si>
    <t>King Of The Road</t>
  </si>
  <si>
    <t>Roger Miller</t>
  </si>
  <si>
    <t>The Chainsmokers, Bebe Rexha</t>
  </si>
  <si>
    <t>Walk on the Wild Side</t>
  </si>
  <si>
    <t>Lou Reed</t>
  </si>
  <si>
    <t>No Particular Place To Go</t>
  </si>
  <si>
    <t>Curiosity Killed The Cat - 2002 Digital Remaster</t>
  </si>
  <si>
    <t>Wired for Sound - 2001 Remaster</t>
  </si>
  <si>
    <t>The Nips Are Getting Bigger - Remastered</t>
  </si>
  <si>
    <t>Living on the Edge</t>
  </si>
  <si>
    <t>Matter Of Time</t>
  </si>
  <si>
    <t>Centuries</t>
  </si>
  <si>
    <t>Million Years Ago</t>
  </si>
  <si>
    <t>Gorgeous</t>
  </si>
  <si>
    <t>Apache</t>
  </si>
  <si>
    <t>JÃ¸rgen Ingmann</t>
  </si>
  <si>
    <t>dansktop</t>
  </si>
  <si>
    <t>Lights Down Low</t>
  </si>
  <si>
    <t>Jessie James Decker</t>
  </si>
  <si>
    <t>You Give Love A Bad Name</t>
  </si>
  <si>
    <t>Blue Velvet</t>
  </si>
  <si>
    <t>Bobby Vinton</t>
  </si>
  <si>
    <t>Landslide</t>
  </si>
  <si>
    <t>The Chicks</t>
  </si>
  <si>
    <t>Case Of You</t>
  </si>
  <si>
    <t>Moonshadow</t>
  </si>
  <si>
    <t>Kiss</t>
  </si>
  <si>
    <t>Tom Jones, The Art Of Noise</t>
  </si>
  <si>
    <t>It Feels So Good</t>
  </si>
  <si>
    <t>Sonique</t>
  </si>
  <si>
    <t>All Time Low</t>
  </si>
  <si>
    <t>Jon Bellion</t>
  </si>
  <si>
    <t>Mrs. Robinson - From "The Graduate" Soundtrack</t>
  </si>
  <si>
    <t>Macarena - Radio Mix</t>
  </si>
  <si>
    <t>Los Del Mar, Wil Veloz</t>
  </si>
  <si>
    <t>They Don't Give</t>
  </si>
  <si>
    <t>Bent</t>
  </si>
  <si>
    <t>Circus</t>
  </si>
  <si>
    <t>On Your Side</t>
  </si>
  <si>
    <t>I Do, I Do, I Do, I Do, I Do</t>
  </si>
  <si>
    <t>I Fall Apart</t>
  </si>
  <si>
    <t>The Fixer</t>
  </si>
  <si>
    <t>Around the World</t>
  </si>
  <si>
    <t>Hands To Myself</t>
  </si>
  <si>
    <t>Mouldy Old Dough</t>
  </si>
  <si>
    <t>Changing</t>
  </si>
  <si>
    <t>I'm Still Standing</t>
  </si>
  <si>
    <t>Silly Boy</t>
  </si>
  <si>
    <t>Eva Simons</t>
  </si>
  <si>
    <t>New Romantics</t>
  </si>
  <si>
    <t>She's A Genius</t>
  </si>
  <si>
    <t>Breezeblocks</t>
  </si>
  <si>
    <t>Little Wonders</t>
  </si>
  <si>
    <t>Let's Dance - 2019 Remaster</t>
  </si>
  <si>
    <t>Chris Rea</t>
  </si>
  <si>
    <t>Spirit In The Sky</t>
  </si>
  <si>
    <t>Norman Greenbaum</t>
  </si>
  <si>
    <t>Miss You Much</t>
  </si>
  <si>
    <t>Ed Sheeran, Eminem, 50 Cent</t>
  </si>
  <si>
    <t>Mad World</t>
  </si>
  <si>
    <t>Communication Breakdown - Remastered 2015</t>
  </si>
  <si>
    <t>Roy Orbison, Alex Orbison, Chuck Turner</t>
  </si>
  <si>
    <t>Baby Love - Juke Box Single Version</t>
  </si>
  <si>
    <t>Beautiful In My Eyes</t>
  </si>
  <si>
    <t>Joshua Kadison</t>
  </si>
  <si>
    <t>Mellow Yellow</t>
  </si>
  <si>
    <t>1967-03</t>
  </si>
  <si>
    <t>Tossin' And Turnin'</t>
  </si>
  <si>
    <t>Just Another Night</t>
  </si>
  <si>
    <t>Mick Jagger</t>
  </si>
  <si>
    <t>Stingray</t>
  </si>
  <si>
    <t>Thank You for the Broken Heart</t>
  </si>
  <si>
    <t>J Rice</t>
  </si>
  <si>
    <t>Anne-Marie</t>
  </si>
  <si>
    <t>Original Prankster</t>
  </si>
  <si>
    <t>Brass in Pocket - 2006 Remaster</t>
  </si>
  <si>
    <t>Pretenders</t>
  </si>
  <si>
    <t>Sucker for You</t>
  </si>
  <si>
    <t>Matt Terry</t>
  </si>
  <si>
    <t>Trouble</t>
  </si>
  <si>
    <t>Killing Me Softly With His Song</t>
  </si>
  <si>
    <t>Fugees, Ms. Lauryn Hill</t>
  </si>
  <si>
    <t>Saturday Night at the Movies</t>
  </si>
  <si>
    <t>Foreign Land</t>
  </si>
  <si>
    <t>How You Remind Me</t>
  </si>
  <si>
    <t>Money</t>
  </si>
  <si>
    <t>Abz Winter</t>
  </si>
  <si>
    <t>Sword from the Stone - Gingerbread Mix</t>
  </si>
  <si>
    <t>Goodbye Town</t>
  </si>
  <si>
    <t>Washington Square</t>
  </si>
  <si>
    <t>The Village Stompers</t>
  </si>
  <si>
    <t>That's The Way A Woman Feels</t>
  </si>
  <si>
    <t>Life in the Fast Lane - 2013 Remaster</t>
  </si>
  <si>
    <t>Summer Breeze</t>
  </si>
  <si>
    <t>Seals and Crofts</t>
  </si>
  <si>
    <t>Love Me Like You Do - From "Fifty Shades Of Grey"</t>
  </si>
  <si>
    <t>Frankie J, Baby Bash</t>
  </si>
  <si>
    <t>Frankie J</t>
  </si>
  <si>
    <t>Guy Sebastian, The HamilTones, Wale</t>
  </si>
  <si>
    <t>Any Way You Want It</t>
  </si>
  <si>
    <t>Fall Together</t>
  </si>
  <si>
    <t>How Do I Deal</t>
  </si>
  <si>
    <t>Lay Me Down</t>
  </si>
  <si>
    <t>Sam Smith, John Legend</t>
  </si>
  <si>
    <t>Julee Cruise</t>
  </si>
  <si>
    <t>Coin Laundry</t>
  </si>
  <si>
    <t>Lisa Mitchell</t>
  </si>
  <si>
    <t>Dance with Me</t>
  </si>
  <si>
    <t>Debelah Morgan</t>
  </si>
  <si>
    <t>Dance With Me</t>
  </si>
  <si>
    <t>Love Is on the Way</t>
  </si>
  <si>
    <t>Saigon Kick</t>
  </si>
  <si>
    <t>Oh, Babe What Would You Say</t>
  </si>
  <si>
    <t>Hurricane Smith</t>
  </si>
  <si>
    <t>Do They Know It's Christmas? - 1984 Version</t>
  </si>
  <si>
    <t>Band Aid</t>
  </si>
  <si>
    <t>Woman - Remastered 2010</t>
  </si>
  <si>
    <t>Would You Raise Your Hands?</t>
  </si>
  <si>
    <t>Hold Me</t>
  </si>
  <si>
    <t>Heather Honey</t>
  </si>
  <si>
    <t>Viva La Vida</t>
  </si>
  <si>
    <t>Freak</t>
  </si>
  <si>
    <t>Come Together - Remastered</t>
  </si>
  <si>
    <t>Superheroes</t>
  </si>
  <si>
    <t>The Beautiful People</t>
  </si>
  <si>
    <t>Marilyn Manson</t>
  </si>
  <si>
    <t>Dreamworld</t>
  </si>
  <si>
    <t>Guilty Conscience - Radio Version</t>
  </si>
  <si>
    <t>Eminem, Dr. Dre</t>
  </si>
  <si>
    <t>detroit hip hop,hip hop,rap,g funk,gangster rap,hip hop,rap,west coast rap</t>
  </si>
  <si>
    <t>Gotta Pull Myself Together</t>
  </si>
  <si>
    <t>The Nolans</t>
  </si>
  <si>
    <t>Sign Your Name</t>
  </si>
  <si>
    <t>Stuck on You</t>
  </si>
  <si>
    <t>Should've Been Me</t>
  </si>
  <si>
    <t>Naughty Boy, Kyla, Popcaan</t>
  </si>
  <si>
    <t>uk contemporary r&amp;b,uk funky,dancehall,jamaican hip hop,reggae fusion,traphall</t>
  </si>
  <si>
    <t>Sam Smith, Kim Petras</t>
  </si>
  <si>
    <t>Don't Let Me Down</t>
  </si>
  <si>
    <t>Encore Une Fois</t>
  </si>
  <si>
    <t>Psychotic Reaction</t>
  </si>
  <si>
    <t>Count Five</t>
  </si>
  <si>
    <t>Fine Young Cannibals</t>
  </si>
  <si>
    <t>Vengaboys</t>
  </si>
  <si>
    <t>The New Seekers</t>
  </si>
  <si>
    <t>The Break Up Song</t>
  </si>
  <si>
    <t>The Greg Kihn Band</t>
  </si>
  <si>
    <t>Lookin' Out My Back Door</t>
  </si>
  <si>
    <t>The Reason</t>
  </si>
  <si>
    <t>Hoobastank</t>
  </si>
  <si>
    <t>Love Ghost</t>
  </si>
  <si>
    <t>Lean on Me</t>
  </si>
  <si>
    <t>Club Nouveau</t>
  </si>
  <si>
    <t>contemporary r&amp;b,freestyle,funk,new jack swing,quiet storm</t>
  </si>
  <si>
    <t>Valentine</t>
  </si>
  <si>
    <t>Feel Good Inc.</t>
  </si>
  <si>
    <t>Paper Romance</t>
  </si>
  <si>
    <t>Its Only the Beginning</t>
  </si>
  <si>
    <t>Deborah Conway</t>
  </si>
  <si>
    <t>You're a Friend of Mine</t>
  </si>
  <si>
    <t>Clarence Clemons, Jackson Browne</t>
  </si>
  <si>
    <t>Calvin Harris, Ellie Goulding</t>
  </si>
  <si>
    <t>Devil Inside</t>
  </si>
  <si>
    <t>Resurrection Shuffle - Remastered</t>
  </si>
  <si>
    <t>Ashton\, Gardner &amp; Dyke</t>
  </si>
  <si>
    <t>The Miracles</t>
  </si>
  <si>
    <t>The Proclaimers</t>
  </si>
  <si>
    <t>Good Morning Starshine</t>
  </si>
  <si>
    <t>filter house,nu disco</t>
  </si>
  <si>
    <t>Come A Little Bit Closer</t>
  </si>
  <si>
    <t>With A Girl Like You</t>
  </si>
  <si>
    <t>The Troggs</t>
  </si>
  <si>
    <t>Laughter In The Rain</t>
  </si>
  <si>
    <t>Neil Sedaka</t>
  </si>
  <si>
    <t>Love Is All Around - From "Four Weddings and a Funeral" Original Motion Picture Soundtrack</t>
  </si>
  <si>
    <t>Wet Wet Wet</t>
  </si>
  <si>
    <t>Teenage Dirtbag</t>
  </si>
  <si>
    <t>Wheatus</t>
  </si>
  <si>
    <t>Unfaithful</t>
  </si>
  <si>
    <t>Manhattan</t>
  </si>
  <si>
    <t>Elle fuit</t>
  </si>
  <si>
    <t>MyglÃ¶</t>
  </si>
  <si>
    <t>...Ready For It?</t>
  </si>
  <si>
    <t>Austin Mahone, Pitbull</t>
  </si>
  <si>
    <t>Reunited</t>
  </si>
  <si>
    <t>Toni Braxton, Babyface</t>
  </si>
  <si>
    <t>Rudimental, John Newman</t>
  </si>
  <si>
    <t>Walks Like Rihanna</t>
  </si>
  <si>
    <t>Like A G6</t>
  </si>
  <si>
    <t>Far East Movement, The Cataracs, DEV</t>
  </si>
  <si>
    <t>Lose Control</t>
  </si>
  <si>
    <t>MEDUZA, Becky Hill, Goodboys</t>
  </si>
  <si>
    <t>Keep Your Hands Off My Girl</t>
  </si>
  <si>
    <t>Rumour Has It</t>
  </si>
  <si>
    <t>Bonkers</t>
  </si>
  <si>
    <t>Dizzee Rascal, Armand Van Helden</t>
  </si>
  <si>
    <t>grime,instrumental grime,big beat,deep house,disco house,house,speed garage,uk dance,vocal house</t>
  </si>
  <si>
    <t>Africa</t>
  </si>
  <si>
    <t>Hella Good</t>
  </si>
  <si>
    <t>You're The Best Thing</t>
  </si>
  <si>
    <t>Give A Little Bit</t>
  </si>
  <si>
    <t>Supertramp</t>
  </si>
  <si>
    <t>Come Together - Remastered 2009</t>
  </si>
  <si>
    <t>If I Had No Loot</t>
  </si>
  <si>
    <t>Tony! Toni! TonÃ©!</t>
  </si>
  <si>
    <t>P.I.M.P.</t>
  </si>
  <si>
    <t>In These Arms</t>
  </si>
  <si>
    <t>I'm Yours</t>
  </si>
  <si>
    <t>Walk Right Back</t>
  </si>
  <si>
    <t>You Little Thief</t>
  </si>
  <si>
    <t>You Ain't Seen Nothing Yet</t>
  </si>
  <si>
    <t>Walking in Memphis</t>
  </si>
  <si>
    <t>Marc Cohn</t>
  </si>
  <si>
    <t>You All Dat</t>
  </si>
  <si>
    <t>Baha Men</t>
  </si>
  <si>
    <t>Who Let The Dogs Out</t>
  </si>
  <si>
    <t>Push It</t>
  </si>
  <si>
    <t>Dinosaur</t>
  </si>
  <si>
    <t>ILYSB</t>
  </si>
  <si>
    <t>Harold Melvin &amp; The Blue Notes, Teddy Pendergrass</t>
  </si>
  <si>
    <t>There for You</t>
  </si>
  <si>
    <t>Martin Garrix, Troye Sivan</t>
  </si>
  <si>
    <t>Boom! Shake the Room</t>
  </si>
  <si>
    <t>golden age hip hop,old school hip hop,philly rap</t>
  </si>
  <si>
    <t>Lady Rose</t>
  </si>
  <si>
    <t>Mungo Jerry</t>
  </si>
  <si>
    <t>#Beautiful</t>
  </si>
  <si>
    <t>Mariah Carey, Miguel</t>
  </si>
  <si>
    <t>Larger Than Life</t>
  </si>
  <si>
    <t>Your Love Is My Drug</t>
  </si>
  <si>
    <t>Mr. Bojangles</t>
  </si>
  <si>
    <t>K.W.S.</t>
  </si>
  <si>
    <t>What's My Age Again?</t>
  </si>
  <si>
    <t>Burning Heart - From "Rocky IV" Soundtrack</t>
  </si>
  <si>
    <t>Unsteady</t>
  </si>
  <si>
    <t>X Ambassadors</t>
  </si>
  <si>
    <t>I'm a Believer - 2006 Remaster</t>
  </si>
  <si>
    <t>Don't Be so Hard on Yourself</t>
  </si>
  <si>
    <t>Can't Fight This Feeling</t>
  </si>
  <si>
    <t>One Last Cry</t>
  </si>
  <si>
    <t>Brian McKnight</t>
  </si>
  <si>
    <t>contemporary r&amp;b,quiet storm,r&amp;b,urban contemporary</t>
  </si>
  <si>
    <t>My Heart Will Go On - Love Theme from "Titanic"</t>
  </si>
  <si>
    <t>Love Will Lead You Back</t>
  </si>
  <si>
    <t>Taylor Dayne</t>
  </si>
  <si>
    <t>On The Floor - Radio Edit</t>
  </si>
  <si>
    <t>Jennifer Lopez, Pitbull</t>
  </si>
  <si>
    <t>Another Day in Paradise - R&amp;B-Version</t>
  </si>
  <si>
    <t>Brandy, Ray J</t>
  </si>
  <si>
    <t>If I Ever Feel Better</t>
  </si>
  <si>
    <t>Dance to the Music</t>
  </si>
  <si>
    <t>Sly &amp; The Family Stone</t>
  </si>
  <si>
    <t>Love Me Tender</t>
  </si>
  <si>
    <t>I Know a Place</t>
  </si>
  <si>
    <t>The Letter</t>
  </si>
  <si>
    <t>Easy Love</t>
  </si>
  <si>
    <t>Sigala</t>
  </si>
  <si>
    <t>From The Music</t>
  </si>
  <si>
    <t>Calvin Harris, HAIM</t>
  </si>
  <si>
    <t>Pia Mia, Chris Brown, Tyga</t>
  </si>
  <si>
    <t>Pia Mia</t>
  </si>
  <si>
    <t>Better Now</t>
  </si>
  <si>
    <t>Outside</t>
  </si>
  <si>
    <t>I Never Can Say Goodbye</t>
  </si>
  <si>
    <t>Gloria Gaynor</t>
  </si>
  <si>
    <t>The Lady In Red</t>
  </si>
  <si>
    <t>everything i wanted</t>
  </si>
  <si>
    <t>Julie, Do Ya Love Me</t>
  </si>
  <si>
    <t>Bobby Sherman</t>
  </si>
  <si>
    <t>The Real Thing</t>
  </si>
  <si>
    <t>Chris Brown, Benny Benassi</t>
  </si>
  <si>
    <t>Just Another Dream - Album-Edit / 7" Mix</t>
  </si>
  <si>
    <t>Rag Doll</t>
  </si>
  <si>
    <t>Fallin'</t>
  </si>
  <si>
    <t>Cemetery</t>
  </si>
  <si>
    <t>Joel Corry</t>
  </si>
  <si>
    <t>The Devil Went Down to Georgia</t>
  </si>
  <si>
    <t>The Charlie Daniels Band</t>
  </si>
  <si>
    <t>Ring Ring Ring</t>
  </si>
  <si>
    <t>De La Soul</t>
  </si>
  <si>
    <t>east coast hip hop,golden age hip hop,hip hop,jazz rap</t>
  </si>
  <si>
    <t>Disappear</t>
  </si>
  <si>
    <t>The Good, the Bad and the Ugly - From "The Good, the Bad and the Ugly"</t>
  </si>
  <si>
    <t>Hugo Montenegro &amp; His Orchestra, Hugo Montenegro</t>
  </si>
  <si>
    <t>easy listening,man's orchestra,easy listening</t>
  </si>
  <si>
    <t>Feel It - Radio Version</t>
  </si>
  <si>
    <t>The Tamperer, Maya</t>
  </si>
  <si>
    <t>italo dance</t>
  </si>
  <si>
    <t>Uncover</t>
  </si>
  <si>
    <t>I Wanna Know</t>
  </si>
  <si>
    <t>Young Forever</t>
  </si>
  <si>
    <t>JAY-Z, Mr Hudson</t>
  </si>
  <si>
    <t>The Collective</t>
  </si>
  <si>
    <t>Ayo Technology</t>
  </si>
  <si>
    <t>50 Cent, Justin Timberlake, Timbaland</t>
  </si>
  <si>
    <t>I Wanna Sex You Up</t>
  </si>
  <si>
    <t>Color Me Badd</t>
  </si>
  <si>
    <t>boy band,contemporary r&amp;b,new jack swing</t>
  </si>
  <si>
    <t>Captain &amp; Tennille</t>
  </si>
  <si>
    <t>Jennifer Lopez, Jadakiss, Styles P</t>
  </si>
  <si>
    <t>Somebody to Love Me</t>
  </si>
  <si>
    <t>Mark Ronson, The Business Intl</t>
  </si>
  <si>
    <t>Take This Heart</t>
  </si>
  <si>
    <t>Give Me One Reason</t>
  </si>
  <si>
    <t>Touch</t>
  </si>
  <si>
    <t>Suddenly</t>
  </si>
  <si>
    <t>Mascara</t>
  </si>
  <si>
    <t>Fugees</t>
  </si>
  <si>
    <t>William Tell</t>
  </si>
  <si>
    <t>Catch - Radio Edit</t>
  </si>
  <si>
    <t>Will Sparks</t>
  </si>
  <si>
    <t>big room,melbourne bounce,melbourne bounce international</t>
  </si>
  <si>
    <t>Safe Inside</t>
  </si>
  <si>
    <t>I Remember You</t>
  </si>
  <si>
    <t>Skid Row</t>
  </si>
  <si>
    <t>I Couldn't Live Without Your Love</t>
  </si>
  <si>
    <t>Treat Her Right</t>
  </si>
  <si>
    <t>Roy Head And The Traits</t>
  </si>
  <si>
    <t>I Only Want To Be With You</t>
  </si>
  <si>
    <t>Save Tonight</t>
  </si>
  <si>
    <t>Eagle-Eye Cherry</t>
  </si>
  <si>
    <t>You should be sad</t>
  </si>
  <si>
    <t>I'll Be There</t>
  </si>
  <si>
    <t>Gerry &amp; The Pacemakers</t>
  </si>
  <si>
    <t>Zedd, Maren Morris, Grey</t>
  </si>
  <si>
    <t>Dua Lipa, DaBaby</t>
  </si>
  <si>
    <t>Don't Stand So Close To Me - Remastered 2003</t>
  </si>
  <si>
    <t>Trust Me</t>
  </si>
  <si>
    <t>Back in Black</t>
  </si>
  <si>
    <t>britcore</t>
  </si>
  <si>
    <t>Hey Joe</t>
  </si>
  <si>
    <t>This Love</t>
  </si>
  <si>
    <t>In The Air Tonight - 2015 Remastered</t>
  </si>
  <si>
    <t>Kill This Love</t>
  </si>
  <si>
    <t>BLACKPINK</t>
  </si>
  <si>
    <t>Anything for You</t>
  </si>
  <si>
    <t>Peter Sarstedt</t>
  </si>
  <si>
    <t>Roots</t>
  </si>
  <si>
    <t>Fortunate Son</t>
  </si>
  <si>
    <t>Only When I Sleep</t>
  </si>
  <si>
    <t>We Belong Together</t>
  </si>
  <si>
    <t>Never Be the Same</t>
  </si>
  <si>
    <t>Open Your Mind</t>
  </si>
  <si>
    <t>U.S.U.R.A.</t>
  </si>
  <si>
    <t>bubble trance,eurodance,hardcore techno,hip house,italo dance</t>
  </si>
  <si>
    <t>Somewhere Only We Know</t>
  </si>
  <si>
    <t>Keane</t>
  </si>
  <si>
    <t>For All We Know - From "Lovers And Other Strangers" Soundtrack</t>
  </si>
  <si>
    <t>Tweedle Dee Tweedle Dum</t>
  </si>
  <si>
    <t>She's The One</t>
  </si>
  <si>
    <t>My Girl Bill</t>
  </si>
  <si>
    <t>Cash Backman</t>
  </si>
  <si>
    <t>Hermitude, Mataya, TAPZ GALLANTINO</t>
  </si>
  <si>
    <t>australian dance,australian indie,downtempo,escape room,escape room</t>
  </si>
  <si>
    <t>Hit Me With Your Best Shot - 1999 Digital Remaster</t>
  </si>
  <si>
    <t>Come Sail Away</t>
  </si>
  <si>
    <t>Styx</t>
  </si>
  <si>
    <t>Remind Me</t>
  </si>
  <si>
    <t>All I Know</t>
  </si>
  <si>
    <t>Somebody</t>
  </si>
  <si>
    <t>Natalie La Rose, Jeremih</t>
  </si>
  <si>
    <t>Gimme Gimme - Original</t>
  </si>
  <si>
    <t>Whigfield</t>
  </si>
  <si>
    <t>Don't Pull Your Love</t>
  </si>
  <si>
    <t>Hamilton\, Joe Frank &amp; Reynolds</t>
  </si>
  <si>
    <t>Remedy</t>
  </si>
  <si>
    <t>Little Boots</t>
  </si>
  <si>
    <t>High - Original Mix</t>
  </si>
  <si>
    <t>Peking Duk, Nicole Millar</t>
  </si>
  <si>
    <t>High</t>
  </si>
  <si>
    <t>Killing Me Softly</t>
  </si>
  <si>
    <t>LunchMoney Lewis, Chloe Angelides</t>
  </si>
  <si>
    <t>LunchMoney Lewis</t>
  </si>
  <si>
    <t>Promises</t>
  </si>
  <si>
    <t>NERO</t>
  </si>
  <si>
    <t>complextro,edm,electro house,melodic dubstep</t>
  </si>
  <si>
    <t>Old Time Rock &amp; Roll</t>
  </si>
  <si>
    <t>Bob Seger</t>
  </si>
  <si>
    <t>Another Chance</t>
  </si>
  <si>
    <t>Roger Sanchez</t>
  </si>
  <si>
    <t>disco house,diva house,tribal house,vocal house</t>
  </si>
  <si>
    <t>My Delirium</t>
  </si>
  <si>
    <t>Ladyhawke</t>
  </si>
  <si>
    <t>Careful</t>
  </si>
  <si>
    <t>Baby Come Back</t>
  </si>
  <si>
    <t>Player</t>
  </si>
  <si>
    <t>Escapee</t>
  </si>
  <si>
    <t>You Give Me Something</t>
  </si>
  <si>
    <t>Jesamine</t>
  </si>
  <si>
    <t>The Casuals</t>
  </si>
  <si>
    <t>Someone New</t>
  </si>
  <si>
    <t>Hozier</t>
  </si>
  <si>
    <t>Saturday Sun</t>
  </si>
  <si>
    <t>Cry for Help</t>
  </si>
  <si>
    <t>Born to Try</t>
  </si>
  <si>
    <t>Wendy Matthews</t>
  </si>
  <si>
    <t>Mr. Big Stuff</t>
  </si>
  <si>
    <t>Jean Knight</t>
  </si>
  <si>
    <t>Khe Sanh - 2011 Remastered</t>
  </si>
  <si>
    <t>I Hate This Part</t>
  </si>
  <si>
    <t>Like I'm Gonna Lose You</t>
  </si>
  <si>
    <t>I've Got To Go Now</t>
  </si>
  <si>
    <t>Toni Childs</t>
  </si>
  <si>
    <t>Kiss Somebody</t>
  </si>
  <si>
    <t>Funky Cold Medina</t>
  </si>
  <si>
    <t>atl hip hop,boy band,contemporary r&amp;b,r&amp;b,urban contemporary</t>
  </si>
  <si>
    <t>Would I Lie To You?</t>
  </si>
  <si>
    <t>Charles &amp; Eddie</t>
  </si>
  <si>
    <t>Kids</t>
  </si>
  <si>
    <t>Girls Talk</t>
  </si>
  <si>
    <t>Dave Edmunds</t>
  </si>
  <si>
    <t>Say</t>
  </si>
  <si>
    <t>Ready to Fly</t>
  </si>
  <si>
    <t>Te Amo</t>
  </si>
  <si>
    <t>Shiver</t>
  </si>
  <si>
    <t>Mustang Sally</t>
  </si>
  <si>
    <t>The Commitments, Andrew Strong</t>
  </si>
  <si>
    <t>The Commitments</t>
  </si>
  <si>
    <t>Man! I Feel Like A Woman!</t>
  </si>
  <si>
    <t>Change the World - 2015 Remaster</t>
  </si>
  <si>
    <t>Looking Through Patient Eyes</t>
  </si>
  <si>
    <t>I Like It Like That</t>
  </si>
  <si>
    <t>Chris Kenner</t>
  </si>
  <si>
    <t>The Black Crowes</t>
  </si>
  <si>
    <t>Drink Too Much</t>
  </si>
  <si>
    <t>G Flip</t>
  </si>
  <si>
    <t>In My Pocket</t>
  </si>
  <si>
    <t>Just When I Needed You Most</t>
  </si>
  <si>
    <t>Randy VanWarmer</t>
  </si>
  <si>
    <t>Babyface, Stevie Wonder</t>
  </si>
  <si>
    <t>Islands In The Stream</t>
  </si>
  <si>
    <t>Kenny Rogers, Dolly Parton</t>
  </si>
  <si>
    <t>Kenny Rogers</t>
  </si>
  <si>
    <t>Rag'n'Bone Man</t>
  </si>
  <si>
    <t>Whatta Man</t>
  </si>
  <si>
    <t>Stone</t>
  </si>
  <si>
    <t>Radar Love</t>
  </si>
  <si>
    <t>Golden Earring</t>
  </si>
  <si>
    <t>Love Don't Cost a Thing</t>
  </si>
  <si>
    <t>Waze &amp; Odyssey, George Michael, Mary J. Blige, Tommy Theo</t>
  </si>
  <si>
    <t>Get Out</t>
  </si>
  <si>
    <t>Casey Abrams</t>
  </si>
  <si>
    <t>Gina G</t>
  </si>
  <si>
    <t>High On Me</t>
  </si>
  <si>
    <t>Can't Help Falling in Love</t>
  </si>
  <si>
    <t>All Stars</t>
  </si>
  <si>
    <t>Martin Solveig, ALMA</t>
  </si>
  <si>
    <t>Calm Down</t>
  </si>
  <si>
    <t>1 Thing</t>
  </si>
  <si>
    <t>Amerie</t>
  </si>
  <si>
    <t>David Guetta, Ludacris, Taio Cruz</t>
  </si>
  <si>
    <t>Signs</t>
  </si>
  <si>
    <t>Snoop Dogg, Charlie Wilson, Justin Timberlake</t>
  </si>
  <si>
    <t>Three Times A Lady</t>
  </si>
  <si>
    <t>Moonlight Shadow - Original Mix</t>
  </si>
  <si>
    <t>Groove Coverage</t>
  </si>
  <si>
    <t>eurodance,german techno,hands up</t>
  </si>
  <si>
    <t>Mo Money Mo Problems</t>
  </si>
  <si>
    <t>The Notorious B.I.G., Mase, Diddy</t>
  </si>
  <si>
    <t>Lose Yourself - From "8 Mile" Soundtrack</t>
  </si>
  <si>
    <t>New York Mining Disaster 1941</t>
  </si>
  <si>
    <t>On the Road Again</t>
  </si>
  <si>
    <t>Picture Frames</t>
  </si>
  <si>
    <t>Georgia Fair</t>
  </si>
  <si>
    <t>Can't Feel My Face</t>
  </si>
  <si>
    <t>The Itch</t>
  </si>
  <si>
    <t>Vitamin C</t>
  </si>
  <si>
    <t>DJ Khaled, Justin Bieber, Quavo, Chance the Rapper, Lil Wayne</t>
  </si>
  <si>
    <t>Amy Shark, Keith Urban</t>
  </si>
  <si>
    <t>Highway to Hell</t>
  </si>
  <si>
    <t>Physical</t>
  </si>
  <si>
    <t>Team</t>
  </si>
  <si>
    <t>Throw It Away</t>
  </si>
  <si>
    <t>360, Josh Pyke</t>
  </si>
  <si>
    <t>Faith - Remastered</t>
  </si>
  <si>
    <t>Gasolina</t>
  </si>
  <si>
    <t>Daddy Yankee</t>
  </si>
  <si>
    <t>latin hip hop,reggaeton,trap latino,urbano latino</t>
  </si>
  <si>
    <t>Mickey</t>
  </si>
  <si>
    <t>Toni Basil</t>
  </si>
  <si>
    <t>Knock On Wood</t>
  </si>
  <si>
    <t>Amii Stewart</t>
  </si>
  <si>
    <t>Don't Stop Me Now - Remastered 2011</t>
  </si>
  <si>
    <t>Love Theme from St. Elmo's Fire - Instrumental</t>
  </si>
  <si>
    <t>David Foster</t>
  </si>
  <si>
    <t>Never Forget</t>
  </si>
  <si>
    <t>Judas</t>
  </si>
  <si>
    <t>Tusk - 2015 Remaster</t>
  </si>
  <si>
    <t>Hurtless</t>
  </si>
  <si>
    <t>Lady Writer</t>
  </si>
  <si>
    <t>Dreams - 2004 Remaster</t>
  </si>
  <si>
    <t>If I Were A Carpenter</t>
  </si>
  <si>
    <t>Swanee</t>
  </si>
  <si>
    <t>Surfin' Bird</t>
  </si>
  <si>
    <t>The Trashmen</t>
  </si>
  <si>
    <t>Lay It On Me</t>
  </si>
  <si>
    <t>This Time</t>
  </si>
  <si>
    <t>Troy Shondell</t>
  </si>
  <si>
    <t>Indian Giver - Remastered</t>
  </si>
  <si>
    <t>1910 Fruitgum Company</t>
  </si>
  <si>
    <t>Break Your Heart</t>
  </si>
  <si>
    <t>Taio Cruz, Ludacris</t>
  </si>
  <si>
    <t>Not Many - Remix</t>
  </si>
  <si>
    <t>Scribe, Savage, Con-Psy</t>
  </si>
  <si>
    <t>nz hip hop,nz hip hop</t>
  </si>
  <si>
    <t>Modern Love - 1999 Remaster</t>
  </si>
  <si>
    <t>Pharrell Williams</t>
  </si>
  <si>
    <t>The Things I Love In You - 2011 Remastered</t>
  </si>
  <si>
    <t>Dogs Are Talking</t>
  </si>
  <si>
    <t>D.W. Washburn - 1968 Stereo Mix</t>
  </si>
  <si>
    <t>Grenade - Acoustic</t>
  </si>
  <si>
    <t>Freeze-Frame</t>
  </si>
  <si>
    <t>Cassandra</t>
  </si>
  <si>
    <t>Do You Wanna Be - Single Version</t>
  </si>
  <si>
    <t>What's Up?</t>
  </si>
  <si>
    <t>4 Non Blondes</t>
  </si>
  <si>
    <t>No One</t>
  </si>
  <si>
    <t>as long as you care</t>
  </si>
  <si>
    <t>Ruel</t>
  </si>
  <si>
    <t>Ben - Single Version</t>
  </si>
  <si>
    <t>Dance The Way I Feel</t>
  </si>
  <si>
    <t>Birthday</t>
  </si>
  <si>
    <t>Russell Dickerson</t>
  </si>
  <si>
    <t>5.7.0.5</t>
  </si>
  <si>
    <t>City Boy</t>
  </si>
  <si>
    <t>Lonnie Donegan</t>
  </si>
  <si>
    <t>skiffle</t>
  </si>
  <si>
    <t>One More Night - 2016 Remaster</t>
  </si>
  <si>
    <t>Children</t>
  </si>
  <si>
    <t>Robert Miles</t>
  </si>
  <si>
    <t>dream trance,eurodance,trance</t>
  </si>
  <si>
    <t>Sweet Surrender</t>
  </si>
  <si>
    <t>Lanterns</t>
  </si>
  <si>
    <t>Wooden Heart</t>
  </si>
  <si>
    <t>At Seventeen - Remastered</t>
  </si>
  <si>
    <t>Janis Ian</t>
  </si>
  <si>
    <t>Footloose - From "Footloose" Soundtrack</t>
  </si>
  <si>
    <t>Jeremy</t>
  </si>
  <si>
    <t>We Can Get Together</t>
  </si>
  <si>
    <t>Need You Tonight</t>
  </si>
  <si>
    <t>High Hopes - Live</t>
  </si>
  <si>
    <t>Love At First Night</t>
  </si>
  <si>
    <t>Kim Hart</t>
  </si>
  <si>
    <t>What's Your Name</t>
  </si>
  <si>
    <t>Don &amp; Juan</t>
  </si>
  <si>
    <t>Daytona Demon - 2017 Remaster</t>
  </si>
  <si>
    <t>Ashes to Ashes</t>
  </si>
  <si>
    <t>Sacrifice</t>
  </si>
  <si>
    <t>Gudbuy T'Jane</t>
  </si>
  <si>
    <t>Funky Town</t>
  </si>
  <si>
    <t>Girl</t>
  </si>
  <si>
    <t>Troye Sivan, Ariana Grande</t>
  </si>
  <si>
    <t>Looking Glass</t>
  </si>
  <si>
    <t>Heartbreak Hotel</t>
  </si>
  <si>
    <t>Better When I'm Dancin'</t>
  </si>
  <si>
    <t>House of Love</t>
  </si>
  <si>
    <t>The Final Countdown</t>
  </si>
  <si>
    <t>Europe</t>
  </si>
  <si>
    <t>No Say In It</t>
  </si>
  <si>
    <t>Machinations</t>
  </si>
  <si>
    <t>Let's Hear It for the Boy - From "Footloose" Soundtrack</t>
  </si>
  <si>
    <t>Deniece Williams</t>
  </si>
  <si>
    <t>Patience</t>
  </si>
  <si>
    <t>Crazy Mama</t>
  </si>
  <si>
    <t>J.J. Cale</t>
  </si>
  <si>
    <t>Baby Don't Hurt Me</t>
  </si>
  <si>
    <t>David Guetta, Anne-Marie, Coi Leray</t>
  </si>
  <si>
    <t>Rui Da Silva feat. Cassandra</t>
  </si>
  <si>
    <t>Touch Me</t>
  </si>
  <si>
    <t>Regard, Troye Sivan, Tate McRae</t>
  </si>
  <si>
    <t>I Will Come To You</t>
  </si>
  <si>
    <t>You Beat Me To The Punch - Stereo Version</t>
  </si>
  <si>
    <t>Mary Wells</t>
  </si>
  <si>
    <t>To Cut a Long Story Short - 2010 Remaster</t>
  </si>
  <si>
    <t>Just So Lonely</t>
  </si>
  <si>
    <t>Get Wet</t>
  </si>
  <si>
    <t>deep eurodance</t>
  </si>
  <si>
    <t>Axel F</t>
  </si>
  <si>
    <t>Crazy Frog</t>
  </si>
  <si>
    <t>Tinie Tempah, Zara Larsson</t>
  </si>
  <si>
    <t>Tinie Tempah</t>
  </si>
  <si>
    <t>She's A Fool</t>
  </si>
  <si>
    <t>Walking To New Orleans - Remastered</t>
  </si>
  <si>
    <t>Nine in the Afternoon - Single Mix</t>
  </si>
  <si>
    <t>19-2000</t>
  </si>
  <si>
    <t>What Is Truth</t>
  </si>
  <si>
    <t>Come On Come On</t>
  </si>
  <si>
    <t>Hollywood</t>
  </si>
  <si>
    <t>Grafton Primary</t>
  </si>
  <si>
    <t>alternative dance,new rave</t>
  </si>
  <si>
    <t>Wheels</t>
  </si>
  <si>
    <t>Kick</t>
  </si>
  <si>
    <t>Under the Bridge</t>
  </si>
  <si>
    <t>All Saints, Nelle Hooper</t>
  </si>
  <si>
    <t>Human Nature, John Farnham</t>
  </si>
  <si>
    <t>Block Rockin' Beats</t>
  </si>
  <si>
    <t>Things That Make You Go Hmmm</t>
  </si>
  <si>
    <t>The Vamps, Shawn Mendes</t>
  </si>
  <si>
    <t>It's A Hard Rain Gonna Fall</t>
  </si>
  <si>
    <t>Leon Russell</t>
  </si>
  <si>
    <t>Dress</t>
  </si>
  <si>
    <t>Ashnikko, Kelis</t>
  </si>
  <si>
    <t>Monterey</t>
  </si>
  <si>
    <t>Dress You Up</t>
  </si>
  <si>
    <t>Numb</t>
  </si>
  <si>
    <t>Meet Me Halfway</t>
  </si>
  <si>
    <t>The Glamorous Life</t>
  </si>
  <si>
    <t>Sheila E.</t>
  </si>
  <si>
    <t>Why Don't You</t>
  </si>
  <si>
    <t>Gramophonedzie</t>
  </si>
  <si>
    <t>electro swing</t>
  </si>
  <si>
    <t>Shakira, Wyclef Jean</t>
  </si>
  <si>
    <t>No Milk Today - Mono Version</t>
  </si>
  <si>
    <t>Freefall</t>
  </si>
  <si>
    <t>POOLCLVB, DOOLIE</t>
  </si>
  <si>
    <t>Ringo</t>
  </si>
  <si>
    <t>Love Story - US Album Version</t>
  </si>
  <si>
    <t>Hallelujah</t>
  </si>
  <si>
    <t>Set It Off</t>
  </si>
  <si>
    <t>Jack and Jill</t>
  </si>
  <si>
    <t>Lost!</t>
  </si>
  <si>
    <t>The Trouble With Love Is</t>
  </si>
  <si>
    <t>Surf City - Remastered 1990/Stereo Remix</t>
  </si>
  <si>
    <t>Jan &amp; Dean</t>
  </si>
  <si>
    <t>Night Changes</t>
  </si>
  <si>
    <t>N-Trance, Ricardo Da Force</t>
  </si>
  <si>
    <t>Back in Time - featured in "Men In Black 3"</t>
  </si>
  <si>
    <t>Leave Me Lonely</t>
  </si>
  <si>
    <t>Twisted - Single Version; 2007 Remaster</t>
  </si>
  <si>
    <t>Keith Sweat</t>
  </si>
  <si>
    <t>Body II Body</t>
  </si>
  <si>
    <t>Samantha Mumba</t>
  </si>
  <si>
    <t>Gotta Tell You</t>
  </si>
  <si>
    <t>Kanye West, Lil Pump</t>
  </si>
  <si>
    <t>Fabolous, Tamia</t>
  </si>
  <si>
    <t>Being With You - Single Version</t>
  </si>
  <si>
    <t>Smokey Robinson</t>
  </si>
  <si>
    <t>NOTD, Bea Miller</t>
  </si>
  <si>
    <t>Stop The Cavalry</t>
  </si>
  <si>
    <t>Got My Mind Set On You - Extended Version</t>
  </si>
  <si>
    <t>Marcella Detroit</t>
  </si>
  <si>
    <t>The Boy Does Nothing</t>
  </si>
  <si>
    <t>Alesha Dixon</t>
  </si>
  <si>
    <t>This Is What You Came For</t>
  </si>
  <si>
    <t>Gone, Gone, Gone</t>
  </si>
  <si>
    <t>Taylor</t>
  </si>
  <si>
    <t>Boyfriend</t>
  </si>
  <si>
    <t>Calvin Harris, Dua Lipa</t>
  </si>
  <si>
    <t>Ignition - Remix</t>
  </si>
  <si>
    <t>Higher Ground - Remastered 2003</t>
  </si>
  <si>
    <t>Soul Revival</t>
  </si>
  <si>
    <t>Can't Smile Without You</t>
  </si>
  <si>
    <t>I Am Pegasus</t>
  </si>
  <si>
    <t>Ross Ryan</t>
  </si>
  <si>
    <t>Last One Standing</t>
  </si>
  <si>
    <t>Girl Thing</t>
  </si>
  <si>
    <t>girl group</t>
  </si>
  <si>
    <t>All The Pretty Girls</t>
  </si>
  <si>
    <t>Rita Ora, Chris Brown</t>
  </si>
  <si>
    <t>Love Shack</t>
  </si>
  <si>
    <t>You Got Nothing I Want - 2011 Remastered</t>
  </si>
  <si>
    <t>Saturday in the Park - 2002 Remaster</t>
  </si>
  <si>
    <t>The Entertainer - The Sting/Soundtrack Version/Orchestra Version</t>
  </si>
  <si>
    <t>Marvin Hamlisch</t>
  </si>
  <si>
    <t>broadway,classic soundtrack</t>
  </si>
  <si>
    <t>Rudimental, Emeli SandÃ©, Nas</t>
  </si>
  <si>
    <t>Let You Down</t>
  </si>
  <si>
    <t>NF</t>
  </si>
  <si>
    <t>To Be With You</t>
  </si>
  <si>
    <t>Lost And Running</t>
  </si>
  <si>
    <t>Princess of China - Radio Edit</t>
  </si>
  <si>
    <t>Coldplay, Rihanna</t>
  </si>
  <si>
    <t>Calvin Harris, John Newman</t>
  </si>
  <si>
    <t>Small Bump</t>
  </si>
  <si>
    <t>Johnny Wakelin</t>
  </si>
  <si>
    <t>Sledgehammer</t>
  </si>
  <si>
    <t>Bobby Vee</t>
  </si>
  <si>
    <t>Spin</t>
  </si>
  <si>
    <t>Cassette Kids</t>
  </si>
  <si>
    <t>I Want That Man</t>
  </si>
  <si>
    <t>Looking For Clues</t>
  </si>
  <si>
    <t>I Should've Never Let You Go</t>
  </si>
  <si>
    <t>Into the Groove</t>
  </si>
  <si>
    <t>I'm On Fire</t>
  </si>
  <si>
    <t>5000 Volts</t>
  </si>
  <si>
    <t>Green Onions</t>
  </si>
  <si>
    <t>Booker T. &amp; the M.G.'s</t>
  </si>
  <si>
    <t>I'm Outta Love</t>
  </si>
  <si>
    <t>Anastacia</t>
  </si>
  <si>
    <t>Lana</t>
  </si>
  <si>
    <t>Crying</t>
  </si>
  <si>
    <t>Do Somethin'</t>
  </si>
  <si>
    <t>Tenerife Sea</t>
  </si>
  <si>
    <t>Rozalla</t>
  </si>
  <si>
    <t>diva house</t>
  </si>
  <si>
    <t>Mistake</t>
  </si>
  <si>
    <t>Stephanie McIntosh</t>
  </si>
  <si>
    <t>Wolverton Mountain</t>
  </si>
  <si>
    <t>Claude King</t>
  </si>
  <si>
    <t>cowboy western,western swing</t>
  </si>
  <si>
    <t>Where Were You In The Morning?</t>
  </si>
  <si>
    <t>Turning Tables</t>
  </si>
  <si>
    <t>Slipstream</t>
  </si>
  <si>
    <t>Major Lazer, Ellie Goulding, Tarrus Riley</t>
  </si>
  <si>
    <t>January</t>
  </si>
  <si>
    <t>Pilot</t>
  </si>
  <si>
    <t>Forever Young - Fast Version</t>
  </si>
  <si>
    <t>The Rockafeller Skank - Full Version</t>
  </si>
  <si>
    <t>Trevor Daniel</t>
  </si>
  <si>
    <t>melodic rap</t>
  </si>
  <si>
    <t>Take Me on the Floor</t>
  </si>
  <si>
    <t>Up There Cazaly</t>
  </si>
  <si>
    <t>Two Man Band\, The</t>
  </si>
  <si>
    <t>I Don't Belong In This Club</t>
  </si>
  <si>
    <t>Why Don't We, Macklemore</t>
  </si>
  <si>
    <t>Radio - Remastered</t>
  </si>
  <si>
    <t>The Members</t>
  </si>
  <si>
    <t>Another Place</t>
  </si>
  <si>
    <t>Bastille, Alessia Cara</t>
  </si>
  <si>
    <t>Say Say Say - Remastered 2015</t>
  </si>
  <si>
    <t>Paul McCartney, Michael Jackson</t>
  </si>
  <si>
    <t>Will Smith, Dru Hill, Kool Moe Dee</t>
  </si>
  <si>
    <t>Long Haired Lover From Liverpool</t>
  </si>
  <si>
    <t>Jimmy Osmond</t>
  </si>
  <si>
    <t>Hey Ya! - Radio Mix / Club Mix</t>
  </si>
  <si>
    <t>Get Along</t>
  </si>
  <si>
    <t>Talk Is Cheap</t>
  </si>
  <si>
    <t>Chet Faker</t>
  </si>
  <si>
    <t>Why Does It Always Rain On Me?</t>
  </si>
  <si>
    <t>You Were Right</t>
  </si>
  <si>
    <t>Almost Is Never Enough</t>
  </si>
  <si>
    <t>Ariana Grande, Nathan Sykes</t>
  </si>
  <si>
    <t>Shy Guy</t>
  </si>
  <si>
    <t>Marry The Night</t>
  </si>
  <si>
    <t>Cooler Than Me - Single Mix</t>
  </si>
  <si>
    <t>Mike Posner, Gigamesh</t>
  </si>
  <si>
    <t>The Mess I Made</t>
  </si>
  <si>
    <t>Don't Forget About Us</t>
  </si>
  <si>
    <t>Out Of Mind Out Of Sight</t>
  </si>
  <si>
    <t>Models</t>
  </si>
  <si>
    <t>XO</t>
  </si>
  <si>
    <t>Piece Of Your Heart</t>
  </si>
  <si>
    <t>MEDUZA, Goodboys</t>
  </si>
  <si>
    <t>Dear Mr. President</t>
  </si>
  <si>
    <t>P!nk, Indigo Girls</t>
  </si>
  <si>
    <t>Never Miss A Beat</t>
  </si>
  <si>
    <t>Usher, will.i.am</t>
  </si>
  <si>
    <t>In The Midnight Hour</t>
  </si>
  <si>
    <t>The Lighthouse</t>
  </si>
  <si>
    <t>Amity Dry</t>
  </si>
  <si>
    <t>Say Goodbye</t>
  </si>
  <si>
    <t>Goodbye - Remastered 2010 / Bonus Track</t>
  </si>
  <si>
    <t>Finally Found</t>
  </si>
  <si>
    <t>Honeyz</t>
  </si>
  <si>
    <t>Dum Dum - Single Version</t>
  </si>
  <si>
    <t>Disturbia</t>
  </si>
  <si>
    <t>Open Season</t>
  </si>
  <si>
    <t>Josef Salvat</t>
  </si>
  <si>
    <t>Magic Number</t>
  </si>
  <si>
    <t>The Potbelleez, B.o.B</t>
  </si>
  <si>
    <t>Mario Winans, Enya, Diddy</t>
  </si>
  <si>
    <t>I Never Liked You</t>
  </si>
  <si>
    <t>I'm Good</t>
  </si>
  <si>
    <t>Wafia</t>
  </si>
  <si>
    <t>Human</t>
  </si>
  <si>
    <t>With You</t>
  </si>
  <si>
    <t>BLACKPINK, Selena Gomez</t>
  </si>
  <si>
    <t>Lady</t>
  </si>
  <si>
    <t>Pink Cadillac</t>
  </si>
  <si>
    <t>Natalie Cole</t>
  </si>
  <si>
    <t>Sail</t>
  </si>
  <si>
    <t>AWOLNATION</t>
  </si>
  <si>
    <t>Sixteen Reasons</t>
  </si>
  <si>
    <t>Connie Stevens</t>
  </si>
  <si>
    <t>Sunny and 75</t>
  </si>
  <si>
    <t>Joe Nichols</t>
  </si>
  <si>
    <t>I'll Never Find Another You - Mono; 2009 Remaster</t>
  </si>
  <si>
    <t>The Seekers</t>
  </si>
  <si>
    <t>Making Memories Of Us</t>
  </si>
  <si>
    <t>gnash, Olivia O'Brien</t>
  </si>
  <si>
    <t>Shy Away</t>
  </si>
  <si>
    <t>Twenty One Pilots</t>
  </si>
  <si>
    <t>Read All About It</t>
  </si>
  <si>
    <t>Professor Green, Emeli SandÃ©</t>
  </si>
  <si>
    <t>grime,r&amp;b,talent show</t>
  </si>
  <si>
    <t>The Island - Radio Edit [Radio Edit]</t>
  </si>
  <si>
    <t>Try to Remember</t>
  </si>
  <si>
    <t>Des O'Connor</t>
  </si>
  <si>
    <t>Santa Monica</t>
  </si>
  <si>
    <t>Everclear</t>
  </si>
  <si>
    <t>Heart of Gold - 2009 Remaster</t>
  </si>
  <si>
    <t>Lindsey Buckingham</t>
  </si>
  <si>
    <t>Cher Lloyd, Mike Posner</t>
  </si>
  <si>
    <t>You Make Me</t>
  </si>
  <si>
    <t>Hot Stuff</t>
  </si>
  <si>
    <t>Bad Girls</t>
  </si>
  <si>
    <t>Ring My Bell</t>
  </si>
  <si>
    <t>Anita Ward</t>
  </si>
  <si>
    <t>Khe Sanh</t>
  </si>
  <si>
    <t>Gone Away</t>
  </si>
  <si>
    <t>Kiiara</t>
  </si>
  <si>
    <t>Sorrow - 2015 Remaster</t>
  </si>
  <si>
    <t>The Other Woman</t>
  </si>
  <si>
    <t>A Boy Named Sue - Live at San Quentin State Prison, San Quentin, CA - February 1969</t>
  </si>
  <si>
    <t>Burning Bridges</t>
  </si>
  <si>
    <t>Jack Scott</t>
  </si>
  <si>
    <t>Someone Like You</t>
  </si>
  <si>
    <t>JoJo</t>
  </si>
  <si>
    <t>What's Love Got To Do With It</t>
  </si>
  <si>
    <t>Warren G, Adina Howard</t>
  </si>
  <si>
    <t>g funk,gangster rap,hardcore hip hop,hip hop,west coast rap,contemporary r&amp;b,r&amp;b</t>
  </si>
  <si>
    <t>How You Gonna See Me Now</t>
  </si>
  <si>
    <t>From the Inside</t>
  </si>
  <si>
    <t>In Da Club</t>
  </si>
  <si>
    <t>All About That Bass</t>
  </si>
  <si>
    <t>Tellin' Everybody</t>
  </si>
  <si>
    <t>Life in Technicolor ii</t>
  </si>
  <si>
    <t>She's Kinda Hot</t>
  </si>
  <si>
    <t>Real World</t>
  </si>
  <si>
    <t>You Ruin Me</t>
  </si>
  <si>
    <t>1971-09</t>
  </si>
  <si>
    <t>Pash</t>
  </si>
  <si>
    <t>Kate Ceberano</t>
  </si>
  <si>
    <t>Roll Over Lay Down</t>
  </si>
  <si>
    <t>If I Lose Myself - Alesso vs OneRepublic</t>
  </si>
  <si>
    <t>OneRepublic, Alesso</t>
  </si>
  <si>
    <t>Ebony And Ivory</t>
  </si>
  <si>
    <t>I Can Show You</t>
  </si>
  <si>
    <t>Tim &amp; Jean</t>
  </si>
  <si>
    <t>Let Me Be There</t>
  </si>
  <si>
    <t>Heartbreaker</t>
  </si>
  <si>
    <t>Dionne Warwick</t>
  </si>
  <si>
    <t>Forget Me</t>
  </si>
  <si>
    <t>Lewis Capaldi</t>
  </si>
  <si>
    <t>Little Miss Can't Be Wrong</t>
  </si>
  <si>
    <t>G-Eazy, Kehlani</t>
  </si>
  <si>
    <t>Sowing The Seeds Of Love</t>
  </si>
  <si>
    <t>Unpredictable</t>
  </si>
  <si>
    <t>Olly Murs, Louisa Johnson</t>
  </si>
  <si>
    <t>Get Down Tonight</t>
  </si>
  <si>
    <t>Dirty South, Rudy</t>
  </si>
  <si>
    <t>Homemade Dynamite - REMIX</t>
  </si>
  <si>
    <t>Lorde, Khalid, Post Malone, SZA</t>
  </si>
  <si>
    <t>Peggy Sue</t>
  </si>
  <si>
    <t>Don't Let Me Be Misunderstood / Esmeralda Suite - 7" Edit</t>
  </si>
  <si>
    <t>Santa Esmeralda, Leroy Gomez</t>
  </si>
  <si>
    <t>Heavy Cross</t>
  </si>
  <si>
    <t>Saved By The Bell</t>
  </si>
  <si>
    <t>Robin Gibb</t>
  </si>
  <si>
    <t>Feels Like Woah</t>
  </si>
  <si>
    <t>Holy Moses</t>
  </si>
  <si>
    <t>Meg Washington</t>
  </si>
  <si>
    <t>U R The Best Thing</t>
  </si>
  <si>
    <t>My Gun</t>
  </si>
  <si>
    <t>The Witch Queen of New Orleans</t>
  </si>
  <si>
    <t>Redbone</t>
  </si>
  <si>
    <t>native american,native american contemporary</t>
  </si>
  <si>
    <t>This Time I Know It's For Real</t>
  </si>
  <si>
    <t>Trip</t>
  </si>
  <si>
    <t>Ella Mai</t>
  </si>
  <si>
    <t>r&amp;b,rap,uk contemporary r&amp;b</t>
  </si>
  <si>
    <t>Cocaine</t>
  </si>
  <si>
    <t>The Candy Man - 2016 Remaster</t>
  </si>
  <si>
    <t>Am I Ever Gonna See Your Face Again - Live</t>
  </si>
  <si>
    <t>Flo Rida, will.i.am</t>
  </si>
  <si>
    <t>Turn The Page</t>
  </si>
  <si>
    <t>Die In Your Arms</t>
  </si>
  <si>
    <t>Peabo Bryson, Regina Belle, Disney</t>
  </si>
  <si>
    <t>quiet storm,contemporary r&amp;b,quiet storm,r&amp;b,urban contemporary,children's music,movie tunes</t>
  </si>
  <si>
    <t>The Message</t>
  </si>
  <si>
    <t>Grandmaster Flash &amp; The Furious Five</t>
  </si>
  <si>
    <t>bronx hip hop,old school hip hop</t>
  </si>
  <si>
    <t>Leave The Door Open</t>
  </si>
  <si>
    <t>Bruno Mars, Anderson .Paak, Silk Sonic</t>
  </si>
  <si>
    <t>Sylvia's Mother</t>
  </si>
  <si>
    <t>Beautiful Soul - Radio Edit</t>
  </si>
  <si>
    <t>Reet Petite</t>
  </si>
  <si>
    <t>California Gurls</t>
  </si>
  <si>
    <t>Katy Perry, Snoop Dogg</t>
  </si>
  <si>
    <t>Brick</t>
  </si>
  <si>
    <t>Ben Folds Five</t>
  </si>
  <si>
    <t>Rockinâ€™</t>
  </si>
  <si>
    <t>Never Be Your Woman - SHY FX Radio Edit</t>
  </si>
  <si>
    <t>Naughty Boy, Wiley, Emeli SandÃ©, SHY FX</t>
  </si>
  <si>
    <t>uk contemporary r&amp;b,grime,uk dancehall,uk hip hop,r&amp;b,talent show,drum and bass,jungle,ragga jungle</t>
  </si>
  <si>
    <t>Morgan Wallen</t>
  </si>
  <si>
    <t>In Too Deep</t>
  </si>
  <si>
    <t>Don Fardon</t>
  </si>
  <si>
    <t>Devil Or Angel</t>
  </si>
  <si>
    <t>Amanda Perez</t>
  </si>
  <si>
    <t>God Only Knows</t>
  </si>
  <si>
    <t>MKTO</t>
  </si>
  <si>
    <t>Take a Letter, Maria</t>
  </si>
  <si>
    <t>R.B. Greaves</t>
  </si>
  <si>
    <t>Superman</t>
  </si>
  <si>
    <t>Alison MacCallum</t>
  </si>
  <si>
    <t>Megamix - Radio Version</t>
  </si>
  <si>
    <t>Technotronic</t>
  </si>
  <si>
    <t>Beautiful Stranger</t>
  </si>
  <si>
    <t>Acceptable in the 80's</t>
  </si>
  <si>
    <t>Cradle Of Love</t>
  </si>
  <si>
    <t>Johnny Preston</t>
  </si>
  <si>
    <t>How to Dance</t>
  </si>
  <si>
    <t>Bingoboys</t>
  </si>
  <si>
    <t>Somebody to Love</t>
  </si>
  <si>
    <t>Jefferson Airplane</t>
  </si>
  <si>
    <t>Lose Yourself</t>
  </si>
  <si>
    <t>If I Die Young</t>
  </si>
  <si>
    <t>The Band Perry</t>
  </si>
  <si>
    <t>Salvation</t>
  </si>
  <si>
    <t>Ride</t>
  </si>
  <si>
    <t>Wild Wild Life - 2005 Remaster</t>
  </si>
  <si>
    <t>Talking Heads, Jerry Harrison</t>
  </si>
  <si>
    <t>Read My lips</t>
  </si>
  <si>
    <t>Sister Christian</t>
  </si>
  <si>
    <t>Night Ranger</t>
  </si>
  <si>
    <t>Stop And Stare</t>
  </si>
  <si>
    <t>Trembling Hands</t>
  </si>
  <si>
    <t>Doop - Sidney Berlin Ragtime Band</t>
  </si>
  <si>
    <t>Doop</t>
  </si>
  <si>
    <t>Just A Girl</t>
  </si>
  <si>
    <t>All My Friends Are Getting Married - 1994 Remaster</t>
  </si>
  <si>
    <t>Russians</t>
  </si>
  <si>
    <t>Sean Paul, Alexis Jordan</t>
  </si>
  <si>
    <t>No One Is To Blame</t>
  </si>
  <si>
    <t>Howard Jones</t>
  </si>
  <si>
    <t>Back for Good - Radio Mix</t>
  </si>
  <si>
    <t>On the Prowl</t>
  </si>
  <si>
    <t>I Don't Want to Miss a Thing - From "Armageddon" Soundtrack</t>
  </si>
  <si>
    <t>Coldplay, Big Sean</t>
  </si>
  <si>
    <t>Sad Movies Make Me Cry</t>
  </si>
  <si>
    <t>What's My Scene - 2005 Remaster</t>
  </si>
  <si>
    <t>Lost Cause</t>
  </si>
  <si>
    <t>Boombastic</t>
  </si>
  <si>
    <t>I'm Good?</t>
  </si>
  <si>
    <t>Christina Aguilera, Redman</t>
  </si>
  <si>
    <t>Fire and Rain - 2019 Remaster</t>
  </si>
  <si>
    <t>Robin Schulz, KIDDO</t>
  </si>
  <si>
    <t>I Fought the Law - Single Version</t>
  </si>
  <si>
    <t>The Bobby Fuller Four</t>
  </si>
  <si>
    <t>A Song For You</t>
  </si>
  <si>
    <t>My Best Friend's Girl</t>
  </si>
  <si>
    <t>Robin Schulz, Ilsey</t>
  </si>
  <si>
    <t>Sugar</t>
  </si>
  <si>
    <t>Feel</t>
  </si>
  <si>
    <t>Are You With Me - Radio Edit</t>
  </si>
  <si>
    <t>Living On The Ceiling</t>
  </si>
  <si>
    <t>Blancmange</t>
  </si>
  <si>
    <t>Ex's &amp; Oh's</t>
  </si>
  <si>
    <t>Elle King</t>
  </si>
  <si>
    <t>Do It Again - Remastered 2001</t>
  </si>
  <si>
    <t>Stairway to Heaven - Remastered</t>
  </si>
  <si>
    <t>Loud Like Love</t>
  </si>
  <si>
    <t>Placebo</t>
  </si>
  <si>
    <t>Houston, Chingy, I-20, Nate Dogg</t>
  </si>
  <si>
    <t>Budapest</t>
  </si>
  <si>
    <t>Coming Back</t>
  </si>
  <si>
    <t>Dean Ray</t>
  </si>
  <si>
    <t>Victims</t>
  </si>
  <si>
    <t>Crying Out For Me - Main</t>
  </si>
  <si>
    <t>Put Your Hand in the Hand</t>
  </si>
  <si>
    <t>Ocean</t>
  </si>
  <si>
    <t>Right Thurr</t>
  </si>
  <si>
    <t>My House</t>
  </si>
  <si>
    <t>Tonight My Love, Tonight</t>
  </si>
  <si>
    <t>Florence + The Machine, Calvin Harris</t>
  </si>
  <si>
    <t>Daddy's Home - 2003 Remaster</t>
  </si>
  <si>
    <t>He Ain't Heavy He's My Brother</t>
  </si>
  <si>
    <t>Can't Stop the Music</t>
  </si>
  <si>
    <t>Lean On Me</t>
  </si>
  <si>
    <t>Cheat Codes, Tinashe</t>
  </si>
  <si>
    <t>Hooked</t>
  </si>
  <si>
    <t>Way Love's Supposed To Be</t>
  </si>
  <si>
    <t>My Boo - Hitman's Club Mix</t>
  </si>
  <si>
    <t>Ghost Town DJs</t>
  </si>
  <si>
    <t>atlanta bass</t>
  </si>
  <si>
    <t>Rock &amp; Roll I Gave You The Best Years Of My Life</t>
  </si>
  <si>
    <t>Kevin Johnson</t>
  </si>
  <si>
    <t>One Of Us</t>
  </si>
  <si>
    <t>Joan Osborne</t>
  </si>
  <si>
    <t>If You Love Me</t>
  </si>
  <si>
    <t>Brownstone</t>
  </si>
  <si>
    <t>contemporary r&amp;b,girl group,r&amp;b</t>
  </si>
  <si>
    <t>Soldier</t>
  </si>
  <si>
    <t>The Mighty Quinn - Mono Version</t>
  </si>
  <si>
    <t>Stacie Orrico</t>
  </si>
  <si>
    <t>Hocus Pocus - Original Single Version</t>
  </si>
  <si>
    <t>Focus</t>
  </si>
  <si>
    <t>Hocus Pocus</t>
  </si>
  <si>
    <t>Armand Van Helden, Duane Harden</t>
  </si>
  <si>
    <t>Let It Go - DJ Boat Remix</t>
  </si>
  <si>
    <t>Josefine, DJ Boat</t>
  </si>
  <si>
    <t>Jimmy Barnes, INXS</t>
  </si>
  <si>
    <t>Wild Wild West - Album Version - No Intro</t>
  </si>
  <si>
    <t>Patches</t>
  </si>
  <si>
    <t>Dickie Lee</t>
  </si>
  <si>
    <t>The Perfect Day</t>
  </si>
  <si>
    <t>Everybody's Got To Learn Sometime</t>
  </si>
  <si>
    <t>The Korgis</t>
  </si>
  <si>
    <t>You're The One That I Want</t>
  </si>
  <si>
    <t>Heavy Heart</t>
  </si>
  <si>
    <t>You Am I</t>
  </si>
  <si>
    <t>She's so High</t>
  </si>
  <si>
    <t>Tal Bachman</t>
  </si>
  <si>
    <t>Sweet Talker</t>
  </si>
  <si>
    <t>Someday Never Comes</t>
  </si>
  <si>
    <t>Good Grief</t>
  </si>
  <si>
    <t>You're Gonna Go Far, Kid</t>
  </si>
  <si>
    <t>Nothing From Nothing</t>
  </si>
  <si>
    <t>Billy Preston</t>
  </si>
  <si>
    <t>Caught Out There</t>
  </si>
  <si>
    <t>Kelis</t>
  </si>
  <si>
    <t>Come As You Are</t>
  </si>
  <si>
    <t>Magic</t>
  </si>
  <si>
    <t>Sex On The Radio</t>
  </si>
  <si>
    <t>Just Lose It</t>
  </si>
  <si>
    <t>All the Lovers</t>
  </si>
  <si>
    <t>Its A Miracle - Remastered 2012</t>
  </si>
  <si>
    <t>When Love Comes To Town</t>
  </si>
  <si>
    <t>U2, B.B. King</t>
  </si>
  <si>
    <t>Hand on Heart</t>
  </si>
  <si>
    <t>Paces, Jess Kent</t>
  </si>
  <si>
    <t>These Boots Are Made For Walkin'</t>
  </si>
  <si>
    <t>Virtual Insanity - Remastered</t>
  </si>
  <si>
    <t>Jamiroquai</t>
  </si>
  <si>
    <t>Our Song</t>
  </si>
  <si>
    <t>Anne-Marie, Niall Horan</t>
  </si>
  <si>
    <t>The Best Disco In Town</t>
  </si>
  <si>
    <t>The Ritchie Family</t>
  </si>
  <si>
    <t>Think About You</t>
  </si>
  <si>
    <t>Beat It</t>
  </si>
  <si>
    <t>Fall Out Boy, John Mayer</t>
  </si>
  <si>
    <t>Good Vibrations</t>
  </si>
  <si>
    <t>Marky Mark And The Funky Bunch, Loleatta Holloway</t>
  </si>
  <si>
    <t>Telephone Line</t>
  </si>
  <si>
    <t>Kung Fu Fighting</t>
  </si>
  <si>
    <t>Bus Stop, Carl Douglas</t>
  </si>
  <si>
    <t>Carl Douglas</t>
  </si>
  <si>
    <t>6 Words</t>
  </si>
  <si>
    <t>grime,uk hip hop</t>
  </si>
  <si>
    <t>Single Girl</t>
  </si>
  <si>
    <t>My Little Girl</t>
  </si>
  <si>
    <t>Knock Three Times</t>
  </si>
  <si>
    <t>Over The Rainbow</t>
  </si>
  <si>
    <t>Deeper Water</t>
  </si>
  <si>
    <t>Deadstar</t>
  </si>
  <si>
    <t>Shout Out to My Ex</t>
  </si>
  <si>
    <t>Hey Mama</t>
  </si>
  <si>
    <t>Sink the Bismark</t>
  </si>
  <si>
    <t>Johnny Horton</t>
  </si>
  <si>
    <t>Right Back Where We Started From</t>
  </si>
  <si>
    <t>Take Me To Church</t>
  </si>
  <si>
    <t>Slow</t>
  </si>
  <si>
    <t>Let's Get Loud</t>
  </si>
  <si>
    <t>Suck My Kiss</t>
  </si>
  <si>
    <t>Frozen Orange Juice</t>
  </si>
  <si>
    <t>Heart Of Glass - Special Mix</t>
  </si>
  <si>
    <t>Shape I'm In</t>
  </si>
  <si>
    <t>Jo Jo Zep and The Falcons</t>
  </si>
  <si>
    <t>Take on Me</t>
  </si>
  <si>
    <t>a-ha</t>
  </si>
  <si>
    <t>Back Street Pick Up</t>
  </si>
  <si>
    <t>Let Me Think About It</t>
  </si>
  <si>
    <t>Ida Corr, Fedde Le Grand</t>
  </si>
  <si>
    <t>My Name Is Jack - Mono Version</t>
  </si>
  <si>
    <t>You're Makin' Me High</t>
  </si>
  <si>
    <t>She Bangs - English Version</t>
  </si>
  <si>
    <t>November Rain</t>
  </si>
  <si>
    <t>Sorry, Blame It On Me</t>
  </si>
  <si>
    <t>Chase the Sun</t>
  </si>
  <si>
    <t>Planet Funk</t>
  </si>
  <si>
    <t>Harry Nilsson</t>
  </si>
  <si>
    <t>Eye of the Tiger</t>
  </si>
  <si>
    <t>I Love Me</t>
  </si>
  <si>
    <t>Rudimental, Jess Glynne, Macklemore, Dan Caplen</t>
  </si>
  <si>
    <t>Kygo, Donna Summer</t>
  </si>
  <si>
    <t>Moon River</t>
  </si>
  <si>
    <t>Henry Mancini</t>
  </si>
  <si>
    <t>Love Love Love</t>
  </si>
  <si>
    <t>Avalanche City</t>
  </si>
  <si>
    <t>Silence</t>
  </si>
  <si>
    <t>Marshmello, Khalid</t>
  </si>
  <si>
    <t>Go West</t>
  </si>
  <si>
    <t>About Damn Time</t>
  </si>
  <si>
    <t>Otis Redding</t>
  </si>
  <si>
    <t>Do You Want to Dance - 2008 Remaster</t>
  </si>
  <si>
    <t>Bette Midler</t>
  </si>
  <si>
    <t>Sometimes Love Just Ain't Enough</t>
  </si>
  <si>
    <t>Patty Smyth, Don Henley</t>
  </si>
  <si>
    <t>Mandy</t>
  </si>
  <si>
    <t>What's New Pussycat?</t>
  </si>
  <si>
    <t>Baby Baby</t>
  </si>
  <si>
    <t>Corona</t>
  </si>
  <si>
    <t>The Rhythm of the Night</t>
  </si>
  <si>
    <t>Holiday</t>
  </si>
  <si>
    <t>Bony Moronie</t>
  </si>
  <si>
    <t>Hush</t>
  </si>
  <si>
    <t>If You're Gone</t>
  </si>
  <si>
    <t>Ernie Maresca</t>
  </si>
  <si>
    <t>If You Could Read My Mind</t>
  </si>
  <si>
    <t>Ultra NatÃ©, Amber, Jocelyn Enriquez</t>
  </si>
  <si>
    <t>Green River</t>
  </si>
  <si>
    <t>65 Mustang</t>
  </si>
  <si>
    <t>Lips Of An Angel</t>
  </si>
  <si>
    <t>Hinder</t>
  </si>
  <si>
    <t>UFO</t>
  </si>
  <si>
    <t>Inside Out</t>
  </si>
  <si>
    <t>Aleem</t>
  </si>
  <si>
    <t>Donâ€™t Feel Like Crying</t>
  </si>
  <si>
    <t>Sigrid</t>
  </si>
  <si>
    <t>I'm a Man</t>
  </si>
  <si>
    <t>This Boys In Love</t>
  </si>
  <si>
    <t>Build Me Up Buttercup</t>
  </si>
  <si>
    <t>The Foundations</t>
  </si>
  <si>
    <t>Rush Rush</t>
  </si>
  <si>
    <t>Paula Abdul</t>
  </si>
  <si>
    <t>The Lovecats</t>
  </si>
  <si>
    <t>I Need to Know</t>
  </si>
  <si>
    <t>Marc Anthony</t>
  </si>
  <si>
    <t>When I Need You</t>
  </si>
  <si>
    <t>Cinderella Rockefella</t>
  </si>
  <si>
    <t>Anne &amp; Johnny Hawker</t>
  </si>
  <si>
    <t>Jesus to a Child</t>
  </si>
  <si>
    <t>Two Hearts - 2016 Remaster</t>
  </si>
  <si>
    <t>Some Kind of Bliss - Radio Edit</t>
  </si>
  <si>
    <t>Baby Boy</t>
  </si>
  <si>
    <t>Big Brovaz</t>
  </si>
  <si>
    <t>Nu Flow</t>
  </si>
  <si>
    <t>uk garage</t>
  </si>
  <si>
    <t>Sweet Sweet Love - Radio Edit</t>
  </si>
  <si>
    <t>Shilo</t>
  </si>
  <si>
    <t>she's all i wanna be</t>
  </si>
  <si>
    <t>Doja Cat, SZA</t>
  </si>
  <si>
    <t>Who Says</t>
  </si>
  <si>
    <t>This One's For The Girls</t>
  </si>
  <si>
    <t>Calendar Girl - Remastered</t>
  </si>
  <si>
    <t>Amie</t>
  </si>
  <si>
    <t>Pure Prairie League</t>
  </si>
  <si>
    <t>Let's Go</t>
  </si>
  <si>
    <t>Take Me to Church</t>
  </si>
  <si>
    <t>What You Got - What U Got</t>
  </si>
  <si>
    <t>Abs Breen</t>
  </si>
  <si>
    <t>Imagine Dragons, JID, Arcane, League of Legends</t>
  </si>
  <si>
    <t>Meghan Trainor, John Legend</t>
  </si>
  <si>
    <t>Funny Way Of Laughinâ€™</t>
  </si>
  <si>
    <t>That's When I Think of You</t>
  </si>
  <si>
    <t>Stevie Wright</t>
  </si>
  <si>
    <t>Walk Of Life</t>
  </si>
  <si>
    <t>Alesso, Nico &amp; Vinz</t>
  </si>
  <si>
    <t>Floating Through Space</t>
  </si>
  <si>
    <t>Sia, David Guetta</t>
  </si>
  <si>
    <t>Right Here Right Now</t>
  </si>
  <si>
    <t>Jesus Jones</t>
  </si>
  <si>
    <t>Don't Dream It's Over</t>
  </si>
  <si>
    <t>Mr. Blue Sky</t>
  </si>
  <si>
    <t>Magic Fountain</t>
  </si>
  <si>
    <t>Art vs Science</t>
  </si>
  <si>
    <t>Bad</t>
  </si>
  <si>
    <t>This Ain't a Love Song</t>
  </si>
  <si>
    <t>Sunflower - Spider-Man: Into the Spider-Verse</t>
  </si>
  <si>
    <t>Post Malone, Swae Lee</t>
  </si>
  <si>
    <t>Dancing in the Moonlight - 2001 Remix</t>
  </si>
  <si>
    <t>Issues</t>
  </si>
  <si>
    <t>It's All Over Now, Baby Blue</t>
  </si>
  <si>
    <t>Graham Bonnet</t>
  </si>
  <si>
    <t>Peking Duk, Jack River</t>
  </si>
  <si>
    <t>On The Ground</t>
  </si>
  <si>
    <t>ROSÃ‰</t>
  </si>
  <si>
    <t>Coz I Luv You</t>
  </si>
  <si>
    <t>Can I Get A Witness</t>
  </si>
  <si>
    <t>Mariah Carey, Westlife</t>
  </si>
  <si>
    <t>Crying In The Chapel</t>
  </si>
  <si>
    <t>Peter Blakeley</t>
  </si>
  <si>
    <t>You Keep Me Hangin On</t>
  </si>
  <si>
    <t>The Horses</t>
  </si>
  <si>
    <t>Hard Times</t>
  </si>
  <si>
    <t>Pass The Dutchie</t>
  </si>
  <si>
    <t>Musical Youth</t>
  </si>
  <si>
    <t>uk reggae</t>
  </si>
  <si>
    <t>The Lord's Prayer 1983</t>
  </si>
  <si>
    <t>Sister Janet Mead</t>
  </si>
  <si>
    <t>You Could Be Mine</t>
  </si>
  <si>
    <t>Somebody Dance with Me</t>
  </si>
  <si>
    <t>DJ BoBo</t>
  </si>
  <si>
    <t>Macarena Christmas - Joy Mix</t>
  </si>
  <si>
    <t>Dum Da Dum</t>
  </si>
  <si>
    <t>Melodie MC</t>
  </si>
  <si>
    <t>Cardi B</t>
  </si>
  <si>
    <t>Sometimes When We Touch</t>
  </si>
  <si>
    <t>Dan Hill</t>
  </si>
  <si>
    <t>Glory of Love</t>
  </si>
  <si>
    <t>Peter Cetera</t>
  </si>
  <si>
    <t>Love Lost</t>
  </si>
  <si>
    <t>I Knew You Were Trouble.</t>
  </si>
  <si>
    <t>Woman You're Breaking Me</t>
  </si>
  <si>
    <t>The Groop</t>
  </si>
  <si>
    <t>Turn the Beat Around</t>
  </si>
  <si>
    <t>Gloria Estefan</t>
  </si>
  <si>
    <t>Good Lord</t>
  </si>
  <si>
    <t>Twilight Zone</t>
  </si>
  <si>
    <t>Benny Hill</t>
  </si>
  <si>
    <t>british comedy,music hall</t>
  </si>
  <si>
    <t>Can We Dance</t>
  </si>
  <si>
    <t>You've Lost That Lovin' Feelin'</t>
  </si>
  <si>
    <t>Cotton Fields</t>
  </si>
  <si>
    <t>The Highwaymen</t>
  </si>
  <si>
    <t>Upgrade</t>
  </si>
  <si>
    <t>Kelly Rose</t>
  </si>
  <si>
    <t>Ketty Lester</t>
  </si>
  <si>
    <t>Working My Way Back to You</t>
  </si>
  <si>
    <t>The Spinners</t>
  </si>
  <si>
    <t>Broken-Hearted Girl</t>
  </si>
  <si>
    <t>Dragostea Din Tei - Original Romanian Version</t>
  </si>
  <si>
    <t>O-Zone</t>
  </si>
  <si>
    <t>Eyes Closed</t>
  </si>
  <si>
    <t>Part 3 Into Paper Walls</t>
  </si>
  <si>
    <t>Steal My Sunshine</t>
  </si>
  <si>
    <t>Firework</t>
  </si>
  <si>
    <t>Love Me Warm And Tender</t>
  </si>
  <si>
    <t>Hurts So Good</t>
  </si>
  <si>
    <t>Dare You To Move</t>
  </si>
  <si>
    <t>Switchfoot</t>
  </si>
  <si>
    <t>Personality</t>
  </si>
  <si>
    <t>Lloyd Price</t>
  </si>
  <si>
    <t>Working Class Man</t>
  </si>
  <si>
    <t>Houdini</t>
  </si>
  <si>
    <t>BeyoncÃ©, JAY-Z</t>
  </si>
  <si>
    <t>Wisemen</t>
  </si>
  <si>
    <t>It's Time</t>
  </si>
  <si>
    <t>Welcome to My Life</t>
  </si>
  <si>
    <t>A View to a Kill</t>
  </si>
  <si>
    <t>Things Don't Seem - Remastered</t>
  </si>
  <si>
    <t>Light Surrounding You</t>
  </si>
  <si>
    <t>Shine a Little Love</t>
  </si>
  <si>
    <t>Undisclosed Desires</t>
  </si>
  <si>
    <t>Confessions Part II</t>
  </si>
  <si>
    <t>When You're Not Near</t>
  </si>
  <si>
    <t>Rob E.G.</t>
  </si>
  <si>
    <t>One More Time - Radio Edit [Short Radio Edit]</t>
  </si>
  <si>
    <t>Good Times Roll</t>
  </si>
  <si>
    <t>Jennifer Rush</t>
  </si>
  <si>
    <t>You've Got The Love</t>
  </si>
  <si>
    <t>Learn to Fly</t>
  </si>
  <si>
    <t>Father Figure - Remastered</t>
  </si>
  <si>
    <t>Cousins</t>
  </si>
  <si>
    <t>Katchi - Ofenbach vs. Nick Waterhouse</t>
  </si>
  <si>
    <t>Ofenbach, Nick Waterhouse</t>
  </si>
  <si>
    <t>Swan Song - From the Motion Picture "Alita: Battle Angel"</t>
  </si>
  <si>
    <t>Part Time Love</t>
  </si>
  <si>
    <t>Part Of Me</t>
  </si>
  <si>
    <t>Let Me Entertain You</t>
  </si>
  <si>
    <t>One's On The Way - Single Version</t>
  </si>
  <si>
    <t>Loretta Lynn</t>
  </si>
  <si>
    <t>Standing On The Outside</t>
  </si>
  <si>
    <t>Disarm</t>
  </si>
  <si>
    <t>The Smashing Pumpkins</t>
  </si>
  <si>
    <t>The Way</t>
  </si>
  <si>
    <t>Fastball</t>
  </si>
  <si>
    <t>No Rain</t>
  </si>
  <si>
    <t>Blind Melon</t>
  </si>
  <si>
    <t>Stormzy, Burna Boy, Ed Sheeran</t>
  </si>
  <si>
    <t>Bon appÃ©tit</t>
  </si>
  <si>
    <t>Katy Perry, Migos</t>
  </si>
  <si>
    <t>Video Killed The Radio Star</t>
  </si>
  <si>
    <t>The Buggles</t>
  </si>
  <si>
    <t>Only One</t>
  </si>
  <si>
    <t>Ten Feet Tall</t>
  </si>
  <si>
    <t>AFROJACK, Wrabel</t>
  </si>
  <si>
    <t>I Want You to Want Me</t>
  </si>
  <si>
    <t>1977-09</t>
  </si>
  <si>
    <t>Celestial</t>
  </si>
  <si>
    <t>Slave To The Music</t>
  </si>
  <si>
    <t>Twenty 4 Seven</t>
  </si>
  <si>
    <t>My Heart Has A Mind Of Its Own</t>
  </si>
  <si>
    <t>Alicia Keys, A$AP Rocky</t>
  </si>
  <si>
    <t>Ordinary Angels - 2014 Remaster</t>
  </si>
  <si>
    <t>Frente!</t>
  </si>
  <si>
    <t>Shut Up &amp; Kiss Me</t>
  </si>
  <si>
    <t>Double Barrel</t>
  </si>
  <si>
    <t>Dave &amp; Ansell Collins</t>
  </si>
  <si>
    <t>early reggae</t>
  </si>
  <si>
    <t>My Favourite Game</t>
  </si>
  <si>
    <t>The Cardigans</t>
  </si>
  <si>
    <t>Animal Rights - Radio Edit</t>
  </si>
  <si>
    <t>deadmau5, Wolfgang Gartner</t>
  </si>
  <si>
    <t>Black or White - Single Version</t>
  </si>
  <si>
    <t>Unbreakable</t>
  </si>
  <si>
    <t>Clarence Carter</t>
  </si>
  <si>
    <t>Electric Feel</t>
  </si>
  <si>
    <t>Big Me</t>
  </si>
  <si>
    <t>Blue Eyes - Remastered 2003</t>
  </si>
  <si>
    <t>What's Love Got to Do with It</t>
  </si>
  <si>
    <t>All I Have To Do Is Dream</t>
  </si>
  <si>
    <t>Bobbie Gentry, Glen Campbell</t>
  </si>
  <si>
    <t>Wide Open Road</t>
  </si>
  <si>
    <t>The Triffids</t>
  </si>
  <si>
    <t>Drive You Mad</t>
  </si>
  <si>
    <t>She Wears My Ring</t>
  </si>
  <si>
    <t>Little Wonders - Radio Version</t>
  </si>
  <si>
    <t>From a Distance</t>
  </si>
  <si>
    <t>What a Girl Wants</t>
  </si>
  <si>
    <t>Camila Cabello, Young Thug</t>
  </si>
  <si>
    <t>He's Gonna Step on You Again</t>
  </si>
  <si>
    <t>The Party Boys</t>
  </si>
  <si>
    <t>Inside Outside</t>
  </si>
  <si>
    <t>Sophie Monk</t>
  </si>
  <si>
    <t>Macho Man</t>
  </si>
  <si>
    <t>Another Brick in the Wall, Pt. 2</t>
  </si>
  <si>
    <t>What About Us</t>
  </si>
  <si>
    <t>I Got It From My Mama</t>
  </si>
  <si>
    <t>Alicia Bridges</t>
  </si>
  <si>
    <t>Wild Horses</t>
  </si>
  <si>
    <t>Gino Vannelli</t>
  </si>
  <si>
    <t>Maggie May</t>
  </si>
  <si>
    <t>Are You Sure</t>
  </si>
  <si>
    <t>Endless Road</t>
  </si>
  <si>
    <t>Time Bandits</t>
  </si>
  <si>
    <t>As Tears Go By - Mono Version</t>
  </si>
  <si>
    <t>3OH!3, Kesha</t>
  </si>
  <si>
    <t>My Happy Ending</t>
  </si>
  <si>
    <t>Learning To Fly - 2011 Remastered Version</t>
  </si>
  <si>
    <t>Where Is The Love?</t>
  </si>
  <si>
    <t>Fast Car - Acoustic</t>
  </si>
  <si>
    <t>Circus - Remastered</t>
  </si>
  <si>
    <t>All Torn Down</t>
  </si>
  <si>
    <t>I Need to Be In Love</t>
  </si>
  <si>
    <t>Please Stay - Single Version</t>
  </si>
  <si>
    <t>Rubberneckin' - Paul Oakenfold Remix / Radio Edit</t>
  </si>
  <si>
    <t>A.R. Rahman, The Pussycat Dolls, Nicole Scherzinger</t>
  </si>
  <si>
    <t>Vincent</t>
  </si>
  <si>
    <t>Don McLean</t>
  </si>
  <si>
    <t>Out Of My Head</t>
  </si>
  <si>
    <t>Only You</t>
  </si>
  <si>
    <t>The Only Way Is Up</t>
  </si>
  <si>
    <t>Love of the Common People</t>
  </si>
  <si>
    <t>Paul Young</t>
  </si>
  <si>
    <t>All Cried Out</t>
  </si>
  <si>
    <t>Allure</t>
  </si>
  <si>
    <t>In My Blood</t>
  </si>
  <si>
    <t>Iâ€™m Still Hot - Original</t>
  </si>
  <si>
    <t>Luciana</t>
  </si>
  <si>
    <t>Young Blood</t>
  </si>
  <si>
    <t>The Naked And Famous</t>
  </si>
  <si>
    <t>Illy, G Flip</t>
  </si>
  <si>
    <t>Wolfsbane</t>
  </si>
  <si>
    <t>Love Ghost, Rico Nasty</t>
  </si>
  <si>
    <t>alternative r&amp;b,trap queen</t>
  </si>
  <si>
    <t>Don't Hold Back</t>
  </si>
  <si>
    <t>Let's Spend The Night Together</t>
  </si>
  <si>
    <t>Will You Love Me Tomorrow</t>
  </si>
  <si>
    <t>Lady - Hear Me Tonight</t>
  </si>
  <si>
    <t>Modjo</t>
  </si>
  <si>
    <t>disco house,filter house</t>
  </si>
  <si>
    <t>Solitaire</t>
  </si>
  <si>
    <t>Shannon</t>
  </si>
  <si>
    <t>freestyle,hi-nrg,minneapolis sound,post-disco</t>
  </si>
  <si>
    <t>Cuz I Love You</t>
  </si>
  <si>
    <t>SummerThing!</t>
  </si>
  <si>
    <t>AFROJACK, Mike Taylor</t>
  </si>
  <si>
    <t>Sweet Disposition</t>
  </si>
  <si>
    <t>Numb Little Bug</t>
  </si>
  <si>
    <t>Em Beihold</t>
  </si>
  <si>
    <t>Funky Junky - Rap</t>
  </si>
  <si>
    <t>Step Back In Time</t>
  </si>
  <si>
    <t>Rhythm Of Love</t>
  </si>
  <si>
    <t>New York</t>
  </si>
  <si>
    <t>Emancipate Myself</t>
  </si>
  <si>
    <t>I Don't Think So</t>
  </si>
  <si>
    <t>Diddy - Dirty Money, Skylar Grey</t>
  </si>
  <si>
    <t>Here Comes the Rain Again - Remastered Version</t>
  </si>
  <si>
    <t>Scandalous - U.S. Radio Edit</t>
  </si>
  <si>
    <t>Rock 'N' Roll Is King</t>
  </si>
  <si>
    <t>The Mountain's High</t>
  </si>
  <si>
    <t>Heartbreak Anniversary</t>
  </si>
  <si>
    <t>Giveon</t>
  </si>
  <si>
    <t>r&amp;b</t>
  </si>
  <si>
    <t>These New Knights</t>
  </si>
  <si>
    <t>Georgy Girl</t>
  </si>
  <si>
    <t>And We Danced</t>
  </si>
  <si>
    <t>The Hooters</t>
  </si>
  <si>
    <t>philly indie</t>
  </si>
  <si>
    <t>Green Tambourine</t>
  </si>
  <si>
    <t>The Lemon Pipers</t>
  </si>
  <si>
    <t>Purple Hat</t>
  </si>
  <si>
    <t>Samantha Jade, Pitbull</t>
  </si>
  <si>
    <t>Not Pretty Enough</t>
  </si>
  <si>
    <t>Glitter</t>
  </si>
  <si>
    <t>The Cheater</t>
  </si>
  <si>
    <t>Bob Kuban &amp; The In-Men</t>
  </si>
  <si>
    <t>Firestarter</t>
  </si>
  <si>
    <t>Have A Little Faith In Me</t>
  </si>
  <si>
    <t>John Hiatt</t>
  </si>
  <si>
    <t>Party Girl</t>
  </si>
  <si>
    <t>StaySolidRocky</t>
  </si>
  <si>
    <t>Too Good</t>
  </si>
  <si>
    <t>Drake, Rihanna</t>
  </si>
  <si>
    <t>Blue Eyes</t>
  </si>
  <si>
    <t>Cary Brothers</t>
  </si>
  <si>
    <t>Shift K3Y</t>
  </si>
  <si>
    <t>house,uk dance</t>
  </si>
  <si>
    <t>Born This Way</t>
  </si>
  <si>
    <t>Hello Me</t>
  </si>
  <si>
    <t>Money, Money, Money</t>
  </si>
  <si>
    <t>Berzerk</t>
  </si>
  <si>
    <t>Drop The Pilot</t>
  </si>
  <si>
    <t>Joan Armatrading</t>
  </si>
  <si>
    <t>Jennifer Lopez, Nas, Cory Rooney, Poke and Tone</t>
  </si>
  <si>
    <t>Something In The Air</t>
  </si>
  <si>
    <t>Thunderclap Newman</t>
  </si>
  <si>
    <t>The Power Of Love</t>
  </si>
  <si>
    <t>Frankie Goes To Hollywood</t>
  </si>
  <si>
    <t>In the Chapel in the Moonlight</t>
  </si>
  <si>
    <t>Dean Martin</t>
  </si>
  <si>
    <t>Uh La La La</t>
  </si>
  <si>
    <t>Alexia</t>
  </si>
  <si>
    <t>Big Time Operator</t>
  </si>
  <si>
    <t>Jeff St John, The ID</t>
  </si>
  <si>
    <t>Chicane, Bryan Adams</t>
  </si>
  <si>
    <t>Do You Want Me</t>
  </si>
  <si>
    <t>Ain't Nobody</t>
  </si>
  <si>
    <t>Jaki Graham</t>
  </si>
  <si>
    <t>post-disco</t>
  </si>
  <si>
    <t>Rock and Roll Dreams Come Through</t>
  </si>
  <si>
    <t>Jim Steinman</t>
  </si>
  <si>
    <t>german show tunes</t>
  </si>
  <si>
    <t>You Got Me</t>
  </si>
  <si>
    <t>Get Over You</t>
  </si>
  <si>
    <t>Sophie Ellis-Bextor</t>
  </si>
  <si>
    <t>Jamelia</t>
  </si>
  <si>
    <t>Those Oldies But Goodies</t>
  </si>
  <si>
    <t>Little Cesar &amp; The Romans</t>
  </si>
  <si>
    <t>I'm Your Man</t>
  </si>
  <si>
    <t>Snoopy Vs. The Red Baron</t>
  </si>
  <si>
    <t>Sorry Suzanne - 1998 Remaster</t>
  </si>
  <si>
    <t>Duke of Earl</t>
  </si>
  <si>
    <t>Gene Chandler</t>
  </si>
  <si>
    <t>To Her Door</t>
  </si>
  <si>
    <t>Paul Kelly</t>
  </si>
  <si>
    <t>My Stupid Mouth</t>
  </si>
  <si>
    <t>Love You Goodbye</t>
  </si>
  <si>
    <t>Six Months in a Leaky Boat</t>
  </si>
  <si>
    <t>Things We Lost In The Fire</t>
  </si>
  <si>
    <t>Hide U</t>
  </si>
  <si>
    <t>Kosheen</t>
  </si>
  <si>
    <t>Clean Bandit, Julia Michaels</t>
  </si>
  <si>
    <t>Planets</t>
  </si>
  <si>
    <t>Beauty and the Beast - From "Beauty and the Beast"</t>
  </si>
  <si>
    <t>Ariana Grande, John Legend</t>
  </si>
  <si>
    <t>The Reflex - Single Version; 2010 Remaster</t>
  </si>
  <si>
    <t>Open Your Eyes</t>
  </si>
  <si>
    <t>The Power Of Love - Radio Edit</t>
  </si>
  <si>
    <t>Walk of Life</t>
  </si>
  <si>
    <t>Run Away</t>
  </si>
  <si>
    <t>I Can't Wait</t>
  </si>
  <si>
    <t>Nu Shooz</t>
  </si>
  <si>
    <t>freestyle,post-disco</t>
  </si>
  <si>
    <t>To the Door of the Sun</t>
  </si>
  <si>
    <t>Oceans</t>
  </si>
  <si>
    <t>Slip-On Stereo</t>
  </si>
  <si>
    <t>Joyride - Single Version</t>
  </si>
  <si>
    <t>Pure Shores</t>
  </si>
  <si>
    <t>Hope</t>
  </si>
  <si>
    <t>Shaggy, Prince Mydas</t>
  </si>
  <si>
    <t>Dessert</t>
  </si>
  <si>
    <t>Dawin</t>
  </si>
  <si>
    <t>Raise The Alarm</t>
  </si>
  <si>
    <t>Pretty Little Angel Eyes - Remastered</t>
  </si>
  <si>
    <t>Curtis Lee</t>
  </si>
  <si>
    <t>Does Your Mother Know</t>
  </si>
  <si>
    <t>Too Bad</t>
  </si>
  <si>
    <t>Forever Yours - Avicii Tribute</t>
  </si>
  <si>
    <t>Kygo, Avicii, Sandro Cavazza</t>
  </si>
  <si>
    <t>Let's Make It Last All Night</t>
  </si>
  <si>
    <t>Rhymes</t>
  </si>
  <si>
    <t>Rockmelons</t>
  </si>
  <si>
    <t>Livin' la Vida Loca</t>
  </si>
  <si>
    <t>Beatnik Fly</t>
  </si>
  <si>
    <t>Johnny &amp; The Hurricanes, Johnny Paris</t>
  </si>
  <si>
    <t>Hit and Run</t>
  </si>
  <si>
    <t>I've Never Been To Me</t>
  </si>
  <si>
    <t>Charlene</t>
  </si>
  <si>
    <t>Don't Turn Off The Lights</t>
  </si>
  <si>
    <t>I Can Hear Music</t>
  </si>
  <si>
    <t>I Get a Kick Out of You</t>
  </si>
  <si>
    <t>Gary Shearston</t>
  </si>
  <si>
    <t>bush ballad</t>
  </si>
  <si>
    <t>What Would You Do? - Radio Edit</t>
  </si>
  <si>
    <t>City High</t>
  </si>
  <si>
    <t>Fallin' in Love - Live</t>
  </si>
  <si>
    <t>Trevor Daniel, Selena Gomez</t>
  </si>
  <si>
    <t>Good Times Bad Times - 1993 Remaster</t>
  </si>
  <si>
    <t>Tears and Rain</t>
  </si>
  <si>
    <t>Shadow Boxer</t>
  </si>
  <si>
    <t>T.N.T.</t>
  </si>
  <si>
    <t>You and Me</t>
  </si>
  <si>
    <t>Stairway to Heaven - 1990 Remaster</t>
  </si>
  <si>
    <t>Jenny</t>
  </si>
  <si>
    <t>The Click Five</t>
  </si>
  <si>
    <t>Rip It Up</t>
  </si>
  <si>
    <t>28 Days</t>
  </si>
  <si>
    <t>Brainbug</t>
  </si>
  <si>
    <t>italian trance</t>
  </si>
  <si>
    <t>Cheek To Cheek</t>
  </si>
  <si>
    <t>Ella Fitzgerald, Louis Armstrong</t>
  </si>
  <si>
    <t>Fool, Fool, Fool</t>
  </si>
  <si>
    <t>Ray Brown And The Whispers</t>
  </si>
  <si>
    <t>Brown Eyed Girl</t>
  </si>
  <si>
    <t>Van Morrison</t>
  </si>
  <si>
    <t>1967-09</t>
  </si>
  <si>
    <t>At Last - Single Version</t>
  </si>
  <si>
    <t>Etta James</t>
  </si>
  <si>
    <t>It's A Sin To Tell A Lie</t>
  </si>
  <si>
    <t>Gerry Monroe</t>
  </si>
  <si>
    <t>The Best of My Love - 2013 Remaster</t>
  </si>
  <si>
    <t>The Real Slim Shady</t>
  </si>
  <si>
    <t>Operaa House!</t>
  </si>
  <si>
    <t>Malcolm McLaren</t>
  </si>
  <si>
    <t>Her Royal Majesty</t>
  </si>
  <si>
    <t>James Darren</t>
  </si>
  <si>
    <t>Face The Face</t>
  </si>
  <si>
    <t>Mura Masa, A$AP Rocky</t>
  </si>
  <si>
    <t>Little Red Rooster - Mono</t>
  </si>
  <si>
    <t>Jump In The Pool</t>
  </si>
  <si>
    <t>Friendly Fires</t>
  </si>
  <si>
    <t>To Love Somebody</t>
  </si>
  <si>
    <t>OneRepublic, Logic</t>
  </si>
  <si>
    <t>Underwear Goes Inside The Pants</t>
  </si>
  <si>
    <t>Lazyboy</t>
  </si>
  <si>
    <t>Faithfully</t>
  </si>
  <si>
    <t>Loving You Is Killing Me</t>
  </si>
  <si>
    <t>Timbaland, OneRepublic</t>
  </si>
  <si>
    <t>I Believe In You</t>
  </si>
  <si>
    <t>Don Williams</t>
  </si>
  <si>
    <t>Hard Rock CafÃ©</t>
  </si>
  <si>
    <t>Shine Ya Light</t>
  </si>
  <si>
    <t>Negative Things</t>
  </si>
  <si>
    <t>One of These Nights - 2013 Remaster</t>
  </si>
  <si>
    <t>Don't It Make You Want To Go Home - Remastered 2002</t>
  </si>
  <si>
    <t>Joe South</t>
  </si>
  <si>
    <t>Over Drinking Over You</t>
  </si>
  <si>
    <t>PON CHO, Paige IV</t>
  </si>
  <si>
    <t>What You Know</t>
  </si>
  <si>
    <t>Two Door Cinema Club</t>
  </si>
  <si>
    <t>Take Me To The Clouds Above - LMC Vs. U2 / Radio Edit</t>
  </si>
  <si>
    <t>LMC, U2</t>
  </si>
  <si>
    <t>34+35</t>
  </si>
  <si>
    <t>Over Under Sideways Down - The Mono Album</t>
  </si>
  <si>
    <t>Macklemore &amp; Ryan Lewis, Wanz</t>
  </si>
  <si>
    <t>Reelin' In The Years</t>
  </si>
  <si>
    <t>Mr. Natural</t>
  </si>
  <si>
    <t>To Die For</t>
  </si>
  <si>
    <t>American Idiot</t>
  </si>
  <si>
    <t>Take My Breath - Single Version</t>
  </si>
  <si>
    <t>Sealed With A Kiss - Single Version</t>
  </si>
  <si>
    <t>Brian Hyland</t>
  </si>
  <si>
    <t>Afraid To Feel</t>
  </si>
  <si>
    <t>LF SYSTEM</t>
  </si>
  <si>
    <t>Asaf Avidan, The Mojos, Wankelmut</t>
  </si>
  <si>
    <t>9 to 5</t>
  </si>
  <si>
    <t>Dolly Parton</t>
  </si>
  <si>
    <t>Every Woman In The World</t>
  </si>
  <si>
    <t>Steer</t>
  </si>
  <si>
    <t>This Kiss</t>
  </si>
  <si>
    <t>For What It's Worth</t>
  </si>
  <si>
    <t>Liam Gallagher</t>
  </si>
  <si>
    <t>Waiting Game</t>
  </si>
  <si>
    <t>Parson James</t>
  </si>
  <si>
    <t>Love Someone</t>
  </si>
  <si>
    <t>Snail</t>
  </si>
  <si>
    <t>Alannah Myles</t>
  </si>
  <si>
    <t>The Immigrant, Danny Ross</t>
  </si>
  <si>
    <t>Me &amp; U</t>
  </si>
  <si>
    <t>Cassie</t>
  </si>
  <si>
    <t>Another Way to Die</t>
  </si>
  <si>
    <t>Jack White, Alicia Keys</t>
  </si>
  <si>
    <t>Mama Do The Hump</t>
  </si>
  <si>
    <t>Careless</t>
  </si>
  <si>
    <t>Little Sea</t>
  </si>
  <si>
    <t>No One Knows</t>
  </si>
  <si>
    <t>Queens of the Stone Age</t>
  </si>
  <si>
    <t>Rocket</t>
  </si>
  <si>
    <t>Bop Girl</t>
  </si>
  <si>
    <t>Pat Wilson</t>
  </si>
  <si>
    <t>Gypsy Woman</t>
  </si>
  <si>
    <t>Now We're Getting Somewhere</t>
  </si>
  <si>
    <t>Macklemore &amp; Ryan Lewis, Macklemore, Ryan Lewis, Ray Dalton</t>
  </si>
  <si>
    <t>Walk Me Home</t>
  </si>
  <si>
    <t>Just A Lil Bit</t>
  </si>
  <si>
    <t>Shiny Shiny</t>
  </si>
  <si>
    <t>Haysi Fantayzee</t>
  </si>
  <si>
    <t>Do You Know the Way to San Jose</t>
  </si>
  <si>
    <t>Cars</t>
  </si>
  <si>
    <t>Gary Numan</t>
  </si>
  <si>
    <t>I Saw Her Again - Single Version</t>
  </si>
  <si>
    <t>If I Said You Had A Beautiful Body Would You Hold It Against Me</t>
  </si>
  <si>
    <t>The Bellamy Brothers</t>
  </si>
  <si>
    <t>Still Falling For You - From "Bridget Jones's Baby"</t>
  </si>
  <si>
    <t>Visiting Hours</t>
  </si>
  <si>
    <t>Fred again.., The Blessed Madonna</t>
  </si>
  <si>
    <t>edm,house,stutter house,edm</t>
  </si>
  <si>
    <t>Left Outside Alone</t>
  </si>
  <si>
    <t>Times Like These</t>
  </si>
  <si>
    <t>B.o.B, Taylor Swift</t>
  </si>
  <si>
    <t>Errol - Remastered</t>
  </si>
  <si>
    <t>Whitney Houston, Faith Evans, Kelly Price</t>
  </si>
  <si>
    <t>Brooklyn In The Summer</t>
  </si>
  <si>
    <t>Always Where I Need To Be</t>
  </si>
  <si>
    <t>The Kooks</t>
  </si>
  <si>
    <t>Pump Up The Jam - Edit</t>
  </si>
  <si>
    <t>Technotronic, Felly</t>
  </si>
  <si>
    <t>Way Down</t>
  </si>
  <si>
    <t>Summertime Blues</t>
  </si>
  <si>
    <t>Eddie Cochran</t>
  </si>
  <si>
    <t>U Remind Me</t>
  </si>
  <si>
    <t>Undercover Angel</t>
  </si>
  <si>
    <t>Alan O'Day</t>
  </si>
  <si>
    <t>Freeway Of Love</t>
  </si>
  <si>
    <t>I Like it Like That - 2019 - Remaster</t>
  </si>
  <si>
    <t>Guy Sebastian, Lupe Fiasco</t>
  </si>
  <si>
    <t>Why Do You Lie To Me</t>
  </si>
  <si>
    <t>Topic, A7S, Lil Baby</t>
  </si>
  <si>
    <t>Topic, A7S</t>
  </si>
  <si>
    <t>FourFiveSeconds</t>
  </si>
  <si>
    <t>Rihanna, Kanye West, Paul McCartney</t>
  </si>
  <si>
    <t>Men In Black - From "Men In Black" Soundtrack</t>
  </si>
  <si>
    <t>Midnight In Moscow</t>
  </si>
  <si>
    <t>Kenny Ball</t>
  </si>
  <si>
    <t>WickedStranger</t>
  </si>
  <si>
    <t>3T</t>
  </si>
  <si>
    <t>boy band,contemporary r&amp;b</t>
  </si>
  <si>
    <t>In the Midnight Hour</t>
  </si>
  <si>
    <t>Too Young For Promises</t>
  </si>
  <si>
    <t>Koo De Tah</t>
  </si>
  <si>
    <t>What's My Name?</t>
  </si>
  <si>
    <t>g funk,gangster rap,hardcore hip hop,hip hop,west coast rap</t>
  </si>
  <si>
    <t>Bust A Move</t>
  </si>
  <si>
    <t>Young MC</t>
  </si>
  <si>
    <t>hip house,miami bass</t>
  </si>
  <si>
    <t>Don't Say Goodbye</t>
  </si>
  <si>
    <t>Moderation</t>
  </si>
  <si>
    <t>Rihanna, Mikky Ekko</t>
  </si>
  <si>
    <t>Dinah Washington, Brook Benton</t>
  </si>
  <si>
    <t>Don't You Wanna Feel</t>
  </si>
  <si>
    <t>It's Your Life</t>
  </si>
  <si>
    <t>You Were On My Mind</t>
  </si>
  <si>
    <t>We Five</t>
  </si>
  <si>
    <t>Destination Calabria - Radio Edit</t>
  </si>
  <si>
    <t>Alex Gaudino, Crystal Waters</t>
  </si>
  <si>
    <t>disco house,vocal house,diva house</t>
  </si>
  <si>
    <t>Stop Callin' Me</t>
  </si>
  <si>
    <t>Shakaya</t>
  </si>
  <si>
    <t>Kesha, 3OH!3</t>
  </si>
  <si>
    <t>Hand in My Pocket - 2015 Remaster</t>
  </si>
  <si>
    <t>It Takes Two</t>
  </si>
  <si>
    <t>Marvin Gaye, Kim Weston</t>
  </si>
  <si>
    <t>Feel Good Time</t>
  </si>
  <si>
    <t>P!nk, William Orbit</t>
  </si>
  <si>
    <t>Polygraph Eyes</t>
  </si>
  <si>
    <t>YUNGBLUD</t>
  </si>
  <si>
    <t>That Girl Belongs To Yesterday</t>
  </si>
  <si>
    <t>Sir Duke</t>
  </si>
  <si>
    <t>Lose You To Love Me</t>
  </si>
  <si>
    <t>Wake up Little Susie</t>
  </si>
  <si>
    <t>One Day In Your Life - U.S. Album Version</t>
  </si>
  <si>
    <t>ABC</t>
  </si>
  <si>
    <t>Sure Be Cool If You Did</t>
  </si>
  <si>
    <t>Hymn for the Weekend</t>
  </si>
  <si>
    <t>Britney Spears, G-Eazy</t>
  </si>
  <si>
    <t>Israel's Son</t>
  </si>
  <si>
    <t>Silvery Moon</t>
  </si>
  <si>
    <t>She's All I Ever Had</t>
  </si>
  <si>
    <t>Calvin Harris, Sam Smith, Jessie Reyez</t>
  </si>
  <si>
    <t>Think Twice</t>
  </si>
  <si>
    <t>Rich</t>
  </si>
  <si>
    <t>Big Yavo</t>
  </si>
  <si>
    <t>alabama rap</t>
  </si>
  <si>
    <t>It's Just Not Cricket</t>
  </si>
  <si>
    <t>The 12th Man</t>
  </si>
  <si>
    <t>australian comedy</t>
  </si>
  <si>
    <t>Happy Ending</t>
  </si>
  <si>
    <t>Home Among the Gumtrees</t>
  </si>
  <si>
    <t>You Learn - 2015 Remaster</t>
  </si>
  <si>
    <t>Hey, Western Union Man</t>
  </si>
  <si>
    <t>Max Merritt, The Meteors</t>
  </si>
  <si>
    <t>Flashlight - From "Pitch Perfect 2" Soundtrack</t>
  </si>
  <si>
    <t>Edge of Reality</t>
  </si>
  <si>
    <t>Kenny Rogers, Sheena Easton</t>
  </si>
  <si>
    <t>I'm Real</t>
  </si>
  <si>
    <t>Love In Motion</t>
  </si>
  <si>
    <t>ICEHOUSE, Christina Amphlett</t>
  </si>
  <si>
    <t>Around the Bend</t>
  </si>
  <si>
    <t>The Asteroids Galaxy Tour</t>
  </si>
  <si>
    <t>Smokin'</t>
  </si>
  <si>
    <t>You Can Call Me Al</t>
  </si>
  <si>
    <t>Therapy</t>
  </si>
  <si>
    <t>Budjerah</t>
  </si>
  <si>
    <t>Otherside</t>
  </si>
  <si>
    <t>Move on Up - Extended Version</t>
  </si>
  <si>
    <t>Curtis Mayfield</t>
  </si>
  <si>
    <t>I Want To Hold Your Hand - Remastered 2015</t>
  </si>
  <si>
    <t>The Greatest Show</t>
  </si>
  <si>
    <t>Hugh Jackman, Keala Settle, Zac Efron, Zendaya, The Greatest Showman Ensemble</t>
  </si>
  <si>
    <t>Rolling in the Deep</t>
  </si>
  <si>
    <t>Cradle of Love</t>
  </si>
  <si>
    <t>Spirit in the Sky</t>
  </si>
  <si>
    <t>Clean Bandit, Mabel, 24kGoldn</t>
  </si>
  <si>
    <t>Filthy</t>
  </si>
  <si>
    <t>MSTRKRFT, N.O.R.E.</t>
  </si>
  <si>
    <t>alternative dance,dance-punk,electro house,electrofox,fidget house,filter house,indietronica,new rave,dirty south rap,gangster rap,hardcore hip hop,hip hop,queens hip hop,southern hip hop</t>
  </si>
  <si>
    <t>The Key, The Secret</t>
  </si>
  <si>
    <t>Urban Cookie Collective</t>
  </si>
  <si>
    <t>diva house,eurodance,hip house</t>
  </si>
  <si>
    <t>My Heart Is Open</t>
  </si>
  <si>
    <t>Maroon 5, Gwen Stefani</t>
  </si>
  <si>
    <t>Montego Bay</t>
  </si>
  <si>
    <t>Bobby Bloom</t>
  </si>
  <si>
    <t>Al Green, Annie Lennox</t>
  </si>
  <si>
    <t>Al Green</t>
  </si>
  <si>
    <t>Time Is Tight</t>
  </si>
  <si>
    <t>Closer - Original Song from the TV Series "The Secret Daughter"</t>
  </si>
  <si>
    <t>The Sound of Silence</t>
  </si>
  <si>
    <t>Disturbed</t>
  </si>
  <si>
    <t>Nobody Likes A Bogan</t>
  </si>
  <si>
    <t>Area-7</t>
  </si>
  <si>
    <t>australian ska</t>
  </si>
  <si>
    <t>Pure Massacre</t>
  </si>
  <si>
    <t>Over And Over - Album Version / Explicit</t>
  </si>
  <si>
    <t>Nelly, Tim McGraw</t>
  </si>
  <si>
    <t>Cry</t>
  </si>
  <si>
    <t>Manic Monday</t>
  </si>
  <si>
    <t>No Roots</t>
  </si>
  <si>
    <t>Alice Merton</t>
  </si>
  <si>
    <t>Minnie the Moocher</t>
  </si>
  <si>
    <t>The Cherokees</t>
  </si>
  <si>
    <t>Mrs Brown You've Got a Lovely Daughter - 1997 Remaster</t>
  </si>
  <si>
    <t>The Ballad of Mona Lisa</t>
  </si>
  <si>
    <t>Mowgli's Road</t>
  </si>
  <si>
    <t>MARINA</t>
  </si>
  <si>
    <t>Listen With Your Heart</t>
  </si>
  <si>
    <t>Casey Donovan</t>
  </si>
  <si>
    <t>Girls Just Want to Have Fun</t>
  </si>
  <si>
    <t>Lighthouse</t>
  </si>
  <si>
    <t>Downhearted - Remastered</t>
  </si>
  <si>
    <t>Baby Makes Her Blue Jeans Talk</t>
  </si>
  <si>
    <t>Computer Games</t>
  </si>
  <si>
    <t>Mi-Sex</t>
  </si>
  <si>
    <t>Do to You</t>
  </si>
  <si>
    <t>Days Go By - Radio Edit</t>
  </si>
  <si>
    <t>Dirty Vegas</t>
  </si>
  <si>
    <t>Twistin' the Night Away</t>
  </si>
  <si>
    <t>1962-04</t>
  </si>
  <si>
    <t>Slinkee Minx</t>
  </si>
  <si>
    <t>Kiss The Bride</t>
  </si>
  <si>
    <t>Inhale</t>
  </si>
  <si>
    <t>Duke Dumont, Ebenezer</t>
  </si>
  <si>
    <t>Military Madness</t>
  </si>
  <si>
    <t>Graham Nash</t>
  </si>
  <si>
    <t>Righteous liar</t>
  </si>
  <si>
    <t>Pryma</t>
  </si>
  <si>
    <t>Body Like A Back Road</t>
  </si>
  <si>
    <t>Sam Hunt</t>
  </si>
  <si>
    <t>Itsy Bitsy Teenie Weenie Yellow Polkadot Bikini</t>
  </si>
  <si>
    <t>Listen Like Thieves</t>
  </si>
  <si>
    <t>September Song</t>
  </si>
  <si>
    <t>JP Cooper</t>
  </si>
  <si>
    <t>We Hold On</t>
  </si>
  <si>
    <t>Dirrty</t>
  </si>
  <si>
    <t>OMG</t>
  </si>
  <si>
    <t>Popcorn</t>
  </si>
  <si>
    <t>Mr. Know It All</t>
  </si>
  <si>
    <t>Stuck In The Middle With You</t>
  </si>
  <si>
    <t>Stealers Wheel</t>
  </si>
  <si>
    <t>Everybody's Fool</t>
  </si>
  <si>
    <t>I Say a Little Prayer</t>
  </si>
  <si>
    <t>This Is Me</t>
  </si>
  <si>
    <t>Keala Settle, The Greatest Showman Ensemble</t>
  </si>
  <si>
    <t>broadway,hollywood,show tunes,movie tunes</t>
  </si>
  <si>
    <t>Jolene</t>
  </si>
  <si>
    <t>Good News</t>
  </si>
  <si>
    <t>Mac Miller</t>
  </si>
  <si>
    <t>hip hop,pittsburgh rap,rap</t>
  </si>
  <si>
    <t>The Dead Heart</t>
  </si>
  <si>
    <t>Talking Body</t>
  </si>
  <si>
    <t>Saved</t>
  </si>
  <si>
    <t>Put Your Hands Up</t>
  </si>
  <si>
    <t>Chemicals</t>
  </si>
  <si>
    <t>Can't Stop</t>
  </si>
  <si>
    <t>Peace Train</t>
  </si>
  <si>
    <t>Where Did Our Love Go</t>
  </si>
  <si>
    <t>Sex</t>
  </si>
  <si>
    <t>Wait for You</t>
  </si>
  <si>
    <t>Elliott Yamin</t>
  </si>
  <si>
    <t>Graveyard</t>
  </si>
  <si>
    <t>Miss Devine</t>
  </si>
  <si>
    <t>Hunter Hayes</t>
  </si>
  <si>
    <t>Billionaire</t>
  </si>
  <si>
    <t>The Promised Land</t>
  </si>
  <si>
    <t>Can't Stop Loving You - 2016 Remaster</t>
  </si>
  <si>
    <t>Stuck With You</t>
  </si>
  <si>
    <t>Huey Lewis &amp; The News</t>
  </si>
  <si>
    <t>My Love - 2018 Remaster</t>
  </si>
  <si>
    <t>Mistadobalina</t>
  </si>
  <si>
    <t>Del The Funky Homosapien</t>
  </si>
  <si>
    <t>alternative hip hop,hip hop,oakland hip hop</t>
  </si>
  <si>
    <t>Hide Away</t>
  </si>
  <si>
    <t>Daya</t>
  </si>
  <si>
    <t>Down Under</t>
  </si>
  <si>
    <t>Before The Next Teardrop Falls</t>
  </si>
  <si>
    <t>Zager &amp; Evans</t>
  </si>
  <si>
    <t>Life for Rent</t>
  </si>
  <si>
    <t>HUMBLE. - SKRILLEX REMIX</t>
  </si>
  <si>
    <t>Skrillex, Kendrick Lamar</t>
  </si>
  <si>
    <t>03' Bonnie &amp; Clyde</t>
  </si>
  <si>
    <t>JAY-Z, BeyoncÃ©</t>
  </si>
  <si>
    <t>In Your Room</t>
  </si>
  <si>
    <t>Toni Pearen</t>
  </si>
  <si>
    <t>Toes</t>
  </si>
  <si>
    <t>Miss Freelove of '69</t>
  </si>
  <si>
    <t>John David</t>
  </si>
  <si>
    <t>Darlin' - 2011 Remaster</t>
  </si>
  <si>
    <t>Frankie Miller</t>
  </si>
  <si>
    <t>Ode To My Family</t>
  </si>
  <si>
    <t>Be Good Johnny</t>
  </si>
  <si>
    <t>Lay Your Love on Me</t>
  </si>
  <si>
    <t>Never Ending Song of Love</t>
  </si>
  <si>
    <t>Delaney &amp; Bonnie</t>
  </si>
  <si>
    <t>Streets Of Your Town</t>
  </si>
  <si>
    <t>The Go-Betweens</t>
  </si>
  <si>
    <t>1988-08</t>
  </si>
  <si>
    <t>Pumpkin Soup</t>
  </si>
  <si>
    <t>Giving Up The Gun</t>
  </si>
  <si>
    <t>Get That Jive - 2006 Remaster</t>
  </si>
  <si>
    <t>Jax Jones, RAYE</t>
  </si>
  <si>
    <t>XXXO</t>
  </si>
  <si>
    <t>Freak Me</t>
  </si>
  <si>
    <t>Silk</t>
  </si>
  <si>
    <t>Peking Duk, Benjamin Joseph</t>
  </si>
  <si>
    <t>Sky High</t>
  </si>
  <si>
    <t>Newton</t>
  </si>
  <si>
    <t>I've Been Thinking About You</t>
  </si>
  <si>
    <t>Londonbeat</t>
  </si>
  <si>
    <t>Drunk Girls</t>
  </si>
  <si>
    <t>David Guetta, AFROJACK, Bebe Rexha, Nicki Minaj</t>
  </si>
  <si>
    <t>He Won't Go</t>
  </si>
  <si>
    <t>Total Eclipse of the Heart - Dance Mix</t>
  </si>
  <si>
    <t>Castle on the Hill</t>
  </si>
  <si>
    <t>Let It Burn</t>
  </si>
  <si>
    <t>Jazmine Sullivan</t>
  </si>
  <si>
    <t>Lose My Breath</t>
  </si>
  <si>
    <t>Surfin' Safari - Mono/Remastered 2001</t>
  </si>
  <si>
    <t>What It Feels Like for a Girl</t>
  </si>
  <si>
    <t>Only Wanna Be With You - PokÃ©mon 25 Version</t>
  </si>
  <si>
    <t>When I Get You Alone</t>
  </si>
  <si>
    <t>Robin Thicke</t>
  </si>
  <si>
    <t>Jessica Mauboy, Stan Walker</t>
  </si>
  <si>
    <t>Chicken Tikka Masala</t>
  </si>
  <si>
    <t>Joe Publick</t>
  </si>
  <si>
    <t>Stay the Night</t>
  </si>
  <si>
    <t>Baby, You're So Strange</t>
  </si>
  <si>
    <t>Don't Stop Movin' - Paul Morrell Radio Mix</t>
  </si>
  <si>
    <t>Livin' Joy, Paul Morrell</t>
  </si>
  <si>
    <t>Don't Stop Movin'</t>
  </si>
  <si>
    <t>Feelings</t>
  </si>
  <si>
    <t>Morris Albert</t>
  </si>
  <si>
    <t>Peaceful Easy Feeling - 2013 Remaster</t>
  </si>
  <si>
    <t>ATB, Topic, A7S</t>
  </si>
  <si>
    <t>Undecided</t>
  </si>
  <si>
    <t>The Kids Aren't Alright</t>
  </si>
  <si>
    <t>Pasadena</t>
  </si>
  <si>
    <t>I Feel the Earth Move</t>
  </si>
  <si>
    <t>The Show Goes On</t>
  </si>
  <si>
    <t>New in Town</t>
  </si>
  <si>
    <t>I Really Don't Want to Know</t>
  </si>
  <si>
    <t>I'd Come for You</t>
  </si>
  <si>
    <t>Dark Horse</t>
  </si>
  <si>
    <t>Treat Me Good</t>
  </si>
  <si>
    <t>Bachelor Girl</t>
  </si>
  <si>
    <t>Wiggle It - Radio Version</t>
  </si>
  <si>
    <t>2 In A Room</t>
  </si>
  <si>
    <t>hip house,latin house,vogue</t>
  </si>
  <si>
    <t>Back At One</t>
  </si>
  <si>
    <t>Twist and Shout</t>
  </si>
  <si>
    <t>The Isley Brothers with Orchestra</t>
  </si>
  <si>
    <t>So Beautiful - Single Version</t>
  </si>
  <si>
    <t>Catch</t>
  </si>
  <si>
    <t>How Do I Live</t>
  </si>
  <si>
    <t>Jim Capaldi</t>
  </si>
  <si>
    <t>The Prodigy</t>
  </si>
  <si>
    <t>To Kingdom Come</t>
  </si>
  <si>
    <t>Buffalo Soldier</t>
  </si>
  <si>
    <t>Better Than</t>
  </si>
  <si>
    <t>Hey Everybody!</t>
  </si>
  <si>
    <t>Black Friday</t>
  </si>
  <si>
    <t>Better Get A Lawyer</t>
  </si>
  <si>
    <t>The Cruel Sea</t>
  </si>
  <si>
    <t>Break Up In A Small Town</t>
  </si>
  <si>
    <t>Kids In America</t>
  </si>
  <si>
    <t>Chicken Fried</t>
  </si>
  <si>
    <t>Zac Brown Band</t>
  </si>
  <si>
    <t>Two Of Us</t>
  </si>
  <si>
    <t>The Best - Edit</t>
  </si>
  <si>
    <t>Fill Me In</t>
  </si>
  <si>
    <t>Nowhere Man - Remastered 2009</t>
  </si>
  <si>
    <t>Friday on My Mind</t>
  </si>
  <si>
    <t>Down Down</t>
  </si>
  <si>
    <t>Lolita</t>
  </si>
  <si>
    <t>Don't Go Now</t>
  </si>
  <si>
    <t>Ratcat</t>
  </si>
  <si>
    <t>98Âº</t>
  </si>
  <si>
    <t>Thong Song</t>
  </si>
  <si>
    <t>Sisqo</t>
  </si>
  <si>
    <t>Yippiyo-Ay</t>
  </si>
  <si>
    <t>Love So Soft</t>
  </si>
  <si>
    <t>Denim &amp; Lace</t>
  </si>
  <si>
    <t>Beast of Burden</t>
  </si>
  <si>
    <t>Only the Lonely</t>
  </si>
  <si>
    <t>Untouchable</t>
  </si>
  <si>
    <t>Return of the Mack</t>
  </si>
  <si>
    <t>Mark Morrison</t>
  </si>
  <si>
    <t>Johnny Logan</t>
  </si>
  <si>
    <t>Please Don't Say You Love Me</t>
  </si>
  <si>
    <t>Basin Street Blues</t>
  </si>
  <si>
    <t>DÃ³misol Sisters</t>
  </si>
  <si>
    <t>Torn</t>
  </si>
  <si>
    <t>Glad All Over - 2019 - Remaster</t>
  </si>
  <si>
    <t>It Just Won't Do - Radio Edit</t>
  </si>
  <si>
    <t>Tim Deluxe, Sam Obernik</t>
  </si>
  <si>
    <t>disco house,vocal house,uk dance</t>
  </si>
  <si>
    <t>Bizarre Love Triangle</t>
  </si>
  <si>
    <t>Am I Ever Gonna See Your Face Again</t>
  </si>
  <si>
    <t>DÃKITI</t>
  </si>
  <si>
    <t>Bad Bunny, Jhayco</t>
  </si>
  <si>
    <t>reggaeton,trap latino,urbano latino,reggaeton,trap latino,urbano latino</t>
  </si>
  <si>
    <t>Happy Go Lucky Me</t>
  </si>
  <si>
    <t>Paul Evans</t>
  </si>
  <si>
    <t>3 The Hard Way</t>
  </si>
  <si>
    <t>Barbra Streisand, Bryan Adams</t>
  </si>
  <si>
    <t>Smack That</t>
  </si>
  <si>
    <t>Akon, Eminem</t>
  </si>
  <si>
    <t>David Guetta, Sam Martin</t>
  </si>
  <si>
    <t>Anne Murray</t>
  </si>
  <si>
    <t>Smooth Criminal</t>
  </si>
  <si>
    <t>Alien Ant Farm</t>
  </si>
  <si>
    <t>alternative metal,funk metal,nu metal,post-grunge</t>
  </si>
  <si>
    <t>On Hold</t>
  </si>
  <si>
    <t>The xx</t>
  </si>
  <si>
    <t>She's Like the Wind</t>
  </si>
  <si>
    <t>Patrick Swayze, Wendy Fraser</t>
  </si>
  <si>
    <t>Stressed Out</t>
  </si>
  <si>
    <t>Kanye West, Paul McCartney</t>
  </si>
  <si>
    <t>Flowers In The Rain</t>
  </si>
  <si>
    <t>The Move</t>
  </si>
  <si>
    <t>If I Could Change Your Mind</t>
  </si>
  <si>
    <t>Just You and I</t>
  </si>
  <si>
    <t>Tom Walker</t>
  </si>
  <si>
    <t>That's Freedom</t>
  </si>
  <si>
    <t>Iggy Azalea, Jennifer Hudson</t>
  </si>
  <si>
    <t>Higher Power</t>
  </si>
  <si>
    <t>Don't Expect Me to Be Your Friend</t>
  </si>
  <si>
    <t>Lobo</t>
  </si>
  <si>
    <t>Iggy Pop</t>
  </si>
  <si>
    <t>Too Little Too Late</t>
  </si>
  <si>
    <t>The High Road</t>
  </si>
  <si>
    <t>Katy Perry, Juicy J</t>
  </si>
  <si>
    <t>With Or Without You - Remastered 2007</t>
  </si>
  <si>
    <t>At Last</t>
  </si>
  <si>
    <t>Over &amp; Out</t>
  </si>
  <si>
    <t>The Times They Are A-Changin'</t>
  </si>
  <si>
    <t>Le Freak - 2018 Remaster</t>
  </si>
  <si>
    <t>Jive Talkin'</t>
  </si>
  <si>
    <t>Key Largo</t>
  </si>
  <si>
    <t>Bertie Higgins</t>
  </si>
  <si>
    <t>7 Things</t>
  </si>
  <si>
    <t>Self Esteem</t>
  </si>
  <si>
    <t>Lot to Learn</t>
  </si>
  <si>
    <t>Luke Christopher</t>
  </si>
  <si>
    <t>3AM</t>
  </si>
  <si>
    <t>How I Got This Way</t>
  </si>
  <si>
    <t>Hot N Cold</t>
  </si>
  <si>
    <t>Do You Want My Love</t>
  </si>
  <si>
    <t>CoCo Lee</t>
  </si>
  <si>
    <t>Jellyhead</t>
  </si>
  <si>
    <t>You And Me</t>
  </si>
  <si>
    <t>Galantis, MAX</t>
  </si>
  <si>
    <t>Prince Charming</t>
  </si>
  <si>
    <t>Fantasy</t>
  </si>
  <si>
    <t>Unwell - 2007 Remaster</t>
  </si>
  <si>
    <t>Genghis Khan</t>
  </si>
  <si>
    <t>Miike Snow</t>
  </si>
  <si>
    <t>Going On</t>
  </si>
  <si>
    <t>The Forgotten</t>
  </si>
  <si>
    <t>The Love Club</t>
  </si>
  <si>
    <t>Kyu Sakamoto</t>
  </si>
  <si>
    <t>enka</t>
  </si>
  <si>
    <t>Snakehips, Tinashe, Chance the Rapper</t>
  </si>
  <si>
    <t>Pass Out - Radio Edit</t>
  </si>
  <si>
    <t>Middle</t>
  </si>
  <si>
    <t>DJ Snake, Bipolar Sunshine</t>
  </si>
  <si>
    <t>All Of The Dreamers</t>
  </si>
  <si>
    <t>Let It Rock</t>
  </si>
  <si>
    <t>Kevin Rudolf, Lil Wayne</t>
  </si>
  <si>
    <t>Juice WRLD, Marshmello</t>
  </si>
  <si>
    <t>Juice WRLD</t>
  </si>
  <si>
    <t>If You Don't Know Me by Now - 2008 Remaster</t>
  </si>
  <si>
    <t>Jessica Mauboy, Flo Rida</t>
  </si>
  <si>
    <t>The Man Says</t>
  </si>
  <si>
    <t>Gonna See My Baby Tonight</t>
  </si>
  <si>
    <t>The La De Da's</t>
  </si>
  <si>
    <t>July</t>
  </si>
  <si>
    <t>Noah Cyrus</t>
  </si>
  <si>
    <t>Sunday Morning</t>
  </si>
  <si>
    <t>Naked</t>
  </si>
  <si>
    <t>Daddy Dewdrop</t>
  </si>
  <si>
    <t>Yes Sir, I Can Boogie</t>
  </si>
  <si>
    <t>Baccara</t>
  </si>
  <si>
    <t>You Are Not Alone - Single Version</t>
  </si>
  <si>
    <t>Locked out of Heaven</t>
  </si>
  <si>
    <t>She Drives Me Crazy</t>
  </si>
  <si>
    <t>I Should Have Known Better</t>
  </si>
  <si>
    <t>Jim Diamond</t>
  </si>
  <si>
    <t>scottish new wave</t>
  </si>
  <si>
    <t>Hot Blooded</t>
  </si>
  <si>
    <t>Love Me For A Reason</t>
  </si>
  <si>
    <t>It Will Rain</t>
  </si>
  <si>
    <t>Sway</t>
  </si>
  <si>
    <t>Should I Stay or Should I Go - Remastered</t>
  </si>
  <si>
    <t>Soulja Boy</t>
  </si>
  <si>
    <t>The Hombres</t>
  </si>
  <si>
    <t>Where Or When</t>
  </si>
  <si>
    <t>Dion &amp; The Belmonts</t>
  </si>
  <si>
    <t>Oh Sherrie</t>
  </si>
  <si>
    <t>Steve Perry</t>
  </si>
  <si>
    <t>Remember Me - Sure Is Pure 7 Inch Edit</t>
  </si>
  <si>
    <t>Blue Boy</t>
  </si>
  <si>
    <t>classic house</t>
  </si>
  <si>
    <t>Runaways</t>
  </si>
  <si>
    <t>Psycho Killer - 2005 Remaster</t>
  </si>
  <si>
    <t>Breathe - Radio Edit</t>
  </si>
  <si>
    <t>Kaz James, Stu Stone</t>
  </si>
  <si>
    <t>The Man Who Can't Be Moved</t>
  </si>
  <si>
    <t>Ships In The Night</t>
  </si>
  <si>
    <t>Vicki Lawrence</t>
  </si>
  <si>
    <t>Drop the Game</t>
  </si>
  <si>
    <t>Flume, Chet Faker</t>
  </si>
  <si>
    <t>Soul Limbo</t>
  </si>
  <si>
    <t>Take Me Over</t>
  </si>
  <si>
    <t>Home Entertainment System</t>
  </si>
  <si>
    <t>Lazaro's Dog</t>
  </si>
  <si>
    <t>adelaide punk</t>
  </si>
  <si>
    <t>I Don't Want to Miss a Thing - From the Touchstone film, "Armageddon"</t>
  </si>
  <si>
    <t>Jason Derulo, Nicki Minaj, Ty Dolla $ign</t>
  </si>
  <si>
    <t>Roadhouse Blues</t>
  </si>
  <si>
    <t>Bert Kaempfert</t>
  </si>
  <si>
    <t>ballroom,easy listening</t>
  </si>
  <si>
    <t>Lovesong</t>
  </si>
  <si>
    <t>Amiel</t>
  </si>
  <si>
    <t>Minority</t>
  </si>
  <si>
    <t>Let You Love Me</t>
  </si>
  <si>
    <t>Blaze Of Glory - From "Young Guns II" Soundtrack</t>
  </si>
  <si>
    <t>Jon Bon Jovi</t>
  </si>
  <si>
    <t>Bye Bye</t>
  </si>
  <si>
    <t>The Price Of Love</t>
  </si>
  <si>
    <t>Let's Stick Together</t>
  </si>
  <si>
    <t>Domino Dancing</t>
  </si>
  <si>
    <t>Are You Gonna Be My Girl?</t>
  </si>
  <si>
    <t>When The Night Falls Quiet</t>
  </si>
  <si>
    <t>Runâ€“D.M.C., Aerosmith</t>
  </si>
  <si>
    <t>I'm Not Alone - Radio Edit</t>
  </si>
  <si>
    <t>Feels Like Heaven</t>
  </si>
  <si>
    <t>Topic, Nico Santos</t>
  </si>
  <si>
    <t>We're An American Band - Remastered 2002</t>
  </si>
  <si>
    <t>Lover Please</t>
  </si>
  <si>
    <t>Clyde McPhatter</t>
  </si>
  <si>
    <t>You Gotta Be</t>
  </si>
  <si>
    <t>Ooby Dooby</t>
  </si>
  <si>
    <t>Roy Orbison &amp; Teen Kings</t>
  </si>
  <si>
    <t>Pitbull, Akon</t>
  </si>
  <si>
    <t>If You Gotta Go, Go Now - 2007 Remaster</t>
  </si>
  <si>
    <t>Million Man</t>
  </si>
  <si>
    <t>The Edge Of Glory</t>
  </si>
  <si>
    <t>Las Ketchup</t>
  </si>
  <si>
    <t>Emma</t>
  </si>
  <si>
    <t>Turn Down for What</t>
  </si>
  <si>
    <t>DJ Snake, Lil Jon</t>
  </si>
  <si>
    <t>Slave</t>
  </si>
  <si>
    <t>Something I Need</t>
  </si>
  <si>
    <t>Her Diamonds</t>
  </si>
  <si>
    <t>Let It Be - Remastered 2009</t>
  </si>
  <si>
    <t>Wanted Dead Or Alive</t>
  </si>
  <si>
    <t>Ray Charles</t>
  </si>
  <si>
    <t>Borderline</t>
  </si>
  <si>
    <t>Hold Me Close</t>
  </si>
  <si>
    <t>Prayer in C - Robin Schulz Radio Edit</t>
  </si>
  <si>
    <t>Lilly Wood and The Prick, Robin Schulz</t>
  </si>
  <si>
    <t>Goodnight Tonight</t>
  </si>
  <si>
    <t>There She Goes</t>
  </si>
  <si>
    <t>Sixpence None The Richer</t>
  </si>
  <si>
    <t>If You Don't Mean It</t>
  </si>
  <si>
    <t>Dean Geyer</t>
  </si>
  <si>
    <t>Rush</t>
  </si>
  <si>
    <t>Now I Run</t>
  </si>
  <si>
    <t>I Need Your Body</t>
  </si>
  <si>
    <t>Standing In The Rain</t>
  </si>
  <si>
    <t>It's Good News Week</t>
  </si>
  <si>
    <t>Hedgehoppers Anonymous</t>
  </si>
  <si>
    <t>Stuck</t>
  </si>
  <si>
    <t>Dreams Are Ten A Penny - Radio Mix</t>
  </si>
  <si>
    <t>Et Cetera, Kincade</t>
  </si>
  <si>
    <t>Hold Me Closer</t>
  </si>
  <si>
    <t>Elton John, Britney Spears</t>
  </si>
  <si>
    <t>Bill Haley &amp; His Comets</t>
  </si>
  <si>
    <t>Daft Punk, Pharrell Williams, Nile Rodgers</t>
  </si>
  <si>
    <t>Homesick</t>
  </si>
  <si>
    <t>Maggie</t>
  </si>
  <si>
    <t>Foster &amp; Allen</t>
  </si>
  <si>
    <t>California Love - Original Version</t>
  </si>
  <si>
    <t>If Ya Gettin' Down</t>
  </si>
  <si>
    <t>Queen Of Hearts</t>
  </si>
  <si>
    <t>Juice Newton</t>
  </si>
  <si>
    <t>Calypso</t>
  </si>
  <si>
    <t>Come On Eileen</t>
  </si>
  <si>
    <t>Dexys Midnight Runners</t>
  </si>
  <si>
    <t>1982-08</t>
  </si>
  <si>
    <t>Flash Delirium</t>
  </si>
  <si>
    <t>Hey Jude - Remastered 2015</t>
  </si>
  <si>
    <t>Charli XCX, Lil Yachty</t>
  </si>
  <si>
    <t>Paranoid</t>
  </si>
  <si>
    <t>Jealous</t>
  </si>
  <si>
    <t>TiÃ«sto, Matthew Koma</t>
  </si>
  <si>
    <t>Dizzy</t>
  </si>
  <si>
    <t>Ain't That A Shame</t>
  </si>
  <si>
    <t>Lovefool - Radio Edit</t>
  </si>
  <si>
    <t>Joy You Bring</t>
  </si>
  <si>
    <t>Glad All Over</t>
  </si>
  <si>
    <t>Angie - Remastered 2009</t>
  </si>
  <si>
    <t>Honey - 1991 - Remaster</t>
  </si>
  <si>
    <t>Bobby Goldsboro</t>
  </si>
  <si>
    <t>Help! - Remastered 2009</t>
  </si>
  <si>
    <t>One Wish</t>
  </si>
  <si>
    <t>Ray J</t>
  </si>
  <si>
    <t>Creep</t>
  </si>
  <si>
    <t>I'd Love You to Want Me</t>
  </si>
  <si>
    <t>Addicted to Bass</t>
  </si>
  <si>
    <t>Josh Abrahams</t>
  </si>
  <si>
    <t>Baby Blue - Remastered 2010</t>
  </si>
  <si>
    <t>Shot Caller - Radio Edit</t>
  </si>
  <si>
    <t>Ian Carey</t>
  </si>
  <si>
    <t>1000x</t>
  </si>
  <si>
    <t>Jarryd James, BROODS</t>
  </si>
  <si>
    <t>Domino - 1999 Remaster</t>
  </si>
  <si>
    <t>Sweet Child O' Mine</t>
  </si>
  <si>
    <t>The Drugs Don't Work - Remastered 2004</t>
  </si>
  <si>
    <t>Cara Mia</t>
  </si>
  <si>
    <t>Greatest Love of All</t>
  </si>
  <si>
    <t>Last To Know - Remastered</t>
  </si>
  <si>
    <t>You Won't Find Another Fool Like Me</t>
  </si>
  <si>
    <t>Don't Call Me Baby</t>
  </si>
  <si>
    <t>Madison Avenue</t>
  </si>
  <si>
    <t>disco house,vocal house</t>
  </si>
  <si>
    <t>Seasons of Change, Pt. 1</t>
  </si>
  <si>
    <t>Blackfeather</t>
  </si>
  <si>
    <t>Macklemore, Tones And I</t>
  </si>
  <si>
    <t>Live to Tell</t>
  </si>
  <si>
    <t>All The Small Things</t>
  </si>
  <si>
    <t>Fallin' For You</t>
  </si>
  <si>
    <t>All I Ask Of You</t>
  </si>
  <si>
    <t>Sarah Brightman, Cliff Richard</t>
  </si>
  <si>
    <t>Gym Class Heroes, Adam Levine</t>
  </si>
  <si>
    <t>Outlines - Radio Edit</t>
  </si>
  <si>
    <t>Mike Mago, Dragonette</t>
  </si>
  <si>
    <t>Boys</t>
  </si>
  <si>
    <t>Soul Kind of Feeling</t>
  </si>
  <si>
    <t>Dynamic Hepnotics</t>
  </si>
  <si>
    <t>One Last Breath</t>
  </si>
  <si>
    <t>Friend In the Field</t>
  </si>
  <si>
    <t>Opinions Won't Keep You Warm At Night</t>
  </si>
  <si>
    <t>positions</t>
  </si>
  <si>
    <t>How Come</t>
  </si>
  <si>
    <t>D12</t>
  </si>
  <si>
    <t>detroit hip hop,gangster rap,hip hop</t>
  </si>
  <si>
    <t>I Was Made For Lovin' You</t>
  </si>
  <si>
    <t>The Call</t>
  </si>
  <si>
    <t>Hey St. Peter</t>
  </si>
  <si>
    <t>On My Mind</t>
  </si>
  <si>
    <t>Breathe in Now</t>
  </si>
  <si>
    <t>George</t>
  </si>
  <si>
    <t>Afternoon Delight</t>
  </si>
  <si>
    <t>Starland Vocal Band</t>
  </si>
  <si>
    <t>Dance Wiv Me - Radio Edit</t>
  </si>
  <si>
    <t>Dizzee Rascal, Calvin Harris, Chrom3</t>
  </si>
  <si>
    <t>Chandelier</t>
  </si>
  <si>
    <t>Vision of Love</t>
  </si>
  <si>
    <t>Rose Garden</t>
  </si>
  <si>
    <t>Lynn Anderson</t>
  </si>
  <si>
    <t>Silly Weight</t>
  </si>
  <si>
    <t>Rachel Mintz, Dsblade</t>
  </si>
  <si>
    <t>Save Rock And Roll</t>
  </si>
  <si>
    <t>Fall Out Boy, Elton John</t>
  </si>
  <si>
    <t>Hot In Herre</t>
  </si>
  <si>
    <t>Marry You</t>
  </si>
  <si>
    <t>Are 'Friends' Electric?</t>
  </si>
  <si>
    <t>Tubeway Army</t>
  </si>
  <si>
    <t>Ruby</t>
  </si>
  <si>
    <t>Beauty And A Beat</t>
  </si>
  <si>
    <t>Justin Bieber, Nicki Minaj</t>
  </si>
  <si>
    <t>Cover Me In Sunshine</t>
  </si>
  <si>
    <t>P!nk, Willow Sage Hart</t>
  </si>
  <si>
    <t>I Kissed A Girl</t>
  </si>
  <si>
    <t>Hold Me, Thrill Me, Kiss Me, Kill Me - From 'Batman Forever'</t>
  </si>
  <si>
    <t>Happy Now</t>
  </si>
  <si>
    <t>Zedd, Elley DuhÃ©</t>
  </si>
  <si>
    <t>Fifth Harmony, Ty Dolla $ign</t>
  </si>
  <si>
    <t>Affirmation</t>
  </si>
  <si>
    <t>Chewy Chewy</t>
  </si>
  <si>
    <t>Ariana Grande, The Weeknd</t>
  </si>
  <si>
    <t>HOSH, 1979, Jalja</t>
  </si>
  <si>
    <t>deep disco house,hamburg electronic,minimal techno</t>
  </si>
  <si>
    <t>Shop Around</t>
  </si>
  <si>
    <t>We Gotta Get Out Of This Place</t>
  </si>
  <si>
    <t>Angel in Blue Jeans</t>
  </si>
  <si>
    <t>How Do You Do It? - Mono</t>
  </si>
  <si>
    <t>Needle In A Haystack</t>
  </si>
  <si>
    <t>The Twilights</t>
  </si>
  <si>
    <t>Golden</t>
  </si>
  <si>
    <t>Till the World Stops Turning</t>
  </si>
  <si>
    <t>Kaleb Jones</t>
  </si>
  <si>
    <t>De Do Do Do, De Da Da Da - Remastered 2003</t>
  </si>
  <si>
    <t>Gonna Miss You</t>
  </si>
  <si>
    <t>Paul Mac</t>
  </si>
  <si>
    <t>Parlez Vous Francais</t>
  </si>
  <si>
    <t>Chris Farlowe</t>
  </si>
  <si>
    <t>Funkytown</t>
  </si>
  <si>
    <t>Lipps Inc.</t>
  </si>
  <si>
    <t>Leave It Alone</t>
  </si>
  <si>
    <t>The Bootleg Family Band</t>
  </si>
  <si>
    <t>Ramona Was A Waitress</t>
  </si>
  <si>
    <t>Paul Dempsey</t>
  </si>
  <si>
    <t>Promised You A Miracle - Remastered 2002</t>
  </si>
  <si>
    <t>Tears</t>
  </si>
  <si>
    <t>Ken Dodd</t>
  </si>
  <si>
    <t>Uptown Girl</t>
  </si>
  <si>
    <t>Gives You Hell</t>
  </si>
  <si>
    <t>We've Got It Goin' On - Radio Edit</t>
  </si>
  <si>
    <t>If It Ain't Love</t>
  </si>
  <si>
    <t>DONTTRUSTME</t>
  </si>
  <si>
    <t>Flames</t>
  </si>
  <si>
    <t>Busted</t>
  </si>
  <si>
    <t>Claes Janson</t>
  </si>
  <si>
    <t>Mamy Blue</t>
  </si>
  <si>
    <t>Joel DaydÃ©</t>
  </si>
  <si>
    <t>Dreamlover</t>
  </si>
  <si>
    <t>Never Let You Go - 2008 Remaster</t>
  </si>
  <si>
    <t>Figured You Out</t>
  </si>
  <si>
    <t>Riton, Nightcrawlers, Mufasa &amp; Hypeman, Dopamine</t>
  </si>
  <si>
    <t>Erotica</t>
  </si>
  <si>
    <t>Beautiful Life</t>
  </si>
  <si>
    <t>Sand in My Shoes</t>
  </si>
  <si>
    <t>Short Memory - Remastered Version</t>
  </si>
  <si>
    <t>Delerium, Sarah McLachlan, TiÃ«sto</t>
  </si>
  <si>
    <t>Sun City</t>
  </si>
  <si>
    <t>Artists United Against Apartheid</t>
  </si>
  <si>
    <t>Am I Wrong</t>
  </si>
  <si>
    <t>afrobeats</t>
  </si>
  <si>
    <t>Green</t>
  </si>
  <si>
    <t>I'll Show You</t>
  </si>
  <si>
    <t>Be Like That - feat. Swae Lee &amp; Khalid</t>
  </si>
  <si>
    <t>Kane Brown, Swae Lee, Khalid</t>
  </si>
  <si>
    <t>Alley Oop</t>
  </si>
  <si>
    <t>The Hollywood Argyles</t>
  </si>
  <si>
    <t>The Notorious B.I.G., Avery Storm, Diddy, Jagged Edge, Nelly</t>
  </si>
  <si>
    <t>Motor's Too Fast</t>
  </si>
  <si>
    <t>Fanfare for the Common Man - Single Edit</t>
  </si>
  <si>
    <t>Emerson\, Lake &amp; Palmer</t>
  </si>
  <si>
    <t>4ever</t>
  </si>
  <si>
    <t>The Kid LAROI, Justin Bieber</t>
  </si>
  <si>
    <t>Khia</t>
  </si>
  <si>
    <t>Enrique Iglesias, Ludacris, DJ Frank E</t>
  </si>
  <si>
    <t>Euphoria</t>
  </si>
  <si>
    <t>Finally</t>
  </si>
  <si>
    <t>CeCe Peniston</t>
  </si>
  <si>
    <t>Daydream Believer</t>
  </si>
  <si>
    <t>When You're Looking Like That - Single Remix</t>
  </si>
  <si>
    <t>Gloriana</t>
  </si>
  <si>
    <t>Youâ€™ll Be Mine</t>
  </si>
  <si>
    <t>Havana Brown, R3HAB</t>
  </si>
  <si>
    <t>Blue Monday '88</t>
  </si>
  <si>
    <t>Close</t>
  </si>
  <si>
    <t>Nick Jonas, Tove Lo</t>
  </si>
  <si>
    <t>It's Not Easy - 2015 Remaster</t>
  </si>
  <si>
    <t>DJ Sammy, Yanou, Do</t>
  </si>
  <si>
    <t>Sunday Bloody Sunday</t>
  </si>
  <si>
    <t>One More Try - Remastered</t>
  </si>
  <si>
    <t>Daisy a Day</t>
  </si>
  <si>
    <t>Jud Strunk</t>
  </si>
  <si>
    <t>Sea of Heartbreak</t>
  </si>
  <si>
    <t>Don Gibson</t>
  </si>
  <si>
    <t>I Must Be Seeing Things - Remastered</t>
  </si>
  <si>
    <t>Surf Mesa, Emilee</t>
  </si>
  <si>
    <t>Down Again</t>
  </si>
  <si>
    <t>Lonely Boy</t>
  </si>
  <si>
    <t>Greenfields</t>
  </si>
  <si>
    <t>The Brothers Four</t>
  </si>
  <si>
    <t>Bulletproof</t>
  </si>
  <si>
    <t>Many Rivers To Cross</t>
  </si>
  <si>
    <t>Oh! Hark!</t>
  </si>
  <si>
    <t>Drop It Like It's Hot</t>
  </si>
  <si>
    <t>Snoop Dogg, Pharrell Williams</t>
  </si>
  <si>
    <t>So Am I</t>
  </si>
  <si>
    <t>D'yer Mak'er - 1990 Remaster</t>
  </si>
  <si>
    <t>They're Coming to Take Me Away, Ha-Haaa!</t>
  </si>
  <si>
    <t>Napoleon XIV</t>
  </si>
  <si>
    <t>SO DONE</t>
  </si>
  <si>
    <t>Ain't It Fun</t>
  </si>
  <si>
    <t>Martin Garrix, Usher</t>
  </si>
  <si>
    <t>Grease - 2007 Remaster</t>
  </si>
  <si>
    <t>Get Ready - Rapversion Edit</t>
  </si>
  <si>
    <t>I Saw Her Standing There - Remastered 2009</t>
  </si>
  <si>
    <t>In Da Club - Single Version / Edit</t>
  </si>
  <si>
    <t>Olly Murs, Flo Rida</t>
  </si>
  <si>
    <t>Don't Do Me Like That</t>
  </si>
  <si>
    <t>Spend My Life With You</t>
  </si>
  <si>
    <t>Eric BenÃ©t, Tamia, Kevin "K.D." Davis</t>
  </si>
  <si>
    <t>Behind These Hazel Eyes</t>
  </si>
  <si>
    <t>Joe Dowell</t>
  </si>
  <si>
    <t>Gimme Some Lovin' - Single Mix</t>
  </si>
  <si>
    <t>Light Years Away</t>
  </si>
  <si>
    <t>TiÃ«sto, DBX</t>
  </si>
  <si>
    <t>The Chainsmokers, ILLENIUM, Lennon Stella</t>
  </si>
  <si>
    <t>Who's That Girl</t>
  </si>
  <si>
    <t>Mother &amp; Father</t>
  </si>
  <si>
    <t>BROODS</t>
  </si>
  <si>
    <t>Hot2Touch</t>
  </si>
  <si>
    <t>Felix Jaehn, Hight, Alex Aiono</t>
  </si>
  <si>
    <t>Murder On The Dancefloor</t>
  </si>
  <si>
    <t>5, 6, 7, 8</t>
  </si>
  <si>
    <t>Steps</t>
  </si>
  <si>
    <t>All Along the Watchtower</t>
  </si>
  <si>
    <t>Let's Twist Again</t>
  </si>
  <si>
    <t>If You're Not the One</t>
  </si>
  <si>
    <t>Nicholas McDonald</t>
  </si>
  <si>
    <t>Never Seen the Rain</t>
  </si>
  <si>
    <t>Post Malone, Halsey, Future</t>
  </si>
  <si>
    <t>Help Me Make It Through The Night</t>
  </si>
  <si>
    <t>Sammi Smith</t>
  </si>
  <si>
    <t>Calvin Harris, Kelis</t>
  </si>
  <si>
    <t>Hold It Against Me</t>
  </si>
  <si>
    <t>Turn Me Loose</t>
  </si>
  <si>
    <t>Mama Said</t>
  </si>
  <si>
    <t>Rock and Roll Love Letter</t>
  </si>
  <si>
    <t>1976-03</t>
  </si>
  <si>
    <t>Dance Again</t>
  </si>
  <si>
    <t>NEWEM, Baby Alpaca</t>
  </si>
  <si>
    <t>brooklyn indie</t>
  </si>
  <si>
    <t>Choose You</t>
  </si>
  <si>
    <t>If I Had Words</t>
  </si>
  <si>
    <t>Scott Fitzgerald, Yvonne Keeley</t>
  </si>
  <si>
    <t>To Be A Lover</t>
  </si>
  <si>
    <t>Eyes Shut</t>
  </si>
  <si>
    <t>Born in the U.S.A.</t>
  </si>
  <si>
    <t>Sunshine After The Rain</t>
  </si>
  <si>
    <t>Berri</t>
  </si>
  <si>
    <t>Icona Pop, Charli XCX</t>
  </si>
  <si>
    <t>If Tomorrow Never Comes</t>
  </si>
  <si>
    <t>Hey Brother</t>
  </si>
  <si>
    <t>Heartbeat</t>
  </si>
  <si>
    <t>Enrique Iglesias, Nicole Scherzinger</t>
  </si>
  <si>
    <t>Ashes to Ashes - 2017 Remaster</t>
  </si>
  <si>
    <t>Heaven Knows</t>
  </si>
  <si>
    <t>Donna Summer, Brooklyn Dreams</t>
  </si>
  <si>
    <t>Samantha Fox</t>
  </si>
  <si>
    <t>1, 2 Step</t>
  </si>
  <si>
    <t>Marty Guilfoyle, John Gibbons</t>
  </si>
  <si>
    <t>Look Me In the Eye Sister</t>
  </si>
  <si>
    <t>Before You Go</t>
  </si>
  <si>
    <t>Yellow River</t>
  </si>
  <si>
    <t>Mr Wendal - Remastered 2002</t>
  </si>
  <si>
    <t>Solar Power</t>
  </si>
  <si>
    <t>Lady Gaga, Ariana Grande</t>
  </si>
  <si>
    <t>Lady In Blue</t>
  </si>
  <si>
    <t>Take These Chains from My Heart</t>
  </si>
  <si>
    <t>Baby Got Back</t>
  </si>
  <si>
    <t>Sir Mix-A-Lot</t>
  </si>
  <si>
    <t>Horror Movie - Remastered</t>
  </si>
  <si>
    <t>Lighthouse Family</t>
  </si>
  <si>
    <t>Dixie Belles, Cornbread &amp; Jerry</t>
  </si>
  <si>
    <t>Maria Elena</t>
  </si>
  <si>
    <t>Los Indios Tabajaras</t>
  </si>
  <si>
    <t>Richard Vission &amp; Static Revenger Starring Luciana</t>
  </si>
  <si>
    <t>Pointless Relationship</t>
  </si>
  <si>
    <t>Top Of The World</t>
  </si>
  <si>
    <t>Madison Beer</t>
  </si>
  <si>
    <t>Luke Combs</t>
  </si>
  <si>
    <t>Genius</t>
  </si>
  <si>
    <t>Sia, Diplo, Labrinth, LSD</t>
  </si>
  <si>
    <t>My Friend</t>
  </si>
  <si>
    <t>Peace of Mind</t>
  </si>
  <si>
    <t>Dead And Gone</t>
  </si>
  <si>
    <t>T.I., Justin Timberlake</t>
  </si>
  <si>
    <t>We Found Love</t>
  </si>
  <si>
    <t>Rihanna, Calvin Harris</t>
  </si>
  <si>
    <t>Where Do Broken Hearts Go</t>
  </si>
  <si>
    <t>1976-11</t>
  </si>
  <si>
    <t>The Byrds</t>
  </si>
  <si>
    <t>Tinie Tempah, Kelly Rowland</t>
  </si>
  <si>
    <t>Gonna Make It</t>
  </si>
  <si>
    <t>Vydamo</t>
  </si>
  <si>
    <t>It's Gonna Work Out Fine</t>
  </si>
  <si>
    <t>Ike &amp; Tina Turner</t>
  </si>
  <si>
    <t>Everybody Hurts</t>
  </si>
  <si>
    <t>That's What I Like</t>
  </si>
  <si>
    <t>Baby Can I Hold You</t>
  </si>
  <si>
    <t>London Still - Original</t>
  </si>
  <si>
    <t>The Waifs</t>
  </si>
  <si>
    <t>I'm Ready</t>
  </si>
  <si>
    <t>You Don't Know What You've Got</t>
  </si>
  <si>
    <t>Ral Donner</t>
  </si>
  <si>
    <t>Russian Roulette</t>
  </si>
  <si>
    <t>My Band</t>
  </si>
  <si>
    <t>Que Sera</t>
  </si>
  <si>
    <t>Rudimental, Ella Eyre</t>
  </si>
  <si>
    <t>Can't Get Enough of Your Love</t>
  </si>
  <si>
    <t>They Don't Care About Us</t>
  </si>
  <si>
    <t>Kurupt, Anita McCloud, Natina Reed</t>
  </si>
  <si>
    <t>g funk,gangster rap,west coast rap</t>
  </si>
  <si>
    <t>Justin Bieber, BloodPopÂ®</t>
  </si>
  <si>
    <t>Try Everything</t>
  </si>
  <si>
    <t>Touch The Sky - Radio Edit</t>
  </si>
  <si>
    <t>Kanye West, Lupe Fiasco</t>
  </si>
  <si>
    <t>Touch The Sky</t>
  </si>
  <si>
    <t>The Way I Are</t>
  </si>
  <si>
    <t>Timbaland, Keri Hilson, D.O.E.</t>
  </si>
  <si>
    <t>The Less I Know The Better</t>
  </si>
  <si>
    <t>Tame Impala</t>
  </si>
  <si>
    <t>Fat Bottomed Girls - Remastered 2011</t>
  </si>
  <si>
    <t>Girls on the Avenue</t>
  </si>
  <si>
    <t>Richard Clapton</t>
  </si>
  <si>
    <t>Voodoo Child</t>
  </si>
  <si>
    <t>Here With Me</t>
  </si>
  <si>
    <t>Marshmello, CHVRCHES</t>
  </si>
  <si>
    <t>One Chance To Dance</t>
  </si>
  <si>
    <t>Naughty Boy, Joe Jonas</t>
  </si>
  <si>
    <t>100 Years</t>
  </si>
  <si>
    <t>Lanterns - Single Version</t>
  </si>
  <si>
    <t>Go Your Own Way</t>
  </si>
  <si>
    <t>Weak</t>
  </si>
  <si>
    <t>Jellylegs</t>
  </si>
  <si>
    <t>Somebody Loves You</t>
  </si>
  <si>
    <t>I'm A Believer</t>
  </si>
  <si>
    <t>Tilt Ya Head Back - Album Version / Explicit</t>
  </si>
  <si>
    <t>Nelly, Christina Aguilera</t>
  </si>
  <si>
    <t>All I Wanna Do Is Make Love To You</t>
  </si>
  <si>
    <t>SZA, Justin Timberlake</t>
  </si>
  <si>
    <t>Count On Me</t>
  </si>
  <si>
    <t>Judah Kelly</t>
  </si>
  <si>
    <t>Ironic - 2015 Remaster</t>
  </si>
  <si>
    <t>I Should Be so Lucky</t>
  </si>
  <si>
    <t>The Way I Am</t>
  </si>
  <si>
    <t>Me and You and a Dog Named Boo</t>
  </si>
  <si>
    <t>I'd Go With You Anywhere</t>
  </si>
  <si>
    <t>Aeroplane</t>
  </si>
  <si>
    <t>Joy</t>
  </si>
  <si>
    <t>Apollo 100</t>
  </si>
  <si>
    <t>Taio Cruz, Kylie Minogue</t>
  </si>
  <si>
    <t>Love Generation - Radio Edit</t>
  </si>
  <si>
    <t>Bob Sinclar</t>
  </si>
  <si>
    <t>Puppy Love - Remix</t>
  </si>
  <si>
    <t>P.T. 109</t>
  </si>
  <si>
    <t>Jimmy Dean</t>
  </si>
  <si>
    <t>Lukas Graham</t>
  </si>
  <si>
    <t>This Diamond Ring</t>
  </si>
  <si>
    <t>Gary Lewis &amp; The Playboys</t>
  </si>
  <si>
    <t>Conqueror</t>
  </si>
  <si>
    <t>AURORA</t>
  </si>
  <si>
    <t>Pinball Wizard</t>
  </si>
  <si>
    <t>Got My Mind Set On You - Remastered 2004</t>
  </si>
  <si>
    <t>Clean Bandit, Topic, Wes Nelson</t>
  </si>
  <si>
    <t>Take It from Me</t>
  </si>
  <si>
    <t>Lie</t>
  </si>
  <si>
    <t>The Legend Of Xanadu</t>
  </si>
  <si>
    <t>Dave Dee\, Dozy\, Beaky\, Mick &amp; Tich</t>
  </si>
  <si>
    <t>Of The Night</t>
  </si>
  <si>
    <t>Crocodile Rock</t>
  </si>
  <si>
    <t>Like Lightning</t>
  </si>
  <si>
    <t>Havana Brown, Dawin</t>
  </si>
  <si>
    <t>Crimson &amp; Clover</t>
  </si>
  <si>
    <t>Tommy James &amp; The Shondells</t>
  </si>
  <si>
    <t>Young Girl</t>
  </si>
  <si>
    <t>Last Song</t>
  </si>
  <si>
    <t>Edward Bear</t>
  </si>
  <si>
    <t>Only Sixteen</t>
  </si>
  <si>
    <t>Jump!</t>
  </si>
  <si>
    <t>The Movement</t>
  </si>
  <si>
    <t>Everything Is Beautiful - 1970 #1 Billboard chart hit</t>
  </si>
  <si>
    <t>No Good in Goodbye</t>
  </si>
  <si>
    <t>Do the Clam</t>
  </si>
  <si>
    <t>The Sky's the Limit</t>
  </si>
  <si>
    <t>Chains</t>
  </si>
  <si>
    <t>Cotton Eye Joe</t>
  </si>
  <si>
    <t>Rednex</t>
  </si>
  <si>
    <t>I Get a Little Sentimental over You</t>
  </si>
  <si>
    <t>You've Gotta Get up and Dance</t>
  </si>
  <si>
    <t>Albie Donnelly's Supercharge</t>
  </si>
  <si>
    <t>Love Takes Time</t>
  </si>
  <si>
    <t>The Door</t>
  </si>
  <si>
    <t>Hand Me Down World - Single Version</t>
  </si>
  <si>
    <t>TiÃ«sto, Mabel</t>
  </si>
  <si>
    <t>Lola</t>
  </si>
  <si>
    <t>Rhythm of My Heart</t>
  </si>
  <si>
    <t>Sick and Tired</t>
  </si>
  <si>
    <t>Joanne</t>
  </si>
  <si>
    <t>Michael Nesmith, The First National Band</t>
  </si>
  <si>
    <t>Do You Really Want To Hurt Me</t>
  </si>
  <si>
    <t>Billy Joe &amp; The Checkmates</t>
  </si>
  <si>
    <t>Noah Cyrus, Labrinth</t>
  </si>
  <si>
    <t>Layla - 40th Anniversary Version / 2010 Remastered</t>
  </si>
  <si>
    <t>Derek &amp; The Dominos</t>
  </si>
  <si>
    <t>Is She Really Going Out With Him?</t>
  </si>
  <si>
    <t>Joe Jackson</t>
  </si>
  <si>
    <t>Second Chance</t>
  </si>
  <si>
    <t>Shinedown</t>
  </si>
  <si>
    <t>Intuition</t>
  </si>
  <si>
    <t>Jewel</t>
  </si>
  <si>
    <t>Baby I Don't Care</t>
  </si>
  <si>
    <t>Transvision Vamp</t>
  </si>
  <si>
    <t>Marry Me</t>
  </si>
  <si>
    <t>It's a Game</t>
  </si>
  <si>
    <t>A Whiter Shade of Pale - Original Single Version</t>
  </si>
  <si>
    <t>Procol Harum</t>
  </si>
  <si>
    <t>Fade To Grey</t>
  </si>
  <si>
    <t>Visage</t>
  </si>
  <si>
    <t>Crying In the Chapel</t>
  </si>
  <si>
    <t>Only One Road</t>
  </si>
  <si>
    <t>Michael Jackson, Akon, Mark "Exit" Goodchild</t>
  </si>
  <si>
    <t>Careless Whisper</t>
  </si>
  <si>
    <t>Holdin On</t>
  </si>
  <si>
    <t>Flume</t>
  </si>
  <si>
    <t>Stars On 54</t>
  </si>
  <si>
    <t>Still</t>
  </si>
  <si>
    <t>Bill Anderson</t>
  </si>
  <si>
    <t>Live in the Moment</t>
  </si>
  <si>
    <t>Portugal. The Man</t>
  </si>
  <si>
    <t>Mr. America</t>
  </si>
  <si>
    <t>Zedd, Griff</t>
  </si>
  <si>
    <t>Hit the Road Jack</t>
  </si>
  <si>
    <t>Love Song</t>
  </si>
  <si>
    <t>Sara Bareilles</t>
  </si>
  <si>
    <t>One - Remastered</t>
  </si>
  <si>
    <t>Who Put The Bomp</t>
  </si>
  <si>
    <t>Barry Mann</t>
  </si>
  <si>
    <t>Party</t>
  </si>
  <si>
    <t>A Little Less Conversation - JXL Radio Edit Remix</t>
  </si>
  <si>
    <t>Elvis Presley, JXL</t>
  </si>
  <si>
    <t>My Friends</t>
  </si>
  <si>
    <t>Bruises</t>
  </si>
  <si>
    <t>Love Is Only a Feeling</t>
  </si>
  <si>
    <t>Insatiable</t>
  </si>
  <si>
    <t>Darren Hayes</t>
  </si>
  <si>
    <t>Mother's Little Helper</t>
  </si>
  <si>
    <t>Don't Go Yet</t>
  </si>
  <si>
    <t>Power</t>
  </si>
  <si>
    <t>DaBaby, Roddy Ricch</t>
  </si>
  <si>
    <t>hip hop,north carolina hip hop,rap,trap,melodic rap,rap,trap</t>
  </si>
  <si>
    <t>Dream Police</t>
  </si>
  <si>
    <t>Rihanna, Slash</t>
  </si>
  <si>
    <t>Irreplaceable</t>
  </si>
  <si>
    <t>We Love You - Single Version/Mono</t>
  </si>
  <si>
    <t>Man on Mars</t>
  </si>
  <si>
    <t>Your Power</t>
  </si>
  <si>
    <t>Steal My Girl</t>
  </si>
  <si>
    <t>I Woke Up In Love This Morning</t>
  </si>
  <si>
    <t>The Rascal King</t>
  </si>
  <si>
    <t>The Lazy Song</t>
  </si>
  <si>
    <t>The Special Two</t>
  </si>
  <si>
    <t>I Fall To Pieces - Single Version</t>
  </si>
  <si>
    <t>Patsy Cline, The Jordanaires</t>
  </si>
  <si>
    <t>Patsy Cline</t>
  </si>
  <si>
    <t>country,nashville sound,country gospel</t>
  </si>
  <si>
    <t>Jagged Edge, RUN, Lamarquis Jefferson</t>
  </si>
  <si>
    <t>atl hip hop,contemporary r&amp;b,r&amp;b,urban contemporary</t>
  </si>
  <si>
    <t>Like a Rolling Stone</t>
  </si>
  <si>
    <t>Only Human</t>
  </si>
  <si>
    <t>Post Malone, Young Thug</t>
  </si>
  <si>
    <t>Forever In Blue Jeans</t>
  </si>
  <si>
    <t>Be My Baby</t>
  </si>
  <si>
    <t>The Ronettes</t>
  </si>
  <si>
    <t>Stephen Sanchez, Em Beihold</t>
  </si>
  <si>
    <t>gen z singer-songwriter,alt z,gen z singer-songwriter</t>
  </si>
  <si>
    <t>Lovers Who Wander</t>
  </si>
  <si>
    <t>I Need A Doctor</t>
  </si>
  <si>
    <t>Dr. Dre, Eminem, Skylar Grey</t>
  </si>
  <si>
    <t>You've Never Been This Far Before</t>
  </si>
  <si>
    <t>Conway Twitty</t>
  </si>
  <si>
    <t>Poison Arrow</t>
  </si>
  <si>
    <t>Starlight - Radio Edit</t>
  </si>
  <si>
    <t>The Supermen Lovers, Mani Hoffman</t>
  </si>
  <si>
    <t>filter house</t>
  </si>
  <si>
    <t>Million Reasons</t>
  </si>
  <si>
    <t>Christina Aguilera, Missy Elliott</t>
  </si>
  <si>
    <t>Miss Murder</t>
  </si>
  <si>
    <t>AFI</t>
  </si>
  <si>
    <t>Everywhere I Go</t>
  </si>
  <si>
    <t>QED, Jenny Morris</t>
  </si>
  <si>
    <t>Laurent Wery, Swift K.I.D., Dev</t>
  </si>
  <si>
    <t>Stranger Love</t>
  </si>
  <si>
    <t>PNAU, Budjerah</t>
  </si>
  <si>
    <t>In My Place</t>
  </si>
  <si>
    <t>Breathe Life</t>
  </si>
  <si>
    <t>Jack Garratt</t>
  </si>
  <si>
    <t>Butterfly</t>
  </si>
  <si>
    <t>Matt Flinders</t>
  </si>
  <si>
    <t>Where Did I Go Wrong</t>
  </si>
  <si>
    <t>God Gave Rock 'N' Roll To You II</t>
  </si>
  <si>
    <t>Machine Gun Kelly, X Ambassadors, Bebe Rexha</t>
  </si>
  <si>
    <t>Every Time I Think of You</t>
  </si>
  <si>
    <t>The Babys</t>
  </si>
  <si>
    <t>If I Could Turn Back Time</t>
  </si>
  <si>
    <t>Do Wah Diddy Diddy</t>
  </si>
  <si>
    <t>I'll Be</t>
  </si>
  <si>
    <t>Edwin McCain</t>
  </si>
  <si>
    <t>The Last Time - Mono Version</t>
  </si>
  <si>
    <t>Taylor Swift, Maren Morris</t>
  </si>
  <si>
    <t>To Lose My Life</t>
  </si>
  <si>
    <t>Hold On, We're Going Home</t>
  </si>
  <si>
    <t>Drake, Majid Jordan</t>
  </si>
  <si>
    <t>On &amp; On</t>
  </si>
  <si>
    <t>Jason Derulo, Adam Levine, Maroon 5</t>
  </si>
  <si>
    <t>You Win Again</t>
  </si>
  <si>
    <t>Into The Dark</t>
  </si>
  <si>
    <t>If I Knew</t>
  </si>
  <si>
    <t>You Got Nothing I Want</t>
  </si>
  <si>
    <t>Never Gonna Leave This Bed</t>
  </si>
  <si>
    <t>Can't Take My Eyes Off You</t>
  </si>
  <si>
    <t>Shaddap You Face</t>
  </si>
  <si>
    <t>Joe Dolce</t>
  </si>
  <si>
    <t>Your Body Is a Wonderland</t>
  </si>
  <si>
    <t>Show Me Love</t>
  </si>
  <si>
    <t>Sam Feldt, Kimberly Anne</t>
  </si>
  <si>
    <t>Too Much Ain't Enough Love</t>
  </si>
  <si>
    <t>Lazy Love</t>
  </si>
  <si>
    <t>Do You</t>
  </si>
  <si>
    <t>Just A Little Bit Of Your Heart</t>
  </si>
  <si>
    <t>Let It Hurt</t>
  </si>
  <si>
    <t>Rascal Flatts</t>
  </si>
  <si>
    <t>Lasso</t>
  </si>
  <si>
    <t>Sexy M.F.</t>
  </si>
  <si>
    <t>Almost</t>
  </si>
  <si>
    <t>Tamia</t>
  </si>
  <si>
    <t>3 Nights</t>
  </si>
  <si>
    <t>Dominic Fike</t>
  </si>
  <si>
    <t>I Want to Wake Up With You</t>
  </si>
  <si>
    <t>Boris Gardiner, Rudy Thomas, Steven Stanley, Willie Lindo</t>
  </si>
  <si>
    <t>Crawl Back In</t>
  </si>
  <si>
    <t>Dead By Sunrise</t>
  </si>
  <si>
    <t>Stickwitu</t>
  </si>
  <si>
    <t>Plans</t>
  </si>
  <si>
    <t>Universal Soldier</t>
  </si>
  <si>
    <t>Living Next Door to Alice</t>
  </si>
  <si>
    <t>Start Me Up - Remastered 2009</t>
  </si>
  <si>
    <t>Young Hearts Run Free</t>
  </si>
  <si>
    <t>Kym Mazelle</t>
  </si>
  <si>
    <t>Swamp Thing</t>
  </si>
  <si>
    <t>The Grid</t>
  </si>
  <si>
    <t>big beat,hip house</t>
  </si>
  <si>
    <t>Clair</t>
  </si>
  <si>
    <t>What Do I Know About Pain?</t>
  </si>
  <si>
    <t>Holly Holy - Single Version</t>
  </si>
  <si>
    <t>I Want It That Way</t>
  </si>
  <si>
    <t>Addicted To Love - Remix</t>
  </si>
  <si>
    <t>Robert Palmer, Eric 'ET' Thorngren</t>
  </si>
  <si>
    <t>Let's Hang On</t>
  </si>
  <si>
    <t>Born Free</t>
  </si>
  <si>
    <t>Delta Goodrem, Gizzle</t>
  </si>
  <si>
    <t>The Night Out</t>
  </si>
  <si>
    <t>Joel Adams</t>
  </si>
  <si>
    <t>The Sweet Escape</t>
  </si>
  <si>
    <t>Gwen Stefani, Akon</t>
  </si>
  <si>
    <t>Absolutely Fabulous - 7'' Mix; 2001 Remastered Version</t>
  </si>
  <si>
    <t>Absolutely Fabulous</t>
  </si>
  <si>
    <t>Eiffel 65, Gabry Ponte</t>
  </si>
  <si>
    <t>Dumb Things</t>
  </si>
  <si>
    <t>Endless Love - From "The Endless Love" Soundtrack</t>
  </si>
  <si>
    <t>Lionel Richie, Diana Ross</t>
  </si>
  <si>
    <t>Semi-Charmed Life</t>
  </si>
  <si>
    <t>Black Cat</t>
  </si>
  <si>
    <t>Psycho</t>
  </si>
  <si>
    <t>Give Me One Reason - 2015 Remaster</t>
  </si>
  <si>
    <t>Not a Day Goes By</t>
  </si>
  <si>
    <t>Rick Price</t>
  </si>
  <si>
    <t>If Today Was Your Last Day</t>
  </si>
  <si>
    <t>The Hardest Thing</t>
  </si>
  <si>
    <t>Give Me the Meltdown</t>
  </si>
  <si>
    <t>From A Jack To A King</t>
  </si>
  <si>
    <t>Who The Hell Are You</t>
  </si>
  <si>
    <t>Time to Wander</t>
  </si>
  <si>
    <t>Casanova</t>
  </si>
  <si>
    <t>Ultimate Kaos</t>
  </si>
  <si>
    <t>You've Made Me So Very Happy</t>
  </si>
  <si>
    <t>Orange Crush</t>
  </si>
  <si>
    <t>It's Oh So Quiet</t>
  </si>
  <si>
    <t>BjÃ¶rk</t>
  </si>
  <si>
    <t>Don't Change</t>
  </si>
  <si>
    <t>The Loco-Motion - Remastered 2002</t>
  </si>
  <si>
    <t>1999 - Edit</t>
  </si>
  <si>
    <t>Annie's Song</t>
  </si>
  <si>
    <t>SHAED, ZAYN</t>
  </si>
  <si>
    <t>Tears Always Win</t>
  </si>
  <si>
    <t>A-Type Player</t>
  </si>
  <si>
    <t>Come Back Again - 2011 Remaster</t>
  </si>
  <si>
    <t>Don't Let Me Be Yours</t>
  </si>
  <si>
    <t>Sing C'est La Vie</t>
  </si>
  <si>
    <t>Sonny &amp; Cher</t>
  </si>
  <si>
    <t>Australia</t>
  </si>
  <si>
    <t>She Wolf</t>
  </si>
  <si>
    <t>Attracting Flies</t>
  </si>
  <si>
    <t>White Horse</t>
  </si>
  <si>
    <t>BURN IT DOWN</t>
  </si>
  <si>
    <t>Rivers of Babylon</t>
  </si>
  <si>
    <t>Boney M.</t>
  </si>
  <si>
    <t>So Tough</t>
  </si>
  <si>
    <t>...Baby One More Time</t>
  </si>
  <si>
    <t>Little Sister</t>
  </si>
  <si>
    <t>You Can't Sit Down</t>
  </si>
  <si>
    <t>Sweet Pea</t>
  </si>
  <si>
    <t>Let's Stay Together</t>
  </si>
  <si>
    <t>My Head &amp; My Heart</t>
  </si>
  <si>
    <t>Glee Cast, Jonathan Groff</t>
  </si>
  <si>
    <t>Daydreamer</t>
  </si>
  <si>
    <t>Are You Gonna Go My Way</t>
  </si>
  <si>
    <t>In Your Arms</t>
  </si>
  <si>
    <t>In Dreams</t>
  </si>
  <si>
    <t>1963-07</t>
  </si>
  <si>
    <t>Generation Why</t>
  </si>
  <si>
    <t>Wake Me Up</t>
  </si>
  <si>
    <t>Theme from Rush</t>
  </si>
  <si>
    <t>Brian May &amp; The ABC Showband</t>
  </si>
  <si>
    <t>Flo Rida, Nelly Furtado</t>
  </si>
  <si>
    <t>Part Of The Union</t>
  </si>
  <si>
    <t>Strawbs</t>
  </si>
  <si>
    <t>Jesus Walks</t>
  </si>
  <si>
    <t>Ainâ€™t No Pleasing You</t>
  </si>
  <si>
    <t>Chas &amp; Dave</t>
  </si>
  <si>
    <t>british comedy</t>
  </si>
  <si>
    <t>A Beautiful Lie</t>
  </si>
  <si>
    <t>Thirty Seconds To Mars</t>
  </si>
  <si>
    <t>She Moves</t>
  </si>
  <si>
    <t>Alle Farben, Graham Candy</t>
  </si>
  <si>
    <t>Into The Galaxy</t>
  </si>
  <si>
    <t>When I Grow Up</t>
  </si>
  <si>
    <t>Kevin Lyttle</t>
  </si>
  <si>
    <t>soca,vincy soca</t>
  </si>
  <si>
    <t>Before I Fall in Love</t>
  </si>
  <si>
    <t>Rio</t>
  </si>
  <si>
    <t>Michael Nesmith</t>
  </si>
  <si>
    <t>Love Is A Battlefield</t>
  </si>
  <si>
    <t>The Boys Are Back In Town</t>
  </si>
  <si>
    <t>Thin Lizzy</t>
  </si>
  <si>
    <t>Final Song</t>
  </si>
  <si>
    <t>MÃ˜</t>
  </si>
  <si>
    <t>Legs - 2008 Remaster</t>
  </si>
  <si>
    <t>Bitch</t>
  </si>
  <si>
    <t>Meredith Brooks</t>
  </si>
  <si>
    <t>The Belle of St. Mark</t>
  </si>
  <si>
    <t>Young Love</t>
  </si>
  <si>
    <t>Macklemore &amp; Ryan Lewis, Macklemore, Ryan Lewis, Mary Lambert</t>
  </si>
  <si>
    <t>Stay with Me Till Dawn</t>
  </si>
  <si>
    <t>Judie Tzuke</t>
  </si>
  <si>
    <t>Forever Until Tomorrow</t>
  </si>
  <si>
    <t>Wide Awake</t>
  </si>
  <si>
    <t>Side To Side</t>
  </si>
  <si>
    <t>Ariana Grande, Nicki Minaj</t>
  </si>
  <si>
    <t>Cosby Sweater</t>
  </si>
  <si>
    <t>Into The Night</t>
  </si>
  <si>
    <t>Benny Mardones</t>
  </si>
  <si>
    <t>Joker And The Thief</t>
  </si>
  <si>
    <t>Wolfmother</t>
  </si>
  <si>
    <t>My Little Corner of the World</t>
  </si>
  <si>
    <t>Yo La Tengo</t>
  </si>
  <si>
    <t>Outnumbered</t>
  </si>
  <si>
    <t>Dermot Kennedy</t>
  </si>
  <si>
    <t>Every Rose Has Its Thorn - Remastered 2003</t>
  </si>
  <si>
    <t>Have A Nice Day</t>
  </si>
  <si>
    <t>Doctor &amp; The Medics</t>
  </si>
  <si>
    <t>People - 2007 Remastered</t>
  </si>
  <si>
    <t>Santa Never Made It into Darwin</t>
  </si>
  <si>
    <t>Bill &amp; Boyd</t>
  </si>
  <si>
    <t>Put Your Hand Up - Radio Mix</t>
  </si>
  <si>
    <t>Random</t>
  </si>
  <si>
    <t>I Don't Wanna Play House</t>
  </si>
  <si>
    <t>Barbara Ray</t>
  </si>
  <si>
    <t>afrikaans,south african country</t>
  </si>
  <si>
    <t>Hard Love</t>
  </si>
  <si>
    <t>Ellie Drennan</t>
  </si>
  <si>
    <t>Feeding Line</t>
  </si>
  <si>
    <t>Boy &amp; Bear</t>
  </si>
  <si>
    <t>All Seats Taken</t>
  </si>
  <si>
    <t>Bec Cartwright</t>
  </si>
  <si>
    <t>I'll Stand by You</t>
  </si>
  <si>
    <t>Infinity</t>
  </si>
  <si>
    <t>Guru Josh</t>
  </si>
  <si>
    <t>Hit That</t>
  </si>
  <si>
    <t>In the Closet - Single Version</t>
  </si>
  <si>
    <t>OK Not To Be OK</t>
  </si>
  <si>
    <t>Marshmello, Demi Lovato</t>
  </si>
  <si>
    <t>Better Best Forgotten</t>
  </si>
  <si>
    <t>Zebra</t>
  </si>
  <si>
    <t>The Day You Went Away</t>
  </si>
  <si>
    <t>She - Original Stereo Version; 2006 Remaster</t>
  </si>
  <si>
    <t>I Alone</t>
  </si>
  <si>
    <t>Solitude Is Bliss</t>
  </si>
  <si>
    <t>everytime we touch [Yanou's candlelight mix]</t>
  </si>
  <si>
    <t>The Bucketheads</t>
  </si>
  <si>
    <t>classic house,disco house,vocal house</t>
  </si>
  <si>
    <t>Elkie Brooks</t>
  </si>
  <si>
    <t>Shaka Jam - Radio Edit</t>
  </si>
  <si>
    <t>You Are The Reason - Duet Version</t>
  </si>
  <si>
    <t>Calum Scott, Leona Lewis</t>
  </si>
  <si>
    <t>Collide - Acoustic Version</t>
  </si>
  <si>
    <t>Howie Day</t>
  </si>
  <si>
    <t>Que Sera Mi Vida</t>
  </si>
  <si>
    <t>Gibson Brothers</t>
  </si>
  <si>
    <t>vintage french electronic</t>
  </si>
  <si>
    <t>Adore</t>
  </si>
  <si>
    <t>Four Tops</t>
  </si>
  <si>
    <t>Holes - Radio Edit</t>
  </si>
  <si>
    <t>Shakedown</t>
  </si>
  <si>
    <t>Fuck You</t>
  </si>
  <si>
    <t>CeeLo Green</t>
  </si>
  <si>
    <t>atl hip hop</t>
  </si>
  <si>
    <t>Life Is A Rollercoaster</t>
  </si>
  <si>
    <t>Thank God I'm A Country Boy</t>
  </si>
  <si>
    <t>Hampton The Hampster</t>
  </si>
  <si>
    <t>Hearts on Fire</t>
  </si>
  <si>
    <t>Do I Wanna Know?</t>
  </si>
  <si>
    <t>Arctic Monkeys</t>
  </si>
  <si>
    <t>New Thang</t>
  </si>
  <si>
    <t>Best Of You</t>
  </si>
  <si>
    <t>Tell Me You Love Me</t>
  </si>
  <si>
    <t>Galantis, Throttle</t>
  </si>
  <si>
    <t>All Those Years Ago - Remastered 2004</t>
  </si>
  <si>
    <t>All Rise</t>
  </si>
  <si>
    <t>wish you were gay</t>
  </si>
  <si>
    <t>Ride It</t>
  </si>
  <si>
    <t>Regard</t>
  </si>
  <si>
    <t>Tonight Again</t>
  </si>
  <si>
    <t>Stay Another Day</t>
  </si>
  <si>
    <t>The Zephyr Song</t>
  </si>
  <si>
    <t>Hard To Handle</t>
  </si>
  <si>
    <t>This Ain't Love</t>
  </si>
  <si>
    <t>Go, Jimmy, Go</t>
  </si>
  <si>
    <t>Jimmy Clanton</t>
  </si>
  <si>
    <t>If You Wanna Be Happy</t>
  </si>
  <si>
    <t>Vanilla Fudge</t>
  </si>
  <si>
    <t>Summer</t>
  </si>
  <si>
    <t>Falling Up</t>
  </si>
  <si>
    <t>Monster Mash</t>
  </si>
  <si>
    <t>Bobby "Boris" Pickett, The Crypt-Kickers</t>
  </si>
  <si>
    <t>halloween,novelty</t>
  </si>
  <si>
    <t>Flume, kai</t>
  </si>
  <si>
    <t>My Name Is</t>
  </si>
  <si>
    <t>Armstrong</t>
  </si>
  <si>
    <t>Reg Lindsay</t>
  </si>
  <si>
    <t>australian country,classic australian country</t>
  </si>
  <si>
    <t>Get Right</t>
  </si>
  <si>
    <t>I Need A Dollar</t>
  </si>
  <si>
    <t>Ain't Been Done</t>
  </si>
  <si>
    <t>Heartless</t>
  </si>
  <si>
    <t>Music Sounds Better With You - Radio Edit</t>
  </si>
  <si>
    <t>Stardust</t>
  </si>
  <si>
    <t>Music Sounds Better With You</t>
  </si>
  <si>
    <t>After All These Years</t>
  </si>
  <si>
    <t>Calvin Harris, Disciples</t>
  </si>
  <si>
    <t>All Day and Night - Jax Jones &amp; Martin Solveig Present Europa</t>
  </si>
  <si>
    <t>Jax Jones, Martin Solveig, Madison Beer, Europa</t>
  </si>
  <si>
    <t>You Think You're A Man</t>
  </si>
  <si>
    <t>Divine</t>
  </si>
  <si>
    <t>Post Malone, Ty Dolla $ign</t>
  </si>
  <si>
    <t>A Thousand Years</t>
  </si>
  <si>
    <t>Fall For You</t>
  </si>
  <si>
    <t>Secondhand Serenade</t>
  </si>
  <si>
    <t>Never Tear Us Apart</t>
  </si>
  <si>
    <t>Naughty - Radio Edit</t>
  </si>
  <si>
    <t>Elen Levon, Israel Cruz</t>
  </si>
  <si>
    <t>Elen Levon</t>
  </si>
  <si>
    <t>Dirty Picture</t>
  </si>
  <si>
    <t>Taio Cruz, Kesha</t>
  </si>
  <si>
    <t>State Of The Heart - Digitally Remastered</t>
  </si>
  <si>
    <t>Waiting for Tonight</t>
  </si>
  <si>
    <t>You Get What You Give</t>
  </si>
  <si>
    <t>New Radicals</t>
  </si>
  <si>
    <t>Innocent - Remastered</t>
  </si>
  <si>
    <t>Small Mercies</t>
  </si>
  <si>
    <t>Sugar, We're Goin Down</t>
  </si>
  <si>
    <t>Pumped Up</t>
  </si>
  <si>
    <t>Klingande</t>
  </si>
  <si>
    <t>Jailhouse Rock</t>
  </si>
  <si>
    <t>Pictures</t>
  </si>
  <si>
    <t>The Riddle</t>
  </si>
  <si>
    <t>Nik Kershaw</t>
  </si>
  <si>
    <t>Carry On</t>
  </si>
  <si>
    <t>Janie's Got A Gun</t>
  </si>
  <si>
    <t>You Know You Like It</t>
  </si>
  <si>
    <t>DJ Snake, AlunaGeorge</t>
  </si>
  <si>
    <t>Hopelessly Devoted To You - From "Grease" Original Motion Picture Soundtrack</t>
  </si>
  <si>
    <t>Ice Ice Baby</t>
  </si>
  <si>
    <t>Walk, Don't Run</t>
  </si>
  <si>
    <t>The Ventures</t>
  </si>
  <si>
    <t>Ship of Fools</t>
  </si>
  <si>
    <t>World Party, Anthony Thistlethwaite</t>
  </si>
  <si>
    <t>The Ballad of Bonnie &amp; Clyde</t>
  </si>
  <si>
    <t>Georgie Fame</t>
  </si>
  <si>
    <t>All You Wanted</t>
  </si>
  <si>
    <t>Michelle Branch</t>
  </si>
  <si>
    <t>Sum 41</t>
  </si>
  <si>
    <t>The Buzz</t>
  </si>
  <si>
    <t>Hermitude, Mataya, Young Tapz</t>
  </si>
  <si>
    <t>australian dance,australian indie,downtempo,escape room</t>
  </si>
  <si>
    <t>Lullaby - Original Radio Edit</t>
  </si>
  <si>
    <t>Shawn Mullins</t>
  </si>
  <si>
    <t>To Whom It Concerns</t>
  </si>
  <si>
    <t>Ti Amo</t>
  </si>
  <si>
    <t>Self Control</t>
  </si>
  <si>
    <t>Slide Away</t>
  </si>
  <si>
    <t>This Is Love</t>
  </si>
  <si>
    <t>will.i.am, Eva Simons</t>
  </si>
  <si>
    <t>Twilight Time</t>
  </si>
  <si>
    <t>Perfectly Lonely</t>
  </si>
  <si>
    <t>Symphonies feat Kid Cudi</t>
  </si>
  <si>
    <t>Dan Black</t>
  </si>
  <si>
    <t>Thunderstruck</t>
  </si>
  <si>
    <t>Arizona</t>
  </si>
  <si>
    <t>Mark Lindsay</t>
  </si>
  <si>
    <t>Dreadlock Holiday</t>
  </si>
  <si>
    <t>Every Breath You Take</t>
  </si>
  <si>
    <t>From Little Things Big Things Grow</t>
  </si>
  <si>
    <t>Ready For Your Love</t>
  </si>
  <si>
    <t>Gorgon City, MNEK</t>
  </si>
  <si>
    <t>It Ain't Over 'Til It's Over</t>
  </si>
  <si>
    <t>Sunshine Superman</t>
  </si>
  <si>
    <t>1966-09</t>
  </si>
  <si>
    <t>Don't Worry</t>
  </si>
  <si>
    <t>Marty Robbins</t>
  </si>
  <si>
    <t>cowboy western,nashville sound</t>
  </si>
  <si>
    <t>Eight Days A Week - Remastered 2009</t>
  </si>
  <si>
    <t>Jungle Boogie</t>
  </si>
  <si>
    <t>Ordinary World</t>
  </si>
  <si>
    <t>All of the Stars</t>
  </si>
  <si>
    <t>Anyone Who Had a Heart</t>
  </si>
  <si>
    <t>Don't Fall In Love</t>
  </si>
  <si>
    <t>The Ferrets</t>
  </si>
  <si>
    <t>Live In Life</t>
  </si>
  <si>
    <t>Danny's Song</t>
  </si>
  <si>
    <t>Loggins &amp; Messina</t>
  </si>
  <si>
    <t>I Don't Know Anybody Else</t>
  </si>
  <si>
    <t>Need You Now</t>
  </si>
  <si>
    <t>Closer To The Edge</t>
  </si>
  <si>
    <t>From Yesterday</t>
  </si>
  <si>
    <t>Drag Me Down</t>
  </si>
  <si>
    <t>BlocBoy JB, Drake</t>
  </si>
  <si>
    <t>Making Your Mind Up</t>
  </si>
  <si>
    <t>Underneath It All</t>
  </si>
  <si>
    <t>No Doubt, Lady Saw</t>
  </si>
  <si>
    <t>Stickwitu - Avant Mix</t>
  </si>
  <si>
    <t>The Pussycat Dolls, Avant</t>
  </si>
  <si>
    <t>NDA</t>
  </si>
  <si>
    <t>Run To The Water</t>
  </si>
  <si>
    <t>Longview</t>
  </si>
  <si>
    <t>I Wish It Would Rain Down - 2016 Remaster</t>
  </si>
  <si>
    <t>Womanizer</t>
  </si>
  <si>
    <t>Way out West</t>
  </si>
  <si>
    <t>The Dingoes</t>
  </si>
  <si>
    <t>Chameleon</t>
  </si>
  <si>
    <t>Boys from the Bush - Remastered 2017</t>
  </si>
  <si>
    <t>Lee Kernaghan</t>
  </si>
  <si>
    <t>australian country,australian indigenous</t>
  </si>
  <si>
    <t>Amigos Para Siempre - Friends for Life</t>
  </si>
  <si>
    <t>JosÃ© Carreras, Sarah Brightman</t>
  </si>
  <si>
    <t>The Greatest Mistakes</t>
  </si>
  <si>
    <t>Say It Once - Single Edit</t>
  </si>
  <si>
    <t>Ultra, Steve Robson And Andy Bradfield</t>
  </si>
  <si>
    <t>Say You'll Be There</t>
  </si>
  <si>
    <t>Calvin Harris, Pharrell Williams, Katy Perry, Big Sean</t>
  </si>
  <si>
    <t>Tesher, Jason Derulo</t>
  </si>
  <si>
    <t>Wilson Phillips</t>
  </si>
  <si>
    <t>Quarter To Three</t>
  </si>
  <si>
    <t>No Love</t>
  </si>
  <si>
    <t>Eminem, Lil Wayne</t>
  </si>
  <si>
    <t>Last Thing on My Mind</t>
  </si>
  <si>
    <t>Cher Lloyd, Becky G</t>
  </si>
  <si>
    <t>Don't Bet Money Honey</t>
  </si>
  <si>
    <t>Linda Scott</t>
  </si>
  <si>
    <t>Baby Don't Forget My Number</t>
  </si>
  <si>
    <t>Milli Vanilli</t>
  </si>
  <si>
    <t>You've Really Got A Hold On Me</t>
  </si>
  <si>
    <t>That's the Way It Is</t>
  </si>
  <si>
    <t>Craig David, Bastille</t>
  </si>
  <si>
    <t>Everyday People</t>
  </si>
  <si>
    <t>Whataya Want from Me</t>
  </si>
  <si>
    <t>Linger</t>
  </si>
  <si>
    <t>Rock &amp; Roll Music</t>
  </si>
  <si>
    <t>I Wanna Be A Hippy</t>
  </si>
  <si>
    <t>Technohead</t>
  </si>
  <si>
    <t>gabber,happy hardcore,hardcore techno</t>
  </si>
  <si>
    <t>Going Under</t>
  </si>
  <si>
    <t>Teenagers</t>
  </si>
  <si>
    <t>Relax</t>
  </si>
  <si>
    <t>Walk Right In</t>
  </si>
  <si>
    <t>Werewolves of London</t>
  </si>
  <si>
    <t>Warren Zevon</t>
  </si>
  <si>
    <t>Country Bumpkin</t>
  </si>
  <si>
    <t>Cal Smith</t>
  </si>
  <si>
    <t>You're The Reason I'm Living</t>
  </si>
  <si>
    <t>Always Come Back To Your Love</t>
  </si>
  <si>
    <t>Down By the Station</t>
  </si>
  <si>
    <t>Resistance</t>
  </si>
  <si>
    <t>Lana Del Rey, The Weeknd</t>
  </si>
  <si>
    <t>Blue Sky Mine - 2011 Remaster</t>
  </si>
  <si>
    <t>Pony</t>
  </si>
  <si>
    <t>Ginuwine</t>
  </si>
  <si>
    <t>Kiwi</t>
  </si>
  <si>
    <t>I've Told Every Little Star</t>
  </si>
  <si>
    <t>Best Thing I Never Had</t>
  </si>
  <si>
    <t>No Scrubs</t>
  </si>
  <si>
    <t>Kungs, Cookin' On 3 Burners</t>
  </si>
  <si>
    <t>Kungs</t>
  </si>
  <si>
    <t>Let Me</t>
  </si>
  <si>
    <t>Do You Remember</t>
  </si>
  <si>
    <t>Take Me Out</t>
  </si>
  <si>
    <t>MK Ultra</t>
  </si>
  <si>
    <t>Billie Jean</t>
  </si>
  <si>
    <t>Make A Move On Me</t>
  </si>
  <si>
    <t>Tonight I Wanna Cry</t>
  </si>
  <si>
    <t>The Stroke - Remastered 2010</t>
  </si>
  <si>
    <t>Billy Squier</t>
  </si>
  <si>
    <t>Not An Addict</t>
  </si>
  <si>
    <t>K's Choice</t>
  </si>
  <si>
    <t>Say Something</t>
  </si>
  <si>
    <t>A Great Big World, Christina Aguilera</t>
  </si>
  <si>
    <t>Beating Heart</t>
  </si>
  <si>
    <t>Wishing I Was There</t>
  </si>
  <si>
    <t>Good Thing</t>
  </si>
  <si>
    <t>Ooh-Wakka-Doo-Wakka-Day</t>
  </si>
  <si>
    <t>We're All In This Together</t>
  </si>
  <si>
    <t>Chance the Rapper, Lil Wayne, 2 Chainz</t>
  </si>
  <si>
    <t>Angel Of The Morning</t>
  </si>
  <si>
    <t>Knock You Down</t>
  </si>
  <si>
    <t>Keri Hilson, Kanye West, Ne-Yo</t>
  </si>
  <si>
    <t>All By Myself</t>
  </si>
  <si>
    <t>ZAYN, PARTYNEXTDOOR</t>
  </si>
  <si>
    <t>Not Too Late</t>
  </si>
  <si>
    <t>Can I Go Now</t>
  </si>
  <si>
    <t>My Sacrifice</t>
  </si>
  <si>
    <t>Crash &amp; Burn</t>
  </si>
  <si>
    <t>Rebecca Levy</t>
  </si>
  <si>
    <t>Levitating</t>
  </si>
  <si>
    <t>Single</t>
  </si>
  <si>
    <t>Emotion</t>
  </si>
  <si>
    <t>Samantha Sang, Bee Gees</t>
  </si>
  <si>
    <t>Ferry Cross the Mersey - Mono; 2002 Remaster</t>
  </si>
  <si>
    <t>Musical Creations Karaoke</t>
  </si>
  <si>
    <t>karaoke</t>
  </si>
  <si>
    <t>Love Will Keep Us Together</t>
  </si>
  <si>
    <t>Let's Make A Night To Remember</t>
  </si>
  <si>
    <t>Warning</t>
  </si>
  <si>
    <t>Swallowed</t>
  </si>
  <si>
    <t>The Allniters</t>
  </si>
  <si>
    <t>2Pac, Talent</t>
  </si>
  <si>
    <t>g funk,gangster rap,hip hop,rap,west coast rap</t>
  </si>
  <si>
    <t>Flame Trees</t>
  </si>
  <si>
    <t>Sweet Lullaby</t>
  </si>
  <si>
    <t>Deep Forest</t>
  </si>
  <si>
    <t>Better in Time</t>
  </si>
  <si>
    <t>I Want You</t>
  </si>
  <si>
    <t>Bailamos</t>
  </si>
  <si>
    <t>Blue Jeans - 2015 Remaster</t>
  </si>
  <si>
    <t>It's Only Make Believe</t>
  </si>
  <si>
    <t>Don't Forget To Remember</t>
  </si>
  <si>
    <t>Could've Been</t>
  </si>
  <si>
    <t>Tiffany, George Tobin, Bill Smith</t>
  </si>
  <si>
    <t>The Feeling</t>
  </si>
  <si>
    <t>Justin Bieber, Halsey</t>
  </si>
  <si>
    <t>Ellie Goulding, blackbear</t>
  </si>
  <si>
    <t>Return to Sender</t>
  </si>
  <si>
    <t>Delerium, Sarah McLachlan</t>
  </si>
  <si>
    <t>FutureSex / LoveSound</t>
  </si>
  <si>
    <t>Crystal Waters</t>
  </si>
  <si>
    <t>Pumped Up Kicks</t>
  </si>
  <si>
    <t>Johnny Angel</t>
  </si>
  <si>
    <t>Shelley Fabares</t>
  </si>
  <si>
    <t>Pop Smoke, Lil Baby, DaBaby</t>
  </si>
  <si>
    <t>brooklyn drill,rap,atl hip hop,atl trap,rap,trap,hip hop,north carolina hip hop,rap,trap</t>
  </si>
  <si>
    <t>Jingle Jangle</t>
  </si>
  <si>
    <t>Sugar Sugar</t>
  </si>
  <si>
    <t>Theme From Shaft</t>
  </si>
  <si>
    <t>Isaac Hayes</t>
  </si>
  <si>
    <t>Travelin' Man - Remastered</t>
  </si>
  <si>
    <t>Paris Is Burning</t>
  </si>
  <si>
    <t>Chasing Cars</t>
  </si>
  <si>
    <t>What The World Needs Now Is Love/Abraham, Martin And John</t>
  </si>
  <si>
    <t>Tom Clay</t>
  </si>
  <si>
    <t>Where the Wild Roses Grow</t>
  </si>
  <si>
    <t>Nick Cave &amp; The Bad Seeds, Kylie Minogue</t>
  </si>
  <si>
    <t>Nick Cave &amp; The Bad Seeds</t>
  </si>
  <si>
    <t>Thank U</t>
  </si>
  <si>
    <t>Please Forgive Me</t>
  </si>
  <si>
    <t>Rock This Party - Original</t>
  </si>
  <si>
    <t>The Carnival Is Over - Mono; 2009 Remaster</t>
  </si>
  <si>
    <t>Beyond the Sea</t>
  </si>
  <si>
    <t>Trap Queen</t>
  </si>
  <si>
    <t>Fetty Wap</t>
  </si>
  <si>
    <t>According To My Heart</t>
  </si>
  <si>
    <t>Start Again</t>
  </si>
  <si>
    <t>Blame It on the Weatherman</t>
  </si>
  <si>
    <t>Chosen Armies</t>
  </si>
  <si>
    <t>Latto, Mariah Carey, DJ Khaled</t>
  </si>
  <si>
    <t>Hard to Say I'm Sorry - 2007 Remaster</t>
  </si>
  <si>
    <t>HandClap</t>
  </si>
  <si>
    <t>Fitz and The Tantrums</t>
  </si>
  <si>
    <t>I Want Love</t>
  </si>
  <si>
    <t>Let It Be Me</t>
  </si>
  <si>
    <t>I'm Leaving It up to You</t>
  </si>
  <si>
    <t>Dale &amp; Grace</t>
  </si>
  <si>
    <t>Flo Rida, Timbaland</t>
  </si>
  <si>
    <t>Faded White Dress</t>
  </si>
  <si>
    <t>Sound of Silence</t>
  </si>
  <si>
    <t>1,2,3 Red Light</t>
  </si>
  <si>
    <t>New World</t>
  </si>
  <si>
    <t>Lonely Days</t>
  </si>
  <si>
    <t>1970-11</t>
  </si>
  <si>
    <t>When It's Over - David Kahne Main</t>
  </si>
  <si>
    <t>John Fred and His Playboy Band</t>
  </si>
  <si>
    <t>Miley Cyrus, Dua Lipa</t>
  </si>
  <si>
    <t>Lady Marmalade</t>
  </si>
  <si>
    <t>El Paso</t>
  </si>
  <si>
    <t>Love in the First Degree</t>
  </si>
  <si>
    <t>Ian Carey, Snoop Dogg, Bobby Anthony</t>
  </si>
  <si>
    <t>Madder Red</t>
  </si>
  <si>
    <t>Yeasayer</t>
  </si>
  <si>
    <t>Honey</t>
  </si>
  <si>
    <t>You're Beautiful</t>
  </si>
  <si>
    <t>Crying at the Discoteque - Radio Edit</t>
  </si>
  <si>
    <t>Alcazar</t>
  </si>
  <si>
    <t>Butterfly Kisses</t>
  </si>
  <si>
    <t>Bob Carlisle</t>
  </si>
  <si>
    <t>Solid Rock - Remastered Version</t>
  </si>
  <si>
    <t>Goanna</t>
  </si>
  <si>
    <t>Hercules - Remastered</t>
  </si>
  <si>
    <t>Our Day Will Come - Single Version</t>
  </si>
  <si>
    <t>Ruby And The Romantics</t>
  </si>
  <si>
    <t>Daisies</t>
  </si>
  <si>
    <t>Union of the Snake</t>
  </si>
  <si>
    <t>Lupe Fiasco, Ed Sheeran</t>
  </si>
  <si>
    <t>Tag Team</t>
  </si>
  <si>
    <t>atlanta bass,miami bass</t>
  </si>
  <si>
    <t>Send Me An Angel</t>
  </si>
  <si>
    <t>S&amp;M</t>
  </si>
  <si>
    <t>You're An Ocean</t>
  </si>
  <si>
    <t>Don't Hang Up</t>
  </si>
  <si>
    <t>I Believe in a Thing Called Love</t>
  </si>
  <si>
    <t>Mel &amp; Kim</t>
  </si>
  <si>
    <t>Where The Streets Have No Name</t>
  </si>
  <si>
    <t>It's Time To Cry</t>
  </si>
  <si>
    <t>Paul Anka et son orchestre</t>
  </si>
  <si>
    <t>Orchard Road</t>
  </si>
  <si>
    <t>The Rise and Fall of Flingel Bunt</t>
  </si>
  <si>
    <t>Original Sin</t>
  </si>
  <si>
    <t>The Pied Piper</t>
  </si>
  <si>
    <t>Crispian St. Peters</t>
  </si>
  <si>
    <t>Ciara, Ludacris</t>
  </si>
  <si>
    <t>Lying Around</t>
  </si>
  <si>
    <t>Kelly Rowland, Eve</t>
  </si>
  <si>
    <t>Inez Foxx</t>
  </si>
  <si>
    <t>Alisha Rules The World</t>
  </si>
  <si>
    <t>Alisha's Attic</t>
  </si>
  <si>
    <t>Afire Love</t>
  </si>
  <si>
    <t>Chris Brown, T-Pain</t>
  </si>
  <si>
    <t>Songbird</t>
  </si>
  <si>
    <t>Bernard Fanning</t>
  </si>
  <si>
    <t>Charlie Sloth, Juai</t>
  </si>
  <si>
    <t>grime</t>
  </si>
  <si>
    <t>Secret Love Song</t>
  </si>
  <si>
    <t>Lovey James, Daniel Seavey</t>
  </si>
  <si>
    <t>Predictable</t>
  </si>
  <si>
    <t>What About Us?</t>
  </si>
  <si>
    <t>Bow River</t>
  </si>
  <si>
    <t>Doctor Pressure - Dirty Radio Edit</t>
  </si>
  <si>
    <t>Mylo, Miami Sound Machine</t>
  </si>
  <si>
    <t>Hypnotized</t>
  </si>
  <si>
    <t>Purple Disco Machine, Sophie and the Giants</t>
  </si>
  <si>
    <t>deep house,house,sheffield indie</t>
  </si>
  <si>
    <t>Fox on the Run</t>
  </si>
  <si>
    <t>1974-11</t>
  </si>
  <si>
    <t>Here You Come Again</t>
  </si>
  <si>
    <t>The Blower's Daughter</t>
  </si>
  <si>
    <t>Damien Rice</t>
  </si>
  <si>
    <t>Loreen</t>
  </si>
  <si>
    <t>Laid</t>
  </si>
  <si>
    <t>James</t>
  </si>
  <si>
    <t>Ever the Same</t>
  </si>
  <si>
    <t>Don't Wait</t>
  </si>
  <si>
    <t>Pretty Blue Eyes</t>
  </si>
  <si>
    <t>Steve Lawrence</t>
  </si>
  <si>
    <t>Evidence</t>
  </si>
  <si>
    <t>Alien</t>
  </si>
  <si>
    <t>Sabrina Carpenter, Jonas Blue</t>
  </si>
  <si>
    <t>Scar Tissue</t>
  </si>
  <si>
    <t>You Promised Me</t>
  </si>
  <si>
    <t>In-Grid</t>
  </si>
  <si>
    <t>I Don't Wanna Go On With You Like That</t>
  </si>
  <si>
    <t>Hold Me Tight</t>
  </si>
  <si>
    <t>Johnny Nash</t>
  </si>
  <si>
    <t>I Hear Motion</t>
  </si>
  <si>
    <t>Good Life</t>
  </si>
  <si>
    <t>Kanye West, T-Pain</t>
  </si>
  <si>
    <t>Come Back</t>
  </si>
  <si>
    <t>Rita Ora, David Guetta, Imanbek, Gunna</t>
  </si>
  <si>
    <t>Special Needs</t>
  </si>
  <si>
    <t>Talk</t>
  </si>
  <si>
    <t>DJ Snake, George Maple</t>
  </si>
  <si>
    <t>Always Something There To Remind Me</t>
  </si>
  <si>
    <t>Naked Eyes</t>
  </si>
  <si>
    <t>Bring It Back - Original Mix</t>
  </si>
  <si>
    <t>Will Sparks, Joel Fletcher</t>
  </si>
  <si>
    <t>big room,melbourne bounce,melbourne bounce international,deep minimal techno,melbourne bounce,melbourne bounce international</t>
  </si>
  <si>
    <t>Treat People With Kindness</t>
  </si>
  <si>
    <t>Trick Me</t>
  </si>
  <si>
    <t>RAYE, Rudimental</t>
  </si>
  <si>
    <t>RAYE</t>
  </si>
  <si>
    <t>A Different Corner</t>
  </si>
  <si>
    <t>Fight for You</t>
  </si>
  <si>
    <t>Spicks and Specks - 2012 Remaster</t>
  </si>
  <si>
    <t>Sugar Free</t>
  </si>
  <si>
    <t>Woman - Tyler Stone Summer Chill Mix</t>
  </si>
  <si>
    <t>Louie Austen, Tyler Stone</t>
  </si>
  <si>
    <t>Kiddio</t>
  </si>
  <si>
    <t>The Book of Love - EP Version</t>
  </si>
  <si>
    <t>Gavin James</t>
  </si>
  <si>
    <t>She Got That O</t>
  </si>
  <si>
    <t>Climie Fisher</t>
  </si>
  <si>
    <t>Make Me an Island - 1969 Recording</t>
  </si>
  <si>
    <t>Pretty Shining People</t>
  </si>
  <si>
    <t>Here's Johnny!</t>
  </si>
  <si>
    <t>Charlie Puth, Kehlani</t>
  </si>
  <si>
    <t>One Dance</t>
  </si>
  <si>
    <t>Drake, Wizkid, Kyla</t>
  </si>
  <si>
    <t>Theme from S-Express</t>
  </si>
  <si>
    <t>S'Express</t>
  </si>
  <si>
    <t>He's Gonna Step On You Again - 2014 Remastered Version</t>
  </si>
  <si>
    <t>John Kongos</t>
  </si>
  <si>
    <t>Illy, Robinson</t>
  </si>
  <si>
    <t>Wherever I May Roam</t>
  </si>
  <si>
    <t>How Will I Know</t>
  </si>
  <si>
    <t>ROXANNE</t>
  </si>
  <si>
    <t>Arizona Zervas</t>
  </si>
  <si>
    <t>Burn For You</t>
  </si>
  <si>
    <t>I Can See Clearly Now</t>
  </si>
  <si>
    <t>Jimmy Cliff</t>
  </si>
  <si>
    <t>Dream Lover</t>
  </si>
  <si>
    <t>Dr. Heckyll &amp; Mr. Jive</t>
  </si>
  <si>
    <t>The Cockroaches</t>
  </si>
  <si>
    <t>Save Your Tears</t>
  </si>
  <si>
    <t>Now Or Never</t>
  </si>
  <si>
    <t>Lovely Day</t>
  </si>
  <si>
    <t>Bill Withers</t>
  </si>
  <si>
    <t>Jason Derulo, Tyga</t>
  </si>
  <si>
    <t>Fly Robin Fly</t>
  </si>
  <si>
    <t>Silver Convention</t>
  </si>
  <si>
    <t>I Know What You Did Last Summer</t>
  </si>
  <si>
    <t>Shawn Mendes, Camila Cabello</t>
  </si>
  <si>
    <t>All at Once</t>
  </si>
  <si>
    <t>The Rhythm of the Jungle</t>
  </si>
  <si>
    <t>The Quick</t>
  </si>
  <si>
    <t>Hands Clean</t>
  </si>
  <si>
    <t>Robin Schulz, Francesco Yates</t>
  </si>
  <si>
    <t>The Magic Friend</t>
  </si>
  <si>
    <t>Together We Are One - Radio Mix</t>
  </si>
  <si>
    <t>Closer - Doeld Remix</t>
  </si>
  <si>
    <t>Scratch Massive, CHLOE (ThÃ©venin), DOELD</t>
  </si>
  <si>
    <t>electrofox,french indietronica,french indietronica,french techno</t>
  </si>
  <si>
    <t>Free Me</t>
  </si>
  <si>
    <t>Uriah Heep</t>
  </si>
  <si>
    <t>If I Ainâ€™t Got You - Live</t>
  </si>
  <si>
    <t>Hallucinate</t>
  </si>
  <si>
    <t>Way down We Go</t>
  </si>
  <si>
    <t>KALEO</t>
  </si>
  <si>
    <t>Rollercoaster</t>
  </si>
  <si>
    <t>Tribute</t>
  </si>
  <si>
    <t>Tenacious D</t>
  </si>
  <si>
    <t>Someone You Loved</t>
  </si>
  <si>
    <t>Wake Me up When September Ends</t>
  </si>
  <si>
    <t>Growin' Up and Gettin' Old</t>
  </si>
  <si>
    <t>Spin That Wheel - First Feel Mix</t>
  </si>
  <si>
    <t>Hi Tek 3, Ya Kid K</t>
  </si>
  <si>
    <t>Hotel</t>
  </si>
  <si>
    <t>Kita Alexander</t>
  </si>
  <si>
    <t>Disciples</t>
  </si>
  <si>
    <t>Daughter - Remastered</t>
  </si>
  <si>
    <t>Who's Gonna Ride Your Wild Horses</t>
  </si>
  <si>
    <t>Martin Garrix, Khalid</t>
  </si>
  <si>
    <t>The Rooftop Singers</t>
  </si>
  <si>
    <t>The Night Has A Thousand Eyes</t>
  </si>
  <si>
    <t>Face Down</t>
  </si>
  <si>
    <t>The Red Jumpsuit Apparatus</t>
  </si>
  <si>
    <t>It's Only Natural</t>
  </si>
  <si>
    <t>Good Feeling</t>
  </si>
  <si>
    <t>Something New</t>
  </si>
  <si>
    <t>Axwell /\ Ingrosso, Axwell, Sebastian Ingrosso</t>
  </si>
  <si>
    <t>More Than You Know</t>
  </si>
  <si>
    <t>you broke me first - Luca Schreiner Remix</t>
  </si>
  <si>
    <t>Tate McRae, Luca Schreiner</t>
  </si>
  <si>
    <t>Drop The Pressure</t>
  </si>
  <si>
    <t>Mylo</t>
  </si>
  <si>
    <t>Like It's Her Birthday</t>
  </si>
  <si>
    <t>Joey Scarbury</t>
  </si>
  <si>
    <t>Halfway Gone</t>
  </si>
  <si>
    <t>Ocean Drive</t>
  </si>
  <si>
    <t>Duke Dumont</t>
  </si>
  <si>
    <t>I.O.I.O.</t>
  </si>
  <si>
    <t>Uprising</t>
  </si>
  <si>
    <t>3LW</t>
  </si>
  <si>
    <t>I Want To Break Free - Single Remix</t>
  </si>
  <si>
    <t>When You Look At Me - Radio Edit</t>
  </si>
  <si>
    <t>Christina Milian</t>
  </si>
  <si>
    <t>Informer</t>
  </si>
  <si>
    <t>Snow</t>
  </si>
  <si>
    <t>canadian old school hip hop,reggae fusion</t>
  </si>
  <si>
    <t>You'll Never Know</t>
  </si>
  <si>
    <t>This Time Around</t>
  </si>
  <si>
    <t>Wildflower</t>
  </si>
  <si>
    <t>Simon Says</t>
  </si>
  <si>
    <t>You Are The Reason</t>
  </si>
  <si>
    <t>Southern Sky</t>
  </si>
  <si>
    <t>Night of My Life</t>
  </si>
  <si>
    <t>The Other</t>
  </si>
  <si>
    <t>Alarm</t>
  </si>
  <si>
    <t>Classical Gas</t>
  </si>
  <si>
    <t>Mason Williams</t>
  </si>
  <si>
    <t>Candle</t>
  </si>
  <si>
    <t>Get Her Back</t>
  </si>
  <si>
    <t>Come Around</t>
  </si>
  <si>
    <t>In a Different Light</t>
  </si>
  <si>
    <t>Daneka Nation</t>
  </si>
  <si>
    <t>When I'm With You</t>
  </si>
  <si>
    <t>Sparks</t>
  </si>
  <si>
    <t>Bad, Bad Leroy Brown</t>
  </si>
  <si>
    <t>Jim Croce</t>
  </si>
  <si>
    <t>DVBBS, Borgeous, Tinie Tempah</t>
  </si>
  <si>
    <t>Little Mix, Machine Gun Kelly</t>
  </si>
  <si>
    <t>The Agenda</t>
  </si>
  <si>
    <t>Run to You</t>
  </si>
  <si>
    <t>Everlong</t>
  </si>
  <si>
    <t>Just Love You</t>
  </si>
  <si>
    <t>DaChri</t>
  </si>
  <si>
    <t>Black Hole Sun</t>
  </si>
  <si>
    <t>Soundgarden</t>
  </si>
  <si>
    <t>Live Louder</t>
  </si>
  <si>
    <t>Stand by Me</t>
  </si>
  <si>
    <t>Nothing's Gonna Change My Love for You</t>
  </si>
  <si>
    <t>Glenn Medeiros</t>
  </si>
  <si>
    <t>Down from Dover</t>
  </si>
  <si>
    <t>Tell Her About It</t>
  </si>
  <si>
    <t>Groovejet</t>
  </si>
  <si>
    <t>Spiller</t>
  </si>
  <si>
    <t>Girls on Film - 2010 Remaster</t>
  </si>
  <si>
    <t>Suffer</t>
  </si>
  <si>
    <t>Thank You - Single Edit</t>
  </si>
  <si>
    <t>Itâ€™s My Birthday</t>
  </si>
  <si>
    <t>will.i.am, Cody Wise</t>
  </si>
  <si>
    <t>Memphis Tennessee</t>
  </si>
  <si>
    <t>Dave Berry</t>
  </si>
  <si>
    <t>Worship</t>
  </si>
  <si>
    <t>Dr. Beat</t>
  </si>
  <si>
    <t>Miami Sound Machine</t>
  </si>
  <si>
    <t>Go Away Little Girl</t>
  </si>
  <si>
    <t>Standing</t>
  </si>
  <si>
    <t>Kayls</t>
  </si>
  <si>
    <t>Shut Up</t>
  </si>
  <si>
    <t>I'll Put You Together Again</t>
  </si>
  <si>
    <t>Dreamin' - 2001 Remaster</t>
  </si>
  <si>
    <t>Wide Boy</t>
  </si>
  <si>
    <t>Cruel to Be Kind</t>
  </si>
  <si>
    <t>Nick Lowe</t>
  </si>
  <si>
    <t>Now I Can Dance - Single Edit</t>
  </si>
  <si>
    <t>Alone with You - 2014 Remaster</t>
  </si>
  <si>
    <t>Sunnyboys</t>
  </si>
  <si>
    <t>contemporary r&amp;b,new jack swing</t>
  </si>
  <si>
    <t>Don't Start Now - Purple Disco Machine Remix</t>
  </si>
  <si>
    <t>Dua Lipa, Purple Disco Machine</t>
  </si>
  <si>
    <t>Don't Wanna Try</t>
  </si>
  <si>
    <t>Eleanor Rigby</t>
  </si>
  <si>
    <t>Zoot</t>
  </si>
  <si>
    <t>Rita Ora, 6LACK</t>
  </si>
  <si>
    <t>Forget You</t>
  </si>
  <si>
    <t>Bad Vibes</t>
  </si>
  <si>
    <t>Don't Lie</t>
  </si>
  <si>
    <t>If I Go</t>
  </si>
  <si>
    <t>Ella Eyre</t>
  </si>
  <si>
    <t>Is It Love</t>
  </si>
  <si>
    <t>Scattered Diamonds</t>
  </si>
  <si>
    <t>Hungry Kids of Hungary</t>
  </si>
  <si>
    <t>Midas Touch - Starskee Radio Edit</t>
  </si>
  <si>
    <t>Midnight Star, Starskee</t>
  </si>
  <si>
    <t>Where The City Meets The Sea</t>
  </si>
  <si>
    <t>The Getaway Plan</t>
  </si>
  <si>
    <t>Seven Wonders - 2017 Remaster</t>
  </si>
  <si>
    <t>Wishing Well</t>
  </si>
  <si>
    <t>LoveGame</t>
  </si>
  <si>
    <t>David Guetta, Justin Bieber</t>
  </si>
  <si>
    <t>On a Carousel</t>
  </si>
  <si>
    <t>D. Pritzker, Sonia Dada</t>
  </si>
  <si>
    <t>Better Man</t>
  </si>
  <si>
    <t>Little Bit of Love</t>
  </si>
  <si>
    <t>Tom Grennan</t>
  </si>
  <si>
    <t>Sea of Love - 2006 Remaster</t>
  </si>
  <si>
    <t>The Honeydrippers</t>
  </si>
  <si>
    <t>My Boyfriend's Back</t>
  </si>
  <si>
    <t>Follow You</t>
  </si>
  <si>
    <t>Midnight at the Oasis</t>
  </si>
  <si>
    <t>Maria Muldaur</t>
  </si>
  <si>
    <t>Just One Look</t>
  </si>
  <si>
    <t>Doris Troy</t>
  </si>
  <si>
    <t>Shame and Scandal in the Family</t>
  </si>
  <si>
    <t>Johnny Chester</t>
  </si>
  <si>
    <t>Swing The Mood</t>
  </si>
  <si>
    <t>Jive Bunny and the Mastermixers</t>
  </si>
  <si>
    <t>Lemon Tree</t>
  </si>
  <si>
    <t>Fools Garden</t>
  </si>
  <si>
    <t>Mendocino</t>
  </si>
  <si>
    <t>Sir Douglas Quintet</t>
  </si>
  <si>
    <t>cosmic american</t>
  </si>
  <si>
    <t>Mark Ronson, Daniel Merriweather</t>
  </si>
  <si>
    <t>Wonderwall - Remastered</t>
  </si>
  <si>
    <t>Breathing</t>
  </si>
  <si>
    <t>Ode To Billie Joe</t>
  </si>
  <si>
    <t>Sun</t>
  </si>
  <si>
    <t>Backroad Nation</t>
  </si>
  <si>
    <t>The Girl Is Mine</t>
  </si>
  <si>
    <t>99 Souls</t>
  </si>
  <si>
    <t>house,uk house</t>
  </si>
  <si>
    <t>Wherever I Go</t>
  </si>
  <si>
    <t>Dream Baby</t>
  </si>
  <si>
    <t>From This Moment On - Pop On-Tour Version</t>
  </si>
  <si>
    <t>Take Good Care Of My Baby - 1990 Remastered</t>
  </si>
  <si>
    <t>Never Forget You</t>
  </si>
  <si>
    <t>Zara Larsson, MNEK</t>
  </si>
  <si>
    <t>Truthfully</t>
  </si>
  <si>
    <t>On Directing</t>
  </si>
  <si>
    <t>Tegan and Sara</t>
  </si>
  <si>
    <t>Soaked</t>
  </si>
  <si>
    <t>Bene</t>
  </si>
  <si>
    <t>Endless Love</t>
  </si>
  <si>
    <t>Why Can't This Be Love - 2004 Remaster</t>
  </si>
  <si>
    <t>Warrant</t>
  </si>
  <si>
    <t>One Last Time</t>
  </si>
  <si>
    <t>I Write The Songs</t>
  </si>
  <si>
    <t>Talk To Me</t>
  </si>
  <si>
    <t>Sunny &amp; The Sunglows</t>
  </si>
  <si>
    <t>Michelle</t>
  </si>
  <si>
    <t>The Overlanders</t>
  </si>
  <si>
    <t>Akon, Colby O'Donis, Kardinal Offishall</t>
  </si>
  <si>
    <t>The Weekend - Radio Edit</t>
  </si>
  <si>
    <t>Michael Gray</t>
  </si>
  <si>
    <t>Ain't That Loving You Baby</t>
  </si>
  <si>
    <t>Nothing Can Divide Us</t>
  </si>
  <si>
    <t>Embrace - Radio Edit</t>
  </si>
  <si>
    <t>Sleepwalking</t>
  </si>
  <si>
    <t>Elderbrook</t>
  </si>
  <si>
    <t>Don't Want to Leave You</t>
  </si>
  <si>
    <t>Just My Type</t>
  </si>
  <si>
    <t>bad guy</t>
  </si>
  <si>
    <t>Flo Rida, Robin Thicke, Verdine White</t>
  </si>
  <si>
    <t>I Knew I Loved You</t>
  </si>
  <si>
    <t>What Can I Say</t>
  </si>
  <si>
    <t>Boz Scaggs</t>
  </si>
  <si>
    <t>Felix Jaehn, Jasmine Thompson</t>
  </si>
  <si>
    <t>I'm Not a Girl, Not Yet a Woman</t>
  </si>
  <si>
    <t>When I Look At You</t>
  </si>
  <si>
    <t>Alex Edmonds</t>
  </si>
  <si>
    <t>Andrew Lloyd Webber, JosÃ© Carreras, Sarah Brightman</t>
  </si>
  <si>
    <t>Labrinth, Tinie Tempah</t>
  </si>
  <si>
    <t>A Thousand Miles</t>
  </si>
  <si>
    <t>Vanessa Carlton</t>
  </si>
  <si>
    <t>Liam Payne, A Boogie Wit da Hoodie</t>
  </si>
  <si>
    <t>Don't Bring Me Down</t>
  </si>
  <si>
    <t>For Your Eyes Only</t>
  </si>
  <si>
    <t>Hello, Dolly!</t>
  </si>
  <si>
    <t>The Right Time</t>
  </si>
  <si>
    <t>Forgiven, Not Forgotten</t>
  </si>
  <si>
    <t>Waiting for a Girl like You</t>
  </si>
  <si>
    <t>Where's Your Head At</t>
  </si>
  <si>
    <t>Basement Jaxx</t>
  </si>
  <si>
    <t>alternative dance,big beat,electronica,trip hop</t>
  </si>
  <si>
    <t>Learn To Fly</t>
  </si>
  <si>
    <t>Stimulation</t>
  </si>
  <si>
    <t>In This Life</t>
  </si>
  <si>
    <t>Fairground</t>
  </si>
  <si>
    <t>King Harvest</t>
  </si>
  <si>
    <t>Stop Your Fussin'</t>
  </si>
  <si>
    <t>Monday, Monday - Single Version</t>
  </si>
  <si>
    <t>Like a Drum</t>
  </si>
  <si>
    <t>Hold Me Up</t>
  </si>
  <si>
    <t>Sia, Sean Paul</t>
  </si>
  <si>
    <t>Jimmy Jones</t>
  </si>
  <si>
    <t>Speedy Gonzales</t>
  </si>
  <si>
    <t>comethru</t>
  </si>
  <si>
    <t>Jeremy Zucker</t>
  </si>
  <si>
    <t>Miss Independent</t>
  </si>
  <si>
    <t>Lady Bump</t>
  </si>
  <si>
    <t>Penny McLean</t>
  </si>
  <si>
    <t>Cold as Ice - 2008 Remaster</t>
  </si>
  <si>
    <t>Nothing</t>
  </si>
  <si>
    <t>Tears In Heaven</t>
  </si>
  <si>
    <t>Karnivool</t>
  </si>
  <si>
    <t>alternative metal,progressive metal</t>
  </si>
  <si>
    <t>The Animals</t>
  </si>
  <si>
    <t>All We Have</t>
  </si>
  <si>
    <t>Broken</t>
  </si>
  <si>
    <t>Blurred Lines</t>
  </si>
  <si>
    <t>Robin Thicke, T.I., Pharrell Williams</t>
  </si>
  <si>
    <t>DJ Snake, Justin Bieber</t>
  </si>
  <si>
    <t>Bones</t>
  </si>
  <si>
    <t>Soul Twist</t>
  </si>
  <si>
    <t>King Curtis</t>
  </si>
  <si>
    <t>DJ Got Us Fallin' In Love</t>
  </si>
  <si>
    <t>Usher, Pitbull</t>
  </si>
  <si>
    <t>Britney Spears, Madonna</t>
  </si>
  <si>
    <t>Love Don't Live Here Anymore</t>
  </si>
  <si>
    <t>Echoes</t>
  </si>
  <si>
    <t>Klaxons</t>
  </si>
  <si>
    <t>Evie Part 1 Let Your Hair Hang Down</t>
  </si>
  <si>
    <t>Burning Down The House</t>
  </si>
  <si>
    <t>Tom Jones, The Cardigans</t>
  </si>
  <si>
    <t>Say It</t>
  </si>
  <si>
    <t>Flume, Tove Lo</t>
  </si>
  <si>
    <t>Love Shack - Edit; 2019 Remaster</t>
  </si>
  <si>
    <t>Take Good Care of Her</t>
  </si>
  <si>
    <t>No Shame</t>
  </si>
  <si>
    <t>These Boots Are Made for Walkin'</t>
  </si>
  <si>
    <t>Baby Blue</t>
  </si>
  <si>
    <t>The Echoes</t>
  </si>
  <si>
    <t>Choices</t>
  </si>
  <si>
    <t>The Hoosiers</t>
  </si>
  <si>
    <t>House Of Cards</t>
  </si>
  <si>
    <t>Bette Davis Eyes</t>
  </si>
  <si>
    <t>Kim Carnes</t>
  </si>
  <si>
    <t>Flo Rida, Sage The Gemini, Lookas</t>
  </si>
  <si>
    <t>Gimme! Gimme! Gimme! - Sgt Slick's Melbourne Recut - Edit</t>
  </si>
  <si>
    <t>Sgt Slick</t>
  </si>
  <si>
    <t>Every Teardrop Is a Waterfall</t>
  </si>
  <si>
    <t>Goodness Gracious</t>
  </si>
  <si>
    <t>Duke Dumont, Gorgon City, NAATIONS</t>
  </si>
  <si>
    <t>Jubel - Radio Edit</t>
  </si>
  <si>
    <t>Bingo Players</t>
  </si>
  <si>
    <t>Dancing To The Same Song</t>
  </si>
  <si>
    <t>Arcade</t>
  </si>
  <si>
    <t>Duncan Laurence</t>
  </si>
  <si>
    <t>Black and Blue</t>
  </si>
  <si>
    <t>Chain</t>
  </si>
  <si>
    <t>Break Up Song</t>
  </si>
  <si>
    <t>Spinning Around</t>
  </si>
  <si>
    <t>Eloise - Single Version</t>
  </si>
  <si>
    <t>The Damned</t>
  </si>
  <si>
    <t>new wave,post-punk,punk,uk post-punk</t>
  </si>
  <si>
    <t>Teenage Idol</t>
  </si>
  <si>
    <t>Say You Will - 2008 Remaster</t>
  </si>
  <si>
    <t>Somewhere I Belong</t>
  </si>
  <si>
    <t>Jay Sean, Nicki Minaj</t>
  </si>
  <si>
    <t>Mad at Disney</t>
  </si>
  <si>
    <t>salem ilese</t>
  </si>
  <si>
    <t>I Won't Let You Down</t>
  </si>
  <si>
    <t>Ph.D.</t>
  </si>
  <si>
    <t>What Hurts The Most</t>
  </si>
  <si>
    <t>Mystify</t>
  </si>
  <si>
    <t>White Men Can't Jump</t>
  </si>
  <si>
    <t>Riff</t>
  </si>
  <si>
    <t>Breakfast At Tiffany's</t>
  </si>
  <si>
    <t>Deep Blue Something</t>
  </si>
  <si>
    <t>I Can't Dance - Remastered 2007</t>
  </si>
  <si>
    <t>Luther Vandross, Mariah Carey</t>
  </si>
  <si>
    <t>Tired of Being Alone</t>
  </si>
  <si>
    <t>Remember Me - Original Mix</t>
  </si>
  <si>
    <t>Nothing Matters</t>
  </si>
  <si>
    <t>Jess &amp; Matt</t>
  </si>
  <si>
    <t>One More Try</t>
  </si>
  <si>
    <t>Feel It Still</t>
  </si>
  <si>
    <t>You Don't Know Me - Radio Edit</t>
  </si>
  <si>
    <t>Days Of Wine And Roses - REMASTERED</t>
  </si>
  <si>
    <t>Je T'aime</t>
  </si>
  <si>
    <t>Abigail</t>
  </si>
  <si>
    <t>Born Together</t>
  </si>
  <si>
    <t>Brain Stew</t>
  </si>
  <si>
    <t>What Do I Have to Do</t>
  </si>
  <si>
    <t>Having a Party</t>
  </si>
  <si>
    <t>Absent Friends, Wendy Matthews</t>
  </si>
  <si>
    <t>Luv Your Life</t>
  </si>
  <si>
    <t>Fall At Your Feet</t>
  </si>
  <si>
    <t>Oh, Monah</t>
  </si>
  <si>
    <t>Bust Your Windows</t>
  </si>
  <si>
    <t>The Very Thought of You</t>
  </si>
  <si>
    <t>Rapture</t>
  </si>
  <si>
    <t>Younger Now</t>
  </si>
  <si>
    <t>A Little Bit of Soap</t>
  </si>
  <si>
    <t>Paul Davis</t>
  </si>
  <si>
    <t>Ain't No Doubt</t>
  </si>
  <si>
    <t>Jimmy Nail</t>
  </si>
  <si>
    <t>Polka</t>
  </si>
  <si>
    <t>Yves Klein Blue</t>
  </si>
  <si>
    <t>New Moon Rising</t>
  </si>
  <si>
    <t>Time of Our Lives</t>
  </si>
  <si>
    <t>Show Me Heaven - From "Days Of Thunder"</t>
  </si>
  <si>
    <t>Maria McKee</t>
  </si>
  <si>
    <t>Needles and Pins - Mono</t>
  </si>
  <si>
    <t>Got to Be Certain</t>
  </si>
  <si>
    <t>Key To My Heart</t>
  </si>
  <si>
    <t>I'll Be Gone</t>
  </si>
  <si>
    <t>Music Box Dancer</t>
  </si>
  <si>
    <t>Frank Mills</t>
  </si>
  <si>
    <t>Yvonne Elliman</t>
  </si>
  <si>
    <t>Gotta Be the One</t>
  </si>
  <si>
    <t>Maxine Nightingale</t>
  </si>
  <si>
    <t>Falling Slowly</t>
  </si>
  <si>
    <t>Glen Hansard, MarkÃ©ta IrglovÃ¡</t>
  </si>
  <si>
    <t>Renegades</t>
  </si>
  <si>
    <t>Howzat</t>
  </si>
  <si>
    <t>The Mavis's</t>
  </si>
  <si>
    <t>I'm a Mess</t>
  </si>
  <si>
    <t>You Make Me Feel Brand New</t>
  </si>
  <si>
    <t>The Stylistics</t>
  </si>
  <si>
    <t>Love on Me</t>
  </si>
  <si>
    <t>Galantis, Hook N Sling</t>
  </si>
  <si>
    <t>With A Little Help From My Friends</t>
  </si>
  <si>
    <t>Take Me Back</t>
  </si>
  <si>
    <t>Don't Wanna Go Home</t>
  </si>
  <si>
    <t>Set Fire to the Rain</t>
  </si>
  <si>
    <t>Promiscuous</t>
  </si>
  <si>
    <t>Nelly Furtado, Timbaland</t>
  </si>
  <si>
    <t>Sharp Dressed Man - 2008 Remaster</t>
  </si>
  <si>
    <t>DJ Khaled, Nicki Minaj, Chris Brown, August Alsina, Jeremih, Future, Rick Ross</t>
  </si>
  <si>
    <t>Young World - Remastered 2005</t>
  </si>
  <si>
    <t>Put Yourself in My Place</t>
  </si>
  <si>
    <t>Kylie Minogue, Ronin</t>
  </si>
  <si>
    <t>The Chainsmokers, Halsey</t>
  </si>
  <si>
    <t>Viva Forever</t>
  </si>
  <si>
    <t>Pinball Wizard / See Me Feel Me</t>
  </si>
  <si>
    <t>Weightless</t>
  </si>
  <si>
    <t>It's Hard to Be Humble</t>
  </si>
  <si>
    <t>Mac Davis</t>
  </si>
  <si>
    <t>Love To Love You Baby</t>
  </si>
  <si>
    <t>Jason Derulo, French Montana</t>
  </si>
  <si>
    <t>Ciao Adios</t>
  </si>
  <si>
    <t>Heartbeat Loud</t>
  </si>
  <si>
    <t>Andy C, Fiora</t>
  </si>
  <si>
    <t>drum and bass,jungle,uk dnb,vocal trance</t>
  </si>
  <si>
    <t>In My Mind</t>
  </si>
  <si>
    <t>Dynoro, Gigi D'Agostino</t>
  </si>
  <si>
    <t>edm,eurodance,italo dance</t>
  </si>
  <si>
    <t>I'm into Something Good</t>
  </si>
  <si>
    <t>Don't</t>
  </si>
  <si>
    <t>Pictures Of Lily</t>
  </si>
  <si>
    <t>Thnks fr th Mmrs</t>
  </si>
  <si>
    <t>Los Bravos</t>
  </si>
  <si>
    <t>spanish invasion</t>
  </si>
  <si>
    <t>Rhythm Is A Dancer - 7" Edit</t>
  </si>
  <si>
    <t>Don't Cry - Remastered</t>
  </si>
  <si>
    <t>Cheyenne</t>
  </si>
  <si>
    <t>Diddy, Loon, Usher</t>
  </si>
  <si>
    <t>Tobacco Road</t>
  </si>
  <si>
    <t>The Nashville Teens</t>
  </si>
  <si>
    <t>Blue Suede Shoes</t>
  </si>
  <si>
    <t>Dru Hill</t>
  </si>
  <si>
    <t>Friends &amp; Lovers</t>
  </si>
  <si>
    <t>Gloria Loring, Carl Anderson</t>
  </si>
  <si>
    <t>Stagger Lee</t>
  </si>
  <si>
    <t>P.J. Proby</t>
  </si>
  <si>
    <t>The Weeknd, Doja Cat</t>
  </si>
  <si>
    <t>Have You Ever Been in Love - 2010 Remastered Version</t>
  </si>
  <si>
    <t>Shed a Light</t>
  </si>
  <si>
    <t>Robin Schulz, David Guetta, Cheat Codes</t>
  </si>
  <si>
    <t>Growing on Me</t>
  </si>
  <si>
    <t>Shakespears Sister</t>
  </si>
  <si>
    <t>Barbados</t>
  </si>
  <si>
    <t>Bored To Death</t>
  </si>
  <si>
    <t>Scared to Be Lonely</t>
  </si>
  <si>
    <t>Martin Garrix, Dua Lipa</t>
  </si>
  <si>
    <t>Let's Love</t>
  </si>
  <si>
    <t>San Antonio Rose</t>
  </si>
  <si>
    <t>Candice Alley</t>
  </si>
  <si>
    <t>Zendaya</t>
  </si>
  <si>
    <t>What In The Worldâ€™s Come Over You</t>
  </si>
  <si>
    <t>Spray On Pants</t>
  </si>
  <si>
    <t>Come Said The Boy - Digitally Remastered</t>
  </si>
  <si>
    <t>I Got U - Radio Edit</t>
  </si>
  <si>
    <t>Duke Dumont, Jax Jones</t>
  </si>
  <si>
    <t>Rocksteady</t>
  </si>
  <si>
    <t>Ex-Girlfriend</t>
  </si>
  <si>
    <t>Married In Vegas</t>
  </si>
  <si>
    <t>JubÃ«l, NEIMY</t>
  </si>
  <si>
    <t>Yesterday - Remastered 2009</t>
  </si>
  <si>
    <t>Love and Other Bruises</t>
  </si>
  <si>
    <t>Last Time</t>
  </si>
  <si>
    <t>The Girl and the Robot</t>
  </si>
  <si>
    <t>Broken Bones</t>
  </si>
  <si>
    <t>KYLE, Kehlani</t>
  </si>
  <si>
    <t>Kitty</t>
  </si>
  <si>
    <t>Clean Bandit, Demi Lovato</t>
  </si>
  <si>
    <t>Destiny's Child, T.I., Lil Wayne</t>
  </si>
  <si>
    <t>Flume, T-Shirt</t>
  </si>
  <si>
    <t>Working for the Weekend</t>
  </si>
  <si>
    <t>Schnappi, das kleine Krokodil - Kids-Version</t>
  </si>
  <si>
    <t>Das singende Krokodil vom Nil</t>
  </si>
  <si>
    <t>kindermusik</t>
  </si>
  <si>
    <t>Anything Could Happen</t>
  </si>
  <si>
    <t>Tigerlily, Nat Dunn</t>
  </si>
  <si>
    <t>Rebel Yell - Remastered 1999</t>
  </si>
  <si>
    <t>Little Boy Sad</t>
  </si>
  <si>
    <t>M.P.D. Limited</t>
  </si>
  <si>
    <t>The Day Before I Met You</t>
  </si>
  <si>
    <t>Ed Sheeran, Leto</t>
  </si>
  <si>
    <t>End Of The Line</t>
  </si>
  <si>
    <t>Traveling Wilburys</t>
  </si>
  <si>
    <t>Hidden Agenda - New Mix</t>
  </si>
  <si>
    <t>Frankee</t>
  </si>
  <si>
    <t>I Can Dream About You</t>
  </si>
  <si>
    <t>Dan Hartman</t>
  </si>
  <si>
    <t>Desperado - 2013 Remaster</t>
  </si>
  <si>
    <t>Hotter Than Hell</t>
  </si>
  <si>
    <t>I'm Your Funny Bear - The Gummi Bear Song</t>
  </si>
  <si>
    <t>GummibÃ¤r</t>
  </si>
  <si>
    <t>cartoon</t>
  </si>
  <si>
    <t>Cecilia</t>
  </si>
  <si>
    <t>For the Good Times</t>
  </si>
  <si>
    <t>The Name Of The Game</t>
  </si>
  <si>
    <t>John Lennon, The Plastic Ono Band, Yoko Ono</t>
  </si>
  <si>
    <t>Opposites Attract</t>
  </si>
  <si>
    <t>The String-A-Longs</t>
  </si>
  <si>
    <t>Your Love Still Brings Me To My Knees</t>
  </si>
  <si>
    <t>Feel Like Making Love - Edit</t>
  </si>
  <si>
    <t>Pauline Henry</t>
  </si>
  <si>
    <t>The Unguarded Moment</t>
  </si>
  <si>
    <t>Hymn to Her - 2007 Remaster</t>
  </si>
  <si>
    <t>Joel Corry, MNEK</t>
  </si>
  <si>
    <t>The Golden Age</t>
  </si>
  <si>
    <t>Let Me Be Me</t>
  </si>
  <si>
    <t>Peg</t>
  </si>
  <si>
    <t>Price Of Fame</t>
  </si>
  <si>
    <t>Superstylin'</t>
  </si>
  <si>
    <t>La La La</t>
  </si>
  <si>
    <t>Naughty Boy, Sam Smith</t>
  </si>
  <si>
    <t>Soldier Boy</t>
  </si>
  <si>
    <t>I Wish That We Were Married</t>
  </si>
  <si>
    <t>Ronnie And The Hi-Lites</t>
  </si>
  <si>
    <t>Crazy Little Thing Called Love - Remastered 2011</t>
  </si>
  <si>
    <t>Before I Go</t>
  </si>
  <si>
    <t>Rock$tar</t>
  </si>
  <si>
    <t>West End Girls - 2001 Remaster</t>
  </si>
  <si>
    <t>Shawn Mendes, Justin Bieber</t>
  </si>
  <si>
    <t>Regard, RAYE</t>
  </si>
  <si>
    <t>Let Your Love Flow</t>
  </si>
  <si>
    <t>Cry Me a River</t>
  </si>
  <si>
    <t>Pitbull, Marc Anthony</t>
  </si>
  <si>
    <t>Twin Flames</t>
  </si>
  <si>
    <t>Five More Hours</t>
  </si>
  <si>
    <t>Deorro, Chris Brown</t>
  </si>
  <si>
    <t>Stand By You</t>
  </si>
  <si>
    <t>Marlisa</t>
  </si>
  <si>
    <t>My Kind Of Scene</t>
  </si>
  <si>
    <t>Love Me</t>
  </si>
  <si>
    <t>Kathryn</t>
  </si>
  <si>
    <t>1979 - Remastered 2012</t>
  </si>
  <si>
    <t>We Will Rock You - Radio Edit</t>
  </si>
  <si>
    <t>Five, Queen</t>
  </si>
  <si>
    <t>The Sound</t>
  </si>
  <si>
    <t>Father's Day</t>
  </si>
  <si>
    <t>Weddings Parties Anything</t>
  </si>
  <si>
    <t>Until It Sleeps</t>
  </si>
  <si>
    <t>Jonas Blue, MAX</t>
  </si>
  <si>
    <t>Ride on Time</t>
  </si>
  <si>
    <t>Boom Boom</t>
  </si>
  <si>
    <t>25 or 6 to 4 - 2002 Remaster</t>
  </si>
  <si>
    <t>If U Seek Amy</t>
  </si>
  <si>
    <t>Polk Salad Annie</t>
  </si>
  <si>
    <t>Tony Joe White</t>
  </si>
  <si>
    <t>Push Th' Little Daisies</t>
  </si>
  <si>
    <t>Ween</t>
  </si>
  <si>
    <t>Burning Love</t>
  </si>
  <si>
    <t>Theme from a Summer Place</t>
  </si>
  <si>
    <t>Percy Faith</t>
  </si>
  <si>
    <t>Run To Me</t>
  </si>
  <si>
    <t>CID, Bahary, The Flying Lizards</t>
  </si>
  <si>
    <t>Search My Heaven</t>
  </si>
  <si>
    <t>Me and Mrs. Jones</t>
  </si>
  <si>
    <t>Billy Paul</t>
  </si>
  <si>
    <t>Reckless</t>
  </si>
  <si>
    <t>Skrillex, Sirah</t>
  </si>
  <si>
    <t>Streets of Philadelphia - Single Edit</t>
  </si>
  <si>
    <t>Break It To Me Gently</t>
  </si>
  <si>
    <t>The Waiting</t>
  </si>
  <si>
    <t>Trojans</t>
  </si>
  <si>
    <t>Atlas Genius</t>
  </si>
  <si>
    <t>God is a woman</t>
  </si>
  <si>
    <t>Let's Groove</t>
  </si>
  <si>
    <t>CDB</t>
  </si>
  <si>
    <t>Blu Cantrell, Sean Paul</t>
  </si>
  <si>
    <t>You Really Got Me</t>
  </si>
  <si>
    <t>TV Rock, Dukes of Windsor</t>
  </si>
  <si>
    <t>Tuff</t>
  </si>
  <si>
    <t>Ace Cannon</t>
  </si>
  <si>
    <t>Walk On the Wild Side</t>
  </si>
  <si>
    <t>The Lion Sleeps Tonight</t>
  </si>
  <si>
    <t>Tight Fit</t>
  </si>
  <si>
    <t>Cathy's Clown</t>
  </si>
  <si>
    <t>The Night They Drove Old Dixie Down</t>
  </si>
  <si>
    <t>Joan Baez</t>
  </si>
  <si>
    <t>I Need A Lover</t>
  </si>
  <si>
    <t>Planet Earth - 2010 Remaster</t>
  </si>
  <si>
    <t>Natalie Don't</t>
  </si>
  <si>
    <t>I'm Not Missing You</t>
  </si>
  <si>
    <t>Pop Singer</t>
  </si>
  <si>
    <t>Fresh Eyes</t>
  </si>
  <si>
    <t>Gareth Gates</t>
  </si>
  <si>
    <t>Here We Are</t>
  </si>
  <si>
    <t>Nothing's Real but Love</t>
  </si>
  <si>
    <t>Rebecca Ferguson</t>
  </si>
  <si>
    <t>21 Questions</t>
  </si>
  <si>
    <t>50 Cent, Nate Dogg</t>
  </si>
  <si>
    <t>A Man Without Love</t>
  </si>
  <si>
    <t>Brave</t>
  </si>
  <si>
    <t>Macklemore &amp; Ryan Lewis, Macklemore, Ryan Lewis, Wanz</t>
  </si>
  <si>
    <t>Masterpiece</t>
  </si>
  <si>
    <t>I Wanna Sex You Up - Single Mix</t>
  </si>
  <si>
    <t>Charlie Puth, Meghan Trainor</t>
  </si>
  <si>
    <t>Santana, Chad Kroeger</t>
  </si>
  <si>
    <t>Go All The Way</t>
  </si>
  <si>
    <t>Raspberries</t>
  </si>
  <si>
    <t>Maroon 5, Cardi B</t>
  </si>
  <si>
    <t>Cloudy Day</t>
  </si>
  <si>
    <t>R U Crazy - Radio Edit</t>
  </si>
  <si>
    <t>Hardwell, Jason Derulo</t>
  </si>
  <si>
    <t>Carly Simon, James Taylor</t>
  </si>
  <si>
    <t>Adorn</t>
  </si>
  <si>
    <t>Miguel</t>
  </si>
  <si>
    <t>Hundred Miles</t>
  </si>
  <si>
    <t>Yall, Gabriela Richardson</t>
  </si>
  <si>
    <t>Take a Picture</t>
  </si>
  <si>
    <t>Filter</t>
  </si>
  <si>
    <t>Fuel</t>
  </si>
  <si>
    <t>That's The Way Love Goes</t>
  </si>
  <si>
    <t>1 Day 2 Nights</t>
  </si>
  <si>
    <t>HRVY</t>
  </si>
  <si>
    <t>Sandy</t>
  </si>
  <si>
    <t>Larry Hall</t>
  </si>
  <si>
    <t>instrumental worship</t>
  </si>
  <si>
    <t>Personal</t>
  </si>
  <si>
    <t>Show No Mercy</t>
  </si>
  <si>
    <t>Mark Williams</t>
  </si>
  <si>
    <t>Evil Woman</t>
  </si>
  <si>
    <t>Love You So</t>
  </si>
  <si>
    <t>Ron Holden</t>
  </si>
  <si>
    <t>Mull Of Kintyre</t>
  </si>
  <si>
    <t>Clean Bandit, Jess Glynne</t>
  </si>
  <si>
    <t>Someone</t>
  </si>
  <si>
    <t>It's All Over Now - Mono Version</t>
  </si>
  <si>
    <t>Real Love</t>
  </si>
  <si>
    <t>ELAZ</t>
  </si>
  <si>
    <t>Lee Marvin</t>
  </si>
  <si>
    <t>S.O.B.</t>
  </si>
  <si>
    <t>Nathaniel Rateliff &amp; The Night Sweats</t>
  </si>
  <si>
    <t>Let It Be</t>
  </si>
  <si>
    <t>Don't Fight It</t>
  </si>
  <si>
    <t>The Panics</t>
  </si>
  <si>
    <t>Woman, Woman</t>
  </si>
  <si>
    <t>Cry In Shame</t>
  </si>
  <si>
    <t>Pras, Ol' Dirty Bastard, MÃ½a</t>
  </si>
  <si>
    <t>One Great Mystery</t>
  </si>
  <si>
    <t>P!nk, Nate Ruess</t>
  </si>
  <si>
    <t>This City - Luca Schreiner Remix</t>
  </si>
  <si>
    <t>Sam Fischer, Luca Schreiner</t>
  </si>
  <si>
    <t>David Guetta, Kelly Rowland</t>
  </si>
  <si>
    <t>Stranger On The Shore</t>
  </si>
  <si>
    <t>Acker Bilk</t>
  </si>
  <si>
    <t>easy listening,jazz clarinet</t>
  </si>
  <si>
    <t>More Than Words Can Say</t>
  </si>
  <si>
    <t>Alias</t>
  </si>
  <si>
    <t>Little Mix, Saweetie</t>
  </si>
  <si>
    <t>Nothing Like Us</t>
  </si>
  <si>
    <t>I Love To Love</t>
  </si>
  <si>
    <t>Swingin' School</t>
  </si>
  <si>
    <t>Take Over Control</t>
  </si>
  <si>
    <t>AFROJACK, Eva Simons</t>
  </si>
  <si>
    <t>Just Like You</t>
  </si>
  <si>
    <t>Better Than Me</t>
  </si>
  <si>
    <t>Sexy Love</t>
  </si>
  <si>
    <t>I Was Made for Dancin'</t>
  </si>
  <si>
    <t>Act Your Age</t>
  </si>
  <si>
    <t>Our Time Now</t>
  </si>
  <si>
    <t>Evacuate The Dancefloor</t>
  </si>
  <si>
    <t>Ignorance</t>
  </si>
  <si>
    <t>Be Faithful</t>
  </si>
  <si>
    <t>Fatman Scoop, The Crooklyn Clan</t>
  </si>
  <si>
    <t>nyc rap</t>
  </si>
  <si>
    <t>The Breaking Point - 2015 Remaster</t>
  </si>
  <si>
    <t>Something - Remastered 2009</t>
  </si>
  <si>
    <t>Little Bad Girl</t>
  </si>
  <si>
    <t>David Guetta, Taio Cruz, Ludacris</t>
  </si>
  <si>
    <t>A Cowboy's Work Is Never Done</t>
  </si>
  <si>
    <t>Dancing In The Storm</t>
  </si>
  <si>
    <t>Wasting My Time</t>
  </si>
  <si>
    <t>Default</t>
  </si>
  <si>
    <t>Make It with You</t>
  </si>
  <si>
    <t>Supermassive Black Hole</t>
  </si>
  <si>
    <t>Chained To You</t>
  </si>
  <si>
    <t>Axwell /\ Ingrosso</t>
  </si>
  <si>
    <t>Still Standing - Radio Edit</t>
  </si>
  <si>
    <t>I Believe I Can Fly</t>
  </si>
  <si>
    <t>On And On And On</t>
  </si>
  <si>
    <t>Let Her Cry</t>
  </si>
  <si>
    <t>Boppin' the Blues</t>
  </si>
  <si>
    <t>The Worlds Greatest Mum</t>
  </si>
  <si>
    <t>Mirror Man</t>
  </si>
  <si>
    <t>This Ain't A Scene, It's An Arms Race</t>
  </si>
  <si>
    <t>I'm Not Over</t>
  </si>
  <si>
    <t>Carolina Liar</t>
  </si>
  <si>
    <t>Turn Off The Light</t>
  </si>
  <si>
    <t>The One Thing</t>
  </si>
  <si>
    <t>Tell It to My Heart</t>
  </si>
  <si>
    <t>Familiar</t>
  </si>
  <si>
    <t>Liam Payne, J Balvin</t>
  </si>
  <si>
    <t>My Girl</t>
  </si>
  <si>
    <t>I Feel for You</t>
  </si>
  <si>
    <t>Chaka Khan</t>
  </si>
  <si>
    <t>Love Hurts - Single Edit</t>
  </si>
  <si>
    <t>Nazareth</t>
  </si>
  <si>
    <t>With Arms Wide Open</t>
  </si>
  <si>
    <t>Wild Cherry</t>
  </si>
  <si>
    <t>Cruel Intentions</t>
  </si>
  <si>
    <t>Simian Mobile Disco</t>
  </si>
  <si>
    <t>GAW - Zaheer Remix</t>
  </si>
  <si>
    <t>Mickie James, Chapel Hart, Zaheer</t>
  </si>
  <si>
    <t>wrestling,black americana</t>
  </si>
  <si>
    <t>Ain't It Funny</t>
  </si>
  <si>
    <t>Anchor</t>
  </si>
  <si>
    <t>Big Pig</t>
  </si>
  <si>
    <t>No More "I Love You's"</t>
  </si>
  <si>
    <t>Annie Lennox</t>
  </si>
  <si>
    <t>Kygo, Selena Gomez</t>
  </si>
  <si>
    <t>Love Long Distance</t>
  </si>
  <si>
    <t>Never Be Like You</t>
  </si>
  <si>
    <t>You've Not Changed</t>
  </si>
  <si>
    <t>Sandie Shaw</t>
  </si>
  <si>
    <t>Light Switch</t>
  </si>
  <si>
    <t>What A Man Gotta Do</t>
  </si>
  <si>
    <t>Endless Summer Nights</t>
  </si>
  <si>
    <t>Chulu Chululu</t>
  </si>
  <si>
    <t>Take Five</t>
  </si>
  <si>
    <t>The Dave Brubeck Quartet</t>
  </si>
  <si>
    <t>bebop,jazz,jazz quartet</t>
  </si>
  <si>
    <t>Shooting Stars</t>
  </si>
  <si>
    <t>Savior</t>
  </si>
  <si>
    <t>Rise Against</t>
  </si>
  <si>
    <t>L D R U, Paige IV</t>
  </si>
  <si>
    <t>I Will Never Let You Down</t>
  </si>
  <si>
    <t>Wonderful Life</t>
  </si>
  <si>
    <t>The Cookies</t>
  </si>
  <si>
    <t>Like a Stone</t>
  </si>
  <si>
    <t>Audioslave</t>
  </si>
  <si>
    <t>Agnes</t>
  </si>
  <si>
    <t>Al di lÃ </t>
  </si>
  <si>
    <t>Emilio Pericoli</t>
  </si>
  <si>
    <t>swing italiano</t>
  </si>
  <si>
    <t>If I'm Lucky</t>
  </si>
  <si>
    <t>You And I</t>
  </si>
  <si>
    <t>Tommy Boyce, Bobby Hart</t>
  </si>
  <si>
    <t>1978-04</t>
  </si>
  <si>
    <t>Santana, Steven Tyler</t>
  </si>
  <si>
    <t>Broken Arrows</t>
  </si>
  <si>
    <t>Save the Last Dance for Me</t>
  </si>
  <si>
    <t>Pitbull, John Ryan</t>
  </si>
  <si>
    <t>Someday, One Day</t>
  </si>
  <si>
    <t>Mirrors - Radio Edit</t>
  </si>
  <si>
    <t>The Last Time</t>
  </si>
  <si>
    <t>T-Pain, Yung Joc</t>
  </si>
  <si>
    <t>T-Pain</t>
  </si>
  <si>
    <t>Candi Staton</t>
  </si>
  <si>
    <t>Ain't Telling The Truth</t>
  </si>
  <si>
    <t>Jesus Is a Soul Man</t>
  </si>
  <si>
    <t>Lawrence Reynolds</t>
  </si>
  <si>
    <t>country gospel</t>
  </si>
  <si>
    <t>John Mayer, Katy Perry</t>
  </si>
  <si>
    <t>I Can't Make You Love Me</t>
  </si>
  <si>
    <t>Bonnie Raitt</t>
  </si>
  <si>
    <t>When I Was Young</t>
  </si>
  <si>
    <t>Make Luv</t>
  </si>
  <si>
    <t>Room 5, Oliver Cheatham</t>
  </si>
  <si>
    <t>disco house,vocal house,post-disco</t>
  </si>
  <si>
    <t>Foolish</t>
  </si>
  <si>
    <t>Ashanti</t>
  </si>
  <si>
    <t>Wishin' And Hopin'</t>
  </si>
  <si>
    <t>Oh Carolina</t>
  </si>
  <si>
    <t>Jump - 2004 Remaster</t>
  </si>
  <si>
    <t>Hot Butter</t>
  </si>
  <si>
    <t>The Reeling</t>
  </si>
  <si>
    <t>Hard To Get To Love</t>
  </si>
  <si>
    <t>Chris Sebastian</t>
  </si>
  <si>
    <t>Milkshake</t>
  </si>
  <si>
    <t>Purple Pills</t>
  </si>
  <si>
    <t>The Midnight Beast</t>
  </si>
  <si>
    <t>comic</t>
  </si>
  <si>
    <t>Pitbull, Flo Rida, LunchMoney Lewis</t>
  </si>
  <si>
    <t>This Guy's In Love With You</t>
  </si>
  <si>
    <t>Step Back</t>
  </si>
  <si>
    <t>Gloria</t>
  </si>
  <si>
    <t>Movin' Up</t>
  </si>
  <si>
    <t>Hand on Your Heart</t>
  </si>
  <si>
    <t>2 Times - Original</t>
  </si>
  <si>
    <t>Ann Lee</t>
  </si>
  <si>
    <t>eurodance,hip house,italo dance</t>
  </si>
  <si>
    <t>Help I'm Alive</t>
  </si>
  <si>
    <t>Metric</t>
  </si>
  <si>
    <t>I Don't Like It</t>
  </si>
  <si>
    <t>Pauline Pantsdown</t>
  </si>
  <si>
    <t>parody</t>
  </si>
  <si>
    <t>Illy, Wrabel</t>
  </si>
  <si>
    <t>australian hip hop,australian trap,alt z</t>
  </si>
  <si>
    <t>Mississippi - Single Version</t>
  </si>
  <si>
    <t>John Phillips</t>
  </si>
  <si>
    <t>I'm an Albatraoz</t>
  </si>
  <si>
    <t>AronChupa, Little Sis Nora</t>
  </si>
  <si>
    <t>You Can't Hurry Love - 2016 Remaster</t>
  </si>
  <si>
    <t>Love to Love You</t>
  </si>
  <si>
    <t>I Wanna Be Around...</t>
  </si>
  <si>
    <t>Tony Bennett</t>
  </si>
  <si>
    <t>Bumble Bee - Mono Version</t>
  </si>
  <si>
    <t>Last Christmas</t>
  </si>
  <si>
    <t>Will Smith introducing TRÃ‚-KNOX, Traknox</t>
  </si>
  <si>
    <t>The Star</t>
  </si>
  <si>
    <t>Ross D. Wylie</t>
  </si>
  <si>
    <t>I Will Return</t>
  </si>
  <si>
    <t>Springwater</t>
  </si>
  <si>
    <t>Seasons in the Sun</t>
  </si>
  <si>
    <t>Terry Jacks</t>
  </si>
  <si>
    <t>Run Baby Run</t>
  </si>
  <si>
    <t>Some People</t>
  </si>
  <si>
    <t>New Perspective</t>
  </si>
  <si>
    <t>How To Be Lonely</t>
  </si>
  <si>
    <t>Falling to Pieces</t>
  </si>
  <si>
    <t>Back Home</t>
  </si>
  <si>
    <t>My My My</t>
  </si>
  <si>
    <t>David Guetta, Kid Cudi</t>
  </si>
  <si>
    <t>You Are Everything</t>
  </si>
  <si>
    <t>The Stylistics, Russell Thompkins\, Jr.</t>
  </si>
  <si>
    <t>Only You Can Love Me This Way</t>
  </si>
  <si>
    <t>We Run The Night</t>
  </si>
  <si>
    <t>Havana Brown, Pitbull</t>
  </si>
  <si>
    <t>Smoke on the Water - 1997 Remaster</t>
  </si>
  <si>
    <t>Deep Purple</t>
  </si>
  <si>
    <t>The River of Dreams</t>
  </si>
  <si>
    <t>Mary Mary</t>
  </si>
  <si>
    <t>gospel,gospel r&amp;b</t>
  </si>
  <si>
    <t>Rema, Selena Gomez</t>
  </si>
  <si>
    <t>One Four Five</t>
  </si>
  <si>
    <t>Most People I Know</t>
  </si>
  <si>
    <t>I Feel Love</t>
  </si>
  <si>
    <t>Hey Boy Hey Girl</t>
  </si>
  <si>
    <t>Another Funny Honeymoon</t>
  </si>
  <si>
    <t>Brother</t>
  </si>
  <si>
    <t>Children Of The Revolution</t>
  </si>
  <si>
    <t>The Birds and the Bees</t>
  </si>
  <si>
    <t>Jewel Akens</t>
  </si>
  <si>
    <t>Party Lights</t>
  </si>
  <si>
    <t>Claudine Clark</t>
  </si>
  <si>
    <t>If I Ain't Got You</t>
  </si>
  <si>
    <t>Taio Cruz, Pitbull</t>
  </si>
  <si>
    <t>Players</t>
  </si>
  <si>
    <t>Coi Leray</t>
  </si>
  <si>
    <t>Breaking the Girl</t>
  </si>
  <si>
    <t>Puff, the Magic Dragon</t>
  </si>
  <si>
    <t>Brandy - Rerecorded 1972</t>
  </si>
  <si>
    <t>Scott English</t>
  </si>
  <si>
    <t>He Don't Love You - Remastered</t>
  </si>
  <si>
    <t>Calvin Harris, Frank Ocean, Migos</t>
  </si>
  <si>
    <t>Wind Beneath My Wings</t>
  </si>
  <si>
    <t>Start Me Up - 2009 Re-Mastered Digital Version</t>
  </si>
  <si>
    <t>Stars Are Blind</t>
  </si>
  <si>
    <t>Paris Hilton</t>
  </si>
  <si>
    <t>Day and Night</t>
  </si>
  <si>
    <t>Work - Freemasons Radio Edit</t>
  </si>
  <si>
    <t>There's Nothing I Won't Do</t>
  </si>
  <si>
    <t>Rock and Roll - 1990 Remaster</t>
  </si>
  <si>
    <t>Puttin' on the Ritz</t>
  </si>
  <si>
    <t>Taco</t>
  </si>
  <si>
    <t>Sexual</t>
  </si>
  <si>
    <t>NEIKED, Dyo</t>
  </si>
  <si>
    <t>You Were Meant For Me</t>
  </si>
  <si>
    <t>Touch Me In The Morning - First Pressing Single Version</t>
  </si>
  <si>
    <t>Honky Tonk Women - Mono Version</t>
  </si>
  <si>
    <t>Baby Workout</t>
  </si>
  <si>
    <t>Down Boy - Radio Edit</t>
  </si>
  <si>
    <t>1975-09</t>
  </si>
  <si>
    <t>Take Your Shirt Off</t>
  </si>
  <si>
    <t>Love Somebody</t>
  </si>
  <si>
    <t>Tim Rice, Andrew Lloyd Webber, Murray Head, The Trinidad Singers</t>
  </si>
  <si>
    <t>One More Chance</t>
  </si>
  <si>
    <t>Bloc Party</t>
  </si>
  <si>
    <t>Right By Your Side - Remastered Version</t>
  </si>
  <si>
    <t>Cuddly Toy - 2007 Remaster</t>
  </si>
  <si>
    <t>Buy Me A Pony</t>
  </si>
  <si>
    <t>Groovin'</t>
  </si>
  <si>
    <t>The Young Rascals</t>
  </si>
  <si>
    <t>If I Know You</t>
  </si>
  <si>
    <t>Can't Buy Me Love - Remastered 2009</t>
  </si>
  <si>
    <t>Look What You've Done</t>
  </si>
  <si>
    <t>Change in Mood</t>
  </si>
  <si>
    <t>Kids In The Kitchen</t>
  </si>
  <si>
    <t>Last Dinosaurs</t>
  </si>
  <si>
    <t>Portrait of My Love</t>
  </si>
  <si>
    <t>Little Town Flirt</t>
  </si>
  <si>
    <t>Next To Me</t>
  </si>
  <si>
    <t>Dreaming of You</t>
  </si>
  <si>
    <t>The Coral</t>
  </si>
  <si>
    <t>Dear One</t>
  </si>
  <si>
    <t>Larry Finnegan</t>
  </si>
  <si>
    <t>I'm With You - Single Edit</t>
  </si>
  <si>
    <t>Bright Eyes</t>
  </si>
  <si>
    <t>Art Garfunkel</t>
  </si>
  <si>
    <t>Kygo, Ellie Goulding</t>
  </si>
  <si>
    <t>Warm Ride</t>
  </si>
  <si>
    <t>Baby Jane - 2008 Remaster</t>
  </si>
  <si>
    <t>Don't Give Me Your Life - Radio Version</t>
  </si>
  <si>
    <t>When It All Falls Apart</t>
  </si>
  <si>
    <t>1 2 3 Red Light</t>
  </si>
  <si>
    <t>Star Trekkin' - Original Radio Version</t>
  </si>
  <si>
    <t>The Firm</t>
  </si>
  <si>
    <t>I Just Don't Know What To Do With Myself</t>
  </si>
  <si>
    <t>Wish You Were Here - 2011 Remastered Version</t>
  </si>
  <si>
    <t>Love Runs Out</t>
  </si>
  <si>
    <t>What Is Life - Remastered 2014</t>
  </si>
  <si>
    <t>Push</t>
  </si>
  <si>
    <t>That Don't Impress Me Much</t>
  </si>
  <si>
    <t>Rhythm Of Life</t>
  </si>
  <si>
    <t>Diana Ross, The Temptations</t>
  </si>
  <si>
    <t>Now You're In Heaven</t>
  </si>
  <si>
    <t>On Call</t>
  </si>
  <si>
    <t>Wand'rin' Star</t>
  </si>
  <si>
    <t>Black</t>
  </si>
  <si>
    <t>Lou Bega</t>
  </si>
  <si>
    <t>Cardi B, Bad Bunny, J Balvin</t>
  </si>
  <si>
    <t>Any Dream Will Do</t>
  </si>
  <si>
    <t>Max Bygraves</t>
  </si>
  <si>
    <t>Bloodstream</t>
  </si>
  <si>
    <t>Rump Shaker</t>
  </si>
  <si>
    <t>Wreckx-N-Effect</t>
  </si>
  <si>
    <t>contemporary r&amp;b,miami bass,new jack swing</t>
  </si>
  <si>
    <t>Better - Remastered</t>
  </si>
  <si>
    <t>Guitar Band</t>
  </si>
  <si>
    <t>What If</t>
  </si>
  <si>
    <t>Million Dollar Riff - 2015 Version</t>
  </si>
  <si>
    <t>We Are Golden</t>
  </si>
  <si>
    <t>She's Got That Vibe</t>
  </si>
  <si>
    <t>R. Kelly, Public Announcement</t>
  </si>
  <si>
    <t>Love Like This</t>
  </si>
  <si>
    <t>Good For You</t>
  </si>
  <si>
    <t>Selena Gomez, A$AP Rocky</t>
  </si>
  <si>
    <t>Thumbs</t>
  </si>
  <si>
    <t>Don't You Know - Radio Edit</t>
  </si>
  <si>
    <t>Kungs, Jamie N Commons</t>
  </si>
  <si>
    <t>Jolyon Petch, Reigan</t>
  </si>
  <si>
    <t>All I Hear</t>
  </si>
  <si>
    <t>Kate Alexa</t>
  </si>
  <si>
    <t>Payphone - Edit</t>
  </si>
  <si>
    <t>Peek a Boo</t>
  </si>
  <si>
    <t>How Sweet It Is</t>
  </si>
  <si>
    <t>when the party's over</t>
  </si>
  <si>
    <t>Sugar Me</t>
  </si>
  <si>
    <t>Lynsey De Paul</t>
  </si>
  <si>
    <t>Ruby Baby</t>
  </si>
  <si>
    <t>Fifth Harmony, Gucci Mane</t>
  </si>
  <si>
    <t>Lost on You</t>
  </si>
  <si>
    <t>LP</t>
  </si>
  <si>
    <t>Hula Hoop</t>
  </si>
  <si>
    <t>Because of You</t>
  </si>
  <si>
    <t>Not Ready to Make Nice</t>
  </si>
  <si>
    <t>John Parr</t>
  </si>
  <si>
    <t>Paul Lekakis</t>
  </si>
  <si>
    <t>Great Wall</t>
  </si>
  <si>
    <t>Love In The Dark</t>
  </si>
  <si>
    <t>Saved in a Bottle - Radio Edit</t>
  </si>
  <si>
    <t>Yellow</t>
  </si>
  <si>
    <t>Naeleck</t>
  </si>
  <si>
    <t>electro</t>
  </si>
  <si>
    <t>Diggin' On You</t>
  </si>
  <si>
    <t>Feelin' Way Too Damn Good</t>
  </si>
  <si>
    <t>B-52</t>
  </si>
  <si>
    <t>Near Mrs</t>
  </si>
  <si>
    <t>Jump in My Car</t>
  </si>
  <si>
    <t>Everybody's Somebody's Fool</t>
  </si>
  <si>
    <t>Sexy Eyes - Single Version</t>
  </si>
  <si>
    <t>7 Minutes</t>
  </si>
  <si>
    <t>Doctor Jones</t>
  </si>
  <si>
    <t>U Got It Bad</t>
  </si>
  <si>
    <t>Hey Now</t>
  </si>
  <si>
    <t>Martin Solveig, The Cataracs, KYLE</t>
  </si>
  <si>
    <t>Runnin' Down A Dream</t>
  </si>
  <si>
    <t>All The Things She Said</t>
  </si>
  <si>
    <t>t.A.T.u.</t>
  </si>
  <si>
    <t>I Want To Be Straight</t>
  </si>
  <si>
    <t>Ian Dury &amp; The Blockheads</t>
  </si>
  <si>
    <t>I Need Somebody</t>
  </si>
  <si>
    <t>Astrid S</t>
  </si>
  <si>
    <t>Who Do U Love</t>
  </si>
  <si>
    <t>Deborah Cox</t>
  </si>
  <si>
    <t>Fever for the Flava</t>
  </si>
  <si>
    <t>Hot Action Cop</t>
  </si>
  <si>
    <t>Good Day</t>
  </si>
  <si>
    <t>Hayley Warner</t>
  </si>
  <si>
    <t>Mama's Little Girl</t>
  </si>
  <si>
    <t>Weapon Of Choice</t>
  </si>
  <si>
    <t>Don't Leave Me This Way</t>
  </si>
  <si>
    <t>Thelma Houston</t>
  </si>
  <si>
    <t>disco,diva house,motown,post-disco</t>
  </si>
  <si>
    <t>Switch</t>
  </si>
  <si>
    <t>Let's Think About Living</t>
  </si>
  <si>
    <t>Bob Luman</t>
  </si>
  <si>
    <t>Imma Be</t>
  </si>
  <si>
    <t>All In It</t>
  </si>
  <si>
    <t>Stand Tall</t>
  </si>
  <si>
    <t>Burton Cummings</t>
  </si>
  <si>
    <t>Love Me Like I Love You</t>
  </si>
  <si>
    <t>Kings of the World</t>
  </si>
  <si>
    <t>Mess Her Up</t>
  </si>
  <si>
    <t>Chris Brown, Justin Bieber</t>
  </si>
  <si>
    <t>Bent - 2007 Remaster</t>
  </si>
  <si>
    <t>Achy Breaky Heart</t>
  </si>
  <si>
    <t>Billy Ray Cyrus</t>
  </si>
  <si>
    <t>I Started A Joke</t>
  </si>
  <si>
    <t>Never Give Up</t>
  </si>
  <si>
    <t>You - Remastered</t>
  </si>
  <si>
    <t>Terrible Love</t>
  </si>
  <si>
    <t>Go Your Own Way - 2004 Remaster</t>
  </si>
  <si>
    <t>Cartoon Heroes - Radio Edit</t>
  </si>
  <si>
    <t>On A Plain</t>
  </si>
  <si>
    <t>Never on the Day You Leave</t>
  </si>
  <si>
    <t>Calvin Harris, Ayah Marar</t>
  </si>
  <si>
    <t>Nevermind</t>
  </si>
  <si>
    <t>Dennis Lloyd</t>
  </si>
  <si>
    <t>Gamble Everything for Love</t>
  </si>
  <si>
    <t>I Want to Know What Love Is - 2008 Remaster</t>
  </si>
  <si>
    <t>She's Got You - Single Version</t>
  </si>
  <si>
    <t>country,nashville sound</t>
  </si>
  <si>
    <t>Love An Adventure</t>
  </si>
  <si>
    <t>Candydrunk</t>
  </si>
  <si>
    <t>Zeek Power</t>
  </si>
  <si>
    <t>SING</t>
  </si>
  <si>
    <t>Hold Back The River</t>
  </si>
  <si>
    <t>Ed Sheeran, Rudimental</t>
  </si>
  <si>
    <t>In For The Kill</t>
  </si>
  <si>
    <t>Ed Sheeran, Chance the Rapper, PnB Rock</t>
  </si>
  <si>
    <t>Kelly Rowland, Travis McCoy</t>
  </si>
  <si>
    <t>8 Letters</t>
  </si>
  <si>
    <t>The Ballad Of The Green Berets</t>
  </si>
  <si>
    <t>Sgt. Barry Sadler</t>
  </si>
  <si>
    <t>military cadence</t>
  </si>
  <si>
    <t>Lady What's Your Name</t>
  </si>
  <si>
    <t>Ella Mai, John Legend</t>
  </si>
  <si>
    <t>Slow Hand</t>
  </si>
  <si>
    <t>One Step At a Time</t>
  </si>
  <si>
    <t>If You Wanna Stay</t>
  </si>
  <si>
    <t>The Griswolds</t>
  </si>
  <si>
    <t>Superstition - Single Version</t>
  </si>
  <si>
    <t>Another Life</t>
  </si>
  <si>
    <t>Don't Believe In Love</t>
  </si>
  <si>
    <t>All My Loving - Remastered 2009</t>
  </si>
  <si>
    <t>Officially Missing You</t>
  </si>
  <si>
    <t>Qwote, Pitbull, Lucenzo</t>
  </si>
  <si>
    <t>Un-Break My Heart</t>
  </si>
  <si>
    <t>Bedroom Eyes</t>
  </si>
  <si>
    <t>What the Hell</t>
  </si>
  <si>
    <t>Jax Jones, MNEK</t>
  </si>
  <si>
    <t>Blue Sky Mine - Remastered</t>
  </si>
  <si>
    <t>Strip That Down</t>
  </si>
  <si>
    <t>Liam Payne, Quavo</t>
  </si>
  <si>
    <t>Permission To Shine</t>
  </si>
  <si>
    <t>Hound Dog</t>
  </si>
  <si>
    <t>Happy Birthday Helen</t>
  </si>
  <si>
    <t>Things Of Stone and Wood</t>
  </si>
  <si>
    <t>Jailbreak</t>
  </si>
  <si>
    <t>Everlasting Love</t>
  </si>
  <si>
    <t>Love Affair</t>
  </si>
  <si>
    <t>Too Good At Goodbyes - Edit</t>
  </si>
  <si>
    <t>The Equals</t>
  </si>
  <si>
    <t>Calvin Harris, Florence Welch</t>
  </si>
  <si>
    <t>Jessica Mauboy, Jay Sean</t>
  </si>
  <si>
    <t>Pepper</t>
  </si>
  <si>
    <t>Butthole Surfers</t>
  </si>
  <si>
    <t>You'll Lose A Good Thing</t>
  </si>
  <si>
    <t>Barbara Lynn</t>
  </si>
  <si>
    <t>The Tears I Cried</t>
  </si>
  <si>
    <t>The Glitter Band</t>
  </si>
  <si>
    <t>double drumming</t>
  </si>
  <si>
    <t>Wedding Ring</t>
  </si>
  <si>
    <t>Angel of the Morning</t>
  </si>
  <si>
    <t>Merrilee Rush</t>
  </si>
  <si>
    <t>Mark Ronson, Kevin Parker</t>
  </si>
  <si>
    <t>My Guy</t>
  </si>
  <si>
    <t>Angels Brought Me Here</t>
  </si>
  <si>
    <t>Devil Gate Drive</t>
  </si>
  <si>
    <t>All 4 Love</t>
  </si>
  <si>
    <t>So Much In Love</t>
  </si>
  <si>
    <t>The Tymes</t>
  </si>
  <si>
    <t>Cool for the Summer</t>
  </si>
  <si>
    <t>Cedric Gervais, Franklin, Nile Rodgers</t>
  </si>
  <si>
    <t>Wish You Well</t>
  </si>
  <si>
    <t>Shoot to Thrill</t>
  </si>
  <si>
    <t>No Brainer</t>
  </si>
  <si>
    <t>DJ Khaled, Justin Bieber, Quavo, Chance the Rapper</t>
  </si>
  <si>
    <t>Run - Revised Album Version</t>
  </si>
  <si>
    <t>Afterglow</t>
  </si>
  <si>
    <t>I Like It Both Ways</t>
  </si>
  <si>
    <t>Supernaut</t>
  </si>
  <si>
    <t>If I Had You</t>
  </si>
  <si>
    <t>Prisoner of Society</t>
  </si>
  <si>
    <t>Freedom Under XRay</t>
  </si>
  <si>
    <t>Run to Paradise</t>
  </si>
  <si>
    <t>Choirboys</t>
  </si>
  <si>
    <t>Hey Bitty - Main</t>
  </si>
  <si>
    <t>The Right Kind of Love</t>
  </si>
  <si>
    <t>Jeremy Jordan</t>
  </si>
  <si>
    <t>Have You Never Been Mellow</t>
  </si>
  <si>
    <t>All I Know So Far</t>
  </si>
  <si>
    <t>Move Away</t>
  </si>
  <si>
    <t>You Can Depend On Me</t>
  </si>
  <si>
    <t>Have I Told You Lately - 2008 Remaster</t>
  </si>
  <si>
    <t>Selling The Drama</t>
  </si>
  <si>
    <t>All I Need Is You</t>
  </si>
  <si>
    <t>Something's Burning</t>
  </si>
  <si>
    <t>If I Were a Carpenter</t>
  </si>
  <si>
    <t>Stuck In A Moment You Can't Get Out Of</t>
  </si>
  <si>
    <t>Because Theyâ€™re Young</t>
  </si>
  <si>
    <t>Duane Eddy</t>
  </si>
  <si>
    <t>The Script, will.i.am</t>
  </si>
  <si>
    <t>The Village of St. Bernadette</t>
  </si>
  <si>
    <t>Here I Go Again - Radio Version</t>
  </si>
  <si>
    <t>Malibu</t>
  </si>
  <si>
    <t>Who Are You</t>
  </si>
  <si>
    <t>I Hear You Knocking</t>
  </si>
  <si>
    <t>One Touch</t>
  </si>
  <si>
    <t>Jess Glynne, Jax Jones</t>
  </si>
  <si>
    <t>A Little More Love</t>
  </si>
  <si>
    <t>You've Lost That Lovin' Feelin' - 2006 Digital Remaster</t>
  </si>
  <si>
    <t>Long John Baldry</t>
  </si>
  <si>
    <t>What You Waiting For?</t>
  </si>
  <si>
    <t>Please Mr. Postman</t>
  </si>
  <si>
    <t>No Lies</t>
  </si>
  <si>
    <t>You Should Be Dancing</t>
  </si>
  <si>
    <t>Have I Told You Lately</t>
  </si>
  <si>
    <t>Russell Watson</t>
  </si>
  <si>
    <t>Pieces Of Me</t>
  </si>
  <si>
    <t>Drummond</t>
  </si>
  <si>
    <t>Two For My Seconds</t>
  </si>
  <si>
    <t>SUGAR</t>
  </si>
  <si>
    <t>boy band,rap</t>
  </si>
  <si>
    <t>Whenever, Wherever</t>
  </si>
  <si>
    <t>Little Green Bag - Single Edit</t>
  </si>
  <si>
    <t>George Baker Selection</t>
  </si>
  <si>
    <t>Get Out My Head</t>
  </si>
  <si>
    <t>Shane Codd</t>
  </si>
  <si>
    <t>Katy Tiz</t>
  </si>
  <si>
    <t>Ariana Grande, Justin Bieber</t>
  </si>
  <si>
    <t>Band On The Run - 2010 Remaster</t>
  </si>
  <si>
    <t>Paper Tiger</t>
  </si>
  <si>
    <t>Finger Poppin' Time</t>
  </si>
  <si>
    <t>Hank Ballard &amp; The Midnighters</t>
  </si>
  <si>
    <t>Cool For Cats</t>
  </si>
  <si>
    <t>Squeeze</t>
  </si>
  <si>
    <t>Roll To Me</t>
  </si>
  <si>
    <t>Just A Feeling</t>
  </si>
  <si>
    <t>Wind It Up</t>
  </si>
  <si>
    <t>Clint Eastwood</t>
  </si>
  <si>
    <t>Your Mama Don't Dance</t>
  </si>
  <si>
    <t>Brian Cadd, The Bootleg Family Band</t>
  </si>
  <si>
    <t>Helen Wheels - Remastered 2010</t>
  </si>
  <si>
    <t>Paperback Writer - Remastered 2009</t>
  </si>
  <si>
    <t>99 Luftballons</t>
  </si>
  <si>
    <t>Nena</t>
  </si>
  <si>
    <t>Raining Again</t>
  </si>
  <si>
    <t>Born To Be Wild - Single Version</t>
  </si>
  <si>
    <t>All I Want Is You</t>
  </si>
  <si>
    <t>See You Again</t>
  </si>
  <si>
    <t>Gangsta Lovin'</t>
  </si>
  <si>
    <t>Eve, Alicia Keys</t>
  </si>
  <si>
    <t>Piece Of My Heart</t>
  </si>
  <si>
    <t>Janis Joplin</t>
  </si>
  <si>
    <t>Super Bass</t>
  </si>
  <si>
    <t>We Are All Made Of Stars</t>
  </si>
  <si>
    <t>Stay With Me - Darkchild Version</t>
  </si>
  <si>
    <t>Wish You The Best</t>
  </si>
  <si>
    <t>Go Crazy</t>
  </si>
  <si>
    <t>Chris Brown, Young Thug</t>
  </si>
  <si>
    <t>r&amp;b,rap,atl hip hop,atl trap,gangster rap,melodic rap,rap,trap</t>
  </si>
  <si>
    <t>Delilah</t>
  </si>
  <si>
    <t>Take A Long Line</t>
  </si>
  <si>
    <t>Put 'Em High - StoneBridge &amp; JJ Radio</t>
  </si>
  <si>
    <t>StoneBridge, Therese</t>
  </si>
  <si>
    <t>Rock DJ</t>
  </si>
  <si>
    <t>Baby, You Got What It Takes</t>
  </si>
  <si>
    <t>Mary Had A Little Boy</t>
  </si>
  <si>
    <t>9 PM - Till I Come - Radio Edit</t>
  </si>
  <si>
    <t>ATB</t>
  </si>
  <si>
    <t>german dance,german techno,german trance,trance</t>
  </si>
  <si>
    <t>Bodies</t>
  </si>
  <si>
    <t>I Thought About You</t>
  </si>
  <si>
    <t>Lights And Sounds</t>
  </si>
  <si>
    <t>Yellowcard</t>
  </si>
  <si>
    <t>Future, Drake</t>
  </si>
  <si>
    <t>Love Is All Around - From "Four Weddings And A Funeral"</t>
  </si>
  <si>
    <t>Justin Bieber, benny blanco</t>
  </si>
  <si>
    <t>Walk On Water</t>
  </si>
  <si>
    <t>Bossa Nova Baby</t>
  </si>
  <si>
    <t>I Turn To You</t>
  </si>
  <si>
    <t>Four Walls</t>
  </si>
  <si>
    <t>B.o.B, Bruno Mars</t>
  </si>
  <si>
    <t>Aussie As</t>
  </si>
  <si>
    <t>Matt Scullion</t>
  </si>
  <si>
    <t>DR., Kaelo Mula, Big Steppa</t>
  </si>
  <si>
    <t>Hoobastank, Vanessa Amorosi</t>
  </si>
  <si>
    <t>Lil' Red Riding Hood</t>
  </si>
  <si>
    <t>Sam The Sham &amp; The Pharaohs</t>
  </si>
  <si>
    <t>Sick Cycle Carousel</t>
  </si>
  <si>
    <t>Let's Get Rocked</t>
  </si>
  <si>
    <t>Kenny Rogers with Dolly Parton</t>
  </si>
  <si>
    <t>Even Flow</t>
  </si>
  <si>
    <t>Unconditionally</t>
  </si>
  <si>
    <t>Hey There Delilah - Bonus Track</t>
  </si>
  <si>
    <t>Maybe Itâ€™s My First Time</t>
  </si>
  <si>
    <t>Lucky Number</t>
  </si>
  <si>
    <t>Lene Lovich</t>
  </si>
  <si>
    <t>Good People</t>
  </si>
  <si>
    <t>Rock with You - Single Version</t>
  </si>
  <si>
    <t>I Just Called To Say I Love You - Single Version</t>
  </si>
  <si>
    <t>Major Lazer, Travis Scott, Camila Cabello, Quavo</t>
  </si>
  <si>
    <t>Shadow Dancing</t>
  </si>
  <si>
    <t>Andy Gibb</t>
  </si>
  <si>
    <t>Hold the Line</t>
  </si>
  <si>
    <t>Runaround Sue - Remastered 1991</t>
  </si>
  <si>
    <t>The Others - Radio Edit</t>
  </si>
  <si>
    <t>Boogie Woogie Bugle Boy</t>
  </si>
  <si>
    <t>Spill The Wine</t>
  </si>
  <si>
    <t>Eric Burdon, War</t>
  </si>
  <si>
    <t>Rushing Back</t>
  </si>
  <si>
    <t>Flume, Vera Blue</t>
  </si>
  <si>
    <t>Like Sister and Brother</t>
  </si>
  <si>
    <t>Calvin Harris, Tom Grennan</t>
  </si>
  <si>
    <t>Shalala Lala</t>
  </si>
  <si>
    <t>Peking Duk, SAFIA</t>
  </si>
  <si>
    <t>P!nk, Cash Cash</t>
  </si>
  <si>
    <t>Jumpin', Jumpin'</t>
  </si>
  <si>
    <t>Another Night On The Road</t>
  </si>
  <si>
    <t>Sadeness - Pt. 1 / Radio Edit</t>
  </si>
  <si>
    <t>Carry on Wayward Son</t>
  </si>
  <si>
    <t>Kansas</t>
  </si>
  <si>
    <t>Vic Dana</t>
  </si>
  <si>
    <t>California - Tchad Blake Mix</t>
  </si>
  <si>
    <t>Phantom Planet</t>
  </si>
  <si>
    <t>3 Words</t>
  </si>
  <si>
    <t>Cheryl, will.i.am</t>
  </si>
  <si>
    <t>Cheryl</t>
  </si>
  <si>
    <t>Breaking Up The Girl - 2021 Remaster</t>
  </si>
  <si>
    <t>Long Live The Weekend</t>
  </si>
  <si>
    <t>Let Me Down Easy</t>
  </si>
  <si>
    <t>Instant Replay</t>
  </si>
  <si>
    <t>The Flame</t>
  </si>
  <si>
    <t>Big Bad John</t>
  </si>
  <si>
    <t>Candy Girl</t>
  </si>
  <si>
    <t>New Edition</t>
  </si>
  <si>
    <t>Like The Way I Do</t>
  </si>
  <si>
    <t>Wannabe</t>
  </si>
  <si>
    <t>Asshole</t>
  </si>
  <si>
    <t>Denis Leary</t>
  </si>
  <si>
    <t>comedy,comic</t>
  </si>
  <si>
    <t>Harder To Breathe</t>
  </si>
  <si>
    <t>Wig Wam Bam</t>
  </si>
  <si>
    <t>Romeo And Juliet</t>
  </si>
  <si>
    <t>Take My Breath Away - Love Theme from "Top Gun"</t>
  </si>
  <si>
    <t>Berlin</t>
  </si>
  <si>
    <t>All You Need</t>
  </si>
  <si>
    <t>Too Many Times</t>
  </si>
  <si>
    <t>Living Without You</t>
  </si>
  <si>
    <t>Sigala, David Guetta, Sam Ryder</t>
  </si>
  <si>
    <t>You're so Vain</t>
  </si>
  <si>
    <t>Chocolate Starfish</t>
  </si>
  <si>
    <t>Don't Stop The Music</t>
  </si>
  <si>
    <t>Proud Mary</t>
  </si>
  <si>
    <t>Live While We're Young</t>
  </si>
  <si>
    <t>You're No Good</t>
  </si>
  <si>
    <t>It's Only Make Believe - Re-recorded</t>
  </si>
  <si>
    <t>Lifestyles of the Rich &amp; Famous</t>
  </si>
  <si>
    <t>Don't Lose My Number - 2016 Remaster</t>
  </si>
  <si>
    <t>Open Up Your Eyes</t>
  </si>
  <si>
    <t>Nasty Girl</t>
  </si>
  <si>
    <t>Footloose</t>
  </si>
  <si>
    <t>My Home Town</t>
  </si>
  <si>
    <t>Umbrella</t>
  </si>
  <si>
    <t>Rihanna, JAY-Z</t>
  </si>
  <si>
    <t>Harbor Lights</t>
  </si>
  <si>
    <t>The Platters</t>
  </si>
  <si>
    <t>Runnin'</t>
  </si>
  <si>
    <t>M.O.B.</t>
  </si>
  <si>
    <t>Tkay Maidza</t>
  </si>
  <si>
    <t>alternative r&amp;b,australian hip hop</t>
  </si>
  <si>
    <t>Summer Of '69</t>
  </si>
  <si>
    <t>He'll Have to Go</t>
  </si>
  <si>
    <t>Jim Reeves</t>
  </si>
  <si>
    <t>Eat It</t>
  </si>
  <si>
    <t>"Weird Al" Yankovic</t>
  </si>
  <si>
    <t>Outkast, Sleepy Brown</t>
  </si>
  <si>
    <t>atl hip hop,dirty south rap,hip hop,old school atlanta hip hop,rap,southern hip hop,atl hip hop</t>
  </si>
  <si>
    <t>You Make Me Wanna...</t>
  </si>
  <si>
    <t>He's so Shy</t>
  </si>
  <si>
    <t>Always On The Run</t>
  </si>
  <si>
    <t>Joel Corry, Tom Grennan</t>
  </si>
  <si>
    <t>Always Look On The Bright Side Of Life</t>
  </si>
  <si>
    <t>Monty Python</t>
  </si>
  <si>
    <t>british comedy,comic</t>
  </si>
  <si>
    <t>Let's Dance - Radio Edit</t>
  </si>
  <si>
    <t>Diddy, 112, Faith Evans</t>
  </si>
  <si>
    <t>The Honeymoon Is Over</t>
  </si>
  <si>
    <t>UP!</t>
  </si>
  <si>
    <t>Thriller</t>
  </si>
  <si>
    <t>Accidently Kelly Street</t>
  </si>
  <si>
    <t>Dear Future Husband</t>
  </si>
  <si>
    <t>Fastlove, Pt. 1</t>
  </si>
  <si>
    <t>Pop Muzik - 12 Inch Version</t>
  </si>
  <si>
    <t>M, Robin Scott, Nick Launay</t>
  </si>
  <si>
    <t>She's Like The Wind - Remastered 2003</t>
  </si>
  <si>
    <t>Patrick Swayze Featuring Wendy Fraser</t>
  </si>
  <si>
    <t>Wings of a Dove</t>
  </si>
  <si>
    <t>Ferlin Husky, Hank Locklin</t>
  </si>
  <si>
    <t>nashville sound,nashville sound</t>
  </si>
  <si>
    <t>The Two of Us</t>
  </si>
  <si>
    <t>Jackie Trent, Tony Hatch</t>
  </si>
  <si>
    <t>Thursday</t>
  </si>
  <si>
    <t>Just The Thing</t>
  </si>
  <si>
    <t>Paul Mac, Peta Morris</t>
  </si>
  <si>
    <t>Total Control</t>
  </si>
  <si>
    <t>The Motels</t>
  </si>
  <si>
    <t>Want to Want Me</t>
  </si>
  <si>
    <t>Hit Me With Your Rhythm Stick</t>
  </si>
  <si>
    <t>Ian Dury, The Blockheads</t>
  </si>
  <si>
    <t>Let's Go All The Way</t>
  </si>
  <si>
    <t>Sly Fox</t>
  </si>
  <si>
    <t>pov</t>
  </si>
  <si>
    <t>The Stylistics, Airrion Love, Russell Thompkins\, Jr.</t>
  </si>
  <si>
    <t>Yesterdays Hero</t>
  </si>
  <si>
    <t>The Hucklebuck</t>
  </si>
  <si>
    <t>Brendan Bowyer &amp; The Royal Showband</t>
  </si>
  <si>
    <t>So Into You</t>
  </si>
  <si>
    <t>Primadonna</t>
  </si>
  <si>
    <t>Helena Beat</t>
  </si>
  <si>
    <t>Blame It on Me</t>
  </si>
  <si>
    <t>Isn't It Time</t>
  </si>
  <si>
    <t>Put Down That Weapon</t>
  </si>
  <si>
    <t>Long As I Live</t>
  </si>
  <si>
    <t>Master KG, Nomcebo Zikode, Burna Boy</t>
  </si>
  <si>
    <t>Bigger</t>
  </si>
  <si>
    <t>Just Hold On</t>
  </si>
  <si>
    <t>Steve Aoki, Louis Tomlinson</t>
  </si>
  <si>
    <t>Two of Hearts</t>
  </si>
  <si>
    <t>Stacey Q</t>
  </si>
  <si>
    <t>freestyle,hi-nrg</t>
  </si>
  <si>
    <t>American Psycho</t>
  </si>
  <si>
    <t>Treble Charger</t>
  </si>
  <si>
    <t>Truly, Madly, Deeply</t>
  </si>
  <si>
    <t>Echo Beach</t>
  </si>
  <si>
    <t>Martha and the Muffins</t>
  </si>
  <si>
    <t>Everybody Get Up - Radio Edit</t>
  </si>
  <si>
    <t>Nights With You</t>
  </si>
  <si>
    <t>Have I the Right</t>
  </si>
  <si>
    <t>The Honeycombs</t>
  </si>
  <si>
    <t>Little Ole Wine Drinker, Me</t>
  </si>
  <si>
    <t>Freestyler</t>
  </si>
  <si>
    <t>Bomfunk MC's</t>
  </si>
  <si>
    <t>My Generation - Mono Version</t>
  </si>
  <si>
    <t>Living For Love</t>
  </si>
  <si>
    <t>Every Hour</t>
  </si>
  <si>
    <t>KIAN</t>
  </si>
  <si>
    <t>Crying for No Reason</t>
  </si>
  <si>
    <t>hip house,uk funky,uk garage</t>
  </si>
  <si>
    <t>Macklemore, Dan Caplen</t>
  </si>
  <si>
    <t>The Nights</t>
  </si>
  <si>
    <t>Yeah 3x</t>
  </si>
  <si>
    <t>Love and Kisses</t>
  </si>
  <si>
    <t>Dannii</t>
  </si>
  <si>
    <t>Bleeding Love</t>
  </si>
  <si>
    <t>Simply Irresistible</t>
  </si>
  <si>
    <t>Blue Moon</t>
  </si>
  <si>
    <t>The Marcels</t>
  </si>
  <si>
    <t>Hello Hello I'm Back Again</t>
  </si>
  <si>
    <t>Kanye West, Chris Martin</t>
  </si>
  <si>
    <t>The Tide Is High - Radio Mix</t>
  </si>
  <si>
    <t>Cash Cash, Bebe Rexha</t>
  </si>
  <si>
    <t>How Do You Talk To An Angel?</t>
  </si>
  <si>
    <t>The Heights</t>
  </si>
  <si>
    <t>If You Want My Love</t>
  </si>
  <si>
    <t>She's My Winona</t>
  </si>
  <si>
    <t>Love Is All Around</t>
  </si>
  <si>
    <t>Strings And Drums</t>
  </si>
  <si>
    <t>Shackles</t>
  </si>
  <si>
    <t>Waterloo Sunset</t>
  </si>
  <si>
    <t>One Last Song</t>
  </si>
  <si>
    <t>Dancing In the Dark</t>
  </si>
  <si>
    <t>Zorba's Dance - Radio Edit</t>
  </si>
  <si>
    <t>LCD</t>
  </si>
  <si>
    <t>People Get Ready</t>
  </si>
  <si>
    <t>Take Me Home, Country Roads - Rerecorded</t>
  </si>
  <si>
    <t>Blah Blah Blah</t>
  </si>
  <si>
    <t>As Usual</t>
  </si>
  <si>
    <t>Carolina in My Mind</t>
  </si>
  <si>
    <t>Precious to Me</t>
  </si>
  <si>
    <t>Phil Seymour</t>
  </si>
  <si>
    <t>Oh Julie - Remastered Single Version</t>
  </si>
  <si>
    <t>Gary Moore</t>
  </si>
  <si>
    <t>Skyfall</t>
  </si>
  <si>
    <t>The Only High</t>
  </si>
  <si>
    <t>Into the Blue</t>
  </si>
  <si>
    <t>Country House</t>
  </si>
  <si>
    <t>Far Away</t>
  </si>
  <si>
    <t>Angie Baby</t>
  </si>
  <si>
    <t>I Like Dreamin'</t>
  </si>
  <si>
    <t>Kenny Nolan</t>
  </si>
  <si>
    <t>The Scientist</t>
  </si>
  <si>
    <t>Mike Perry, shy martin</t>
  </si>
  <si>
    <t>Pitbull, T-Pain</t>
  </si>
  <si>
    <t>Let Me Think About It - Ida Corr Vs Fedde Le Grand / Radio Edit</t>
  </si>
  <si>
    <t>Filter Freak</t>
  </si>
  <si>
    <t>Denzal Park</t>
  </si>
  <si>
    <t>According To You</t>
  </si>
  <si>
    <t>Orianthi</t>
  </si>
  <si>
    <t>Belfast Child - Remastered 2002</t>
  </si>
  <si>
    <t>Ass Like That</t>
  </si>
  <si>
    <t>Camila Cabello, Ed Sheeran</t>
  </si>
  <si>
    <t>Monster - Transformers Soundtrack Version</t>
  </si>
  <si>
    <t>Not In That Way</t>
  </si>
  <si>
    <t>Learn To Let Go</t>
  </si>
  <si>
    <t>Missing Piece</t>
  </si>
  <si>
    <t>Spoonman</t>
  </si>
  <si>
    <t>Ariana Grande, Miley Cyrus, Lana Del Rey</t>
  </si>
  <si>
    <t>Edge of the Night</t>
  </si>
  <si>
    <t>Shower</t>
  </si>
  <si>
    <t>Becky G</t>
  </si>
  <si>
    <t>More Than We Know</t>
  </si>
  <si>
    <t>Booty</t>
  </si>
  <si>
    <t>Jennifer Lopez, Iggy Azalea</t>
  </si>
  <si>
    <t>The Hills</t>
  </si>
  <si>
    <t>Somebody to Love - Main Club Mix</t>
  </si>
  <si>
    <t>Boogie Pimps</t>
  </si>
  <si>
    <t>Drums Of Fate</t>
  </si>
  <si>
    <t>YellaCatt</t>
  </si>
  <si>
    <t>Peppermint Twist</t>
  </si>
  <si>
    <t>Feel Like Makin' Love</t>
  </si>
  <si>
    <t>Joey Dee &amp; The Starliters</t>
  </si>
  <si>
    <t>Like Soda</t>
  </si>
  <si>
    <t>Violent Soho</t>
  </si>
  <si>
    <t>The Big Hurt</t>
  </si>
  <si>
    <t>Toni Fisher</t>
  </si>
  <si>
    <t>Losing You</t>
  </si>
  <si>
    <t>Calvin Harris, Rag'n'Bone Man</t>
  </si>
  <si>
    <t>So You Win Again</t>
  </si>
  <si>
    <t>Tough</t>
  </si>
  <si>
    <t>Bootie Call</t>
  </si>
  <si>
    <t>Get Outta My Dreams, Get into My Car</t>
  </si>
  <si>
    <t>Listening</t>
  </si>
  <si>
    <t>Nobody To Love - Extended Mix</t>
  </si>
  <si>
    <t>Toothbrush</t>
  </si>
  <si>
    <t>Love Is in the Air</t>
  </si>
  <si>
    <t>Chiddy Bang, Icona Pop</t>
  </si>
  <si>
    <t>Little Diane</t>
  </si>
  <si>
    <t>We Can Work It Out - Remastered 2009</t>
  </si>
  <si>
    <t>Stop Crying Your Heart Out</t>
  </si>
  <si>
    <t>Fire We Make</t>
  </si>
  <si>
    <t>Alicia Keys, Maxwell</t>
  </si>
  <si>
    <t>Rock'n Me</t>
  </si>
  <si>
    <t>Have You Ever</t>
  </si>
  <si>
    <t>My People</t>
  </si>
  <si>
    <t>Suite: Judy Blue Eyes - 2005 Remaster</t>
  </si>
  <si>
    <t>Crosby\, Stills &amp; Nash</t>
  </si>
  <si>
    <t>Edge of Seventeen - 2016 Remaster</t>
  </si>
  <si>
    <t>Shannon Noll, Natalie Bassingthwaighte</t>
  </si>
  <si>
    <t>Just The Two Of Us</t>
  </si>
  <si>
    <t>Diane</t>
  </si>
  <si>
    <t>Hotline Bling</t>
  </si>
  <si>
    <t>Slow Dancing in a Burning Room</t>
  </si>
  <si>
    <t>Coalman</t>
  </si>
  <si>
    <t>Shut Up and Dance</t>
  </si>
  <si>
    <t>Last Train To Trancentral - Live From The Lost Continent</t>
  </si>
  <si>
    <t>I'm Gonna Be Strong</t>
  </si>
  <si>
    <t>Love the One You're With</t>
  </si>
  <si>
    <t>I Want You Back - Radio Edit</t>
  </si>
  <si>
    <t>LA Vision, Gigi D'Agostino</t>
  </si>
  <si>
    <t>eurodance,italo dance</t>
  </si>
  <si>
    <t>The Only Thing That Looks Good On Me Is You</t>
  </si>
  <si>
    <t>Travelin' Band</t>
  </si>
  <si>
    <t>There's Nothing Holdin' Me Back</t>
  </si>
  <si>
    <t>What's a Girl to Do?</t>
  </si>
  <si>
    <t>Sister2sister</t>
  </si>
  <si>
    <t>Beggin'</t>
  </si>
  <si>
    <t>MÃ¥neskin</t>
  </si>
  <si>
    <t>C. J. Johnson</t>
  </si>
  <si>
    <t>The Badloves, Jimmy Barnes</t>
  </si>
  <si>
    <t>Puppet On A String</t>
  </si>
  <si>
    <t>Ambling Alp</t>
  </si>
  <si>
    <t>San Franciscan Nights</t>
  </si>
  <si>
    <t>Always Be Here</t>
  </si>
  <si>
    <t>Dane Rumble</t>
  </si>
  <si>
    <t>I Owe You Nothing</t>
  </si>
  <si>
    <t>Bros, Ric Wake, Bob Cadway</t>
  </si>
  <si>
    <t>Pictures Of You</t>
  </si>
  <si>
    <t>The Last Goodnight</t>
  </si>
  <si>
    <t>dramatic</t>
  </si>
  <si>
    <t>Cat &amp; Calmell</t>
  </si>
  <si>
    <t>Paul Hardcastle</t>
  </si>
  <si>
    <t>Lakini's Juice - New Album Version</t>
  </si>
  <si>
    <t>Senses Working Overtime - Remastered 2001</t>
  </si>
  <si>
    <t>XTC</t>
  </si>
  <si>
    <t>Pills N Potions</t>
  </si>
  <si>
    <t>Skeleton Dance</t>
  </si>
  <si>
    <t>New Kids On The Block, Ne-Yo</t>
  </si>
  <si>
    <t>Drive By</t>
  </si>
  <si>
    <t>Flo Rida, Wynter Gordon</t>
  </si>
  <si>
    <t>Cruel Summer</t>
  </si>
  <si>
    <t>Dirty Creature</t>
  </si>
  <si>
    <t>Sally Go Round The Roses</t>
  </si>
  <si>
    <t>The Jaynetts</t>
  </si>
  <si>
    <t>How Long</t>
  </si>
  <si>
    <t>The Henchmen</t>
  </si>
  <si>
    <t>Hey There Lonely Girl</t>
  </si>
  <si>
    <t>Gypsys, Tramps &amp; Thieves</t>
  </si>
  <si>
    <t>Gitarzan</t>
  </si>
  <si>
    <t>Dear Life</t>
  </si>
  <si>
    <t>Your Woman</t>
  </si>
  <si>
    <t>White Town</t>
  </si>
  <si>
    <t>derby indie</t>
  </si>
  <si>
    <t>Rope</t>
  </si>
  <si>
    <t>Our Lips Are Sealed</t>
  </si>
  <si>
    <t>The Go-Go's</t>
  </si>
  <si>
    <t>Leave Out All The Rest</t>
  </si>
  <si>
    <t>Never Miss Your Water</t>
  </si>
  <si>
    <t>Mountain</t>
  </si>
  <si>
    <t>By My Side</t>
  </si>
  <si>
    <t>Getaway Car</t>
  </si>
  <si>
    <t>Crash And Burn</t>
  </si>
  <si>
    <t>Eminem, Juice WRLD</t>
  </si>
  <si>
    <t>detroit hip hop,hip hop,rap,chicago rap,melodic rap,rap</t>
  </si>
  <si>
    <t>Someday, Someday - Single Version</t>
  </si>
  <si>
    <t>Wonderful World</t>
  </si>
  <si>
    <t>We Are Family - 1995 Remaster</t>
  </si>
  <si>
    <t>Never Meant to Fail</t>
  </si>
  <si>
    <t>People Got to Be Free</t>
  </si>
  <si>
    <t>The Rascals</t>
  </si>
  <si>
    <t>Anna Sun</t>
  </si>
  <si>
    <t>All My Life - Radio Edit</t>
  </si>
  <si>
    <t>K-Ci &amp; JoJo</t>
  </si>
  <si>
    <t>Delta Dawn</t>
  </si>
  <si>
    <t>Not Fair</t>
  </si>
  <si>
    <t>Comedown</t>
  </si>
  <si>
    <t>Good Time Baby</t>
  </si>
  <si>
    <t>Walk Like a Man</t>
  </si>
  <si>
    <t>Eternal Flame - Remastered</t>
  </si>
  <si>
    <t>Collette</t>
  </si>
  <si>
    <t>The Kid LAROI, Miley Cyrus</t>
  </si>
  <si>
    <t>A$AP Rocky, Skepta</t>
  </si>
  <si>
    <t>east coast hip hop,hip hop,rap,trap,birmingham grime,grime,instrumental grime,uk hip hop</t>
  </si>
  <si>
    <t>Lost In Japan - Remix</t>
  </si>
  <si>
    <t>Shawn Mendes, Zedd</t>
  </si>
  <si>
    <t>Everytime</t>
  </si>
  <si>
    <t>BTS</t>
  </si>
  <si>
    <t>Gotcha</t>
  </si>
  <si>
    <t>How Bizarre</t>
  </si>
  <si>
    <t>OMC</t>
  </si>
  <si>
    <t>Picking Up Pebbles</t>
  </si>
  <si>
    <t>Nothin' But A Good Time - Remastered 2006</t>
  </si>
  <si>
    <t>Chain Gang</t>
  </si>
  <si>
    <t>1961-03</t>
  </si>
  <si>
    <t>Dear Lady Twist</t>
  </si>
  <si>
    <t>The Twist</t>
  </si>
  <si>
    <t>Bootylicious</t>
  </si>
  <si>
    <t>The Tears Of A Clown</t>
  </si>
  <si>
    <t>Smokey Robinson &amp; The Miracles</t>
  </si>
  <si>
    <t>The One I Love - Remastered 2012</t>
  </si>
  <si>
    <t>All You Need Is Love - Remastered 2009</t>
  </si>
  <si>
    <t>I Found Someone</t>
  </si>
  <si>
    <t>Houston, Chingy, Nate Dogg, I-20</t>
  </si>
  <si>
    <t>Your Loss I'm Found</t>
  </si>
  <si>
    <t>Ready 2 Go</t>
  </si>
  <si>
    <t>Martin Solveig, Kele</t>
  </si>
  <si>
    <t>Don't Cry Daddy</t>
  </si>
  <si>
    <t>Don't Start Now - Dom Dolla Remix</t>
  </si>
  <si>
    <t>Dua Lipa, Dom Dolla</t>
  </si>
  <si>
    <t>abcdefu</t>
  </si>
  <si>
    <t>GAYLE</t>
  </si>
  <si>
    <t>Hole in My Heart</t>
  </si>
  <si>
    <t>Coming Up - 2011 Remaster</t>
  </si>
  <si>
    <t>All For Love - From "The Three Musketeers" Soundtrack</t>
  </si>
  <si>
    <t>Bryan Adams, Sting, Rod Stewart</t>
  </si>
  <si>
    <t>Call My Name</t>
  </si>
  <si>
    <t>Volare</t>
  </si>
  <si>
    <t>Under Cover of Darkness</t>
  </si>
  <si>
    <t>The Strokes</t>
  </si>
  <si>
    <t>Flip</t>
  </si>
  <si>
    <t>Pitbull, G.R.L.</t>
  </si>
  <si>
    <t>TALK ME DOWN</t>
  </si>
  <si>
    <t>I Don't Want to Talk About It - 2008 Remaster</t>
  </si>
  <si>
    <t>You're Moving out Today</t>
  </si>
  <si>
    <t>Carole Bayer Sager</t>
  </si>
  <si>
    <t>Eternal, P Jervier, Steve Jervier, Wales</t>
  </si>
  <si>
    <t>I Should Have Known Better - Remastered 2009</t>
  </si>
  <si>
    <t>Feelin' Alright</t>
  </si>
  <si>
    <t>E.Y.C.</t>
  </si>
  <si>
    <t>Never Ever</t>
  </si>
  <si>
    <t>The Mar-Keys</t>
  </si>
  <si>
    <t>Nino Tempo &amp; April Stevens</t>
  </si>
  <si>
    <t>The Good Life</t>
  </si>
  <si>
    <t>I Still Haven't Found What I'm Looking For</t>
  </si>
  <si>
    <t>Freaks - Radio Edit</t>
  </si>
  <si>
    <t>Timmy Trumpet, Savage</t>
  </si>
  <si>
    <t>australian dance,big room,melbourne bounce,melbourne bounce international,nz hip hop</t>
  </si>
  <si>
    <t>Run to the Hills</t>
  </si>
  <si>
    <t>Iron Maiden</t>
  </si>
  <si>
    <t>Set You Free - 1994 Edit</t>
  </si>
  <si>
    <t>White Noise</t>
  </si>
  <si>
    <t>Basket Case</t>
  </si>
  <si>
    <t>You're My World</t>
  </si>
  <si>
    <t>1-2-3 - Single Version</t>
  </si>
  <si>
    <t>Jack &amp; Diane</t>
  </si>
  <si>
    <t>Keep Us Together</t>
  </si>
  <si>
    <t>Millie Small</t>
  </si>
  <si>
    <t>jamaican ska</t>
  </si>
  <si>
    <t>Waves - Robin Schulz Radio Edit</t>
  </si>
  <si>
    <t>Mr. Probz, Robin Schulz</t>
  </si>
  <si>
    <t>Behind Blue Eyes</t>
  </si>
  <si>
    <t>I Just Called To Say I Love You</t>
  </si>
  <si>
    <t>Motivation</t>
  </si>
  <si>
    <t>Normani</t>
  </si>
  <si>
    <t>Starley</t>
  </si>
  <si>
    <t>Iko Iko</t>
  </si>
  <si>
    <t>Clean Bandit, Sean Paul, Anne-Marie</t>
  </si>
  <si>
    <t>Machine Gun Kelly, blackbear</t>
  </si>
  <si>
    <t>Jigsaw</t>
  </si>
  <si>
    <t>Find Me</t>
  </si>
  <si>
    <t>Sigma, Birdy</t>
  </si>
  <si>
    <t>Meet Her At The Love Parade</t>
  </si>
  <si>
    <t>Da Hool</t>
  </si>
  <si>
    <t>bubble trance</t>
  </si>
  <si>
    <t>Good Timin</t>
  </si>
  <si>
    <t>Why</t>
  </si>
  <si>
    <t>Frankie Avalon</t>
  </si>
  <si>
    <t>I Won't Tell a Soul</t>
  </si>
  <si>
    <t>Don't You Think It's Time</t>
  </si>
  <si>
    <t>Bob Evans</t>
  </si>
  <si>
    <t>Popsicles And Icicles</t>
  </si>
  <si>
    <t>The Murmaids</t>
  </si>
  <si>
    <t>Free Fallin'</t>
  </si>
  <si>
    <t>Crazy Stupid Love</t>
  </si>
  <si>
    <t>Cheryl, Tinie Tempah</t>
  </si>
  <si>
    <t>Day 'N' Nite</t>
  </si>
  <si>
    <t>Barrett Strong</t>
  </si>
  <si>
    <t>My Body</t>
  </si>
  <si>
    <t>Young the Giant</t>
  </si>
  <si>
    <t>I Bet You Look Good On The Dancefloor</t>
  </si>
  <si>
    <t>Shout It Out</t>
  </si>
  <si>
    <t>Blueberry Hill</t>
  </si>
  <si>
    <t>Great DJ</t>
  </si>
  <si>
    <t>Stupid Love</t>
  </si>
  <si>
    <t>Make You Feel My Love</t>
  </si>
  <si>
    <t>Bitter Desire</t>
  </si>
  <si>
    <t>There's a Moon Out Tonight</t>
  </si>
  <si>
    <t>The Capris</t>
  </si>
  <si>
    <t>Heroes - 2017 Remaster</t>
  </si>
  <si>
    <t>My Baby Just Cares for Me</t>
  </si>
  <si>
    <t>Only the Good Die Young</t>
  </si>
  <si>
    <t>Surrender - Ultamix</t>
  </si>
  <si>
    <t>Laura Pausini</t>
  </si>
  <si>
    <t>Illy, Anne-Marie</t>
  </si>
  <si>
    <t>Crazy Town</t>
  </si>
  <si>
    <t>My Own Way - 2009 Remaster</t>
  </si>
  <si>
    <t>You Really Got Me - 2015 Remaster</t>
  </si>
  <si>
    <t>The Goondiwindi Grey</t>
  </si>
  <si>
    <t>Tex Morton</t>
  </si>
  <si>
    <t>classic australian country,classic nz country,yodeling</t>
  </si>
  <si>
    <t>Still Got The Blues</t>
  </si>
  <si>
    <t>Lady Luck</t>
  </si>
  <si>
    <t>A Matter of Trust</t>
  </si>
  <si>
    <t>Are You The One?</t>
  </si>
  <si>
    <t>Hollywood Seven</t>
  </si>
  <si>
    <t>I Need a Dollar</t>
  </si>
  <si>
    <t>50 Ways to Leave Your Lover</t>
  </si>
  <si>
    <t>Baby Don't Get Hooked on Me</t>
  </si>
  <si>
    <t>Arms Around Me</t>
  </si>
  <si>
    <t>Believe Again</t>
  </si>
  <si>
    <t>Precious</t>
  </si>
  <si>
    <t>It Should Have Been Me</t>
  </si>
  <si>
    <t>Yvonne Fair</t>
  </si>
  <si>
    <t>All You Zombies</t>
  </si>
  <si>
    <t>Beautiful Lies</t>
  </si>
  <si>
    <t>Strong - High Contrast Remix</t>
  </si>
  <si>
    <t>London Grammar, High Contrast</t>
  </si>
  <si>
    <t>Good Days Bad Days</t>
  </si>
  <si>
    <t>At This Moment</t>
  </si>
  <si>
    <t>Billy Vera &amp; The Beaters</t>
  </si>
  <si>
    <t>I Want Your Love</t>
  </si>
  <si>
    <t>Boyce Avenue</t>
  </si>
  <si>
    <t>Can the Can</t>
  </si>
  <si>
    <t>Can You Feel It</t>
  </si>
  <si>
    <t>Together In Electric Dreams - Remastered 2003 / From "Electric Dreams" Original Motion Picture Soundtrack</t>
  </si>
  <si>
    <t>Phil Oakey, Giorgio Moroder</t>
  </si>
  <si>
    <t>Anthem for the Year 2000</t>
  </si>
  <si>
    <t>Think About Tomorrow Today</t>
  </si>
  <si>
    <t>Made You Look</t>
  </si>
  <si>
    <t>Rock Me</t>
  </si>
  <si>
    <t>Shanks &amp; Bigfoot</t>
  </si>
  <si>
    <t>2-step,uk garage</t>
  </si>
  <si>
    <t>One Time</t>
  </si>
  <si>
    <t>What's The Frequency, Kenneth?</t>
  </si>
  <si>
    <t>Nobody's Fool</t>
  </si>
  <si>
    <t>Cinderella</t>
  </si>
  <si>
    <t>Oh My</t>
  </si>
  <si>
    <t>Gin Wigmore</t>
  </si>
  <si>
    <t>When a Man Loves a Woman</t>
  </si>
  <si>
    <t>Percy Sledge</t>
  </si>
  <si>
    <t>Pride And Joy</t>
  </si>
  <si>
    <t>Darktown Strutters Ball - Live-2017 Remaster</t>
  </si>
  <si>
    <t>Lisa Loeb &amp; Nine Stories</t>
  </si>
  <si>
    <t>Murder Reigns</t>
  </si>
  <si>
    <t>Work It</t>
  </si>
  <si>
    <t>One Perfect Day</t>
  </si>
  <si>
    <t>The Little Heroes</t>
  </si>
  <si>
    <t>Comfortably Numb</t>
  </si>
  <si>
    <t>Beds Are Burning - Remastered</t>
  </si>
  <si>
    <t>Modern Girl - 2014 Remastered Version</t>
  </si>
  <si>
    <t>James Freud</t>
  </si>
  <si>
    <t>Ghost Town</t>
  </si>
  <si>
    <t>Treasure</t>
  </si>
  <si>
    <t>Lasting Lover</t>
  </si>
  <si>
    <t>Sigala, James Arthur</t>
  </si>
  <si>
    <t>Wouldn't It Be Good</t>
  </si>
  <si>
    <t>Child</t>
  </si>
  <si>
    <t>On a Night like This</t>
  </si>
  <si>
    <t>Pound The Alarm</t>
  </si>
  <si>
    <t>Alright</t>
  </si>
  <si>
    <t>Supergrass</t>
  </si>
  <si>
    <t>Love Her Madly</t>
  </si>
  <si>
    <t>100% Pure Love</t>
  </si>
  <si>
    <t>Teach Me How to Fly</t>
  </si>
  <si>
    <t>Jeff St John, The Copperwine</t>
  </si>
  <si>
    <t>Shimmer</t>
  </si>
  <si>
    <t>Action - Single Version</t>
  </si>
  <si>
    <t>Gotta Get Away</t>
  </si>
  <si>
    <t>When You Know</t>
  </si>
  <si>
    <t>The Love Game</t>
  </si>
  <si>
    <t>A Million to One</t>
  </si>
  <si>
    <t>Jimmy Charles</t>
  </si>
  <si>
    <t>Let's Go To Bed</t>
  </si>
  <si>
    <t>Don't Stop</t>
  </si>
  <si>
    <t>Nutbush City Limits</t>
  </si>
  <si>
    <t>Holy War</t>
  </si>
  <si>
    <t>Some Of The Places I Know</t>
  </si>
  <si>
    <t>Electric - Pokemon 25 Version</t>
  </si>
  <si>
    <t>What Took You So Long?</t>
  </si>
  <si>
    <t>Emma Bunton</t>
  </si>
  <si>
    <t>Shut Up And Drive</t>
  </si>
  <si>
    <t>Jukebox in Siberia - 2015 Remaster</t>
  </si>
  <si>
    <t>Marshmello, Jonas Brothers</t>
  </si>
  <si>
    <t>Raincloud</t>
  </si>
  <si>
    <t>A World of Our Own</t>
  </si>
  <si>
    <t>Silhouettes - Original Radio Edit</t>
  </si>
  <si>
    <t>Paloma Blanca</t>
  </si>
  <si>
    <t>Heaven For Everyone - Remastered 2011</t>
  </si>
  <si>
    <t>Feist</t>
  </si>
  <si>
    <t>Song 2 - 2012 Remaster</t>
  </si>
  <si>
    <t>bbno$, Rich Brian</t>
  </si>
  <si>
    <t>canadian hip hop,dark trap,meme rap,indonesian hip hop</t>
  </si>
  <si>
    <t>Magical Mystery Tour - Remastered 2009</t>
  </si>
  <si>
    <t>Ten Days</t>
  </si>
  <si>
    <t>This Is How We Party</t>
  </si>
  <si>
    <t>Long Train Runnin'</t>
  </si>
  <si>
    <t>Mask Off</t>
  </si>
  <si>
    <t>Future</t>
  </si>
  <si>
    <t>atl hip hop,hip hop,rap,southern hip hop,trap</t>
  </si>
  <si>
    <t>Fame</t>
  </si>
  <si>
    <t>Teddy Geiger</t>
  </si>
  <si>
    <t>Holler</t>
  </si>
  <si>
    <t>Batter Up</t>
  </si>
  <si>
    <t>Nelly, Murphy Lee, Ali</t>
  </si>
  <si>
    <t>Sundream</t>
  </si>
  <si>
    <t>Rocketeer</t>
  </si>
  <si>
    <t>Far East Movement, Ryan Tedder, Ruff Loaderz</t>
  </si>
  <si>
    <t>Choirgirl - 2011 Remastered</t>
  </si>
  <si>
    <t>Calvin Harris, Tinie Tempah</t>
  </si>
  <si>
    <t>Ramblin' Rose</t>
  </si>
  <si>
    <t>Why Not</t>
  </si>
  <si>
    <t>MFSB, The Three Degrees</t>
  </si>
  <si>
    <t>7 Years</t>
  </si>
  <si>
    <t>Moves Like Jagger</t>
  </si>
  <si>
    <t>Maroon 5, Christina Aguilera</t>
  </si>
  <si>
    <t>The Boys Of Summer - Radio Version</t>
  </si>
  <si>
    <t>DJ Sammy</t>
  </si>
  <si>
    <t>Stop Stop Stop - Mono; 1999 Remaster</t>
  </si>
  <si>
    <t>Everything's Alright</t>
  </si>
  <si>
    <t>John Farnham, "Jesus Christ Superstar" 1992 Australian Cast, Jon Stevens, Kate Cebrano</t>
  </si>
  <si>
    <t>Breakdown</t>
  </si>
  <si>
    <t>Here</t>
  </si>
  <si>
    <t>Funny Face</t>
  </si>
  <si>
    <t>Right Back Where We Started From - 1994 Remaster</t>
  </si>
  <si>
    <t>Running Scared</t>
  </si>
  <si>
    <t>Lemon</t>
  </si>
  <si>
    <t>Devotion</t>
  </si>
  <si>
    <t>Everything You Need - Original Mix - Edit</t>
  </si>
  <si>
    <t>Teen Angel</t>
  </si>
  <si>
    <t>Mark Dinning</t>
  </si>
  <si>
    <t>Walking Away</t>
  </si>
  <si>
    <t>All I Have to Give</t>
  </si>
  <si>
    <t>Simple Kind Of Life</t>
  </si>
  <si>
    <t>Pop!ular</t>
  </si>
  <si>
    <t>What If I</t>
  </si>
  <si>
    <t>We Do It</t>
  </si>
  <si>
    <t>R &amp; J Stone</t>
  </si>
  <si>
    <t>Strut</t>
  </si>
  <si>
    <t>Carol</t>
  </si>
  <si>
    <t>You're the Voice</t>
  </si>
  <si>
    <t>Take It Back</t>
  </si>
  <si>
    <t>Matter Of Mind</t>
  </si>
  <si>
    <t>manchester indie</t>
  </si>
  <si>
    <t>Bridges</t>
  </si>
  <si>
    <t>Woman - Mono; 2003 Remaster</t>
  </si>
  <si>
    <t>Train Wreck</t>
  </si>
  <si>
    <t>It Ain't Me</t>
  </si>
  <si>
    <t>Pyro</t>
  </si>
  <si>
    <t>Five Man Electrical Band</t>
  </si>
  <si>
    <t>More Than I Can Say</t>
  </si>
  <si>
    <t>Watching You</t>
  </si>
  <si>
    <t>Standing With You</t>
  </si>
  <si>
    <t>Out With My Baby</t>
  </si>
  <si>
    <t>Our House</t>
  </si>
  <si>
    <t>1983-01</t>
  </si>
  <si>
    <t>I Want To Know What Love Is - Single Edit</t>
  </si>
  <si>
    <t>Simple Plan, Sean Paul</t>
  </si>
  <si>
    <t>benny blanco, Calvin Harris</t>
  </si>
  <si>
    <t>You Weren't in Love with Me</t>
  </si>
  <si>
    <t>Androgyny - 2021 Remaster</t>
  </si>
  <si>
    <t>Accidents Happen</t>
  </si>
  <si>
    <t>Asaf Avidan &amp; the Mojos, Wankelmut</t>
  </si>
  <si>
    <t>Dionne Warwick, Elton John, Gladys Knight, Stevie Wonder</t>
  </si>
  <si>
    <t>You're My Best Friend - Remastered 2011</t>
  </si>
  <si>
    <t>World Where You Live</t>
  </si>
  <si>
    <t>The Show Must Go On - Remastered 2011</t>
  </si>
  <si>
    <t>Justin Bieber, Quavo</t>
  </si>
  <si>
    <t>Cola</t>
  </si>
  <si>
    <t>CamelPhat, Elderbrook</t>
  </si>
  <si>
    <t>deep tech house,house,progressive house,uk dance,uk dance</t>
  </si>
  <si>
    <t>Tearin' up My Heart - Radio Edit</t>
  </si>
  <si>
    <t>Hammerhead</t>
  </si>
  <si>
    <t>Everybody Talks</t>
  </si>
  <si>
    <t>Chasing The Sun</t>
  </si>
  <si>
    <t>Sweetest Thing - The Single Mix</t>
  </si>
  <si>
    <t>Sam Smith, Normani</t>
  </si>
  <si>
    <t>Sussudio - 2016 Remaster</t>
  </si>
  <si>
    <t>FWMGAB</t>
  </si>
  <si>
    <t>French Montana</t>
  </si>
  <si>
    <t>Won't Go Home Without You</t>
  </si>
  <si>
    <t>Sail The Wildest Stretch</t>
  </si>
  <si>
    <t>If You Love Someone</t>
  </si>
  <si>
    <t>Let The Night Roll On</t>
  </si>
  <si>
    <t>Goldfinger - Main Title</t>
  </si>
  <si>
    <t>You Don't Know How It Feels</t>
  </si>
  <si>
    <t>Little Lies</t>
  </si>
  <si>
    <t>Myself</t>
  </si>
  <si>
    <t>In the Shadows</t>
  </si>
  <si>
    <t>The Rasmus</t>
  </si>
  <si>
    <t>Breaking Me</t>
  </si>
  <si>
    <t>The Last Day on Earth</t>
  </si>
  <si>
    <t>Under The Milky Way</t>
  </si>
  <si>
    <t>All the Way</t>
  </si>
  <si>
    <t>Marcus Santoro, The Potbelleez</t>
  </si>
  <si>
    <t>What Would You Do?</t>
  </si>
  <si>
    <t>DJ Fresh, Sian Evans</t>
  </si>
  <si>
    <t>dancefloor dnb,drum and bass,uk dance</t>
  </si>
  <si>
    <t>U Sure Do</t>
  </si>
  <si>
    <t>Strike</t>
  </si>
  <si>
    <t>Where Is My Mind?</t>
  </si>
  <si>
    <t>Pixies</t>
  </si>
  <si>
    <t>Baby Did A Bad Bad Thing</t>
  </si>
  <si>
    <t>Uptight Downtown</t>
  </si>
  <si>
    <t>Abuse Me</t>
  </si>
  <si>
    <t>It's All Coming Back to Me Now</t>
  </si>
  <si>
    <t>Whatcha Say</t>
  </si>
  <si>
    <t>Swear It Again - Radio Edit</t>
  </si>
  <si>
    <t>Blame It on the Rain</t>
  </si>
  <si>
    <t>How To Make Gravy</t>
  </si>
  <si>
    <t>Chateau</t>
  </si>
  <si>
    <t>Lambada - Original Version 1989</t>
  </si>
  <si>
    <t>Kaoma</t>
  </si>
  <si>
    <t>zouk</t>
  </si>
  <si>
    <t>Homosapien</t>
  </si>
  <si>
    <t>Pete Shelley</t>
  </si>
  <si>
    <t>Softly Whispering I Love You</t>
  </si>
  <si>
    <t>Mike Curb Congregation</t>
  </si>
  <si>
    <t>Call Me When You're Sober</t>
  </si>
  <si>
    <t>You Don't Own Me</t>
  </si>
  <si>
    <t>The Ormsby Brothers</t>
  </si>
  <si>
    <t>Bless You</t>
  </si>
  <si>
    <t>Tony Orlando</t>
  </si>
  <si>
    <t>What's Up? - Edit</t>
  </si>
  <si>
    <t>N Dey Say - Album Version / Explicit</t>
  </si>
  <si>
    <t>Island In The Sun</t>
  </si>
  <si>
    <t>Your Love - Radio Edit</t>
  </si>
  <si>
    <t>Martin Garrix, Dean Lewis</t>
  </si>
  <si>
    <t>Dance Hall Days</t>
  </si>
  <si>
    <t>Never Let You Go</t>
  </si>
  <si>
    <t>Like Only A Woman Can</t>
  </si>
  <si>
    <t>One Way Road</t>
  </si>
  <si>
    <t>Live With Friends</t>
  </si>
  <si>
    <t>No Excuses</t>
  </si>
  <si>
    <t>Dr. Feelgood</t>
  </si>
  <si>
    <t>Everywhere</t>
  </si>
  <si>
    <t>Fake A Smile</t>
  </si>
  <si>
    <t>Alan Walker, salem ilese</t>
  </si>
  <si>
    <t>Lights &amp; Music</t>
  </si>
  <si>
    <t>Omen - Radio Edit</t>
  </si>
  <si>
    <t>Futon Couch</t>
  </si>
  <si>
    <t>Cruel - Remastered</t>
  </si>
  <si>
    <t>Can I Get a Moment?</t>
  </si>
  <si>
    <t>Just Can't Get Enough</t>
  </si>
  <si>
    <t>Whisper Your Name</t>
  </si>
  <si>
    <t>Elvis Presley, Junkie XL</t>
  </si>
  <si>
    <t>Get Shaky - Radio Edit</t>
  </si>
  <si>
    <t>Ian Carey Project</t>
  </si>
  <si>
    <t>Chained To The Rhythm</t>
  </si>
  <si>
    <t>Katy Perry, Skip Marley</t>
  </si>
  <si>
    <t>Daniel</t>
  </si>
  <si>
    <t>Beautiful Noise</t>
  </si>
  <si>
    <t>Hey Baby - Remastered</t>
  </si>
  <si>
    <t>Bruce Channel</t>
  </si>
  <si>
    <t>20 Good Reasons</t>
  </si>
  <si>
    <t>Justin Timberlake, Timbaland</t>
  </si>
  <si>
    <t>International Smile</t>
  </si>
  <si>
    <t>Why'd You Only Call Me When You're High?</t>
  </si>
  <si>
    <t>You Really Got Me - Mono Mix</t>
  </si>
  <si>
    <t>Dandy</t>
  </si>
  <si>
    <t>Differences</t>
  </si>
  <si>
    <t>He's Just No Good For You</t>
  </si>
  <si>
    <t>Tennessee Bird Walk</t>
  </si>
  <si>
    <t>Jack Blanchard &amp; Misty Morgan, Misty Morgen</t>
  </si>
  <si>
    <t>When the Weather Is Fine</t>
  </si>
  <si>
    <t>Sunday</t>
  </si>
  <si>
    <t>Am I That Easy To Forget</t>
  </si>
  <si>
    <t>I Got You Babe</t>
  </si>
  <si>
    <t>DNA, Suzanne Vega, Neal Slateford, Nick Batt</t>
  </si>
  <si>
    <t>Fraction Too Much Friction</t>
  </si>
  <si>
    <t>Tim Finn</t>
  </si>
  <si>
    <t>Jumpstart</t>
  </si>
  <si>
    <t>These Kids Wear Crowns</t>
  </si>
  <si>
    <t>Southern Sun</t>
  </si>
  <si>
    <t>UB40, Chrissie Hynde</t>
  </si>
  <si>
    <t>reggae fusion,uk reggae,solo wave</t>
  </si>
  <si>
    <t>Every Little Step</t>
  </si>
  <si>
    <t>Ferry Cross the Mersey - Mono Version; 1997 Remaster</t>
  </si>
  <si>
    <t>Run It!</t>
  </si>
  <si>
    <t>Chris Brown, Juelz Santana</t>
  </si>
  <si>
    <t>Shallow - Radio Edit</t>
  </si>
  <si>
    <t>Anna Kendrick</t>
  </si>
  <si>
    <t>hollywood</t>
  </si>
  <si>
    <t>Night Fever - From "Saturday Night Fever" Soundtrack</t>
  </si>
  <si>
    <t>I Wanna Be Down</t>
  </si>
  <si>
    <t>Didn't I</t>
  </si>
  <si>
    <t>Taller, Stronger, Better - Radio Mix</t>
  </si>
  <si>
    <t>Heart And Soul</t>
  </si>
  <si>
    <t>T'Pau</t>
  </si>
  <si>
    <t>Taylor Swift, Shawn Mendes</t>
  </si>
  <si>
    <t>Blue On Blue</t>
  </si>
  <si>
    <t>Don't Stop 'Til You Get Enough</t>
  </si>
  <si>
    <t>Shouldâ€™ve Been Us</t>
  </si>
  <si>
    <t>Burning Bridges - From "Kelly's Heroes"</t>
  </si>
  <si>
    <t>For The Love Of Him</t>
  </si>
  <si>
    <t>Bobbi Martin</t>
  </si>
  <si>
    <t>I Can Help</t>
  </si>
  <si>
    <t>Billy Swan</t>
  </si>
  <si>
    <t>Current Stand</t>
  </si>
  <si>
    <t>Kill For Your Love</t>
  </si>
  <si>
    <t>After the Loving</t>
  </si>
  <si>
    <t>Killer Queen - Remastered 2011</t>
  </si>
  <si>
    <t>Mariah Carey, JAY-Z</t>
  </si>
  <si>
    <t>I Don't Like Mondays</t>
  </si>
  <si>
    <t>The Boomtown Rats</t>
  </si>
  <si>
    <t>If It's Love</t>
  </si>
  <si>
    <t>Something</t>
  </si>
  <si>
    <t>Lasgo</t>
  </si>
  <si>
    <t>You Raise Me Up</t>
  </si>
  <si>
    <t>To The Moon And Back</t>
  </si>
  <si>
    <t>You Shook Me All Night Long</t>
  </si>
  <si>
    <t>Window Shopper</t>
  </si>
  <si>
    <t>You Wear It Well</t>
  </si>
  <si>
    <t>Holidae In</t>
  </si>
  <si>
    <t>Chingy, Ludacris, Snoop Dogg</t>
  </si>
  <si>
    <t>I Only Wanna Be with You</t>
  </si>
  <si>
    <t>Looking for Me</t>
  </si>
  <si>
    <t>Paul Woolford, Diplo, Kareen Lomax</t>
  </si>
  <si>
    <t>Keith</t>
  </si>
  <si>
    <t>Kaylee Bell</t>
  </si>
  <si>
    <t>Foolish Little Girl</t>
  </si>
  <si>
    <t>When Doves Cry</t>
  </si>
  <si>
    <t>Unpretty - Radio Version</t>
  </si>
  <si>
    <t>One Life Stand</t>
  </si>
  <si>
    <t>Hot Chip</t>
  </si>
  <si>
    <t>B-Boys &amp; Fly Girls - Radio Edit</t>
  </si>
  <si>
    <t>Jagged Edge, Nelly</t>
  </si>
  <si>
    <t>I Only Want to Be with You</t>
  </si>
  <si>
    <t>The Tourists</t>
  </si>
  <si>
    <t>Do That To Me One More Time</t>
  </si>
  <si>
    <t>West End Girls - Faces on Posters Mix</t>
  </si>
  <si>
    <t>East 17, Mixed By: Mykaell Riley &amp; Jeremy Allom</t>
  </si>
  <si>
    <t>Supercharge</t>
  </si>
  <si>
    <t>Lost In Japan</t>
  </si>
  <si>
    <t>I Will Survive - Single Version</t>
  </si>
  <si>
    <t>Take My Breath Away</t>
  </si>
  <si>
    <t>On Bended Knee</t>
  </si>
  <si>
    <t>Troublemaker</t>
  </si>
  <si>
    <t>Whole Lotta Love - 1990 Remaster</t>
  </si>
  <si>
    <t>Really Don't Care</t>
  </si>
  <si>
    <t>Demi Lovato, Cher Lloyd</t>
  </si>
  <si>
    <t>The Way I Want To Touch You</t>
  </si>
  <si>
    <t>Lucille</t>
  </si>
  <si>
    <t>Knock Knock, Who's There?</t>
  </si>
  <si>
    <t>Generator</t>
  </si>
  <si>
    <t>Slipping Away</t>
  </si>
  <si>
    <t>Peking Duk, Elliphant</t>
  </si>
  <si>
    <t>Steal My Kisses</t>
  </si>
  <si>
    <t>Ben Harper And The Innocent Criminals</t>
  </si>
  <si>
    <t>With Arms Wide Open - New Version With Strings</t>
  </si>
  <si>
    <t>Right There</t>
  </si>
  <si>
    <t>Nicole Scherzinger, 50 Cent</t>
  </si>
  <si>
    <t>Nicole Scherzinger</t>
  </si>
  <si>
    <t>Butter</t>
  </si>
  <si>
    <t>Try Me Out</t>
  </si>
  <si>
    <t>Shake Me Down</t>
  </si>
  <si>
    <t>Cage The Elephant</t>
  </si>
  <si>
    <t>No Second Prize</t>
  </si>
  <si>
    <t>Babe</t>
  </si>
  <si>
    <t>Sugarland, Taylor Swift</t>
  </si>
  <si>
    <t>Take Care</t>
  </si>
  <si>
    <t>What Have They Done To My Song Ma?</t>
  </si>
  <si>
    <t>There's Always Me - alt. take 2</t>
  </si>
  <si>
    <t>Bye Bye Baby</t>
  </si>
  <si>
    <t>Serena Ryder</t>
  </si>
  <si>
    <t>20 Miles</t>
  </si>
  <si>
    <t>Punching In A Dream</t>
  </si>
  <si>
    <t>Lost Without You</t>
  </si>
  <si>
    <t>Lucid Dreams</t>
  </si>
  <si>
    <t>chicago rap,melodic rap,rap</t>
  </si>
  <si>
    <t>This Girl - Kungs Vs. Cookin' On 3 Burners</t>
  </si>
  <si>
    <t>Porcelain</t>
  </si>
  <si>
    <t>I Wish</t>
  </si>
  <si>
    <t>Don't Wanna Know</t>
  </si>
  <si>
    <t>Immigrant Song - 1990 Remaster</t>
  </si>
  <si>
    <t>Alley Cat - Fra Tv-serien "Omkring Et Flygel"</t>
  </si>
  <si>
    <t>Bent Fabricius-Bjerre</t>
  </si>
  <si>
    <t>Young Divas, Savage</t>
  </si>
  <si>
    <t>Britney Holmes</t>
  </si>
  <si>
    <t>About You Now</t>
  </si>
  <si>
    <t>The Art Of Noise, Duane Eddy</t>
  </si>
  <si>
    <t>She's a Mystery to Me</t>
  </si>
  <si>
    <t>Silver Moon</t>
  </si>
  <si>
    <t>Tonight, I Celebrate My Love</t>
  </si>
  <si>
    <t>Peabo Bryson with Roberta Flack</t>
  </si>
  <si>
    <t>G-Eazy, Halsey</t>
  </si>
  <si>
    <t>Mousse T., Hot 'N' Juicy</t>
  </si>
  <si>
    <t>deep house,disco house,vocal house</t>
  </si>
  <si>
    <t>Shoot Me Down - Radio Edit</t>
  </si>
  <si>
    <t>Buffalo Stance</t>
  </si>
  <si>
    <t>Neneh Cherry</t>
  </si>
  <si>
    <t>Shaggy, Rayvon</t>
  </si>
  <si>
    <t>MK</t>
  </si>
  <si>
    <t>Level of Concern</t>
  </si>
  <si>
    <t>Stop! In The Name Of Love</t>
  </si>
  <si>
    <t>The Power Of Love - Remix Edit</t>
  </si>
  <si>
    <t>Beverlee</t>
  </si>
  <si>
    <t>The Dead Heart - 2007 Remastered</t>
  </si>
  <si>
    <t>Midlife Crisis</t>
  </si>
  <si>
    <t>Mr Mysterious - Single Version</t>
  </si>
  <si>
    <t>Vanessa Amorosi, Seany B</t>
  </si>
  <si>
    <t>Animal - Remastered</t>
  </si>
  <si>
    <t>all the good girls go to hell</t>
  </si>
  <si>
    <t>Fool in Love</t>
  </si>
  <si>
    <t>Jeff St John</t>
  </si>
  <si>
    <t>Weekend Wars</t>
  </si>
  <si>
    <t>Agadoo</t>
  </si>
  <si>
    <t>Black Lace</t>
  </si>
  <si>
    <t>Streets</t>
  </si>
  <si>
    <t>Buffalo Springfield</t>
  </si>
  <si>
    <t>Perfect Strangers</t>
  </si>
  <si>
    <t>Jonas Blue, JP Cooper</t>
  </si>
  <si>
    <t>In The Air - Axwell Radio Edit</t>
  </si>
  <si>
    <t>TV Rock, Rudy, Axwell</t>
  </si>
  <si>
    <t>Look At Her Now</t>
  </si>
  <si>
    <t>Born To Be Wild</t>
  </si>
  <si>
    <t>Never Knew Love Like This Before</t>
  </si>
  <si>
    <t>Stephanie Mills</t>
  </si>
  <si>
    <t>contemporary r&amp;b,funk,new jack swing,quiet storm,r&amp;b,urban contemporary</t>
  </si>
  <si>
    <t>Dakota</t>
  </si>
  <si>
    <t>Stereophonics</t>
  </si>
  <si>
    <t>The Streak</t>
  </si>
  <si>
    <t>Colors Of The Wind</t>
  </si>
  <si>
    <t>Get Back - Remastered 2009</t>
  </si>
  <si>
    <t>One Week</t>
  </si>
  <si>
    <t>Barenaked Ladies</t>
  </si>
  <si>
    <t>Winchester Cathedral</t>
  </si>
  <si>
    <t>Under Pressure - Remastered 2011</t>
  </si>
  <si>
    <t>Queen, David Bowie</t>
  </si>
  <si>
    <t>Something Big</t>
  </si>
  <si>
    <t>Got the Feelin' - Radio Edit</t>
  </si>
  <si>
    <t>Rockaria!</t>
  </si>
  <si>
    <t>Ivan Gough, Feenixpawl, Georgi Kay, Axwell</t>
  </si>
  <si>
    <t>Loser</t>
  </si>
  <si>
    <t>Beck</t>
  </si>
  <si>
    <t>Nobody Knows</t>
  </si>
  <si>
    <t>The Tony Rich Project</t>
  </si>
  <si>
    <t>Something Just Like This</t>
  </si>
  <si>
    <t>The Chainsmokers, Coldplay</t>
  </si>
  <si>
    <t>You'll Never Walk Alone - Stereo; 1997 Remaster</t>
  </si>
  <si>
    <t>arms</t>
  </si>
  <si>
    <t>Da Funk - Radio Edit</t>
  </si>
  <si>
    <t>Just Got Started</t>
  </si>
  <si>
    <t>Macklemore, Collett</t>
  </si>
  <si>
    <t>Love Is A Bridge</t>
  </si>
  <si>
    <t>Take A Picture</t>
  </si>
  <si>
    <t>Everyday Is A Winding Road</t>
  </si>
  <si>
    <t>Get Up and Boogie - That's Right</t>
  </si>
  <si>
    <t>Twisting By The Pool</t>
  </si>
  <si>
    <t>One Fine Day</t>
  </si>
  <si>
    <t>Numb / Encore</t>
  </si>
  <si>
    <t>JAY-Z, Linkin Park</t>
  </si>
  <si>
    <t>I'm Not Here To Make Friends</t>
  </si>
  <si>
    <t>Sam Smith, Calvin Harris, Jessie Reyez</t>
  </si>
  <si>
    <t>Mi Gente</t>
  </si>
  <si>
    <t>J Balvin, Willy William</t>
  </si>
  <si>
    <t>It's a Long Way to the Top</t>
  </si>
  <si>
    <t>Killing In The Name</t>
  </si>
  <si>
    <t>Rage Against The Machine</t>
  </si>
  <si>
    <t>Toosie Slide</t>
  </si>
  <si>
    <t>Chained To The Wheel</t>
  </si>
  <si>
    <t>Hold On To Me</t>
  </si>
  <si>
    <t>Overpass Graffiti</t>
  </si>
  <si>
    <t>What Now</t>
  </si>
  <si>
    <t>Air Balloon</t>
  </si>
  <si>
    <t>Next</t>
  </si>
  <si>
    <t>boy band,contemporary r&amp;b,minneapolis sound,new jack swing,r&amp;b,urban contemporary</t>
  </si>
  <si>
    <t>Snoop Dogg, Charlie Wilson</t>
  </si>
  <si>
    <t>And The Boys</t>
  </si>
  <si>
    <t>Snakeskin</t>
  </si>
  <si>
    <t>Ed Sheeran, Khalid</t>
  </si>
  <si>
    <t>Don't Turn Around</t>
  </si>
  <si>
    <t>Dan + Shay, Justin Bieber</t>
  </si>
  <si>
    <t>Because the Night</t>
  </si>
  <si>
    <t>Patti Smith</t>
  </si>
  <si>
    <t>art punk,permanent wave,protopunk,singer-songwriter</t>
  </si>
  <si>
    <t>Skate</t>
  </si>
  <si>
    <t>Underneath the Radar</t>
  </si>
  <si>
    <t>The Ending Is Just The Beginning Repeating</t>
  </si>
  <si>
    <t>Gimme Shelter</t>
  </si>
  <si>
    <t>Sweetest Devotion</t>
  </si>
  <si>
    <t>Just a Gigolo / I Ain't Got Nobody</t>
  </si>
  <si>
    <t>Joey Dee, The Starliters</t>
  </si>
  <si>
    <t>Mission Bell</t>
  </si>
  <si>
    <t>Donnie Brooks</t>
  </si>
  <si>
    <t>You Pick Me Up</t>
  </si>
  <si>
    <t>Sweet Hitch-Hiker</t>
  </si>
  <si>
    <t>Young Dumb &amp; Broke</t>
  </si>
  <si>
    <t>Someday Soon</t>
  </si>
  <si>
    <t>The Day I Met Marie</t>
  </si>
  <si>
    <t>Jeopardy</t>
  </si>
  <si>
    <t>Gotta Be Somebody</t>
  </si>
  <si>
    <t>Happier</t>
  </si>
  <si>
    <t>Last Hurrah</t>
  </si>
  <si>
    <t>Atomic - Remastered/2001</t>
  </si>
  <si>
    <t>Trisha Yearwood</t>
  </si>
  <si>
    <t>Breaking Up Is Hard to Do</t>
  </si>
  <si>
    <t>Say It Right</t>
  </si>
  <si>
    <t>Another Love Song</t>
  </si>
  <si>
    <t>Marshmello, Bastille</t>
  </si>
  <si>
    <t>Breaking the Habit</t>
  </si>
  <si>
    <t>Setting Fires</t>
  </si>
  <si>
    <t>The Chainsmokers, XYLÃ˜</t>
  </si>
  <si>
    <t>Bow River - 2011 Remastered</t>
  </si>
  <si>
    <t>Mary, Mary</t>
  </si>
  <si>
    <t>All The Man That I Need</t>
  </si>
  <si>
    <t>Take It Off</t>
  </si>
  <si>
    <t>The Look Of Love - Pt. 1</t>
  </si>
  <si>
    <t>Eloise</t>
  </si>
  <si>
    <t>Barry Ryan</t>
  </si>
  <si>
    <t>Where I'm Going</t>
  </si>
  <si>
    <t>My Way - Produced By Rudimental</t>
  </si>
  <si>
    <t>Thandi Phoenix</t>
  </si>
  <si>
    <t>Need Your Love</t>
  </si>
  <si>
    <t>Memphis</t>
  </si>
  <si>
    <t>Lonnie Mack</t>
  </si>
  <si>
    <t>Major Lazer, Justin Bieber, MÃ˜</t>
  </si>
  <si>
    <t>Let the Franklin Flow</t>
  </si>
  <si>
    <t>Shane Howard</t>
  </si>
  <si>
    <t>australian singer-songwriter</t>
  </si>
  <si>
    <t>Wasn't Expecting That</t>
  </si>
  <si>
    <t>Dolphin's Cry - Live At The Paradiso</t>
  </si>
  <si>
    <t>NO</t>
  </si>
  <si>
    <t>Sailing</t>
  </si>
  <si>
    <t>White Flag</t>
  </si>
  <si>
    <t>Just Another Day</t>
  </si>
  <si>
    <t>Jon Secada</t>
  </si>
  <si>
    <t>I Know</t>
  </si>
  <si>
    <t>Barbara George</t>
  </si>
  <si>
    <t>It Don't Come Easy</t>
  </si>
  <si>
    <t>Big Jet Plane</t>
  </si>
  <si>
    <t>For Your Love</t>
  </si>
  <si>
    <t>Lying</t>
  </si>
  <si>
    <t>BED</t>
  </si>
  <si>
    <t>Joel Corry, RAYE, David Guetta</t>
  </si>
  <si>
    <t>Who Knew</t>
  </si>
  <si>
    <t>Givin' Up</t>
  </si>
  <si>
    <t>Good Without</t>
  </si>
  <si>
    <t>Mimi Webb</t>
  </si>
  <si>
    <t>In The Air Tonight</t>
  </si>
  <si>
    <t>Johnny Mathis, Deniece Williams</t>
  </si>
  <si>
    <t>d.a.f</t>
  </si>
  <si>
    <t>Kygo, Rita Ora</t>
  </si>
  <si>
    <t>Sweet Nothin's</t>
  </si>
  <si>
    <t>No Rain - Remastered 2002</t>
  </si>
  <si>
    <t>I Am Blessed</t>
  </si>
  <si>
    <t>Eternal, Simon Climie</t>
  </si>
  <si>
    <t>Acquainted</t>
  </si>
  <si>
    <t>All That She Wants</t>
  </si>
  <si>
    <t>Handle With Care</t>
  </si>
  <si>
    <t>Groove Theory</t>
  </si>
  <si>
    <t>Bad To The Bone</t>
  </si>
  <si>
    <t>George Thorogood &amp; The Destroyers</t>
  </si>
  <si>
    <t>Sugar Shack</t>
  </si>
  <si>
    <t>Jimmy Gilmer, The Fireballs</t>
  </si>
  <si>
    <t>White Silver Sands</t>
  </si>
  <si>
    <t>Bill Blacks Combo</t>
  </si>
  <si>
    <t>Gasoline Alley Bred</t>
  </si>
  <si>
    <t>Time of the Season - Mono Version</t>
  </si>
  <si>
    <t>Brad Paisley, Dolly Parton</t>
  </si>
  <si>
    <t>Honey Come Back</t>
  </si>
  <si>
    <t>Woman in Love</t>
  </si>
  <si>
    <t>Mariah Carey, Whitney Houston</t>
  </si>
  <si>
    <t>Amoureuse</t>
  </si>
  <si>
    <t>Kiki Dee</t>
  </si>
  <si>
    <t>Kids Again - Radio Edit</t>
  </si>
  <si>
    <t>Lorne Greene</t>
  </si>
  <si>
    <t>cowboy western</t>
  </si>
  <si>
    <t>Don't You Worry Child - Acoustic</t>
  </si>
  <si>
    <t>50 Years</t>
  </si>
  <si>
    <t>Uncanny X-Men</t>
  </si>
  <si>
    <t>Tell Me a Story</t>
  </si>
  <si>
    <t>Strangers</t>
  </si>
  <si>
    <t>Heart-Shaped Box</t>
  </si>
  <si>
    <t>Wild Love</t>
  </si>
  <si>
    <t>Something In The Way You Move</t>
  </si>
  <si>
    <t>Ooh La La</t>
  </si>
  <si>
    <t>David Guetta, Bebe Rexha</t>
  </si>
  <si>
    <t>Lucy In The Sky With Diamonds</t>
  </si>
  <si>
    <t>She's A Rainbow - Full Version / With Intro</t>
  </si>
  <si>
    <t>Smalltown Boy</t>
  </si>
  <si>
    <t>Robin S</t>
  </si>
  <si>
    <t>I Just Want To Be Your Everything</t>
  </si>
  <si>
    <t>Mouth</t>
  </si>
  <si>
    <t>DJ Fresh, Rita Ora</t>
  </si>
  <si>
    <t>Show Me the Meaning of Being Lonely</t>
  </si>
  <si>
    <t>This Is War</t>
  </si>
  <si>
    <t>Harlem Shuffle</t>
  </si>
  <si>
    <t>Don't Leave Home</t>
  </si>
  <si>
    <t>Give It Away</t>
  </si>
  <si>
    <t>David's Song</t>
  </si>
  <si>
    <t>Get Set</t>
  </si>
  <si>
    <t>Massachusetts - Mono</t>
  </si>
  <si>
    <t>Rockin' for Myself</t>
  </si>
  <si>
    <t>Motiv8</t>
  </si>
  <si>
    <t>Little Bitty Girl</t>
  </si>
  <si>
    <t>Rock &amp; Roll</t>
  </si>
  <si>
    <t>Eric Hutchinson</t>
  </si>
  <si>
    <t>Minefields</t>
  </si>
  <si>
    <t>Faouzia, John Legend</t>
  </si>
  <si>
    <t>Some Say - Felix Jaehn Remix</t>
  </si>
  <si>
    <t>Nea, Felix Jaehn</t>
  </si>
  <si>
    <t>Spanish Guitar</t>
  </si>
  <si>
    <t>Lana Del Rey, Cedric Gervais</t>
  </si>
  <si>
    <t>I Know Him So Well</t>
  </si>
  <si>
    <t>Elaine Paige, Barbara Dickson</t>
  </si>
  <si>
    <t>Andy Black, Juliet Simms</t>
  </si>
  <si>
    <t>pixie,deep talent show</t>
  </si>
  <si>
    <t>Cupid - Twin Ver.</t>
  </si>
  <si>
    <t>FIFTY FIFTY</t>
  </si>
  <si>
    <t>I Wanna Dance With Somebody - CHR Mix</t>
  </si>
  <si>
    <t>Sadie The Cleaning Lady</t>
  </si>
  <si>
    <t>Jason Derulo, Snoop Dogg</t>
  </si>
  <si>
    <t>I Will Follow Him</t>
  </si>
  <si>
    <t>Peggy March</t>
  </si>
  <si>
    <t>Broken Humans</t>
  </si>
  <si>
    <t>Human Nature, Guy Sebastian</t>
  </si>
  <si>
    <t>Cat's in the Cradle</t>
  </si>
  <si>
    <t>Harry Chapin</t>
  </si>
  <si>
    <t>Do Right</t>
  </si>
  <si>
    <t>Glades</t>
  </si>
  <si>
    <t>Daniel Merriweather, Adele</t>
  </si>
  <si>
    <t>Where Are You Now</t>
  </si>
  <si>
    <t>Lost Frequencies, Calum Scott</t>
  </si>
  <si>
    <t>Someone You Loved - Future Humans Remix</t>
  </si>
  <si>
    <t>Lewis Capaldi, Future Humans</t>
  </si>
  <si>
    <t>Let Her Go</t>
  </si>
  <si>
    <t>Emoji of a Wave</t>
  </si>
  <si>
    <t>Boom Boom Pow</t>
  </si>
  <si>
    <t>What About Me</t>
  </si>
  <si>
    <t>The Ikettes</t>
  </si>
  <si>
    <t>Back on the Chain Gang - 2007 Remaster</t>
  </si>
  <si>
    <t>One and Only</t>
  </si>
  <si>
    <t>2-4-6-8 Motorway</t>
  </si>
  <si>
    <t>Tom Robinson Band</t>
  </si>
  <si>
    <t>Yester-Me, Yester-You, Yesterday</t>
  </si>
  <si>
    <t>Dee Gees</t>
  </si>
  <si>
    <t>He Did With Me</t>
  </si>
  <si>
    <t>Legacy - Radio Edit</t>
  </si>
  <si>
    <t>Nicky Romero, Krewella</t>
  </si>
  <si>
    <t>Starstrukk</t>
  </si>
  <si>
    <t>3OH!3, Katy Perry</t>
  </si>
  <si>
    <t>Hang On Sloopy</t>
  </si>
  <si>
    <t>Good Golly Miss Molly</t>
  </si>
  <si>
    <t>Move Closer</t>
  </si>
  <si>
    <t>Phyllis Nelson</t>
  </si>
  <si>
    <t>I Do Not Hook Up</t>
  </si>
  <si>
    <t>Flux Pavilion, Example</t>
  </si>
  <si>
    <t>brostep,classic dubstep,complextro,edm,electro house,hip house,uk dance</t>
  </si>
  <si>
    <t>I've Lost You</t>
  </si>
  <si>
    <t>Don't Stop Movin' - Radio Mix</t>
  </si>
  <si>
    <t>Livin' Joy, A. Manetta</t>
  </si>
  <si>
    <t>Charlie Brown</t>
  </si>
  <si>
    <t>Girl, You'll Be A Woman Soon</t>
  </si>
  <si>
    <t>Joel Turner</t>
  </si>
  <si>
    <t>So Sick</t>
  </si>
  <si>
    <t>American Dream</t>
  </si>
  <si>
    <t>Ring Ring - English Version</t>
  </si>
  <si>
    <t>Just Say So</t>
  </si>
  <si>
    <t>Brian McFadden, Kevin Rudolf</t>
  </si>
  <si>
    <t>Attention</t>
  </si>
  <si>
    <t>The Business</t>
  </si>
  <si>
    <t>I Wanna Be Evil</t>
  </si>
  <si>
    <t>Marina Eco</t>
  </si>
  <si>
    <t>DJ Sammy, Loona, Mel</t>
  </si>
  <si>
    <t>eurodance,bubblegum dance</t>
  </si>
  <si>
    <t>I Took A Pill In Ibiza - Seeb Remix</t>
  </si>
  <si>
    <t>Mike Posner, Seeb</t>
  </si>
  <si>
    <t>We Will Together</t>
  </si>
  <si>
    <t>Reeling In The Years</t>
  </si>
  <si>
    <t>Almost Persuaded</t>
  </si>
  <si>
    <t>George Jones</t>
  </si>
  <si>
    <t>Genie In a Bottle</t>
  </si>
  <si>
    <t>If I Never See Your Face Again - Featuring Rihanna</t>
  </si>
  <si>
    <t>Can You Feel The Love Tonight</t>
  </si>
  <si>
    <t>Baker Street</t>
  </si>
  <si>
    <t>Gerry Rafferty</t>
  </si>
  <si>
    <t>Among My Souvenirs</t>
  </si>
  <si>
    <t>Beep Beep Beep</t>
  </si>
  <si>
    <t>David Guetta, Akon</t>
  </si>
  <si>
    <t>This Ain't A Love Song</t>
  </si>
  <si>
    <t>I Wanna Rock</t>
  </si>
  <si>
    <t>Take A Bow</t>
  </si>
  <si>
    <t>Call On Me - Ryan Riback Remix</t>
  </si>
  <si>
    <t>Starley, Ryan Riback</t>
  </si>
  <si>
    <t>aussietronica,melbourne bounce</t>
  </si>
  <si>
    <t>I'm Gonna Miss You</t>
  </si>
  <si>
    <t>Ginger Man</t>
  </si>
  <si>
    <t>Nobody but Me</t>
  </si>
  <si>
    <t>Just A Kiss</t>
  </si>
  <si>
    <t>Tequila</t>
  </si>
  <si>
    <t>A.L.T. And The Lost Civilization</t>
  </si>
  <si>
    <t>Talk of the Town</t>
  </si>
  <si>
    <t>Bom Bom - Radio Edit</t>
  </si>
  <si>
    <t>Sam And The Womp</t>
  </si>
  <si>
    <t>balkan beats</t>
  </si>
  <si>
    <t>Oh Boy!</t>
  </si>
  <si>
    <t>Waterfall</t>
  </si>
  <si>
    <t>Stargate, P!nk, Sia</t>
  </si>
  <si>
    <t>Boss Bitch</t>
  </si>
  <si>
    <t>The Wah-Watusi</t>
  </si>
  <si>
    <t>Two Tribes</t>
  </si>
  <si>
    <t>Alesso, Tove Lo</t>
  </si>
  <si>
    <t>Big Mistake</t>
  </si>
  <si>
    <t>Pride</t>
  </si>
  <si>
    <t>Shakin' All Over - Live</t>
  </si>
  <si>
    <t>So Yesterday</t>
  </si>
  <si>
    <t>Out Of The Woods</t>
  </si>
  <si>
    <t>Cornflake Girl - 2015 Remaster</t>
  </si>
  <si>
    <t>Tori Amos</t>
  </si>
  <si>
    <t>Family Portrait</t>
  </si>
  <si>
    <t>United We Stand</t>
  </si>
  <si>
    <t>Brotherhood of Man</t>
  </si>
  <si>
    <t>Lost Stars</t>
  </si>
  <si>
    <t>Adam Levine</t>
  </si>
  <si>
    <t>deep talent show</t>
  </si>
  <si>
    <t>Stan</t>
  </si>
  <si>
    <t>Eminem, Dido</t>
  </si>
  <si>
    <t>Ghetto Gospel</t>
  </si>
  <si>
    <t>Topic, Jake Reese</t>
  </si>
  <si>
    <t>Imagine - Remastered 2010</t>
  </si>
  <si>
    <t>Bright Lights Bigger City</t>
  </si>
  <si>
    <t>Heathens</t>
  </si>
  <si>
    <t>Come Back and Shake Me</t>
  </si>
  <si>
    <t>Clodagh Rodgers</t>
  </si>
  <si>
    <t>God-Shaped Hole</t>
  </si>
  <si>
    <t>Plumb</t>
  </si>
  <si>
    <t>Arabella</t>
  </si>
  <si>
    <t>Albatross</t>
  </si>
  <si>
    <t>Respectable</t>
  </si>
  <si>
    <t>One Night Stand</t>
  </si>
  <si>
    <t>P!nk, Lily Allen</t>
  </si>
  <si>
    <t>Barbra Streisand - Radio Edit</t>
  </si>
  <si>
    <t>Around The World</t>
  </si>
  <si>
    <t>Last Nite</t>
  </si>
  <si>
    <t>Could I Have This Kiss Forever</t>
  </si>
  <si>
    <t>Enrique Iglesias, Whitney Houston</t>
  </si>
  <si>
    <t>New Sensation</t>
  </si>
  <si>
    <t>Don't Speak</t>
  </si>
  <si>
    <t>We The Kings</t>
  </si>
  <si>
    <t>Goodbye My Lover</t>
  </si>
  <si>
    <t>Give a Little Love</t>
  </si>
  <si>
    <t>Ylvis</t>
  </si>
  <si>
    <t>David Guetta, Anne-Marie</t>
  </si>
  <si>
    <t>Livin' It Up</t>
  </si>
  <si>
    <t>Ja Rule, Case</t>
  </si>
  <si>
    <t>Forever Now</t>
  </si>
  <si>
    <t>A.M.</t>
  </si>
  <si>
    <t>Freedom Come, Freedom Go</t>
  </si>
  <si>
    <t>Chocolate</t>
  </si>
  <si>
    <t>Five More Minutes</t>
  </si>
  <si>
    <t>The Knight in Rusty Armour - Stereo; 2011 Remaster</t>
  </si>
  <si>
    <t>That Ain't Bad</t>
  </si>
  <si>
    <t>Bring Me To Life</t>
  </si>
  <si>
    <t>All of Me</t>
  </si>
  <si>
    <t>John Legend</t>
  </si>
  <si>
    <t>Kygo, Ella Henderson</t>
  </si>
  <si>
    <t>From This Moment - Revival</t>
  </si>
  <si>
    <t>Eurika</t>
  </si>
  <si>
    <t>Frank Sinatra, Nancy Sinatra</t>
  </si>
  <si>
    <t>1967-08</t>
  </si>
  <si>
    <t>Don't You Know Who I Am? - Remastered</t>
  </si>
  <si>
    <t>Little L</t>
  </si>
  <si>
    <t>Sad</t>
  </si>
  <si>
    <t>Yellow Submarine - Remastered 2015</t>
  </si>
  <si>
    <t>Shake You Down</t>
  </si>
  <si>
    <t>Gregory Abbott</t>
  </si>
  <si>
    <t>Little Red Corvette - Single Version</t>
  </si>
  <si>
    <t>It's All Been Done</t>
  </si>
  <si>
    <t>Barenaked Ladies, Tom Lord-Alge</t>
  </si>
  <si>
    <t>Overdrive</t>
  </si>
  <si>
    <t>Games People Play</t>
  </si>
  <si>
    <t>Hold Up</t>
  </si>
  <si>
    <t>Somewhere</t>
  </si>
  <si>
    <t>Mysterious Ways</t>
  </si>
  <si>
    <t>Tonight, Tonight - Remastered 2012</t>
  </si>
  <si>
    <t>She Has to Be Loved</t>
  </si>
  <si>
    <t>Moviestar</t>
  </si>
  <si>
    <t>Harpo</t>
  </si>
  <si>
    <t>All Night</t>
  </si>
  <si>
    <t>The Vamps, Matoma</t>
  </si>
  <si>
    <t>Good Days</t>
  </si>
  <si>
    <t>SZA</t>
  </si>
  <si>
    <t>I Am, I Feel</t>
  </si>
  <si>
    <t>Lucky Me</t>
  </si>
  <si>
    <t>Keep On Dancing</t>
  </si>
  <si>
    <t>Mike Waters</t>
  </si>
  <si>
    <t>No Aphrodisiac - Original</t>
  </si>
  <si>
    <t>Mr. Lonely</t>
  </si>
  <si>
    <t>More Than Words</t>
  </si>
  <si>
    <t>Extreme</t>
  </si>
  <si>
    <t>You Oughta Know - 2015 Remaster</t>
  </si>
  <si>
    <t>Craig David, Sting</t>
  </si>
  <si>
    <t>High Sheriff of Calhoun Parrish</t>
  </si>
  <si>
    <t>Best Day Of My Life - Single Version</t>
  </si>
  <si>
    <t>Motor Ace</t>
  </si>
  <si>
    <t>Don't give up on us</t>
  </si>
  <si>
    <t>Sing It Back - Boris Dlugosch Mix</t>
  </si>
  <si>
    <t>Moloko, Boris Dlugosch, Michael Lange</t>
  </si>
  <si>
    <t>electronica,trip hop,german house,hamburg electronic</t>
  </si>
  <si>
    <t>Despacito</t>
  </si>
  <si>
    <t>It's Tricky</t>
  </si>
  <si>
    <t>You Don't Know Love</t>
  </si>
  <si>
    <t>Lullaby</t>
  </si>
  <si>
    <t>Sigala, Paloma Faith</t>
  </si>
  <si>
    <t>The Chainsmokers, Charlee</t>
  </si>
  <si>
    <t>The Stripper</t>
  </si>
  <si>
    <t>David Rose &amp; His Orchestra</t>
  </si>
  <si>
    <t>light music,man's orchestra</t>
  </si>
  <si>
    <t>Mess Is Mine</t>
  </si>
  <si>
    <t>Addicted</t>
  </si>
  <si>
    <t>Stevie Hoang</t>
  </si>
  <si>
    <t>Mean Woman Blues</t>
  </si>
  <si>
    <t>One Step Ahead</t>
  </si>
  <si>
    <t>Ain't Got Far to Go</t>
  </si>
  <si>
    <t>The Crusher</t>
  </si>
  <si>
    <t>The Atlantics</t>
  </si>
  <si>
    <t>Allan Sherman</t>
  </si>
  <si>
    <t>Flo Rida, Sia</t>
  </si>
  <si>
    <t>Come with Me</t>
  </si>
  <si>
    <t>Lonely Blue Boy</t>
  </si>
  <si>
    <t>Son of a Gun - Remastered for Fitness Beats</t>
  </si>
  <si>
    <t>Yolanda Be Cool, Andrew Stanley, DCup, Matt Handles</t>
  </si>
  <si>
    <t>Ca plane pour moi</t>
  </si>
  <si>
    <t>Plastic Bertrand</t>
  </si>
  <si>
    <t>Clarence "Frogman" Henry</t>
  </si>
  <si>
    <t>My Humps</t>
  </si>
  <si>
    <t>Spinning Wheel</t>
  </si>
  <si>
    <t>Moody Blue</t>
  </si>
  <si>
    <t>Misty Blue</t>
  </si>
  <si>
    <t>Dorothy Moore</t>
  </si>
  <si>
    <t>Piece of My Heart</t>
  </si>
  <si>
    <t>Big Brother &amp; The Holding Company, Janis Joplin</t>
  </si>
  <si>
    <t>Justin Bieber, Chance the Rapper</t>
  </si>
  <si>
    <t>Coming of Age</t>
  </si>
  <si>
    <t>Saving All My Love for You</t>
  </si>
  <si>
    <t>Forever Young - Radio Version</t>
  </si>
  <si>
    <t>Interactive</t>
  </si>
  <si>
    <t>bubble trance,happy hardcore</t>
  </si>
  <si>
    <t>Seasons</t>
  </si>
  <si>
    <t>Honestly</t>
  </si>
  <si>
    <t>We Connect</t>
  </si>
  <si>
    <t>Sometimes When We Touch - Radio Edit</t>
  </si>
  <si>
    <t>Newton, StarLab</t>
  </si>
  <si>
    <t>ruta destroy</t>
  </si>
  <si>
    <t>Stop The Music</t>
  </si>
  <si>
    <t>P-Money, Scribe</t>
  </si>
  <si>
    <t>Everyone's at It</t>
  </si>
  <si>
    <t>This Craziness Inside of Me</t>
  </si>
  <si>
    <t>Steady Rollin</t>
  </si>
  <si>
    <t>indie salvadoreno</t>
  </si>
  <si>
    <t>Robin Schulz, Jasmine Thompson</t>
  </si>
  <si>
    <t>All Out Of Love</t>
  </si>
  <si>
    <t>Run To You</t>
  </si>
  <si>
    <t>The Rockafeller Skank - Short Edit</t>
  </si>
  <si>
    <t>I Want To Break Free - Remastered 2011</t>
  </si>
  <si>
    <t>White Wedding - Pt. 1</t>
  </si>
  <si>
    <t>Neopolitan Dreams</t>
  </si>
  <si>
    <t>Absolute Beginners - 2002 Remaster</t>
  </si>
  <si>
    <t>Land of 1000 Dances</t>
  </si>
  <si>
    <t>Wilson Pickett</t>
  </si>
  <si>
    <t>Then The Morning Comes</t>
  </si>
  <si>
    <t>Penny Lane - Remastered 2009</t>
  </si>
  <si>
    <t>Misery Business</t>
  </si>
  <si>
    <t>Lover Lover</t>
  </si>
  <si>
    <t>Painted, Tainted Rose</t>
  </si>
  <si>
    <t>I'm a Slave 4 U</t>
  </si>
  <si>
    <t>On the Beach - 1998 Remaster</t>
  </si>
  <si>
    <t>Can't You See</t>
  </si>
  <si>
    <t>The Marshall Tucker Band</t>
  </si>
  <si>
    <t>Too Big - 2017 Remaster</t>
  </si>
  <si>
    <t>If It's Lovin' That You Want</t>
  </si>
  <si>
    <t>Rockabilly Rebel</t>
  </si>
  <si>
    <t>Matchbox</t>
  </si>
  <si>
    <t>The King of Wishful Thinking</t>
  </si>
  <si>
    <t>The One Who Really Loves You - Single Version</t>
  </si>
  <si>
    <t>Chunky</t>
  </si>
  <si>
    <t>It's My Party</t>
  </si>
  <si>
    <t>A Little Bit More</t>
  </si>
  <si>
    <t>Rita Ora, Tinie Tempah</t>
  </si>
  <si>
    <t>Falling in Love Again</t>
  </si>
  <si>
    <t>Ted Mulry</t>
  </si>
  <si>
    <t>Radio Mix</t>
  </si>
  <si>
    <t>F.C.B</t>
  </si>
  <si>
    <t>All Of This</t>
  </si>
  <si>
    <t>Banks of the Ohio</t>
  </si>
  <si>
    <t>Into My Arms</t>
  </si>
  <si>
    <t>Electric Blue</t>
  </si>
  <si>
    <t>Satisfied</t>
  </si>
  <si>
    <t>T-Pain, Ne-Yo</t>
  </si>
  <si>
    <t>Beast Of Burden - Remastered 1994</t>
  </si>
  <si>
    <t>Everytime You Need Me</t>
  </si>
  <si>
    <t>Fragma</t>
  </si>
  <si>
    <t>Under The Boardwalk - Mono</t>
  </si>
  <si>
    <t>One Mint Julep</t>
  </si>
  <si>
    <t>Ray Charles, Rudolph Toombs</t>
  </si>
  <si>
    <t>Swedish House Mafia, The Weeknd</t>
  </si>
  <si>
    <t>Fly Too High - Remastered</t>
  </si>
  <si>
    <t>You Deserve Better</t>
  </si>
  <si>
    <t>Duffy</t>
  </si>
  <si>
    <t>Rag'n'Bone Man, P!nk</t>
  </si>
  <si>
    <t>Nikita</t>
  </si>
  <si>
    <t>Wedding Song - There Is Love</t>
  </si>
  <si>
    <t>Be Mine!</t>
  </si>
  <si>
    <t>She's so Mean</t>
  </si>
  <si>
    <t>Sunny Came Home</t>
  </si>
  <si>
    <t>Shawn Colvin</t>
  </si>
  <si>
    <t>Jessie</t>
  </si>
  <si>
    <t>Against The Wind</t>
  </si>
  <si>
    <t>Zedd, Liam Payne</t>
  </si>
  <si>
    <t>Love Not Lovers</t>
  </si>
  <si>
    <t>So Far Away - Full Version</t>
  </si>
  <si>
    <t>Freefallin - Radio Edit</t>
  </si>
  <si>
    <t>LaserLight</t>
  </si>
  <si>
    <t>Jessie J, David Guetta</t>
  </si>
  <si>
    <t>Apple Eyes</t>
  </si>
  <si>
    <t>SWOOP</t>
  </si>
  <si>
    <t>Living Doll - 2000 Remastered Version</t>
  </si>
  <si>
    <t>Cliff Richard &amp; The Drifters</t>
  </si>
  <si>
    <t>Another Day - 2012 Remaster</t>
  </si>
  <si>
    <t>Paul McCartney, Linda McCartney</t>
  </si>
  <si>
    <t>Alejandro</t>
  </si>
  <si>
    <t>As Long As You Love Me</t>
  </si>
  <si>
    <t>No Matter What - Remastered 2010</t>
  </si>
  <si>
    <t>Stars On 45 - Original Single Version</t>
  </si>
  <si>
    <t>Stars On 45</t>
  </si>
  <si>
    <t>Waves</t>
  </si>
  <si>
    <t>Is This Love?</t>
  </si>
  <si>
    <t>Alison Moyet</t>
  </si>
  <si>
    <t>Something About You</t>
  </si>
  <si>
    <t>Hayden James</t>
  </si>
  <si>
    <t>Follow You Down</t>
  </si>
  <si>
    <t>Helping Hand</t>
  </si>
  <si>
    <t>Harleys In Hawaii</t>
  </si>
  <si>
    <t>Renegade</t>
  </si>
  <si>
    <t>Adventure of a Lifetime</t>
  </si>
  <si>
    <t>The Funky Groove Connection</t>
  </si>
  <si>
    <t>Elusive Butterfly</t>
  </si>
  <si>
    <t>Bob Lind</t>
  </si>
  <si>
    <t>Heaven Help My Heart</t>
  </si>
  <si>
    <t>Boom, Boom, Boom, Boom! !</t>
  </si>
  <si>
    <t>Charli XCX, Troye Sivan</t>
  </si>
  <si>
    <t>Don't Say You Love Me</t>
  </si>
  <si>
    <t>M2M</t>
  </si>
  <si>
    <t>Salt</t>
  </si>
  <si>
    <t>God's Plan</t>
  </si>
  <si>
    <t>Crystalised</t>
  </si>
  <si>
    <t>The Nips Are Getting Bigger</t>
  </si>
  <si>
    <t>Born To Be Yours</t>
  </si>
  <si>
    <t>Kygo, Imagine Dragons</t>
  </si>
  <si>
    <t>I'll Never Dance Again</t>
  </si>
  <si>
    <t>The Newbeats</t>
  </si>
  <si>
    <t>YOU'RE GONNA LOVE THIS</t>
  </si>
  <si>
    <t>The One That Got Away</t>
  </si>
  <si>
    <t>Jet - 2010 Remaster</t>
  </si>
  <si>
    <t>Tongue Tied</t>
  </si>
  <si>
    <t>GROUPLOVE</t>
  </si>
  <si>
    <t>Centuries - Remix</t>
  </si>
  <si>
    <t>Fall Out Boy, Juicy J, Jonathan "JR" Rotem</t>
  </si>
  <si>
    <t>Big Girls Don't Cry</t>
  </si>
  <si>
    <t>Every You Every Me</t>
  </si>
  <si>
    <t>Sister</t>
  </si>
  <si>
    <t>Earthquake feat. Tinie Tempah</t>
  </si>
  <si>
    <t>Labrinth feat. Tinie Tempah</t>
  </si>
  <si>
    <t>7 Things - Single Version</t>
  </si>
  <si>
    <t>Vic Reeves, The Wonder Stuff</t>
  </si>
  <si>
    <t>If We Try</t>
  </si>
  <si>
    <t>SAD!</t>
  </si>
  <si>
    <t>XXXTENTACION</t>
  </si>
  <si>
    <t>emo rap,miami hip hop</t>
  </si>
  <si>
    <t>Again</t>
  </si>
  <si>
    <t>Fall Down</t>
  </si>
  <si>
    <t>will.i.am, Miley Cyrus</t>
  </si>
  <si>
    <t>One Thing Right</t>
  </si>
  <si>
    <t>Marshmello, Kane Brown</t>
  </si>
  <si>
    <t>Little Lion Man</t>
  </si>
  <si>
    <t>Second Hand Rose</t>
  </si>
  <si>
    <t>1965-10</t>
  </si>
  <si>
    <t>Battlefield</t>
  </si>
  <si>
    <t>Better Than Ever</t>
  </si>
  <si>
    <t>Flight Facilities, Aloe Blacc</t>
  </si>
  <si>
    <t>Buses and Trains - Radio Edit</t>
  </si>
  <si>
    <t>Give It To Me</t>
  </si>
  <si>
    <t>All We Ever Do Is Say Goodbye</t>
  </si>
  <si>
    <t>Ms. Jackson</t>
  </si>
  <si>
    <t>Go Bang</t>
  </si>
  <si>
    <t>The Globe</t>
  </si>
  <si>
    <t>Bic Runga</t>
  </si>
  <si>
    <t>Palisades Park</t>
  </si>
  <si>
    <t>Took the Children Away</t>
  </si>
  <si>
    <t>Archie Roach</t>
  </si>
  <si>
    <t>Love...Thy Will Be Done - Single Version</t>
  </si>
  <si>
    <t>Give In to Me</t>
  </si>
  <si>
    <t>Throw Your Arms Around Me</t>
  </si>
  <si>
    <t>I'll Be Your Shelter</t>
  </si>
  <si>
    <t>Give Me All Your Luvin'</t>
  </si>
  <si>
    <t>Madonna, Nicki Minaj, M.I.A.</t>
  </si>
  <si>
    <t>Poison - Radio Edit</t>
  </si>
  <si>
    <t>Get It</t>
  </si>
  <si>
    <t>Padam Padam</t>
  </si>
  <si>
    <t>Big When I Was Little</t>
  </si>
  <si>
    <t>Shout, Pts. 1 &amp; 2</t>
  </si>
  <si>
    <t>The Isley Brothers</t>
  </si>
  <si>
    <t>Teenage Crime</t>
  </si>
  <si>
    <t>Adrian Lux</t>
  </si>
  <si>
    <t>progressive electro house</t>
  </si>
  <si>
    <t>You Got It All</t>
  </si>
  <si>
    <t>Union J</t>
  </si>
  <si>
    <t>Wild Things</t>
  </si>
  <si>
    <t>test drive</t>
  </si>
  <si>
    <t>You Don't Have to Say You Love Me</t>
  </si>
  <si>
    <t>Hey Lover</t>
  </si>
  <si>
    <t>LL COOL J, Boyz II Men</t>
  </si>
  <si>
    <t>east coast hip hop,golden age hip hop,hip hop,old school hip hop,queens hip hop,rap,boy band,contemporary r&amp;b,new jack swing,r&amp;b,urban contemporary</t>
  </si>
  <si>
    <t>Boys Will Be Boys</t>
  </si>
  <si>
    <t>Flame Trees - 2011 Remastered</t>
  </si>
  <si>
    <t>Who Made Who</t>
  </si>
  <si>
    <t>Move Your Feet</t>
  </si>
  <si>
    <t>Junior Senior</t>
  </si>
  <si>
    <t>Heartlines</t>
  </si>
  <si>
    <t>Revelry</t>
  </si>
  <si>
    <t>Omen</t>
  </si>
  <si>
    <t>House of Fun - 2000 Remastered Version</t>
  </si>
  <si>
    <t>Feels Like I'm in Love</t>
  </si>
  <si>
    <t>Ghosts 'N' Stuff - Radio Edit</t>
  </si>
  <si>
    <t>deadmau5, Rob Swire</t>
  </si>
  <si>
    <t>Mother's Daughter</t>
  </si>
  <si>
    <t>Ticket To Ride - Remastered 2009</t>
  </si>
  <si>
    <t>Beetlebum</t>
  </si>
  <si>
    <t>Thorn in My Side - Remastered</t>
  </si>
  <si>
    <t>Swing - Joel Fletcher Remix</t>
  </si>
  <si>
    <t>Joel Fletcher, Savage</t>
  </si>
  <si>
    <t>deep minimal techno,melbourne bounce,melbourne bounce international,nz hip hop</t>
  </si>
  <si>
    <t>Going in with my eyes open</t>
  </si>
  <si>
    <t>I Want It All - Remastered 2011</t>
  </si>
  <si>
    <t>Bills</t>
  </si>
  <si>
    <t>Say It Isn't So</t>
  </si>
  <si>
    <t>Portsmouth</t>
  </si>
  <si>
    <t>James Arthur, Anne-Marie</t>
  </si>
  <si>
    <t>Let's Get It Started - Spike Mix</t>
  </si>
  <si>
    <t>Walking On The Moon - Remastered 2003</t>
  </si>
  <si>
    <t>DJ Khaled, Rihanna, Bryson Tiller</t>
  </si>
  <si>
    <t>Sigma, Paloma Faith</t>
  </si>
  <si>
    <t>Pretty Girls</t>
  </si>
  <si>
    <t>Britney Spears, Iggy Azalea</t>
  </si>
  <si>
    <t>Kiss The World Goodbye</t>
  </si>
  <si>
    <t>I Don't Know How To Love Him</t>
  </si>
  <si>
    <t>S.O.S.</t>
  </si>
  <si>
    <t>Oh Carol</t>
  </si>
  <si>
    <t>MMMBop</t>
  </si>
  <si>
    <t>Lost &amp; Not Found</t>
  </si>
  <si>
    <t>Chase &amp; Status, Louis Mattrs</t>
  </si>
  <si>
    <t>dancefloor dnb,drum and bass,uk dance,uk contemporary r&amp;b</t>
  </si>
  <si>
    <t>Way Out West</t>
  </si>
  <si>
    <t>James Blundell, James Reyne</t>
  </si>
  <si>
    <t>Savin' Me</t>
  </si>
  <si>
    <t>I Love Your Smile</t>
  </si>
  <si>
    <t>Shanice</t>
  </si>
  <si>
    <t>contemporary r&amp;b,new jack swing,urban contemporary</t>
  </si>
  <si>
    <t>Shocked</t>
  </si>
  <si>
    <t>I'm Gonna Getcha Good! - Red Single Edit</t>
  </si>
  <si>
    <t>Burnin' Up</t>
  </si>
  <si>
    <t>Don't Hold Your Breath</t>
  </si>
  <si>
    <t>Classified, Olly Murs</t>
  </si>
  <si>
    <t>I Kiss Your Lips</t>
  </si>
  <si>
    <t>Angel of Mine</t>
  </si>
  <si>
    <t>N-Trance, Rod Stewart</t>
  </si>
  <si>
    <t>SICKO MODE</t>
  </si>
  <si>
    <t>Naughty By Nature, Phiness</t>
  </si>
  <si>
    <t>Girl's Life</t>
  </si>
  <si>
    <t>Mia Rodriguez</t>
  </si>
  <si>
    <t>Georgia</t>
  </si>
  <si>
    <t>My Immortal</t>
  </si>
  <si>
    <t>Diddy, Christina Aguilera</t>
  </si>
  <si>
    <t>Kiss on My List</t>
  </si>
  <si>
    <t>Save Your Kisses For Me</t>
  </si>
  <si>
    <t>Homburg - Single Version - 2009 Remaster - Mono</t>
  </si>
  <si>
    <t>1000 Miles Away</t>
  </si>
  <si>
    <t>Lady Willpower</t>
  </si>
  <si>
    <t>Real Men</t>
  </si>
  <si>
    <t>Moonlight Shadow - Remastered</t>
  </si>
  <si>
    <t>Little Jeannie</t>
  </si>
  <si>
    <t>The Edge of Heaven</t>
  </si>
  <si>
    <t>A Little Love and Understanding - Un peu d'amour et d'amitiÃ©</t>
  </si>
  <si>
    <t>Gilbert BÃ©caud</t>
  </si>
  <si>
    <t>chanson</t>
  </si>
  <si>
    <t>Dancing On My Own - TiÃ«sto Remix</t>
  </si>
  <si>
    <t>Calum Scott, TiÃ«sto</t>
  </si>
  <si>
    <t>Bingo Players, Far East Movement</t>
  </si>
  <si>
    <t>Is This Love</t>
  </si>
  <si>
    <t>Miss You Love</t>
  </si>
  <si>
    <t>Judy Stone</t>
  </si>
  <si>
    <t>classic australian country</t>
  </si>
  <si>
    <t>Fernando</t>
  </si>
  <si>
    <t>Broken Wings</t>
  </si>
  <si>
    <t>Play That Song</t>
  </si>
  <si>
    <t>When the Beat Drops Out</t>
  </si>
  <si>
    <t>Marlon Roudette</t>
  </si>
  <si>
    <t>Don't Play</t>
  </si>
  <si>
    <t>Anne-Marie, KSI, Digital Farm Animals</t>
  </si>
  <si>
    <t>Fit but You Know It</t>
  </si>
  <si>
    <t>The Streets</t>
  </si>
  <si>
    <t>birmingham hip hop,uk garage</t>
  </si>
  <si>
    <t>Happy Together</t>
  </si>
  <si>
    <t>O-o-h Child</t>
  </si>
  <si>
    <t>The Five Stairsteps</t>
  </si>
  <si>
    <t>Jack Ãœ, Skrillex, Diplo, Justin Bieber</t>
  </si>
  <si>
    <t>Jump - 2015 Remaster</t>
  </si>
  <si>
    <t>Mrs. Robinson</t>
  </si>
  <si>
    <t>The Lemonheads</t>
  </si>
  <si>
    <t>Foolish Games</t>
  </si>
  <si>
    <t>Needles and Pins</t>
  </si>
  <si>
    <t>Never Really Over</t>
  </si>
  <si>
    <t>Half of My Heart</t>
  </si>
  <si>
    <t>I Swear</t>
  </si>
  <si>
    <t>Galveston - Remastered 2001</t>
  </si>
  <si>
    <t>Blinded By The Light - Single edit</t>
  </si>
  <si>
    <t>Rudimental, John Newman, Alex Clare</t>
  </si>
  <si>
    <t>Song For Guy</t>
  </si>
  <si>
    <t>Heartbeat Song</t>
  </si>
  <si>
    <t>Cruisin' - Single Edit</t>
  </si>
  <si>
    <t>Huey Lewis, Gwyneth Paltrow</t>
  </si>
  <si>
    <t>The Middle - Acoustic Version</t>
  </si>
  <si>
    <t>Applause</t>
  </si>
  <si>
    <t>Public Domain</t>
  </si>
  <si>
    <t>Dancing In The Street</t>
  </si>
  <si>
    <t>Rainy Days and Mondays</t>
  </si>
  <si>
    <t>Moving on Up</t>
  </si>
  <si>
    <t>M People</t>
  </si>
  <si>
    <t>I Gotcha</t>
  </si>
  <si>
    <t>West End Riot</t>
  </si>
  <si>
    <t>Forever - Lady of Soul</t>
  </si>
  <si>
    <t>Damage</t>
  </si>
  <si>
    <t>Use Me</t>
  </si>
  <si>
    <t>Right Here, Right Now</t>
  </si>
  <si>
    <t>The Best</t>
  </si>
  <si>
    <t>Not Enough Indians</t>
  </si>
  <si>
    <t>Get Ready for This</t>
  </si>
  <si>
    <t>Love's Theme</t>
  </si>
  <si>
    <t>The Love Unlimited Orchestra</t>
  </si>
  <si>
    <t>Do The Bird</t>
  </si>
  <si>
    <t>Goosebumps - Remix</t>
  </si>
  <si>
    <t>Travis Scott, HVME</t>
  </si>
  <si>
    <t>hip hop,rap,slap house,slap house</t>
  </si>
  <si>
    <t>The Hampsterdance Song</t>
  </si>
  <si>
    <t>Incomplete</t>
  </si>
  <si>
    <t>Michael Jackson, Siedah Garrett</t>
  </si>
  <si>
    <t>Somebody Like You</t>
  </si>
  <si>
    <t>Comeback</t>
  </si>
  <si>
    <t>My Place - Album Version / Explicit</t>
  </si>
  <si>
    <t>Nelly, Jaheim</t>
  </si>
  <si>
    <t>Running on Empty</t>
  </si>
  <si>
    <t>Jackson Browne</t>
  </si>
  <si>
    <t>Jay Sean, Sean Paul, Lil Jon</t>
  </si>
  <si>
    <t>Rainy Days And Mondays</t>
  </si>
  <si>
    <t>All I Ask</t>
  </si>
  <si>
    <t>Chase Martin</t>
  </si>
  <si>
    <t>Wild Strawberries</t>
  </si>
  <si>
    <t>Black Velvet</t>
  </si>
  <si>
    <t>Can I Be Him</t>
  </si>
  <si>
    <t>Lay Back in the Arms of Someone</t>
  </si>
  <si>
    <t>Take a Walk</t>
  </si>
  <si>
    <t>If This Is It</t>
  </si>
  <si>
    <t>They Won't Let My Girlfriend Talk to Me</t>
  </si>
  <si>
    <t>Jimmy &amp; the Boys</t>
  </si>
  <si>
    <t>Cold as Ice</t>
  </si>
  <si>
    <t>Harder to Breathe</t>
  </si>
  <si>
    <t>Daddy Don't You Walk So Fast</t>
  </si>
  <si>
    <t>Wayne Newton</t>
  </si>
  <si>
    <t>In A Big Country</t>
  </si>
  <si>
    <t>Big Country</t>
  </si>
  <si>
    <t>Who's Laughing Now</t>
  </si>
  <si>
    <t>Wild Night</t>
  </si>
  <si>
    <t>Amigo</t>
  </si>
  <si>
    <t>Panama</t>
  </si>
  <si>
    <t>Image Of A Girl</t>
  </si>
  <si>
    <t>The Safaris</t>
  </si>
  <si>
    <t>Love Is All I Got</t>
  </si>
  <si>
    <t>Feed Me, Crystal Fighters</t>
  </si>
  <si>
    <t>brostep,complextro,edm,electro house,filthstep</t>
  </si>
  <si>
    <t>The Best Thing</t>
  </si>
  <si>
    <t>Xanadu</t>
  </si>
  <si>
    <t>Glass Tiger</t>
  </si>
  <si>
    <t>Whatever We Want</t>
  </si>
  <si>
    <t>I Love How You Love Me</t>
  </si>
  <si>
    <t>The Paris Sisters</t>
  </si>
  <si>
    <t>Know Your Enemy</t>
  </si>
  <si>
    <t>Sister Golden Hair</t>
  </si>
  <si>
    <t>Sky</t>
  </si>
  <si>
    <t>Bad Day</t>
  </si>
  <si>
    <t>Can't Take My Eyes off of You - From "Jersey Boys"</t>
  </si>
  <si>
    <t>John Lloyd Young</t>
  </si>
  <si>
    <t>Breathe Carolina</t>
  </si>
  <si>
    <t>Maybe Tonight</t>
  </si>
  <si>
    <t>Disease</t>
  </si>
  <si>
    <t>Nobody Does It Better</t>
  </si>
  <si>
    <t>Marvin Hamlisch, Carly Simon</t>
  </si>
  <si>
    <t>The Whole of the Moon - 2004 Remaster</t>
  </si>
  <si>
    <t>The Waterboys</t>
  </si>
  <si>
    <t>Beach Baby</t>
  </si>
  <si>
    <t>The First Class</t>
  </si>
  <si>
    <t>A.I.M. Fire!</t>
  </si>
  <si>
    <t>Wizard - Radio Edit</t>
  </si>
  <si>
    <t>Martin Garrix, Jay Hardway</t>
  </si>
  <si>
    <t>Juniorâ€™s Farm - 2014 Remaster</t>
  </si>
  <si>
    <t>Don't Wake Me Up</t>
  </si>
  <si>
    <t>One Step Closer</t>
  </si>
  <si>
    <t>Painless</t>
  </si>
  <si>
    <t>The Sound Of Breaking Up</t>
  </si>
  <si>
    <t>Johnny Run Away</t>
  </si>
  <si>
    <t>Luude, Colin Hay</t>
  </si>
  <si>
    <t>aussietronica,solo wave</t>
  </si>
  <si>
    <t>LoveStoned / I Think She Knows - Radio Edit</t>
  </si>
  <si>
    <t>It's Probably Me</t>
  </si>
  <si>
    <t>Sting, Eric Clapton</t>
  </si>
  <si>
    <t>i'm so tired...</t>
  </si>
  <si>
    <t>Lauv, Troye Sivan</t>
  </si>
  <si>
    <t>Let the Little Girl Dance</t>
  </si>
  <si>
    <t>Billy Bland</t>
  </si>
  <si>
    <t>I Choose You</t>
  </si>
  <si>
    <t>When You Say Nothing At All</t>
  </si>
  <si>
    <t>Don't Look Back in Anger - Remastered</t>
  </si>
  <si>
    <t>King Of The Mountain - Remastered</t>
  </si>
  <si>
    <t>Chad Kroeger, Josey Scott</t>
  </si>
  <si>
    <t>Turning Japanese - Non Stop Edit</t>
  </si>
  <si>
    <t>Telephone</t>
  </si>
  <si>
    <t>Lady Gaga, BeyoncÃ©</t>
  </si>
  <si>
    <t>Silhouette</t>
  </si>
  <si>
    <t>Stevie Nicks, Tom Petty and the Heartbreakers</t>
  </si>
  <si>
    <t>Thieves in the Temple</t>
  </si>
  <si>
    <t>That'll Be The Day - Decca Version</t>
  </si>
  <si>
    <t>Honest</t>
  </si>
  <si>
    <t>Aerial Love</t>
  </si>
  <si>
    <t>Daniel Johns</t>
  </si>
  <si>
    <t>Hero Of The Day</t>
  </si>
  <si>
    <t>We Walk</t>
  </si>
  <si>
    <t>When You Were Mine</t>
  </si>
  <si>
    <t>Tom Sawyer</t>
  </si>
  <si>
    <t>Killing In the Name</t>
  </si>
  <si>
    <t>Come And Get It - Remastered 2010</t>
  </si>
  <si>
    <t>Up Where We Belong</t>
  </si>
  <si>
    <t>Joe Cocker, Jennifer Warnes</t>
  </si>
  <si>
    <t>No Such Thing</t>
  </si>
  <si>
    <t>Jesse</t>
  </si>
  <si>
    <t>Sleeping Satellite</t>
  </si>
  <si>
    <t>Tasmin Archer</t>
  </si>
  <si>
    <t>I Wish I Knew How It Would Feel to Be Free</t>
  </si>
  <si>
    <t>Nina Simone</t>
  </si>
  <si>
    <t>Georgia On My Mind</t>
  </si>
  <si>
    <t>Italo House Mix</t>
  </si>
  <si>
    <t>Rococo</t>
  </si>
  <si>
    <t>Praise You</t>
  </si>
  <si>
    <t>Talking to the Moon</t>
  </si>
  <si>
    <t>Duke Dumont, A*M*E</t>
  </si>
  <si>
    <t>Woman</t>
  </si>
  <si>
    <t>Every 1's a Winner - Single Version</t>
  </si>
  <si>
    <t>Express Yourself</t>
  </si>
  <si>
    <t>Almost Unreal</t>
  </si>
  <si>
    <t>Spare Me The Details</t>
  </si>
  <si>
    <t>The Logical Song</t>
  </si>
  <si>
    <t>Scooter</t>
  </si>
  <si>
    <t>eurodance,german techno,hamburg electronic,happy hardcore</t>
  </si>
  <si>
    <t>They Don't Know Us</t>
  </si>
  <si>
    <t>Kilter</t>
  </si>
  <si>
    <t>California King Bed</t>
  </si>
  <si>
    <t>FRIENDS</t>
  </si>
  <si>
    <t>Marshmello, Anne-Marie</t>
  </si>
  <si>
    <t>Everybody Loves Somebody</t>
  </si>
  <si>
    <t>My Coo Ca Choo</t>
  </si>
  <si>
    <t>Alvin Stardust</t>
  </si>
  <si>
    <t>She Bop</t>
  </si>
  <si>
    <t>Hello Mary Lou</t>
  </si>
  <si>
    <t>Girls Talk Boys - From "Ghostbusters" Original Motion Picture Soundtrack</t>
  </si>
  <si>
    <t>The Band Played the Boogie</t>
  </si>
  <si>
    <t>C.C.S.</t>
  </si>
  <si>
    <t>I Know There's Something Going On</t>
  </si>
  <si>
    <t>Frida</t>
  </si>
  <si>
    <t>HEAVEN</t>
  </si>
  <si>
    <t>Troye Sivan, Betty Who</t>
  </si>
  <si>
    <t>Uncle Albert / Admiral Halsey - Medley / 2012 Remaster</t>
  </si>
  <si>
    <t>What About Me?</t>
  </si>
  <si>
    <t>Moving Pictures</t>
  </si>
  <si>
    <t>Kiss Me Thru The Phone</t>
  </si>
  <si>
    <t>Soulja Boy, Sammie</t>
  </si>
  <si>
    <t>Just Friends</t>
  </si>
  <si>
    <t>Hayden James, Boy Matthews</t>
  </si>
  <si>
    <t>Hair</t>
  </si>
  <si>
    <t>Hungry Like the Wolf - 2009 Remaster</t>
  </si>
  <si>
    <t>Cracklin' Rosie - Single Version</t>
  </si>
  <si>
    <t>Rhythm Of The Night</t>
  </si>
  <si>
    <t>DeBarge</t>
  </si>
  <si>
    <t>contemporary r&amp;b,funk,quiet storm,r&amp;b,urban contemporary</t>
  </si>
  <si>
    <t>If You Leave Me Can I Come Too?</t>
  </si>
  <si>
    <t>I Like The Way - Radio Edit</t>
  </si>
  <si>
    <t>Black Hole</t>
  </si>
  <si>
    <t>Griff</t>
  </si>
  <si>
    <t>Closer to Free</t>
  </si>
  <si>
    <t>Bodeans</t>
  </si>
  <si>
    <t>Run This Town</t>
  </si>
  <si>
    <t>JAY-Z, Rihanna, Kanye West</t>
  </si>
  <si>
    <t>Rock On</t>
  </si>
  <si>
    <t>Ma Baker</t>
  </si>
  <si>
    <t>Bend It</t>
  </si>
  <si>
    <t>Show Me Heaven - From "Days Of Thunder" Soundtrack</t>
  </si>
  <si>
    <t>Clothes Off!!</t>
  </si>
  <si>
    <t>The Simon Park Orchestra, De Wolfe Music</t>
  </si>
  <si>
    <t>library music</t>
  </si>
  <si>
    <t>Esther and Abi Ofarim</t>
  </si>
  <si>
    <t>This Is How a Heart Breaks</t>
  </si>
  <si>
    <t>Smoke on the Water</t>
  </si>
  <si>
    <t>Only Happy When It Rains</t>
  </si>
  <si>
    <t>Do It With Madonna</t>
  </si>
  <si>
    <t>The Androids</t>
  </si>
  <si>
    <t>northern irish punk</t>
  </si>
  <si>
    <t>Love Has No Pride - 2017 Remastered</t>
  </si>
  <si>
    <t>About A Girl - Remastered</t>
  </si>
  <si>
    <t>Me and Bobby McGee</t>
  </si>
  <si>
    <t>I.O.U. - Remastered</t>
  </si>
  <si>
    <t>Freeez</t>
  </si>
  <si>
    <t>brit funk,hi-nrg,post-disco</t>
  </si>
  <si>
    <t>Love Me Now</t>
  </si>
  <si>
    <t>I'm on My Way</t>
  </si>
  <si>
    <t>Coward Of The County</t>
  </si>
  <si>
    <t>Pornstar</t>
  </si>
  <si>
    <t>Lady Madonna - Remastered 2015</t>
  </si>
  <si>
    <t>My Sharona</t>
  </si>
  <si>
    <t>The Knack</t>
  </si>
  <si>
    <t>I Honestly Love You</t>
  </si>
  <si>
    <t>Montaigne</t>
  </si>
  <si>
    <t>Second Solution</t>
  </si>
  <si>
    <t>Black Widow</t>
  </si>
  <si>
    <t>Iggy Azalea, Rita Ora</t>
  </si>
  <si>
    <t>We Close Our Eyes</t>
  </si>
  <si>
    <t>Chew On My Heart</t>
  </si>
  <si>
    <t>I'm Not In Love</t>
  </si>
  <si>
    <t>When I Was Your Man</t>
  </si>
  <si>
    <t>This I Promise You</t>
  </si>
  <si>
    <t>When I Come Around</t>
  </si>
  <si>
    <t>Little Eva</t>
  </si>
  <si>
    <t>First Of May</t>
  </si>
  <si>
    <t>imagine</t>
  </si>
  <si>
    <t>The World I Used to Know</t>
  </si>
  <si>
    <t>Jimmie Rodgers</t>
  </si>
  <si>
    <t>yodeling</t>
  </si>
  <si>
    <t>Insomnia</t>
  </si>
  <si>
    <t>Faithless, Rollo Armstrong, Sister Bliss</t>
  </si>
  <si>
    <t>big beat,downtempo,electronica,trip hop</t>
  </si>
  <si>
    <t>A Girl Like You</t>
  </si>
  <si>
    <t>Edwyn Collins</t>
  </si>
  <si>
    <t>Stockholm Syndrome</t>
  </si>
  <si>
    <t>Bristol Stomp</t>
  </si>
  <si>
    <t>The Rose</t>
  </si>
  <si>
    <t>Love Sex Magic - Feat. Justin Timberlake-Manon Dave Remix</t>
  </si>
  <si>
    <t>I Touch Myself</t>
  </si>
  <si>
    <t>You Got It</t>
  </si>
  <si>
    <t>Magic - Single Version</t>
  </si>
  <si>
    <t>Make Up Your Mind</t>
  </si>
  <si>
    <t>Rebel Rebel - 2016 Remaster</t>
  </si>
  <si>
    <t>Bits and Pieces - 2019 - Remaster</t>
  </si>
  <si>
    <t>Jessica Mauboy, Snoop Dogg</t>
  </si>
  <si>
    <t>Love Your Way</t>
  </si>
  <si>
    <t>One Day At A Time</t>
  </si>
  <si>
    <t>Thierry Von Der Warth, Jay Mason</t>
  </si>
  <si>
    <t>Lido Shuffle</t>
  </si>
  <si>
    <t>Just A Dream - Main</t>
  </si>
  <si>
    <t>I'm the Urban Spaceman - 2007 Remaster</t>
  </si>
  <si>
    <t>The Bonzo Dog Band</t>
  </si>
  <si>
    <t>Rhiannon</t>
  </si>
  <si>
    <t>Waiting</t>
  </si>
  <si>
    <t>The Things We Do For Love</t>
  </si>
  <si>
    <t>Josh</t>
  </si>
  <si>
    <t>Peach PRC</t>
  </si>
  <si>
    <t>A Hard Day's Night - Remastered 2009</t>
  </si>
  <si>
    <t>Riton, Oliver Heldens, Vula</t>
  </si>
  <si>
    <t>Satisfaction - Isak Original Extended</t>
  </si>
  <si>
    <t>Benny Benassi, The Biz</t>
  </si>
  <si>
    <t>In The Arms Of A Stranger - Grey Remix</t>
  </si>
  <si>
    <t>Mike Posner, Grey</t>
  </si>
  <si>
    <t>I Think I Love You</t>
  </si>
  <si>
    <t>Bloke</t>
  </si>
  <si>
    <t>Chris Franklin</t>
  </si>
  <si>
    <t>Louie Louie</t>
  </si>
  <si>
    <t>The Kingsmen</t>
  </si>
  <si>
    <t>Castles in the Air</t>
  </si>
  <si>
    <t>Stacy's Mom</t>
  </si>
  <si>
    <t>Fountains Of Wayne</t>
  </si>
  <si>
    <t>Clean Bandit, Louisa Johnson</t>
  </si>
  <si>
    <t>Sound of Summer</t>
  </si>
  <si>
    <t>Justin Bieber, Daniel Caesar, Giveon</t>
  </si>
  <si>
    <t>Kings And Queens</t>
  </si>
  <si>
    <t>The Monster</t>
  </si>
  <si>
    <t>Ugly</t>
  </si>
  <si>
    <t>Batdance</t>
  </si>
  <si>
    <t>Where Have All The Flowers Gone?</t>
  </si>
  <si>
    <t>The Kingston Trio</t>
  </si>
  <si>
    <t>Hooray! Hooray! It's A Holi-Holiday - Radio Edit</t>
  </si>
  <si>
    <t>Hometown</t>
  </si>
  <si>
    <t>Skippin'</t>
  </si>
  <si>
    <t>Too Much To Ask</t>
  </si>
  <si>
    <t>Still into You</t>
  </si>
  <si>
    <t>She's My Baby</t>
  </si>
  <si>
    <t>Lambada - Original Radio Edit</t>
  </si>
  <si>
    <t>All I Am</t>
  </si>
  <si>
    <t>Yellow Submarine - Remastered 2009</t>
  </si>
  <si>
    <t>When You Were Young</t>
  </si>
  <si>
    <t>Ocean Avenue</t>
  </si>
  <si>
    <t>Bridge of Light</t>
  </si>
  <si>
    <t>The Future Hit Makers</t>
  </si>
  <si>
    <t>Eliza Rose, Interplanetary Criminal</t>
  </si>
  <si>
    <t>house,breaks,experimental house</t>
  </si>
  <si>
    <t>Get A Life</t>
  </si>
  <si>
    <t>Push Up - Main Edit</t>
  </si>
  <si>
    <t>Creeds</t>
  </si>
  <si>
    <t>Kernkraft 400</t>
  </si>
  <si>
    <t>Zombie Nation</t>
  </si>
  <si>
    <t>Never Say Never - Radio Edit</t>
  </si>
  <si>
    <t>Vandalism</t>
  </si>
  <si>
    <t>australian dance,melbourne bounce</t>
  </si>
  <si>
    <t>Spiller, Sophie Ellis-Bextor</t>
  </si>
  <si>
    <t>Lay Low</t>
  </si>
  <si>
    <t xml:space="preserve">
</t>
  </si>
  <si>
    <t>Formula</t>
  </si>
  <si>
    <t>Dancebility</t>
  </si>
  <si>
    <t>Descriptive Statistics</t>
  </si>
  <si>
    <t xml:space="preserve">I Know You Want Me </t>
  </si>
  <si>
    <t xml:space="preserve">Eastside </t>
  </si>
  <si>
    <t xml:space="preserve">Landslide  </t>
  </si>
  <si>
    <t xml:space="preserve">Turn Around </t>
  </si>
  <si>
    <t xml:space="preserve">Morning After Dark </t>
  </si>
  <si>
    <t xml:space="preserve">Juju on That Beat </t>
  </si>
  <si>
    <t xml:space="preserve">Who Dat Girl </t>
  </si>
  <si>
    <t xml:space="preserve">Beneath Your Beautiful </t>
  </si>
  <si>
    <t xml:space="preserve">Titanium </t>
  </si>
  <si>
    <t xml:space="preserve">Wrapped Up </t>
  </si>
  <si>
    <t xml:space="preserve">It Ain't Me, Babe </t>
  </si>
  <si>
    <t xml:space="preserve">Billionaire </t>
  </si>
  <si>
    <t xml:space="preserve">iYiYi </t>
  </si>
  <si>
    <t>I'll Be There  - Live at MTV Unplugged, Kaufman Astoria Studios, New York - March 1992</t>
  </si>
  <si>
    <t xml:space="preserve">death bed </t>
  </si>
  <si>
    <t xml:space="preserve">Love Action </t>
  </si>
  <si>
    <t xml:space="preserve"> I Do It For You</t>
  </si>
  <si>
    <t xml:space="preserve">I Wish I Was a Punk Rocker </t>
  </si>
  <si>
    <t xml:space="preserve">See You Again </t>
  </si>
  <si>
    <t xml:space="preserve">Don't Take It Personal </t>
  </si>
  <si>
    <t xml:space="preserve">BLOW </t>
  </si>
  <si>
    <t xml:space="preserve">Every Time I Close My Eyes </t>
  </si>
  <si>
    <t xml:space="preserve">No More Lonely Nights </t>
  </si>
  <si>
    <t>Ain't No Love  [feat. Melanie Williams]</t>
  </si>
  <si>
    <t xml:space="preserve">Runaway Train </t>
  </si>
  <si>
    <t xml:space="preserve">How Would You Feel </t>
  </si>
  <si>
    <t xml:space="preserve">San Francisco </t>
  </si>
  <si>
    <t xml:space="preserve">Versace on the Floor </t>
  </si>
  <si>
    <t xml:space="preserve"> Crazy</t>
  </si>
  <si>
    <t xml:space="preserve">Lean On </t>
  </si>
  <si>
    <t xml:space="preserve">I Wanna Be the Only One </t>
  </si>
  <si>
    <t>If You're Too Shy  [Edit]</t>
  </si>
  <si>
    <t xml:space="preserve">Monsters </t>
  </si>
  <si>
    <t>Everybody On The Floor  - Radio Edit</t>
  </si>
  <si>
    <t xml:space="preserve">Someday </t>
  </si>
  <si>
    <t>Listen to Your Heart  - Furious F. Radio Edit</t>
  </si>
  <si>
    <t>Girl On Fire  - Inferno Version</t>
  </si>
  <si>
    <t xml:space="preserve">Turn Me On </t>
  </si>
  <si>
    <t xml:space="preserve">Baby, I'm Jealous </t>
  </si>
  <si>
    <t xml:space="preserve">Two Tickets to Paradise </t>
  </si>
  <si>
    <t xml:space="preserve">Hello Friday </t>
  </si>
  <si>
    <t xml:space="preserve">Gangnam Style </t>
  </si>
  <si>
    <t xml:space="preserve">Higher </t>
  </si>
  <si>
    <t xml:space="preserve"> Old Schoolyard</t>
  </si>
  <si>
    <t xml:space="preserve">Bad Boys </t>
  </si>
  <si>
    <t xml:space="preserve">C U When U Get There </t>
  </si>
  <si>
    <t xml:space="preserve">Can't Let You Go </t>
  </si>
  <si>
    <t xml:space="preserve">Watch Me </t>
  </si>
  <si>
    <t xml:space="preserve">I Know What You Want </t>
  </si>
  <si>
    <t xml:space="preserve">Throw Your Hands Up  </t>
  </si>
  <si>
    <t xml:space="preserve">Hurt Somebody </t>
  </si>
  <si>
    <t xml:space="preserve">The Shoop Shoop Song </t>
  </si>
  <si>
    <t xml:space="preserve">Secret Love Song </t>
  </si>
  <si>
    <t xml:space="preserve">Ass Back Home </t>
  </si>
  <si>
    <t>Shot Me Down  - Radio Edit</t>
  </si>
  <si>
    <t xml:space="preserve">2 Be Loved </t>
  </si>
  <si>
    <t xml:space="preserve">You Spin Me Round </t>
  </si>
  <si>
    <t xml:space="preserve">X-Files Theme </t>
  </si>
  <si>
    <t xml:space="preserve">Over Now </t>
  </si>
  <si>
    <t xml:space="preserve">A Little Bit </t>
  </si>
  <si>
    <t xml:space="preserve">Say Something </t>
  </si>
  <si>
    <t xml:space="preserve">Jet Lag </t>
  </si>
  <si>
    <t xml:space="preserve">Runnin' </t>
  </si>
  <si>
    <t xml:space="preserve">Can't Take My Eyes Off of You - </t>
  </si>
  <si>
    <t>Right in the Night  - Fall in Love with Music</t>
  </si>
  <si>
    <t xml:space="preserve">All I Have </t>
  </si>
  <si>
    <t xml:space="preserve"> I'm Outta Here!</t>
  </si>
  <si>
    <t xml:space="preserve">Same Love </t>
  </si>
  <si>
    <t xml:space="preserve">I Ran </t>
  </si>
  <si>
    <t xml:space="preserve">Single Ladies </t>
  </si>
  <si>
    <t>You're My World  - Mono</t>
  </si>
  <si>
    <t xml:space="preserve">Starstruck </t>
  </si>
  <si>
    <t xml:space="preserve">Hey Baby </t>
  </si>
  <si>
    <t xml:space="preserve">Be Kind </t>
  </si>
  <si>
    <t xml:space="preserve">Love Lies </t>
  </si>
  <si>
    <t xml:space="preserve">Two Is Better Than One </t>
  </si>
  <si>
    <t xml:space="preserve">Let Me Go </t>
  </si>
  <si>
    <t>The Best Thing  - Radio Edit</t>
  </si>
  <si>
    <t xml:space="preserve">Born Slippy </t>
  </si>
  <si>
    <t xml:space="preserve">Airplanes </t>
  </si>
  <si>
    <t xml:space="preserve">Stay </t>
  </si>
  <si>
    <t xml:space="preserve">That's How You Know </t>
  </si>
  <si>
    <t xml:space="preserve">Superstar </t>
  </si>
  <si>
    <t xml:space="preserve">To All the Girls I've Loved Before </t>
  </si>
  <si>
    <t xml:space="preserve"> The Time of My Life - From "Dirty Dancing" Soundtrack</t>
  </si>
  <si>
    <t xml:space="preserve">The Creeps </t>
  </si>
  <si>
    <t>I Was Only 19  - Live Version</t>
  </si>
  <si>
    <t xml:space="preserve">Morning Train </t>
  </si>
  <si>
    <t xml:space="preserve">Rumour Mill </t>
  </si>
  <si>
    <t xml:space="preserve">Am I Ever Gonna See Your Face Again </t>
  </si>
  <si>
    <t xml:space="preserve">Savage Love </t>
  </si>
  <si>
    <t xml:space="preserve">If the World Was Ending </t>
  </si>
  <si>
    <t xml:space="preserve">Laugh Now Cry Later </t>
  </si>
  <si>
    <t>Se a Vida E  - 2001 Remaster</t>
  </si>
  <si>
    <t>Everybody  - Radio Edit</t>
  </si>
  <si>
    <t xml:space="preserve">Right Now </t>
  </si>
  <si>
    <t>You Drive Me Crazy -  [Remastered]</t>
  </si>
  <si>
    <t xml:space="preserve">Sway My Way </t>
  </si>
  <si>
    <t xml:space="preserve"> The Dock of the Bay</t>
  </si>
  <si>
    <t xml:space="preserve">Twistin' Matilda </t>
  </si>
  <si>
    <t xml:space="preserve">Stronger </t>
  </si>
  <si>
    <t xml:space="preserve">Club Can't Handle Me </t>
  </si>
  <si>
    <t xml:space="preserve">All Falls Down </t>
  </si>
  <si>
    <t xml:space="preserve">Two Wrongs </t>
  </si>
  <si>
    <t xml:space="preserve">Are You Bored Yet? </t>
  </si>
  <si>
    <t xml:space="preserve">Lonely Together </t>
  </si>
  <si>
    <t xml:space="preserve">Doo Wop </t>
  </si>
  <si>
    <t xml:space="preserve">One, Two Step </t>
  </si>
  <si>
    <t xml:space="preserve">Gettin' Over You </t>
  </si>
  <si>
    <t xml:space="preserve">Freaky Friday </t>
  </si>
  <si>
    <t xml:space="preserve">Can't Hold Back </t>
  </si>
  <si>
    <t xml:space="preserve">It's Five O'Clock Somewhere </t>
  </si>
  <si>
    <t xml:space="preserve">Lie To Me </t>
  </si>
  <si>
    <t xml:space="preserve">Timber </t>
  </si>
  <si>
    <t xml:space="preserve">P.Y.T. </t>
  </si>
  <si>
    <t xml:space="preserve">Love Tonight </t>
  </si>
  <si>
    <t xml:space="preserve">Maria Maria </t>
  </si>
  <si>
    <t xml:space="preserve">We Own It </t>
  </si>
  <si>
    <t xml:space="preserve">Give Me Everything </t>
  </si>
  <si>
    <t xml:space="preserve">I Just Can't Stop Loving You </t>
  </si>
  <si>
    <t xml:space="preserve">Downtown </t>
  </si>
  <si>
    <t xml:space="preserve">Love Not War </t>
  </si>
  <si>
    <t xml:space="preserve">Hair </t>
  </si>
  <si>
    <t xml:space="preserve">You Don't Own Me </t>
  </si>
  <si>
    <t xml:space="preserve">No Promises </t>
  </si>
  <si>
    <t xml:space="preserve">I'm Your Angel </t>
  </si>
  <si>
    <t xml:space="preserve">ME! </t>
  </si>
  <si>
    <t>Take My Hand  [feat. Will Anderson]</t>
  </si>
  <si>
    <t xml:space="preserve">Keep Searchin' </t>
  </si>
  <si>
    <t xml:space="preserve">Better Days </t>
  </si>
  <si>
    <t xml:space="preserve">Will You Be There </t>
  </si>
  <si>
    <t>I See You Baby  - Fatboy Slim Radio Edit</t>
  </si>
  <si>
    <t xml:space="preserve">What Lovers Do </t>
  </si>
  <si>
    <t xml:space="preserve">One </t>
  </si>
  <si>
    <t xml:space="preserve">My Oh My </t>
  </si>
  <si>
    <t xml:space="preserve">Put It In a Love Song </t>
  </si>
  <si>
    <t xml:space="preserve">Up </t>
  </si>
  <si>
    <t xml:space="preserve">Girls Like That </t>
  </si>
  <si>
    <t xml:space="preserve"> Higher And Higher</t>
  </si>
  <si>
    <t xml:space="preserve"> Died In Your Arms</t>
  </si>
  <si>
    <t xml:space="preserve">I Made It </t>
  </si>
  <si>
    <t xml:space="preserve">Hard To Say I'm Sorry </t>
  </si>
  <si>
    <t xml:space="preserve">In The Still Of The Nite </t>
  </si>
  <si>
    <t xml:space="preserve">I Got You </t>
  </si>
  <si>
    <t xml:space="preserve">Tonight I'm Yours </t>
  </si>
  <si>
    <t xml:space="preserve">Meant to Be </t>
  </si>
  <si>
    <t xml:space="preserve">Right Round </t>
  </si>
  <si>
    <t xml:space="preserve">We Are Young </t>
  </si>
  <si>
    <t xml:space="preserve">Watch Yo Bitch </t>
  </si>
  <si>
    <t xml:space="preserve">One Way or Another </t>
  </si>
  <si>
    <t xml:space="preserve">Perfect Duet </t>
  </si>
  <si>
    <t>Dusk Till Dawn  - Radio Edit</t>
  </si>
  <si>
    <t xml:space="preserve">Superman </t>
  </si>
  <si>
    <t xml:space="preserve">Rollin' </t>
  </si>
  <si>
    <t xml:space="preserve">Only You </t>
  </si>
  <si>
    <t xml:space="preserve">Feel This Moment </t>
  </si>
  <si>
    <t>Whatta Man  - EP Version</t>
  </si>
  <si>
    <t xml:space="preserve">Seemed Like a Good Idea </t>
  </si>
  <si>
    <t xml:space="preserve">We Found Love </t>
  </si>
  <si>
    <t xml:space="preserve">I Hope </t>
  </si>
  <si>
    <t xml:space="preserve">Electricity </t>
  </si>
  <si>
    <t xml:space="preserve">Moments </t>
  </si>
  <si>
    <t xml:space="preserve">Edge of Midnight  </t>
  </si>
  <si>
    <t xml:space="preserve">Blow Me </t>
  </si>
  <si>
    <t>Touch Me  - 7" Mix</t>
  </si>
  <si>
    <t xml:space="preserve">Sounds of Then </t>
  </si>
  <si>
    <t xml:space="preserve">Alone </t>
  </si>
  <si>
    <t xml:space="preserve">Boogie Wonderland </t>
  </si>
  <si>
    <t xml:space="preserve">Can We Fix It? </t>
  </si>
  <si>
    <t xml:space="preserve">The Prize </t>
  </si>
  <si>
    <t>Long Cool Woman  - 1999 Remaster</t>
  </si>
  <si>
    <t>She Wolf  [feat. Sia]</t>
  </si>
  <si>
    <t>I Like To Move It  - Radio Mix</t>
  </si>
  <si>
    <t xml:space="preserve">Art of Love </t>
  </si>
  <si>
    <t xml:space="preserve">Mama Do </t>
  </si>
  <si>
    <t xml:space="preserve">Talk Dirty </t>
  </si>
  <si>
    <t xml:space="preserve"> Devil In Disguise</t>
  </si>
  <si>
    <t xml:space="preserve">Check On It </t>
  </si>
  <si>
    <t xml:space="preserve">Love in This Club </t>
  </si>
  <si>
    <t>Heaven  - 2007 Remastered</t>
  </si>
  <si>
    <t>Light It Up  - Remix</t>
  </si>
  <si>
    <t xml:space="preserve">2step </t>
  </si>
  <si>
    <t>Love Grows  - Re-Recorded</t>
  </si>
  <si>
    <t xml:space="preserve">Hit 'Em Up Style </t>
  </si>
  <si>
    <t xml:space="preserve">We Don't Need Another Hero </t>
  </si>
  <si>
    <t xml:space="preserve">Drown </t>
  </si>
  <si>
    <t xml:space="preserve">Beautiful </t>
  </si>
  <si>
    <t xml:space="preserve">Ready to Go </t>
  </si>
  <si>
    <t>Lay Down  - Long Version</t>
  </si>
  <si>
    <t xml:space="preserve">Troglodyte </t>
  </si>
  <si>
    <t xml:space="preserve">Creepin' </t>
  </si>
  <si>
    <t>Weapon Of Choice  - Remastered Version</t>
  </si>
  <si>
    <t xml:space="preserve"> On My Mind</t>
  </si>
  <si>
    <t xml:space="preserve">All My Love </t>
  </si>
  <si>
    <t xml:space="preserve">Daytrip to Bangor  </t>
  </si>
  <si>
    <t xml:space="preserve">7 Seconds </t>
  </si>
  <si>
    <t xml:space="preserve">Don't Wanna Know </t>
  </si>
  <si>
    <t xml:space="preserve">At My Best </t>
  </si>
  <si>
    <t>Love Will Never Do  - Single Version</t>
  </si>
  <si>
    <t xml:space="preserve">Magic </t>
  </si>
  <si>
    <t xml:space="preserve">Ana's Song </t>
  </si>
  <si>
    <t xml:space="preserve">Locked Away </t>
  </si>
  <si>
    <t xml:space="preserve">Nothing Breaks Like a Heart </t>
  </si>
  <si>
    <t xml:space="preserve">Too Much </t>
  </si>
  <si>
    <t xml:space="preserve"> Satisfaction - Mono Version / Remastered 2002</t>
  </si>
  <si>
    <t>Blow Me  - Radio Edit</t>
  </si>
  <si>
    <t xml:space="preserve">It's a Long Way to the Top </t>
  </si>
  <si>
    <t>Good as Hell  - Remix</t>
  </si>
  <si>
    <t xml:space="preserve">I Don't Wanna Be In Love </t>
  </si>
  <si>
    <t>1, 2 Step  - Main</t>
  </si>
  <si>
    <t xml:space="preserve">Drops of Jupiter </t>
  </si>
  <si>
    <t xml:space="preserve">Kiss My </t>
  </si>
  <si>
    <t xml:space="preserve">Tell Him </t>
  </si>
  <si>
    <t xml:space="preserve">All In My Head  </t>
  </si>
  <si>
    <t xml:space="preserve">The Only Way Is Up </t>
  </si>
  <si>
    <t xml:space="preserve">Rapture </t>
  </si>
  <si>
    <t xml:space="preserve">Fun </t>
  </si>
  <si>
    <t>So Sad  - 2007 Remaster</t>
  </si>
  <si>
    <t xml:space="preserve">Cash in My Pocket </t>
  </si>
  <si>
    <t xml:space="preserve">Sun Comes Up </t>
  </si>
  <si>
    <t xml:space="preserve">Met Him Last Night </t>
  </si>
  <si>
    <t xml:space="preserve">South of the Border </t>
  </si>
  <si>
    <t xml:space="preserve">Pray For Me </t>
  </si>
  <si>
    <t xml:space="preserve">I'll Be Missing You </t>
  </si>
  <si>
    <t>I Donâ€™t Wanna Live Forever  - From "Fifty Shades Darker "</t>
  </si>
  <si>
    <t xml:space="preserve">You're in My Heart </t>
  </si>
  <si>
    <t xml:space="preserve">Da Doo Ron Ron </t>
  </si>
  <si>
    <t xml:space="preserve">Broken </t>
  </si>
  <si>
    <t xml:space="preserve">If You Love Me </t>
  </si>
  <si>
    <t xml:space="preserve">You Took The Words Right Out of My Mouth </t>
  </si>
  <si>
    <t>Stand Up For Love  - Radio Edit</t>
  </si>
  <si>
    <t xml:space="preserve">Gonna Make You Sweat  </t>
  </si>
  <si>
    <t xml:space="preserve">Dedication To My Ex </t>
  </si>
  <si>
    <t>Real Love x Sunchyme  [VIP Mash-up]</t>
  </si>
  <si>
    <t xml:space="preserve">Lose Control </t>
  </si>
  <si>
    <t xml:space="preserve">Papercuts </t>
  </si>
  <si>
    <t xml:space="preserve">Worth It </t>
  </si>
  <si>
    <t xml:space="preserve">Smooth </t>
  </si>
  <si>
    <t>I Could Be The One  - Radio Edit</t>
  </si>
  <si>
    <t xml:space="preserve">Good Girls Go Bad </t>
  </si>
  <si>
    <t xml:space="preserve">Those Kinda Nights </t>
  </si>
  <si>
    <t xml:space="preserve"> Starting Over - Remastered 2010</t>
  </si>
  <si>
    <t xml:space="preserve">Instant Crush </t>
  </si>
  <si>
    <t xml:space="preserve">WAP </t>
  </si>
  <si>
    <t xml:space="preserve">All of You </t>
  </si>
  <si>
    <t xml:space="preserve">Find U Again </t>
  </si>
  <si>
    <t xml:space="preserve">C'mon N' Ride It </t>
  </si>
  <si>
    <t xml:space="preserve">For You  </t>
  </si>
  <si>
    <t xml:space="preserve">Against All Odds </t>
  </si>
  <si>
    <t xml:space="preserve">Cheers </t>
  </si>
  <si>
    <t xml:space="preserve">This Feeling </t>
  </si>
  <si>
    <t xml:space="preserve">Love Grows </t>
  </si>
  <si>
    <t xml:space="preserve">Lily Was Here </t>
  </si>
  <si>
    <t>All Night Long  - Single Version</t>
  </si>
  <si>
    <t xml:space="preserve">Break on Through </t>
  </si>
  <si>
    <t>Make Me Smile  - 2014 Remaster</t>
  </si>
  <si>
    <t xml:space="preserve">There Must Be an Angel </t>
  </si>
  <si>
    <t xml:space="preserve">River </t>
  </si>
  <si>
    <t xml:space="preserve">Mood </t>
  </si>
  <si>
    <t xml:space="preserve">Don't Let Go </t>
  </si>
  <si>
    <t xml:space="preserve">Symphony </t>
  </si>
  <si>
    <t xml:space="preserve"> Having My Baby</t>
  </si>
  <si>
    <t xml:space="preserve">I Get Around </t>
  </si>
  <si>
    <t xml:space="preserve">Cinema </t>
  </si>
  <si>
    <t xml:space="preserve">Lazy Sunday  </t>
  </si>
  <si>
    <t>Born Slippy  - Radio Edit</t>
  </si>
  <si>
    <t xml:space="preserve">Rabbit Heart </t>
  </si>
  <si>
    <t>Play Hard  - New Edit</t>
  </si>
  <si>
    <t xml:space="preserve">You </t>
  </si>
  <si>
    <t xml:space="preserve">Especially for You </t>
  </si>
  <si>
    <t xml:space="preserve">Come to Me </t>
  </si>
  <si>
    <t xml:space="preserve">Don't Know Much </t>
  </si>
  <si>
    <t xml:space="preserve">Forever </t>
  </si>
  <si>
    <t xml:space="preserve">I'd Lie For You </t>
  </si>
  <si>
    <t xml:space="preserve">Automatic </t>
  </si>
  <si>
    <t xml:space="preserve">No Air </t>
  </si>
  <si>
    <t xml:space="preserve">Saturday Night </t>
  </si>
  <si>
    <t xml:space="preserve">I Like It Like That </t>
  </si>
  <si>
    <t>Last Train to Trancentral  [Us Version]</t>
  </si>
  <si>
    <t xml:space="preserve">Rover </t>
  </si>
  <si>
    <t xml:space="preserve">Send My Love </t>
  </si>
  <si>
    <t xml:space="preserve">lovely </t>
  </si>
  <si>
    <t xml:space="preserve">The Warrior </t>
  </si>
  <si>
    <t xml:space="preserve">Iâ€™m Ready </t>
  </si>
  <si>
    <t xml:space="preserve">Don't Let The Rain Come Down </t>
  </si>
  <si>
    <t xml:space="preserve">There's a Kind of Hush </t>
  </si>
  <si>
    <t xml:space="preserve">Last Friday Night </t>
  </si>
  <si>
    <t xml:space="preserve">C'MON </t>
  </si>
  <si>
    <t>Pride  - Remastered 2009</t>
  </si>
  <si>
    <t>Lights On  - Single Mix</t>
  </si>
  <si>
    <t xml:space="preserve">Be Together </t>
  </si>
  <si>
    <t>Valerie  - Version Revisited</t>
  </si>
  <si>
    <t>Around the World  - Radio Version</t>
  </si>
  <si>
    <t>Levitating  [The Blessed Madonna Remix]</t>
  </si>
  <si>
    <t>Getting Away With It  - Vandalism Radio Edit</t>
  </si>
  <si>
    <t xml:space="preserve">When You Tell Me That You Love Me </t>
  </si>
  <si>
    <t>Say, Has Anybody Seen My Sweet Gypsy Rose  - Digitally Remastered 1998</t>
  </si>
  <si>
    <t>Bad Boy for Life  - 2016 Remaster</t>
  </si>
  <si>
    <t xml:space="preserve">Thunder in My Heart Again </t>
  </si>
  <si>
    <t xml:space="preserve">Love Story </t>
  </si>
  <si>
    <t xml:space="preserve">The Writing on the Wall </t>
  </si>
  <si>
    <t xml:space="preserve">You Make Me Feel... </t>
  </si>
  <si>
    <t xml:space="preserve">Bump, Bump, Bump </t>
  </si>
  <si>
    <t xml:space="preserve">Iko Iko </t>
  </si>
  <si>
    <t xml:space="preserve">Alone Again </t>
  </si>
  <si>
    <t xml:space="preserve">Calling All Hearts </t>
  </si>
  <si>
    <t xml:space="preserve">Think About Us </t>
  </si>
  <si>
    <t xml:space="preserve">Low </t>
  </si>
  <si>
    <t xml:space="preserve">Back to You </t>
  </si>
  <si>
    <t xml:space="preserve">You Make Me Feel </t>
  </si>
  <si>
    <t xml:space="preserve">Dance The Night </t>
  </si>
  <si>
    <t xml:space="preserve">Don't Let Me Down </t>
  </si>
  <si>
    <t xml:space="preserve">Love Will Never Do </t>
  </si>
  <si>
    <t xml:space="preserve">STAR WALKIN' </t>
  </si>
  <si>
    <t>Mundian To Bach Ke  [Jay Z Remix]</t>
  </si>
  <si>
    <t xml:space="preserve">Everybody's Free </t>
  </si>
  <si>
    <t xml:space="preserve">And I Am Telling You </t>
  </si>
  <si>
    <t xml:space="preserve">Ain't Gonna Bump No More </t>
  </si>
  <si>
    <t xml:space="preserve">Glorious </t>
  </si>
  <si>
    <t>Don't You  - Remastered</t>
  </si>
  <si>
    <t xml:space="preserve">Baila Conmigo </t>
  </si>
  <si>
    <t xml:space="preserve">James Brown Is Dead </t>
  </si>
  <si>
    <t xml:space="preserve">Shut Down </t>
  </si>
  <si>
    <t xml:space="preserve">Walk Alone </t>
  </si>
  <si>
    <t xml:space="preserve">California Love - Original Version </t>
  </si>
  <si>
    <t xml:space="preserve">Waka Waka  [The Official 2010 FIFA World Cup  Song] </t>
  </si>
  <si>
    <t xml:space="preserve">I Heard It Through The Grapevine - Single Version </t>
  </si>
  <si>
    <t xml:space="preserve">Beautiful Mistakes </t>
  </si>
  <si>
    <t xml:space="preserve">You Don't Bring Me Flowers </t>
  </si>
  <si>
    <t xml:space="preserve">Antisocial </t>
  </si>
  <si>
    <t xml:space="preserve">Who's That Girl </t>
  </si>
  <si>
    <t xml:space="preserve">Mockingbird </t>
  </si>
  <si>
    <t xml:space="preserve">Can't Believe It </t>
  </si>
  <si>
    <t xml:space="preserve"> a Kennedy</t>
  </si>
  <si>
    <t>Aquarius/Let The Sunshine In  - From the Musical "Hair"</t>
  </si>
  <si>
    <t>Bow Wow  - Radio Edit</t>
  </si>
  <si>
    <t xml:space="preserve">No More Tears </t>
  </si>
  <si>
    <t>Blue  - DJ Ponte Ice Pop Radio</t>
  </si>
  <si>
    <t xml:space="preserve">Sucker for Pain </t>
  </si>
  <si>
    <t>Ego  - 1994 Remaster</t>
  </si>
  <si>
    <t xml:space="preserve">We Don't Talk Anymore </t>
  </si>
  <si>
    <t xml:space="preserve">Paradise </t>
  </si>
  <si>
    <t xml:space="preserve">Youth </t>
  </si>
  <si>
    <t xml:space="preserve">Who's That Chick? </t>
  </si>
  <si>
    <t>Don't Stop Believin'  - Cover of Journey</t>
  </si>
  <si>
    <t xml:space="preserve">The Time </t>
  </si>
  <si>
    <t xml:space="preserve">Woke Up Late </t>
  </si>
  <si>
    <t xml:space="preserve">willow - dancing witch version </t>
  </si>
  <si>
    <t xml:space="preserve">Light It Up </t>
  </si>
  <si>
    <t xml:space="preserve"> Shake Your Booty</t>
  </si>
  <si>
    <t xml:space="preserve">Neither One of Us </t>
  </si>
  <si>
    <t xml:space="preserve">Save Your Tears  </t>
  </si>
  <si>
    <t xml:space="preserve"> The Monkees</t>
  </si>
  <si>
    <t xml:space="preserve">For You </t>
  </si>
  <si>
    <t xml:space="preserve">Somewhere, My Love </t>
  </si>
  <si>
    <t xml:space="preserve">Young, Wild &amp; Free </t>
  </si>
  <si>
    <t>Empire State of Mind  Broken Down</t>
  </si>
  <si>
    <t xml:space="preserve">So Good </t>
  </si>
  <si>
    <t xml:space="preserve"> The Time of My Life</t>
  </si>
  <si>
    <t>Over My Head  - Live at Sirius Radio, NYC, NY - May 2006</t>
  </si>
  <si>
    <t xml:space="preserve">Slow Dance </t>
  </si>
  <si>
    <t xml:space="preserve">What's Luv? </t>
  </si>
  <si>
    <t xml:space="preserve">Copacabana </t>
  </si>
  <si>
    <t xml:space="preserve">Growing Up </t>
  </si>
  <si>
    <t xml:space="preserve">Post Malone </t>
  </si>
  <si>
    <t xml:space="preserve">I Don't Care </t>
  </si>
  <si>
    <t xml:space="preserve">Love Sex Magic </t>
  </si>
  <si>
    <t xml:space="preserve"> Love And Affection - Remastered 2017</t>
  </si>
  <si>
    <t xml:space="preserve">Gangsta's Paradise </t>
  </si>
  <si>
    <t xml:space="preserve">So Far Away </t>
  </si>
  <si>
    <t xml:space="preserve">Objection </t>
  </si>
  <si>
    <t xml:space="preserve">Sex </t>
  </si>
  <si>
    <t xml:space="preserve">Good Old Days </t>
  </si>
  <si>
    <t xml:space="preserve"> On A Saturday Night</t>
  </si>
  <si>
    <t xml:space="preserve">Side Effects </t>
  </si>
  <si>
    <t xml:space="preserve">Heart Skips a Beat </t>
  </si>
  <si>
    <t xml:space="preserve">Scatman </t>
  </si>
  <si>
    <t xml:space="preserve">We'll Be Coming Back </t>
  </si>
  <si>
    <t xml:space="preserve">Because I Love You </t>
  </si>
  <si>
    <t xml:space="preserve">Almost Here  </t>
  </si>
  <si>
    <t xml:space="preserve">Dance Off </t>
  </si>
  <si>
    <t xml:space="preserve">Hooked On Classics </t>
  </si>
  <si>
    <t xml:space="preserve">Lemonade </t>
  </si>
  <si>
    <t>+1  [feat. Sam White]</t>
  </si>
  <si>
    <t xml:space="preserve">Without You </t>
  </si>
  <si>
    <t>MIC Drop  [Steve Aoki Remix]</t>
  </si>
  <si>
    <t xml:space="preserve">Don't Leave Me This Way </t>
  </si>
  <si>
    <t xml:space="preserve">Signed, Sealed, Delivered </t>
  </si>
  <si>
    <t xml:space="preserve">Dynamite </t>
  </si>
  <si>
    <t xml:space="preserve">Baby Boy </t>
  </si>
  <si>
    <t xml:space="preserve">Escape </t>
  </si>
  <si>
    <t>Bad  - Radio Edit</t>
  </si>
  <si>
    <t xml:space="preserve">I Wanna Dance with Somebody </t>
  </si>
  <si>
    <t xml:space="preserve">Heartbreaker </t>
  </si>
  <si>
    <t xml:space="preserve">Sexy </t>
  </si>
  <si>
    <t xml:space="preserve">Bad Case Of Loving You </t>
  </si>
  <si>
    <t xml:space="preserve">Blue </t>
  </si>
  <si>
    <t xml:space="preserve">I'll Stand By You </t>
  </si>
  <si>
    <t xml:space="preserve">bad guy </t>
  </si>
  <si>
    <t xml:space="preserve">Lay It All on Me </t>
  </si>
  <si>
    <t xml:space="preserve">I'll Be Your Baby Tonight </t>
  </si>
  <si>
    <t>Absolutely  - Radio Mix</t>
  </si>
  <si>
    <t xml:space="preserve">SOS </t>
  </si>
  <si>
    <t xml:space="preserve">I Knew You Were Waiting </t>
  </si>
  <si>
    <t xml:space="preserve">Doing It </t>
  </si>
  <si>
    <t xml:space="preserve">Another Man  </t>
  </si>
  <si>
    <t>You're Not Sorry  [Full Vocal Version]</t>
  </si>
  <si>
    <t xml:space="preserve">Selfish Love </t>
  </si>
  <si>
    <t xml:space="preserve">Can't Hold Us Down </t>
  </si>
  <si>
    <t xml:space="preserve">Arthur's Theme </t>
  </si>
  <si>
    <t>Flip A Switch.  - Remix</t>
  </si>
  <si>
    <t xml:space="preserve">Call You Mine </t>
  </si>
  <si>
    <t xml:space="preserve">1-2-3-4 </t>
  </si>
  <si>
    <t xml:space="preserve">The 59th Street Bridge Song </t>
  </si>
  <si>
    <t xml:space="preserve">Remember The Name </t>
  </si>
  <si>
    <t xml:space="preserve">I Could Easily Fall </t>
  </si>
  <si>
    <t xml:space="preserve">Obsesion  </t>
  </si>
  <si>
    <t xml:space="preserve">1, 2, 3, 4 </t>
  </si>
  <si>
    <t xml:space="preserve">Let Me Drink </t>
  </si>
  <si>
    <t>Come Out And Play  - Live</t>
  </si>
  <si>
    <t xml:space="preserve">Unholy </t>
  </si>
  <si>
    <t xml:space="preserve">We like to Party! </t>
  </si>
  <si>
    <t xml:space="preserve">I'd Like To Teach The World To Sing </t>
  </si>
  <si>
    <t xml:space="preserve">I Need Your Love </t>
  </si>
  <si>
    <t xml:space="preserve">Mickey's Monkey - Album Version </t>
  </si>
  <si>
    <t xml:space="preserve">I'm Gonna Be </t>
  </si>
  <si>
    <t xml:space="preserve">Mmm Yeah </t>
  </si>
  <si>
    <t xml:space="preserve">Feel the Love </t>
  </si>
  <si>
    <t xml:space="preserve">If You Don't Know Me by Now </t>
  </si>
  <si>
    <t xml:space="preserve">It's The End Of The World As We Know It </t>
  </si>
  <si>
    <t xml:space="preserve">Pray to God </t>
  </si>
  <si>
    <t xml:space="preserve">Beautiful People </t>
  </si>
  <si>
    <t xml:space="preserve">Lonely Night </t>
  </si>
  <si>
    <t>Jenny from the Block  - Track Masters Remix</t>
  </si>
  <si>
    <t>Reckless  - Remastered</t>
  </si>
  <si>
    <t xml:space="preserve">Levitating </t>
  </si>
  <si>
    <t xml:space="preserve">Where Do You Go To </t>
  </si>
  <si>
    <t xml:space="preserve">The Buzz </t>
  </si>
  <si>
    <t xml:space="preserve">Whip It! </t>
  </si>
  <si>
    <t>I'd Do Anything For Love  - Single Edit</t>
  </si>
  <si>
    <t xml:space="preserve">Let's Kiss </t>
  </si>
  <si>
    <t xml:space="preserve">You're Only Human </t>
  </si>
  <si>
    <t xml:space="preserve">How Come, How Long </t>
  </si>
  <si>
    <t>Ooh Aah  - Remastered</t>
  </si>
  <si>
    <t xml:space="preserve">Little Bad Girl </t>
  </si>
  <si>
    <t xml:space="preserve">I'm the One </t>
  </si>
  <si>
    <t xml:space="preserve">Love Songs Ain't for Us </t>
  </si>
  <si>
    <t xml:space="preserve">Good Riddance </t>
  </si>
  <si>
    <t xml:space="preserve">Big Girl </t>
  </si>
  <si>
    <t>Does Your Chewing Gum Lose It's Flavour ?</t>
  </si>
  <si>
    <t xml:space="preserve">Tokyo </t>
  </si>
  <si>
    <t xml:space="preserve">Dance To This </t>
  </si>
  <si>
    <t xml:space="preserve">Brandy </t>
  </si>
  <si>
    <t xml:space="preserve">Touch Me </t>
  </si>
  <si>
    <t xml:space="preserve">Girls Like </t>
  </si>
  <si>
    <t>Every Time You Cry  - Remastered</t>
  </si>
  <si>
    <t xml:space="preserve">Oh Cecilia </t>
  </si>
  <si>
    <t xml:space="preserve">Deal With It </t>
  </si>
  <si>
    <t xml:space="preserve">Don't Be Stupid </t>
  </si>
  <si>
    <t xml:space="preserve">Hips Don't Lie </t>
  </si>
  <si>
    <t xml:space="preserve">You Got It </t>
  </si>
  <si>
    <t xml:space="preserve">I Love It </t>
  </si>
  <si>
    <t xml:space="preserve">Into You </t>
  </si>
  <si>
    <t xml:space="preserve">Outside </t>
  </si>
  <si>
    <t xml:space="preserve">I Wanna Know </t>
  </si>
  <si>
    <t xml:space="preserve">One Kiss </t>
  </si>
  <si>
    <t xml:space="preserve">Body on Me </t>
  </si>
  <si>
    <t xml:space="preserve">Free </t>
  </si>
  <si>
    <t xml:space="preserve">Blame </t>
  </si>
  <si>
    <t xml:space="preserve">Black Superman </t>
  </si>
  <si>
    <t xml:space="preserve">Rubber Ball - </t>
  </si>
  <si>
    <t xml:space="preserve">21 Guns </t>
  </si>
  <si>
    <t xml:space="preserve">Powerful </t>
  </si>
  <si>
    <t>Wild Wild West  - Album Version With Intro</t>
  </si>
  <si>
    <t xml:space="preserve">Que Sera, Sera </t>
  </si>
  <si>
    <t xml:space="preserve">OMG </t>
  </si>
  <si>
    <t>I Don't Wanna Know  - 2016 Remaster</t>
  </si>
  <si>
    <t xml:space="preserve">Ice Cream </t>
  </si>
  <si>
    <t>Don't Stop  - OHB Radio Edit</t>
  </si>
  <si>
    <t xml:space="preserve">i hate u, i love u </t>
  </si>
  <si>
    <t xml:space="preserve">With Ur Love </t>
  </si>
  <si>
    <t xml:space="preserve">Hello </t>
  </si>
  <si>
    <t xml:space="preserve">Leave </t>
  </si>
  <si>
    <t xml:space="preserve">Give Me Love </t>
  </si>
  <si>
    <t xml:space="preserve">All Of The Lights - Album Version </t>
  </si>
  <si>
    <t xml:space="preserve">Good Life </t>
  </si>
  <si>
    <t xml:space="preserve">Phazing </t>
  </si>
  <si>
    <t xml:space="preserve">Let Me Love You </t>
  </si>
  <si>
    <t xml:space="preserve">In the Ayer </t>
  </si>
  <si>
    <t xml:space="preserve">Bang My Head </t>
  </si>
  <si>
    <t xml:space="preserve">All of Me </t>
  </si>
  <si>
    <t xml:space="preserve">A Whole New World </t>
  </si>
  <si>
    <t xml:space="preserve"> Indian Reservation</t>
  </si>
  <si>
    <t xml:space="preserve">Got 2 Luv U </t>
  </si>
  <si>
    <t xml:space="preserve">Miracles </t>
  </si>
  <si>
    <t xml:space="preserve">Dirrty </t>
  </si>
  <si>
    <t xml:space="preserve">All We Got </t>
  </si>
  <si>
    <t xml:space="preserve">Headlights </t>
  </si>
  <si>
    <t>Mo Money Mo Problems  - 2014 Remaster</t>
  </si>
  <si>
    <t>Spectrum  - Calvin Harris Remix</t>
  </si>
  <si>
    <t xml:space="preserve"> More To Life</t>
  </si>
  <si>
    <t>You Don't Know Me  - Radio Edit</t>
  </si>
  <si>
    <t xml:space="preserve">That Word </t>
  </si>
  <si>
    <t xml:space="preserve">These Days </t>
  </si>
  <si>
    <t xml:space="preserve"> the Dock of the Bay</t>
  </si>
  <si>
    <t xml:space="preserve">Shout Shout </t>
  </si>
  <si>
    <t xml:space="preserve">Uptown Funk </t>
  </si>
  <si>
    <t xml:space="preserve">UFO </t>
  </si>
  <si>
    <t xml:space="preserve">Kiss Me More </t>
  </si>
  <si>
    <t>Enemy  - from the series Arcane League of Legends</t>
  </si>
  <si>
    <t xml:space="preserve">Like I'm Gonna Lose You </t>
  </si>
  <si>
    <t xml:space="preserve">Evie Pt. 1 </t>
  </si>
  <si>
    <t xml:space="preserve">Against All Odds  </t>
  </si>
  <si>
    <t xml:space="preserve">Build Me up Buttercup </t>
  </si>
  <si>
    <t xml:space="preserve">Barbara Ann </t>
  </si>
  <si>
    <t xml:space="preserve">Ernie </t>
  </si>
  <si>
    <t xml:space="preserve">You Da One - Album Version </t>
  </si>
  <si>
    <t xml:space="preserve">Deja Vu </t>
  </si>
  <si>
    <t xml:space="preserve">Own It </t>
  </si>
  <si>
    <t xml:space="preserve">Blended Family  </t>
  </si>
  <si>
    <t xml:space="preserve">Havana </t>
  </si>
  <si>
    <t xml:space="preserve">A Thousand Years </t>
  </si>
  <si>
    <t xml:space="preserve">I Love The Nightlife </t>
  </si>
  <si>
    <t xml:space="preserve">My First Kiss </t>
  </si>
  <si>
    <t xml:space="preserve">Jai Ho! </t>
  </si>
  <si>
    <t xml:space="preserve">Loose Ends </t>
  </si>
  <si>
    <t xml:space="preserve">Rocket Man </t>
  </si>
  <si>
    <t xml:space="preserve">International Love </t>
  </si>
  <si>
    <t xml:space="preserve"> Falling In Love With You</t>
  </si>
  <si>
    <t xml:space="preserve">Shake That </t>
  </si>
  <si>
    <t xml:space="preserve">Calling Occupants Of Interplanetary Craft </t>
  </si>
  <si>
    <t xml:space="preserve">I'm Gonna Be Alright </t>
  </si>
  <si>
    <t xml:space="preserve">Dawn </t>
  </si>
  <si>
    <t xml:space="preserve">Unforgettable </t>
  </si>
  <si>
    <t xml:space="preserve">I Miss You </t>
  </si>
  <si>
    <t xml:space="preserve">Past Life </t>
  </si>
  <si>
    <t xml:space="preserve">Nightmare </t>
  </si>
  <si>
    <t xml:space="preserve">The Greatest </t>
  </si>
  <si>
    <t xml:space="preserve">Love$ick </t>
  </si>
  <si>
    <t xml:space="preserve">Freefallin' </t>
  </si>
  <si>
    <t xml:space="preserve">Start Again </t>
  </si>
  <si>
    <t xml:space="preserve"> Another Somebody Done Somebody Wrong Song - Re-Recorded In Stereo</t>
  </si>
  <si>
    <t xml:space="preserve">Thrift Shop </t>
  </si>
  <si>
    <t>One Day / Reckoning Song  - Radio Edit</t>
  </si>
  <si>
    <t xml:space="preserve">Through the Wire </t>
  </si>
  <si>
    <t xml:space="preserve"> Easy Question</t>
  </si>
  <si>
    <t xml:space="preserve">Good Vibrations </t>
  </si>
  <si>
    <t xml:space="preserve">Can't Hold Us </t>
  </si>
  <si>
    <t xml:space="preserve">Marea </t>
  </si>
  <si>
    <t xml:space="preserve">Both of Us </t>
  </si>
  <si>
    <t xml:space="preserve">Heartbreak Hotel </t>
  </si>
  <si>
    <t xml:space="preserve">Linger </t>
  </si>
  <si>
    <t xml:space="preserve">4 Minutes </t>
  </si>
  <si>
    <t xml:space="preserve">A Rockin' Good Way </t>
  </si>
  <si>
    <t xml:space="preserve">Blah Blah Blah </t>
  </si>
  <si>
    <t xml:space="preserve">Make Me...  </t>
  </si>
  <si>
    <t xml:space="preserve">Itchycoo Park </t>
  </si>
  <si>
    <t xml:space="preserve">Promises </t>
  </si>
  <si>
    <t xml:space="preserve">Tick Tock </t>
  </si>
  <si>
    <t>Bounce  - Radio Version</t>
  </si>
  <si>
    <t xml:space="preserve"> Close To You</t>
  </si>
  <si>
    <t xml:space="preserve">Crazy In Love </t>
  </si>
  <si>
    <t>I Could Be The One  - Nicktim / Radio Edit</t>
  </si>
  <si>
    <t xml:space="preserve">! </t>
  </si>
  <si>
    <t xml:space="preserve">If I Die Young </t>
  </si>
  <si>
    <t xml:space="preserve">In the Year 2525 </t>
  </si>
  <si>
    <t xml:space="preserve">The Fighter </t>
  </si>
  <si>
    <t xml:space="preserve">Hey Mama </t>
  </si>
  <si>
    <t xml:space="preserve">Galaxy </t>
  </si>
  <si>
    <t xml:space="preserve">Your Love </t>
  </si>
  <si>
    <t xml:space="preserve">This One's for You  </t>
  </si>
  <si>
    <t xml:space="preserve">Heroes </t>
  </si>
  <si>
    <t xml:space="preserve">Leave Me Alone </t>
  </si>
  <si>
    <t xml:space="preserve">I Do </t>
  </si>
  <si>
    <t xml:space="preserve">Saving All My Love For You </t>
  </si>
  <si>
    <t>Hip Hop Holiday  [Bonus Track]</t>
  </si>
  <si>
    <t xml:space="preserve">I Finally Found Someone </t>
  </si>
  <si>
    <t xml:space="preserve">Lovers on the Sun </t>
  </si>
  <si>
    <t>I'll Be There for You  - Single Version</t>
  </si>
  <si>
    <t xml:space="preserve">Paint It, Black - </t>
  </si>
  <si>
    <t xml:space="preserve">Real Wild Child </t>
  </si>
  <si>
    <t xml:space="preserve">Because You Loved Me </t>
  </si>
  <si>
    <t xml:space="preserve">Satisfied </t>
  </si>
  <si>
    <t>Cotton Fields  - Remastered 2001</t>
  </si>
  <si>
    <t xml:space="preserve">All My Friends </t>
  </si>
  <si>
    <t xml:space="preserve">Come &amp; Go </t>
  </si>
  <si>
    <t xml:space="preserve">Running Back </t>
  </si>
  <si>
    <t xml:space="preserve">Hello, This Is Joannie </t>
  </si>
  <si>
    <t xml:space="preserve">Chick-a-Boom </t>
  </si>
  <si>
    <t xml:space="preserve">What I Did for Love </t>
  </si>
  <si>
    <t>Happy Xmas  - Remastered 2010</t>
  </si>
  <si>
    <t xml:space="preserve">Crank That </t>
  </si>
  <si>
    <t xml:space="preserve">Let It Out </t>
  </si>
  <si>
    <t xml:space="preserve">Swalla </t>
  </si>
  <si>
    <t xml:space="preserve">Wonderland by Night </t>
  </si>
  <si>
    <t xml:space="preserve">Fallinâ€™ </t>
  </si>
  <si>
    <t xml:space="preserve">Walk This Way </t>
  </si>
  <si>
    <t xml:space="preserve">Home </t>
  </si>
  <si>
    <t xml:space="preserve">December, 1963 </t>
  </si>
  <si>
    <t xml:space="preserve">Shut It Down </t>
  </si>
  <si>
    <t>The Ketchup Song  - Spanish Version</t>
  </si>
  <si>
    <t xml:space="preserve"> Rock Around the Clock</t>
  </si>
  <si>
    <t xml:space="preserve">Get Lucky </t>
  </si>
  <si>
    <t xml:space="preserve">After the Afterparty </t>
  </si>
  <si>
    <t xml:space="preserve">CHANT </t>
  </si>
  <si>
    <t xml:space="preserve">Stereo Hearts </t>
  </si>
  <si>
    <t xml:space="preserve">Blow Your Mind </t>
  </si>
  <si>
    <t xml:space="preserve">Set Adrift on Memory Bliss </t>
  </si>
  <si>
    <t xml:space="preserve">Work from Home </t>
  </si>
  <si>
    <t xml:space="preserve">Midnight </t>
  </si>
  <si>
    <t>Take Me Over )</t>
  </si>
  <si>
    <t xml:space="preserve">Carry Out </t>
  </si>
  <si>
    <t xml:space="preserve">Out of Time </t>
  </si>
  <si>
    <t>Friday  - Dopamine Re-Edit</t>
  </si>
  <si>
    <t>Silence  - DJ TiÃ«sto's In Search of Sunrise Edit</t>
  </si>
  <si>
    <t xml:space="preserve">This Guy's In Love </t>
  </si>
  <si>
    <t>Nasty Girl  - 2005 Remaster</t>
  </si>
  <si>
    <t xml:space="preserve">STAY </t>
  </si>
  <si>
    <t xml:space="preserve">My Neck, My Back </t>
  </si>
  <si>
    <t xml:space="preserve">Tonight </t>
  </si>
  <si>
    <t xml:space="preserve"> Good Night</t>
  </si>
  <si>
    <t xml:space="preserve">ily  </t>
  </si>
  <si>
    <t xml:space="preserve">Sorrento Moon </t>
  </si>
  <si>
    <t xml:space="preserve">Don't Look Down </t>
  </si>
  <si>
    <t xml:space="preserve">Where Them Girls At </t>
  </si>
  <si>
    <t xml:space="preserve">Hopelessly Devoted To You </t>
  </si>
  <si>
    <t xml:space="preserve">Troublemaker </t>
  </si>
  <si>
    <t xml:space="preserve">Takeaway </t>
  </si>
  <si>
    <t xml:space="preserve">I Can't Go for That </t>
  </si>
  <si>
    <t xml:space="preserve">Die For Me </t>
  </si>
  <si>
    <t>Bounce  - Radio Edit</t>
  </si>
  <si>
    <t xml:space="preserve">Let It Be </t>
  </si>
  <si>
    <t xml:space="preserve">Kiss The Dirt </t>
  </si>
  <si>
    <t xml:space="preserve">Rain On Me </t>
  </si>
  <si>
    <t xml:space="preserve"> Papa Joe's</t>
  </si>
  <si>
    <t xml:space="preserve">Louise </t>
  </si>
  <si>
    <t xml:space="preserve">Asia Minor </t>
  </si>
  <si>
    <t xml:space="preserve">Evergreen </t>
  </si>
  <si>
    <t xml:space="preserve">Invincible </t>
  </si>
  <si>
    <t>Earned It  - From The "Fifty Shades Of Grey" Soundtrack</t>
  </si>
  <si>
    <t xml:space="preserve">Waiting All Night </t>
  </si>
  <si>
    <t xml:space="preserve">Friends </t>
  </si>
  <si>
    <t xml:space="preserve">The Other Side </t>
  </si>
  <si>
    <t xml:space="preserve">Jump </t>
  </si>
  <si>
    <t xml:space="preserve">Drive </t>
  </si>
  <si>
    <t xml:space="preserve">Battle Scars </t>
  </si>
  <si>
    <t xml:space="preserve"> His Latest Flame</t>
  </si>
  <si>
    <t xml:space="preserve">God Is A Dancer </t>
  </si>
  <si>
    <t xml:space="preserve">Percolator </t>
  </si>
  <si>
    <t xml:space="preserve">Make Me </t>
  </si>
  <si>
    <t xml:space="preserve">There'll Be Sad Songs </t>
  </si>
  <si>
    <t>Wanna Be Startin' Somethin'   - Thriller 25th Anniversary Remix</t>
  </si>
  <si>
    <t xml:space="preserve">Don't Cry </t>
  </si>
  <si>
    <t xml:space="preserve">Inside Out </t>
  </si>
  <si>
    <t xml:space="preserve">Untitled </t>
  </si>
  <si>
    <t xml:space="preserve">Women </t>
  </si>
  <si>
    <t xml:space="preserve"> Close to You</t>
  </si>
  <si>
    <t>Let's Get Married  - ReMarqable Remix</t>
  </si>
  <si>
    <t xml:space="preserve">Goodbyes </t>
  </si>
  <si>
    <t>Until I Found You  - Em Beihold Version</t>
  </si>
  <si>
    <t xml:space="preserve">Car Wash </t>
  </si>
  <si>
    <t>Hey Hey Hey  - Video Edit</t>
  </si>
  <si>
    <t xml:space="preserve">You All Over Me   </t>
  </si>
  <si>
    <t xml:space="preserve">Lifestyle </t>
  </si>
  <si>
    <t xml:space="preserve">Enough </t>
  </si>
  <si>
    <t xml:space="preserve">Wherever I Lay My Hat </t>
  </si>
  <si>
    <t>Blue  - Gabry Ponte Ice Pop Radio</t>
  </si>
  <si>
    <t xml:space="preserve">Dilemma </t>
  </si>
  <si>
    <t xml:space="preserve">Trampoline </t>
  </si>
  <si>
    <t>Spiderman Theme  - Originally Performed By Michael BublÃ©</t>
  </si>
  <si>
    <t xml:space="preserve">Total Eclipse Of The Heart  </t>
  </si>
  <si>
    <t xml:space="preserve">Changed The Way You Kissed Me </t>
  </si>
  <si>
    <t xml:space="preserve">The Bomb! </t>
  </si>
  <si>
    <t xml:space="preserve">I Can't Help Myself </t>
  </si>
  <si>
    <t xml:space="preserve">Pride </t>
  </si>
  <si>
    <t xml:space="preserve">Never Be Like You </t>
  </si>
  <si>
    <t>I Like Love  - Radio</t>
  </si>
  <si>
    <t xml:space="preserve">Psycho </t>
  </si>
  <si>
    <t>Come on over Baby  - Radio Version</t>
  </si>
  <si>
    <t>Constantly  - 2007 Remaster</t>
  </si>
  <si>
    <t xml:space="preserve">You're Sixteen </t>
  </si>
  <si>
    <t xml:space="preserve">One More Day </t>
  </si>
  <si>
    <t xml:space="preserve">Look Alive </t>
  </si>
  <si>
    <t xml:space="preserve">Feels </t>
  </si>
  <si>
    <t xml:space="preserve">Jalebi Baby </t>
  </si>
  <si>
    <t xml:space="preserve">Sad Songs </t>
  </si>
  <si>
    <t xml:space="preserve">Oath </t>
  </si>
  <si>
    <t xml:space="preserve">I Know You </t>
  </si>
  <si>
    <t xml:space="preserve">Lady </t>
  </si>
  <si>
    <t xml:space="preserve">Lust For Life </t>
  </si>
  <si>
    <t xml:space="preserve">This Girl </t>
  </si>
  <si>
    <t xml:space="preserve">No Problem </t>
  </si>
  <si>
    <t xml:space="preserve">Still Got Time </t>
  </si>
  <si>
    <t>Untouchable  [Vocal Version]</t>
  </si>
  <si>
    <t xml:space="preserve">Sucker DJ </t>
  </si>
  <si>
    <t xml:space="preserve">R.O.C.K. In The U.S.A. </t>
  </si>
  <si>
    <t xml:space="preserve">Worry About Me </t>
  </si>
  <si>
    <t xml:space="preserve">Silence </t>
  </si>
  <si>
    <t>Gypsy Woman   - Radio Edit</t>
  </si>
  <si>
    <t xml:space="preserve">For The Night </t>
  </si>
  <si>
    <t>Big Energy  - Remix</t>
  </si>
  <si>
    <t xml:space="preserve">Elevator </t>
  </si>
  <si>
    <t xml:space="preserve">You Make My Dreams </t>
  </si>
  <si>
    <t xml:space="preserve">Judy in Disguise </t>
  </si>
  <si>
    <t xml:space="preserve">Prisoner </t>
  </si>
  <si>
    <t>Last Night  - Extended Mix</t>
  </si>
  <si>
    <t xml:space="preserve">Old School Love </t>
  </si>
  <si>
    <t xml:space="preserve">Whoomp! </t>
  </si>
  <si>
    <t>Showing Out  [7''Version]</t>
  </si>
  <si>
    <t xml:space="preserve"> Rockin' Christmas</t>
  </si>
  <si>
    <t xml:space="preserve">Oh </t>
  </si>
  <si>
    <t xml:space="preserve">Like This </t>
  </si>
  <si>
    <t xml:space="preserve">Kiss Kiss </t>
  </si>
  <si>
    <t xml:space="preserve">Flavours </t>
  </si>
  <si>
    <t xml:space="preserve"> The Reaper</t>
  </si>
  <si>
    <t xml:space="preserve">Big </t>
  </si>
  <si>
    <t xml:space="preserve">Love Changes </t>
  </si>
  <si>
    <t xml:space="preserve">Done For Me </t>
  </si>
  <si>
    <t xml:space="preserve">Lean On Me </t>
  </si>
  <si>
    <t xml:space="preserve">Summer Rain </t>
  </si>
  <si>
    <t xml:space="preserve">Bubblegum </t>
  </si>
  <si>
    <t xml:space="preserve">Sugar </t>
  </si>
  <si>
    <t xml:space="preserve">Ocean </t>
  </si>
  <si>
    <t xml:space="preserve"> Amarillo</t>
  </si>
  <si>
    <t xml:space="preserve">Believe It or Not </t>
  </si>
  <si>
    <t xml:space="preserve">No More </t>
  </si>
  <si>
    <t xml:space="preserve">MONTERO </t>
  </si>
  <si>
    <t xml:space="preserve">Yo </t>
  </si>
  <si>
    <t>Tsunami  [feat. Tinie Tempah]</t>
  </si>
  <si>
    <t xml:space="preserve">No More Sad Songs </t>
  </si>
  <si>
    <t xml:space="preserve">Only Want You </t>
  </si>
  <si>
    <t xml:space="preserve">2U </t>
  </si>
  <si>
    <t xml:space="preserve">You Ain't Thinking </t>
  </si>
  <si>
    <t xml:space="preserve">This Will Be </t>
  </si>
  <si>
    <t>Tie a Yellow Ribbon Round the Ole Oak Tree  - 1998 Remastered</t>
  </si>
  <si>
    <t xml:space="preserve">Stop Me </t>
  </si>
  <si>
    <t xml:space="preserve">Mama Told Me </t>
  </si>
  <si>
    <t xml:space="preserve">I Don't Like It, I Love It </t>
  </si>
  <si>
    <t xml:space="preserve">Ain't Nobody  </t>
  </si>
  <si>
    <t>Earthquake  - Radio Edit</t>
  </si>
  <si>
    <t xml:space="preserve">Stack It Up </t>
  </si>
  <si>
    <t xml:space="preserve">Cherry Lips </t>
  </si>
  <si>
    <t xml:space="preserve">How We Do </t>
  </si>
  <si>
    <t xml:space="preserve">Cheap Thrills </t>
  </si>
  <si>
    <t xml:space="preserve">Boys Like You </t>
  </si>
  <si>
    <t>Me Against the Music  - LP Version / Video Mix</t>
  </si>
  <si>
    <t xml:space="preserve">GDFR </t>
  </si>
  <si>
    <t>Get Up  [feat. Far East Movement]</t>
  </si>
  <si>
    <t>We Are the Champions  - Radio Edit</t>
  </si>
  <si>
    <t xml:space="preserve">Endless Love </t>
  </si>
  <si>
    <t xml:space="preserve">Don't Stop </t>
  </si>
  <si>
    <t xml:space="preserve">Only Girl </t>
  </si>
  <si>
    <t>I Ran  - Single Edit</t>
  </si>
  <si>
    <t xml:space="preserve">I Don't Want To Be With Nobody But You </t>
  </si>
  <si>
    <t xml:space="preserve">Just Like Fire </t>
  </si>
  <si>
    <t xml:space="preserve">Bonnie Please Don't Go </t>
  </si>
  <si>
    <t xml:space="preserve">CAN'T STOP THE FEELING! </t>
  </si>
  <si>
    <t xml:space="preserve">Country Grammar </t>
  </si>
  <si>
    <t xml:space="preserve">Do You Mind </t>
  </si>
  <si>
    <t xml:space="preserve"> You're My Girl</t>
  </si>
  <si>
    <t xml:space="preserve">Tip Toe </t>
  </si>
  <si>
    <t>I Need a Girl  [feat. Usher &amp; Loon]</t>
  </si>
  <si>
    <t>In Your Eyes  - Remix</t>
  </si>
  <si>
    <t xml:space="preserve">Tie a Yellow Ribbon Round the Ole Oak Tree </t>
  </si>
  <si>
    <t xml:space="preserve">I'll Be Loving You </t>
  </si>
  <si>
    <t xml:space="preserve">Dancing in the Moonlight </t>
  </si>
  <si>
    <t xml:space="preserve">Leave a Light On </t>
  </si>
  <si>
    <t>Long Tall Glasses  - 2010 Remastered Version</t>
  </si>
  <si>
    <t xml:space="preserve">Playinwitme </t>
  </si>
  <si>
    <t xml:space="preserve">Solo </t>
  </si>
  <si>
    <t xml:space="preserve">Soldier </t>
  </si>
  <si>
    <t xml:space="preserve">F.U.R.B. </t>
  </si>
  <si>
    <t>Instant Karma!  - Remastered 2010</t>
  </si>
  <si>
    <t xml:space="preserve">Head &amp; Heart </t>
  </si>
  <si>
    <t xml:space="preserve">Monster </t>
  </si>
  <si>
    <t xml:space="preserve">Young Guns </t>
  </si>
  <si>
    <t xml:space="preserve">Rain Over Me </t>
  </si>
  <si>
    <t xml:space="preserve">Never Knew I Needed </t>
  </si>
  <si>
    <t xml:space="preserve">Bangarang </t>
  </si>
  <si>
    <t>That's the Way  - 2004 Remaster</t>
  </si>
  <si>
    <t>Breathe  - Rap Version</t>
  </si>
  <si>
    <t xml:space="preserve">The Others </t>
  </si>
  <si>
    <t xml:space="preserve"> Died in Your Arms</t>
  </si>
  <si>
    <t>Against All Odds  - 2016 Remaster</t>
  </si>
  <si>
    <t xml:space="preserve">Big Girls Don't Cry </t>
  </si>
  <si>
    <t xml:space="preserve">Fading Like A Flower </t>
  </si>
  <si>
    <t xml:space="preserve">Marvin Gaye </t>
  </si>
  <si>
    <t xml:space="preserve">Into the Night </t>
  </si>
  <si>
    <t xml:space="preserve">Girls Like You </t>
  </si>
  <si>
    <t xml:space="preserve">Ain't Nobody </t>
  </si>
  <si>
    <t xml:space="preserve">Hey Boys and Girls </t>
  </si>
  <si>
    <t xml:space="preserve">Rather Be </t>
  </si>
  <si>
    <t>Wand'rin' Star  - Remastered</t>
  </si>
  <si>
    <t xml:space="preserve">Ghetto Supastar  </t>
  </si>
  <si>
    <t xml:space="preserve">Just Give Me a Reason </t>
  </si>
  <si>
    <t xml:space="preserve">When Love Takes Over </t>
  </si>
  <si>
    <t xml:space="preserve">Confetti </t>
  </si>
  <si>
    <t xml:space="preserve"> You Don't Treat Me No Good</t>
  </si>
  <si>
    <t xml:space="preserve">Here I Am </t>
  </si>
  <si>
    <t xml:space="preserve">Summer </t>
  </si>
  <si>
    <t xml:space="preserve">I Love to Love </t>
  </si>
  <si>
    <t xml:space="preserve">Sounds Of Then </t>
  </si>
  <si>
    <t xml:space="preserve">It Ain't Me </t>
  </si>
  <si>
    <t xml:space="preserve">Keeping Score </t>
  </si>
  <si>
    <t xml:space="preserve">Don't Say Nothin' Bad </t>
  </si>
  <si>
    <t>Alice Long  - Mono Version</t>
  </si>
  <si>
    <t xml:space="preserve">Just Feel Better </t>
  </si>
  <si>
    <t xml:space="preserve">Fireball </t>
  </si>
  <si>
    <t xml:space="preserve">Do You Wanna Touch Me? </t>
  </si>
  <si>
    <t xml:space="preserve">Buy U a Drank  </t>
  </si>
  <si>
    <t xml:space="preserve">Who You Love </t>
  </si>
  <si>
    <t xml:space="preserve">Tik Tok </t>
  </si>
  <si>
    <t xml:space="preserve">Greenlight </t>
  </si>
  <si>
    <t xml:space="preserve">Mirror </t>
  </si>
  <si>
    <t xml:space="preserve">Black Suits Comin' </t>
  </si>
  <si>
    <t xml:space="preserve">Memories </t>
  </si>
  <si>
    <t xml:space="preserve">Tin Soldier </t>
  </si>
  <si>
    <t>All Good Things  - Radio Edit</t>
  </si>
  <si>
    <t xml:space="preserve">Shackles </t>
  </si>
  <si>
    <t xml:space="preserve">Calm Down </t>
  </si>
  <si>
    <t xml:space="preserve">Mr. Perfectly Fine  </t>
  </si>
  <si>
    <t xml:space="preserve">Slide </t>
  </si>
  <si>
    <t>Neutron Star Collision  - Soundtrack Version</t>
  </si>
  <si>
    <t xml:space="preserve">Mambo No. 5 </t>
  </si>
  <si>
    <t xml:space="preserve">Down </t>
  </si>
  <si>
    <t xml:space="preserve">St. Elmos Fire </t>
  </si>
  <si>
    <t>Boom Boom  - Rerecorded</t>
  </si>
  <si>
    <t xml:space="preserve">Case Of The Ex </t>
  </si>
  <si>
    <t>Get Down  - LP Edit No Rap</t>
  </si>
  <si>
    <t xml:space="preserve">Threnody </t>
  </si>
  <si>
    <t xml:space="preserve">Michael </t>
  </si>
  <si>
    <t xml:space="preserve">Jam up Jelly Tight </t>
  </si>
  <si>
    <t xml:space="preserve">Next To You </t>
  </si>
  <si>
    <t xml:space="preserve">Thinking About You </t>
  </si>
  <si>
    <t xml:space="preserve">Carry On </t>
  </si>
  <si>
    <t xml:space="preserve">Cross Me </t>
  </si>
  <si>
    <t xml:space="preserve">Daylight </t>
  </si>
  <si>
    <t xml:space="preserve">I See You Baby </t>
  </si>
  <si>
    <t xml:space="preserve">Everything </t>
  </si>
  <si>
    <t xml:space="preserve">Throw Your Hands Up </t>
  </si>
  <si>
    <t xml:space="preserve">Where Did You Go? </t>
  </si>
  <si>
    <t xml:space="preserve">I'm The Leader Of The Gang </t>
  </si>
  <si>
    <t xml:space="preserve">Sweet Nothing </t>
  </si>
  <si>
    <t xml:space="preserve">What Happened to Us </t>
  </si>
  <si>
    <t xml:space="preserve">Daffodils </t>
  </si>
  <si>
    <t xml:space="preserve">American Boy </t>
  </si>
  <si>
    <t xml:space="preserve">Everybody Dance </t>
  </si>
  <si>
    <t xml:space="preserve">Dangerous </t>
  </si>
  <si>
    <t xml:space="preserve">Hall of Fame </t>
  </si>
  <si>
    <t xml:space="preserve">Whistle </t>
  </si>
  <si>
    <t xml:space="preserve">Stuck with U </t>
  </si>
  <si>
    <t xml:space="preserve">Gravy </t>
  </si>
  <si>
    <t xml:space="preserve">Miracle </t>
  </si>
  <si>
    <t xml:space="preserve">Life Is Good </t>
  </si>
  <si>
    <t xml:space="preserve">Lonely </t>
  </si>
  <si>
    <t xml:space="preserve">Nothin' on You </t>
  </si>
  <si>
    <t xml:space="preserve">Listen to Your Heart </t>
  </si>
  <si>
    <t xml:space="preserve">Know No Better </t>
  </si>
  <si>
    <t>Get Lucky  [feat. Pharrell Williams and Nile Rodgers]</t>
  </si>
  <si>
    <t xml:space="preserve">By Your Side </t>
  </si>
  <si>
    <t>Who Am I ?</t>
  </si>
  <si>
    <t xml:space="preserve">Can We Pretend </t>
  </si>
  <si>
    <t xml:space="preserve">POWER - Album Version </t>
  </si>
  <si>
    <t xml:space="preserve">Red Roses for a Blue Lady </t>
  </si>
  <si>
    <t xml:space="preserve">Master Blaster </t>
  </si>
  <si>
    <t xml:space="preserve">The Way You Move </t>
  </si>
  <si>
    <t>Confessions Of A Broken Heart  - Radio</t>
  </si>
  <si>
    <t xml:space="preserve">Running Up That Hill </t>
  </si>
  <si>
    <t xml:space="preserve">Lionheart </t>
  </si>
  <si>
    <t>I'll Be Missing You  - 2014 Remaster</t>
  </si>
  <si>
    <t>Jerusalema  - Remix</t>
  </si>
  <si>
    <t xml:space="preserve">It's Christmas Time </t>
  </si>
  <si>
    <t xml:space="preserve">Take Me Home </t>
  </si>
  <si>
    <t xml:space="preserve">Eh, Eh </t>
  </si>
  <si>
    <t>Cat People  - 2018 Remaster</t>
  </si>
  <si>
    <t xml:space="preserve">Girls </t>
  </si>
  <si>
    <t xml:space="preserve">The Ocean </t>
  </si>
  <si>
    <t xml:space="preserve">Hey Baby  </t>
  </si>
  <si>
    <t xml:space="preserve">Bam Bam </t>
  </si>
  <si>
    <t xml:space="preserve">Donâ€™t Call Me Angel  </t>
  </si>
  <si>
    <t xml:space="preserve">All The Stars </t>
  </si>
  <si>
    <t xml:space="preserve">Giant </t>
  </si>
  <si>
    <t xml:space="preserve">Mind Your Manners </t>
  </si>
  <si>
    <t xml:space="preserve">The Weight </t>
  </si>
  <si>
    <t xml:space="preserve">Run the World </t>
  </si>
  <si>
    <t xml:space="preserve">Fuck It </t>
  </si>
  <si>
    <t xml:space="preserve">Godzilla </t>
  </si>
  <si>
    <t>Bang a Gong  - 2003 Remaster</t>
  </si>
  <si>
    <t xml:space="preserve">WITHOUT YOU </t>
  </si>
  <si>
    <t xml:space="preserve">Praise The Lord  </t>
  </si>
  <si>
    <t xml:space="preserve">Automatic Lover </t>
  </si>
  <si>
    <t xml:space="preserve">Wild Wild Love </t>
  </si>
  <si>
    <t xml:space="preserve">Sweat </t>
  </si>
  <si>
    <t xml:space="preserve">Rockabye </t>
  </si>
  <si>
    <t xml:space="preserve">my ex's best friend </t>
  </si>
  <si>
    <t>Money  - Single Version / Mono</t>
  </si>
  <si>
    <t xml:space="preserve">Catch 22 </t>
  </si>
  <si>
    <t xml:space="preserve">I'll Be There for You </t>
  </si>
  <si>
    <t xml:space="preserve">Things That Make You Go Hmmmm.... </t>
  </si>
  <si>
    <t xml:space="preserve">Sweet Like Chocolate </t>
  </si>
  <si>
    <t>Roses Are Red  - Single Version</t>
  </si>
  <si>
    <t xml:space="preserve">I Donâ€™t Wanna Live Forever </t>
  </si>
  <si>
    <t xml:space="preserve">El Condor Pasa </t>
  </si>
  <si>
    <t xml:space="preserve">Leave Before You Love Me </t>
  </si>
  <si>
    <t xml:space="preserve">Drunk in Love </t>
  </si>
  <si>
    <t xml:space="preserve">edamame </t>
  </si>
  <si>
    <t xml:space="preserve">For You I Will </t>
  </si>
  <si>
    <t xml:space="preserve">Drinking from the Bottle </t>
  </si>
  <si>
    <t xml:space="preserve">TSOP  </t>
  </si>
  <si>
    <t>Tonight's the Night  - 2009 Remaster</t>
  </si>
  <si>
    <t xml:space="preserve">Hello Mary Lou </t>
  </si>
  <si>
    <t>Summer Paradise  - Single Version</t>
  </si>
  <si>
    <t xml:space="preserve">I Found You </t>
  </si>
  <si>
    <t>One Day / Reckoning Song  [Radio Edit]</t>
  </si>
  <si>
    <t xml:space="preserve">That's What Friends Are For </t>
  </si>
  <si>
    <t xml:space="preserve">Intentions </t>
  </si>
  <si>
    <t xml:space="preserve">Dancing With A Stranger </t>
  </si>
  <si>
    <t>Louder  - Radio Edit</t>
  </si>
  <si>
    <t xml:space="preserve">Yeah! </t>
  </si>
  <si>
    <t xml:space="preserve">Used To Love </t>
  </si>
  <si>
    <t xml:space="preserve">I </t>
  </si>
  <si>
    <t xml:space="preserve">SexyBack </t>
  </si>
  <si>
    <t xml:space="preserve">Quit Playing Games </t>
  </si>
  <si>
    <t xml:space="preserve">Something's Missing </t>
  </si>
  <si>
    <t xml:space="preserve">Evie </t>
  </si>
  <si>
    <t xml:space="preserve"> Thicker Than Water</t>
  </si>
  <si>
    <t>Cups  - Pop Version</t>
  </si>
  <si>
    <t>Lover  [feat. Shawn Mendes]</t>
  </si>
  <si>
    <t>Tsunami  - Radio Edit</t>
  </si>
  <si>
    <t xml:space="preserve">Where the Party At </t>
  </si>
  <si>
    <t xml:space="preserve">I Think I'm Gonna Fall </t>
  </si>
  <si>
    <t xml:space="preserve">Stranger </t>
  </si>
  <si>
    <t xml:space="preserve">Turn Me Loose </t>
  </si>
  <si>
    <t xml:space="preserve">Peter Gunn </t>
  </si>
  <si>
    <t xml:space="preserve">This Is Me </t>
  </si>
  <si>
    <t xml:space="preserve">Him &amp; I </t>
  </si>
  <si>
    <t xml:space="preserve">Horny </t>
  </si>
  <si>
    <t xml:space="preserve">Wham Rap! </t>
  </si>
  <si>
    <t>In My Mind  - Axwell Radio Edit</t>
  </si>
  <si>
    <t xml:space="preserve">Talk That Talk - Album Version </t>
  </si>
  <si>
    <t xml:space="preserve">Over My Head </t>
  </si>
  <si>
    <t xml:space="preserve">NO BAD DAYS </t>
  </si>
  <si>
    <t xml:space="preserve">We No Speak Americano </t>
  </si>
  <si>
    <t>Sweet Dreams  - Remastered</t>
  </si>
  <si>
    <t xml:space="preserve">Come And Get These Memories - Single Version </t>
  </si>
  <si>
    <t xml:space="preserve">Peaches N Cream </t>
  </si>
  <si>
    <t xml:space="preserve">10,000 Hours </t>
  </si>
  <si>
    <t xml:space="preserve">Cold Water </t>
  </si>
  <si>
    <t>Time  - Remastered 2003</t>
  </si>
  <si>
    <t xml:space="preserve">If We Ever Meet Again </t>
  </si>
  <si>
    <t>I'm Leaving It  Up To You</t>
  </si>
  <si>
    <t xml:space="preserve">Too Much, Too Little, Too Late </t>
  </si>
  <si>
    <t>Billionaire  - Radio Edit</t>
  </si>
  <si>
    <t xml:space="preserve">When I Get Where I'm Going  </t>
  </si>
  <si>
    <t xml:space="preserve"> Fascination</t>
  </si>
  <si>
    <t xml:space="preserve">When You Believe </t>
  </si>
  <si>
    <t xml:space="preserve">Runaway </t>
  </si>
  <si>
    <t xml:space="preserve">I'm Good </t>
  </si>
  <si>
    <t>Hot Right Now  - Radio Edit</t>
  </si>
  <si>
    <t>Summertime Sadness  - Cedric Gervais Remix</t>
  </si>
  <si>
    <t xml:space="preserve">Wiggle </t>
  </si>
  <si>
    <t xml:space="preserve">Water And A Flame </t>
  </si>
  <si>
    <t xml:space="preserve">I'm Blue </t>
  </si>
  <si>
    <t xml:space="preserve"> Liberty Valance</t>
  </si>
  <si>
    <t>Daydreamer  - Radio Edit</t>
  </si>
  <si>
    <t xml:space="preserve">These Kids </t>
  </si>
  <si>
    <t xml:space="preserve"> Wonderful World - Remastered</t>
  </si>
  <si>
    <t xml:space="preserve">Sexy Bitch </t>
  </si>
  <si>
    <t xml:space="preserve"> Satisfaction - Mono Version</t>
  </si>
  <si>
    <t xml:space="preserve">Bang Bang </t>
  </si>
  <si>
    <t xml:space="preserve">Find You </t>
  </si>
  <si>
    <t xml:space="preserve"> Soul And Inspiration</t>
  </si>
  <si>
    <t xml:space="preserve">True Love </t>
  </si>
  <si>
    <t xml:space="preserve">Check Yes Juliet </t>
  </si>
  <si>
    <t xml:space="preserve">The Fox </t>
  </si>
  <si>
    <t xml:space="preserve">Don't Leave Me Alone </t>
  </si>
  <si>
    <t xml:space="preserve">Pretty Fly </t>
  </si>
  <si>
    <t xml:space="preserve">Here for You </t>
  </si>
  <si>
    <t xml:space="preserve">Rise &amp; Fall </t>
  </si>
  <si>
    <t xml:space="preserve">9Pm </t>
  </si>
  <si>
    <t xml:space="preserve">The Island, Pt. II </t>
  </si>
  <si>
    <t xml:space="preserve">I'll Remember </t>
  </si>
  <si>
    <t xml:space="preserve">Peer Pressure </t>
  </si>
  <si>
    <t xml:space="preserve">Hello Muddah, Hello Fadduh! </t>
  </si>
  <si>
    <t xml:space="preserve">Wild Ones </t>
  </si>
  <si>
    <t xml:space="preserve"> But I Do</t>
  </si>
  <si>
    <t xml:space="preserve">Holy </t>
  </si>
  <si>
    <t>Sun Goes Down  - Radio Mix</t>
  </si>
  <si>
    <t xml:space="preserve">Jumpin' Jack Flash - </t>
  </si>
  <si>
    <t xml:space="preserve">R.I.P. </t>
  </si>
  <si>
    <t xml:space="preserve">Turn All the Lights On </t>
  </si>
  <si>
    <t xml:space="preserve">Moth To A Flame </t>
  </si>
  <si>
    <t xml:space="preserve">Pop a Bottle </t>
  </si>
  <si>
    <t xml:space="preserve">Anywhere Away From Here </t>
  </si>
  <si>
    <t xml:space="preserve">Get Low </t>
  </si>
  <si>
    <t>Cheerleader  - Radio Edit</t>
  </si>
  <si>
    <t xml:space="preserve">Love Rollercoaster </t>
  </si>
  <si>
    <t xml:space="preserve">Break Away </t>
  </si>
  <si>
    <t xml:space="preserve">Caribbean Queen </t>
  </si>
  <si>
    <t>Sisters  - Live From Wembley Stadium, UK / 1998</t>
  </si>
  <si>
    <t xml:space="preserve">Wild Thoughts </t>
  </si>
  <si>
    <t xml:space="preserve">Separate Ways </t>
  </si>
  <si>
    <t>Have a Little Faith  - Edit</t>
  </si>
  <si>
    <t xml:space="preserve">How Deep Is Your Love </t>
  </si>
  <si>
    <t xml:space="preserve">Graduation </t>
  </si>
  <si>
    <t>Inner Ninja  - Remix</t>
  </si>
  <si>
    <t xml:space="preserve">Holiday </t>
  </si>
  <si>
    <t xml:space="preserve">Tell Me </t>
  </si>
  <si>
    <t>Get Up  - Radio Edit</t>
  </si>
  <si>
    <t xml:space="preserve">Would You Lay With Me </t>
  </si>
  <si>
    <t xml:space="preserve">Where Are Ãœ Now </t>
  </si>
  <si>
    <t xml:space="preserve">Not Giving In </t>
  </si>
  <si>
    <t xml:space="preserve">Operation Blade </t>
  </si>
  <si>
    <t>I Just Can't Stop Loving You  - 2012 Remaster</t>
  </si>
  <si>
    <t xml:space="preserve">Don't Forget Me </t>
  </si>
  <si>
    <t xml:space="preserve">I Was Only 19 </t>
  </si>
  <si>
    <t xml:space="preserve">Down Under </t>
  </si>
  <si>
    <t xml:space="preserve">Hero </t>
  </si>
  <si>
    <t>Stop Draggin' My Heart Around  - 2016 Remaster</t>
  </si>
  <si>
    <t xml:space="preserve">Sexcrime </t>
  </si>
  <si>
    <t>Need U  - Radio Edit</t>
  </si>
  <si>
    <t xml:space="preserve">All Good Things </t>
  </si>
  <si>
    <t xml:space="preserve">Eye Level </t>
  </si>
  <si>
    <t xml:space="preserve"> Made To Love</t>
  </si>
  <si>
    <t xml:space="preserve">Get 'Em Girls </t>
  </si>
  <si>
    <t xml:space="preserve">Rock and Roll </t>
  </si>
  <si>
    <t xml:space="preserve">Tears </t>
  </si>
  <si>
    <t xml:space="preserve">Peaches </t>
  </si>
  <si>
    <t xml:space="preserve">Hawaii </t>
  </si>
  <si>
    <t>B.O.T.A.  - Edit</t>
  </si>
  <si>
    <t xml:space="preserve">Kernkraft 400 </t>
  </si>
  <si>
    <t>Groovejet  [feat. Sophie Ellis-Bextor]</t>
  </si>
  <si>
    <t>MEDIAN</t>
  </si>
  <si>
    <t>STANDARD DEVIATION</t>
  </si>
  <si>
    <t>SAMPLE MEAN</t>
  </si>
  <si>
    <t>STANDARD ERROR</t>
  </si>
  <si>
    <t>MODE</t>
  </si>
  <si>
    <t>SAMPLE VARIANCE</t>
  </si>
  <si>
    <t>RANGE</t>
  </si>
  <si>
    <t>Grand Total</t>
  </si>
  <si>
    <t>Count of Track Number</t>
  </si>
  <si>
    <t>Count of Popularity</t>
  </si>
  <si>
    <t>Count of Danceability</t>
  </si>
  <si>
    <t>Smallest VALUE</t>
  </si>
  <si>
    <t>LARGEST VALUE</t>
  </si>
  <si>
    <t>xbar</t>
  </si>
  <si>
    <t>s</t>
  </si>
  <si>
    <t>Track Number(X)</t>
  </si>
  <si>
    <t>Popularity(X)</t>
  </si>
  <si>
    <r>
      <rPr>
        <b/>
        <sz val="14"/>
        <color theme="1"/>
        <rFont val="Trebuchet MS"/>
        <family val="2"/>
      </rPr>
      <t xml:space="preserve">Descriptive statistics Summary
</t>
    </r>
    <r>
      <rPr>
        <b/>
        <u/>
        <sz val="18"/>
        <color theme="1"/>
        <rFont val="Trebuchet MS"/>
        <family val="2"/>
      </rPr>
      <t xml:space="preserve">
</t>
    </r>
    <r>
      <rPr>
        <sz val="10"/>
        <color theme="1"/>
        <rFont val="Trebuchet MS"/>
        <family val="2"/>
      </rPr>
      <t xml:space="preserve">
</t>
    </r>
  </si>
  <si>
    <t>Danceability(X)</t>
  </si>
  <si>
    <t>FIRST QUARTILE</t>
  </si>
  <si>
    <t>THIRD QUARTILE</t>
  </si>
  <si>
    <t>trackNumberData</t>
  </si>
  <si>
    <t>danceabilityData</t>
  </si>
  <si>
    <t>DATASET NAME</t>
  </si>
  <si>
    <t>SKEWNESS1</t>
  </si>
  <si>
    <t>SKEWNESS2</t>
  </si>
  <si>
    <t>SKEWNESS 3</t>
  </si>
  <si>
    <t>Rock</t>
  </si>
  <si>
    <t>Funk</t>
  </si>
  <si>
    <t>Pop</t>
  </si>
  <si>
    <t>british invasion,Pop</t>
  </si>
  <si>
    <t>Pop,movie tunes</t>
  </si>
  <si>
    <t>Pop,easy listening</t>
  </si>
  <si>
    <t>Rock,big beat</t>
  </si>
  <si>
    <t>Rock,surf music</t>
  </si>
  <si>
    <t>doo-wop,Rock</t>
  </si>
  <si>
    <t>Rock,country gospel</t>
  </si>
  <si>
    <t>Rock,big beat,soundtrack</t>
  </si>
  <si>
    <t>merseybeat,Rock</t>
  </si>
  <si>
    <t>Folk</t>
  </si>
  <si>
    <t>Soul</t>
  </si>
  <si>
    <t>Jazz</t>
  </si>
  <si>
    <t>Country Pop</t>
  </si>
  <si>
    <t>canadian country,canadian singer-songwriter,Country Pop,western swing</t>
  </si>
  <si>
    <t>PopularityData</t>
  </si>
  <si>
    <t>hip Pop,Pop</t>
  </si>
  <si>
    <t>afrobeats,nigerian Pop,Pop,post-teen Pop</t>
  </si>
  <si>
    <t>diva house,euroPop,talent show</t>
  </si>
  <si>
    <t>hip Pop,Pop,queens hip hop,rap</t>
  </si>
  <si>
    <t>alternative hip hop,deep euro house,deep house,edm,german dance,Pop dance,tropical house</t>
  </si>
  <si>
    <t>escape room,minnesota hip hop,Pop,trap queen</t>
  </si>
  <si>
    <t>Pop,r&amp;b</t>
  </si>
  <si>
    <t>german dance,Pop dance,Pop edm,uk dance,Pop dance,scandiPop,uk dance</t>
  </si>
  <si>
    <t>alt z,Pop</t>
  </si>
  <si>
    <t>deep underground hip hop,kentucky hip hop,Pop rap,rap</t>
  </si>
  <si>
    <t>edm,Pop dance</t>
  </si>
  <si>
    <t>Pop,viral Pop</t>
  </si>
  <si>
    <t>singer-songwriter Pop</t>
  </si>
  <si>
    <t>edm,Pop dance,progressive electro house,canadian contemporary r&amp;b,canadian Pop,Pop</t>
  </si>
  <si>
    <t>scandiPop,uk contemporary r&amp;b,uk Pop,chicago rap,rap</t>
  </si>
  <si>
    <t>Pop dance,tech house,atl hip hop,girl group,hip Pop,r&amp;b,southern hip hop,urban contemporary</t>
  </si>
  <si>
    <t>modern alternative Pop</t>
  </si>
  <si>
    <t>canadian contemporary r&amp;b,canadian Pop,Pop</t>
  </si>
  <si>
    <t>Pop,uk dance,uk funky,german dance,Pop dance,Pop edm,uk dance</t>
  </si>
  <si>
    <t>belgian edm,edm,Pop dance,tropical house,Pop</t>
  </si>
  <si>
    <t>social media Pop</t>
  </si>
  <si>
    <t>Pop,girl group,Pop,talent show,uk Pop</t>
  </si>
  <si>
    <t>scandiPop,ghanaian alternative</t>
  </si>
  <si>
    <t>Pop rap,westcoast flow,cali rap,westcoast flow</t>
  </si>
  <si>
    <t>romanian Pop</t>
  </si>
  <si>
    <t>australian hip hop,canadian Pop,Pop</t>
  </si>
  <si>
    <t>art Pop,electroPop,Pop</t>
  </si>
  <si>
    <t>alt z,uk Pop</t>
  </si>
  <si>
    <t>Pop r&amp;b</t>
  </si>
  <si>
    <t>alt z,Pop,Pop,Pop r&amp;b</t>
  </si>
  <si>
    <t>aussietronica,australian electroPop,edm</t>
  </si>
  <si>
    <t>hip hop,Pop rap,rap,southern hip hop,trap</t>
  </si>
  <si>
    <t>Pop,houston rap,Pop,rap,trap queen</t>
  </si>
  <si>
    <t>art Pop,metroPopolis,nz Pop,Pop</t>
  </si>
  <si>
    <t>Pop,Pop,german dance</t>
  </si>
  <si>
    <t>Pop,Pop</t>
  </si>
  <si>
    <t>brostep,edm,Pop,progressive electro house,boy band,Pop</t>
  </si>
  <si>
    <t>k-Pop,k-Pop boy group,Pop</t>
  </si>
  <si>
    <t>permanent wave,Pop</t>
  </si>
  <si>
    <t>funk Pop,funk rj,pagode baiano,Pop,Pop nacional</t>
  </si>
  <si>
    <t>girl group,Pop,talent show,uk Pop,cali rap,trap queen</t>
  </si>
  <si>
    <t>australian hip hop,Pop</t>
  </si>
  <si>
    <t>canadian contemporary r&amp;b,canadian Pop,Pop,Pop</t>
  </si>
  <si>
    <t>Pop,post-teen Pop,Pop</t>
  </si>
  <si>
    <t>Pop,post-teen Pop</t>
  </si>
  <si>
    <t>dutch house,edm,electro house,Pop dance,progressive electro house,boy band,contemporary r&amp;b,new jack swing,r&amp;b,urban contemporary</t>
  </si>
  <si>
    <t>alt z,gen z singer-songwriter,uk Pop</t>
  </si>
  <si>
    <t>canadian Pop,Pop</t>
  </si>
  <si>
    <t>canadian Pop,Pop,canadian contemporary r&amp;b,r&amp;b</t>
  </si>
  <si>
    <t>k-Pop</t>
  </si>
  <si>
    <t>uk Pop</t>
  </si>
  <si>
    <t>Pop,talent show,uk Pop</t>
  </si>
  <si>
    <t>edm,electronic trap,Pop,Pop dance,Pop,post-teen Pop</t>
  </si>
  <si>
    <t>uk dance,euroPop</t>
  </si>
  <si>
    <t>dfw rap,melodic rap,Pop,rap</t>
  </si>
  <si>
    <t>electro house,alt z,modern indie Pop</t>
  </si>
  <si>
    <t>bedroom Pop,Pop,pov: indie</t>
  </si>
  <si>
    <t>Pop,rap</t>
  </si>
  <si>
    <t>Pop,uk dance,uk funky,melodic rap</t>
  </si>
  <si>
    <t>Pop,post-teen Pop,puerto rican Pop,reggaeton,trap latino,urbano latino</t>
  </si>
  <si>
    <t>Pop dance,uk dance</t>
  </si>
  <si>
    <t>german dance,german techno,german trance,trance,german dance,Pop dance,Pop edm,uk dance,Pop dance,scandiPop,uk dance</t>
  </si>
  <si>
    <t>house,Pop dance,uk dance,disco house,hip house,uk dance,vocal house,Pop dance</t>
  </si>
  <si>
    <t>Pop,uk hip hop,uk dance</t>
  </si>
  <si>
    <t>Pop,r&amp;b,rap</t>
  </si>
  <si>
    <t>Pop violin</t>
  </si>
  <si>
    <t>classic uk Pop</t>
  </si>
  <si>
    <t>uk contemporary r&amp;b,uk Pop,Pop dance,uk dance,uk funky</t>
  </si>
  <si>
    <t>canadian Pop,Pop,viral Pop,canadian Pop,Pop</t>
  </si>
  <si>
    <t>edm,electro house,Pop dance,progressive electro house,progressive house,disco</t>
  </si>
  <si>
    <t>girl group,Pop,talent show,uk Pop</t>
  </si>
  <si>
    <t>complextro,edm,german techno,Pop,Pop dance,uk Pop</t>
  </si>
  <si>
    <t>deep euro house,deep house,edm,german dance,Pop dance,tropical house,Pop dance,scandiPop</t>
  </si>
  <si>
    <t>canadian Pop,Pop,Pop</t>
  </si>
  <si>
    <t>alt z,Pop,canadian hip hop</t>
  </si>
  <si>
    <t>Pop,bedroom Pop,Pop,pov: indie</t>
  </si>
  <si>
    <t>canadian Pop,Pop,viral Pop</t>
  </si>
  <si>
    <t>house,Pop dance,uk dance</t>
  </si>
  <si>
    <t>boy band,Pop</t>
  </si>
  <si>
    <t>canadian Pop,Pop,chicago rap,conscious hip hop,hip hop,Pop rap,rap</t>
  </si>
  <si>
    <t>alt z,australian alternative Pop,Pop</t>
  </si>
  <si>
    <t>brostep,edm,Pop,progressive electro house,Pop,post-teen Pop</t>
  </si>
  <si>
    <t>Pop rap,atl hip hop,melodic rap,rap,trap,rap,trap,canadian hip hop,canadian trap,melodic rap,rap,toronto rap,trap</t>
  </si>
  <si>
    <t>german dance,Pop dance,Pop edm,uk dance,Pop dance,scandiPop,uk dance,atl hip hop,atl trap,rap,trap</t>
  </si>
  <si>
    <t>canadian hip hop,canadian Pop,hip hop,rap,toronto rap,chicago drill,chicago rap,drill,hip hop,rap,trap</t>
  </si>
  <si>
    <t>alt z,nz Pop</t>
  </si>
  <si>
    <t>Pop,rap,houston rap,Pop,rap,trap queen</t>
  </si>
  <si>
    <t>ohio hip hop,Pop rap,Pop</t>
  </si>
  <si>
    <t>australian talent show,nz christian,nz Pop</t>
  </si>
  <si>
    <t>belgian dance,belgian edm,big room,dutch house,edm,electro house,Pop dance,progressive electro house,Pop dance,Pop edm,slap house,uk dance,belgian edm</t>
  </si>
  <si>
    <t>alt z,modern indie Pop</t>
  </si>
  <si>
    <t>chicago rap,melodic rap,rap,brostep,edm,Pop,progressive electro house</t>
  </si>
  <si>
    <t>uk contemporary r&amp;b,uk Pop</t>
  </si>
  <si>
    <t>melodic rap,Pop,post-teen Pop</t>
  </si>
  <si>
    <t>Pop,Pop dance,tropical house,uk dance,singer-songwriter Pop,viral Pop</t>
  </si>
  <si>
    <t>house,uk dance,uk house,edm,electro house,moombahton,Pop dance</t>
  </si>
  <si>
    <t>cali rap,electro house,Pop dance,slap house</t>
  </si>
  <si>
    <t>alt z,Pop,german dance</t>
  </si>
  <si>
    <t>edm,Pop dance,Pop edm</t>
  </si>
  <si>
    <t>Pop,canadian Pop,Pop</t>
  </si>
  <si>
    <t>bedroom Pop</t>
  </si>
  <si>
    <t>Pop dance,Pop edm,slap house,uk dance,uk contemporary r&amp;b,uk Pop</t>
  </si>
  <si>
    <t>hip hop,ohio hip hop,Pop rap,rap,fidget house</t>
  </si>
  <si>
    <t>canadian hip hop,canadian Pop,hip hop,rap,toronto rap</t>
  </si>
  <si>
    <t>WHATS PopPIN</t>
  </si>
  <si>
    <t>houston rap,Pop,rap,trap queen</t>
  </si>
  <si>
    <t>dutch edm,edm,Pop,Pop dance,progressive house,alt z,gen z singer-songwriter</t>
  </si>
  <si>
    <t>canadian Pop,Pop,dfw rap,melodic rap,Pop,rap,alabama rap</t>
  </si>
  <si>
    <t>canadian Pop,Pop,atl hip hop,melodic rap,rap,trap</t>
  </si>
  <si>
    <t>sad lo-fi,sad rap,bedroom Pop,bubblegrunge,indie Pop,pov: indie</t>
  </si>
  <si>
    <t>Pop,Pop r&amp;b,edm,house,indietronica,uk dance</t>
  </si>
  <si>
    <t>edm,Pop,Pop dance,tropical house,edm,Pop,Pop dance,swedish Pop</t>
  </si>
  <si>
    <t>australian electroPop</t>
  </si>
  <si>
    <t>atl hip hop,hip hop,rap,southern hip hop,trap,canadian hip hop,canadian Pop,hip hop,rap,toronto rap</t>
  </si>
  <si>
    <t>scandiPop,edm,german dance,Pop dance,tropical house</t>
  </si>
  <si>
    <t>Pop,melodic rap,rap,trap</t>
  </si>
  <si>
    <t>Pop edm,social media Pop</t>
  </si>
  <si>
    <t>Pop,rap,reggaeton,trap latino,urbano latino,reggaeton,reggaeton colombiano,trap latino,urbano latino</t>
  </si>
  <si>
    <t>alt z,nz Pop,bedroom Pop,indie Poptimism,pov: indie</t>
  </si>
  <si>
    <t>Pop,Pop r&amp;b</t>
  </si>
  <si>
    <t>Pop,canadian Pop,Pop,viral Pop</t>
  </si>
  <si>
    <t>Pop dance,Pop edm,slap house,uk dance,Pop,Pop dance,tropical house,uk dance</t>
  </si>
  <si>
    <t>alt z,canadian contemporary r&amp;b,singer-songwriter Pop,Pop</t>
  </si>
  <si>
    <t>edm,Pop dance,Pop house,uk dance,Pop dance,Pop house,uk dance,uk Pop,Pop dance,uk dance</t>
  </si>
  <si>
    <t>Pop rap,rhode island rap</t>
  </si>
  <si>
    <t>melodic rap,slap house,electro house,Pop dance,slap house</t>
  </si>
  <si>
    <t>edm,electro house,moombahton,Pop dance,boy band,Pop</t>
  </si>
  <si>
    <t>australian hip hop,australian trap,alt z,nz Pop</t>
  </si>
  <si>
    <t>Pop,Pop,art Pop,Pop</t>
  </si>
  <si>
    <t>house,Pop dance,uk dance,dutch house,edm,electro house,future house,house,Pop dance,progressive electro house,progressive house</t>
  </si>
  <si>
    <t>electropowerPop,Pop punk,Pop rap,post-teen Pop</t>
  </si>
  <si>
    <t>dfw rap,melodic rap,Pop,rap,melodic rap,rap,trap</t>
  </si>
  <si>
    <t>dfw rap,melodic rap,Pop,rap,atl hip hop,atl trap,gangster rap,melodic rap,rap,trap</t>
  </si>
  <si>
    <t>alternative dance,aussietronica,australian dance,australian electroPop</t>
  </si>
  <si>
    <t>edm,Pop dance,tropical house,dutch Pop</t>
  </si>
  <si>
    <t>alt z,Pop,Pop</t>
  </si>
  <si>
    <t>Pop dance,Pop edm,slap house,uk dance</t>
  </si>
  <si>
    <t>art Pop,electroPop,Pop,canadian Pop,Pop</t>
  </si>
  <si>
    <t>edm,Pop,Pop dance</t>
  </si>
  <si>
    <t>melanesian Pop,pacific islands Pop,png Pop,solomon islands Pop</t>
  </si>
  <si>
    <t>pov: indie,bedroom Pop,indie Pop,Pop,pov: indie</t>
  </si>
  <si>
    <t>brostep,edm,Pop,progressive electro house,indietronica,metroPopolis,neo-synthPop,shimmer Pop</t>
  </si>
  <si>
    <t>dutch Pop</t>
  </si>
  <si>
    <t>latin Pop,puerto rican Pop,latin hip hop,reggaeton,trap latino,urbano latino,canadian Pop,Pop</t>
  </si>
  <si>
    <t>edm,Pop dance,Pop house,uk dance,Pop dance,uk dance</t>
  </si>
  <si>
    <t>latin Pop,puerto rican Pop,latin hip hop,reggaeton,trap latino,urbano latino</t>
  </si>
  <si>
    <t>nz Pop,Pop</t>
  </si>
  <si>
    <t>norwegian Pop</t>
  </si>
  <si>
    <t>boy band,Pop,Pop</t>
  </si>
  <si>
    <t>Pop,uk dance,uk funky,Pop</t>
  </si>
  <si>
    <t>Pop,uk dance,uk funky,Pop,post-teen Pop</t>
  </si>
  <si>
    <t>alt z,Pop,pov: indie</t>
  </si>
  <si>
    <t>danish Pop,scandiPop</t>
  </si>
  <si>
    <t>la Pop</t>
  </si>
  <si>
    <t>alt z,electroPop,Pop</t>
  </si>
  <si>
    <t>canadian Pop,Pop,viral Pop,complextro,edm,german techno,Pop,Pop dance</t>
  </si>
  <si>
    <t>nz Pop</t>
  </si>
  <si>
    <t>chicago rap,hip hop,rap,emo rap,miami hip hop,Pop rap,rap,trap</t>
  </si>
  <si>
    <t>swedish Pop,scandiPop,tropical house</t>
  </si>
  <si>
    <t>electroPop,Pop,alt z,nyc Pop</t>
  </si>
  <si>
    <t>hip hop,miami hip hop,Pop rap,rap,canadian Pop,Pop,atl hip hop,melodic rap,rap,trap,chicago rap,conscious hip hop,hip hop,Pop rap,rap</t>
  </si>
  <si>
    <t>complextro,edm,german techno,Pop,Pop dance,alt z</t>
  </si>
  <si>
    <t>classic nz Pop</t>
  </si>
  <si>
    <t>edm,Pop,Pop dance,girl group,Pop,talent show,uk Pop</t>
  </si>
  <si>
    <t>dutch edm,edm,Pop,Pop dance,progressive house,Pop,Pop r&amp;b</t>
  </si>
  <si>
    <t>Pop,Pop,rap</t>
  </si>
  <si>
    <t>Pop,Pop dance,tropical house,uk dance,Pop,teen Pop</t>
  </si>
  <si>
    <t>reggaeton,reggaeton colombiano,trap latino,urbano latino,Pop dance</t>
  </si>
  <si>
    <t>canadian Pop,Pop,viral Pop,Pop,Pop r&amp;b</t>
  </si>
  <si>
    <t>dfw rap,melodic rap,Pop,rap,atl hip hop,hip hop,rap,trap</t>
  </si>
  <si>
    <t>aussietronica,gauze Pop,house,uk dance</t>
  </si>
  <si>
    <t>bass house,deep groove house,dutch house,edm,electro house,house,Pop dance,Pop edm,progressive electro house,progressive house,tech house,uk dance,zolo</t>
  </si>
  <si>
    <t>Pop,reggaeton,reggaeton colombiano,trap latino,urbano latino</t>
  </si>
  <si>
    <t>art Pop,electroPop,Pop,Pop,Pop r&amp;b</t>
  </si>
  <si>
    <t>deep underground hip hop,indie Pop rap,Pop rap,viral trap,Pop,r&amp;b,rap</t>
  </si>
  <si>
    <t>classic uk Pop,broadway,west end</t>
  </si>
  <si>
    <t>edm,Pop,Pop dance,tropical house,r&amp;b</t>
  </si>
  <si>
    <t>alt z,australian alternative Pop,Pop,australian underground hip hop</t>
  </si>
  <si>
    <t>electroPop,Pop dance,Pop edm,alt z,Pop,talent show</t>
  </si>
  <si>
    <t>Pop,Pop,Pop dance,tropical house,uk dance</t>
  </si>
  <si>
    <t>comedy rap,indie Pop rap,Pop rap,r&amp;b,rap</t>
  </si>
  <si>
    <t>edm,house,Pop dance,progressive house,uk dance,uk hip hop</t>
  </si>
  <si>
    <t>Pop,viral Pop,Pop,r&amp;b,rap</t>
  </si>
  <si>
    <t>australian house,australian alternative Pop</t>
  </si>
  <si>
    <t>edm,german dance,Pop dance,tropical house,viral Pop</t>
  </si>
  <si>
    <t>Pop,Pop r&amp;b,Pop,r&amp;b</t>
  </si>
  <si>
    <t>canadian contemporary r&amp;b,canadian Pop,Pop,conscious hip hop,hip hop,rap,west coast rap</t>
  </si>
  <si>
    <t>memphis hip hop,rap,tennessee hip hop,trap,canadian hip hop,canadian Pop,hip hop,rap,toronto rap</t>
  </si>
  <si>
    <t>conscious hip hop,hip hop,rap,west coast rap,Pop,r&amp;b,rap</t>
  </si>
  <si>
    <t>brostep,edm,Pop,progressive electro house,Pop</t>
  </si>
  <si>
    <t>pov: indie,singer-songwriter Pop,Pop</t>
  </si>
  <si>
    <t>Pop,electroPop</t>
  </si>
  <si>
    <t>indie electroPop,indie Poptimism,metroPopolis</t>
  </si>
  <si>
    <t>hollywood,movie tunes,post-teen Pop,Pop,post-teen Pop</t>
  </si>
  <si>
    <t>Pop,talent show,uk Pop,Pop</t>
  </si>
  <si>
    <t>k-Pop,k-Pop boy group,Pop,Pop rap,rap,southern hip hop,trap,viral trap,edm,electro house,Pop dance</t>
  </si>
  <si>
    <t>girl group,Pop,talent show,uk Pop,ohio hip hop,Pop rap</t>
  </si>
  <si>
    <t>edm,electro house,moombahton,Pop dance,danish Pop,electroPop,Pop,Pop dance</t>
  </si>
  <si>
    <t>art Pop,metroPopolis,nz Pop,Pop,Pop,Pop r&amp;b,dfw rap,melodic rap,Pop,rap,Pop,r&amp;b,rap</t>
  </si>
  <si>
    <t>Pop,Pop,r&amp;b,rap</t>
  </si>
  <si>
    <t>indie Poptimism</t>
  </si>
  <si>
    <t>Pop,conscious hip hop,hip hop,rap,west coast rap</t>
  </si>
  <si>
    <t>girl group,Pop,talent show,atl hip hop,dirty south rap,hip hop,Pop rap,rap,southern hip hop,trap</t>
  </si>
  <si>
    <t>electro house,alt z,Pop,uk dance,swedish Pop</t>
  </si>
  <si>
    <t>hollywood,show tunes,broadway,hollywood,show tunes,hollywood,movie tunes,post-teen Pop,Pop,post-teen Pop,movie tunes</t>
  </si>
  <si>
    <t>Pop,post-teen Pop,brostep,edm,Pop,progressive electro house</t>
  </si>
  <si>
    <t>new wave Pop</t>
  </si>
  <si>
    <t>uk contemporary r&amp;b,Pop,post-teen Pop</t>
  </si>
  <si>
    <t>hip hop,Pop rap</t>
  </si>
  <si>
    <t>britPop,britPop revival,solo wave</t>
  </si>
  <si>
    <t>brostep,complextro,edm,electro,Pop dance,conscious hip hop,hip hop,rap,west coast rap</t>
  </si>
  <si>
    <t>edm,Pop,Pop dance,tropical house,singer-songwriter Pop</t>
  </si>
  <si>
    <t>edm,Pop,Pop dance,tropical house,Pop,post-teen Pop</t>
  </si>
  <si>
    <t>deep house,Pop dance,tropical house</t>
  </si>
  <si>
    <t>house,Pop dance</t>
  </si>
  <si>
    <t>Pop dance,chicago indie,funk</t>
  </si>
  <si>
    <t>canadian Pop,Pop,electroPop</t>
  </si>
  <si>
    <t>brostep,edm,Pop,progressive electro house,Pop,Pop r&amp;b</t>
  </si>
  <si>
    <t>edm,Pop dance,progressive electro house,dutch house,edm,electro house,Pop dance,progressive electro house,progressive house,dutch house,edm,electro house,Pop dance,progressive electro house,progressive house</t>
  </si>
  <si>
    <t>brostep,complextro,edm,electro,Pop dance,Pop r&amp;b</t>
  </si>
  <si>
    <t>art Pop,Pop,canadian contemporary r&amp;b,canadian Pop,Pop</t>
  </si>
  <si>
    <t>boy band,Pop,danish electronic,edm,Pop dance</t>
  </si>
  <si>
    <t>permanent wave,Pop,detroit hip hop,hip hop,Pop rap,r&amp;b,rap,trap</t>
  </si>
  <si>
    <t>complextro,edm,german techno,Pop,Pop dance,Pop</t>
  </si>
  <si>
    <t>Pop dance,uk dance,uk funky,Pop,talent show,uk Pop</t>
  </si>
  <si>
    <t>israeli Pop</t>
  </si>
  <si>
    <t>hip hop,miami hip hop,Pop rap,rap,canadian Pop,Pop,atl hip hop,melodic rap,rap,trap,chicago rap,conscious hip hop,hip hop,Pop rap,rap,hip hop,new orleans rap,Pop rap,rap,trap</t>
  </si>
  <si>
    <t>hip hop,miami hip hop,Pop rap,rap,barbadian Pop,Pop,urban contemporary,kentucky hip hop,r&amp;b,rap</t>
  </si>
  <si>
    <t>disco house,edm,electro house,filter house,house,Pop dance,vocal house</t>
  </si>
  <si>
    <t>Pop,atl hip hop,hip hop,rap,trap</t>
  </si>
  <si>
    <t>Pop,modern reggae</t>
  </si>
  <si>
    <t>edm,house,Pop dance,progressive house,uk dance,future garage,house,Pop dance,uk dance,la Pop</t>
  </si>
  <si>
    <t>edm,Pop dance,progressive electro house</t>
  </si>
  <si>
    <t>Pop,atl hip hop,melodic rap,rap,trap</t>
  </si>
  <si>
    <t>edm,german dance,Pop dance,tropical house,uk dance,teen Pop</t>
  </si>
  <si>
    <t>Pop,Pop dance,tropical house,uk dance</t>
  </si>
  <si>
    <t>conscious hip hop,hip hop,Pop rap,rap,canadian contemporary r&amp;b,canadian Pop,Pop,Pop,Pop r&amp;b</t>
  </si>
  <si>
    <t>la Pop,women's music</t>
  </si>
  <si>
    <t>electroPop,swedish electroPop,swedish Pop,swedish synthPop</t>
  </si>
  <si>
    <t>australian hip hop,irish Pop</t>
  </si>
  <si>
    <t>east coast hip hop,gangster rap,hip hop,Pop rap,queens hip hop,rap</t>
  </si>
  <si>
    <t>contemporary r&amp;b,dirty south rap,hip Pop,r&amp;b,urban contemporary</t>
  </si>
  <si>
    <t>danish Pop,electroPop,Pop,Pop dance</t>
  </si>
  <si>
    <t>electroPop,Pop</t>
  </si>
  <si>
    <t>electroPop,Pop,permanent wave,Pop</t>
  </si>
  <si>
    <t>edm,Pop,Pop dance,Pop,post-teen Pop</t>
  </si>
  <si>
    <t>dutch house,edm,electro house,melbourne bounce,melbourne bounce international,Pop dance,progressive electro house,r&amp;b,rap</t>
  </si>
  <si>
    <t>Pop,scandiPop,swedish electroPop,swedish Pop</t>
  </si>
  <si>
    <t>Pop,scandiPop,swedish electroPop,swedish Pop,house,Pop dance,uk contemporary r&amp;b,uk dance,uk Pop</t>
  </si>
  <si>
    <t>Pop,uk dance,uk funky,Pop,scandiPop,swedish electroPop,swedish Pop</t>
  </si>
  <si>
    <t>indie Pop rap,oakland hip hop,Pop rap,rap,Pop,r&amp;b,rap</t>
  </si>
  <si>
    <t>alt z,dark Pop,Pop,Pop edm,edm,Pop,Pop dance</t>
  </si>
  <si>
    <t>complextro,edm,german techno,Pop,Pop dance,canadian contemporary r&amp;b,canadian Pop,Pop</t>
  </si>
  <si>
    <t>austroPop,neue deutsche welle</t>
  </si>
  <si>
    <t>downtempo,dream Pop,indietronica</t>
  </si>
  <si>
    <t>electroPop,uk dance,danish Pop,electroPop,Pop,Pop dance</t>
  </si>
  <si>
    <t>edm,electro house,Pop dance,Pop</t>
  </si>
  <si>
    <t>dfw rap,melodic rap,Pop,rap,atl hip hop,melodic rap,rap,trap</t>
  </si>
  <si>
    <t>Pop dance</t>
  </si>
  <si>
    <t>danish electronic,edm,Pop dance</t>
  </si>
  <si>
    <t>edm,Pop dance,bboy,instrumental funk</t>
  </si>
  <si>
    <t>dancefloor dnb,house,Pop dance,uk dance,neo mellow,uk Pop</t>
  </si>
  <si>
    <t>electroPop,Pop,alt z,indie Poptimism,la Pop</t>
  </si>
  <si>
    <t>Pop,Pop dance,tropical house,uk dance,uk contemporary r&amp;b,uk Pop</t>
  </si>
  <si>
    <t>belgian edm,edm,Pop dance,tropical house</t>
  </si>
  <si>
    <t>aussietronica,australian electroPop,edm,electroPop,swedish indie Pop</t>
  </si>
  <si>
    <t>boy band,Pop,Pop dance,tropical house</t>
  </si>
  <si>
    <t>australian hip hop,australian trap,Pop</t>
  </si>
  <si>
    <t>electroPop,Pop,alt z,indie Poptimism</t>
  </si>
  <si>
    <t>electroPop,house,uk dance,dancehall,jamaican hip hop,reggae fusion,traphall</t>
  </si>
  <si>
    <t>electroPop,indie Poptimism,la Pop,alt z,nyc Pop</t>
  </si>
  <si>
    <t>social media Pop,teen Pop</t>
  </si>
  <si>
    <t>scandiPop,alte</t>
  </si>
  <si>
    <t>melodic rap,mississippi hip hop,rap,trap,atl hip hop,dirty south rap,hip hop,Pop rap,rap,southern hip hop,trap</t>
  </si>
  <si>
    <t>electroPop,Pop,Pop</t>
  </si>
  <si>
    <t>edm,electronic trap,Pop,Pop dance,gauze Pop</t>
  </si>
  <si>
    <t>edm,electronic trap,Pop,Pop dance,canadian Pop,Pop</t>
  </si>
  <si>
    <t>hip hop,miami hip hop,Pop rap,rap,hip Pop,Pop,queens hip hop,rap,r&amp;b,rap,Pop rap,r&amp;b,southern hip hop,trap,urban contemporary,chicago rap,Pop rap,r&amp;b,southern hip hop,trap,urban contemporary,atl hip hop,hip hop,rap,southern hip hop,trap,dirty south rap,gangster rap,hip hop,rap,southern hip hop,trap</t>
  </si>
  <si>
    <t>neo mellow,post-teen Pop</t>
  </si>
  <si>
    <t>Pop,complextro,edm,german techno,Pop,Pop dance</t>
  </si>
  <si>
    <t>german dance,Pop dance,Pop edm,uk dance,dutch Pop</t>
  </si>
  <si>
    <t>r&amp;b,indie Pop rap,oakland hip hop,Pop rap,rap</t>
  </si>
  <si>
    <t>electroPop</t>
  </si>
  <si>
    <t>auckland indie,etherPop,indietronica,metroPopolis,nz Pop</t>
  </si>
  <si>
    <t>australian alternative Pop,australian r&amp;b,auckland indie,etherPop,indietronica,metroPopolis,nz Pop</t>
  </si>
  <si>
    <t>indie Pop rap</t>
  </si>
  <si>
    <t>Pop,Pop dance,tropical house,uk dance,uk Pop</t>
  </si>
  <si>
    <t>girl group,Pop,talent show,new jersey rap,Pop rap,rap,southern hip hop,trap</t>
  </si>
  <si>
    <t>girl group,Pop,talent show</t>
  </si>
  <si>
    <t>australian dance,australian electroPop,australian indie,downtempo,edm,indietronica</t>
  </si>
  <si>
    <t>chicago rap,conscious hip hop,hip hop,Pop rap,rap,hip hop,new orleans rap,Pop rap,rap,trap,atl hip hop,hip hop,Pop rap,rap,southern hip hop,trap</t>
  </si>
  <si>
    <t>australian dance,australian electroPop,australian indie,downtempo,edm,indietronica,metroPopolis,Pop,swedish electroPop,swedish Pop,swedish synthPop</t>
  </si>
  <si>
    <t>Pop,uk dance,uk funky,talent show,uk Pop</t>
  </si>
  <si>
    <t>disco house,edm,electro house,filter house,house,Pop dance,vocal house,alternative r&amp;b,australian hip hop</t>
  </si>
  <si>
    <t>Pop,hip Pop,Pop,queens hip hop,rap</t>
  </si>
  <si>
    <t>edm,Pop,Pop dance,tropical house,alt z</t>
  </si>
  <si>
    <t>indie Pop rap,indie Pop rap,oakland hip hop,Pop rap,rap</t>
  </si>
  <si>
    <t>canadian hip hop,canadian Pop,hip hop,rap,toronto rap,barbadian Pop,Pop,urban contemporary</t>
  </si>
  <si>
    <t>canadian hip hop,canadian Pop,hip hop,rap,toronto rap,afrobeats,afroPop,azonto,azontobeats,nigerian hip hop,nigerian Pop,uk funky</t>
  </si>
  <si>
    <t>Pop dance,swedish tropical house,alt z,swedish electroPop</t>
  </si>
  <si>
    <t>nederPop</t>
  </si>
  <si>
    <t>neo mellow,uk Pop</t>
  </si>
  <si>
    <t>boy band,euroPop</t>
  </si>
  <si>
    <t>alt z,Pop,alt z,Pop</t>
  </si>
  <si>
    <t>french indie Pop</t>
  </si>
  <si>
    <t>art Pop,norwegian Pop</t>
  </si>
  <si>
    <t>irish Pop</t>
  </si>
  <si>
    <t>alternative dance,electroPop,indietronica,neo-synthPop,swedish electroPop,swedish indie Pop,swedish synthPop</t>
  </si>
  <si>
    <t>edm,Pop,Pop dance,dutch house,dutch Pop</t>
  </si>
  <si>
    <t>uk alternative Pop</t>
  </si>
  <si>
    <t>hip hop,pittsburgh rap,Pop rap,rap,southern hip hop,trap,Pop,viral Pop</t>
  </si>
  <si>
    <t>Pop,viral Pop,Pop,post-teen Pop</t>
  </si>
  <si>
    <t>Pop,viral Pop,hip Pop,Pop</t>
  </si>
  <si>
    <t>barbadian Pop,Pop,urban contemporary,canadian hip hop,canadian Pop,hip hop,rap,toronto rap</t>
  </si>
  <si>
    <t>australian electroPop,indietronica</t>
  </si>
  <si>
    <t>german dance,Pop dance,Pop edm,uk dance,german Pop</t>
  </si>
  <si>
    <t>post-teen Pop,viral Pop</t>
  </si>
  <si>
    <t>talent show,uk Pop</t>
  </si>
  <si>
    <t>indie Poptimism,hip Pop,Pop,Pop</t>
  </si>
  <si>
    <t>canadian Pop,Pop,detroit hip hop,hip hop,Pop rap,r&amp;b,rap,trap</t>
  </si>
  <si>
    <t>boy band,Pop,post-teen Pop,talent show</t>
  </si>
  <si>
    <t>girl group,golden age hip hop,hip hop,hip Pop,old school hip hop,queens hip hop</t>
  </si>
  <si>
    <t>diva house,eurodance,freestyle,hip house,new wave Pop,hip house</t>
  </si>
  <si>
    <t>alt z,electroPop</t>
  </si>
  <si>
    <t>uk alternative Pop,australian electroPop,downtempo,indietronica</t>
  </si>
  <si>
    <t>reggae fusion,edm,german dance,Pop dance,tropical house</t>
  </si>
  <si>
    <t>contemporary r&amp;b,hip Pop,r&amp;b,urban contemporary</t>
  </si>
  <si>
    <t>edm,electro house,moombahton,Pop dance,canadian electronic,Pop edm</t>
  </si>
  <si>
    <t>viral Pop</t>
  </si>
  <si>
    <t>Pop,post-teen Pop,east coast hip hop,hip hop,rap,trap</t>
  </si>
  <si>
    <t>Pop dance,uk dance,uk funky,Pop,uk contemporary r&amp;b</t>
  </si>
  <si>
    <t>metroPopolis,Pop,swedish electroPop,swedish Pop,swedish synthPop</t>
  </si>
  <si>
    <t>edm,house,indietronica,uk dance,art Pop,metroPopolis,nz Pop,Pop</t>
  </si>
  <si>
    <t>deep euro house,deep house,edm,german dance,Pop dance,tropical house</t>
  </si>
  <si>
    <t>new jersey rap,Pop rap,rap,southern hip hop,trap</t>
  </si>
  <si>
    <t>deep euro house,deep house,edm,german dance,Pop dance,tropical house,canadian Pop</t>
  </si>
  <si>
    <t>australian alternative Pop,australian r&amp;b,australian singer-songwriter</t>
  </si>
  <si>
    <t>australian alternative Pop,australian r&amp;b</t>
  </si>
  <si>
    <t>aussietronica,gauze Pop,house</t>
  </si>
  <si>
    <t>edm,house,Pop dance,progressive house,uk dance</t>
  </si>
  <si>
    <t>dutch house,edm,electro house,house,Pop dance,progressive electro house,progressive house</t>
  </si>
  <si>
    <t>contemporary r&amp;b,hip Pop,r&amp;b,southern hip hop,trap,urban contemporary</t>
  </si>
  <si>
    <t>complextro,edm,german techno,Pop,Pop dance,Pop,post-teen Pop</t>
  </si>
  <si>
    <t>g funk,gangster rap,hip hop,Pop rap,rap,west coast rap,contemporary r&amp;b,r&amp;b,urban contemporary</t>
  </si>
  <si>
    <t>hip Pop,trap queen</t>
  </si>
  <si>
    <t>nyc Pop</t>
  </si>
  <si>
    <t>brill building Pop,doo-wop</t>
  </si>
  <si>
    <t>canadian indie,canadian Pop,canadian singer-songwriter,ontario indie,Pop quebecois</t>
  </si>
  <si>
    <t>glee club,post-teen Pop</t>
  </si>
  <si>
    <t>australian indie,fremantle indie,metroPopolis,perth indie</t>
  </si>
  <si>
    <t>edm,electro house,Pop dance,brostep,complextro,edm,electro,Pop dance,edm,electro house,moombahton,Pop dance,canadian Pop,Pop</t>
  </si>
  <si>
    <t>girl group,Pop,talent show,Pop rap,rap,southern hip hop,trap</t>
  </si>
  <si>
    <t>girl group,post-teen Pop,talent show</t>
  </si>
  <si>
    <t>operatic Pop</t>
  </si>
  <si>
    <t>british invasion,nederPop</t>
  </si>
  <si>
    <t>Pop,r&amp;b,east coast hip hop,gangster rap,hip hop,Pop rap,rap</t>
  </si>
  <si>
    <t>electroPop,Pop edm</t>
  </si>
  <si>
    <t>edm,electronic trap,Pop,Pop dance,electroPop,house,uk dance</t>
  </si>
  <si>
    <t>Pop,sophisti-Pop,synthPop</t>
  </si>
  <si>
    <t>brill building Pop</t>
  </si>
  <si>
    <t>classic swedish Pop,classic swedish Pop</t>
  </si>
  <si>
    <t>gauze Pop</t>
  </si>
  <si>
    <t>metroPopolis,Pop,swedish electroPop,swedish Pop,swedish synthPop,edm,electronic trap</t>
  </si>
  <si>
    <t>deep euro house,deep house,edm,german dance,Pop dance,tropical house,viral Pop</t>
  </si>
  <si>
    <t>Pop,canadian contemporary r&amp;b,canadian Pop,Pop</t>
  </si>
  <si>
    <t>swedish Pop,melbourne bounce international</t>
  </si>
  <si>
    <t>Pop,reggae fusion</t>
  </si>
  <si>
    <t>metroPopolis,neo-synthPop</t>
  </si>
  <si>
    <t>new romantic,new wave Pop,synthPop</t>
  </si>
  <si>
    <t>deep euro house,german dance,nz Pop</t>
  </si>
  <si>
    <t>canadian Pop</t>
  </si>
  <si>
    <t>electroPop,metroPopolis,uk Pop</t>
  </si>
  <si>
    <t>eurodance,euroPop,hip house</t>
  </si>
  <si>
    <t>eurodance,euroPop</t>
  </si>
  <si>
    <t>latin Pop,latin viral Pop,rap latina,reggaeton,urbano latino</t>
  </si>
  <si>
    <t>classic country Pop,novelty</t>
  </si>
  <si>
    <t>art Pop,indietronica</t>
  </si>
  <si>
    <t>israeli Pop,deep euro house</t>
  </si>
  <si>
    <t>brill building Pop,swamp Pop</t>
  </si>
  <si>
    <t>antiviral Pop,pixel,viral Pop</t>
  </si>
  <si>
    <t>country Pop</t>
  </si>
  <si>
    <t>Pop dance,deep euro house,deep house,edm,german dance,Pop dance,tropical house</t>
  </si>
  <si>
    <t>brill building Pop,classic girl group</t>
  </si>
  <si>
    <t>viral trap,chicago rap,Pop rap,r&amp;b,southern hip hop,trap,urban contemporary</t>
  </si>
  <si>
    <t>complextro,edm,german techno,Pop,Pop dance,art Pop</t>
  </si>
  <si>
    <t>post-teen Pop,teen Pop,viral Pop</t>
  </si>
  <si>
    <t>art Pop,Pop,edm,electro house,Pop dance,progressive electro house,progressive house</t>
  </si>
  <si>
    <t>Pop edm</t>
  </si>
  <si>
    <t>boy band,Pop,Pop,post-teen Pop</t>
  </si>
  <si>
    <t>austrian Pop,deep euro house,uk contemporary r&amp;b</t>
  </si>
  <si>
    <t>boy band,Pop,canadian Pop,Pop,viral Pop</t>
  </si>
  <si>
    <t>future garage,house,Pop dance,uk dance,house,Pop dance,uk contemporary r&amp;b,uk dance,uk Pop</t>
  </si>
  <si>
    <t>aussietronica,australian electroPop,edm,australian indie</t>
  </si>
  <si>
    <t>dancefloor dnb,house,Pop dance,uk dance</t>
  </si>
  <si>
    <t>alternative dance,electroPop,neo-synthPop</t>
  </si>
  <si>
    <t>dutch edm,edm,Pop,Pop dance,progressive house,dutch edm,dutch house,edm,electro house,Pop dance,progressive electro house,progressive house</t>
  </si>
  <si>
    <t>australian dance,australian electroPop,australian indie,downtempo,edm,indietronica,art Pop,indietronica</t>
  </si>
  <si>
    <t>Pop dance,uk dance,uk funky,r&amp;b,talent show,conscious hip hop,east coast hip hop,gangster rap,hardcore hip hop,hip hop,queens hip hop,rap</t>
  </si>
  <si>
    <t>new romantic,new wave Pop</t>
  </si>
  <si>
    <t>detroit hip hop,hip hop,rap,barbadian Pop,Pop,urban contemporary</t>
  </si>
  <si>
    <t>eurodance,euroPop,german techno,melbourne bounce international</t>
  </si>
  <si>
    <t>Pop,crunk,memphis hip hop,Pop rap,rap,southern hip hop,trap</t>
  </si>
  <si>
    <t>electroPop,indie Poptimism,viral Pop</t>
  </si>
  <si>
    <t>classic country Pop</t>
  </si>
  <si>
    <t>dutch house,edm,electro house,melbourne bounce,Pop dance,progressive electro house,progressive house,sky room,australian dance</t>
  </si>
  <si>
    <t>big room,dutch edm,dutch house,edm,electro house,Pop dance,progressive electro house,edm,electra,electro house,Pop dance</t>
  </si>
  <si>
    <t>neo mellow,singer-songwriter,Pop</t>
  </si>
  <si>
    <t>freestyle,new jack swing,new wave Pop</t>
  </si>
  <si>
    <t>dutch edm,edm,Pop,Pop dance,progressive house</t>
  </si>
  <si>
    <t>disco house,edm,electro house,filter house,house,Pop dance,vocal house,deep underground hip hop,indie Pop rap,Pop rap,viral trap</t>
  </si>
  <si>
    <t>acoustic Pop,neo-singer-songwriter,uk Pop,viral Pop</t>
  </si>
  <si>
    <t>scandiPop,dutch house,edm,electro house,house,Pop dance,progressive electro house,progressive house</t>
  </si>
  <si>
    <t>dutch trance,edm,Pop dance,progressive house,trance,canadian Pop</t>
  </si>
  <si>
    <t>big room,dutch house,edm,electro house,melbourne bounce,Pop dance,progressive electro house,progressive house</t>
  </si>
  <si>
    <t>art Pop,Pop</t>
  </si>
  <si>
    <t>atl hip hop,hip hop,Pop rap,rap,southern hip hop,trap,hip hop,pittsburgh rap,Pop rap,rap,southern hip hop,trap</t>
  </si>
  <si>
    <t>metroPopolis,nottingham indie</t>
  </si>
  <si>
    <t>indietronica,metroPopolis</t>
  </si>
  <si>
    <t>Pop,post-teen Pop,talent show,teen Pop</t>
  </si>
  <si>
    <t>canadian hip hop,canadian Pop,hip hop,rap,toronto rap,canadian contemporary r&amp;b</t>
  </si>
  <si>
    <t>electroPop,house,uk dance</t>
  </si>
  <si>
    <t>metroPopolis,nottingham indie,drum and bass,uk dance,uk dnb</t>
  </si>
  <si>
    <t>new wave Pop,urban contemporary</t>
  </si>
  <si>
    <t>edm,house,Pop dance,progressive house,uk dance,uk Pop</t>
  </si>
  <si>
    <t>edm,Pop,Pop dance,big room,dutch edm,dutch house,edm,electro house,Pop dance,progressive electro house</t>
  </si>
  <si>
    <t>barbadian Pop,Pop,urban contemporary,nashville indie</t>
  </si>
  <si>
    <t>barbadian Pop,Pop,urban contemporary</t>
  </si>
  <si>
    <t>My Boy LolliPop</t>
  </si>
  <si>
    <t>Pop rap</t>
  </si>
  <si>
    <t>euroPop,swedish Pop</t>
  </si>
  <si>
    <t>edm,Pop dance,progressive electro house,Pop edm</t>
  </si>
  <si>
    <t>euroPop</t>
  </si>
  <si>
    <t>acoustic cover,neo mellow,viral Pop</t>
  </si>
  <si>
    <t>Pop,hip hop,pittsburgh rap,Pop rap,rap,southern hip hop,trap</t>
  </si>
  <si>
    <t>canadian Pop,Pop,hip Pop,Pop,queens hip hop,rap</t>
  </si>
  <si>
    <t>permanent wave,Pop,barbadian Pop,Pop,urban contemporary</t>
  </si>
  <si>
    <t>metroPopolis,Pop,pov: indie,uk alternative Pop</t>
  </si>
  <si>
    <t>progressive electro house,australian dance,Pop edm,progressive electro house,sky room,australian dance,perth indie,dutch house,edm,electro house,Pop dance,progressive electro house,progressive house</t>
  </si>
  <si>
    <t>Pop,chicago rap,hip hop,rap</t>
  </si>
  <si>
    <t>Pop,g funk,gangster rap,hip hop,Pop rap,rap,west coast rap</t>
  </si>
  <si>
    <t>modern power Pop,power Pop,underground power Pop</t>
  </si>
  <si>
    <t>baroque Pop,metroPopolis</t>
  </si>
  <si>
    <t>swamp Pop</t>
  </si>
  <si>
    <t>complextro,edm,german techno,Pop,Pop dance,electroPop,metroPopolis,uk Pop</t>
  </si>
  <si>
    <t>dutch house,edm,electro house,Pop dance,progressive electro house,progressive house</t>
  </si>
  <si>
    <t>brostep,complextro,edm,electro,Pop dance</t>
  </si>
  <si>
    <t>australian talent show,nz christian,nz Pop,melbourne bounce</t>
  </si>
  <si>
    <t>barbadian Pop,Pop,urban contemporary,east coast hip hop,gangster rap,hip hop,Pop rap,rap</t>
  </si>
  <si>
    <t>french shoegaze,french synthPop,indietronica,metroPopolis,neo-synthPop</t>
  </si>
  <si>
    <t>bubblegum dance,eurodance,euroPop</t>
  </si>
  <si>
    <t>canadian electronic,complextro,edm,electro house,Pop dance,progressive house,edm,electro house,Pop dance,progressive electro house,progressive house,vocal house</t>
  </si>
  <si>
    <t>latin Pop,puerto rican Pop</t>
  </si>
  <si>
    <t>neon Pop punk,Pop punk,post-teen Pop</t>
  </si>
  <si>
    <t>electropowerPop,neon Pop punk,trancecore</t>
  </si>
  <si>
    <t>edm,electro house,Pop dance</t>
  </si>
  <si>
    <t>r&amp;b,rap,edm,electro house,Pop dance</t>
  </si>
  <si>
    <t>r&amp;b,rap,canadian Pop,Pop</t>
  </si>
  <si>
    <t>hip hop,pittsburgh rap,Pop rap,rap,southern hip hop,trap</t>
  </si>
  <si>
    <t>canadian Pop,candy Pop,Pop</t>
  </si>
  <si>
    <t>chicago rap,conscious hip hop,hip hop,political hip hop,Pop rap,rap,southern hip hop</t>
  </si>
  <si>
    <t>Pop house,g funk,gangster rap,hip hop,Pop rap,rap,west coast rap,deep r&amp;b</t>
  </si>
  <si>
    <t>r&amp;b,southern hip hop,trap,urban contemporary,atl hip hop,dirty south rap,hip hop,southern hip hop,hip hop,new orleans rap,Pop rap,rap,trap</t>
  </si>
  <si>
    <t>canadian Pop,Pop,Pop rap,rap</t>
  </si>
  <si>
    <t>eurodance,hip house,new beat,synthPop</t>
  </si>
  <si>
    <t>disco house,edm,electro house,filter house,house,Pop dance,vocal house,new rave</t>
  </si>
  <si>
    <t>afrofuturism,Pop,post-teen Pop,pov: indie</t>
  </si>
  <si>
    <t>classic uk Pop,merseybeat</t>
  </si>
  <si>
    <t>australian indie,shimmer Pop</t>
  </si>
  <si>
    <t>indie Pop rap,philly rap,Pop rap</t>
  </si>
  <si>
    <t>electropowerPop,Pop punk,Pop rap,post-teen Pop,Pop</t>
  </si>
  <si>
    <t>australian dance,dutch house,edm,electro house,Pop dance,progressive electro house,progressive house</t>
  </si>
  <si>
    <t>detroit hip hop,hip hop,rap,hip hop,new orleans rap,Pop rap,rap,trap</t>
  </si>
  <si>
    <t>glee club,post-teen Pop,broadway,hollywood,movie tunes,show tunes</t>
  </si>
  <si>
    <t>swedish electroPop,swedish idol Pop,swedish Pop</t>
  </si>
  <si>
    <t>australian dance,neo-synthPop</t>
  </si>
  <si>
    <t>euroPop,talent show</t>
  </si>
  <si>
    <t>latin hip hop,puerto rican Pop,reggaeton,trap latino,urbano latino,reggaeton</t>
  </si>
  <si>
    <t>canadian electronic,complextro,edm,electro house,Pop dance,progressive house,complextro,edm,electro house,house,progressive electro house</t>
  </si>
  <si>
    <t>euroPop,talent show,Pop rap,wrestling</t>
  </si>
  <si>
    <t>hi-nrg,new wave Pop</t>
  </si>
  <si>
    <t>classic country Pop,country,country dawn</t>
  </si>
  <si>
    <t>canadian indie,lilith,metroPopolis,permanent wave</t>
  </si>
  <si>
    <t>australian dance,classic uk Pop</t>
  </si>
  <si>
    <t>east coast hip hop,gangster rap,hip hop,Pop rap,rap</t>
  </si>
  <si>
    <t>east coast hip hop,gangster rap,hip hop,Pop rap,rap,barbadian Pop,Pop,urban contemporary,chicago rap,hip hop,rap</t>
  </si>
  <si>
    <t>neon Pop punk,Pop punk,Pop</t>
  </si>
  <si>
    <t>neon Pop punk,Pop punk</t>
  </si>
  <si>
    <t>eurodance,euroPop,italian adult Pop,italo dance</t>
  </si>
  <si>
    <t>diva house,eurodance,euroPop,german techno</t>
  </si>
  <si>
    <t>alternative dance,metroPopolis,neo-synthPop</t>
  </si>
  <si>
    <t>diva house,new romantic,new wave Pop,sophisti-Pop</t>
  </si>
  <si>
    <t>downtempo,electronica,indietronica,neo-synthPop,trip hop</t>
  </si>
  <si>
    <t>indietronica,Pop</t>
  </si>
  <si>
    <t>Pop house</t>
  </si>
  <si>
    <t>candy Pop</t>
  </si>
  <si>
    <t>canadian electronic,complextro,edm,electro house,Pop dance,progressive house</t>
  </si>
  <si>
    <t>candy Pop,neon Pop punk,pixie,Pop emo,Pop punk</t>
  </si>
  <si>
    <t>atl hip hop,dirty south rap,gangster rap,hip hop,Pop rap,rap,southern hip hop,trap</t>
  </si>
  <si>
    <t>atl hip hop,dirty south rap,gangster rap,hip hop,Pop rap,rap,southern hip hop,trap,barbadian Pop,Pop,urban contemporary</t>
  </si>
  <si>
    <t>lilith,new romantic,new wave Pop,singer-songwriter</t>
  </si>
  <si>
    <t>electroPop,neo-synthPop</t>
  </si>
  <si>
    <t>classic country Pop,classic oklahoma country</t>
  </si>
  <si>
    <t>Pop,barbadian Pop,Pop,urban contemporary</t>
  </si>
  <si>
    <t>Pop,classic uk Pop</t>
  </si>
  <si>
    <t>classic uk Pop,novelty</t>
  </si>
  <si>
    <t>classic greek Pop,eurodance,italo dance</t>
  </si>
  <si>
    <t>classic country Pop,country,nashville sound,classic country Pop,country,country dawn</t>
  </si>
  <si>
    <t>classic country Pop,country,nashville sound</t>
  </si>
  <si>
    <t>Pop rap,wrestling,hip hop,new orleans rap,Pop rap,rap,trap</t>
  </si>
  <si>
    <t>acid house,classic house,hip house,new wave Pop</t>
  </si>
  <si>
    <t>electropowerPop,neon Pop punk,pixie,Pop punk</t>
  </si>
  <si>
    <t>boy band,neon Pop punk,pixie,Pop punk</t>
  </si>
  <si>
    <t>acoustic Pop,la indie</t>
  </si>
  <si>
    <t>britPop</t>
  </si>
  <si>
    <t>swedish electroPop,swedish Pop</t>
  </si>
  <si>
    <t>contemporary r&amp;b,hip Pop,r&amp;b,southern hip hop,urban contemporary</t>
  </si>
  <si>
    <t>boy band,euroPop,talent show</t>
  </si>
  <si>
    <t>euroPop,swedish Pop,synthPop</t>
  </si>
  <si>
    <t>new romantic,synthPop</t>
  </si>
  <si>
    <t>Pop,r&amp;b,dirty south rap,houston rap,crunk,dirty south rap</t>
  </si>
  <si>
    <t>candy Pop,scottish singer-songwriter</t>
  </si>
  <si>
    <t>neo mellow,rochester ny indie,transPop</t>
  </si>
  <si>
    <t>idol,post-teen Pop</t>
  </si>
  <si>
    <t>chicago rap,hip hop,rap,chicago rap,conscious hip hop,hip hop,political hip hop,Pop rap,rap,southern hip hop</t>
  </si>
  <si>
    <t>alternative metal,nu metal,Pop punk,post-grunge,punk,screamo</t>
  </si>
  <si>
    <t>bubblegum dance,euroPop,talent show</t>
  </si>
  <si>
    <t>alternative metal,neon Pop punk,Pop punk,post-grunge,screamo</t>
  </si>
  <si>
    <t>alternative metal,bow Pop,Pop punk,post-grunge,socal Pop punk</t>
  </si>
  <si>
    <t>r&amp;b,rap,gangster rap,harlem hip hop,nyc rap,Pop rap,trap</t>
  </si>
  <si>
    <t>chicago rap,hip hop,rap,contemporary r&amp;b,hip Pop,r&amp;b,southern hip hop,trap,urban contemporary</t>
  </si>
  <si>
    <t>candy Pop,new wave Pop</t>
  </si>
  <si>
    <t>hip Pop,Pop rap,southern hip hop,urban contemporary,chicano rap,latin hip hop,Pop rap,southern hip hop,texas latin rap,urban contemporary</t>
  </si>
  <si>
    <t>synthPop,zolo</t>
  </si>
  <si>
    <t>hi-nrg,new romantic,new wave Pop</t>
  </si>
  <si>
    <t>neon Pop punk,Pop punk,texas Pop punk</t>
  </si>
  <si>
    <t>edm,electro house,house,Pop dance,progressive electro house,progressive house</t>
  </si>
  <si>
    <t>classic country Pop,outlaw country</t>
  </si>
  <si>
    <t>disco,minneapolis sound,synthPop</t>
  </si>
  <si>
    <t>canadian Pop,contemporary r&amp;b,r&amp;b,urban contemporary,vocal house</t>
  </si>
  <si>
    <t>british invasion,euroPop</t>
  </si>
  <si>
    <t>crunk,dirty south rap,hip Pop,Pop rap,r&amp;b,southern hip hop,atl hip hop,g funk,gangster rap,hardcore hip hop,hip hop,west coast rap</t>
  </si>
  <si>
    <t>collage Pop</t>
  </si>
  <si>
    <t>crunk,dirty south rap,hip Pop,Pop rap,r&amp;b,southern hip hop,g funk,gangster rap,hardcore hip hop,hip hop,west coast rap,atl hip hop</t>
  </si>
  <si>
    <t>eurodance,euroPop,swedish country</t>
  </si>
  <si>
    <t>hip Pop,urban contemporary</t>
  </si>
  <si>
    <t>edm,electro house,Pop dance,electro house</t>
  </si>
  <si>
    <t>east coast hip hop,gangster rap,hip hop,Pop rap,queens hip hop,rap,g funk,gangster rap,hardcore hip hop,hip hop,west coast rap</t>
  </si>
  <si>
    <t>gangster rap,hip hop,Pop rap,rap,trap,urban contemporary,contemporary r&amp;b,hip Pop,r&amp;b,urban contemporary</t>
  </si>
  <si>
    <t>gangster rap,hip hop,Pop rap,rap,trap,urban contemporary,canadian Pop,contemporary r&amp;b,r&amp;b,urban contemporary</t>
  </si>
  <si>
    <t>chicano rap,latin hip hop,Pop rap,southern hip hop,texas latin rap,urban contemporary,hip Pop,Pop rap,southern hip hop,urban contemporary</t>
  </si>
  <si>
    <t>crunk,dirty south rap,hip Pop,Pop rap,r&amp;b,southern hip hop,movie tunes</t>
  </si>
  <si>
    <t>downtempo,lilith,new wave Pop,permanent wave,singer-songwriter</t>
  </si>
  <si>
    <t>hip Pop,r&amp;b,southern hip hop,urban contemporary</t>
  </si>
  <si>
    <t>crunk,dirty south rap,hip Pop,Pop rap,r&amp;b,southern hip hop</t>
  </si>
  <si>
    <t>euroPop,girl group,new wave Pop,gospel</t>
  </si>
  <si>
    <t>hip hop,Pop rap,contemporary r&amp;b,r&amp;b,urban contemporary,east coast hip hop,harlem hip hop,new jack swing,old school hip hop</t>
  </si>
  <si>
    <t>Pop,synthPop</t>
  </si>
  <si>
    <t>east coast hip hop,gangster rap,hip hop,Pop rap,rap,Pop,r&amp;b</t>
  </si>
  <si>
    <t>euroPop,italian adult Pop,latin arena Pop,mexican Pop</t>
  </si>
  <si>
    <t>latin Pop</t>
  </si>
  <si>
    <t>danish Pop</t>
  </si>
  <si>
    <t>euroPop,girl group,talent show</t>
  </si>
  <si>
    <t>new wave Pop,sophisti-Pop,trip hop</t>
  </si>
  <si>
    <t>german Pop</t>
  </si>
  <si>
    <t>Pop,classic country Pop</t>
  </si>
  <si>
    <t>Pop,movie tunes,Pop,classic country Pop</t>
  </si>
  <si>
    <t>east coast hip hop,hardcore hip hop,hip hop,Pop rap,rap</t>
  </si>
  <si>
    <t>girl group,golden age hip hop,hip hop,hip Pop,old school hip hop,queens hip hop,contemporary r&amp;b,girl group,hip Pop,new jack swing,r&amp;b,urban contemporary</t>
  </si>
  <si>
    <t>contemporary r&amp;b,girl group,hip Pop,new jack swing,r&amp;b,urban contemporary</t>
  </si>
  <si>
    <t>contemporary r&amp;b,girl group,hip Pop,r&amp;b,urban contemporary</t>
  </si>
  <si>
    <t>classic country Pop,honky tonk,traditional country,western swing</t>
  </si>
  <si>
    <t>contemporary r&amp;b,hip Pop,r&amp;b</t>
  </si>
  <si>
    <t>candy Pop,girl group,norwegian Pop</t>
  </si>
  <si>
    <t>diva house,new wave Pop</t>
  </si>
  <si>
    <t>eurodance,euroPop,swedish electroPop,swedish Pop</t>
  </si>
  <si>
    <t>mandoPop,taiwan Pop</t>
  </si>
  <si>
    <t>latin Pop,modern salsa,salsa,tropical</t>
  </si>
  <si>
    <t>bakersfield sound,classic country Pop,country gospel</t>
  </si>
  <si>
    <t>euroPop,girl group</t>
  </si>
  <si>
    <t>eurodance,euroPop,italian adult Pop,italo dance,eurodance,italo dance,slap house</t>
  </si>
  <si>
    <t>new jersey rap,east coast hip hop,hardcore hip hop,hip hop,contemporary r&amp;b,hip Pop,r&amp;b,urban contemporary</t>
  </si>
  <si>
    <t>diva house,garage house,vocal house,dutch Pop,vocal house,freestyle</t>
  </si>
  <si>
    <t>eurodance,euroPop,new wave Pop</t>
  </si>
  <si>
    <t>euroPop,new wave Pop</t>
  </si>
  <si>
    <t>classic belgian Pop</t>
  </si>
  <si>
    <t>Pop,canadian Pop</t>
  </si>
  <si>
    <t>classic nz Pop,lilith,new wave Pop,nz Pop,nz singer-songwriter</t>
  </si>
  <si>
    <t xml:space="preserve">LolliPop </t>
  </si>
  <si>
    <t>dutch Pop,vocal house</t>
  </si>
  <si>
    <t>diva house,eurodance,euroPop</t>
  </si>
  <si>
    <t>lilith,new wave Pop</t>
  </si>
  <si>
    <t>classic country Pop,classic oklahoma country,nashville sound,outlaw country</t>
  </si>
  <si>
    <t>art Pop,electronica,experimental Pop,experimental vocal,icelandic experimental,icelandic Pop,icelandic singer-songwriter,metroPopolis,permanent wave,trip hop</t>
  </si>
  <si>
    <t>ambient Pop,canzone napoletana,classical tenor,italian tenor,opera,operatic Pop</t>
  </si>
  <si>
    <t>diva house,eurodance,freestyle,hip house,new wave Pop</t>
  </si>
  <si>
    <t>afroPop,mbalax,world,new wave Pop,urban contemporary</t>
  </si>
  <si>
    <t>grebo,britPop,grebo</t>
  </si>
  <si>
    <t>jangle Pop</t>
  </si>
  <si>
    <t>eurodance,euroPop,german techno,hip house</t>
  </si>
  <si>
    <t>classical tenor,opera,operatic Pop,operatic Pop</t>
  </si>
  <si>
    <t>broadway,west end,classical tenor,opera,operatic Pop,operatic Pop</t>
  </si>
  <si>
    <t>canadian Pop,quiet storm</t>
  </si>
  <si>
    <t>gangster rap,hardcore hip hop,hip hop,hip Pop,old school atlanta hip hop</t>
  </si>
  <si>
    <t>classic country Pop,country</t>
  </si>
  <si>
    <t>easy listening,space age Pop</t>
  </si>
  <si>
    <t>classic country Pop,new mexico music,swamp Pop</t>
  </si>
  <si>
    <t>beatlesque,new wave Pop</t>
  </si>
  <si>
    <t>dream Pop</t>
  </si>
  <si>
    <t>classic country Pop,cowboy western</t>
  </si>
  <si>
    <t>minneapolis sound,new romantic,new wave Pop</t>
  </si>
  <si>
    <t>celtic,middle earth,operatic Pop</t>
  </si>
  <si>
    <t>new romantic,new wave Pop,solo wave,sophisti-Pop,synthPop</t>
  </si>
  <si>
    <t>beatlesque,jangle Pop,power Pop</t>
  </si>
  <si>
    <t>new wave Pop,sophisti-Pop</t>
  </si>
  <si>
    <t>new romantic,synthPop,Rock,surf music</t>
  </si>
  <si>
    <t>hi-nrg,new romantic,new wave Pop,synthPop</t>
  </si>
  <si>
    <t>new wave Pop,synthPop,disco</t>
  </si>
  <si>
    <t>Pop,permanent wave,synthPop</t>
  </si>
  <si>
    <t>new romantic,proto-techno,synthPop,zolo</t>
  </si>
  <si>
    <t>new wave Pop,solo wave</t>
  </si>
  <si>
    <t>Pop,synthPop,zolo</t>
  </si>
  <si>
    <t>hi-nrg,Pop,sophisti-Pop,synthPop</t>
  </si>
  <si>
    <t>german Pop,new wave Pop</t>
  </si>
  <si>
    <t>german soundtrack,synthesizer,synthPop</t>
  </si>
  <si>
    <t>Pop,sophisti-Pop</t>
  </si>
  <si>
    <t>mellow gold,Pop,permanent wave,power Pop,singer-songwriter,sophisti-Pop</t>
  </si>
  <si>
    <t>early synthPop,new wave Pop,zolo</t>
  </si>
  <si>
    <t>early synthPop,new romantic,synthPop</t>
  </si>
  <si>
    <t>early synthPop,new romantic,new wave,uk post-punk,zolo</t>
  </si>
  <si>
    <t>beatlesque,Pop,power Pop,sophisti-Pop</t>
  </si>
  <si>
    <t>classic swedish Pop,classic uk Pop</t>
  </si>
  <si>
    <t>broadway,west end,new wave Pop</t>
  </si>
  <si>
    <t>Pop,brill building Pop</t>
  </si>
  <si>
    <t>classic country Pop,classic oklahoma country,nashville sound</t>
  </si>
  <si>
    <t>brill building Pop,classic schlager</t>
  </si>
  <si>
    <t>brill building Pop,Pop,classic girl group</t>
  </si>
  <si>
    <t>escape room,minnesota hip hop,Pop,trap queen,Pop</t>
  </si>
  <si>
    <t>latin Pop,mexican Pop,puerto rican Pop</t>
  </si>
  <si>
    <t>canadian Pop punk</t>
  </si>
  <si>
    <t>dance-punk,electro house,fidget house,filter house,edm,electro house,Pop dance</t>
  </si>
  <si>
    <t>alternative dance,electrofox,electronica,filter house,indietronica,neo-synthPop,new rave</t>
  </si>
  <si>
    <t>acoustic Pop,neo mellow</t>
  </si>
  <si>
    <t>alternative dance,dance-punk,electrofox,filter house,neo-synthPop,new rave</t>
  </si>
  <si>
    <t>bubblegum dance,eurodance,euroPop,hip house</t>
  </si>
  <si>
    <t>hmong Pop</t>
  </si>
  <si>
    <t>canadian Pop,contemporary r&amp;b,r&amp;b,urban contemporary</t>
  </si>
  <si>
    <t>gangster rap,hip hop,Pop rap,rap,southern hip hop,trap,east coast hip hop,gangster rap,hip hop,Pop rap,queens hip hop,rap</t>
  </si>
  <si>
    <t>early synthPop,moog</t>
  </si>
  <si>
    <t>classic danish Pop,nordic soundtrack</t>
  </si>
  <si>
    <t>eurodance,euroPop,moldovan Pop</t>
  </si>
  <si>
    <t>hip Pop,Pop rap,southern hip hop,urban contemporary</t>
  </si>
  <si>
    <t>boy band,norwegian Pop</t>
  </si>
  <si>
    <t>brill building Pop,doo-wop,Rock</t>
  </si>
  <si>
    <t>euroPop,girl group,new wave Pop</t>
  </si>
  <si>
    <t>belgian dance,belgian Pop,eurodance</t>
  </si>
  <si>
    <t>bahamian Pop</t>
  </si>
  <si>
    <t>eurodance,euroPop,german techno</t>
  </si>
  <si>
    <t>diva house,eurodance,euroPop,hip house</t>
  </si>
  <si>
    <t>britPop,scottish new wave,solo wave</t>
  </si>
  <si>
    <t>hip house,new wave Pop</t>
  </si>
  <si>
    <t>g funk,gangster rap,hip hop,Pop rap,rap,west coast rap</t>
  </si>
  <si>
    <t>big beat,britPop,hardcore techno,hip house</t>
  </si>
  <si>
    <t>Pop,permanent wave,sophisti-Pop,synthPop</t>
  </si>
  <si>
    <t>hi-nrg,new romantic,new wave Pop,sophisti-Pop,synthPop</t>
  </si>
  <si>
    <t>baroque Pop,new romantic,new wave,sophisti-Pop</t>
  </si>
  <si>
    <t>classic uk Pop,operatic Pop,classic uk Pop</t>
  </si>
  <si>
    <t>french synthPop,italo disco</t>
  </si>
  <si>
    <t>brit funk,Pop,sophisti-Pop</t>
  </si>
  <si>
    <t>solo wave,synthPop</t>
  </si>
  <si>
    <t>new romantic,new wave,permanent wave,synthPop</t>
  </si>
  <si>
    <t>lounge,Pop</t>
  </si>
  <si>
    <t>classic girl group,Pop</t>
  </si>
  <si>
    <t>big beat,lounge,Pop</t>
  </si>
  <si>
    <t>lounge,Pop,baroque Pop,classic oklahoma country,singer-songwriter</t>
  </si>
  <si>
    <t>Folk,deep ragga,old school dancehall</t>
  </si>
  <si>
    <t>Pop,electro house,Pop dance,slap house</t>
  </si>
  <si>
    <t>Pop,belgian Pop,french Pop,variete francaise</t>
  </si>
  <si>
    <t>Pop,hip hop,north carolina hip hop,rap,trap</t>
  </si>
  <si>
    <t>Pop,deep house,house</t>
  </si>
  <si>
    <t>Pop,australian house,deep groove house,house</t>
  </si>
  <si>
    <t>edm,Pop,Pop dance,tropical house,Pop</t>
  </si>
  <si>
    <t>Pop,atl hip hop,melodic rap,r&amp;b,rap,trap</t>
  </si>
  <si>
    <t>edm,Pop,Pop dance,Pop</t>
  </si>
  <si>
    <t>dutch edm,edm,Pop,Pop dance,progressive house,Pop</t>
  </si>
  <si>
    <t>dancefloor dnb,drum and bass,uk dance,Pop</t>
  </si>
  <si>
    <t>Pop,french hip hop,Pop urbaine,rap francais</t>
  </si>
  <si>
    <t>detroit hip hop,hip hop,rap,Pop</t>
  </si>
  <si>
    <t>grime,uk hip hop,afrobeats,dancehall,nigerian hip hop,nigerian Pop,Pop</t>
  </si>
  <si>
    <t>Pop,hip hop,rap,slap house</t>
  </si>
  <si>
    <t>Pop,detroit hip hop,hip hop,rap,east coast hip hop,gangster rap,hip hop,Pop rap,queens hip hop,rap</t>
  </si>
  <si>
    <t>Pop,chicago rap,conscious hip hop,hip hop,Pop rap,rap,melodic rap,rap,trap</t>
  </si>
  <si>
    <t>Pop,Pop,Pop r&amp;b</t>
  </si>
  <si>
    <t>Pop,Pop,r&amp;b</t>
  </si>
  <si>
    <t>Pop dance,uk dance,uk funky,Pop</t>
  </si>
  <si>
    <t>Pop,Pop dance,uk dance,uk funky</t>
  </si>
  <si>
    <t>chicago rap,conscious hip hop,hip hop,political hip hop,Pop rap,rap,southern hip hop,Pop</t>
  </si>
  <si>
    <t>Contemporary</t>
  </si>
  <si>
    <t>gauze Pop,Pop,Pop</t>
  </si>
  <si>
    <t>gauze Pop,Pop</t>
  </si>
  <si>
    <t>Pop,uk dance,uk funky,Pop,cali rap</t>
  </si>
  <si>
    <t>Pop,uk dance,uk funky,dream trance,eurodance,Pop</t>
  </si>
  <si>
    <t>neo mellow,Pop</t>
  </si>
  <si>
    <t>indietronica,metroPopolis,Pop,Pop</t>
  </si>
  <si>
    <t>indietronica,metroPopolis,Pop</t>
  </si>
  <si>
    <t>Pop,Pop,post-teen Pop</t>
  </si>
  <si>
    <t>electroPop,Pop,edm,melodic dubstep,Pop dance,alt z,canadian Pop</t>
  </si>
  <si>
    <t>neo mellow,Pop,Pop</t>
  </si>
  <si>
    <t>Pop,Pop dance,tropical house,uk dance,Pop,alt z,canadian Pop</t>
  </si>
  <si>
    <t>edm,Pop,Pop dance,tropical house,indietronica,metroPopolis,Pop</t>
  </si>
  <si>
    <t>art Pop,candy Pop,metroPopolis,Pop</t>
  </si>
  <si>
    <t>Pop,r&amp;b,rap,toronto rap,urban contemporary</t>
  </si>
  <si>
    <t>art Pop,candy Pop,metroPopolis,Pop,atl hip hop,melodic rap,rap,trap</t>
  </si>
  <si>
    <t>alt z,norwegian Pop,Pop</t>
  </si>
  <si>
    <t>edm,house,indietronica,uk dance,Pop</t>
  </si>
  <si>
    <t>gauze Pop,Pop,metroPopolis,Pop,swedish electroPop,swedish Pop,swedish synthPop</t>
  </si>
  <si>
    <t>art Pop,candy Pop,metroPopolis,Pop,Pop</t>
  </si>
  <si>
    <t>house,uk dance,Pop</t>
  </si>
  <si>
    <t>uk contemporary r&amp;b,Pop</t>
  </si>
  <si>
    <t>Hip Hop</t>
  </si>
  <si>
    <t>boy band,Pop,Hip Hop</t>
  </si>
  <si>
    <t>Hip Hop,Hip Hop,Pop rap,bronx hip hop,east coast hip hop,old school hip hop,bronx hip hop,old school hip hop,east coast hip hop,harlem hip hop,new jack swing,old school hip hop</t>
  </si>
  <si>
    <t>Hip Hop,Hip Hop,Pop rap,Pop</t>
  </si>
  <si>
    <t>Hip Hop,neo mellow</t>
  </si>
  <si>
    <t>Hip Hop,Hip Hop,Pop rap,Pop dance</t>
  </si>
  <si>
    <t>Hip Hop,Hip Hop,Pop rap,neo mellow</t>
  </si>
  <si>
    <t>Hip Hop,Hip Hop,Pop rap</t>
  </si>
  <si>
    <t>contemporary</t>
  </si>
  <si>
    <t>Pop,classic texas country,contemporary</t>
  </si>
  <si>
    <t>contemporary,Pop,viral Pop</t>
  </si>
  <si>
    <t>complextro,edm,german techno,Pop,Pop dance,classic texas country,contemporary</t>
  </si>
  <si>
    <t>classic texas country,contemporary</t>
  </si>
  <si>
    <t>black americana,contemporary,country road,melodic rap,rap,trap,Pop,Pop r&amp;b</t>
  </si>
  <si>
    <t>contemporary,country road,canadian Pop,Pop</t>
  </si>
  <si>
    <t>brostep,edm,Pop,progressive electro house,black americana,contemporary,country road</t>
  </si>
  <si>
    <t>electroPop,Pop,contemporary</t>
  </si>
  <si>
    <t>contemporary,country dawn,country road,Pop</t>
  </si>
  <si>
    <t>contemporary,country Pop</t>
  </si>
  <si>
    <t>contemporary,country dawn,country road</t>
  </si>
  <si>
    <t>contemporary,country dawn,country Pop,country road</t>
  </si>
  <si>
    <t>arkansas country,contemporary,country road</t>
  </si>
  <si>
    <t>contemporary,country road</t>
  </si>
  <si>
    <t>classic oklahoma country,contemporary,country road</t>
  </si>
  <si>
    <t>contemporary,country road,classic country Pop,country,country dawn</t>
  </si>
  <si>
    <t>contemporary,country dawn</t>
  </si>
  <si>
    <t>canadian country,canadian Pop,contemporary,country dawn</t>
  </si>
  <si>
    <t>House</t>
  </si>
  <si>
    <t>k-Pop,Pop,Pop,Pop,post-teen Pop</t>
  </si>
  <si>
    <t>k-Pop,Pop,Pop</t>
  </si>
  <si>
    <t>R&amp;B</t>
  </si>
  <si>
    <t>Pop,R&amp;B</t>
  </si>
  <si>
    <t>alternative dance,aussietronica,australian dance,australian electroPop,R&amp;B</t>
  </si>
  <si>
    <t>House,Pop</t>
  </si>
  <si>
    <t>House,Pop,Pop dance,tropical house,uk dance,Pop</t>
  </si>
  <si>
    <t>House,canadian electronic,dutch house,edm,electro house,Pop dance,progressive electro house,canadian hip hop,canadian trap,toronto rap,dfw rap,melodic rap,Pop,rap</t>
  </si>
  <si>
    <t>Pop,House</t>
  </si>
  <si>
    <t>House,Pop edm</t>
  </si>
  <si>
    <t>Pop,contemporary r&amp;b,r&amp;b,urban contemporary</t>
  </si>
  <si>
    <t>Pop,r&amp;b,urban contemporary</t>
  </si>
  <si>
    <t>Pop,east coast hip hop,hardcore hip hop,hip hop,Pop rap,rap</t>
  </si>
  <si>
    <t>Pop,r&amp;b,urban contemporary,atl hip hop,dirty south rap,gangster rap,hip hop,Pop rap,rap,southern hip hop,trap,hip hop,new orleans rap,Pop rap,rap,trap</t>
  </si>
  <si>
    <t>dutch house,edm,electro house,Pop dance,progressive electro house,slap house,Pop</t>
  </si>
  <si>
    <t>Pop dance,Pop edm,slap house,uk dance,Pop,Pop,viral Pop,alt z,Pop</t>
  </si>
  <si>
    <t>australian house,deep tropical house,Pop</t>
  </si>
  <si>
    <t>Pop,australian talent show</t>
  </si>
  <si>
    <t>Pop,australian country,Pop,contemporary,country road</t>
  </si>
  <si>
    <t>Pop,singer-songwriter Pop,Pop,post-teen Pop</t>
  </si>
  <si>
    <t>australian hip hop,australian trap,australian alternative Pop,Pop</t>
  </si>
  <si>
    <t>Pop,Pop,viral Pop</t>
  </si>
  <si>
    <t>australian dance,Pop,Pop</t>
  </si>
  <si>
    <t>australian country,Pop,contemporary,country road</t>
  </si>
  <si>
    <t>Pop,singer-songwriter Pop,german dance</t>
  </si>
  <si>
    <t>Pop,singer-songwriter Pop</t>
  </si>
  <si>
    <t>Pop,australian talent show,Pop rap,r&amp;b,rap,southern hip hop,trap</t>
  </si>
  <si>
    <t>dutch edm,edm,Pop,Pop dance,progressive house,Pop,Pop</t>
  </si>
  <si>
    <t>australian indigenous,Pop,australian talent show</t>
  </si>
  <si>
    <t>australian dance,australian electroPop,australian indie,downtempo,edm,indietronica,australian indie,Pop</t>
  </si>
  <si>
    <t>Pop,Pop,Pop,viral Pop</t>
  </si>
  <si>
    <t>australian alternative Pop,Pop</t>
  </si>
  <si>
    <t>aussietronica,australian electroPop,edm,australian indie,Pop</t>
  </si>
  <si>
    <t>australian indie,Pop</t>
  </si>
  <si>
    <t>art Pop,candy Pop,metroPopolis,Pop,Pop,Pop,viral Pop</t>
  </si>
  <si>
    <t>Pop,Pop,viral Pop,Pop</t>
  </si>
  <si>
    <t>Pop,indie electroPop</t>
  </si>
  <si>
    <t>Pop,australian dance,Pop,Pop</t>
  </si>
  <si>
    <t>australian dance,Pop,australian talent show</t>
  </si>
  <si>
    <t>dutch edm,edm,Pop,Pop dance,progressive house,Pop,Pop,viral Pop</t>
  </si>
  <si>
    <t>aussietronica,australian indie,Pop</t>
  </si>
  <si>
    <t>australian hip hop,australian trap,australian indie,Pop</t>
  </si>
  <si>
    <t>australian dance,Pop,euroPop,talent show</t>
  </si>
  <si>
    <t>australian dance,Pop,Pop,conscious hip hop,hip hop,rap,west coast rap</t>
  </si>
  <si>
    <t>Pop,super eurobeat</t>
  </si>
  <si>
    <t>australian dance,Pop,nyc Pop</t>
  </si>
  <si>
    <t>edm,electronic trap,Pop,Pop dance,Pop</t>
  </si>
  <si>
    <t>aussietronica,australian dance,australian house,Pop</t>
  </si>
  <si>
    <t>Pop,australian talent show,talent show</t>
  </si>
  <si>
    <t>australian dance,australian electroPop,Pop</t>
  </si>
  <si>
    <t>australian hip hop,australian indie,Pop,beatboxing</t>
  </si>
  <si>
    <t>Pop,bubblegum dance,euroPop,talent show</t>
  </si>
  <si>
    <t>progressive trance,aussietronica,australian dance,australian house,Pop</t>
  </si>
  <si>
    <t>Pop,australian talent show,chicago rap,conscious hip hop,hip hop,political hip hop,Pop rap,rap,southern hip hop</t>
  </si>
  <si>
    <t>Pop,australian talent show,boy band</t>
  </si>
  <si>
    <t>aussietronica,australian electroPop,edm,Pop,gauze Pop</t>
  </si>
  <si>
    <t>australian hip hop,australian indie,Pop</t>
  </si>
  <si>
    <t>australian dance,Pop</t>
  </si>
  <si>
    <t>australian dance,Pop,dutch house,edm,electro house,Pop dance,progressive electro house,slap house</t>
  </si>
  <si>
    <t>australian hip hop,australian dance,Pop,Pop</t>
  </si>
  <si>
    <t>australian indigenous,Pop,australian talent show,australian talent show,nz christian,nz Pop</t>
  </si>
  <si>
    <t>Pop,bergen indie,electroPop,nz Pop</t>
  </si>
  <si>
    <t>australian dance,Pop,nyc rap</t>
  </si>
  <si>
    <t>australian indigenous,Pop,australian talent show,g funk,gangster rap,hip hop,Pop rap,rap,west coast rap</t>
  </si>
  <si>
    <t>Pop,australian r&amp;b</t>
  </si>
  <si>
    <t>grime,uk dancehall,uk hip hop,Pop</t>
  </si>
  <si>
    <t>australian dance,Pop,euroPop</t>
  </si>
  <si>
    <t>Pop,australian talent show,nz hip hop</t>
  </si>
  <si>
    <t>Pop,candy Pop</t>
  </si>
  <si>
    <t>Pop,australian talent show,euroPop,talent show</t>
  </si>
  <si>
    <t>Pop,classic nz Pop</t>
  </si>
  <si>
    <t>australian indigenous,Pop</t>
  </si>
  <si>
    <t>Pop,australian dance,Pop,new wave Pop</t>
  </si>
  <si>
    <t>australian dance,Pop,new wave Pop</t>
  </si>
  <si>
    <t>boy band,contemporary r&amp;b,new jack swing,r&amp;b,urban contemporary,g funk,gangster rap,hip hop,rap,west coast rap,contemporary r&amp;b,hip Pop,Hip Hop</t>
  </si>
  <si>
    <t>brostep,edm,Pop,progressive electro house,electroPop,etherPop,Pop</t>
  </si>
  <si>
    <t>electroPop,etherPop,Pop</t>
  </si>
  <si>
    <t>dfw rap,melodic rap,Pop,rap,electroPop,etherPop,Pop,atl hip hop,hip hop,rap,southern hip hop,trap</t>
  </si>
  <si>
    <t>Pop,electroPop,etherPop,Pop,Pop,Pop r&amp;b</t>
  </si>
  <si>
    <t>australian dance,Pop,Pop,edm,electro house,moombahton,Pop dance,Pop</t>
  </si>
  <si>
    <t>electroPop,etherPop,Pop,detroit hip hop,hip hop,Pop rap,r&amp;b,rap,trap,dancehall,dancehall queen,uk dancehall,uk hip hop</t>
  </si>
  <si>
    <t>indie Pop rap,oakland hip hop,Pop rap,rap,electroPop,etherPop,Pop</t>
  </si>
  <si>
    <t>australian dance,Pop,Pop,Pop</t>
  </si>
  <si>
    <t>electroPop,Pop,electroPop,etherPop,Pop</t>
  </si>
  <si>
    <t>canadian Pop,Pop,electroPop,etherPop,Pop</t>
  </si>
  <si>
    <t>dancefloor dnb,house,Pop dance,uk dance,Pop</t>
  </si>
  <si>
    <t>Pop,r&amp;b,talent show</t>
  </si>
  <si>
    <t>electroJazz</t>
  </si>
  <si>
    <t>Pop,big band,harlem renaissance,jazz,jazz piano,swing,vocalJazz</t>
  </si>
  <si>
    <t>Pop,vocalJazz</t>
  </si>
  <si>
    <t>swedishJazz</t>
  </si>
  <si>
    <t>smoothJazz</t>
  </si>
  <si>
    <t>australian reggae fusion,australian ska,skaJazz</t>
  </si>
  <si>
    <t>acidJazz,modern funk</t>
  </si>
  <si>
    <t>DJJazzy Jeff &amp; The Fresh Prince</t>
  </si>
  <si>
    <t>contemporary vocalJazz,jazz Pop,vocalJazz</t>
  </si>
  <si>
    <t>contemporary r&amp;b,r&amp;b,urban contemporary,smoothJazz,smooth saxophone</t>
  </si>
  <si>
    <t>dixieland,new orleansJazz</t>
  </si>
  <si>
    <t>a cappella,vocalJazz</t>
  </si>
  <si>
    <t>Folk,easy listening</t>
  </si>
  <si>
    <t>Folk,brill building Pop,merseybeat,Rock</t>
  </si>
  <si>
    <t>Folk,australian dance,Rock</t>
  </si>
  <si>
    <t>deep Folk,doo-wop</t>
  </si>
  <si>
    <t>Folk,Pop,doo-wop,Rock</t>
  </si>
  <si>
    <t>Folk,canadian Pop,jazz Pop,lounge,hip Pop,Pop</t>
  </si>
  <si>
    <t>Folk,canadian Pop,jazz Pop,lounge</t>
  </si>
  <si>
    <t>Pop,deep Folk,doo-wop</t>
  </si>
  <si>
    <t>Folk,lounge,vocalJazz</t>
  </si>
  <si>
    <t>deep Folk</t>
  </si>
  <si>
    <t>classic oklahoma country,contemporary,country road,Folk,canadian Pop,jazz Pop,lounge</t>
  </si>
  <si>
    <t>Folk,brill building Pop,doo-wop,Rock</t>
  </si>
  <si>
    <t>Folk,british invasion</t>
  </si>
  <si>
    <t>Folk,classic soundtrack,easy listening</t>
  </si>
  <si>
    <t>Folk,brill building Pop,easy listening,Rock</t>
  </si>
  <si>
    <t>Folk,Pop,Pop</t>
  </si>
  <si>
    <t>hollywood,Folk,australian dance,Rock</t>
  </si>
  <si>
    <t>Folk,doo-wop,Rock</t>
  </si>
  <si>
    <t>Folk,british invasion,new romantic,synthPop</t>
  </si>
  <si>
    <t>Folk,easy listening,Rock</t>
  </si>
  <si>
    <t>Folk,easy listening,vocal harmony group</t>
  </si>
  <si>
    <t>new orleansJazz,Folk</t>
  </si>
  <si>
    <t>classic oklahoma country,deep Folk</t>
  </si>
  <si>
    <t>Folk,Pop</t>
  </si>
  <si>
    <t>BREAK MY Soul</t>
  </si>
  <si>
    <t>british Soul,Pop,Pop Soul,uk Pop</t>
  </si>
  <si>
    <t>house,uk dance,uk house,alternative r&amp;b,indie Soul,nyc Pop</t>
  </si>
  <si>
    <t>alt z,canadian Pop,neo Soul,Pop,Pop Soul,urban contemporary</t>
  </si>
  <si>
    <t>bolobedu house,south african house,afro Soul,south african Pop,afrobeats,dancehall,nigerian hip hop,nigerian Pop</t>
  </si>
  <si>
    <t>Hip Hop,neo Soul,uk contemporary r&amp;b</t>
  </si>
  <si>
    <t>aussietronica,australian dance,australian indie,indietronica,nu disco,Pop Soul,r&amp;b</t>
  </si>
  <si>
    <t>edm,Pop,Pop dance,Pop Soul,r&amp;b</t>
  </si>
  <si>
    <t>girl group,Pop,talent show,uk Pop,hip hop,Pop rap,r&amp;b,southern hip hop,trap,trap Soul</t>
  </si>
  <si>
    <t>Pop Soul,Pop</t>
  </si>
  <si>
    <t>disco,funk,Soul</t>
  </si>
  <si>
    <t>r&amp;b,rap,uk contemporary r&amp;b,neo Soul,Pop,Pop Soul,urban contemporary</t>
  </si>
  <si>
    <t>edm,Pop,edm,electro house,moombahton,Pop dance,Pop Soul</t>
  </si>
  <si>
    <t>Pop Soul,r&amp;b</t>
  </si>
  <si>
    <t>dfw rap,melodic rap,Pop,rap,hip hop,Pop rap,r&amp;b,southern hip hop,trap,trap Soul</t>
  </si>
  <si>
    <t>disco,quiet storm,Soul</t>
  </si>
  <si>
    <t>Pop dance,uk dance,uk funky,Pop,Hip Hop,neo Soul,uk contemporary r&amp;b</t>
  </si>
  <si>
    <t>classic Soul</t>
  </si>
  <si>
    <t>instrumental Soul,memphis Soul,southern Soul</t>
  </si>
  <si>
    <t>channel islands indie,hyperPop,indie Soul,vapor Soul,east coast hip hop,hip hop,rap,trap</t>
  </si>
  <si>
    <t>hip house,disco,diva house,philly Soul,post-disco</t>
  </si>
  <si>
    <t>Pop,scandiPop,swedish electroPop,swedish Pop,hip hop,Pop rap,r&amp;b,southern hip hop,trap,trap Soul</t>
  </si>
  <si>
    <t>british Soul</t>
  </si>
  <si>
    <t>neo Soul</t>
  </si>
  <si>
    <t>Pop,neo Soul,Pop,Pop Soul,urban contemporary</t>
  </si>
  <si>
    <t>neo Soul,Pop,Pop Soul,urban contemporary</t>
  </si>
  <si>
    <t>neo Soul,Pop,r&amp;b</t>
  </si>
  <si>
    <t>neo Soul,Pop,r&amp;b,east coast hip hop,hip hop,rap,trap</t>
  </si>
  <si>
    <t>british Soul,new jersey rap,Pop rap,rap,southern hip hop,trap</t>
  </si>
  <si>
    <t>girl group,Pop,talent show,hip hop,Pop rap,r&amp;b,southern hip hop,trap,trap Soul</t>
  </si>
  <si>
    <t>edm,Pop,Pop dance,tropical house,Pop Soul</t>
  </si>
  <si>
    <t>Hip Hop,Hip Hop,Pop rap,uk tech house,escape room,hip hop,indie Soul,neo Soul</t>
  </si>
  <si>
    <t>Pop Soul</t>
  </si>
  <si>
    <t>dancefloor dnb,house,Pop dance,uk dance,british Soul,talent show</t>
  </si>
  <si>
    <t>Pop,Pop Soul,teen Pop</t>
  </si>
  <si>
    <t>british Soul,neo Soul,conscious hip hop,east coast hip hop,queens hip hop</t>
  </si>
  <si>
    <t>chicago Soul,classic Soul,northern Soul,southern Soul</t>
  </si>
  <si>
    <t>hip Pop,Pop,neo Soul,Pop,Pop Soul,urban contemporary</t>
  </si>
  <si>
    <t>neo Soul,r&amp;b,urban contemporary</t>
  </si>
  <si>
    <t>funk,Soul</t>
  </si>
  <si>
    <t>swedish Pop,swedish Soul</t>
  </si>
  <si>
    <t>neo Soul,Pop,r&amp;b,conscious hip hop,hip hop,rap,west coast rap</t>
  </si>
  <si>
    <t>chicago Soul</t>
  </si>
  <si>
    <t>british Soul,talent show</t>
  </si>
  <si>
    <t>northern Soul</t>
  </si>
  <si>
    <t>british Soul,electroPop,neo Soul,Pop Soul,uk Pop</t>
  </si>
  <si>
    <t>funk,quiet storm,Soul</t>
  </si>
  <si>
    <t>new orleans Soul</t>
  </si>
  <si>
    <t>motown,southern Soul</t>
  </si>
  <si>
    <t>british Soul,euroPop,new wave Pop</t>
  </si>
  <si>
    <t>neo Soul,Pop,r&amp;b,hip Pop,Pop,queens hip hop,rap</t>
  </si>
  <si>
    <t>neo Soul,Pop,r&amp;b,neo Soul,quiet storm,r&amp;b,urban contemporary</t>
  </si>
  <si>
    <t>r&amp;b,Soul</t>
  </si>
  <si>
    <t>r&amp;b,Soul,freestyle</t>
  </si>
  <si>
    <t>baroque Pop,metroPopolis,afrofuturism,alternative r&amp;b,atl hip hop,neo Soul,r&amp;b</t>
  </si>
  <si>
    <t>classic girl group,northern Soul</t>
  </si>
  <si>
    <t>classic Soul,disco,funk,memphis Soul,quiet storm,Soul,southern Soul</t>
  </si>
  <si>
    <t>dancefloor dnb,drum and bass,uk dance,british Soul</t>
  </si>
  <si>
    <t>east coast hip hop,gangster rap,hip hop,Pop rap,rap,neo Soul,Pop,r&amp;b</t>
  </si>
  <si>
    <t>classic girl group,classic Soul,motown,Soul</t>
  </si>
  <si>
    <t>classic Soul,disco</t>
  </si>
  <si>
    <t>neo Soul,Pop,r&amp;b,Pop,r&amp;b</t>
  </si>
  <si>
    <t>Pop,british Soul,Pop,Pop Soul,uk Pop</t>
  </si>
  <si>
    <t>alternative dance,dance-punk,electro house,electrofox,fidget house,filter house,indietronica,new rave,neo Soul,Pop,Pop Soul,urban contemporary</t>
  </si>
  <si>
    <t>australian dance,neo Soul</t>
  </si>
  <si>
    <t>atl hip hop,neo Soul</t>
  </si>
  <si>
    <t>neo Soul,r&amp;b,chicago rap,hip hop,rap</t>
  </si>
  <si>
    <t>classic Soul,disco,funk,motown,quiet storm,Soul</t>
  </si>
  <si>
    <t>Pop Soul,british Soul,neo Soul</t>
  </si>
  <si>
    <t>southern Soul</t>
  </si>
  <si>
    <t>motown,Soul</t>
  </si>
  <si>
    <t>british Soul,neo Soul</t>
  </si>
  <si>
    <t>big beat,electronica,funk,p funk,Soul</t>
  </si>
  <si>
    <t>chicago Soul,northern Soul</t>
  </si>
  <si>
    <t>Folk,british invasion,Soul</t>
  </si>
  <si>
    <t>philly Soul</t>
  </si>
  <si>
    <t>classic girl group,disco,motown,Soul</t>
  </si>
  <si>
    <t>contemporary r&amp;b,disco,funk,motown,new jack swing,post-disco,quiet storm,Soul,urban contemporary</t>
  </si>
  <si>
    <t>Folk,doo-wop,Rock,Soul</t>
  </si>
  <si>
    <t>east coast hip hop,hip hop,neo Soul,new jersey rap,alternative r&amp;b,conscious hip hop,hip hop,neo Soul,new jersey rap,r&amp;b,Soul,rap kreyol,new jersey rap</t>
  </si>
  <si>
    <t>Folk,Pop,doo-wop,lounge,northern Soul,Rock</t>
  </si>
  <si>
    <t>disco,funk,jazz funk,p funk,post-disco,quiet storm,Soul</t>
  </si>
  <si>
    <t>chicago Soul,classic Soul,motown</t>
  </si>
  <si>
    <t>disco,funk,motown,new jack swing,post-disco,quiet storm,Soul,urban contemporary</t>
  </si>
  <si>
    <t>british Soul,diva house</t>
  </si>
  <si>
    <t>contemporary r&amp;b,neo Soul,new jack swing,r&amp;b,urban contemporary,canadian Pop,contemporary r&amp;b,r&amp;b,urban contemporary</t>
  </si>
  <si>
    <t>alternative r&amp;b,conscious hip hop,hip hop,neo Soul,new jersey rap,r&amp;b,Soul</t>
  </si>
  <si>
    <t>contemporary r&amp;b,r&amp;b,urban contemporary,motown,Soul</t>
  </si>
  <si>
    <t>classic Soul,disco,funk,motown,post-disco,quiet storm,Soul</t>
  </si>
  <si>
    <t>east coast hip hop,hip hop,neo Soul,new jersey rap,alternative r&amp;b,conscious hip hop,hip hop,neo Soul,new jersey rap,r&amp;b,Soul</t>
  </si>
  <si>
    <t>classic Soul,disco,funk,motown,philly Soul,quiet storm,Soul</t>
  </si>
  <si>
    <t>classic Soul,disco,funk,philly Soul,quiet storm,Soul,southern Soul,funk,motown,philly Soul,quiet storm,Soul,urban contemporary</t>
  </si>
  <si>
    <t>classic Soul,motown,neo Soul,northern Soul,quiet storm,Soul</t>
  </si>
  <si>
    <t>classic Soul,disco,post-disco</t>
  </si>
  <si>
    <t>Souldies</t>
  </si>
  <si>
    <t>disco,funk,jazz funk,Soul</t>
  </si>
  <si>
    <t>Folk,disco,quiet storm,Soul,vocalJazz</t>
  </si>
  <si>
    <t>contemporary r&amp;b,philly Soul,quiet storm,r&amp;b,Soul,urban contemporary</t>
  </si>
  <si>
    <t>hi-nrg,new romantic,new wave Pop,sophisti-Pop,synthPop,british Soul,italian lounge</t>
  </si>
  <si>
    <t>disco,funk,minneapolis sound,new jack swing,post-disco,quiet storm,Soul,urban contemporary</t>
  </si>
  <si>
    <t>philly Soul,post-disco</t>
  </si>
  <si>
    <t>disco,funk,motown,quiet storm,Soul,synth funk</t>
  </si>
  <si>
    <t>disco,funk,philly Soul,quiet storm,Soul</t>
  </si>
  <si>
    <t>classic Soul,disco,instrumental Soul,jazz funk,philly Soul,post-disco,classic girl group,disco,motown,philly Soul</t>
  </si>
  <si>
    <t>northern Soul,southern Soul</t>
  </si>
  <si>
    <t>classic girl group,memphis Soul,motown,Soul</t>
  </si>
  <si>
    <t>classic Soul,motown,neo Soul,northern Soul,quiet storm,Soul,classic Soul,motown,Soul,southern Soul</t>
  </si>
  <si>
    <t>classic Soul,motown,quiet storm,Soul</t>
  </si>
  <si>
    <t>classic Soul,disco,motown,quiet storm,Soul</t>
  </si>
  <si>
    <t>classic Soul,motown,neo Soul,northern Soul,quiet storm,Soul,motown,northern Soul,southern Soul</t>
  </si>
  <si>
    <t>memphis Soul,motown,Soul</t>
  </si>
  <si>
    <t>Folk,dixieland,harlem renaissance,jazz trumpet,new orleansJazz,Soul,swing,vocalJazz</t>
  </si>
  <si>
    <t>chicago Soul,classic Soul,funk,Soul</t>
  </si>
  <si>
    <t>Folk,lounge,Soul,swing,vocalJazz</t>
  </si>
  <si>
    <t>classic Soul,motown,Soul</t>
  </si>
  <si>
    <t>contemporary r&amp;b,hip Pop,neo Soul,r&amp;b,urban contemporary</t>
  </si>
  <si>
    <t>classic Soul,funk,motown,quiet storm,Soul</t>
  </si>
  <si>
    <t>east coast hip hop,hip hop,neo Soul,new jersey rap</t>
  </si>
  <si>
    <t>contemporary r&amp;b,disco,funk,motown,post-disco,quiet storm,Soul,urban contemporary</t>
  </si>
  <si>
    <t>disco,funk,neo Soul,quiet storm,Soul</t>
  </si>
  <si>
    <t>classic Soul,disco,funk,post-disco,quiet storm,Soul</t>
  </si>
  <si>
    <t>Folk,easy listening,contemporary r&amp;b,disco,funk,motown,post-disco,quiet storm,Soul,urban contemporary</t>
  </si>
  <si>
    <t>disco,philly Soul,post-disco</t>
  </si>
  <si>
    <t>classic Soul,disco,funk,p funk,quiet storm,Soul</t>
  </si>
  <si>
    <t>disco,funk,p funk,quiet storm,Soul</t>
  </si>
  <si>
    <t>classic girl group,disco,motown,philly Soul</t>
  </si>
  <si>
    <t>classic Soul,disco,motown,philly Soul,quiet storm,Soul</t>
  </si>
  <si>
    <t>new orleans Soul,southern Soul</t>
  </si>
  <si>
    <t>Soul,southern Soul</t>
  </si>
  <si>
    <t>classic Soul,memphis Soul,Soul,southern Soul</t>
  </si>
  <si>
    <t>memphis Soul,Soul,southern Soul</t>
  </si>
  <si>
    <t>Folk-Pop,neo-singer-songwriter</t>
  </si>
  <si>
    <t>Folk-Pop</t>
  </si>
  <si>
    <t>Folk-Pop,neo mellow</t>
  </si>
  <si>
    <t>edm,Pop dance,Pop house,uk dance,Folk-Pop,irish Pop</t>
  </si>
  <si>
    <t>australian indie,Folk-Pop</t>
  </si>
  <si>
    <t>Folk-Pop,irish Pop</t>
  </si>
  <si>
    <t>indie anthem-Folk,uk Pop</t>
  </si>
  <si>
    <t>Pop dance,uk dance,uk funky,indie anthem-Folk,uk Pop</t>
  </si>
  <si>
    <t>australian indie Folk,indie Folk</t>
  </si>
  <si>
    <t>Folk,american Folk revival</t>
  </si>
  <si>
    <t>british Folk</t>
  </si>
  <si>
    <t>Folk,lilith,singer-songwriter,women's music</t>
  </si>
  <si>
    <t>devon indie,indie anthem-Folk</t>
  </si>
  <si>
    <t>modern indie Folk</t>
  </si>
  <si>
    <t>edm,Pop dance,tropical house,indie anthem-Folk</t>
  </si>
  <si>
    <t>canadian celtic,irish Folk,irish pub song</t>
  </si>
  <si>
    <t>american Folk revival,vocal harmony group</t>
  </si>
  <si>
    <t>australian indie,australian indie Folk</t>
  </si>
  <si>
    <t>acoustic Pop,indie Folk,neo mellow,new americana,stomp and holler</t>
  </si>
  <si>
    <t>american Folk revival</t>
  </si>
  <si>
    <t>australian indie,australian indie Folk,australian indigenous</t>
  </si>
  <si>
    <t>irish country,irish Folk,irish Folk</t>
  </si>
  <si>
    <t>Folk,singer-songwriter</t>
  </si>
  <si>
    <t>Folk,persian Pop</t>
  </si>
  <si>
    <t>austin singer-songwriter,ectoFolk,Folk,lilith,new wave Pop,singer-songwriter</t>
  </si>
  <si>
    <t>american Folk revival,Folk</t>
  </si>
  <si>
    <t>canadian singer-songwriter,ectoFolk,lilith</t>
  </si>
  <si>
    <t>synthPop,psychedelic Folk</t>
  </si>
  <si>
    <t>nz Folk</t>
  </si>
  <si>
    <t>canadian Folk,canadian Pop,electroPop</t>
  </si>
  <si>
    <t>british Blues,british invasion,protopunk</t>
  </si>
  <si>
    <t>doo-wop,rhythm and Blues</t>
  </si>
  <si>
    <t>classic Soul,jazz Blues,piano Blues,Soul,Soul Blues,vocalJazz</t>
  </si>
  <si>
    <t>rhythm and Blues,southern Soul</t>
  </si>
  <si>
    <t>classic Soul,jazz Blues,memphis Soul,neo Soul,Soul,southern Soul,vocalJazz</t>
  </si>
  <si>
    <t>doo-wop,louisiana Blues,memphis Blues,new orleans Blues,rhythm and Blues,Rock</t>
  </si>
  <si>
    <t>classic girl group,doo-wop,rhythm and Blues</t>
  </si>
  <si>
    <t>chicago Soul,doo-wop,rhythm and Blues</t>
  </si>
  <si>
    <t>Blues,classic Soul,instrumental funk,instrumental Soul,memphis Soul,Soul,southern Soul</t>
  </si>
  <si>
    <t>Blues,british Blues,electric Blues,modern Blues,texas Blues</t>
  </si>
  <si>
    <t>louisiana Blues,new orleans Blues,piano Blues,Rock</t>
  </si>
  <si>
    <t>british Blues</t>
  </si>
  <si>
    <t>british Blues,canadian Blues</t>
  </si>
  <si>
    <t>classic Soul,doo-wop,motown,rhythm and Blues</t>
  </si>
  <si>
    <t>motown,rhythm and Blues</t>
  </si>
  <si>
    <t>rhythm and Blues</t>
  </si>
  <si>
    <t>british Blues,british invasion,jazz organ</t>
  </si>
  <si>
    <t>louisiana Blues,new orleans Blues,new orleans funk,new orleans Soul,rhythm and Blues</t>
  </si>
  <si>
    <t>new wave Pop,classic Soul,jazz Blues,memphis Soul,neo Soul,Soul,southern Soul,vocalJazz</t>
  </si>
  <si>
    <t>Folk,jazz,jazz Blues,Soul,swing,vocalJazz,Folk,dixieland,harlem renaissance,jazz trumpet,new orleansJazz,Soul,swing,vocalJazz</t>
  </si>
  <si>
    <t>british Blues,classic Soul,funk,motown,Soul</t>
  </si>
  <si>
    <t>jazz Blues,jazz saxophone,SoulJazz</t>
  </si>
  <si>
    <t>bebop,contemporary post-bop,hammond organ,jazz,jazz Blues,jazz funk,jazz organ,SoulJazz</t>
  </si>
  <si>
    <t>louisiana Blues,new orleans Blues,new orleans Soul</t>
  </si>
  <si>
    <t>classic Soul,funk,memphis Soul,Soul,Soul Blues,southern Soul</t>
  </si>
  <si>
    <t>british Blues,classic uk Pop</t>
  </si>
  <si>
    <t>beatlesque,british Blues,freakbeat,protopunk</t>
  </si>
  <si>
    <t>beatlesque,british Blues,british invasion</t>
  </si>
  <si>
    <t>british Blues,british invasion</t>
  </si>
  <si>
    <t>classic Soul,motown,quiet storm,rhythm and Blues,Soul</t>
  </si>
  <si>
    <t>classic Soul,motown,rhythm and Blues,southern Soul</t>
  </si>
  <si>
    <t>beach music,classic Soul,doo-wop,motown,philly Soul,rhythm and Blues</t>
  </si>
  <si>
    <t>classic girl group,classic Soul,doo-wop,motown,philly Soul,rhythm and Blues,southern Soul</t>
  </si>
  <si>
    <t>doo-wop,doo-wop,rhythm and Blues</t>
  </si>
  <si>
    <t>classic Soul,disco,motown,philly Soul,quiet storm,Soul,Soul Blues</t>
  </si>
  <si>
    <t>classic Soul,memphis Soul,Soul,Soul Blues,southern Soul,vocalJazz</t>
  </si>
  <si>
    <t>jazz Blues,neo Soul,Soul,SoulJazz,torch song,vocalJazz</t>
  </si>
  <si>
    <t>memphis Blues,memphis Soul,southern Soul</t>
  </si>
  <si>
    <t>Other</t>
  </si>
  <si>
    <t>modern Rock,Pop,Rock,hip hop,rap,underground hip hop,speedrun,video game music</t>
  </si>
  <si>
    <t>modern Rock,Pop,Rock</t>
  </si>
  <si>
    <t>Folk-Pop,modern Rock</t>
  </si>
  <si>
    <t>piano Rock,Pop</t>
  </si>
  <si>
    <t>irish Rock,permanent wave,Rock</t>
  </si>
  <si>
    <t>alternative metal,nu metal,post-grunge,south african Rock,hel</t>
  </si>
  <si>
    <t>glam Rock,mellow gold,piano Rock,Rock,Pop,alternative dance,aussietronica,australian dance,australian electroPop</t>
  </si>
  <si>
    <t>horrorcore,rap Rock,metalcore</t>
  </si>
  <si>
    <t>Pop,australian Rock,boy band,Pop,australian talent show</t>
  </si>
  <si>
    <t>modern Rock,Pop,pov: indie,Rock</t>
  </si>
  <si>
    <t>Pop,brostep,edm,Pop,progressive electro house,Folk-Pop,modern Rock</t>
  </si>
  <si>
    <t>Pop,heartland Rock</t>
  </si>
  <si>
    <t>Pop,rap Rock</t>
  </si>
  <si>
    <t>edm,Pop,Pop dance,tropical house,Folk,disco,hi-nrg,new wave Pop,soft Rock</t>
  </si>
  <si>
    <t>australian alternative Rock,australian Rock,indie Folk</t>
  </si>
  <si>
    <t>gauze Pop,indietronica,modern Rock,pov: indie,shiver Pop</t>
  </si>
  <si>
    <t>arkansas country,outlaw country,Rock</t>
  </si>
  <si>
    <t>edm,Pop,Pop dance,tropical house,piano Rock,Pop</t>
  </si>
  <si>
    <t>modern alternative Rock,modern Rock,Pop,pov: indie,Rock</t>
  </si>
  <si>
    <t xml:space="preserve">RockSTAR </t>
  </si>
  <si>
    <t>modern Rock,neon Pop punk,Pop punk,Pop,post-teen Pop,Pop</t>
  </si>
  <si>
    <t>mellow gold,soft Rock,yacht Rock</t>
  </si>
  <si>
    <t>australian alternative Rock,australian indie,Pop,australian Rock,perth indie</t>
  </si>
  <si>
    <t>australian country,contemporary road,modern country Rock</t>
  </si>
  <si>
    <t>australian dance,Pop,australian Rock</t>
  </si>
  <si>
    <t>celtic Rock,Pop</t>
  </si>
  <si>
    <t>Pop,australian Rock</t>
  </si>
  <si>
    <t>metroPopolis,modern Rock,Pop,canadian contemporary r&amp;b,canadian Pop,Pop</t>
  </si>
  <si>
    <t>australian Rock</t>
  </si>
  <si>
    <t>deep groove house,scottish Rock</t>
  </si>
  <si>
    <t>BRockHAMPTON</t>
  </si>
  <si>
    <t>anti-Folk,piano Rock</t>
  </si>
  <si>
    <t>Hip Hop,country Rock</t>
  </si>
  <si>
    <t>metroPopolis,modern Rock,Pop</t>
  </si>
  <si>
    <t>album Rock,art Rock,Blues Rock,british Blues,british invasion,classic Rock,Folk Rock,mellow gold,progressive Rock,psychedelic Rock,singer-songwriter,symphonic Rock</t>
  </si>
  <si>
    <t>british invasion,classic Rock,Folk Rock,Rock-and-roll,singer-songwriter</t>
  </si>
  <si>
    <t>Pop,classic uk Pop,merseybeat,Rock-and-roll</t>
  </si>
  <si>
    <t>baroque Pop,modern Rock,uk alternative Pop</t>
  </si>
  <si>
    <t>yacht Rock</t>
  </si>
  <si>
    <t>alternative Pop Rock,pov: indie</t>
  </si>
  <si>
    <t>Folk,arkansas country,classic country Pop,Folk Rock,mellow gold,nashville sound,singer-songwriter,soft Rock</t>
  </si>
  <si>
    <t>ccm,christian alternative Rock,christian music</t>
  </si>
  <si>
    <t>brostep,edm,Pop,progressive electro house,metroPopolis,modern Rock,Pop</t>
  </si>
  <si>
    <t>modern alternative Rock,pov: indie</t>
  </si>
  <si>
    <t>edm,Pop,Pop dance,tropical house,modern Rock,Pop,Rock</t>
  </si>
  <si>
    <t>early reggae,Rocksteady</t>
  </si>
  <si>
    <t>Folk,Folk Rock,singer-songwriter</t>
  </si>
  <si>
    <t>piano Rock,Pop,conscious hip hop,hip hop,Pop rap,rap</t>
  </si>
  <si>
    <t>british Blues,detroit Rock,proto-metal,psychedelic Blues-Rock,psychedelic Rock</t>
  </si>
  <si>
    <t xml:space="preserve">Rockstar </t>
  </si>
  <si>
    <t>Folk,disco,hi-nrg,new wave Pop,soft Rock,Pop</t>
  </si>
  <si>
    <t>australian americana,australian Rock</t>
  </si>
  <si>
    <t>australian r&amp;b,australian Rock</t>
  </si>
  <si>
    <t>australian reggae fusion,australian surf Rock</t>
  </si>
  <si>
    <t>british Soul,metroPopolis,modern Rock,Pop</t>
  </si>
  <si>
    <t>classic canadian Rock</t>
  </si>
  <si>
    <t>british indie Rock,modern Rock,pov: indie,Rock</t>
  </si>
  <si>
    <t>australian hip hop,australian indigenous,australian indigenous hip hop,australian underground hip hop,australian indigenous,australian Rock</t>
  </si>
  <si>
    <t>indie Rock italiano,italian Pop,Pop</t>
  </si>
  <si>
    <t>Folk,Pop,easy listening,Folk Rock,merseybeat,Rock</t>
  </si>
  <si>
    <t>modern Rock,permanent wave,punk,Rock</t>
  </si>
  <si>
    <t>album Rock,british invasion,classic Rock,hard Rock,Rock</t>
  </si>
  <si>
    <t>album Rock,british Blues,classic Rock,glam metal,hard Rock,metal,Rock</t>
  </si>
  <si>
    <t>Hip Hop,piano Rock,viral Pop</t>
  </si>
  <si>
    <t>glam Rock</t>
  </si>
  <si>
    <t>Rockstar</t>
  </si>
  <si>
    <t>modern Rock,post-grunge</t>
  </si>
  <si>
    <t>indietronica,modern alternative Rock,modern Rock,Rock</t>
  </si>
  <si>
    <t>indie Rock,indietronica,modern alternative Rock,modern Rock</t>
  </si>
  <si>
    <t>candy Pop,pixie,Pop,Pop emo,Pop punk,Rock</t>
  </si>
  <si>
    <t>Rock-and-roll</t>
  </si>
  <si>
    <t>country Rock</t>
  </si>
  <si>
    <t>german Pop,modern Rock</t>
  </si>
  <si>
    <t>british Soul,permanent wave,soft Rock,sophisti-Pop</t>
  </si>
  <si>
    <t>doo-wop,rhythm and Blues,Rock-and-roll,swamp Pop</t>
  </si>
  <si>
    <t>album Rock,Pop,soft Rock</t>
  </si>
  <si>
    <t>classic Rock,Folk,Folk Rock,singer-songwriter</t>
  </si>
  <si>
    <t>Folk,Pop,lounge,Rock-and-roll</t>
  </si>
  <si>
    <t>canadian contemporary r&amp;b,canadian Pop,Pop,electro,filter house,Rock</t>
  </si>
  <si>
    <t>funk,funk Rock,minneapolis sound,Rock,synth funk</t>
  </si>
  <si>
    <t>dance Rock,euroPop</t>
  </si>
  <si>
    <t>alternative metal,alternative Rock,Pop Rock,post-grunge</t>
  </si>
  <si>
    <t>edm,Pop dance,modern Blues Rock</t>
  </si>
  <si>
    <t>australian alternative Rock,australian Rock</t>
  </si>
  <si>
    <t>eurodance,dutch Pop,dutch Rock</t>
  </si>
  <si>
    <t>Rockabilly</t>
  </si>
  <si>
    <t>Rock drums,soft Rock</t>
  </si>
  <si>
    <t>psychedelic Rock</t>
  </si>
  <si>
    <t>classic country Pop,classic texas country,country,country Rock,nashville sound,outlaw country,singer-songwriter</t>
  </si>
  <si>
    <t>album Rock,beatlesque,Pop,classic Rock,Folk Rock,heartland Rock,mellow gold,psychedelic Rock,Rock-and-roll,singer-songwriter,soft Rock,Pop</t>
  </si>
  <si>
    <t>trance,canadian Pop,canadian singer-songwriter,classic canadian Rock,heartland Rock,mellow gold,soft Rock</t>
  </si>
  <si>
    <t>alternative metal,modern Rock,Pop punk,punk,Rock,socal Pop punk</t>
  </si>
  <si>
    <t>hip hop,new orleans rap,Pop rap,rap,trap,hip hop,pittsburgh rap,Pop rap,rap,southern hip hop,trap,modern Rock,Pop,Rock,modern alternative Rock,modern Rock,stomp Pop,conscious hip hop,hip hop,Pop rap,rap,hip hop,Pop rap,r&amp;b,southern hip hop,trap,trap Soul</t>
  </si>
  <si>
    <t>Pop Rock</t>
  </si>
  <si>
    <t>album Rock,beatlesque,classic Rock,Folk Rock,heartland Rock,mellow gold,Rock,singer-songwriter,soft Rock</t>
  </si>
  <si>
    <t>indietronica,modern Rock</t>
  </si>
  <si>
    <t>la indie,modern alternative Rock,modern Rock,Pop Rock,pov: indie</t>
  </si>
  <si>
    <t>disco,mellow gold,new romantic,new wave Pop,soft Rock,yacht Rock</t>
  </si>
  <si>
    <t>mellow gold,soft Rock</t>
  </si>
  <si>
    <t>australian garage punk,australian indie,australian surf Rock,brisbane indie</t>
  </si>
  <si>
    <t>disco,mellow gold,new wave Pop,soft Rock,Soul</t>
  </si>
  <si>
    <t>canadian Rockabilly,doo-wop,Rock,traditional Rockabilly</t>
  </si>
  <si>
    <t>Pop,classic garage Rock</t>
  </si>
  <si>
    <t>boston Rock,lilith</t>
  </si>
  <si>
    <t>classic Rock,Folk,Folk Rock,heartland Rock,mellow gold,singer-songwriter,soft Rock</t>
  </si>
  <si>
    <t>australian Rock,glam Rock</t>
  </si>
  <si>
    <t>british Soul,new romantic,new wave Pop,soft Rock,sophisti-Pop</t>
  </si>
  <si>
    <t>canadian Pop,canadian singer-songwriter,lilith,neo mellow,Pop Rock,singer-songwriter</t>
  </si>
  <si>
    <t>emo,modern Rock,Pop,Pop punk,Rock,crunk,memphis hip hop,Pop rap,rap,southern hip hop,trap</t>
  </si>
  <si>
    <t>Barry CRocker</t>
  </si>
  <si>
    <t>album Rock,classic Rock,country Rock,glam metal,hard Rock,mellow gold,Rock,singer-songwriter,soft Rock,southern Rock</t>
  </si>
  <si>
    <t>art Rock,classic Rock,glam Rock,permanent wave,Rock</t>
  </si>
  <si>
    <t>Folk,Rock-and-roll</t>
  </si>
  <si>
    <t>alternative metal,nu metal,rap metal,Rock</t>
  </si>
  <si>
    <t>indie Folk,modern Blues Rock,new americana,stomp and holler</t>
  </si>
  <si>
    <t>icelandic indie,icelandic Rock,modern alternative Rock</t>
  </si>
  <si>
    <t>contemporary,country road,modern country Rock</t>
  </si>
  <si>
    <t>australian psych,modern Rock,neo-psychedelic,Rock</t>
  </si>
  <si>
    <t>new wave Pop,Pop Rock</t>
  </si>
  <si>
    <t>modern alternative Rock,modern Rock,stomp Pop</t>
  </si>
  <si>
    <t>australian Rock,cabaret</t>
  </si>
  <si>
    <t>Pop,doo-wop,merseybeat,Rock-and-roll</t>
  </si>
  <si>
    <t>album Rock,Blues Rock,classic Rock,electric Blues,mellow gold,Rock,singer-songwriter,soft Rock</t>
  </si>
  <si>
    <t>country Rock,mellow gold,soft Rock</t>
  </si>
  <si>
    <t>liverpool indie,modern alternative Rock,modern Rock</t>
  </si>
  <si>
    <t>Pop,Rockabilly</t>
  </si>
  <si>
    <t>modern Blues Rock</t>
  </si>
  <si>
    <t>irish Pop,modern Rock</t>
  </si>
  <si>
    <t>australian comedy,australian Rock</t>
  </si>
  <si>
    <t>house,canadian electroPop,canadian Pop,dance Rock,electroPop,metroPopolis,neo-synthPop</t>
  </si>
  <si>
    <t>barbadian Pop,Pop,urban contemporary,chicago rap,hip hop,rap,beatlesque,classic Rock,mellow gold,Rock</t>
  </si>
  <si>
    <t>emo,modern Rock,Pop,Pop punk,Rock</t>
  </si>
  <si>
    <t>chicago rap,hip hop,rap,beatlesque,classic Rock,mellow gold,Rock</t>
  </si>
  <si>
    <t>latin Pop,classic country Pop,classic texas country,country,country Rock,nashville sound,outlaw country,singer-songwriter</t>
  </si>
  <si>
    <t>dance Rock,modern Rock,Pop</t>
  </si>
  <si>
    <t>irish singer-songwriter,modern Rock,Pop,pov: indie</t>
  </si>
  <si>
    <t>album Rock,art Rock,british invasion,classic Rock,Folk Rock,glam Rock,protopunk,psychedelic Rock,Rock,singer-songwriter</t>
  </si>
  <si>
    <t>new romantic,new wave Pop,soft Rock,sophisti-Pop,synthPop</t>
  </si>
  <si>
    <t>classic australian country,classic uk Pop,merseybeat,Rock-and-roll,yodeling</t>
  </si>
  <si>
    <t>indie Rock,indietronica,modern alternative Rock,modern Rock,Rock</t>
  </si>
  <si>
    <t>french indie Pop,french Rock,deep euro house,deep house,edm,german dance,Pop dance,tropical house</t>
  </si>
  <si>
    <t>hopebeat,indie Poptimism,indie Rockism,shimmer Pop,stomp Pop</t>
  </si>
  <si>
    <t>neo mellow,Pop Rock</t>
  </si>
  <si>
    <t>Pop,australian Rock,australian Rock</t>
  </si>
  <si>
    <t>Pop,classic garage Rock,merseybeat,Rock-and-roll</t>
  </si>
  <si>
    <t>australian indie,australian surf Rock</t>
  </si>
  <si>
    <t>classic girl group,early reggae,Rocksteady</t>
  </si>
  <si>
    <t>Pop,classic garage Rock,doo-wop,merseybeat</t>
  </si>
  <si>
    <t>australian indie,australian indie Rock</t>
  </si>
  <si>
    <t>album Rock,classic Rock,country Rock,mellow gold,singer-songwriter,soft Rock,yacht Rock</t>
  </si>
  <si>
    <t>modern Rock,Pop Rock</t>
  </si>
  <si>
    <t>argentine heavy metal,argentine Rock,Rock nacional</t>
  </si>
  <si>
    <t>boy band,new romantic,new wave Pop,soft Rock,sophisti-Pop</t>
  </si>
  <si>
    <t>alternative metal,neo mellow,Pop Rock,post-grunge</t>
  </si>
  <si>
    <t>neo mellow,Pop Rock,post-grunge</t>
  </si>
  <si>
    <t>modern Rock,Rock</t>
  </si>
  <si>
    <t>arkansas country,classic country Pop,country,country Rock</t>
  </si>
  <si>
    <t>alternative Rock,permanent wave,punk,Rock</t>
  </si>
  <si>
    <t>alternative metal,funk metal,Pop Rock,post-grunge</t>
  </si>
  <si>
    <t>acoustic Pop,lilith,neo mellow,Pop Rock,post-teen Pop</t>
  </si>
  <si>
    <t>album Rock,classic Rock,hard Rock,Rock</t>
  </si>
  <si>
    <t>electro,filter house,Rock,indie Rock</t>
  </si>
  <si>
    <t>candy Pop,new wave Pop,permanent wave,power Pop,Rock,synthPop</t>
  </si>
  <si>
    <t>emo,modern Rock,Pop,Pop punk,Rock,glam Rock,mellow gold,piano Rock,Rock</t>
  </si>
  <si>
    <t>album Rock,dance Rock,Pop,Rock,scottish new wave,soft Rock</t>
  </si>
  <si>
    <t>indietronica,modern alternative Rock,modern Rock,shimmer Pop</t>
  </si>
  <si>
    <t>classic canadian Rock,new romantic,new wave Pop,synthPop</t>
  </si>
  <si>
    <t>glam punk,Rock</t>
  </si>
  <si>
    <t>classic uk Pop,glam Rock</t>
  </si>
  <si>
    <t>Folk-Pop,neo mellow,Pop Rock</t>
  </si>
  <si>
    <t>alternative metal,alternative Rock,classic Rock,grunge,permanent wave,Rock</t>
  </si>
  <si>
    <t>acoustic Pop,charlottesville indie,neo mellow,neon Pop punk,Pop Rock,viral Pop</t>
  </si>
  <si>
    <t>britPop,permanent wave,Rock</t>
  </si>
  <si>
    <t>garage Rock,modern Rock,permanent wave,Rock,sheffield indie</t>
  </si>
  <si>
    <t>canadian Pop,canadian singer-songwriter,classic canadian Rock,heartland Rock,mellow gold,soft Rock</t>
  </si>
  <si>
    <t>progressive Rock,symphonic Rock</t>
  </si>
  <si>
    <t>modern alternative Rock</t>
  </si>
  <si>
    <t>indie Rock,indietronica,irish Rock,modern alternative Rock,modern Rock,northern irish indie</t>
  </si>
  <si>
    <t>lilith,Pop Rock</t>
  </si>
  <si>
    <t>alternative Rock,dance Rock,electronic Rock,permanent wave</t>
  </si>
  <si>
    <t>modern Rock,permanent wave,Rock</t>
  </si>
  <si>
    <t>soft Rock</t>
  </si>
  <si>
    <t>modern Folk Rock,modern Rock,neo mellow,stomp and holler,uk americana</t>
  </si>
  <si>
    <t>alternative Rock,dance Rock,modern Rock,permanent wave,Rock</t>
  </si>
  <si>
    <t>australian hip hop,australian alternative Rock,australian indie,australian singer-songwriter</t>
  </si>
  <si>
    <t>israeli Pop,israeli Rock,deep euro house</t>
  </si>
  <si>
    <t>indie Rock,indietronica,modern Rock,neo-synthPop,shimmer Pop</t>
  </si>
  <si>
    <t>Folk-Pop,modern Rock,stomp and holler</t>
  </si>
  <si>
    <t>alternative metal,nu metal,post-grunge,rap metal,Rock</t>
  </si>
  <si>
    <t>alternative Rock,Blues Rock,garage Rock,garage Rock revival,indie Rock,modern Blues Rock,modern Rock,punk Blues,Rock</t>
  </si>
  <si>
    <t>australian Rock,permanent wave</t>
  </si>
  <si>
    <t>album Rock</t>
  </si>
  <si>
    <t>disco,soft Rock</t>
  </si>
  <si>
    <t>classic garage Rock,doo-wop,merseybeat,rhythm and Blues,Rock,surf music</t>
  </si>
  <si>
    <t>australian alternative Rock,australian Rock,kiwi Rock</t>
  </si>
  <si>
    <t>Folk-Pop,metroPopolis,modern Rock,stomp and holler</t>
  </si>
  <si>
    <t>australian alternative Rock,australian psych,australian Rock</t>
  </si>
  <si>
    <t>alternative metal,nu metal,post-grunge,Rock</t>
  </si>
  <si>
    <t>baroque Pop,classic Rock,Folk Rock,mellow gold,psychedelic Rock,Rock,Pop</t>
  </si>
  <si>
    <t>australian Rock,dance Rock,funk Rock,new romantic,new wave,Rock</t>
  </si>
  <si>
    <t>modern Rock,neo mellow,Pop Rock,pov: indie</t>
  </si>
  <si>
    <t>alternative Rock,Blues Rock,garage Rock,indie Rock,indietronica,modern Blues Rock,modern Rock,punk Blues,Rock,roots Rock</t>
  </si>
  <si>
    <t>dance Rock,neon Pop punk,post-teen Pop</t>
  </si>
  <si>
    <t>dance Rock,neon Pop punk,post-teen Pop,Pop rap</t>
  </si>
  <si>
    <t>soft Rock,yacht Rock</t>
  </si>
  <si>
    <t>doo-wop,merseybeat,nashville sound,Rock-and-roll</t>
  </si>
  <si>
    <t>australian americana,australian country,australian Rock</t>
  </si>
  <si>
    <t>euroPop,new wave Pop,soft Rock</t>
  </si>
  <si>
    <t>british alternative Rock</t>
  </si>
  <si>
    <t>alternative Rock,art punk,dance Rock,funk Rock,new wave,permanent wave,post-punk,Rock,zolo</t>
  </si>
  <si>
    <t>indie Rock,la indie,modern alternative Rock,modern Rock,pov: indie</t>
  </si>
  <si>
    <t>australian dance,australian indie Rock</t>
  </si>
  <si>
    <t>australian Rock,new romantic,sophisti-Pop,synthPop</t>
  </si>
  <si>
    <t>australian alternative Rock,australian Rock,perth indie</t>
  </si>
  <si>
    <t>australian alternative Rock</t>
  </si>
  <si>
    <t>alternative metal,alternative Rock,modern Rock,permanent wave,post-grunge,Rock</t>
  </si>
  <si>
    <t>alternative Rock,garage Rock,modern Rock,permanent wave,Rock</t>
  </si>
  <si>
    <t>australian alternative Rock,australian indie</t>
  </si>
  <si>
    <t>Folk,Pop,Folk Rock,mellow gold,motown,singer-songwriter,soft Rock,Pop</t>
  </si>
  <si>
    <t>la indie,modern alternative Rock,modern Rock,Rock,stomp Pop</t>
  </si>
  <si>
    <t>power Pop,pub Rock,singer-songwriter</t>
  </si>
  <si>
    <t>Pop,classic garage Rock,merseybeat,Rock-and-roll,surf music</t>
  </si>
  <si>
    <t>australian alternative Rock,australian dance,australian indie</t>
  </si>
  <si>
    <t>classic girl group,doo-wop,Rock-and-roll</t>
  </si>
  <si>
    <t>brill building Pop,classic girl group,motown,Rock-and-roll</t>
  </si>
  <si>
    <t>Pop,classic garage Rock,surf music</t>
  </si>
  <si>
    <t>g funk,gangster rap,hip hop,rap,west coast rap,detroit hip hop,hip hop,rap,piano Rock,viral Pop</t>
  </si>
  <si>
    <t>british Blues,british invasion,classic Rock,Folk Rock</t>
  </si>
  <si>
    <t>modern alternative Rock,modern Rock,pov: indie,punk Blues,Rock</t>
  </si>
  <si>
    <t>disco house,edm,electro house,filter house,house,Pop dance,vocal house,canadian electroPop,canadian Pop,dance Rock,electroPop,metroPopolis,neo-synthPop</t>
  </si>
  <si>
    <t>album Rock,classic Rock,country Rock,hard Rock,mellow gold,Rock,singer-songwriter,soft Rock</t>
  </si>
  <si>
    <t>aussie emo,australian alternative Rock,australian Rock,perth indie</t>
  </si>
  <si>
    <t>alternative dance,australian dance,australian electroPop,electronic Rock,electronica,indietronica,neo-synthPop</t>
  </si>
  <si>
    <t>classic Rock,glam Rock,Rock</t>
  </si>
  <si>
    <t>lilith,neo mellow,piano Rock,Pop Rock,post-teen Pop</t>
  </si>
  <si>
    <t>australian alternative Rock,australian Rock,australian ska</t>
  </si>
  <si>
    <t>canadian Pop,neo mellow,Pop Rock</t>
  </si>
  <si>
    <t>country,trop Rock</t>
  </si>
  <si>
    <t>alternative metal,modern Rock,neon Pop punk,Pop punk,Pop Rock,post-grunge</t>
  </si>
  <si>
    <t>emo,modern Rock,Pop punk,pov: indie,Rock</t>
  </si>
  <si>
    <t>beatlesque,classic Rock,Rock,experimental,experimental Pop</t>
  </si>
  <si>
    <t>beatlesque,classic Rock,Rock,beatlesque,experimental Rock,experimental,experimental Pop</t>
  </si>
  <si>
    <t>alternative metal,alternative Rock,classic Rock,grunge,hard Rock,nu metal,Rock</t>
  </si>
  <si>
    <t>alternative metal,permanent wave,post-grunge,punk,Rock,skate punk,socal Pop punk</t>
  </si>
  <si>
    <t>album Rock,Blues Rock,classic Rock,hard Rock,heartland Rock,jam band,Rock,southern Rock</t>
  </si>
  <si>
    <t>alternative dance,alternative Rock,art Pop,dance Rock,dance-punk,electronic Rock,electronica,indie Rock,indietronica,neo-synthPop,new rave</t>
  </si>
  <si>
    <t>australian Rock,hard Rock,Rock</t>
  </si>
  <si>
    <t>alternative Rock,indie Rock,indietronica,modern Rock,Rock</t>
  </si>
  <si>
    <t>neo mellow,piano Rock,Pop Rock</t>
  </si>
  <si>
    <t>chamber Pop,indie Rock,indietronica,la indie,modern Rock</t>
  </si>
  <si>
    <t>classic uk Pop,Rockabilly</t>
  </si>
  <si>
    <t>album Rock,australian Rock,classic Rock,hard Rock,heartland Rock,mellow gold,Pop,Rock,soft Rock</t>
  </si>
  <si>
    <t>album Rock,british invasion,classic Rock,Folk Rock,mellow gold,merseybeat,soft Rock</t>
  </si>
  <si>
    <t>alternative dance,dance Rock,electronica,indie Rock,indietronica,neo-synthPop,new rave</t>
  </si>
  <si>
    <t>baroque Pop,chamber Pop,garage Rock,indie Rock,indietronica,modern Rock,stomp and holler</t>
  </si>
  <si>
    <t>pub Rock</t>
  </si>
  <si>
    <t>brill building Pop,merseybeat,Rock-and-roll</t>
  </si>
  <si>
    <t>glam metal,Rock</t>
  </si>
  <si>
    <t>album Rock,new wave Pop,soft Rock</t>
  </si>
  <si>
    <t>Pop rap,piano Rock,viral Pop</t>
  </si>
  <si>
    <t>australian indigenous,australian Rock</t>
  </si>
  <si>
    <t>australian alternative Rock,australian indie,australian indie Rock</t>
  </si>
  <si>
    <t>australian alternative Rock,australian indie,australian singer-songwriter</t>
  </si>
  <si>
    <t>alternative dance,dance-punk,indie Rock,modern Rock,neo-synthPop,new rave</t>
  </si>
  <si>
    <t>alternative metal,funk metal,nu metal,Pop Rock,post-grunge</t>
  </si>
  <si>
    <t>australian dance,Pop,australian Rock,australian dance</t>
  </si>
  <si>
    <t>auckland indie,indietronica,kiwi Rock,metroPopolis</t>
  </si>
  <si>
    <t>modern Rock,neo mellow,neon Pop punk,Pop punk,Pop Rock</t>
  </si>
  <si>
    <t>RockSTAR 101</t>
  </si>
  <si>
    <t>barbadian Pop,Pop,urban contemporary,hard Rock,Rock</t>
  </si>
  <si>
    <t>indie Rock</t>
  </si>
  <si>
    <t>classic canadian Rock,soft Rock,yacht Rock</t>
  </si>
  <si>
    <t>australian Rock,classic nz Pop,kiwi Rock,nz singer-songwriter</t>
  </si>
  <si>
    <t>alternative Pop,belgian Rock,lilith</t>
  </si>
  <si>
    <t>deep Folk,Rock-and-roll</t>
  </si>
  <si>
    <t>electronic Rock</t>
  </si>
  <si>
    <t>country,Pop Rock,post-grunge</t>
  </si>
  <si>
    <t>alternative dance,dance Rock,dance-punk,indietronica,neo-synthPop,new rave</t>
  </si>
  <si>
    <t>modern Rock,neon Pop punk,Pop punk</t>
  </si>
  <si>
    <t>alternative metal,alternative Rock,funk metal,funk Rock,nu metal,post-grunge,Rock</t>
  </si>
  <si>
    <t>alternative dance,indie Rock,modern Rock,new rave,Rock independant francais</t>
  </si>
  <si>
    <t>Pop,australian Rock,australian dance,Pop,australian Rock</t>
  </si>
  <si>
    <t>canadian indie,canadian Rock,indie Rock,indietronica,metroPopolis,neo-synthPop</t>
  </si>
  <si>
    <t>Pop,classic garage Rock,merseybeat</t>
  </si>
  <si>
    <t>acid Rock,album Rock,classic Rock,hard Rock,proto-metal,psychedelic Rock,Rock</t>
  </si>
  <si>
    <t>australian dance,australian electroPop,dance Rock,indietronica,neo-synthPop</t>
  </si>
  <si>
    <t>Blues,Blues Rock,Folk Rock,roots Rock,singer-songwriter</t>
  </si>
  <si>
    <t>neo mellow,piano Rock,Pop,Pop Rock</t>
  </si>
  <si>
    <t>alternative Rock,dance Rock,indie Rock,modern Rock,Rock,scottish Rock</t>
  </si>
  <si>
    <t>alternative metal,funk metal,nu metal,Pop Rock,post-grunge,australian dance,Pop,australian Rock</t>
  </si>
  <si>
    <t>doo-wop,rhythm and Blues,Rock-and-roll</t>
  </si>
  <si>
    <t>Pop,classic garage Rock,doo-wop,merseybeat,Rock-and-roll</t>
  </si>
  <si>
    <t>aussie emo,australian alternative Rock</t>
  </si>
  <si>
    <t>album Rock,classic Rock,dance Rock,hard Rock,Pop,Rock,soft Rock</t>
  </si>
  <si>
    <t>album Rock,classic Rock,heartland Rock,mellow gold,singer-songwriter,soft Rock,yacht Rock</t>
  </si>
  <si>
    <t>australian alternative Rock,australian indie,australian Rock,perth indie</t>
  </si>
  <si>
    <t>glam Rock,melancholia,Pop,solo wave,sophisti-Pop</t>
  </si>
  <si>
    <t>garage Rock,modern Rock,Pop Rock</t>
  </si>
  <si>
    <t>emo,modern Rock,Pop,Pop punk,Rock,neo mellow,singer-songwriter</t>
  </si>
  <si>
    <t>Folk Rock</t>
  </si>
  <si>
    <t>alternative dance,dance-punk,indie Rock,modern Rock,new rave</t>
  </si>
  <si>
    <t>disco house,filter house,new romantic,new wave Pop,soft Rock,synthPop</t>
  </si>
  <si>
    <t>alternative Rock,australian psych,garage Rock,modern Blues Rock,modern Rock,Rock</t>
  </si>
  <si>
    <t>irish Rock,modern Rock,neo mellow,permanent wave,Pop Rock</t>
  </si>
  <si>
    <t>album Rock,glam metal,hard Rock,Rock</t>
  </si>
  <si>
    <t>Folk,disco,funk,mellow gold,motown,quiet storm,soft Rock,Soul</t>
  </si>
  <si>
    <t>neon Pop punk,piano Rock,pixie,Pop punk</t>
  </si>
  <si>
    <t>grunge,Pop Rock,post-grunge</t>
  </si>
  <si>
    <t>alternative metal,canadian Rock,post-grunge</t>
  </si>
  <si>
    <t>album Rock,dutch prog,dutch Rock,nederPop</t>
  </si>
  <si>
    <t>Pop,australian singer-songwriter,lilith,piano Rock</t>
  </si>
  <si>
    <t>classic Soul,disco,Rock-and-roll,Soul,southern Soul</t>
  </si>
  <si>
    <t>Folk,new wave Pop,soft Rock</t>
  </si>
  <si>
    <t>alternative Rock,Blues Rock,garage Rock,garage Rock revival,indie Rock,modern Blues Rock,modern Rock,punk Blues,Rock,neo Soul,Pop,r&amp;b</t>
  </si>
  <si>
    <t>Folk,Pop,classic country Pop,Folk Rock,mellow gold,soft Rock</t>
  </si>
  <si>
    <t>new romantic,new wave Pop,soft Rock</t>
  </si>
  <si>
    <t>australian alternative Rock,australian Rock,piano Rock</t>
  </si>
  <si>
    <t>album Rock,classic Rock,glam metal,hard Rock,heartland Rock,mellow gold,Rock,soft Rock</t>
  </si>
  <si>
    <t>modern alternative Rock,neo mellow,oth indie</t>
  </si>
  <si>
    <t>british alternative Rock,grebo,spacegrunge</t>
  </si>
  <si>
    <t>alternative Rock,dance-punk</t>
  </si>
  <si>
    <t>alternative Rock,art Rock,melancholia,oxford indie,permanent wave,Rock</t>
  </si>
  <si>
    <t>british invasion,merseybeat,Rock-and-roll</t>
  </si>
  <si>
    <t>canadian Pop punk,canadian punk,canadian Rock,modern Rock,neon Pop punk,Pop punk</t>
  </si>
  <si>
    <t>lilith,new wave Pop,permanent wave,Pop Rock,swedish Pop</t>
  </si>
  <si>
    <t>Folk,british invasion,lilith,new wave Pop,permanent wave,Pop Rock,swedish Pop</t>
  </si>
  <si>
    <t>lovers Rock,reggae,reggae fusion</t>
  </si>
  <si>
    <t>australian alternative Rock,perth indie</t>
  </si>
  <si>
    <t>australian Rock,dance Rock,synthPop</t>
  </si>
  <si>
    <t>brighton indie,garage Rock,modern Rock,Rock</t>
  </si>
  <si>
    <t>alternative metal,modern Rock,neo mellow,neon Pop punk,Pop punk,Pop Rock,post-grunge</t>
  </si>
  <si>
    <t>britPop,madchester,permanent wave,Pop Rock</t>
  </si>
  <si>
    <t>alternative metal,chicago hardcore,chicago punk,hardcore punk,modern Rock,nu metal,Pop punk,post-grunge,punk</t>
  </si>
  <si>
    <t>britPop,modern Rock,welsh Rock</t>
  </si>
  <si>
    <t>classic uk Pop,merseybeat,Rock-and-roll</t>
  </si>
  <si>
    <t>Pop,classic garage Rock,merseybeat,underground power Pop</t>
  </si>
  <si>
    <t>classic nz Pop,pub Rock,psychobilly,pub Rock</t>
  </si>
  <si>
    <t>neo mellow,permanent wave,Pop Rock,post-grunge</t>
  </si>
  <si>
    <t>australian dance,Pop,australian Rock,dance Rock</t>
  </si>
  <si>
    <t>album Rock,classic Rock,mellow gold,Rock,soft Rock,yacht Rock</t>
  </si>
  <si>
    <t>Blues Rock,classic Rock,mexican classic Rock,neo mellow,Pop Rock,post-grunge</t>
  </si>
  <si>
    <t>Blues Rock,classic Rock,mexican classic Rock</t>
  </si>
  <si>
    <t>Blues Rock,classic Rock,mexican classic Rock,modern country Rock</t>
  </si>
  <si>
    <t>Folk,mellow gold,soft Rock,yacht Rock</t>
  </si>
  <si>
    <t>canadian Rock,Pop Rock,post-grunge</t>
  </si>
  <si>
    <t>album Rock,classic Rock,hard Rock,psychedelic Rock,Rock</t>
  </si>
  <si>
    <t>irish Rock,irish singer-songwriter,melancholia,chamber Folk,czech singer-songwriter,melancholia</t>
  </si>
  <si>
    <t>Folk,brill building Pop,Pop,easy listening,Rockabilly,soft Rock</t>
  </si>
  <si>
    <t>australian Rock,kiwi Rock</t>
  </si>
  <si>
    <t>classic nz Pop,kiwi Rock</t>
  </si>
  <si>
    <t>acoustic Pop,ectoFolk,Folk,indie Folk,lilith,modern Folk Rock,new americana</t>
  </si>
  <si>
    <t>alternative metal,alternative Rock,australian alternative Rock,australian psych,australian Rock,grunge,nu metal,post-grunge</t>
  </si>
  <si>
    <t>Glenn ShorRock</t>
  </si>
  <si>
    <t>heartland Rock</t>
  </si>
  <si>
    <t>glam Rock,mellow gold,piano Rock,Rock</t>
  </si>
  <si>
    <t>australian Rock,synthPop</t>
  </si>
  <si>
    <t>alternative metal,canadian Rock,funk metal,nu metal,post-grunge</t>
  </si>
  <si>
    <t>classic country Pop,country,country Rock,soft Rock</t>
  </si>
  <si>
    <t>lilith,new wave Pop,permanent wave,Pop Rock,singer-songwriter</t>
  </si>
  <si>
    <t>funk metal,funk Rock,glam metal,hard Rock</t>
  </si>
  <si>
    <t>art Pop,canadian indie,canadian Pop,chamber Pop,indie Pop,indie Rock</t>
  </si>
  <si>
    <t>lilith,neo mellow,Pop Rock,scottish singer-songwriter</t>
  </si>
  <si>
    <t>doo-wop,louisiana Blues,new orleans Blues,rhythm and Blues,Rock-and-roll</t>
  </si>
  <si>
    <t>alternative metal,funk metal,nu metal,rap metal,rap Rock</t>
  </si>
  <si>
    <t>australian alternative Rock,australian indie,perth indie</t>
  </si>
  <si>
    <t>disco,girl group,hi-nrg,motown,new wave Pop,soft Rock</t>
  </si>
  <si>
    <t>alternative Rock,funk metal,funk Rock,permanent wave,Rock</t>
  </si>
  <si>
    <t>classic Rock,Folk Rock,mellow gold,Rock,singer-songwriter</t>
  </si>
  <si>
    <t>electro,filter house,Rock</t>
  </si>
  <si>
    <t>classic garage Rock</t>
  </si>
  <si>
    <t>Folk,canadian Pop,easy listening,Rock-and-roll</t>
  </si>
  <si>
    <t>irish Rock,permanent wave,Rock,modern Rock,permanent wave,punk,Rock</t>
  </si>
  <si>
    <t>album Rock,Blues Rock,classic Rock,country Rock,hard Rock,heartland Rock,mellow gold,Rock,singer-songwriter,soft Rock</t>
  </si>
  <si>
    <t>album Rock,classic Rock,hard Rock,mellow gold,new romantic,new wave Pop,Rock,singer-songwriter,soft Rock</t>
  </si>
  <si>
    <t>australian Rock,dream Pop,new romantic,new wave</t>
  </si>
  <si>
    <t>Folk,Pop,mellow gold,soft Rock</t>
  </si>
  <si>
    <t>soft Rock,Folk,disco,motown,quiet storm,soft Rock,Soul</t>
  </si>
  <si>
    <t>glam metal,hard Rock</t>
  </si>
  <si>
    <t>australian Rock,classic nz Pop,kiwi Rock,nz singer-songwriter,classic nz Pop,nz reggae</t>
  </si>
  <si>
    <t>album Rock,classic Rock,mellow gold,Rock</t>
  </si>
  <si>
    <t>dance Rock,Pop,soft Rock,sophisti-Pop,synthPop,Pop,singer-songwriter,soft Rock,synthPop,new wave Pop,Rock keyboard</t>
  </si>
  <si>
    <t>boy band,Folk,disco,motown,quiet storm,soft Rock,Soul</t>
  </si>
  <si>
    <t>dance Rock,new romantic,new wave,permanent wave,Rock,synthPop</t>
  </si>
  <si>
    <t>dance Rock,madchester,new romantic,new wave,permanent wave,post-punk,synthPop,uk post-punk</t>
  </si>
  <si>
    <t>girl group,hi-nrg,Pop,soft Rock</t>
  </si>
  <si>
    <t>british Blues,power Pop,pub Rock,Rockabilly</t>
  </si>
  <si>
    <t>american Folk revival,Folk,Folk Rock,mellow gold,singer-songwriter,soft Rock</t>
  </si>
  <si>
    <t>alternative Rock,glam Rock,permanent wave,protopunk,Rock</t>
  </si>
  <si>
    <t>alternative hip hop,modern Rock,Rock</t>
  </si>
  <si>
    <t>alternative Rock,modern power Pop,modern Rock,permanent wave,Rock</t>
  </si>
  <si>
    <t>album Rock,british invasion,classic Rock,Rock</t>
  </si>
  <si>
    <t>australian alternative Rock,Pop,australian Rock,Pop Rock</t>
  </si>
  <si>
    <t>Pop Rock,post-grunge</t>
  </si>
  <si>
    <t>chicago indie,modern Rock,permanent wave</t>
  </si>
  <si>
    <t>album Rock,classic canadian Rock,classic Rock,country Rock,Folk Rock,hard Rock,mellow gold,Rock,singer-songwriter,soft Rock</t>
  </si>
  <si>
    <t>alternative metal,nu metal,post-grunge,south african Rock</t>
  </si>
  <si>
    <t>alternative metal,alternative Rock,grunge,Pop Rock,Rock</t>
  </si>
  <si>
    <t>BodyRockers</t>
  </si>
  <si>
    <t>dance Rock</t>
  </si>
  <si>
    <t>acid Rock,Blues Rock,british Blues,classic garage Rock,proto-metal,psychedelic Rock</t>
  </si>
  <si>
    <t>east coast hip hop,gangster rap,hip hop,Pop rap,rap,alternative metal,nu metal,post-grunge,rap metal,Rock</t>
  </si>
  <si>
    <t>alternative metal,funk metal,hard Rock,nu metal,post-grunge,rap metal,Rock</t>
  </si>
  <si>
    <t>gregorian dance,canadian Pop,canadian singer-songwriter,ectoFolk,lilith,permanent wave,Pop Rock</t>
  </si>
  <si>
    <t>Pop,australian Rock,boy band</t>
  </si>
  <si>
    <t>bouncy house,uk dance,irish Rock,permanent wave,Rock</t>
  </si>
  <si>
    <t>alternative metal,nu metal,rap metal,rap Rock,Rock</t>
  </si>
  <si>
    <t>album Rock,classic Rock,country Rock,Folk Rock,hard Rock,heartland Rock,mellow gold,Rock,singer-songwriter,soft Rock</t>
  </si>
  <si>
    <t>britPop,permanent wave,Rock,shoegaze</t>
  </si>
  <si>
    <t>alternative metal,hard Rock,industrial,industrial metal,industrial Rock,nu metal,post-grunge,Rock</t>
  </si>
  <si>
    <t>neo mellow,Pop Rock,post-grunge,Rock,lilith,neo mellow,piano Rock,Pop Rock,post-teen Pop</t>
  </si>
  <si>
    <t>neo mellow,Pop Rock,post-grunge,Rock</t>
  </si>
  <si>
    <t>acoustic Pop,neo mellow,Pop Rock</t>
  </si>
  <si>
    <t>album Rock,classic Rock,country Rock,detroit Rock,hard Rock,heartland Rock,mellow gold,Rock,singer-songwriter,soft Rock</t>
  </si>
  <si>
    <t>alternative Rock,athens indie,permanent wave,Rock</t>
  </si>
  <si>
    <t>britPop,lancashire indie,piano Rock</t>
  </si>
  <si>
    <t>celtic Rock,scottish Rock</t>
  </si>
  <si>
    <t>mellow gold,Pop,soft Rock</t>
  </si>
  <si>
    <t>alaska indie,ectoFolk,lilith,permanent wave,Pop Rock,singer-songwriter</t>
  </si>
  <si>
    <t>british invasion,Rock-and-roll</t>
  </si>
  <si>
    <t>alternative Rock,Blues Rock,detroit Rock,garage Rock,modern Blues Rock,permanent wave,punk Blues,Rock</t>
  </si>
  <si>
    <t>finnish alternative Rock,funk metal</t>
  </si>
  <si>
    <t>funk metal,rap Rock</t>
  </si>
  <si>
    <t>alternative metal,alternative Rock,funk metal,funk Rock,hard Rock,nu metal,post-grunge,rap metal,Rock</t>
  </si>
  <si>
    <t>album Rock,classic Rock,country Rock,Folk Rock,hard Rock,heartland Rock,mellow gold,soft Rock</t>
  </si>
  <si>
    <t>alternative metal,funk metal,nu metal,post-grunge,rap metal,Rock</t>
  </si>
  <si>
    <t>Pop Rock,power Pop</t>
  </si>
  <si>
    <t>Pop,Folk,brill building Pop,Folk Rock,heartland Rock,mellow gold,singer-songwriter,soft Rock,yacht Rock</t>
  </si>
  <si>
    <t>alternative metal,alternative Rock,grunge,hard Rock,nu metal,permanent wave,post-grunge,Rock,supergroup</t>
  </si>
  <si>
    <t>irish Rock,Pop Rock,Rock</t>
  </si>
  <si>
    <t>beatlesque,britPop,madchester,permanent wave,Rock</t>
  </si>
  <si>
    <t>contemporary r&amp;b,soft Rock</t>
  </si>
  <si>
    <t>album Rock,Blues Rock,british Blues,british invasion,classic Rock,country Rock,Folk Rock,hard Rock,psychedelic Rock,Rock,singer-songwriter</t>
  </si>
  <si>
    <t>Folk,disco,motown,quiet storm,soft Rock,Soul,memphis Soul,motown,Soul</t>
  </si>
  <si>
    <t>album Rock,classic Rock,hard Rock,mellow gold,Pop,permanent wave,power Pop,Rock,singer-songwriter,soft Rock,synthPop</t>
  </si>
  <si>
    <t>arkansas country,outlaw country,Rock,country</t>
  </si>
  <si>
    <t>album Rock,classic Rock,permanent wave,Rock</t>
  </si>
  <si>
    <t>grunge,permanent wave,Rock</t>
  </si>
  <si>
    <t>album Rock,Blues Rock,british Blues,classic Rock,country Rock,hard Rock,progressive Rock</t>
  </si>
  <si>
    <t>alternative metal,alternative Rock,grunge,modern Rock,nu metal,palm desert scene,Rock,stoner metal,stoner Rock</t>
  </si>
  <si>
    <t>Pop,soft Rock,synthPop</t>
  </si>
  <si>
    <t>dance Rock,euroPop,hollywood</t>
  </si>
  <si>
    <t>Pop,australian Rock,boy band,Pop,australian Rock</t>
  </si>
  <si>
    <t>album Rock,classic Rock,hard Rock,heartland Rock,mellow gold,Rock,soft Rock</t>
  </si>
  <si>
    <t>album Rock,classic Rock,glam metal,hard Rock,heartland Rock,mellow gold,new romantic,new wave Pop,Rock,singer-songwriter,soft Rock</t>
  </si>
  <si>
    <t>album Rock,classic Rock,heartland Rock,mellow gold,piano Rock,Rock,singer-songwriter,soft Rock</t>
  </si>
  <si>
    <t>alternative metal,comedy Rock,comic,comic metal,parody</t>
  </si>
  <si>
    <t>brill building Pop,doo-wop,Rock-and-roll</t>
  </si>
  <si>
    <t>alternative Rock,grunge,Pop Rock,post-grunge,Rock</t>
  </si>
  <si>
    <t>permanent wave,piano Rock</t>
  </si>
  <si>
    <t>american Folk revival,Folk,Folk Rock,mellow gold,singer-songwriter</t>
  </si>
  <si>
    <t>candy Pop,lilith,neo mellow,Pop Rock</t>
  </si>
  <si>
    <t>alternative Rock,Pop Rock,post-grunge,sacramento indie</t>
  </si>
  <si>
    <t>alternative metal,emo,modern power Pop,modern Rock,neon Pop punk,Pop punk,Pop Rock,post-grunge,punk,Rock</t>
  </si>
  <si>
    <t>australian alternative Rock,australian indie,australian Rock</t>
  </si>
  <si>
    <t>Pop,classic garage Rock,merseybeat,psychedelic Rock</t>
  </si>
  <si>
    <t>country Rock,heartland Rock</t>
  </si>
  <si>
    <t>new wave,permanent wave,Rock,uk post-punk</t>
  </si>
  <si>
    <t>art Rock,glam Rock,melancholia,Pop,sophisti-Pop</t>
  </si>
  <si>
    <t>classic Rock</t>
  </si>
  <si>
    <t>new wave Pop,soft Rock</t>
  </si>
  <si>
    <t>alternative metal,alternative Rock,grunge,permanent wave,Rock,spacegrunge</t>
  </si>
  <si>
    <t>alternative metal,canadian Pop punk,canadian punk,modern Rock,nu metal,Pop punk,post-grunge,punk,Rock</t>
  </si>
  <si>
    <t>australian country,australian Rock</t>
  </si>
  <si>
    <t>beatlesque,british invasion,classic Rock,merseybeat,psychedelic Rock,Rock</t>
  </si>
  <si>
    <t>album Rock,classic Rock,hard Rock,heartland Rock,mellow gold,Rock,singer-songwriter,soft Rock</t>
  </si>
  <si>
    <t>alternative Rock,britPop,madchester,permanent wave,Rock</t>
  </si>
  <si>
    <t>album Rock,classic Rock,dance Rock,heartland Rock,mellow gold,Pop,singer-songwriter,soft Rock,yacht Rock,reggae fusion,uk reggae</t>
  </si>
  <si>
    <t>celtic Rock,euroPop,Pop Rock</t>
  </si>
  <si>
    <t>british Folk,classic Rock,Folk,Folk Rock,mellow gold,singer-songwriter</t>
  </si>
  <si>
    <t>funk,psychedelic Soul,Rock keyboard,Soul</t>
  </si>
  <si>
    <t>permanent wave,Rock</t>
  </si>
  <si>
    <t>alternative metal,funk metal,nu metal,post-grunge,rap Rock</t>
  </si>
  <si>
    <t>classic Soul,funk,funk Rock,p funk,psychedelic Soul,Soul,southern Soul</t>
  </si>
  <si>
    <t>alternative metal,comic,funk metal,funk Rock,rap Rock</t>
  </si>
  <si>
    <t>modern Folk Rock</t>
  </si>
  <si>
    <t>classic Rock,country Rock,Folk Rock,heartland Rock,mellow gold,singer-songwriter,soft Rock</t>
  </si>
  <si>
    <t>canadian Rock</t>
  </si>
  <si>
    <t>alternative metal,alternative Rock,grunge,industrial metal,nu metal,post-grunge</t>
  </si>
  <si>
    <t>album Rock,Blues Rock,classic Rock,Folk Rock,heartland Rock,mellow gold,Rock,singer-songwriter,soft Rock</t>
  </si>
  <si>
    <t>album Rock,classic Rock,country Rock,Folk,Folk Rock,heartland Rock,mellow gold,piano Rock,singer-songwriter,soft Rock</t>
  </si>
  <si>
    <t>BodyRock</t>
  </si>
  <si>
    <t>canadian Pop,canadian singer-songwriter,classic canadian Rock,heartland Rock,mellow gold,soft Rock,permanent wave,soft Rock,sophisti-Pop,mellow gold,soft Rock</t>
  </si>
  <si>
    <t>album Rock,heartland Rock,mellow gold,new wave Pop,soft Rock,yacht Rock</t>
  </si>
  <si>
    <t>new wave Pop,glam Rock,mellow gold,piano Rock,Rock</t>
  </si>
  <si>
    <t>album Rock,dance Rock,Pop,Rock,soft Rock,synthPop</t>
  </si>
  <si>
    <t>album Rock,classic Rock,hard Rock,metal,Rock</t>
  </si>
  <si>
    <t>latin Pop,Folk,disco,motown,quiet storm,soft Rock,Soul</t>
  </si>
  <si>
    <t>alternative Rock,east coast hip hop,golden age hip hop,hip hop,old school hip hop,rap,rap Rock,Rock</t>
  </si>
  <si>
    <t>canadian Pop,canadian Rock,Pop Rock,post-grunge</t>
  </si>
  <si>
    <t>dance Rock,Pop,permanent wave,synthPop</t>
  </si>
  <si>
    <t>alternative Rock,grunge</t>
  </si>
  <si>
    <t>hard Rock,metal,old school thrash,Rock,thrash metal</t>
  </si>
  <si>
    <t>country Rock,Folk,heartland Rock,roots Rock,singer-songwriter</t>
  </si>
  <si>
    <t>Folk,Pop,Folk,Folk Rock,mellow gold,Rock,singer-songwriter,soft Rock</t>
  </si>
  <si>
    <t>alternative metal,alternative Rock,grunge,Pop Rock,post-grunge</t>
  </si>
  <si>
    <t>eurodance,hip house,mellow gold,soft Rock</t>
  </si>
  <si>
    <t>alternative Rock,boston Rock,permanent wave,Rock</t>
  </si>
  <si>
    <t>art Rock,country Rock,Folk Rock,mellow gold,philly Soul,power Pop,singer-songwriter,soft Rock,zolo</t>
  </si>
  <si>
    <t>album Rock,classic canadian Rock,classic Rock,glam metal,hard Rock,heartland Rock,mellow gold,soft Rock</t>
  </si>
  <si>
    <t>classic nz Pop,kiwi Rock,zolo</t>
  </si>
  <si>
    <t>big beat,breakbeat,dance Rock,hardcore techno,rave</t>
  </si>
  <si>
    <t>alternative Rock,art Pop,dream Pop,indie Rock,indietronica,lo-fi,new jersey indie,noise Pop,permanent wave,shoegaze</t>
  </si>
  <si>
    <t>album Rock,classic Rock,heartland Rock,mellow gold,new wave Pop,singer-songwriter,soft Rock,yacht Rock</t>
  </si>
  <si>
    <t>permanent wave,piano Rock,Pop Rock</t>
  </si>
  <si>
    <t>alternative Rock,permanent wave,singer-songwriter</t>
  </si>
  <si>
    <t>new romantic,new wave Pop,scottish Rock</t>
  </si>
  <si>
    <t>boston punk,boston Rock,punk,ska,ska punk,skate punk</t>
  </si>
  <si>
    <t>hard Rock,metal,old school thrash,Rock,thrash metal,british invasion,Folk,singer-songwriter</t>
  </si>
  <si>
    <t>Blues Rock,british Blues,country Rock,Folk,Folk Rock,heartland Rock,mellow gold,outlaw country,piano Rock,roots Rock,singer-songwriter,southern Rock,swamp Rock</t>
  </si>
  <si>
    <t>album Rock,classic Rock,glam metal,hard Rock,heartland Rock,soft Rock</t>
  </si>
  <si>
    <t>british Blues,british invasion,classic Rock,singer-songwriter</t>
  </si>
  <si>
    <t>lilith,new wave Pop,Pop Rock</t>
  </si>
  <si>
    <t>alternative metal,alternative Rock,grunge,nu metal,post-grunge,Rock</t>
  </si>
  <si>
    <t>Folk,brill building Pop,Folk Rock,heartland Rock,mellow gold,singer-songwriter,soft Rock,yacht Rock</t>
  </si>
  <si>
    <t>Pop,canadian Pop,canadian singer-songwriter,classic canadian Rock,heartland Rock,mellow gold,soft Rock</t>
  </si>
  <si>
    <t>alternative Rock,permanent wave,singer-songwriter,Pop</t>
  </si>
  <si>
    <t>brill building Pop,classic girl group,doo-wop,Rock-and-roll</t>
  </si>
  <si>
    <t>brill building Pop,classic girl group,Rock-and-roll</t>
  </si>
  <si>
    <t>album Rock,Blues Rock,classic Rock,glam metal,hard Rock,irish Rock,metal,Rock</t>
  </si>
  <si>
    <t>alternative Rock,experimental Rock,grunge,noise Rock,psychedelic punk,punk</t>
  </si>
  <si>
    <t>permanent wave,Pop Rock,post-grunge,tempe indie</t>
  </si>
  <si>
    <t>hi-nrg,new romantic,new wave Pop,soft Rock,synthPop</t>
  </si>
  <si>
    <t>dance Rock,Pop</t>
  </si>
  <si>
    <t>album Rock,art Rock,classic Rock,progressive Rock,psychedelic Rock,Rock,symphonic Rock</t>
  </si>
  <si>
    <t>new romantic,new wave Pop,soft Rock,synthPop</t>
  </si>
  <si>
    <t>alternative Rock,britPop,oxford indie</t>
  </si>
  <si>
    <t>alternative metal,alternative Rock,nu metal,permanent wave,Pop Rock,post-grunge</t>
  </si>
  <si>
    <t>album Rock,Blues Rock,british Blues,classic Rock,Folk Rock,hard Rock,psychedelic Rock,Rock,singer-songwriter,supergroup</t>
  </si>
  <si>
    <t>canadian psychedelic,classic canadian Rock</t>
  </si>
  <si>
    <t>mellow gold,minneapolis sound,new romantic,new wave Pop,soft Rock</t>
  </si>
  <si>
    <t>album Rock,Blues Rock,british Blues,classic Rock,country Rock,electric Blues,Folk Rock,hard Rock,heartland Rock,mellow gold,psychedelic Rock,Rock,singer-songwriter,album Rock,Blues Rock,classic Rock,electric Blues,mellow gold,Rock,singer-songwriter,soft Rock</t>
  </si>
  <si>
    <t>heartland Rock,mellow gold,permanent wave,Rock,singer-songwriter</t>
  </si>
  <si>
    <t>classic garage Rock,protopunk,surf music</t>
  </si>
  <si>
    <t>cowpunk,Pop Rock,post-grunge</t>
  </si>
  <si>
    <t>ectoFolk,lilith,Pop Rock,singer-songwriter</t>
  </si>
  <si>
    <t>melancholia,new wave Pop,scottish Rock</t>
  </si>
  <si>
    <t>Pop,soft Rock</t>
  </si>
  <si>
    <t>gangster rap,hip hop,rap Rock,west coast rap</t>
  </si>
  <si>
    <t>heartland Rock,Pop Rock,post-grunge</t>
  </si>
  <si>
    <t>alternative metal,alternative Rock,classic Rock,grunge,hard Rock,nu metal,post-grunge,Rock</t>
  </si>
  <si>
    <t>album Rock,classic Rock,mellow gold,Pop,permanent wave,Rock,soft Rock</t>
  </si>
  <si>
    <t>alternative Rock,anti-Folk,permanent wave,Rock</t>
  </si>
  <si>
    <t>dark Pop,ectoFolk,lilith,melancholia,new wave Pop,permanent wave,piano Rock,singer-songwriter</t>
  </si>
  <si>
    <t>permanent wave,soft Rock,sophisti-Pop</t>
  </si>
  <si>
    <t>classic Soul,funk,memphis Soul,Soul,Soul Blues,southern Soul,Pop,singer-songwriter,soft Rock,synthPop</t>
  </si>
  <si>
    <t>album Rock,art Rock,Blues Rock,british Blues,classic Rock,Folk Rock,hard Rock,mellow gold,progressive Rock,singer-songwriter,soft Rock,symphonic Rock,synth prog</t>
  </si>
  <si>
    <t>album Rock,candy Pop,classic Rock,girl group,heartland Rock,jangle Pop,mellow gold,Pop,permanent wave,singer-songwriter,soft Rock</t>
  </si>
  <si>
    <t>permanent wave,soft Rock,sophisti-Pop,album Rock,Blues Rock,classic Rock,electric Blues,mellow gold,Rock,singer-songwriter,soft Rock</t>
  </si>
  <si>
    <t>album Rock,classic Rock,glam metal,hard Rock,heartland Rock,mellow gold,new wave Pop,Rock,singer-songwriter,soft Rock</t>
  </si>
  <si>
    <t>classic country Pop,country,nashville sound,mellow gold,minneapolis sound,new romantic,new wave Pop,soft Rock</t>
  </si>
  <si>
    <t>album Rock,classic Rock,hard Rock,Rock,southern Rock</t>
  </si>
  <si>
    <t>alternative Rock,grunge,permanent wave,Pop Rock,post-grunge</t>
  </si>
  <si>
    <t>psychedelic Folk Rock</t>
  </si>
  <si>
    <t>alternative metal,alternative Rock,conscious hip hop,funk metal,hard Rock,nu metal,political hip hop,post-grunge,rap metal,rap Rock,Rock</t>
  </si>
  <si>
    <t>alternative Rock,boston Rock,power Pop</t>
  </si>
  <si>
    <t>glam Rock,hard Rock,Rock</t>
  </si>
  <si>
    <t>album Rock,classic Rock,glam metal,hard Rock,nwobhm,Rock</t>
  </si>
  <si>
    <t>classic country Pop,country,country Rock</t>
  </si>
  <si>
    <t>australian Rock,power Pop</t>
  </si>
  <si>
    <t>album Rock,new romantic,new wave Pop,soft Rock,synthPop</t>
  </si>
  <si>
    <t>album Rock,art Rock,classic Rock,hard Rock,mellow gold,progressive Rock,Rock,soft Rock,symphonic Rock</t>
  </si>
  <si>
    <t>glam metal,hard Rock,Rock</t>
  </si>
  <si>
    <t>alternative Rock,Pop Rock,post-grunge</t>
  </si>
  <si>
    <t>britPop,dance Rock,grebo,indietronica,madchester</t>
  </si>
  <si>
    <t>art Rock,Folk Rock,mellow gold,progressive Rock,singer-songwriter,soft Rock,symphonic Rock</t>
  </si>
  <si>
    <t>britPop,dance Rock,grebo</t>
  </si>
  <si>
    <t>australian Rock,new wave Pop</t>
  </si>
  <si>
    <t>acid Rock,album Rock,Blues Rock,british Blues,classic canadian Rock,classic Rock,hard Rock,proto-metal,Rock,singer-songwriter,soft Rock</t>
  </si>
  <si>
    <t>country Rock,electric Blues,Folk,Folk Rock,heartland Rock,mellow gold,singer-songwriter</t>
  </si>
  <si>
    <t>glam Rock,Pop,protopunk,pub Rock,zolo</t>
  </si>
  <si>
    <t>glam Rock,mellow gold,piano Rock,Rock,classic uk Pop</t>
  </si>
  <si>
    <t>album Rock,glam metal,hard Rock</t>
  </si>
  <si>
    <t>funk metal,funk Rock,hard Rock</t>
  </si>
  <si>
    <t>funk metal,glam metal,hard Rock</t>
  </si>
  <si>
    <t>new wave Pop,Rock keyboard,smoothJazz</t>
  </si>
  <si>
    <t>girl group,mellow gold,new wave Pop,soft Rock</t>
  </si>
  <si>
    <t>album Rock,glam metal,hard Rock,soft Rock</t>
  </si>
  <si>
    <t>southern Rock</t>
  </si>
  <si>
    <t>classic country Pop,country Rock,truck-driving country</t>
  </si>
  <si>
    <t>album Rock,german hard Rock,german metal,german Rock,hard Rock,Rock</t>
  </si>
  <si>
    <t>Pop,classic garage Rock,doo-wop,Folk Rock,merseybeat,Rock,Pop,surf music</t>
  </si>
  <si>
    <t>hard Rock</t>
  </si>
  <si>
    <t>Blues Rock,british Blues,electric Blues</t>
  </si>
  <si>
    <t>Folk,brill building Pop,disco,quiet storm,soft Rock,glam Rock,mellow gold,piano Rock,Rock,disco,motown,quiet storm,motown,Soul</t>
  </si>
  <si>
    <t>album Rock,classic Rock,dance Rock,heartland Rock,mellow gold,Pop,singer-songwriter,soft Rock,yacht Rock</t>
  </si>
  <si>
    <t>Pop,permanent wave,Rock,sophisti-Pop,synthPop</t>
  </si>
  <si>
    <t>australian Rock,classic nz Pop</t>
  </si>
  <si>
    <t>album Rock,classic Rock,detroit Rock,glam metal,glam Rock,hard Rock,metal,protopunk,Rock</t>
  </si>
  <si>
    <t>album Rock,classic Rock,dance Rock,Pop,permanent wave,post-punk,Rock,zolo</t>
  </si>
  <si>
    <t>britPop,dance Rock,madchester</t>
  </si>
  <si>
    <t>album Rock,classic Rock,Rock,soft Rock,yacht Rock</t>
  </si>
  <si>
    <t>album Rock,glam metal,hard Rock,metal,Rock</t>
  </si>
  <si>
    <t>operatic Pop,Folk,Rock-and-roll</t>
  </si>
  <si>
    <t>album Rock,mellow gold,Pop,soft Rock</t>
  </si>
  <si>
    <t>classic country Pop,country dawn,soft Rock</t>
  </si>
  <si>
    <t>album Rock,beatlesque,classic Rock,country Rock,Folk Rock,heartland Rock,mellow gold,Rock,singer-songwriter,soft Rock,supergroup</t>
  </si>
  <si>
    <t>irish Rock,permanent wave,Rock,Blues,Blues Rock,classic Rock,electric Blues,jazz Blues,Soul Blues,traditional Blues</t>
  </si>
  <si>
    <t>ectoFolk,heartland Rock,lilith,Pop Rock,singer-songwriter</t>
  </si>
  <si>
    <t>alternative country,classic texas country,country Rock,Folk,heartland Rock,outlaw country,roots Rock,singer-songwriter</t>
  </si>
  <si>
    <t>dance Rock,Pop,synthPop</t>
  </si>
  <si>
    <t>album Rock,classic Rock,country Rock,glam metal,hard Rock,mellow gold,Rock,soft Rock,southern Rock</t>
  </si>
  <si>
    <t>Rock keyboard</t>
  </si>
  <si>
    <t>album Rock,beatlesque,classic Rock,Folk Rock,mellow gold,Rock,singer-songwriter,soft Rock</t>
  </si>
  <si>
    <t>beatlesque,classic Rock,mellow gold,Rock</t>
  </si>
  <si>
    <t>album Rock,british invasion,classic Rock,hard Rock,protopunk,psychedelic Rock,Rock</t>
  </si>
  <si>
    <t>soft Rock,sophisti-Pop</t>
  </si>
  <si>
    <t>album Rock,classic Rock,mellow gold,new romantic,new wave Pop,soft Rock,synthPop</t>
  </si>
  <si>
    <t>mellow gold,new wave Pop,soft Rock,yacht Rock</t>
  </si>
  <si>
    <t>roots Rock</t>
  </si>
  <si>
    <t>new wave Pop,new romantic,new wave Pop,soft Rock,synthPop</t>
  </si>
  <si>
    <t>album Rock,mellow gold,soft Rock</t>
  </si>
  <si>
    <t>Blues,Blues Rock,classic Rock,country Rock,electric Blues,Folk Rock,psychedelic Rock</t>
  </si>
  <si>
    <t>album Rock,classic Rock,country Rock,glam metal,hard Rock,mellow gold,soft Rock,southern Rock</t>
  </si>
  <si>
    <t>alternative Rock,art punk,dance Rock,funk Rock,new wave,permanent wave,post-punk,Rock,zolo,Rock keyboard</t>
  </si>
  <si>
    <t>country Rock,Folk,Folk Rock,heartland Rock,piano Rock,roots Rock,singer-songwriter</t>
  </si>
  <si>
    <t>australian indigenous,australian Rock,muzica crestina</t>
  </si>
  <si>
    <t>classic Rock,Folk,Folk Rock,mellow gold,permanent wave,Rock,singer-songwriter,soft Rock</t>
  </si>
  <si>
    <t>album Rock,classic Rock,Folk Rock,heartland Rock,mellow gold,new wave Pop,singer-songwriter,soft Rock</t>
  </si>
  <si>
    <t>album Rock,art Rock,classic Rock,mellow gold,new romantic,new wave,permanent wave,progressive Rock,Rock,singer-songwriter,soft Rock</t>
  </si>
  <si>
    <t>east coast hip hop,golden age hip hop,hip hop,old school hip hop,queens hip hop,rap,album Rock,classic Rock,hard Rock,Rock</t>
  </si>
  <si>
    <t>classic canadian Rock,new wave Pop</t>
  </si>
  <si>
    <t>album Rock,art Rock,Blues Rock,british Blues,classic Rock,country Rock,Folk Rock,heartland Rock,mellow gold,singer-songwriter</t>
  </si>
  <si>
    <t>Folk,disco,motown,quiet storm,soft Rock,Soul</t>
  </si>
  <si>
    <t>celtic Rock,scottish new wave,scottish Rock</t>
  </si>
  <si>
    <t>album Rock,power Pop</t>
  </si>
  <si>
    <t>yacht Rock,Rock drums,soft Rock</t>
  </si>
  <si>
    <t>classic Rock,dance Rock</t>
  </si>
  <si>
    <t>album Rock,classic Rock,glam metal,hard Rock</t>
  </si>
  <si>
    <t>dance Rock,hi-nrg,Pop,synthPop</t>
  </si>
  <si>
    <t>album Rock,classic Rock,country Rock,Folk Rock,mellow gold,Rock,soft Rock,yacht Rock</t>
  </si>
  <si>
    <t>album Rock,classic Rock,glam metal,hard Rock,metal,Rock</t>
  </si>
  <si>
    <t>beatlesque,classic Rock,Rock</t>
  </si>
  <si>
    <t>album Rock,classic Rock,country Rock,heartland Rock,mellow gold,new wave Pop,singer-songwriter,soft Rock</t>
  </si>
  <si>
    <t>album Rock,heartland Rock,mellow gold,Pop,soft Rock</t>
  </si>
  <si>
    <t>disco,new romantic,new wave Pop,soft Rock</t>
  </si>
  <si>
    <t>beatlesque,classic Rock,mellow gold,Rock,r&amp;b,Soul</t>
  </si>
  <si>
    <t>Pop,scottish new wave,scottish Rock</t>
  </si>
  <si>
    <t>album Rock,art Rock,classic Rock,hard Rock,progressive Rock,Rock,soft Rock,symphonic Rock</t>
  </si>
  <si>
    <t>mod revival,pub Rock</t>
  </si>
  <si>
    <t>album Rock,art Rock,beatlesque,classic Rock,glam Rock,mellow gold,Rock,soft Rock,symphonic Rock</t>
  </si>
  <si>
    <t>album Rock,Blues Rock,classic Rock,hard Rock,Rock</t>
  </si>
  <si>
    <t>Folk,disco,hi-nrg,new wave Pop,soft Rock</t>
  </si>
  <si>
    <t>dance Rock,Pop,sophisti-Pop,synthPop</t>
  </si>
  <si>
    <t>classic Rock,glam Rock,Rock,art Rock,classic Rock,glam Rock,permanent wave,Rock</t>
  </si>
  <si>
    <t>album Rock,classic Rock,hard Rock,mellow gold,Rock,soft Rock,yacht Rock</t>
  </si>
  <si>
    <t>australian children's music,australian country,australian Rock,bush ballad</t>
  </si>
  <si>
    <t>art punk,art Rock,beatlesque,Pop,post-punk,power Pop,zolo</t>
  </si>
  <si>
    <t>album Rock,Blues Rock,classic Rock,country Rock,hard Rock,heartland Rock,mellow gold,Rock</t>
  </si>
  <si>
    <t>album Rock,classic Rock,glam metal,hard Rock,progressive Rock,Rock</t>
  </si>
  <si>
    <t>instrumental surf,Rockabilly</t>
  </si>
  <si>
    <t>heartland Rock,album Rock,classic Rock,hard Rock,heartland Rock,mellow gold,Rock,singer-songwriter,soft Rock</t>
  </si>
  <si>
    <t>album Rock,australian Rock,classic Rock,glam metal,hard Rock,heartland Rock,mellow gold,new romantic,new wave Pop,soft Rock,yacht Rock</t>
  </si>
  <si>
    <t>album Rock,canadian metal,classic canadian Rock,classic Rock,hard Rock,progressive Rock,Rock</t>
  </si>
  <si>
    <t>art Rock,progressive Rock,symphonic Rock</t>
  </si>
  <si>
    <t>album Rock,classic Rock,country Rock,Folk,Folk Rock,heartland Rock,mellow gold,Rock,soft Rock</t>
  </si>
  <si>
    <t>album Rock,alternative metal,birmingham metal,classic Rock,glam metal,hard Rock,metal,nu metal,Rock</t>
  </si>
  <si>
    <t>art Pop,art Rock,baroque Pop,new wave Pop,permanent wave,piano Rock,singer-songwriter</t>
  </si>
  <si>
    <t>Folk,heartland Rock,roots Rock,singer-songwriter</t>
  </si>
  <si>
    <t>Folk,disco,hi-nrg,new wave Pop,soft Rock,deep disco</t>
  </si>
  <si>
    <t>australian Rock,Pop</t>
  </si>
  <si>
    <t>album Rock,classic Rock,glam metal,hard Rock,mellow gold,progressive Rock,Rock,soft Rock</t>
  </si>
  <si>
    <t>album Rock,classic Rock,hard Rock,heartland Rock,mellow gold,new wave,new wave Pop,power Pop,soft Rock</t>
  </si>
  <si>
    <t>album Rock,Blues Rock,classic Rock,country Rock,hard Rock,heartland Rock,mellow gold,Rock,singer-songwriter,soft Rock,southern Rock</t>
  </si>
  <si>
    <t>disco,new wave Pop,soft Rock</t>
  </si>
  <si>
    <t>album Rock,british Blues,classic Rock,country Rock,Folk Rock,hard Rock,heartland Rock,mellow gold,Rock,singer-songwriter,soft Rock</t>
  </si>
  <si>
    <t>Folk,mellow gold,native american,singer-songwriter,soft Rock</t>
  </si>
  <si>
    <t>album Rock,Blues Rock,british Blues,classic Rock,hard Rock,progressive Rock,symphonic Rock</t>
  </si>
  <si>
    <t>album Rock,art Rock,classic Rock,glam Rock,mellow gold,piano Rock,progressive Rock,Rock,soft Rock,symphonic Rock</t>
  </si>
  <si>
    <t>Folk,mellow gold,soft Rock</t>
  </si>
  <si>
    <t>broadway,classic soundtrack,classic Rock,Folk,Folk Rock,heartland Rock,mellow gold,singer-songwriter,soft Rock</t>
  </si>
  <si>
    <t>album Rock,classic Rock,heartland Rock,mellow gold,Rock,soft Rock,yacht Rock</t>
  </si>
  <si>
    <t>album Rock,classic Rock,country Rock,Folk Rock,heartland Rock,mellow gold,Rock,singer-songwriter,soft Rock,yacht Rock</t>
  </si>
  <si>
    <t>album Rock,art Rock,Blues Rock,british Blues,classic Rock,Folk Rock,hard Rock,heartland Rock,mellow gold,progressive Rock,soft Rock,symphonic Rock</t>
  </si>
  <si>
    <t>album Rock,classic Rock,heartland Rock,mellow gold,Rock,singer-songwriter,soft Rock,yacht Rock</t>
  </si>
  <si>
    <t>classic Rock,country Rock,Folk,Folk Rock,Rock,roots Rock,singer-songwriter</t>
  </si>
  <si>
    <t>british Blues,country Rock,soft Rock</t>
  </si>
  <si>
    <t>album Rock,classic Rock,glam metal,hard Rock,Rock</t>
  </si>
  <si>
    <t>classic uk Pop,glam Rock,glam Rock</t>
  </si>
  <si>
    <t>Blues Rock,british Blues,glam Rock</t>
  </si>
  <si>
    <t>Pop,classic country Pop,country Rock</t>
  </si>
  <si>
    <t>classic Rock,country Rock,Folk,Folk Rock,heartland Rock,mellow gold,singer-songwriter,soft Rock</t>
  </si>
  <si>
    <t>Folk Rock,mellow gold,singer-songwriter,soft Rock</t>
  </si>
  <si>
    <t>classic Rock,glam Rock,protopunk,Rock</t>
  </si>
  <si>
    <t>Folk,disco,quiet storm,soft Rock,Soul,vocalJazz</t>
  </si>
  <si>
    <t>beatlesque,classic Rock,Rock drums</t>
  </si>
  <si>
    <t>Folk,Pop,easy listening,merseybeat,Rock-and-roll</t>
  </si>
  <si>
    <t>classic Rock,glam Rock,permanent wave,Rock,singer-songwriter</t>
  </si>
  <si>
    <t>psychedelic Blues-Rock</t>
  </si>
  <si>
    <t>album Rock,Blues Rock,british Blues,classic Rock,country Rock,electric Blues,Folk Rock,hard Rock,heartland Rock,mellow gold,soft Rock</t>
  </si>
  <si>
    <t>classic uk Pop,Rock of gibraltar</t>
  </si>
  <si>
    <t>classic Rock,Folk,Folk Rock,melancholia,mellow gold,Rock,soft Rock</t>
  </si>
  <si>
    <t>classic Rock,country Rock,Rock,southern Rock,swamp Rock</t>
  </si>
  <si>
    <t>canadian singer-songwriter,classic canadian Rock,classic Rock,Folk Rock,mellow gold,permanent wave,Rock,roots Rock,singer-songwriter</t>
  </si>
  <si>
    <t>album Rock,beatlesque,british Blues,classic Rock,country Rock,Folk Rock,jangle Pop,mellow gold,power Pop,singer-songwriter,soft Rock</t>
  </si>
  <si>
    <t>beatlesque,classic Rock,mellow gold,Rock,classic uk Pop</t>
  </si>
  <si>
    <t>acid Rock,album Rock,classic Rock,hard Rock,psychedelic Rock,Rock</t>
  </si>
  <si>
    <t>british Blues,country Rock,southern Rock,swamp Rock</t>
  </si>
  <si>
    <t>album Rock,Blues Rock,british Blues,classic Rock,country Rock,electric Blues,Folk Rock,hard Rock,heartland Rock,mellow gold,psychedelic Rock,Rock,singer-songwriter</t>
  </si>
  <si>
    <t>album Rock,classic Rock,country Rock,Folk,Folk Rock,heartland Rock,mellow gold,Rock,roots Rock,soft Rock,supergroup</t>
  </si>
  <si>
    <t>canadian singer-songwriter,Folk,Folk Rock,singer-songwriter</t>
  </si>
  <si>
    <t>jamaican ska,reggae,Rocksteady,ska,ska revival</t>
  </si>
  <si>
    <t>album Rock,classic canadian Rock,classic Rock,country Rock,Folk Rock,hard Rock,heartland Rock,mellow gold,Rock,singer-songwriter,soft Rock</t>
  </si>
  <si>
    <t>Rock progressif francais</t>
  </si>
  <si>
    <t>Pop,classic canadian Rock,Rock-and-roll</t>
  </si>
  <si>
    <t>Blues Rock,Folk Rock,psychedelic Rock,album Rock,classic Rock,hard Rock,psychedelic Rock,Rock</t>
  </si>
  <si>
    <t>Blues Rock,classic canadian Rock,classic Rock,cosmic american,country Rock,Folk,Folk Rock,heartland Rock,jam band,mellow gold,Rock,roots Rock,swamp Rock</t>
  </si>
  <si>
    <t>baroque Pop,british invasion,classic Rock,Folk Rock,psychedelic Rock</t>
  </si>
  <si>
    <t>australian Rock,british Blues,freakbeat,protopunk,psychedelic Rock</t>
  </si>
  <si>
    <t>art Rock,Blues Rock,british Blues,classic Rock,country Rock,electric Blues,Folk,Folk Rock,heartland Rock,mellow gold,progressive Rock,psychedelic Rock,roots Rock,symphonic Rock</t>
  </si>
  <si>
    <t>country Rock,Folk,Folk Rock,heartland Rock,mellow gold,singer-songwriter,soft Rock</t>
  </si>
  <si>
    <t>Blues Rock,classic garage Rock,country Rock,Folk,Folk Rock,psychedelic Rock,singer-songwriter</t>
  </si>
  <si>
    <t>album Rock,Blues Rock,british Blues,classic Rock,country Rock,Folk,Folk Rock,heartland Rock,mellow gold,psychedelic Rock,Rock,soft Rock,southern Rock</t>
  </si>
  <si>
    <t>classic garage Rock,protopunk,psychedelic Rock</t>
  </si>
  <si>
    <t>album Rock,beatlesque,Blues Rock,british Blues,classic Rock,cosmic american,country Rock,Folk,Folk Rock,heartland Rock,mellow gold,psychedelic Rock,Rock,soft Rock</t>
  </si>
  <si>
    <t>Folk,brill building Pop,Folk Rock,Rock</t>
  </si>
  <si>
    <t>Blues,Blues Rock,classic Rock,Rock,Rock,Soul</t>
  </si>
  <si>
    <t>Rock-and-roll,Soul</t>
  </si>
  <si>
    <t>merseybeat,Rock-and-roll</t>
  </si>
  <si>
    <t>doo-wop,Rock-and-roll</t>
  </si>
  <si>
    <t>metroPopolis,modern Rock</t>
  </si>
  <si>
    <t>britPop,c86,madchester,scottish indie,lovers Rock,old school dancehall,reggae,reggae fusion,roots reggae</t>
  </si>
  <si>
    <t>indietronica,modern alternative Rock,modern Rock,pov: indie,stomp and holler</t>
  </si>
  <si>
    <t>alternative dance,brooklyn indie,chamber Pop,indie Rock,neo-synthPop,shimmer Pop</t>
  </si>
  <si>
    <t>britPop,garage Rock,leicester indie,modern Rock,Rock</t>
  </si>
  <si>
    <t>album Rock,alternative metal,glam metal,hard Rock,metal,Rock,sleaze Rock</t>
  </si>
  <si>
    <t>comedy Rock,comic,parody</t>
  </si>
  <si>
    <t>auckland indie,kiwi Rock</t>
  </si>
  <si>
    <t>alternative dance,alternative Rock,dance-punk,indie Rock,indietronica,modern Rock,new rave,scottish Rock</t>
  </si>
  <si>
    <t>neon Pop punk,piano Rock,Pop punk</t>
  </si>
  <si>
    <t>australian alternative Rock,australian indie,australian Rock,melbourne indie</t>
  </si>
  <si>
    <t>classic girl group,doo-wop,motown,Rock-and-roll,Soul</t>
  </si>
  <si>
    <t>country,country Rock,honky tonk</t>
  </si>
  <si>
    <t>gregorian dance,canadian Pop,canadian singer-songwriter,ectoFolk,lilith,permanent wave,Pop Rock,House</t>
  </si>
  <si>
    <t>swedish indie Rock</t>
  </si>
  <si>
    <t>australian Rock,australian Rock,dance Rock,funk Rock,new romantic,new wave,Rock</t>
  </si>
  <si>
    <t>acoustic Pop,irish Rock,irish singer-songwriter,neo mellow,singer-songwriter</t>
  </si>
  <si>
    <t>boy band,classic Rock,glam Rock,Rock,norwegian Pop</t>
  </si>
  <si>
    <t>boy band,classic Rock,glam Rock,Rock</t>
  </si>
  <si>
    <t>Folk,Folk Rock,mellow gold,soft Rock</t>
  </si>
  <si>
    <t>canadian indie,canadian Rock</t>
  </si>
  <si>
    <t>australian indigenous,Pop,australian Rock</t>
  </si>
  <si>
    <t>australian Rock,australian Rock</t>
  </si>
  <si>
    <t>classic Rock,mellow gold,singer-songwriter,soft Rock,yacht Rock</t>
  </si>
  <si>
    <t>glam Rock,pub Rock</t>
  </si>
  <si>
    <t>alternative Rock,grunge,Pop Rock</t>
  </si>
  <si>
    <t>german Pop Rock</t>
  </si>
  <si>
    <t>Pop,singer-songwriter,soft Rock,synthPop</t>
  </si>
  <si>
    <t>canadian singer-songwriter,classic canadian Rock,mellow gold</t>
  </si>
  <si>
    <t>alternative Rock</t>
  </si>
  <si>
    <t>classic country Pop,country,country Rock,heartland Rock,mellow gold,soft Rock</t>
  </si>
  <si>
    <t>album Rock,classic Rock,heartland Rock,mellow gold,Pop,power Pop,soft Rock</t>
  </si>
  <si>
    <t>Pop,classic garage Rock,classic Rock,country Rock,Folk Rock,mellow gold,psychedelic Rock,Rock-and-roll</t>
  </si>
  <si>
    <t>album Rock,jangle Pop,mellow gold,Pop,paisley underground,singer-songwriter,soft Rock</t>
  </si>
  <si>
    <t>australian Rock,double drumming</t>
  </si>
  <si>
    <t>album Rock,glam metal,hard Rock,Rock,swedish hard Rock,swedish melodic Rock</t>
  </si>
  <si>
    <t>australian alternative Rock,australian Rock,melancholia,perth indie</t>
  </si>
  <si>
    <t>album Rock,Blues Rock,classic Rock,country Rock,Folk Rock,heartland Rock,mellow gold,singer-songwriter,soft Rock,southern Rock,swamp Rock</t>
  </si>
  <si>
    <t>disco,freestyle,funk,minneapolis sound,new jack swing,quiet storm,Rock drums,urban contemporary</t>
  </si>
  <si>
    <t>acoustic punk,alternative Rock,punk</t>
  </si>
  <si>
    <t>classic nz Pop,kiwi Rock,nz singer-songwriter,solo wave</t>
  </si>
  <si>
    <t>Folk,brill building Pop,disco,quiet storm,soft Rock</t>
  </si>
  <si>
    <t>new wave Pop,album Rock,classic Rock,heartland Rock,mellow gold,singer-songwriter,soft Rock,yacht Rock</t>
  </si>
  <si>
    <t>hard Rock,metal,nwobhm,Rock</t>
  </si>
  <si>
    <t>australian Rock,classic nz Pop,kiwi Rock</t>
  </si>
  <si>
    <t>jazz funk,jazz guitar,smoothJazz,SoulJazz,yacht Rock</t>
  </si>
  <si>
    <t>album Rock,classic Rock,glam metal,hard Rock,heartland Rock,Rock,soft Rock,southern Rock</t>
  </si>
  <si>
    <t>alternative Rock,art punk,dance Rock,Pop,post-punk,synth punk,synthPop,zolo</t>
  </si>
  <si>
    <t>glam Rock,synthPop,zolo</t>
  </si>
  <si>
    <t>deep soft Rock,yacht Rock</t>
  </si>
  <si>
    <t>album Rock,classic Rock,country,country Rock,heartland Rock,southern Rock</t>
  </si>
  <si>
    <t>Pop,pub Rock</t>
  </si>
  <si>
    <t>Rockabilly,uk Rockabilly</t>
  </si>
  <si>
    <t>Folk,canadian country,canadian Pop,classic country Pop,mellow gold,soft Rock</t>
  </si>
  <si>
    <t>album Rock,art Rock,classic Rock,glam Rock,mellow gold,new romantic,soft Rock,yacht Rock</t>
  </si>
  <si>
    <t>art Rock,classic Rock,Folk Rock,mellow gold,soft Rock</t>
  </si>
  <si>
    <t>brill building Pop,classic Rock,Folk,Folk Rock,mellow gold,singer-songwriter,soft Rock</t>
  </si>
  <si>
    <t>album Rock,classic Rock,glam metal,hard Rock,mellow gold,Rock,soft Rock</t>
  </si>
  <si>
    <t>disco,funk Rock</t>
  </si>
  <si>
    <t>canadian singer-songwriter,classic canadian Rock</t>
  </si>
  <si>
    <t>album Rock,classic Rock,hard Rock,heartland Rock,mellow gold,progressive Rock,Rock,soft Rock</t>
  </si>
  <si>
    <t>classic nz Pop,pub Rock</t>
  </si>
  <si>
    <t>album Rock,classic Rock,Folk Rock,heartland Rock,mellow gold,soft Rock</t>
  </si>
  <si>
    <t>classic country Pop,country,country Rock,nashville sound</t>
  </si>
  <si>
    <t>canadian country,canadian singer-songwriter,classic Rock,country Rock,Folk,Folk Rock,heartland Rock,mellow gold,singer-songwriter,soft Rock</t>
  </si>
  <si>
    <t>classic Rock,Folk,Folk Rock,heartland Rock,mellow gold,singer-songwriter,soft Rock,classic Rock,Folk,Folk Rock,heartland Rock,mellow gold,singer-songwriter,soft Rock</t>
  </si>
  <si>
    <t>country Rock,michigan indie,southern Rock</t>
  </si>
  <si>
    <t>Folk,Pop,classic country Pop,mellow gold,soft Rock</t>
  </si>
  <si>
    <t>british Folk,Folk Rock,progressive Rock,psychedelic Folk,symphonic Rock</t>
  </si>
  <si>
    <t>album Rock,Blues Rock,classic Rock,country Rock,hard Rock,mellow gold,singer-songwriter,soft Rock,southern Rock</t>
  </si>
  <si>
    <t>album Rock,classic Rock,Folk Rock,heartland Rock,mellow gold,soft Rock,beatlesque</t>
  </si>
  <si>
    <t>album Rock,classic Rock,Folk Rock,mellow gold,singer-songwriter,soft Rock,yacht Rock</t>
  </si>
  <si>
    <t>classic Rock,country Rock,Folk,Folk Rock,heartland Rock,mellow gold,soft Rock</t>
  </si>
  <si>
    <t>louisiana Blues,swamp Blues,swamp Pop,swamp Rock</t>
  </si>
  <si>
    <t>dutch prog,flute Rock,nederPop,progressive Rock,symphonic Rock</t>
  </si>
  <si>
    <t>british Blues,country Rock,Folk,Folk Rock,singer-songwriter</t>
  </si>
  <si>
    <t>american Folk revival,Folk,Folk Rock,singer-songwriter</t>
  </si>
  <si>
    <t>Pop,classic garage Rock,Folk Rock,merseybeat,psychedelic Rock,Rock-and-roll</t>
  </si>
  <si>
    <t>Pop,classic Rock,Folk Rock,psychedelic Rock,Rock-and-roll</t>
  </si>
  <si>
    <t>Folk,Pop,country Rock,Folk Rock,mellow gold,merseybeat,Rock-and-roll,soft Rock</t>
  </si>
  <si>
    <t>acid Rock,album Rock,Blues Rock,classic Rock,Folk Rock,hard Rock,mellow gold,psychedelic Rock,Rock,singer-songwriter</t>
  </si>
  <si>
    <t>Pop,classic garage Rock,country Rock,Folk Rock,merseybeat,psychedelic Rock,Rock-and-roll,singer-songwriter</t>
  </si>
  <si>
    <t>classic Soul,Rock-and-roll,Soul,southern Soul</t>
  </si>
  <si>
    <t>big room,Pop,edm,Pop,Pop dance,Pop,Pop</t>
  </si>
  <si>
    <t>art Pop,Pop,Pop</t>
  </si>
  <si>
    <t>Pop,Pop,Pop</t>
  </si>
  <si>
    <t>deep groove house,Pop dance,uk dance,Pop,Pop dance</t>
  </si>
  <si>
    <t>trap queen,Pop,Pop,urban contemporary,hip hop,miami hip hop,Pop rap,rap</t>
  </si>
  <si>
    <t>Pop,edm,house,Pop dance,uk dance,uk Pop,house,Pop dance,uk contemporary r&amp;b,uk dance,uk Pop</t>
  </si>
  <si>
    <t>Pop,Pop,reggaeton,trap latino,urbano latino,Pop reggaeton,reggaeton,trap latino,urbano latino</t>
  </si>
  <si>
    <t>Pop,Pop,escape room,hip hop,indie Soul,neo Soul,neo Soul</t>
  </si>
  <si>
    <t>colombian Pop,Pop,latin Pop,Pop</t>
  </si>
  <si>
    <t>Pop,Pop,canadian contemporary r&amp;b,canadian Pop,Pop</t>
  </si>
  <si>
    <t>Pop,edm,electro house,house,Pop,progressive house,uk dance,uk Pop</t>
  </si>
  <si>
    <t>edm,Pop,Pop dance,alternative r&amp;b,Pop,metroPopolis,Pop,r&amp;b,urban contemporary</t>
  </si>
  <si>
    <t>Pop,Pop,Pop,r&amp;b,rap</t>
  </si>
  <si>
    <t>neo Soul,Pop,Pop</t>
  </si>
  <si>
    <t>Pop,Pop dance,uk dance,uk contemporary r&amp;b,uk Pop,big room,Pop,edm,Pop,Pop dance</t>
  </si>
  <si>
    <t>Pop,Pop dance,talent show,uk Pop</t>
  </si>
  <si>
    <t>Pop,Pop,show tunes</t>
  </si>
  <si>
    <t>Pop,big room,Pop,edm,Pop,Pop dance,electro house,Pop dance,slap house,atl hip hop,melodic rap,rap,trap</t>
  </si>
  <si>
    <t>australian dance,Pop,Pop,big room,Pop,edm,Pop,Pop dance</t>
  </si>
  <si>
    <t>edm,Pop dance,tropical house,Pop,Pop</t>
  </si>
  <si>
    <t>Pop,Pop,deep talent show,Pop</t>
  </si>
  <si>
    <t>alt z,escape room,Pop,hip Pop,neo Soul,urban contemporary</t>
  </si>
  <si>
    <t>Pop,Pop,Pop rap,colombian Pop,Pop,latin Pop,Pop</t>
  </si>
  <si>
    <t>brostep,edm,Pop,progressive electro house,electro house,Pop dance,slap house,atl hip hop,contemporary r&amp;b,Pop,Pop,r&amp;b,rap,south carolina hip hop,urban contemporary</t>
  </si>
  <si>
    <t>Pop,Pop,Pop,Pop</t>
  </si>
  <si>
    <t>Pop,Pop dance</t>
  </si>
  <si>
    <t>australian country,Pop,contemporary,country road,Pop,Pop</t>
  </si>
  <si>
    <t>big room,Pop,edm,Pop,Pop dance,australian dance,Pop,Pop</t>
  </si>
  <si>
    <t>Pop,edm,Pop dance,uk dance,uk Pop,Pop,talent show,uk Pop</t>
  </si>
  <si>
    <t>Pop,edm,electro house,house,Pop,progressive house,uk dance,canadian contemporary r&amp;b,canadian Pop,Pop</t>
  </si>
  <si>
    <t>Pop,Pop,Pop,Pop,hip hop,hip Pop,neo Soul,Pop rap,r&amp;b,rap,urban contemporary,virginia hip hop,edm</t>
  </si>
  <si>
    <t>Pop,Pop dance,uk dance,house,Pop dance,uk contemporary r&amp;b,uk dance,uk Pop</t>
  </si>
  <si>
    <t>nz Pop,Pop,Pop</t>
  </si>
  <si>
    <t>art Pop,Pop,Pop,Pop</t>
  </si>
  <si>
    <t>canadian contemporary r&amp;b,canadian Pop,Pop,Pop,Pop</t>
  </si>
  <si>
    <t>Pop,Pop,Pop rap,Pop,miami hip hop,Pop,Pop rap</t>
  </si>
  <si>
    <t>house,uk house,new wave Pop,Pop,neo Soul,r&amp;b,urban contemporary</t>
  </si>
  <si>
    <t>Pop,r&amp;b,rap,Pop,Pop</t>
  </si>
  <si>
    <t>Pop,Pop dance,uk dance</t>
  </si>
  <si>
    <t>Pop,Pop,hip hop,north carolina hip hop,rap,trap</t>
  </si>
  <si>
    <t>Pop,Pop,Pop,Pop,rap</t>
  </si>
  <si>
    <t>Pop,contemporary,outlaw country,Pop,Pop</t>
  </si>
  <si>
    <t>canadian Pop,Pop,viral Pop,Pop,Pop</t>
  </si>
  <si>
    <t>electroPop,Pop,Pop,Pop</t>
  </si>
  <si>
    <t>Pop Soul,Pop,Pop</t>
  </si>
  <si>
    <t>Pop,Pop,Pop,edm,electro house,electropowerPop,Pop dance</t>
  </si>
  <si>
    <t>Pop,candy Pop,Pop,girl group,post-teen Pop</t>
  </si>
  <si>
    <t>Pop,edm,house,Pop dance,uk dance,uk Pop,disco house,edm,electro house,filter house,house,Pop dance,vocal house,Pop,uk dance</t>
  </si>
  <si>
    <t>Pop,edm,electro house,house,Pop,progressive house,uk dance,neo Soul</t>
  </si>
  <si>
    <t>Pop,british Soul,Pop,Pop,talent show</t>
  </si>
  <si>
    <t>Pop,miami hip hop,Pop,Pop,Pop,r&amp;b,urban contemporary</t>
  </si>
  <si>
    <t>Pop,Pop,edm,electro house,house,Pop,progressive house,uk dance</t>
  </si>
  <si>
    <t>Pop,Pop,edm,house,Pop dance,uk dance,uk Pop</t>
  </si>
  <si>
    <t>art Pop,Pop,Pop,hollywood</t>
  </si>
  <si>
    <t>Pop,edm,Pop dance,uk dance,uk Pop</t>
  </si>
  <si>
    <t>Pop,Pop,Pop rap</t>
  </si>
  <si>
    <t>Pop,edm,electro house,house,Pop,progressive house,uk dance,Pop,canadian contemporary r&amp;b,canadian Pop</t>
  </si>
  <si>
    <t>big room,Pop,edm,Pop,Pop dance,Pop</t>
  </si>
  <si>
    <t>Pop,edm,Pop,Pop dance,singer-songwriter Pop,viral Pop</t>
  </si>
  <si>
    <t>edm,Pop dance,Pop,Pop dance</t>
  </si>
  <si>
    <t>Pop,edm,electro house,house,Pop,progressive house,uk dance,Pop</t>
  </si>
  <si>
    <t>contemporary r&amp;b,Pop,r&amp;b,urban contemporary</t>
  </si>
  <si>
    <t>Pop,edm,Pop dance,uk dance,uk Pop,british Soul,talent show</t>
  </si>
  <si>
    <t>Pop,Pop,contemporary,outlaw country</t>
  </si>
  <si>
    <t>Pop,Pop,atl hip hop,atl trap,gangster rap,melodic rap,rap,trap</t>
  </si>
  <si>
    <t>Pop,Pop,Pop,rap</t>
  </si>
  <si>
    <t>Pop,edm,house,Pop dance,uk dance,uk Pop,norwegian Pop</t>
  </si>
  <si>
    <t>dutch edm,edm,Pop,Pop dance,progressive house,big room,Pop,edm,Pop,Pop dance,uk Pop,dutch Pop</t>
  </si>
  <si>
    <t>Pop,miami hip hop,Pop,Pop,Pop</t>
  </si>
  <si>
    <t>ohio hip hop,Pop rap,modern alternative Rock,modern Rock,stomp Pop,Pop,Pop</t>
  </si>
  <si>
    <t>Pop,Pop,hip hop,Pop rap,rap,southern hip hop,trap</t>
  </si>
  <si>
    <t>Pop,Pop,talent show</t>
  </si>
  <si>
    <t>edm,house,Pop dance,progressive house,uk dance,Pop,edm,house,Pop dance,uk dance,uk Pop</t>
  </si>
  <si>
    <t>Pop,edm,house,Pop dance,uk dance,uk Pop,Pop,post-teen Pop,dancehall,dancehall queen,uk dancehall,uk hip hop</t>
  </si>
  <si>
    <t>deep euro house,deep house,edm,german dance,Pop dance,tropical house,big room,Pop,edm,Pop,Pop dance,edm,Pop,Pop dance</t>
  </si>
  <si>
    <t>Hip Hop,Pop,Pop</t>
  </si>
  <si>
    <t>Pop,edm,Pop,Pop dance</t>
  </si>
  <si>
    <t>Pop,Pop,edm,Pop,Pop dance,contemporary,country Pop,country road,modern country Rock,modern alternative Rock</t>
  </si>
  <si>
    <t>hip hop,Pop rap,rap,southern hip hop,trap,Pop,Pop,urban contemporary,melodic rap,rap,trap</t>
  </si>
  <si>
    <t>Pop,Pop,contemporary,country Pop,country road,modern country Rock</t>
  </si>
  <si>
    <t>Pop,Pop,Pop,uk dance</t>
  </si>
  <si>
    <t>Pop,edm,house,Pop dance,uk dance,uk Pop,uk contemporary r&amp;b,uk Pop</t>
  </si>
  <si>
    <t>Pop,Pop,big room,Pop,edm,Pop,Pop dance</t>
  </si>
  <si>
    <t>Pop,edm,electro house,house,Pop,progressive house,uk dance,Pop,Pop,Pop,detroit hip hop,hip hop,Pop rap,r&amp;b,rap,trap</t>
  </si>
  <si>
    <t>Pop,edm,Pop dance,uk dance,uk Pop,Pop,talent show,uk dance,uk Pop</t>
  </si>
  <si>
    <t>big room,Pop,edm,Pop,Pop dance,canadian Pop,Pop</t>
  </si>
  <si>
    <t>Pop,edm,electro house,moombahton,Pop,Pop dance,hip hop,rap,slap house,Pop,Pop,atl hip hop,melodic rap,rap,trap</t>
  </si>
  <si>
    <t>Pop,Pop,talent show,talent show,uk Pop</t>
  </si>
  <si>
    <t>Pop,Pop,r&amp;b,urban contemporary</t>
  </si>
  <si>
    <t>contemporary r&amp;b,Pop,hip Pop,philly rap,r&amp;b,urban contemporary,Pop,Pop</t>
  </si>
  <si>
    <t>australian dance,Pop,electroPop,metroPopolis</t>
  </si>
  <si>
    <t>norwegian Pop,Pop,Pop,australian dance,Pop,Pop</t>
  </si>
  <si>
    <t>Pop,edm,electro house,house,Pop,progressive house,uk dance,Hip Hop,neo Soul,atl hip hop,hip hop,rap,trap</t>
  </si>
  <si>
    <t>Pop,Pop,hip Pop,Pop,queens hip hop,rap,hip hop,Pop rap,r&amp;b,southern hip hop,trap,trap Soul</t>
  </si>
  <si>
    <t>Pop,Pop,Pop dance,Pop rap</t>
  </si>
  <si>
    <t>Pop,Pop,urban contemporary,contemporary r&amp;b</t>
  </si>
  <si>
    <t>Pop,neo mellow,Pop,Pop Rock</t>
  </si>
  <si>
    <t>Pop,uk dance,uk funky,Pop,dancehall,Pop,Pop rap,Pop</t>
  </si>
  <si>
    <t>atl hip hop,Pop,Pop rap,rap,southern hip hop,art Pop</t>
  </si>
  <si>
    <t>Pop rap,Pop,Pop</t>
  </si>
  <si>
    <t>Pop,edm,Pop,Pop dance,australian dance,progressive electro house</t>
  </si>
  <si>
    <t>hollywood,Pop,Pop</t>
  </si>
  <si>
    <t>Pop,edm,electro house,house,Pop,progressive house,uk dance</t>
  </si>
  <si>
    <t>Pop,east coast hip hop,hip hop,hip Pop,Pop rap,rap,dirty south rap,hardcore hip hop,harlem hip hop</t>
  </si>
  <si>
    <t>celtic,middle earth,operatic Pop,Pop,east coast hip hop,hip hop,hip Pop,Pop rap,rap</t>
  </si>
  <si>
    <t>Pop,miami hip hop,Pop,Pop,miami hip hop,Pop,Pop rap,miami hip hop</t>
  </si>
  <si>
    <t>Pop,edm,electro house,moombahton,Pop,Pop dance,canadian Pop,Pop,danish Pop,electroPop,Pop,Pop dance</t>
  </si>
  <si>
    <t>Pop,Pop,indie Pop rap,oakland hip hop,Pop rap,rap</t>
  </si>
  <si>
    <t>Pop,edm,electro house,electropowerPop,Pop dance,Pop,Pop</t>
  </si>
  <si>
    <t>atl hip hop,contemporary r&amp;b,Pop,Pop,r&amp;b,rap,south carolina hip hop,urban contemporary</t>
  </si>
  <si>
    <t>Pop,Pop,metroPopolis,Pop,swedish electroPop,swedish Pop,swedish synthPop</t>
  </si>
  <si>
    <t>big room,Pop,edm,Pop,Pop dance</t>
  </si>
  <si>
    <t>australian country,Pop,contemporary,country road,classic oklahoma country,contemporary,country dawn,country road,Pop</t>
  </si>
  <si>
    <t>Pop,Pop,Pop dance,Pop rap,Pop dance</t>
  </si>
  <si>
    <t>Pop,edm,electro house,house,Pop,progressive house,uk dance,barbadian Pop,Pop,urban contemporary</t>
  </si>
  <si>
    <t>girl group,Pop,talent show,uk Pop,Pop,dancehall,Pop,Pop rap</t>
  </si>
  <si>
    <t>Pop,edm,Pop,Pop dance,afrobeats</t>
  </si>
  <si>
    <t>Pop,miami hip hop,Pop,Pop rap,Pop,Pop</t>
  </si>
  <si>
    <t>Pop,grime,Pop rap,Pop,scandiPop,swedish electroPop,swedish Pop</t>
  </si>
  <si>
    <t>australian dance,Pop,Pop,Pop,dancehall,Pop,Pop rap</t>
  </si>
  <si>
    <t>Pop,Pop,viral Pop,australian dance,Pop,electroPop,metroPopolis</t>
  </si>
  <si>
    <t>indie Pop rap,oakland hip hop,Pop rap,rap,Pop,Pop</t>
  </si>
  <si>
    <t>Pop,edm,electro house,moombahton,Pop,Pop dance,afrobeats,azonto</t>
  </si>
  <si>
    <t>Pop,australian talent show,Pop,miami hip hop,Pop</t>
  </si>
  <si>
    <t>girl group,Pop,talent show,uk Pop,Pop,Pop</t>
  </si>
  <si>
    <t>east coast hip hop,gangster rap,hardcore hip hop,hip hop,rap,contemporary r&amp;b,gangster rap,hardcore hip hop,harlem hip hop,hip hop,hip Pop,r&amp;b,southern hip hop,urban contemporary,Pop,east coast hip hop,hip hop,hip Pop,Pop rap,rap</t>
  </si>
  <si>
    <t>Pop,gangster rap,hip hop,Pop rap,rap,st louis rap,urban contemporary</t>
  </si>
  <si>
    <t>Pop,east coast hip hop,gangster rap,hip hop,hip Pop,Pop rap,queens hip hop,rap,urban contemporary,contemporary r&amp;b,new jack swing,r&amp;b,urban contemporary</t>
  </si>
  <si>
    <t>electroPop,uk dance,alternative r&amp;b,Pop,metroPopolis,Pop,r&amp;b,urban contemporary,chicago rap,conscious hip hop,hip hop,Pop rap,rap</t>
  </si>
  <si>
    <t>british Soul,Pop,Pop,talent show</t>
  </si>
  <si>
    <t>edm,Pop,Pop dance,tropical house,Pop,Pop dance,talent show,uk Pop</t>
  </si>
  <si>
    <t>Pop,talent show,uk dance,uk Pop</t>
  </si>
  <si>
    <t>afrobeats,Pop rap,rap,southern hip hop,trap,Pop,Pop</t>
  </si>
  <si>
    <t>Pop,edm,electro house,house,Pop,progressive house,uk dance,house,Pop dance,uk dance</t>
  </si>
  <si>
    <t>big room,Pop,dutch house,edm,electro house,Pop dance,progressive electro house</t>
  </si>
  <si>
    <t>boy band,Pop,Pop Rock</t>
  </si>
  <si>
    <t>Pop,idol,Pop,post-teen Pop</t>
  </si>
  <si>
    <t>Pop,edm,electro house,moombahton,Pop,Pop dance,danish Pop,electroPop,Pop,Pop dance,edm,electronic trap,Pop,Pop dance</t>
  </si>
  <si>
    <t>Pop,edm,electro house,moombahton,Pop,Pop dance,shimmer Pop</t>
  </si>
  <si>
    <t>Pop,edm,electro house,moombahton,Pop,Pop dance,indietronica,metroPopolis,Pop,dancehall,lovers Rock</t>
  </si>
  <si>
    <t>Pop,edm,Pop,Pop dance,metroPopolis,Pop,swedish electroPop,swedish Pop,swedish synthPop</t>
  </si>
  <si>
    <t>Pop,Pop,urban contemporary,boy band,contemporary r&amp;b,new jack swing,r&amp;b,urban contemporary</t>
  </si>
  <si>
    <t>Pop,Pop,urban contemporary,boy band</t>
  </si>
  <si>
    <t>Pop,Pop,urban contemporary</t>
  </si>
  <si>
    <t>quiet storm,Soul,Pop,Pop,urban contemporary</t>
  </si>
  <si>
    <t>Pop,Pop,post-teen Pop,r&amp;b,rap,hip hop,Pop rap,rap,trap</t>
  </si>
  <si>
    <t>Pop,hip Pop,Pop,r&amp;b,urban contemporary</t>
  </si>
  <si>
    <t>Pop,Pop,australian hip hop,Pop,Pop</t>
  </si>
  <si>
    <t>Pop,miami hip hop,Pop,Pop rap</t>
  </si>
  <si>
    <t>Pop,miami hip hop,Pop,Pop rap,Pop,neo Soul,Pop rap,r&amp;b,urban contemporary</t>
  </si>
  <si>
    <t>Pop,miami hip hop,Pop,Pop rap,hyphy,Pop rap,southern hip hop,trap,brostep,electro house,electronic trap</t>
  </si>
  <si>
    <t>dutch edm,edm,Pop,Pop dance,progressive house,atl hip hop,contemporary r&amp;b,Pop,Pop,r&amp;b,rap,south carolina hip hop,urban contemporary</t>
  </si>
  <si>
    <t>big room,dutch house,edm,electro house,Pop dance,progressive electro house,progressive house,Pop,Pop</t>
  </si>
  <si>
    <t>big room,Pop,edm,Pop,Pop dance,big room,Pop,dutch house,edm,electro house,Pop dance,progressive electro house,Pop,Pop,hip Pop,Pop,queens hip hop,rap</t>
  </si>
  <si>
    <t>Pop,Pop,talent show,Pop rap</t>
  </si>
  <si>
    <t>Pop,Pop,talent show,Pop,post-teen Pop</t>
  </si>
  <si>
    <t>Pop,miami hip hop,Pop,r&amp;b,rap</t>
  </si>
  <si>
    <t>big room,Pop,edm,Pop,Pop dance,classic hardstyle,dutch house,edm,electro house,euphoric hardstyle,Pop dance,progressive electro house,australian dance</t>
  </si>
  <si>
    <t>Pop,miami hip hop,Pop</t>
  </si>
  <si>
    <t>Pop,edm,electro house,house,Pop,progressive house,uk dance,indietronica,metroPopolis</t>
  </si>
  <si>
    <t>Pop,Pop,Pop,hip Pop,Pop,queens hip hop,rap</t>
  </si>
  <si>
    <t>australian hip hop,Pop,Pop,art Pop,candy Pop,metroPopolis,Pop</t>
  </si>
  <si>
    <t>australian hip hop,Pop,Pop,Pop,r&amp;b,urban contemporary</t>
  </si>
  <si>
    <t>canadian electronic,dutch house,edm,electro house,Pop dance,progressive electro house,slap house,dutch house,edm,electro house,Pop dance,progressive electro house,progressive house,Pop,grime,Pop rap</t>
  </si>
  <si>
    <t>Pop,Pop,urban contemporary,australian hip hop,Pop,Pop</t>
  </si>
  <si>
    <t>Pop,australian hip hop,Pop,Pop</t>
  </si>
  <si>
    <t>acoustic Pop,Pop,neo mellow,Pop</t>
  </si>
  <si>
    <t>Pop,post-teen Pop,Pop,miami hip hop,Pop</t>
  </si>
  <si>
    <t>Pop,Pop,urban contemporary,r&amp;b</t>
  </si>
  <si>
    <t>Pop,neo Soul,Pop rap,r&amp;b,urban contemporary</t>
  </si>
  <si>
    <t>r&amp;b,Soul,Pop,Pop</t>
  </si>
  <si>
    <t>Pop,new wave Pop,permanent wave,soft Rock</t>
  </si>
  <si>
    <t>talent show,uk Pop,Pop,Pop</t>
  </si>
  <si>
    <t>colombian Pop,Pop,latin Pop,Pop,barbadian Pop,Pop,urban contemporary</t>
  </si>
  <si>
    <t>Pop,miami hip hop,Pop,girl group,post-teen Pop,talent show</t>
  </si>
  <si>
    <t>Pop,neo Soul,Pop rap,r&amp;b,urban contemporary,Pop,Pop</t>
  </si>
  <si>
    <t>Pop,Pop,urban contemporary,Pop</t>
  </si>
  <si>
    <t>neo mellow,piano Rock,Pop Rock,viral Pop,Pop,Pop</t>
  </si>
  <si>
    <t>future garage,house,Pop dance,uk dance,Pop,r&amp;b,urban contemporary</t>
  </si>
  <si>
    <t>contemporary r&amp;b,Pop,r&amp;b,urban contemporary,contemporary r&amp;b,r&amp;b,urban contemporary</t>
  </si>
  <si>
    <t>piano Rock,Pop,Pop,edm,Pop,Pop dance</t>
  </si>
  <si>
    <t>big room,Pop,dutch house,edm,electro house,Pop dance,progressive electro house,alt z</t>
  </si>
  <si>
    <t>Pop,post-teen Pop,talent show,Pop,grime,Pop rap</t>
  </si>
  <si>
    <t>australian hip hop,Pop,Pop,Pop</t>
  </si>
  <si>
    <t>edm,electronic trap,Pop,Pop dance,atl hip hop,crunk,Pop,dirty south rap,old school atlanta hip hop,Pop rap,southern hip hop,trap</t>
  </si>
  <si>
    <t>atlantic canada hip hop,canadian hip hop,canadian old school hip hop,Pop,Pop,talent show</t>
  </si>
  <si>
    <t>Pop,Pop,atl hip hop,hip hop,Pop rap,rap,southern hip hop,trap</t>
  </si>
  <si>
    <t>Pop,Pop,hip hop,Pop rap,rap,trap</t>
  </si>
  <si>
    <t>Pop,Pop,g funk,gangster rap,hip hop,Pop rap,rap,west coast rap</t>
  </si>
  <si>
    <t>candy Pop,Pop,electroPop,metroPopolis,swedish electroPop,swedish synthPop,art Pop,candy Pop,metroPopolis,Pop</t>
  </si>
  <si>
    <t>Pop,miami hip hop,Pop,Pop rap,Pop,miami hip hop,Pop</t>
  </si>
  <si>
    <t>electro,filter house,Rock,Pop,Pop,disco</t>
  </si>
  <si>
    <t>Pop dance,uk dance,uk funky,Pop,talent show,uk dance,uk Pop</t>
  </si>
  <si>
    <t>Pop dance,uk dance,uk funky,Pop,modern alternative Rock</t>
  </si>
  <si>
    <t>big room,Pop,edm,Pop,Pop dance,Pop,Pop,Pop,r&amp;b,urban contemporary</t>
  </si>
  <si>
    <t>big room,dutch house,edm,electro house,melbourne bounce,Pop dance,progressive electro house,progressive house,asian american hip hop,Pop,Pop rap</t>
  </si>
  <si>
    <t>Pop,Pop,canadian Pop,Pop</t>
  </si>
  <si>
    <t>Pop,Pop,detroit hip hop,hip hop,Pop rap,r&amp;b,rap,trap,grime,instrumental grime</t>
  </si>
  <si>
    <t>aussietronica,australian dance,australian house,Pop,atl hip hop,Pop,Pop rap,rap,southern hip hop</t>
  </si>
  <si>
    <t>Pop,Pop,dutch Pop</t>
  </si>
  <si>
    <t>Pop,neo Soul,Pop rap,r&amp;b,urban contemporary,atl hip hop,dirty south rap,gangster rap,hip hop,Pop rap,rap,southern hip hop,trap,Pop,Pop</t>
  </si>
  <si>
    <t>australian dance,Pop,Pop,miami hip hop,Pop</t>
  </si>
  <si>
    <t>Pop,euroPop,girl group</t>
  </si>
  <si>
    <t>Pop,post-teen Pop,Pop,Pop,post-teen Pop,talent show</t>
  </si>
  <si>
    <t>big room,Pop,edm,Pop,Pop dance,hip Pop,Pop,queens hip hop,rap</t>
  </si>
  <si>
    <t>big room,Pop,edm,Pop,Pop dance,atl hip hop,Pop,dirty south rap,hip hop,old school atlanta hip hop,Pop rap,rap,southern hip hop,trap,Pop,Pop,Pop rap</t>
  </si>
  <si>
    <t>big room,Pop,edm,Pop,Pop dance,atl hip hop,contemporary r&amp;b,Pop,Pop,r&amp;b,rap,south carolina hip hop,urban contemporary</t>
  </si>
  <si>
    <t>Pop,Pop,talent show,Pop,miami hip hop,Pop,Pop rap</t>
  </si>
  <si>
    <t>Pop,edm,electro house,house,Pop,progressive house,uk dance,hip house,uk dance</t>
  </si>
  <si>
    <t>Pop,edm,electro house,house,Pop,progressive house,uk dance,Pop,hip Pop,neo Soul,urban contemporary</t>
  </si>
  <si>
    <t>Pop,edm,electro house,house,Pop,progressive house,uk dance,jordanian Pop</t>
  </si>
  <si>
    <t>Pop,edm,electro house,house,Pop,progressive house,uk dance,Pop,grime,Pop rap</t>
  </si>
  <si>
    <t>post-teen Pop,viral Pop,Pop,Pop,r&amp;b,urban contemporary</t>
  </si>
  <si>
    <t>Pop,Pop,post-teen Pop,talent show</t>
  </si>
  <si>
    <t>Pop,Pop,post-teen Pop,talent show,latin Pop,latin viral Pop,rap latina,reggaeton,urbano latino</t>
  </si>
  <si>
    <t>Pop,Pop,modern Rock</t>
  </si>
  <si>
    <t>Pop,Pop,Pop,electroPop</t>
  </si>
  <si>
    <t>celtic Rock,Pop,Pop,Pop</t>
  </si>
  <si>
    <t>Pop,Pop,grime,Pop rap</t>
  </si>
  <si>
    <t>barbadian Pop,Pop,urban contemporary,Pop,edm,electro house,house,Pop,progressive house,uk dance</t>
  </si>
  <si>
    <t>Pop,miami hip hop,Pop,Pop rap,australian dance,Pop,Pop</t>
  </si>
  <si>
    <t>atl hip hop,Pop,Pop rap,rap,southern hip hop,Pop</t>
  </si>
  <si>
    <t>atl hip hop,Pop,Pop rap,rap,southern hip hop</t>
  </si>
  <si>
    <t>Pop,dancehall,Pop,Pop rap,talent show</t>
  </si>
  <si>
    <t>australian dance,hip hop,new orleans rap,Pop rap,rap,trap,Pop,hip Pop,post-teen Pop,r&amp;b,urban contemporary</t>
  </si>
  <si>
    <t>indietronica,Pop,canadian Pop,Pop,Pop</t>
  </si>
  <si>
    <t>Pop,Pop,Pop rap,Pop,miami hip hop,Pop</t>
  </si>
  <si>
    <t>asian american hip hop,Pop,Pop rap,barbadian Pop,talent show</t>
  </si>
  <si>
    <t>canadian Pop,Pop,atl hip hop,Pop,dirty south rap,hip hop,old school atlanta hip hop,Pop rap,rap,southern hip hop,trap</t>
  </si>
  <si>
    <t>Pop,post-teen Pop,talent show</t>
  </si>
  <si>
    <t>Pop,Pop,hip Pop,Pop,queens hip hop,rap,escape room,indietronica,new rave</t>
  </si>
  <si>
    <t>Pop,gangster rap,hip hop,Pop rap,r&amp;b,rap,southern hip hop,trap,urban contemporary,Pop,Pop,r&amp;b,urban contemporary</t>
  </si>
  <si>
    <t>Pop,Pop,talent show,uk hip hop</t>
  </si>
  <si>
    <t>Pop,Pop rap,electroPop</t>
  </si>
  <si>
    <t>Pop,Pop rap</t>
  </si>
  <si>
    <t>Pop,Pop rap,deep talent show</t>
  </si>
  <si>
    <t>Pop,Pop,post-teen Pop,talent show,Pop,Pop,Pop dance,Pop rap</t>
  </si>
  <si>
    <t>g funk,gangster rap,hip hop,Pop rap,rap,west coast rap,hip hop,pittsburgh rap,Pop rap,rap,southern hip hop,trap,Pop,Pop</t>
  </si>
  <si>
    <t>british Soul,Pop,Pop,talent show,edm,Pop,Pop dance</t>
  </si>
  <si>
    <t>australian indigenous,Pop,australian talent show,atl hip hop,Pop,dirty south rap,hip hop,old school atlanta hip hop,Pop rap,rap,southern hip hop,trap</t>
  </si>
  <si>
    <t>australian indigenous,Pop,australian talent show,Pop,Pop,Pop rap</t>
  </si>
  <si>
    <t>canadian Pop punk,canadian punk,canadian Rock,modern Rock,neon Pop punk,Pop punk,Pop,dancehall,Pop,Pop rap</t>
  </si>
  <si>
    <t>canadian Pop punk,canadian punk,canadian Rock,modern Rock,neon Pop punk,Pop punk,Pop,Pop,post-teen Pop</t>
  </si>
  <si>
    <t>Pop,miami hip hop,Pop,Pop,Pop,r&amp;b,urban contemporary,big room,Pop,dutch house,edm,electro house,Pop dance,progressive electro house,deep Pop</t>
  </si>
  <si>
    <t>Pop,miami hip hop,Pop,latin Pop,modern salsa,salsa,tropical</t>
  </si>
  <si>
    <t>Pop,miami hip hop,Pop,Pop,gangster rap,hip hop,Pop rap,r&amp;b,rap,southern hip hop,trap,urban contemporary</t>
  </si>
  <si>
    <t>g funk,gangster rap,hip hop,Pop rap,rap,west coast rap,big room,Pop,edm,Pop,Pop dance</t>
  </si>
  <si>
    <t>Pop,Pop,atl hip hop,Pop,Pop rap,rap,southern hip hop</t>
  </si>
  <si>
    <t>Pop,Pop,Pop rap,candy Pop,dark Pop,electroPop</t>
  </si>
  <si>
    <t>comedy rap,comic,Pop</t>
  </si>
  <si>
    <t>detroit hip hop,Pop,Pop</t>
  </si>
  <si>
    <t>Pop,Pop,urban contemporary,hip hop,new orleans rap,Pop rap,rap,trap</t>
  </si>
  <si>
    <t>Pop,Pop,urban contemporary,Pop,miami hip hop,Pop</t>
  </si>
  <si>
    <t>Pop,Pop,Pop rap,atl hip hop,Pop,dirty south rap,hip hop,old school atlanta hip hop,Pop rap,rap,southern hip hop,trap</t>
  </si>
  <si>
    <t>Pop,Pop,Pop rap,Pop</t>
  </si>
  <si>
    <t>Pop,Pop,Pop rap,Pop,Pop</t>
  </si>
  <si>
    <t>big room,Pop,edm,Pop,Pop dance,Pop,Pop,Pop rap,atl hip hop,Pop,dirty south rap,hip hop,old school atlanta hip hop,Pop rap,rap,southern hip hop,trap</t>
  </si>
  <si>
    <t>Pop,miami hip hop,Pop,reggaeton</t>
  </si>
  <si>
    <t>Pop,Pop,east coast hip hop,gangster rap,hip hop,Pop rap,queens hip hop,rap</t>
  </si>
  <si>
    <t>Pop,Pop,post-teen Pop,Pop,miami hip hop,Pop,Pop rap</t>
  </si>
  <si>
    <t>Pop,miami hip hop,Pop,Pop rap,Pop</t>
  </si>
  <si>
    <t>Pop,miami hip hop,Pop,Pop rap,big room,Pop,edm,Pop,Pop dance</t>
  </si>
  <si>
    <t>big room,Pop,edm,Pop,Pop dance,Pop,Pop,Pop,Pop,Pop rap</t>
  </si>
  <si>
    <t>big room,Pop,edm,Pop,Pop dance,barbadian Pop,Pop,urban contemporary</t>
  </si>
  <si>
    <t>big room,Pop,edm,Pop,Pop dance,atl hip hop,Pop,hip Pop,r&amp;b,urban contemporary</t>
  </si>
  <si>
    <t>big room,Pop,edm,Pop,Pop dance,hip hop,ohio hip hop,Pop rap,rap</t>
  </si>
  <si>
    <t>Pop,australian talent show,contemporary r&amp;b,Pop,hip Pop,philly rap,r&amp;b,urban contemporary</t>
  </si>
  <si>
    <t>Pop,Pop,electropowerPop,Pop punk,Pop rap,post-teen Pop</t>
  </si>
  <si>
    <t>indie Pop rap,philly rap,Pop rap,candy Pop,Pop,electroPop,metroPopolis,swedish electroPop,swedish synthPop</t>
  </si>
  <si>
    <t>Pop,Pop,Pop dance,Pop rap,electrofox,filter house,nu disco</t>
  </si>
  <si>
    <t>atl hip hop,contemporary r&amp;b,Pop,Pop,r&amp;b,rap,south carolina hip hop,urban contemporary,Pop,miami hip hop,Pop</t>
  </si>
  <si>
    <t>electropowerPop,Pop punk,Pop rap,post-teen Pop,Pop,Pop</t>
  </si>
  <si>
    <t>colombian Pop,Pop,latin Pop,Pop,african Rock,afroPop,south africanJazz,south african Pop,south african Pop dance</t>
  </si>
  <si>
    <t>atl hip hop,Pop,Pop rap,rap,southern hip hop,alternative Rock</t>
  </si>
  <si>
    <t>atl hip hop,Pop,Pop rap,rap,southern hip hop,Pop,Pop</t>
  </si>
  <si>
    <t>atl hip hop,contemporary r&amp;b,Pop,Pop,r&amp;b,rap,south carolina hip hop,urban contemporary,Pop,Pop</t>
  </si>
  <si>
    <t>Pop,miami hip hop,Pop,canadian Pop,Pop</t>
  </si>
  <si>
    <t>Pop,grime,Pop rap</t>
  </si>
  <si>
    <t>Pop,Pop,urban contemporary,Pop,Pop,r&amp;b,urban contemporary</t>
  </si>
  <si>
    <t>Pop rap,wrestling,dirty south rap,southern hip hop,Pop,Pop,Pop rap,hip hop,new orleans rap,Pop rap,rap,trap</t>
  </si>
  <si>
    <t>Pop,Pop,hip Pop,Pop,queens hip hop,rap</t>
  </si>
  <si>
    <t>canadian latin,canadian Pop,Pop,Pop</t>
  </si>
  <si>
    <t>asian american hip hop,Pop,Pop rap</t>
  </si>
  <si>
    <t>Pop,Pop,Pop rap,hip Pop,Pop,queens hip hop,rap</t>
  </si>
  <si>
    <t>big room,Pop,dutch house,edm,electro house,Pop dance,progressive electro house,dutch Pop</t>
  </si>
  <si>
    <t>Pop,australian talent show,Pop,Pop,post-teen Pop</t>
  </si>
  <si>
    <t>Pop,miami hip hop,Pop,Pop</t>
  </si>
  <si>
    <t>Pop,gangster rap,hip hop,Pop rap,r&amp;b,rap,southern hip hop,trap,urban contemporary</t>
  </si>
  <si>
    <t>Pop,r&amp;b,southern hip hop,urban contemporary</t>
  </si>
  <si>
    <t>australian indigenous,Pop,australian talent show,Pop,miami hip hop,Pop,Pop rap</t>
  </si>
  <si>
    <t>Pop,Pop rap,post-teen Pop</t>
  </si>
  <si>
    <t>Pop,hip Pop,Pop,r&amp;b,urban contemporary,Pop,Pop</t>
  </si>
  <si>
    <t>Pop,miami hip hop,Pop,Pop rap,canadian latin,canadian Pop,Pop,Pop</t>
  </si>
  <si>
    <t>metroPopolis,swedish electroPop,Pop,electroPop,neo-synthPop,scandiPop,swedish electroPop,swedish Pop</t>
  </si>
  <si>
    <t>Pop,neo mellow,Pop</t>
  </si>
  <si>
    <t>Pop,Pop,Pop rap,hip hop,new orleans rap,Pop rap,rap,trap</t>
  </si>
  <si>
    <t>filmi,Pop,Pop,Pop</t>
  </si>
  <si>
    <t>Pop,hip Pop,r&amp;b,urban contemporary,chicago rap,hip hop,rap,Pop,Pop,r&amp;b,urban contemporary</t>
  </si>
  <si>
    <t>Pop,post-teen Pop,talent show,Pop,Pop</t>
  </si>
  <si>
    <t>Pop,Pop,Pop rap,Pop,dancehall,Pop,Pop rap,atl hip hop,crunk,Pop,dirty south rap,old school atlanta hip hop,Pop rap,southern hip hop,trap</t>
  </si>
  <si>
    <t>art Pop,Pop,Pop,Pop,r&amp;b</t>
  </si>
  <si>
    <t>Pop,Pop,Pop,east coast hip hop,gangster rap,hip hop,hip Pop,Pop rap,r&amp;b,rap,southern hip hop,trap queen,urban contemporary,contemporary r&amp;b,hip Pop,r&amp;b,urban contemporary,Pop,Pop</t>
  </si>
  <si>
    <t>atl hip hop,dirty south rap,gangster rap,hip hop,Pop rap,rap,southern hip hop,trap,Pop,Pop</t>
  </si>
  <si>
    <t>atl hip hop,contemporary r&amp;b,Pop,Pop,r&amp;b,rap,south carolina hip hop,urban contemporary,atl hip hop,crunk,dirty south rap,gangster rap,old school atlanta hip hop,rap,southern hip hop,trap</t>
  </si>
  <si>
    <t>Pop,Pop,post-teen Pop,r&amp;b,rap</t>
  </si>
  <si>
    <t>acoustic Pop,Pop,neo mellow,Pop,Pop,neo mellow,Pop</t>
  </si>
  <si>
    <t>Pop,gangster rap,hip hop,Pop rap,rap,st louis rap,urban contemporary,Pop,Pop</t>
  </si>
  <si>
    <t>Pop,miami hip hop,Pop,Pop rap,Pop,gangster rap,hip hop,Pop rap,r&amp;b,rap,southern hip hop,trap,urban contemporary</t>
  </si>
  <si>
    <t>Pop,miami hip hop,Pop,Pop rap,Pop,Pop,Pop rap</t>
  </si>
  <si>
    <t>r&amp;b,Soul,Pop</t>
  </si>
  <si>
    <t>Pop,latin Pop,mexican Pop,Pop,hip Pop,neo Soul,urban contemporary</t>
  </si>
  <si>
    <t>Pop,Pop rap,reggae fusion,reggae fusion</t>
  </si>
  <si>
    <t>lovers Rock,reggae,reggae fusion,Pop,Pop rap,reggae fusion</t>
  </si>
  <si>
    <t>Pop,latin Pop,mexican Pop</t>
  </si>
  <si>
    <t>Pop,canadian old school hip hop,toronto rap</t>
  </si>
  <si>
    <t>Pop,Pop rap,reggae fusion</t>
  </si>
  <si>
    <t>boy band,Pop,Pop,r&amp;b,urban contemporary</t>
  </si>
  <si>
    <t>atl hip hop,chicago bop,Pop,Pop rap,rap,southern hip hop,trap,hip Pop,r&amp;b,urban contemporary</t>
  </si>
  <si>
    <t>Pop,Pop,Pop,urban contemporary</t>
  </si>
  <si>
    <t>chicago rap,hip hop,rap,Pop,gangster rap,hip hop,Pop rap,r&amp;b,rap,southern hip hop,trap,urban contemporary</t>
  </si>
  <si>
    <t>r&amp;b,rap,Pop,gangster rap,hip hop,Pop rap,r&amp;b,rap,southern hip hop,trap,urban contemporary</t>
  </si>
  <si>
    <t>Pop,euroPop,lilith,new wave Pop,Pop Rock</t>
  </si>
  <si>
    <t>atl hip hop,contemporary r&amp;b,Pop,girl group,hip Pop,r&amp;b,urban contemporary</t>
  </si>
  <si>
    <t>Pop,gangster rap,hip hop,Pop rap,r&amp;b,rap,southern hip hop,trap,urban contemporary,atl hip hop,crunk,dirty south rap,southern hip hop,trap</t>
  </si>
  <si>
    <t>Pop,r&amp;b,colombian Pop,Pop,latin Pop,Pop</t>
  </si>
  <si>
    <t>Pop,electroPop,neo-synthPop,scandiPop,swedish electroPop,swedish Pop</t>
  </si>
  <si>
    <t>barbadian Pop,Pop,urban contemporary,Pop,Pop,r&amp;b,urban contemporary</t>
  </si>
  <si>
    <t>Pop,Pop,Pop rap,Pop,Pop,canadian latin,canadian Pop,Pop,Pop</t>
  </si>
  <si>
    <t>contemporary r&amp;b,Pop,hip Pop,r&amp;b,urban contemporary</t>
  </si>
  <si>
    <t>east coast hip hop,gangster rap,hip hop,Pop rap,queens hip hop,rap,Pop,Pop,Pop,Pop,Pop rap</t>
  </si>
  <si>
    <t>Pop,Pop,Pop rap,piano Rock,Pop</t>
  </si>
  <si>
    <t>atl hip hop,chicago bop,Pop,Pop rap,rap,southern hip hop,trap</t>
  </si>
  <si>
    <t>Pop,Pop,Pop rap,Pop,hip Pop,r&amp;b,urban contemporary</t>
  </si>
  <si>
    <t>Pop,euroPop,girl group,talent show</t>
  </si>
  <si>
    <t>Pop,east coast hip hop,hip hop,hip Pop,Pop rap,rap,Pop,Pop</t>
  </si>
  <si>
    <t>Pop,Pop,atl hip hop,Pop,dirty south rap,hip hop,old school atlanta hip hop,Pop rap,rap,southern hip hop,trap</t>
  </si>
  <si>
    <t>Pop,Pop,Pop,Pop,Pop rap</t>
  </si>
  <si>
    <t>Pop,Pop,atl hip hop,dirty south rap,gangster rap,hip hop,Pop rap,rap,southern hip hop,trap</t>
  </si>
  <si>
    <t>Pop,Pop,east coast hip hop,hardcore hip hop,new jersey rap,wu fam</t>
  </si>
  <si>
    <t>Pop,hip Pop,neo Soul,urban contemporary</t>
  </si>
  <si>
    <t>Pop,hip Pop,Pop rap,r&amp;b,urban contemporary</t>
  </si>
  <si>
    <t>Pop,Pop,ectoFolk,Folk,lilith,singer-songwriter,women's music</t>
  </si>
  <si>
    <t>Pop,dance Rock</t>
  </si>
  <si>
    <t>canadian latin,canadian Pop,Pop,Pop,Pop,Pop,Pop rap</t>
  </si>
  <si>
    <t>east coast hip hop,gangster rap,hardcore hip hop,hip hop,rap,Pop,east coast hip hop,hip hop,hip Pop,Pop rap,rap,atl hip hop,contemporary r&amp;b,r&amp;b,urban contemporary,Pop,gangster rap,hip hop,Pop rap,rap,st louis rap,urban contemporary</t>
  </si>
  <si>
    <t>detroit hip hop,hip hop,rap,Pop,euroPop,lilith,neo mellow,Pop Rock</t>
  </si>
  <si>
    <t>colombian Pop,Pop,latin Pop,Pop,rap kreyol</t>
  </si>
  <si>
    <t>Pop,east coast hip hop,hip hop,hip Pop,Pop rap,rap,hip Pop,atl hip hop,contemporary r&amp;b,Pop,Pop,r&amp;b,rap,south carolina hip hop,urban contemporary</t>
  </si>
  <si>
    <t>Pop,dancehall,Pop,Pop rap</t>
  </si>
  <si>
    <t>Pop,hip hop,hip Pop,neo Soul,Pop rap,r&amp;b,rap,urban contemporary,virginia hip hop,Pop,hip Pop,Pop,r&amp;b,urban contemporary,nyc rap</t>
  </si>
  <si>
    <t>Pop,hip Pop,Pop,r&amp;b,urban contemporary,Pop,hip hop,hip Pop,neo Soul,Pop rap,r&amp;b,rap,urban contemporary,virginia hip hop</t>
  </si>
  <si>
    <t>g funk,gangster rap,hip hop,Pop rap,rap,west coast rap,Pop,Pop</t>
  </si>
  <si>
    <t>nz hip hop,Pop</t>
  </si>
  <si>
    <t>bubblegum dance,Pop,eurodance,euroPop</t>
  </si>
  <si>
    <t>Pop,Pop,contemporary r&amp;b,Pop,hip Pop,philly rap,r&amp;b,urban contemporary</t>
  </si>
  <si>
    <t>Pop,neo mellow,post-teen Pop</t>
  </si>
  <si>
    <t>Pop,hip Pop,Pop,r&amp;b,urban contemporary,atl hip hop,Pop,dirty south rap,hip hop,old school atlanta hip hop,Pop rap,rap,southern hip hop,trap</t>
  </si>
  <si>
    <t>Pop,gangster rap,hip hop,Pop rap,rap,st louis rap,urban contemporary,contemporary,country road</t>
  </si>
  <si>
    <t>Pop,gangster rap,hip hop,Pop rap,rap,st louis rap,urban contemporary,contemporary r&amp;b,new jack swing,r&amp;b,urban contemporary</t>
  </si>
  <si>
    <t>atl hip hop,contemporary r&amp;b,Pop,Pop,r&amp;b,rap,south carolina hip hop,urban contemporary,atl hip hop,crunk,Pop,dirty south rap,old school atlanta hip hop,Pop rap,southern hip hop,trap,atl hip hop,Pop,dirty south rap,hip hop,old school atlanta hip hop,Pop rap,rap,southern hip hop,trap</t>
  </si>
  <si>
    <t>Pop,east coast hip hop,hip hop,hip Pop,Pop rap,rap,contemporary r&amp;b,hip Pop,r&amp;b,urban contemporary,atl hip hop,boy band,contemporary r&amp;b,r&amp;b,urban contemporary</t>
  </si>
  <si>
    <t>Pop,east coast hip hop,gangster rap,hip hop,hip Pop,Pop rap,queens hip hop,rap,urban contemporary,Pop,hip Pop,r&amp;b,urban contemporary</t>
  </si>
  <si>
    <t>g funk,gangster rap,hip hop,Pop rap,rap,west coast rap,contemporary r&amp;b,r&amp;b,urban contemporary,Pop,Pop</t>
  </si>
  <si>
    <t>Pop,Pop,Pop,hip hop,hip Pop,neo Soul,Pop rap,r&amp;b,rap,urban contemporary,virginia hip hop</t>
  </si>
  <si>
    <t>Pop,Pop,big beat,classic progressive house,downtempo,intelligent dance music</t>
  </si>
  <si>
    <t>Pop,euroPop,lilith,neo mellow,Pop Rock</t>
  </si>
  <si>
    <t>Pop,r&amp;b,Pop,dancehall,Pop,Pop rap</t>
  </si>
  <si>
    <t>hip Pop,urban contemporary,Pop,dancehall,Pop,Pop rap</t>
  </si>
  <si>
    <t>candy Pop,Pop,euroPop,girl group</t>
  </si>
  <si>
    <t>dirty south rap,st louis rap,Pop,gangster rap,hip hop,Pop rap,rap,st louis rap,urban contemporary,Pop,east coast hip hop,hip hop,hip Pop,Pop rap,rap</t>
  </si>
  <si>
    <t>Pop,dance Rock,permanent wave,Pop Rock,Rock,dancehall,jamaican hip hop,reggae fusion</t>
  </si>
  <si>
    <t>Pop,dance Rock,permanent wave,Pop Rock,Rock</t>
  </si>
  <si>
    <t>crunk,dirty south rap,hip Pop,Pop rap,r&amp;b,southern hip hop,atl hip hop,Pop,dirty south rap,hip hop,old school atlanta hip hop,Pop rap,rap,southern hip hop,trap,g funk,gangster rap,hip hop,Pop rap,rap,west coast rap</t>
  </si>
  <si>
    <t>east coast hip hop,hardcore hip hop,hip hop,Pop rap,rap,Pop,Pop,urban contemporary,east coast hip hop</t>
  </si>
  <si>
    <t>Pop,Pop,urban contemporary,east coast hip hop,golden age hip hop,hip hop,old school hip hop,queens hip hop,rap</t>
  </si>
  <si>
    <t>Pop,Pop,urban contemporary,battle rap,east coast hip hop,hardcore hip hop,trap,battle rap,dirty south rap,east coast hip hop,hardcore hip hop</t>
  </si>
  <si>
    <t>Pop,hip hop,hip Pop,neo Soul,Pop rap,r&amp;b,rap,urban contemporary,virginia hip hop</t>
  </si>
  <si>
    <t>atl hip hop,Pop,hip Pop,r&amp;b,urban contemporary</t>
  </si>
  <si>
    <t>Pop,gangster rap,hip hop,Pop rap,rap,st louis rap,urban contemporary,atl hip hop,Pop,hip Pop,r&amp;b,urban contemporary</t>
  </si>
  <si>
    <t>Pop,Pop,Pop,east coast hip hop,gangster rap,hip hop,hip Pop,Pop rap,r&amp;b,rap,southern hip hop,trap queen,urban contemporary</t>
  </si>
  <si>
    <t>contemporary r&amp;b,Pop,hip Pop,r&amp;b,urban contemporary,Pop rap</t>
  </si>
  <si>
    <t>bronx hip hop,east coast hip hop,gangster rap,hardcore hip hop,hip hop,Pop rap,rap,trap,Pop,hip Pop,r&amp;b,urban contemporary</t>
  </si>
  <si>
    <t>Pop,Pop rap,reggae fusion,Pop,r&amp;b,urban contemporary</t>
  </si>
  <si>
    <t>Pop,euroPop,new wave Pop</t>
  </si>
  <si>
    <t>Pop,hip Pop,r&amp;b,urban contemporary</t>
  </si>
  <si>
    <t>contemporary r&amp;b,Pop,hip Pop,philly rap,r&amp;b,urban contemporary,neo Soul,Pop,r&amp;b</t>
  </si>
  <si>
    <t>Pop,east coast hip hop,gangster rap,hip hop,hip Pop,Pop rap,queens hip hop,rap,urban contemporary</t>
  </si>
  <si>
    <t>Pop,dance Rock,permanent wave,Pop Rock,Rock,dancehall,dancehall queen,reggae fusion</t>
  </si>
  <si>
    <t>Pop,euroPop,girl group,new wave Pop</t>
  </si>
  <si>
    <t>Pop,dirty south rap,hip Pop,Pop rap,r&amp;b,rap,southern hip hop,trap,urban contemporary</t>
  </si>
  <si>
    <t>Pop,neo Soul,r&amp;b,urban contemporary</t>
  </si>
  <si>
    <t>atl hip hop,contemporary r&amp;b,r&amp;b,urban contemporary,Pop,gangster rap,hip hop,Pop rap,rap,st louis rap,urban contemporary</t>
  </si>
  <si>
    <t>bubblegum dance,Pop,euroPop,talent show</t>
  </si>
  <si>
    <t>Pop,hip Pop,post-teen Pop,r&amp;b,urban contemporary</t>
  </si>
  <si>
    <t>Pop,euroPop,talent show</t>
  </si>
  <si>
    <t>disco house,vocal house,Pop,euroPop,new wave Pop</t>
  </si>
  <si>
    <t>Pop,gangster rap,hip hop,Pop rap,rap,st louis rap,urban contemporary,dirty south rap,st louis rap</t>
  </si>
  <si>
    <t>Pop,Pop,urban contemporary,east coast hip hop,gangster rap,hip hop,Pop rap,rap</t>
  </si>
  <si>
    <t>Pop,latin Pop,mexican Pop,Pop</t>
  </si>
  <si>
    <t>Pop,idol,post-teen Pop</t>
  </si>
  <si>
    <t>Pop,contemporary r&amp;b,hip Pop,r&amp;b,urban contemporary,contemporary r&amp;b,hip Pop,r&amp;b,urban contemporary</t>
  </si>
  <si>
    <t>contemporary r&amp;b,Pop,hip Pop,r&amp;b,urban contemporary,contemporary r&amp;b,hip Pop,r&amp;b,urban contemporary</t>
  </si>
  <si>
    <t>canadian Pop,canadian singer-songwriter,classic canadian Rock,heartland Rock,mellow gold,soft Rock,Pop,euroPop,talent show</t>
  </si>
  <si>
    <t>Pop,r&amp;b,urban contemporary,east coast hip hop,queens hip hop,canadian singer-songwriter,Folk,Folk Rock,singer-songwriter</t>
  </si>
  <si>
    <t>Pop,Pop rap,reggae fusion,barbadian Pop,reggae fusion</t>
  </si>
  <si>
    <t>r&amp;b,Soul,Pop,r&amp;b,urban contemporary</t>
  </si>
  <si>
    <t>Pop,new wave Pop,soft Rock</t>
  </si>
  <si>
    <t>asian american hip hop,Pop,Pop rap,canadian Pop,Pop</t>
  </si>
  <si>
    <t>big room,Pop,edm,Pop,Pop dance,Pop,miami hip hop,Pop,Pop rap,hip Pop,Pop,queens hip hop,rap</t>
  </si>
  <si>
    <t>baroque Pop,modern Rock,uk alternative Pop,Pop,edm,electro house,house,Pop,progressive house,uk dance</t>
  </si>
  <si>
    <t>Pop,latin Pop,mexican Pop,atl hip hop,Pop,dirty south rap,hip hop,old school atlanta hip hop,Pop rap,rap,southern hip hop,trap</t>
  </si>
  <si>
    <t>Pop,latin Pop,mexican Pop,Pop,Pop</t>
  </si>
  <si>
    <t>Pop,grime,Pop rap,atl hip hop,Pop,hip Pop,r&amp;b,urban contemporary</t>
  </si>
  <si>
    <t>grime,instrumental grime,Pop,edm,electro house,house,Pop,progressive house,uk dance</t>
  </si>
  <si>
    <t>Pop,detroit hip hop,hip hop,rap</t>
  </si>
  <si>
    <t>atl hip hop,Pop,hip Pop,r&amp;b,urban contemporary,contemporary r&amp;b,Pop,hip Pop,philly rap,r&amp;b,urban contemporary</t>
  </si>
  <si>
    <t>boy band,contemporary r&amp;b,hip Pop,r&amp;b,urban contemporary,Pop,east coast hip hop,hip hop,hip Pop,Pop rap,rap</t>
  </si>
  <si>
    <t>Pop,Pop,urban contemporary,conscious hip hop,east coast hip hop,gangster rap,hardcore hip hop,hip hop,queens hip hop,rap</t>
  </si>
  <si>
    <t>Pop,euroPop,talent show,hip Pop</t>
  </si>
  <si>
    <t>Pop,east coast hip hop,hip hop,hip Pop,Pop rap,rap,atl hip hop,boy band,contemporary r&amp;b,r&amp;b,urban contemporary,contemporary r&amp;b,hip Pop,r&amp;b,urban contemporary</t>
  </si>
  <si>
    <t xml:space="preserve">
</t>
  </si>
  <si>
    <t xml:space="preserve">Data set input </t>
  </si>
  <si>
    <t>SKEWNESS
(Full caclulation and answers on Skewness Sheet)</t>
  </si>
  <si>
    <t>Track Number and Popuarity Correlation</t>
  </si>
  <si>
    <t>Popuarity and Dancebility  Correlation</t>
  </si>
  <si>
    <t>CORRELATION
(Calculation  on the  Correlation sheet )</t>
  </si>
  <si>
    <t xml:space="preserve">
=INDEX(range, MATCH(MAX(COUNTIF(range, range)), COUNTIF(range, range), 0))</t>
  </si>
  <si>
    <t xml:space="preserve">
=MEDIAN(IF(ISNUMBER(range), range))</t>
  </si>
  <si>
    <t>SUM((Average AVERAGE(A1:A100))^3)/((COUNT(Average)-1)*STDEV.S
(Average)^3)</t>
  </si>
  <si>
    <t>MAX-MIN</t>
  </si>
  <si>
    <t>Smallest Value =0</t>
  </si>
  <si>
    <t>Used Sort In th e Count sheet</t>
  </si>
  <si>
    <t>Largest Value =93</t>
  </si>
  <si>
    <t>Largest Value =98</t>
  </si>
  <si>
    <t>Largest Value =0.988</t>
  </si>
  <si>
    <t>COUNT(Full Calculation  on count sheet)</t>
  </si>
  <si>
    <t xml:space="preserve">Formula </t>
  </si>
  <si>
    <t>Calculation</t>
  </si>
  <si>
    <t xml:space="preserve">Calculation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</si>
</sst>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;@"/>
  </numFmts>
  <fonts count="22" x14ac:knownFonts="1">
    <font>
      <sz val="10"/>
      <color theme="1"/>
      <name val="Trebuchet MS"/>
      <family val="2"/>
    </font>
    <font>
      <sz val="10"/>
      <color theme="1"/>
      <name val="Trebuchet MS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rebuchet MS"/>
      <family val="2"/>
    </font>
    <font>
      <b/>
      <sz val="13"/>
      <color theme="3"/>
      <name val="Trebuchet MS"/>
      <family val="2"/>
    </font>
    <font>
      <b/>
      <sz val="11"/>
      <color theme="3"/>
      <name val="Trebuchet MS"/>
      <family val="2"/>
    </font>
    <font>
      <sz val="10"/>
      <color rgb="FF006100"/>
      <name val="Trebuchet MS"/>
      <family val="2"/>
    </font>
    <font>
      <sz val="10"/>
      <color rgb="FF9C0006"/>
      <name val="Trebuchet MS"/>
      <family val="2"/>
    </font>
    <font>
      <sz val="10"/>
      <color rgb="FF9C5700"/>
      <name val="Trebuchet MS"/>
      <family val="2"/>
    </font>
    <font>
      <sz val="10"/>
      <color rgb="FF3F3F76"/>
      <name val="Trebuchet MS"/>
      <family val="2"/>
    </font>
    <font>
      <b/>
      <sz val="10"/>
      <color rgb="FF3F3F3F"/>
      <name val="Trebuchet MS"/>
      <family val="2"/>
    </font>
    <font>
      <b/>
      <sz val="10"/>
      <color rgb="FFFA7D00"/>
      <name val="Trebuchet MS"/>
      <family val="2"/>
    </font>
    <font>
      <sz val="10"/>
      <color rgb="FFFA7D00"/>
      <name val="Trebuchet MS"/>
      <family val="2"/>
    </font>
    <font>
      <b/>
      <sz val="10"/>
      <color theme="0"/>
      <name val="Trebuchet MS"/>
      <family val="2"/>
    </font>
    <font>
      <sz val="10"/>
      <color rgb="FFFF0000"/>
      <name val="Trebuchet MS"/>
      <family val="2"/>
    </font>
    <font>
      <i/>
      <sz val="10"/>
      <color rgb="FF7F7F7F"/>
      <name val="Trebuchet MS"/>
      <family val="2"/>
    </font>
    <font>
      <b/>
      <sz val="10"/>
      <color theme="1"/>
      <name val="Trebuchet MS"/>
      <family val="2"/>
    </font>
    <font>
      <sz val="10"/>
      <color theme="0"/>
      <name val="Trebuchet MS"/>
      <family val="2"/>
    </font>
    <font>
      <i/>
      <sz val="10"/>
      <color theme="1"/>
      <name val="Trebuchet MS"/>
      <family val="2"/>
    </font>
    <font>
      <b/>
      <sz val="14"/>
      <color theme="1"/>
      <name val="Trebuchet MS"/>
      <family val="2"/>
    </font>
    <font>
      <b/>
      <u/>
      <sz val="18"/>
      <color theme="1"/>
      <name val="Trebuchet MS"/>
      <family val="2"/>
    </font>
    <font>
      <sz val="8"/>
      <name val="Trebuchet MS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BC49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0"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0" borderId="10" xfId="0" applyBorder="1" applyAlignment="1">
      <alignment wrapText="1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6" fillId="0" borderId="12" xfId="0" applyFont="1" applyBorder="1"/>
    <xf numFmtId="0" fontId="0" fillId="0" borderId="13" xfId="0" applyBorder="1"/>
    <xf numFmtId="0" fontId="0" fillId="0" borderId="14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18" fillId="0" borderId="20" xfId="0" applyFont="1" applyBorder="1" applyAlignment="1">
      <alignment horizontal="centerContinuous"/>
    </xf>
    <xf numFmtId="0" fontId="16" fillId="0" borderId="12" xfId="0" applyFont="1" applyBorder="1" applyAlignment="1">
      <alignment wrapText="1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0" borderId="11" xfId="0" applyFont="1" applyBorder="1"/>
    <xf numFmtId="0" fontId="16" fillId="0" borderId="15" xfId="0" applyFont="1" applyBorder="1"/>
    <xf numFmtId="0" fontId="0" fillId="0" borderId="15" xfId="0" applyBorder="1"/>
    <xf numFmtId="0" fontId="16" fillId="0" borderId="0" xfId="0" applyFont="1"/>
    <xf numFmtId="0" fontId="16" fillId="0" borderId="16" xfId="0" applyFont="1" applyBorder="1" applyAlignment="1">
      <alignment wrapText="1"/>
    </xf>
    <xf numFmtId="0" fontId="7" fillId="3" borderId="0" xfId="0" applyFont="1" applyFill="1" applyAlignment="1">
      <alignment horizontal="left"/>
    </xf>
    <xf numFmtId="0" fontId="0" fillId="33" borderId="21" xfId="0" applyFill="1" applyBorder="1"/>
    <xf numFmtId="0" fontId="0" fillId="33" borderId="22" xfId="0" applyFill="1" applyBorder="1"/>
    <xf numFmtId="0" fontId="1" fillId="14" borderId="0" xfId="0" applyFont="1" applyFill="1" applyAlignment="1">
      <alignment horizontal="left"/>
    </xf>
    <xf numFmtId="0" fontId="1" fillId="15" borderId="10" xfId="24" applyBorder="1"/>
    <xf numFmtId="0" fontId="0" fillId="33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5">
    <dxf>
      <font>
        <color rgb="FF9C0006"/>
      </font>
      <fill>
        <patternFill>
          <bgColor rgb="FFFFC7CE"/>
        </patternFill>
      </fill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rebuchet MS"/>
        <family val="2"/>
        <scheme val="none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0006"/>
        <name val="Trebuchet MS"/>
        <family val="2"/>
        <scheme val="none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0006"/>
        <name val="Trebuchet MS"/>
        <family val="2"/>
        <scheme val="none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0006"/>
        <name val="Trebuchet MS"/>
        <family val="2"/>
        <scheme val="none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0006"/>
        <name val="Trebuchet MS"/>
        <family val="2"/>
        <scheme val="none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0006"/>
        <name val="Trebuchet MS"/>
        <family val="2"/>
        <scheme val="none"/>
      </font>
      <fill>
        <patternFill patternType="solid">
          <fgColor indexed="65"/>
          <bgColor rgb="FFFFC7CE"/>
        </patternFill>
      </fill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rebuchet MS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4" formatCode="yyyy/mm/dd;@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EBC491"/>
      <color rgb="FFD48926"/>
      <color rgb="FFF4DFC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eetMetadata" Target="metadata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21" Type="http://schemas.openxmlformats.org/officeDocument/2006/relationships/customXml" Target="../customXml/item6.xml"/><Relationship Id="rId34" Type="http://schemas.openxmlformats.org/officeDocument/2006/relationships/customXml" Target="../customXml/item19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33" Type="http://schemas.openxmlformats.org/officeDocument/2006/relationships/customXml" Target="../customXml/item18.xml"/><Relationship Id="rId38" Type="http://schemas.openxmlformats.org/officeDocument/2006/relationships/customXml" Target="../customXml/item2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37" Type="http://schemas.openxmlformats.org/officeDocument/2006/relationships/customXml" Target="../customXml/item2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36" Type="http://schemas.openxmlformats.org/officeDocument/2006/relationships/customXml" Target="../customXml/item21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Relationship Id="rId35" Type="http://schemas.openxmlformats.org/officeDocument/2006/relationships/customXml" Target="../customXml/item20.xml"/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'Artist Genres': </a:t>
            </a:r>
            <a:r>
              <a:rPr lang="en-US">
                <a:solidFill>
                  <a:srgbClr val="DD5A13"/>
                </a:solidFill>
              </a:rPr>
              <a:t>Pop</a:t>
            </a:r>
            <a:r>
              <a:rPr lang="en-US"/>
              <a:t> has higher 'Popularity'.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  <c:pivotFmt>
        <c:idx val="2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ED7331"/>
          </a:solidFill>
          <a:ln>
            <a:noFill/>
          </a:ln>
          <a:effectLst/>
        </c:spPr>
      </c:pivotFmt>
      <c:pivotFmt>
        <c:idx val="4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ED733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22F-4003-A0F3-478564BB1FFF}"/>
              </c:ext>
            </c:extLst>
          </c:dPt>
          <c:cat>
            <c:strLit>
              <c:ptCount val="2720"/>
              <c:pt idx="0">
                <c:v>Pop</c:v>
              </c:pt>
              <c:pt idx="1">
                <c:v>Pop,Pop</c:v>
              </c:pt>
              <c:pt idx="2">
                <c:v>Other</c:v>
              </c:pt>
              <c:pt idx="3">
                <c:v>australian Rock</c:v>
              </c:pt>
              <c:pt idx="4">
                <c:v>Rock</c:v>
              </c:pt>
              <c:pt idx="5">
                <c:v>Pop,australian talent show</c:v>
              </c:pt>
              <c:pt idx="6">
                <c:v>Folk</c:v>
              </c:pt>
              <c:pt idx="7">
                <c:v>new wave Pop</c:v>
              </c:pt>
              <c:pt idx="8">
                <c:v>beatlesque,british invasion,classic Rock,merseybeat,psychedelic Rock,Rock</c:v>
              </c:pt>
              <c:pt idx="9">
                <c:v>Pop,australian Rock</c:v>
              </c:pt>
              <c:pt idx="10">
                <c:v>soft Rock</c:v>
              </c:pt>
              <c:pt idx="11">
                <c:v>classic Rock,glam Rock,Rock</c:v>
              </c:pt>
              <c:pt idx="12">
                <c:v>neo mellow,Pop Rock,post-grunge</c:v>
              </c:pt>
              <c:pt idx="13">
                <c:v>australian alternative Rock,australian Rock</c:v>
              </c:pt>
              <c:pt idx="14">
                <c:v>permanent wave,Pop</c:v>
              </c:pt>
              <c:pt idx="15">
                <c:v>Pop,Pop,talent show</c:v>
              </c:pt>
              <c:pt idx="16">
                <c:v>alternative metal,alternative Rock,modern Rock,permanent wave,post-grunge,Rock</c:v>
              </c:pt>
              <c:pt idx="17">
                <c:v>boy band,Pop,Pop</c:v>
              </c:pt>
              <c:pt idx="18">
                <c:v>album Rock,british invasion,classic Rock,Rock</c:v>
              </c:pt>
              <c:pt idx="19">
                <c:v>r&amp;b,Soul</c:v>
              </c:pt>
              <c:pt idx="20">
                <c:v>modern Rock,Pop,Rock</c:v>
              </c:pt>
              <c:pt idx="21">
                <c:v>alternative Rock,funk metal,funk Rock,permanent wave,Rock</c:v>
              </c:pt>
              <c:pt idx="22">
                <c:v>boy band,Pop</c:v>
              </c:pt>
              <c:pt idx="23">
                <c:v>modern Rock,permanent wave,punk,Rock</c:v>
              </c:pt>
              <c:pt idx="24">
                <c:v>boy band,Pop,post-teen Pop,talent show</c:v>
              </c:pt>
              <c:pt idx="25">
                <c:v>art Pop,Pop,Pop</c:v>
              </c:pt>
              <c:pt idx="26">
                <c:v>Pop,post-teen Pop</c:v>
              </c:pt>
              <c:pt idx="27">
                <c:v>album Rock,classic Rock,hard Rock,heartland Rock,mellow gold,Rock,singer-songwriter,soft Rock</c:v>
              </c:pt>
              <c:pt idx="28">
                <c:v>Pop,Pop,Pop rap</c:v>
              </c:pt>
              <c:pt idx="29">
                <c:v>Pop,Pop,urban contemporary</c:v>
              </c:pt>
              <c:pt idx="30">
                <c:v>Pop,r&amp;b,urban contemporary</c:v>
              </c:pt>
              <c:pt idx="31">
                <c:v>boy band</c:v>
              </c:pt>
              <c:pt idx="32">
                <c:v>euroPop,swedish Pop</c:v>
              </c:pt>
              <c:pt idx="33">
                <c:v>classic uk Pop</c:v>
              </c:pt>
              <c:pt idx="34">
                <c:v>australian Rock,hard Rock,Rock</c:v>
              </c:pt>
              <c:pt idx="35">
                <c:v>alternative metal,canadian Rock,post-grunge</c:v>
              </c:pt>
              <c:pt idx="36">
                <c:v>Pop,r&amp;b</c:v>
              </c:pt>
              <c:pt idx="37">
                <c:v>mellow gold,soft Rock</c:v>
              </c:pt>
              <c:pt idx="38">
                <c:v>album Rock,classic Rock,heartland Rock,mellow gold,piano Rock,Rock,singer-songwriter,soft Rock</c:v>
              </c:pt>
              <c:pt idx="39">
                <c:v>canadian Pop,Pop</c:v>
              </c:pt>
              <c:pt idx="40">
                <c:v>dance Rock,euroPop</c:v>
              </c:pt>
              <c:pt idx="41">
                <c:v>neo mellow,singer-songwriter</c:v>
              </c:pt>
              <c:pt idx="42">
                <c:v>Pop,talent show,uk Pop</c:v>
              </c:pt>
              <c:pt idx="43">
                <c:v>album Rock,classic Rock,Rock,soft Rock,yacht Rock</c:v>
              </c:pt>
              <c:pt idx="44">
                <c:v>alternative metal,nu metal,post-grunge,rap metal,Rock</c:v>
              </c:pt>
              <c:pt idx="45">
                <c:v>canadian contemporary r&amp;b,canadian Pop,Pop</c:v>
              </c:pt>
              <c:pt idx="46">
                <c:v>glam Rock,mellow gold,piano Rock,Rock</c:v>
              </c:pt>
              <c:pt idx="47">
                <c:v>australian Rock,dance Rock,funk Rock,new romantic,new wave,Rock</c:v>
              </c:pt>
              <c:pt idx="48">
                <c:v>celtic Rock,Pop</c:v>
              </c:pt>
              <c:pt idx="49">
                <c:v>Rock drums,soft Rock</c:v>
              </c:pt>
              <c:pt idx="50">
                <c:v>disco</c:v>
              </c:pt>
              <c:pt idx="51">
                <c:v>barbadian Pop,Pop,urban contemporary</c:v>
              </c:pt>
              <c:pt idx="52">
                <c:v>hip Pop,Pop</c:v>
              </c:pt>
              <c:pt idx="53">
                <c:v>funk,funk Rock,minneapolis sound,Rock,synth funk</c:v>
              </c:pt>
              <c:pt idx="54">
                <c:v>australian indigenous,Pop,australian talent show</c:v>
              </c:pt>
              <c:pt idx="55">
                <c:v>album Rock,classic Rock,hard Rock,Rock</c:v>
              </c:pt>
              <c:pt idx="56">
                <c:v>indietronica,metroPopolis,Pop</c:v>
              </c:pt>
              <c:pt idx="57">
                <c:v>hip hop</c:v>
              </c:pt>
              <c:pt idx="58">
                <c:v>candy Pop,pixie,Pop,Pop emo,Pop punk,Rock</c:v>
              </c:pt>
              <c:pt idx="59">
                <c:v>album Rock,classic Rock,glam metal,hard Rock,heartland Rock,mellow gold,Rock,soft Rock</c:v>
              </c:pt>
              <c:pt idx="60">
                <c:v>neo mellow,Pop Rock</c:v>
              </c:pt>
              <c:pt idx="61">
                <c:v>alternative metal,modern Rock,neon Pop punk,Pop punk,Pop Rock,post-grunge</c:v>
              </c:pt>
              <c:pt idx="62">
                <c:v>piano Rock,Pop</c:v>
              </c:pt>
              <c:pt idx="63">
                <c:v>Pop,candy Pop,Pop,girl group,post-teen Pop</c:v>
              </c:pt>
              <c:pt idx="64">
                <c:v>irish Rock,permanent wave,Rock</c:v>
              </c:pt>
              <c:pt idx="65">
                <c:v>album Rock,classic Rock,hard Rock,mellow gold,Pop,permanent wave,power Pop,Rock,singer-songwriter,soft Rock,synthPop</c:v>
              </c:pt>
              <c:pt idx="66">
                <c:v>Pop Rock</c:v>
              </c:pt>
              <c:pt idx="67">
                <c:v>alternative metal,alternative Rock,classic Rock,grunge,permanent wave,Rock</c:v>
              </c:pt>
              <c:pt idx="68">
                <c:v>Folk,canadian Pop,jazz Pop,lounge</c:v>
              </c:pt>
              <c:pt idx="69">
                <c:v>classic Rock,country Rock,Rock,southern Rock,swamp Rock</c:v>
              </c:pt>
              <c:pt idx="70">
                <c:v>Pop,soft Rock</c:v>
              </c:pt>
              <c:pt idx="71">
                <c:v>classic Rock,Folk,Folk Rock,heartland Rock,mellow gold,singer-songwriter,soft Rock</c:v>
              </c:pt>
              <c:pt idx="72">
                <c:v>album Rock,dance Rock,Pop,Rock,soft Rock,synthPop</c:v>
              </c:pt>
              <c:pt idx="73">
                <c:v>baroque Pop,classic Rock,Folk Rock,mellow gold,psychedelic Rock,Rock,Pop</c:v>
              </c:pt>
              <c:pt idx="74">
                <c:v>album Rock,classic Rock,heartland Rock,mellow gold,Rock,soft Rock,yacht Rock</c:v>
              </c:pt>
              <c:pt idx="75">
                <c:v>alternative metal,alternative Rock,australian alternative Rock,australian psych,australian Rock,grunge,nu metal,post-grunge</c:v>
              </c:pt>
              <c:pt idx="76">
                <c:v>british invasion</c:v>
              </c:pt>
              <c:pt idx="77">
                <c:v>Pop,miami hip hop,Pop,Pop rap</c:v>
              </c:pt>
              <c:pt idx="78">
                <c:v>Pop,Pop,post-teen Pop</c:v>
              </c:pt>
              <c:pt idx="79">
                <c:v>british Soul</c:v>
              </c:pt>
              <c:pt idx="80">
                <c:v>neo Soul,Pop,r&amp;b</c:v>
              </c:pt>
              <c:pt idx="81">
                <c:v>candy Pop,new wave Pop,permanent wave,power Pop,Rock,synthPop</c:v>
              </c:pt>
              <c:pt idx="82">
                <c:v>Jazz</c:v>
              </c:pt>
              <c:pt idx="83">
                <c:v>album Rock,british invasion,classic Rock,Folk Rock,mellow gold,merseybeat,soft Rock</c:v>
              </c:pt>
              <c:pt idx="84">
                <c:v>classic Rock,Folk,Folk Rock,melancholia,mellow gold,Rock,soft Rock</c:v>
              </c:pt>
              <c:pt idx="85">
                <c:v>glam metal,Rock</c:v>
              </c:pt>
              <c:pt idx="86">
                <c:v>album Rock,art Rock,beatlesque,classic Rock,glam Rock,mellow gold,Rock,soft Rock,symphonic Rock</c:v>
              </c:pt>
              <c:pt idx="87">
                <c:v>australian dance,Pop</c:v>
              </c:pt>
              <c:pt idx="88">
                <c:v>Pop Rock,post-grunge</c:v>
              </c:pt>
              <c:pt idx="89">
                <c:v>hip Pop,Pop,queens hip hop,rap</c:v>
              </c:pt>
              <c:pt idx="90">
                <c:v>post-teen Pop,viral Pop</c:v>
              </c:pt>
              <c:pt idx="91">
                <c:v>album Rock,australian Rock,classic Rock,hard Rock,heartland Rock,mellow gold,Pop,Rock,soft Rock</c:v>
              </c:pt>
              <c:pt idx="92">
                <c:v>Pop,edm,electro house,house,Pop,progressive house,uk dance</c:v>
              </c:pt>
              <c:pt idx="93">
                <c:v>modern Rock,permanent wave,Rock</c:v>
              </c:pt>
              <c:pt idx="94">
                <c:v>motown,Soul</c:v>
              </c:pt>
              <c:pt idx="95">
                <c:v>new romantic,new wave Pop,synthPop</c:v>
              </c:pt>
              <c:pt idx="96">
                <c:v>modern Rock,Rock</c:v>
              </c:pt>
              <c:pt idx="97">
                <c:v>big room,Pop,edm,Pop,Pop dance</c:v>
              </c:pt>
              <c:pt idx="98">
                <c:v>canadian Pop,Pop,viral Pop</c:v>
              </c:pt>
              <c:pt idx="99">
                <c:v>canadian Pop,candy Pop,Pop</c:v>
              </c:pt>
              <c:pt idx="100">
                <c:v>Pop,new wave Pop,permanent wave,soft Rock</c:v>
              </c:pt>
              <c:pt idx="101">
                <c:v>Pop,synthPop</c:v>
              </c:pt>
              <c:pt idx="102">
                <c:v>canadian Pop,canadian singer-songwriter,lilith,neo mellow,Pop Rock,singer-songwriter</c:v>
              </c:pt>
              <c:pt idx="103">
                <c:v>metroPopolis,modern Rock,Pop</c:v>
              </c:pt>
              <c:pt idx="104">
                <c:v>atl hip hop,contemporary r&amp;b,Pop,Pop,r&amp;b,rap,south carolina hip hop,urban contemporary</c:v>
              </c:pt>
              <c:pt idx="105">
                <c:v>album Rock,classic Rock,hard Rock,heartland Rock,mellow gold,Rock,soft Rock</c:v>
              </c:pt>
              <c:pt idx="106">
                <c:v>australian Rock,permanent wave</c:v>
              </c:pt>
              <c:pt idx="107">
                <c:v>alternative metal,permanent wave,post-grunge,punk,Rock,skate punk,socal Pop punk</c:v>
              </c:pt>
              <c:pt idx="108">
                <c:v>disco,mellow gold,new wave Pop,soft Rock,Soul</c:v>
              </c:pt>
              <c:pt idx="109">
                <c:v>dance Rock,Pop,soft Rock,sophisti-Pop,synthPop,Pop,singer-songwriter,soft Rock,synthPop,new wave Pop,Rock keyboard</c:v>
              </c:pt>
              <c:pt idx="110">
                <c:v>australian alternative Rock,australian indie,Pop,australian Rock,perth indie</c:v>
              </c:pt>
              <c:pt idx="111">
                <c:v>glam Rock</c:v>
              </c:pt>
              <c:pt idx="112">
                <c:v>Contemporary</c:v>
              </c:pt>
              <c:pt idx="113">
                <c:v>Pop,viral Pop</c:v>
              </c:pt>
              <c:pt idx="114">
                <c:v>classic Rock,country Rock,Folk,Folk Rock,Rock,roots Rock,singer-songwriter</c:v>
              </c:pt>
              <c:pt idx="115">
                <c:v>indietronica,modern alternative Rock,modern Rock,Rock</c:v>
              </c:pt>
              <c:pt idx="116">
                <c:v>album Rock,classic Rock,country Rock,Folk Rock,hard Rock,heartland Rock,mellow gold,Rock,singer-songwriter,soft Rock</c:v>
              </c:pt>
              <c:pt idx="117">
                <c:v>australian alternative Rock</c:v>
              </c:pt>
              <c:pt idx="118">
                <c:v>album Rock,beatlesque,Pop,classic Rock,Folk Rock,heartland Rock,mellow gold,psychedelic Rock,Rock-and-roll,singer-songwriter,soft Rock,Pop</c:v>
              </c:pt>
              <c:pt idx="119">
                <c:v>detroit hip hop,hip hop,rap</c:v>
              </c:pt>
              <c:pt idx="120">
                <c:v>art Rock,classic Rock,glam Rock,permanent wave,Rock</c:v>
              </c:pt>
              <c:pt idx="121">
                <c:v>contemporary r&amp;b,hip Pop,r&amp;b,urban contemporary</c:v>
              </c:pt>
              <c:pt idx="122">
                <c:v>Pop,neo mellow,Pop,Pop Rock</c:v>
              </c:pt>
              <c:pt idx="123">
                <c:v>album Rock,british invasion,classic Rock,hard Rock,Rock</c:v>
              </c:pt>
              <c:pt idx="124">
                <c:v>euroPop</c:v>
              </c:pt>
              <c:pt idx="125">
                <c:v>australian indie,Folk-Pop</c:v>
              </c:pt>
              <c:pt idx="126">
                <c:v>yacht Rock</c:v>
              </c:pt>
              <c:pt idx="127">
                <c:v>alternative metal,nu metal,post-grunge,Rock</c:v>
              </c:pt>
              <c:pt idx="128">
                <c:v>acid Rock,album Rock,classic Rock,hard Rock,psychedelic Rock,Rock</c:v>
              </c:pt>
              <c:pt idx="129">
                <c:v>Folk,australian dance,Rock</c:v>
              </c:pt>
              <c:pt idx="130">
                <c:v>new wave Pop,soft Rock</c:v>
              </c:pt>
              <c:pt idx="131">
                <c:v>glee club,post-teen Pop</c:v>
              </c:pt>
              <c:pt idx="132">
                <c:v>colombian Pop,Pop,latin Pop,Pop</c:v>
              </c:pt>
              <c:pt idx="133">
                <c:v>new romantic,new wave Pop,soft Rock</c:v>
              </c:pt>
              <c:pt idx="134">
                <c:v>Pop,euroPop,lilith,neo mellow,Pop Rock</c:v>
              </c:pt>
              <c:pt idx="135">
                <c:v>permanent wave,Rock</c:v>
              </c:pt>
              <c:pt idx="136">
                <c:v>Folk,Rock-and-roll</c:v>
              </c:pt>
              <c:pt idx="137">
                <c:v>Folk,Pop,doo-wop,lounge,northern Soul,Rock</c:v>
              </c:pt>
              <c:pt idx="138">
                <c:v>Pop,soft Rock,synthPop</c:v>
              </c:pt>
              <c:pt idx="139">
                <c:v>australian dance,Pop,Pop</c:v>
              </c:pt>
              <c:pt idx="140">
                <c:v>dfw rap,melodic rap,Pop,rap</c:v>
              </c:pt>
              <c:pt idx="141">
                <c:v>diva house,eurodance,german techno,hip house</c:v>
              </c:pt>
              <c:pt idx="142">
                <c:v>british Soul,Pop,Pop,talent show</c:v>
              </c:pt>
              <c:pt idx="143">
                <c:v>australian hip hop</c:v>
              </c:pt>
              <c:pt idx="144">
                <c:v>Folk,brill building Pop,Folk Rock,heartland Rock,mellow gold,singer-songwriter,soft Rock,yacht Rock</c:v>
              </c:pt>
              <c:pt idx="145">
                <c:v>heartland Rock,mellow gold,permanent wave,Rock,singer-songwriter</c:v>
              </c:pt>
              <c:pt idx="146">
                <c:v>australian Rock,glam Rock</c:v>
              </c:pt>
              <c:pt idx="147">
                <c:v>australian dance,australian electroPop,dance Rock,indietronica,neo-synthPop</c:v>
              </c:pt>
              <c:pt idx="148">
                <c:v>Folk,british invasion</c:v>
              </c:pt>
              <c:pt idx="149">
                <c:v>contemporary,country dawn,country road</c:v>
              </c:pt>
              <c:pt idx="150">
                <c:v>contemporary r&amp;b,Pop,r&amp;b,urban contemporary</c:v>
              </c:pt>
              <c:pt idx="151">
                <c:v>disco,girl group,hi-nrg,motown,new wave Pop,soft Rock</c:v>
              </c:pt>
              <c:pt idx="152">
                <c:v>grunge,Pop Rock,post-grunge</c:v>
              </c:pt>
              <c:pt idx="153">
                <c:v>Pop,miami hip hop,Pop</c:v>
              </c:pt>
              <c:pt idx="154">
                <c:v>australian dance,Pop,australian Rock</c:v>
              </c:pt>
              <c:pt idx="155">
                <c:v>edm,Pop,Pop dance</c:v>
              </c:pt>
              <c:pt idx="156">
                <c:v>new romantic,new wave Pop</c:v>
              </c:pt>
              <c:pt idx="157">
                <c:v>celtic Rock,euroPop,Pop Rock</c:v>
              </c:pt>
              <c:pt idx="158">
                <c:v>Pop,Pop r&amp;b</c:v>
              </c:pt>
              <c:pt idx="159">
                <c:v>electroPop,etherPop,Pop</c:v>
              </c:pt>
              <c:pt idx="160">
                <c:v>baroque Pop,modern Rock,uk alternative Pop</c:v>
              </c:pt>
              <c:pt idx="161">
                <c:v>alternative metal,alternative Rock,funk metal,funk Rock,hard Rock,nu metal,post-grunge,rap metal,Rock</c:v>
              </c:pt>
              <c:pt idx="162">
                <c:v>album Rock,beatlesque,classic Rock,Folk Rock,heartland Rock,mellow gold,Rock,singer-songwriter,soft Rock</c:v>
              </c:pt>
              <c:pt idx="163">
                <c:v>hip hop,Pop rap</c:v>
              </c:pt>
              <c:pt idx="164">
                <c:v>atl hip hop,contemporary r&amp;b,Pop,girl group,hip Pop,r&amp;b,urban contemporary</c:v>
              </c:pt>
              <c:pt idx="165">
                <c:v>album Rock</c:v>
              </c:pt>
              <c:pt idx="166">
                <c:v>Funk</c:v>
              </c:pt>
              <c:pt idx="167">
                <c:v>big room,Pop,edm,Pop,Pop dance,australian dance,Pop,Pop</c:v>
              </c:pt>
              <c:pt idx="168">
                <c:v>Pop,australian talent show,talent show</c:v>
              </c:pt>
              <c:pt idx="169">
                <c:v>neo mellow,piano Rock,Pop,Pop Rock</c:v>
              </c:pt>
              <c:pt idx="170">
                <c:v>album Rock,classic Rock,glam metal,hard Rock,mellow gold,Rock,soft Rock</c:v>
              </c:pt>
              <c:pt idx="171">
                <c:v>Folk,lilith,singer-songwriter,women's music</c:v>
              </c:pt>
              <c:pt idx="172">
                <c:v>R&amp;B</c:v>
              </c:pt>
              <c:pt idx="173">
                <c:v>album Rock,classic Rock,heartland Rock,mellow gold,new wave Pop,singer-songwriter,soft Rock,yacht Rock</c:v>
              </c:pt>
              <c:pt idx="174">
                <c:v>neo mellow,permanent wave,Pop Rock,post-grunge</c:v>
              </c:pt>
              <c:pt idx="175">
                <c:v>neo mellow,piano Rock,Pop Rock</c:v>
              </c:pt>
              <c:pt idx="176">
                <c:v>eurodance,hip house</c:v>
              </c:pt>
              <c:pt idx="177">
                <c:v>nashville sound</c:v>
              </c:pt>
              <c:pt idx="178">
                <c:v>Pop,electroPop</c:v>
              </c:pt>
              <c:pt idx="179">
                <c:v>neo mellow</c:v>
              </c:pt>
              <c:pt idx="180">
                <c:v>escape room,minnesota hip hop,Pop,trap queen</c:v>
              </c:pt>
              <c:pt idx="181">
                <c:v>alternative metal,nu metal,post-grunge</c:v>
              </c:pt>
              <c:pt idx="182">
                <c:v>album Rock,classic Rock,mellow gold,Rock,soft Rock,yacht Rock</c:v>
              </c:pt>
              <c:pt idx="183">
                <c:v>eurodance,euroPop,new wave Pop</c:v>
              </c:pt>
              <c:pt idx="184">
                <c:v>classic girl group,disco,motown,Soul</c:v>
              </c:pt>
              <c:pt idx="185">
                <c:v>album Rock,classic Rock,glam metal,hard Rock,heartland Rock,mellow gold,new wave Pop,Rock,singer-songwriter,soft Rock</c:v>
              </c:pt>
              <c:pt idx="186">
                <c:v>arkansas country,outlaw country,Rock</c:v>
              </c:pt>
              <c:pt idx="187">
                <c:v>Pop,euroPop,lilith,new wave Pop,Pop Rock</c:v>
              </c:pt>
              <c:pt idx="188">
                <c:v>modern Rock,Pop,pov: indie,Rock</c:v>
              </c:pt>
              <c:pt idx="189">
                <c:v>country Rock,mellow gold,soft Rock</c:v>
              </c:pt>
              <c:pt idx="190">
                <c:v>beatlesque,britPop,madchester,permanent wave,Rock</c:v>
              </c:pt>
              <c:pt idx="191">
                <c:v>art Pop,electroPop,Pop</c:v>
              </c:pt>
              <c:pt idx="192">
                <c:v>Pop,edm,Pop,Pop dance</c:v>
              </c:pt>
              <c:pt idx="193">
                <c:v>neo mellow,uk Pop</c:v>
              </c:pt>
              <c:pt idx="194">
                <c:v>classic nz Pop,kiwi Rock,zolo</c:v>
              </c:pt>
              <c:pt idx="195">
                <c:v>classic Soul,jazz Blues,memphis Soul,neo Soul,Soul,southern Soul,vocalJazz</c:v>
              </c:pt>
              <c:pt idx="196">
                <c:v>australian alternative Rock,australian Rock,australian ska</c:v>
              </c:pt>
              <c:pt idx="197">
                <c:v>album Rock,classic Rock,dance Rock,Pop,permanent wave,post-punk,Rock,zolo</c:v>
              </c:pt>
              <c:pt idx="198">
                <c:v>album Rock,classic Rock,hard Rock,Rock,southern Rock</c:v>
              </c:pt>
              <c:pt idx="199">
                <c:v>electroPop,Pop</c:v>
              </c:pt>
              <c:pt idx="200">
                <c:v>Folk-Pop,modern Rock</c:v>
              </c:pt>
              <c:pt idx="201">
                <c:v>alt z,Pop</c:v>
              </c:pt>
              <c:pt idx="202">
                <c:v>Folk,arkansas country,classic country Pop,Folk Rock,mellow gold,nashville sound,singer-songwriter,soft Rock</c:v>
              </c:pt>
              <c:pt idx="203">
                <c:v>beatlesque,classic Rock,Rock</c:v>
              </c:pt>
              <c:pt idx="204">
                <c:v>Pop,uk dance,uk funky,Pop</c:v>
              </c:pt>
              <c:pt idx="205">
                <c:v>acoustic Pop,Pop,neo mellow,Pop</c:v>
              </c:pt>
              <c:pt idx="206">
                <c:v>Pop,scandiPop,swedish electroPop,swedish Pop</c:v>
              </c:pt>
              <c:pt idx="207">
                <c:v>electro,filter house,Rock</c:v>
              </c:pt>
              <c:pt idx="208">
                <c:v>Pop,Pop,Pop</c:v>
              </c:pt>
              <c:pt idx="209">
                <c:v>alternative hip hop,modern Rock,Rock</c:v>
              </c:pt>
              <c:pt idx="210">
                <c:v>alternative Rock,permanent wave,punk,Rock</c:v>
              </c:pt>
              <c:pt idx="211">
                <c:v>british Folk,classic Rock,Folk,Folk Rock,mellow gold,singer-songwriter</c:v>
              </c:pt>
              <c:pt idx="212">
                <c:v>House</c:v>
              </c:pt>
              <c:pt idx="213">
                <c:v>canadian Pop</c:v>
              </c:pt>
              <c:pt idx="214">
                <c:v>contemporary,country road</c:v>
              </c:pt>
              <c:pt idx="215">
                <c:v>modern Rock,post-grunge</c:v>
              </c:pt>
              <c:pt idx="216">
                <c:v>Folk,new wave Pop,soft Rock</c:v>
              </c:pt>
              <c:pt idx="217">
                <c:v>banjo</c:v>
              </c:pt>
              <c:pt idx="218">
                <c:v>uk dance</c:v>
              </c:pt>
              <c:pt idx="219">
                <c:v>reggae fusion,uk reggae</c:v>
              </c:pt>
              <c:pt idx="220">
                <c:v>album Rock,classic Rock,heartland Rock,mellow gold,Rock,singer-songwriter,soft Rock,yacht Rock</c:v>
              </c:pt>
              <c:pt idx="221">
                <c:v>australian dance,classic uk Pop</c:v>
              </c:pt>
              <c:pt idx="222">
                <c:v>miami hip hop</c:v>
              </c:pt>
              <c:pt idx="223">
                <c:v>new romantic,new wave Pop,soft Rock,synthPop</c:v>
              </c:pt>
              <c:pt idx="224">
                <c:v>talent show</c:v>
              </c:pt>
              <c:pt idx="225">
                <c:v>euroPop,swedish Pop,synthPop</c:v>
              </c:pt>
              <c:pt idx="226">
                <c:v>canadian hip hop,canadian Pop,hip hop,rap,toronto rap</c:v>
              </c:pt>
              <c:pt idx="227">
                <c:v>album Rock,classic Rock,country Rock,Folk Rock,heartland Rock,mellow gold,Rock,singer-songwriter,soft Rock,yacht Rock</c:v>
              </c:pt>
              <c:pt idx="228">
                <c:v>alternative dance,dance-punk,new rave</c:v>
              </c:pt>
              <c:pt idx="229">
                <c:v>emo,modern Rock,Pop,Pop punk,Rock</c:v>
              </c:pt>
              <c:pt idx="230">
                <c:v>australian alternative Rock,australian indie</c:v>
              </c:pt>
              <c:pt idx="231">
                <c:v>Pop,idol,Pop,post-teen Pop</c:v>
              </c:pt>
              <c:pt idx="232">
                <c:v>album Rock,art Rock,british invasion,classic Rock,Folk Rock,glam Rock,protopunk,psychedelic Rock,Rock,singer-songwriter</c:v>
              </c:pt>
              <c:pt idx="233">
                <c:v>alternative Rock,indie Rock,indietronica,modern Rock,Rock</c:v>
              </c:pt>
              <c:pt idx="234">
                <c:v>Pop,miami hip hop,Pop,Pop,Pop</c:v>
              </c:pt>
              <c:pt idx="235">
                <c:v>diva house</c:v>
              </c:pt>
              <c:pt idx="236">
                <c:v>Folk,doo-wop,Rock,Soul</c:v>
              </c:pt>
              <c:pt idx="237">
                <c:v>boy band,contemporary r&amp;b,new jack swing,r&amp;b,urban contemporary</c:v>
              </c:pt>
              <c:pt idx="238">
                <c:v>australian Rock,new romantic,sophisti-Pop,synthPop</c:v>
              </c:pt>
              <c:pt idx="239">
                <c:v>disco,new wave Pop,soft Rock</c:v>
              </c:pt>
              <c:pt idx="240">
                <c:v>lilith,new wave Pop</c:v>
              </c:pt>
              <c:pt idx="241">
                <c:v>bubblegum dance,euroPop,talent show</c:v>
              </c:pt>
              <c:pt idx="242">
                <c:v>Folk,british invasion,Soul</c:v>
              </c:pt>
              <c:pt idx="243">
                <c:v>album Rock,glam metal,hard Rock,metal,Rock</c:v>
              </c:pt>
              <c:pt idx="244">
                <c:v>contemporary r&amp;b</c:v>
              </c:pt>
              <c:pt idx="245">
                <c:v>disco,hi-nrg</c:v>
              </c:pt>
              <c:pt idx="246">
                <c:v>Pop,gangster rap,hip hop,Pop rap,rap,st louis rap,urban contemporary</c:v>
              </c:pt>
              <c:pt idx="247">
                <c:v>glam metal,hard Rock</c:v>
              </c:pt>
              <c:pt idx="248">
                <c:v>british invasion,classic Rock,Folk Rock,Rock-and-roll,singer-songwriter</c:v>
              </c:pt>
              <c:pt idx="249">
                <c:v>Pop dance,uk dance,uk funky,Pop</c:v>
              </c:pt>
              <c:pt idx="250">
                <c:v>Folk Rock,mellow gold,singer-songwriter,soft Rock</c:v>
              </c:pt>
              <c:pt idx="251">
                <c:v>australian dance,dancefloor dnb,drum and bass</c:v>
              </c:pt>
              <c:pt idx="252">
                <c:v>Pop,reggae fusion</c:v>
              </c:pt>
              <c:pt idx="253">
                <c:v>Pop,dance Rock,permanent wave,Pop Rock,Rock</c:v>
              </c:pt>
              <c:pt idx="254">
                <c:v>filter house</c:v>
              </c:pt>
              <c:pt idx="255">
                <c:v>Pop,Pop rap,reggae fusion</c:v>
              </c:pt>
              <c:pt idx="256">
                <c:v>mellow gold,soft Rock,yacht Rock</c:v>
              </c:pt>
              <c:pt idx="257">
                <c:v>Folk,mellow gold,soft Rock,yacht Rock</c:v>
              </c:pt>
              <c:pt idx="258">
                <c:v>dance Rock,madchester,new romantic,new wave,permanent wave,post-punk,synthPop,uk post-punk</c:v>
              </c:pt>
              <c:pt idx="259">
                <c:v>doo-wop,Rock</c:v>
              </c:pt>
              <c:pt idx="260">
                <c:v>Pop,r&amp;b,southern hip hop,urban contemporary</c:v>
              </c:pt>
              <c:pt idx="261">
                <c:v>atl hip hop,dirty south rap,hip hop,old school atlanta hip hop,rap,southern hip hop</c:v>
              </c:pt>
              <c:pt idx="262">
                <c:v>australian Rock,kiwi Rock</c:v>
              </c:pt>
              <c:pt idx="263">
                <c:v>country Rock,Folk,Folk Rock,heartland Rock,mellow gold,singer-songwriter,soft Rock</c:v>
              </c:pt>
              <c:pt idx="264">
                <c:v>diva house,eurodance,hip house,italo house</c:v>
              </c:pt>
              <c:pt idx="265">
                <c:v>album Rock,classic Rock,mellow gold,Pop,permanent wave,Rock,soft Rock</c:v>
              </c:pt>
              <c:pt idx="266">
                <c:v>canadian contemporary r&amp;b,canadian Pop,Pop,electro,filter house,Rock</c:v>
              </c:pt>
              <c:pt idx="267">
                <c:v>australian dance,australian house,funktronica</c:v>
              </c:pt>
              <c:pt idx="268">
                <c:v>australian Rock,british Blues,freakbeat,protopunk,psychedelic Rock</c:v>
              </c:pt>
              <c:pt idx="269">
                <c:v>novelty</c:v>
              </c:pt>
              <c:pt idx="270">
                <c:v>glam metal,hard Rock,Rock</c:v>
              </c:pt>
              <c:pt idx="271">
                <c:v>euroPop,talent show</c:v>
              </c:pt>
              <c:pt idx="272">
                <c:v>reggae fusion,edm,german dance,Pop dance,tropical house</c:v>
              </c:pt>
              <c:pt idx="273">
                <c:v>Pop,euroPop,girl group,new wave Pop</c:v>
              </c:pt>
              <c:pt idx="274">
                <c:v>eurodance</c:v>
              </c:pt>
              <c:pt idx="275">
                <c:v>australian alternative Rock,australian Rock,perth indie</c:v>
              </c:pt>
              <c:pt idx="276">
                <c:v>neo mellow,Pop</c:v>
              </c:pt>
              <c:pt idx="277">
                <c:v>bedroom Pop,Pop,pov: indie</c:v>
              </c:pt>
              <c:pt idx="278">
                <c:v>big beat,electronica,nu skool breaks,trip hop</c:v>
              </c:pt>
              <c:pt idx="279">
                <c:v>australian indie</c:v>
              </c:pt>
              <c:pt idx="280">
                <c:v>deep Folk</c:v>
              </c:pt>
              <c:pt idx="281">
                <c:v>album Rock,classic Rock,hard Rock,mellow gold,Rock,soft Rock,yacht Rock</c:v>
              </c:pt>
              <c:pt idx="282">
                <c:v>art Pop,candy Pop,metroPopolis,Pop</c:v>
              </c:pt>
              <c:pt idx="283">
                <c:v>album Rock,beatlesque,british Blues,classic Rock,country Rock,Folk Rock,jangle Pop,mellow gold,power Pop,singer-songwriter,soft Rock</c:v>
              </c:pt>
              <c:pt idx="284">
                <c:v>alternative metal,alternative Rock,grunge,permanent wave,Rock,spacegrunge</c:v>
              </c:pt>
              <c:pt idx="285">
                <c:v>gauze Pop,Pop</c:v>
              </c:pt>
              <c:pt idx="286">
                <c:v>east coast hip hop,gangster rap,hip hop,Pop rap,queens hip hop,rap</c:v>
              </c:pt>
              <c:pt idx="287">
                <c:v>Folk,Pop,lounge,Rock-and-roll</c:v>
              </c:pt>
              <c:pt idx="288">
                <c:v>canadian Pop punk,canadian punk,canadian Rock,modern Rock,neon Pop punk,Pop punk</c:v>
              </c:pt>
              <c:pt idx="289">
                <c:v>australian country,Pop,contemporary,country road</c:v>
              </c:pt>
              <c:pt idx="290">
                <c:v>alternative dance,australian dance,australian indie</c:v>
              </c:pt>
              <c:pt idx="291">
                <c:v>britPop,garage Rock,leicester indie,modern Rock,Rock</c:v>
              </c:pt>
              <c:pt idx="292">
                <c:v>reggae,roots reggae</c:v>
              </c:pt>
              <c:pt idx="293">
                <c:v>Pop,Pop,Pop,Pop</c:v>
              </c:pt>
              <c:pt idx="294">
                <c:v>contemporary r&amp;b,girl group,hip Pop,new jack swing,r&amp;b,urban contemporary</c:v>
              </c:pt>
              <c:pt idx="295">
                <c:v>chicago rap,hip hop,rap</c:v>
              </c:pt>
              <c:pt idx="296">
                <c:v>Pop,hip Pop,neo Soul,urban contemporary</c:v>
              </c:pt>
              <c:pt idx="297">
                <c:v>australian talent show,nz christian,nz Pop</c:v>
              </c:pt>
              <c:pt idx="298">
                <c:v>album Rock,jangle Pop,mellow gold,Pop,paisley underground,singer-songwriter,soft Rock</c:v>
              </c:pt>
              <c:pt idx="299">
                <c:v>liverpool indie,modern alternative Rock,modern Rock</c:v>
              </c:pt>
              <c:pt idx="300">
                <c:v>disco house,vocal house</c:v>
              </c:pt>
              <c:pt idx="301">
                <c:v>Pop,permanent wave,sophisti-Pop,synthPop</c:v>
              </c:pt>
              <c:pt idx="302">
                <c:v>mellow gold</c:v>
              </c:pt>
              <c:pt idx="303">
                <c:v>latin Pop,mexican Pop,puerto rican Pop</c:v>
              </c:pt>
              <c:pt idx="304">
                <c:v>album Rock,art Rock,classic Rock,progressive Rock,psychedelic Rock,Rock,symphonic Rock</c:v>
              </c:pt>
              <c:pt idx="305">
                <c:v>uk Pop</c:v>
              </c:pt>
              <c:pt idx="306">
                <c:v>irish singer-songwriter,modern Rock,Pop,pov: indie</c:v>
              </c:pt>
              <c:pt idx="307">
                <c:v>Folk-Pop,neo-singer-songwriter</c:v>
              </c:pt>
              <c:pt idx="308">
                <c:v>canadian latin,canadian Pop,Pop,Pop</c:v>
              </c:pt>
              <c:pt idx="309">
                <c:v>Pop,miami hip hop,Pop,Pop rap,Pop,Pop</c:v>
              </c:pt>
              <c:pt idx="310">
                <c:v>Folk,Pop,mellow gold,soft Rock</c:v>
              </c:pt>
              <c:pt idx="311">
                <c:v>electropowerPop,Pop punk,Pop rap,post-teen Pop</c:v>
              </c:pt>
              <c:pt idx="312">
                <c:v>alternative Rock,athens indie,permanent wave,Rock</c:v>
              </c:pt>
              <c:pt idx="313">
                <c:v>australian dance,Pop,australian Rock,dance Rock</c:v>
              </c:pt>
              <c:pt idx="314">
                <c:v>album Rock,Blues Rock,classic Rock,hard Rock,Rock</c:v>
              </c:pt>
              <c:pt idx="315">
                <c:v>neo Soul</c:v>
              </c:pt>
              <c:pt idx="316">
                <c:v>Folk,brill building Pop,Pop,easy listening,Rockabilly,soft Rock</c:v>
              </c:pt>
              <c:pt idx="317">
                <c:v>dance Rock,modern Rock,Pop</c:v>
              </c:pt>
              <c:pt idx="318">
                <c:v>Pop,bergen indie,electroPop,nz Pop</c:v>
              </c:pt>
              <c:pt idx="319">
                <c:v>emo,modern Rock,Pop punk,pov: indie,Rock</c:v>
              </c:pt>
              <c:pt idx="320">
                <c:v>Pop,Pop,r&amp;b,urban contemporary</c:v>
              </c:pt>
              <c:pt idx="321">
                <c:v>Pop,australian Rock,boy band</c:v>
              </c:pt>
              <c:pt idx="322">
                <c:v>edm,Pop,Pop dance,tropical house,Pop</c:v>
              </c:pt>
              <c:pt idx="323">
                <c:v>american Folk revival,Folk,Folk Rock,mellow gold,singer-songwriter,soft Rock</c:v>
              </c:pt>
              <c:pt idx="324">
                <c:v>electro house</c:v>
              </c:pt>
              <c:pt idx="325">
                <c:v>contemporary,country Pop</c:v>
              </c:pt>
              <c:pt idx="326">
                <c:v>hip house,uk dance</c:v>
              </c:pt>
              <c:pt idx="327">
                <c:v>classic uk Pop,glam Rock</c:v>
              </c:pt>
              <c:pt idx="328">
                <c:v>reggae,reggae fusion</c:v>
              </c:pt>
              <c:pt idx="329">
                <c:v>downtempo,electronica</c:v>
              </c:pt>
              <c:pt idx="330">
                <c:v>acid Rock,album Rock,Blues Rock,british Blues,classic canadian Rock,classic Rock,hard Rock,proto-metal,Rock,singer-songwriter,soft Rock</c:v>
              </c:pt>
              <c:pt idx="331">
                <c:v>Folk,Pop,easy listening,Folk Rock,merseybeat,Rock</c:v>
              </c:pt>
              <c:pt idx="332">
                <c:v>Folk,disco,hi-nrg,new wave Pop,soft Rock</c:v>
              </c:pt>
              <c:pt idx="333">
                <c:v>album Rock,Blues Rock,classic Rock,country Rock,hard Rock,heartland Rock,mellow gold,Rock,singer-songwriter,soft Rock</c:v>
              </c:pt>
              <c:pt idx="334">
                <c:v>southern Rock</c:v>
              </c:pt>
              <c:pt idx="335">
                <c:v>nederPop</c:v>
              </c:pt>
              <c:pt idx="336">
                <c:v>Pop,classic garage Rock,doo-wop,merseybeat,Rock-and-roll</c:v>
              </c:pt>
              <c:pt idx="337">
                <c:v>classic Rock,Folk,Folk Rock,mellow gold,permanent wave,Rock,singer-songwriter,soft Rock</c:v>
              </c:pt>
              <c:pt idx="338">
                <c:v>Pop,euroPop,girl group,talent show</c:v>
              </c:pt>
              <c:pt idx="339">
                <c:v>album Rock,classic Rock,country Rock,glam metal,hard Rock,mellow gold,Rock,singer-songwriter,soft Rock,southern Rock</c:v>
              </c:pt>
              <c:pt idx="340">
                <c:v>album Rock,classic Rock,dance Rock,hard Rock,Pop,Rock,soft Rock</c:v>
              </c:pt>
              <c:pt idx="341">
                <c:v>celtic Rock,scottish Rock</c:v>
              </c:pt>
              <c:pt idx="342">
                <c:v>canadian Pop,Pop,viral Pop,Pop,Pop</c:v>
              </c:pt>
              <c:pt idx="343">
                <c:v>album Rock,classic Rock,detroit Rock,glam metal,glam Rock,hard Rock,metal,protopunk,Rock</c:v>
              </c:pt>
              <c:pt idx="344">
                <c:v>Pop,classic uk Pop</c:v>
              </c:pt>
              <c:pt idx="345">
                <c:v>canadian Pop,Pop,Pop</c:v>
              </c:pt>
              <c:pt idx="346">
                <c:v>Folk,Pop,country Rock,Folk Rock,mellow gold,merseybeat,Rock-and-roll,soft Rock</c:v>
              </c:pt>
              <c:pt idx="347">
                <c:v>candy Pop</c:v>
              </c:pt>
              <c:pt idx="348">
                <c:v>british invasion,Rock-and-roll</c:v>
              </c:pt>
              <c:pt idx="349">
                <c:v>alternative Rock,dance Rock,modern Rock,permanent wave,Rock</c:v>
              </c:pt>
              <c:pt idx="350">
                <c:v>Pop,vocalJazz</c:v>
              </c:pt>
              <c:pt idx="351">
                <c:v>glam Rock,hard Rock,Rock</c:v>
              </c:pt>
              <c:pt idx="352">
                <c:v>Folk Rock</c:v>
              </c:pt>
              <c:pt idx="353">
                <c:v>album Rock,art Rock,classic Rock,glam Rock,mellow gold,new romantic,soft Rock,yacht Rock</c:v>
              </c:pt>
              <c:pt idx="354">
                <c:v>heartland Rock,Pop Rock,post-grunge</c:v>
              </c:pt>
              <c:pt idx="355">
                <c:v>beatlesque,classic Rock,Rock drums</c:v>
              </c:pt>
              <c:pt idx="356">
                <c:v>alternative Rock,britPop,madchester,permanent wave,Rock</c:v>
              </c:pt>
              <c:pt idx="357">
                <c:v>euroPop,new wave Pop,soft Rock</c:v>
              </c:pt>
              <c:pt idx="358">
                <c:v>album Rock,classic Rock,glam metal,hard Rock,mellow gold,progressive Rock,Rock,soft Rock</c:v>
              </c:pt>
              <c:pt idx="359">
                <c:v>album Rock,art Rock,classic Rock,hard Rock,mellow gold,progressive Rock,Rock,soft Rock,symphonic Rock</c:v>
              </c:pt>
              <c:pt idx="360">
                <c:v>chicago rap,conscious hip hop,hip hop,political hip hop,Pop rap,rap,southern hip hop</c:v>
              </c:pt>
              <c:pt idx="361">
                <c:v>baroque Pop,metroPopolis</c:v>
              </c:pt>
              <c:pt idx="362">
                <c:v>heartland Rock</c:v>
              </c:pt>
              <c:pt idx="363">
                <c:v>dance Rock,Pop,permanent wave,synthPop</c:v>
              </c:pt>
              <c:pt idx="364">
                <c:v>Pop,Pop,Pop dance,Pop rap</c:v>
              </c:pt>
              <c:pt idx="365">
                <c:v>Pop rap,atl hip hop,melodic rap,rap,trap,rap,trap,canadian hip hop,canadian trap,melodic rap,rap,toronto rap,trap</c:v>
              </c:pt>
              <c:pt idx="366">
                <c:v>Folk,disco,quiet storm,soft Rock,Soul,vocalJazz</c:v>
              </c:pt>
              <c:pt idx="367">
                <c:v>australian indie Folk,indie Folk</c:v>
              </c:pt>
              <c:pt idx="368">
                <c:v>soft Rock,yacht Rock</c:v>
              </c:pt>
              <c:pt idx="369">
                <c:v>australian country,contemporary road,modern country Rock</c:v>
              </c:pt>
              <c:pt idx="370">
                <c:v>auckland indie,etherPop,indietronica,metroPopolis,nz Pop</c:v>
              </c:pt>
              <c:pt idx="371">
                <c:v>Pop,g funk,gangster rap,hip hop,Pop rap,rap,west coast rap</c:v>
              </c:pt>
              <c:pt idx="372">
                <c:v>mellow gold,new wave Pop,soft Rock,yacht Rock</c:v>
              </c:pt>
              <c:pt idx="373">
                <c:v>Folk,doo-wop,Rock</c:v>
              </c:pt>
              <c:pt idx="374">
                <c:v>australian alternative Rock,australian psych,australian Rock</c:v>
              </c:pt>
              <c:pt idx="375">
                <c:v>australian children's music,australian country,australian Rock,bush ballad</c:v>
              </c:pt>
              <c:pt idx="376">
                <c:v>Pop,Pop,viral Pop</c:v>
              </c:pt>
              <c:pt idx="377">
                <c:v>modern Rock,neo mellow,neon Pop punk,Pop punk,Pop Rock</c:v>
              </c:pt>
              <c:pt idx="378">
                <c:v>country Pop</c:v>
              </c:pt>
              <c:pt idx="379">
                <c:v>british invasion,merseybeat,Rock-and-roll</c:v>
              </c:pt>
              <c:pt idx="380">
                <c:v>atl hip hop,conscious hip hop,hip hop,old school atlanta hip hop</c:v>
              </c:pt>
              <c:pt idx="381">
                <c:v>aussie emo,australian alternative Rock</c:v>
              </c:pt>
              <c:pt idx="382">
                <c:v>afrobeats</c:v>
              </c:pt>
              <c:pt idx="383">
                <c:v>freestyle,new jack swing,new wave Pop</c:v>
              </c:pt>
              <c:pt idx="384">
                <c:v>Pop,Pop,atl hip hop,Pop,Pop rap,rap,southern hip hop</c:v>
              </c:pt>
              <c:pt idx="385">
                <c:v>album Rock,classic Rock,country Rock,glam metal,hard Rock,mellow gold,soft Rock,southern Rock</c:v>
              </c:pt>
              <c:pt idx="386">
                <c:v>southern Soul</c:v>
              </c:pt>
              <c:pt idx="387">
                <c:v>Soul</c:v>
              </c:pt>
              <c:pt idx="388">
                <c:v>Pop,r&amp;b,east coast hip hop,gangster rap,hip hop,Pop rap,rap</c:v>
              </c:pt>
              <c:pt idx="389">
                <c:v>album Rock,glam metal,hard Rock,Rock</c:v>
              </c:pt>
              <c:pt idx="390">
                <c:v>Folk,easy listening</c:v>
              </c:pt>
              <c:pt idx="391">
                <c:v>doo-wop,rhythm and Blues</c:v>
              </c:pt>
              <c:pt idx="392">
                <c:v>classic Soul,funk,funk Rock,p funk,psychedelic Soul,Soul,southern Soul</c:v>
              </c:pt>
              <c:pt idx="393">
                <c:v>Pop,Pop rap</c:v>
              </c:pt>
              <c:pt idx="394">
                <c:v>boy band,eurodance</c:v>
              </c:pt>
              <c:pt idx="395">
                <c:v>Folk,brill building Pop,Folk Rock,Rock</c:v>
              </c:pt>
              <c:pt idx="396">
                <c:v>electroPop,Pop,Pop</c:v>
              </c:pt>
              <c:pt idx="397">
                <c:v>Folk,mellow gold,soft Rock</c:v>
              </c:pt>
              <c:pt idx="398">
                <c:v>diva house,eurodance,euroPop,hip house</c:v>
              </c:pt>
              <c:pt idx="399">
                <c:v>acid Rock,album Rock,classic Rock,hard Rock,proto-metal,psychedelic Rock,Rock</c:v>
              </c:pt>
              <c:pt idx="400">
                <c:v>new wave,permanent wave,Rock,uk post-punk</c:v>
              </c:pt>
              <c:pt idx="401">
                <c:v>girl group,post-teen Pop,talent show</c:v>
              </c:pt>
              <c:pt idx="402">
                <c:v>album Rock,glam metal,hard Rock,soft Rock</c:v>
              </c:pt>
              <c:pt idx="403">
                <c:v>euroPop,new wave Pop</c:v>
              </c:pt>
              <c:pt idx="404">
                <c:v>girl group,golden age hip hop,hip hop,hip Pop,old school hip hop,queens hip hop</c:v>
              </c:pt>
              <c:pt idx="405">
                <c:v>Pop,Pop dance,talent show,uk Pop</c:v>
              </c:pt>
              <c:pt idx="406">
                <c:v>classic uk Pop,merseybeat</c:v>
              </c:pt>
              <c:pt idx="407">
                <c:v>australian Rock,dance Rock,synthPop</c:v>
              </c:pt>
              <c:pt idx="408">
                <c:v>Folk,canadian Pop,easy listening,Rock-and-roll</c:v>
              </c:pt>
              <c:pt idx="409">
                <c:v>alternative metal,neo mellow,Pop Rock,post-grunge</c:v>
              </c:pt>
              <c:pt idx="410">
                <c:v>hi-nrg</c:v>
              </c:pt>
              <c:pt idx="411">
                <c:v>east coast hip hop,golden age hip hop,hip hop,old school hip hop,queens hip hop,rap</c:v>
              </c:pt>
              <c:pt idx="412">
                <c:v>british Blues,british invasion,protopunk</c:v>
              </c:pt>
              <c:pt idx="413">
                <c:v>canadian Pop,contemporary r&amp;b,r&amp;b,urban contemporary</c:v>
              </c:pt>
              <c:pt idx="414">
                <c:v>classic country Pop,country,country dawn</c:v>
              </c:pt>
              <c:pt idx="415">
                <c:v>aussietronica,australian electroPop,edm</c:v>
              </c:pt>
              <c:pt idx="416">
                <c:v>album Rock,classic Rock,hard Rock,mellow gold,new romantic,new wave Pop,Rock,singer-songwriter,soft Rock</c:v>
              </c:pt>
              <c:pt idx="417">
                <c:v>alternative dance,big beat,breakbeat,electronica,rave,trip hop</c:v>
              </c:pt>
              <c:pt idx="418">
                <c:v>dfw rap,melodic rap,Pop,rap,melodic rap,rap,trap</c:v>
              </c:pt>
              <c:pt idx="419">
                <c:v>disco,mellow gold,new romantic,new wave Pop,soft Rock,yacht Rock</c:v>
              </c:pt>
              <c:pt idx="420">
                <c:v>classic country Pop,country,nashville sound</c:v>
              </c:pt>
              <c:pt idx="421">
                <c:v>classic canadian Rock,new romantic,new wave Pop,synthPop</c:v>
              </c:pt>
              <c:pt idx="422">
                <c:v>album Rock,classic Rock,country Rock,hard Rock,mellow gold,Rock,singer-songwriter,soft Rock</c:v>
              </c:pt>
              <c:pt idx="423">
                <c:v>album Rock,classic Rock,glam metal,hard Rock,nwobhm,Rock</c:v>
              </c:pt>
              <c:pt idx="424">
                <c:v>Pop Soul</c:v>
              </c:pt>
              <c:pt idx="425">
                <c:v>lilith</c:v>
              </c:pt>
              <c:pt idx="426">
                <c:v>contemporary r&amp;b,Pop,hip Pop,r&amp;b,urban contemporary</c:v>
              </c:pt>
              <c:pt idx="427">
                <c:v>canadian country,canadian Pop,contemporary,country dawn</c:v>
              </c:pt>
              <c:pt idx="428">
                <c:v>aussietronica</c:v>
              </c:pt>
              <c:pt idx="429">
                <c:v>lilith,neo mellow,Pop Rock,scottish singer-songwriter</c:v>
              </c:pt>
              <c:pt idx="430">
                <c:v>east coast hip hop,gangster rap,hip hop,Pop rap,rap,neo Soul,Pop,r&amp;b</c:v>
              </c:pt>
              <c:pt idx="431">
                <c:v>british invasion,merseybeat</c:v>
              </c:pt>
              <c:pt idx="432">
                <c:v>atl hip hop</c:v>
              </c:pt>
              <c:pt idx="433">
                <c:v>alternative Rock,dance-punk</c:v>
              </c:pt>
              <c:pt idx="434">
                <c:v>album Rock,power Pop</c:v>
              </c:pt>
              <c:pt idx="435">
                <c:v>disco house,filter house</c:v>
              </c:pt>
              <c:pt idx="436">
                <c:v>Folk-Pop,neo mellow</c:v>
              </c:pt>
              <c:pt idx="437">
                <c:v>Pop,classic uk Pop,merseybeat,Rock-and-roll</c:v>
              </c:pt>
              <c:pt idx="438">
                <c:v>permanent wave,Pop Rock,post-grunge,tempe indie</c:v>
              </c:pt>
              <c:pt idx="439">
                <c:v>british Soul,Pop,Pop Soul,uk Pop</c:v>
              </c:pt>
              <c:pt idx="440">
                <c:v>hip hop,rap,slap house</c:v>
              </c:pt>
              <c:pt idx="441">
                <c:v>classic country Pop,novelty</c:v>
              </c:pt>
              <c:pt idx="442">
                <c:v>art Pop,art Rock,baroque Pop,new wave Pop,permanent wave,piano Rock,singer-songwriter</c:v>
              </c:pt>
              <c:pt idx="443">
                <c:v>alternative Rock,art punk,dance Rock,funk Rock,new wave,permanent wave,post-punk,Rock,zolo</c:v>
              </c:pt>
              <c:pt idx="444">
                <c:v>album Rock,dutch prog,dutch Rock,nederPop</c:v>
              </c:pt>
              <c:pt idx="445">
                <c:v>canadian Rock,Pop Rock,post-grunge</c:v>
              </c:pt>
              <c:pt idx="446">
                <c:v>australian indie,fremantle indie,metroPopolis,perth indie</c:v>
              </c:pt>
              <c:pt idx="447">
                <c:v>ccm,christian alternative Rock,christian music</c:v>
              </c:pt>
              <c:pt idx="448">
                <c:v>big beat,electronica</c:v>
              </c:pt>
              <c:pt idx="449">
                <c:v>Pop,east coast hip hop,gangster rap,hip hop,hip Pop,Pop rap,queens hip hop,rap,urban contemporary,Pop,hip Pop,r&amp;b,urban contemporary</c:v>
              </c:pt>
              <c:pt idx="450">
                <c:v>Pop,edm,electro house,house,Pop,progressive house,uk dance,Pop</c:v>
              </c:pt>
              <c:pt idx="451">
                <c:v>hip hop,miami bass</c:v>
              </c:pt>
              <c:pt idx="452">
                <c:v>contemporary r&amp;b,new jack swing,r&amp;b</c:v>
              </c:pt>
              <c:pt idx="453">
                <c:v>dance Rock,neon Pop punk,post-teen Pop</c:v>
              </c:pt>
              <c:pt idx="454">
                <c:v>candy Pop,lilith,neo mellow,Pop Rock</c:v>
              </c:pt>
              <c:pt idx="455">
                <c:v>album Rock,Blues Rock,british Blues,british invasion,classic Rock,country Rock,Folk Rock,hard Rock,psychedelic Rock,Rock,singer-songwriter</c:v>
              </c:pt>
              <c:pt idx="456">
                <c:v>modern Rock,Pop,Rock,hip hop,rap,underground hip hop,speedrun,video game music</c:v>
              </c:pt>
              <c:pt idx="457">
                <c:v>contemporary r&amp;b,new jack swing,r&amp;b,urban contemporary</c:v>
              </c:pt>
              <c:pt idx="458">
                <c:v>contemporary r&amp;b,r&amp;b,urban contemporary</c:v>
              </c:pt>
              <c:pt idx="459">
                <c:v>hip house</c:v>
              </c:pt>
              <c:pt idx="460">
                <c:v>Folk,disco,funk,mellow gold,motown,quiet storm,soft Rock,Soul</c:v>
              </c:pt>
              <c:pt idx="461">
                <c:v>australian Rock,new wave Pop</c:v>
              </c:pt>
              <c:pt idx="462">
                <c:v>alt z</c:v>
              </c:pt>
              <c:pt idx="463">
                <c:v>Pop,hip hop,north carolina hip hop,rap,trap</c:v>
              </c:pt>
              <c:pt idx="464">
                <c:v>alternative Rock,glam Rock,permanent wave,protopunk,Rock</c:v>
              </c:pt>
              <c:pt idx="465">
                <c:v>electro,filter house,Rock,Pop,Pop,disco</c:v>
              </c:pt>
              <c:pt idx="466">
                <c:v>deep underground hip hop,kentucky hip hop,Pop rap,rap</c:v>
              </c:pt>
              <c:pt idx="467">
                <c:v>classic Rock,glam Rock,protopunk,Rock</c:v>
              </c:pt>
              <c:pt idx="468">
                <c:v>australian hip hop,Pop,Pop,art Pop,candy Pop,metroPopolis,Pop</c:v>
              </c:pt>
              <c:pt idx="469">
                <c:v>Pop,permanent wave,Rock,sophisti-Pop,synthPop</c:v>
              </c:pt>
              <c:pt idx="470">
                <c:v>canadian Pop,neo mellow,Pop Rock</c:v>
              </c:pt>
              <c:pt idx="471">
                <c:v>british Blues,british invasion</c:v>
              </c:pt>
              <c:pt idx="472">
                <c:v>album Rock,classic Rock,mellow gold,new romantic,new wave Pop,soft Rock,synthPop</c:v>
              </c:pt>
              <c:pt idx="473">
                <c:v>diva house,eurodance,euroPop,german techno</c:v>
              </c:pt>
              <c:pt idx="474">
                <c:v>art Pop,Pop,Pop,hollywood</c:v>
              </c:pt>
              <c:pt idx="475">
                <c:v>mellow gold,minneapolis sound,new romantic,new wave Pop,soft Rock</c:v>
              </c:pt>
              <c:pt idx="476">
                <c:v>classic Rock,glam Rock,Rock,art Rock,classic Rock,glam Rock,permanent wave,Rock</c:v>
              </c:pt>
              <c:pt idx="477">
                <c:v>baroque Pop,metroPopolis,afrofuturism,alternative r&amp;b,atl hip hop,neo Soul,r&amp;b</c:v>
              </c:pt>
              <c:pt idx="478">
                <c:v>alt z,gen z singer-songwriter</c:v>
              </c:pt>
              <c:pt idx="479">
                <c:v>german dance,Pop dance,Pop edm,uk dance,Pop dance,scandiPop,uk dance</c:v>
              </c:pt>
              <c:pt idx="480">
                <c:v>australian indigenous</c:v>
              </c:pt>
              <c:pt idx="481">
                <c:v>Pop,Pop rap,post-teen Pop</c:v>
              </c:pt>
              <c:pt idx="482">
                <c:v>eurodance,euroPop</c:v>
              </c:pt>
              <c:pt idx="483">
                <c:v>brill building Pop</c:v>
              </c:pt>
              <c:pt idx="484">
                <c:v>album Rock,Blues Rock,classic Rock,glam metal,hard Rock,irish Rock,metal,Rock</c:v>
              </c:pt>
              <c:pt idx="485">
                <c:v>reggae fusion</c:v>
              </c:pt>
              <c:pt idx="486">
                <c:v>g funk,gangster rap,hip hop,Pop rap,rap,west coast rap,hip hop,pittsburgh rap,Pop rap,rap,southern hip hop,trap,Pop,Pop</c:v>
              </c:pt>
              <c:pt idx="487">
                <c:v>contemporary vocalJazz,jazz Pop,vocalJazz</c:v>
              </c:pt>
              <c:pt idx="488">
                <c:v>contemporary,country dawn,country Pop,country road</c:v>
              </c:pt>
              <c:pt idx="489">
                <c:v>classic Soul,memphis Soul,Soul,Soul Blues,southern Soul,vocalJazz</c:v>
              </c:pt>
              <c:pt idx="490">
                <c:v>album Rock,classic Rock,mellow gold,Rock</c:v>
              </c:pt>
              <c:pt idx="491">
                <c:v>acid house,ambient house,big beat,hip house</c:v>
              </c:pt>
              <c:pt idx="492">
                <c:v>alternative metal,funk metal,Pop Rock,post-grunge</c:v>
              </c:pt>
              <c:pt idx="493">
                <c:v>neo Soul,Pop,Pop Soul,urban contemporary</c:v>
              </c:pt>
              <c:pt idx="494">
                <c:v>Pop,edm,electro house,house,Pop,progressive house,uk dance,uk Pop</c:v>
              </c:pt>
              <c:pt idx="495">
                <c:v>bubblegum dance,Pop,eurodance,euroPop</c:v>
              </c:pt>
              <c:pt idx="496">
                <c:v>classic canadian Rock</c:v>
              </c:pt>
              <c:pt idx="497">
                <c:v>british Soul,euroPop,new wave Pop</c:v>
              </c:pt>
              <c:pt idx="498">
                <c:v>alternative Rock,Blues Rock,garage Rock,indie Rock,indietronica,modern Blues Rock,modern Rock,punk Blues,Rock,roots Rock</c:v>
              </c:pt>
              <c:pt idx="499">
                <c:v>art Pop,Pop,Pop,Pop</c:v>
              </c:pt>
              <c:pt idx="500">
                <c:v>Pop,Pop,r&amp;b</c:v>
              </c:pt>
              <c:pt idx="501">
                <c:v>hollywood,movie tunes,post-teen Pop,Pop,post-teen Pop</c:v>
              </c:pt>
              <c:pt idx="502">
                <c:v>alternative metal,funk metal,hard Rock,nu metal,post-grunge,rap metal,Rock</c:v>
              </c:pt>
              <c:pt idx="503">
                <c:v>latin Pop,puerto rican Pop,latin hip hop,reggaeton,trap latino,urbano latino,canadian Pop,Pop</c:v>
              </c:pt>
              <c:pt idx="504">
                <c:v>electroPop,Pop,alt z,indie Poptimism</c:v>
              </c:pt>
              <c:pt idx="505">
                <c:v>edm,Pop dance,progressive electro house,Pop edm</c:v>
              </c:pt>
              <c:pt idx="506">
                <c:v>disco,funk,motown,quiet storm,Soul,synth funk</c:v>
              </c:pt>
              <c:pt idx="507">
                <c:v>big room,Pop,edm,Pop,Pop dance,hip hop,ohio hip hop,Pop rap,rap</c:v>
              </c:pt>
              <c:pt idx="508">
                <c:v>auckland indie,indietronica,kiwi Rock,metroPopolis</c:v>
              </c:pt>
              <c:pt idx="509">
                <c:v>australian dance,Pop,australian talent show</c:v>
              </c:pt>
              <c:pt idx="510">
                <c:v>album Rock,classic Rock,glam metal,hard Rock,progressive Rock,Rock</c:v>
              </c:pt>
              <c:pt idx="511">
                <c:v>modern Rock,neo mellow,Pop Rock,pov: indie</c:v>
              </c:pt>
              <c:pt idx="512">
                <c:v>Folk-Pop,metroPopolis,modern Rock,stomp and holler</c:v>
              </c:pt>
              <c:pt idx="513">
                <c:v>classic swedish Pop,classic swedish Pop</c:v>
              </c:pt>
              <c:pt idx="514">
                <c:v>alternative Rock,garage Rock,modern Rock,permanent wave,Rock</c:v>
              </c:pt>
              <c:pt idx="515">
                <c:v>album Rock,classic Rock,country Rock,Folk Rock,hard Rock,heartland Rock,mellow gold,soft Rock</c:v>
              </c:pt>
              <c:pt idx="516">
                <c:v>reggae fusion,virgin islands reggae,deep talent show</c:v>
              </c:pt>
              <c:pt idx="517">
                <c:v>neo mellow,piano Rock,Pop Rock,viral Pop,Pop,Pop</c:v>
              </c:pt>
              <c:pt idx="518">
                <c:v>hip hop,pittsburgh rap,Pop rap,rap,southern hip hop,trap,Pop,viral Pop</c:v>
              </c:pt>
              <c:pt idx="519">
                <c:v>indie Rock,indietronica,modern alternative Rock,modern Rock</c:v>
              </c:pt>
              <c:pt idx="520">
                <c:v>Folk-Pop</c:v>
              </c:pt>
              <c:pt idx="521">
                <c:v>danish Pop,scandiPop</c:v>
              </c:pt>
              <c:pt idx="522">
                <c:v>australian indie,Pop</c:v>
              </c:pt>
              <c:pt idx="523">
                <c:v>album Rock,Pop,soft Rock</c:v>
              </c:pt>
              <c:pt idx="524">
                <c:v>acoustic Pop,lilith,neo mellow,Pop Rock,post-teen Pop</c:v>
              </c:pt>
              <c:pt idx="525">
                <c:v>album Rock,Blues Rock,classic Rock,electric Blues,mellow gold,Rock,singer-songwriter,soft Rock</c:v>
              </c:pt>
              <c:pt idx="526">
                <c:v>garage Rock,modern Rock,Pop Rock</c:v>
              </c:pt>
              <c:pt idx="527">
                <c:v>country Rock,heartland Rock</c:v>
              </c:pt>
              <c:pt idx="528">
                <c:v>dutch edm,edm,Pop,Pop dance,progressive house,Pop,Pop</c:v>
              </c:pt>
              <c:pt idx="529">
                <c:v>british Soul,new romantic,new wave Pop,soft Rock,sophisti-Pop</c:v>
              </c:pt>
              <c:pt idx="530">
                <c:v>alternative Rock,east coast hip hop,golden age hip hop,hip hop,old school hip hop,rap,rap Rock,Rock</c:v>
              </c:pt>
              <c:pt idx="531">
                <c:v>australian indigenous,australian Rock</c:v>
              </c:pt>
              <c:pt idx="532">
                <c:v>alternative metal,alternative Rock,Pop Rock,post-grunge</c:v>
              </c:pt>
              <c:pt idx="533">
                <c:v>modern Rock,Pop Rock</c:v>
              </c:pt>
              <c:pt idx="534">
                <c:v>Blues Rock,classic Rock,mexican classic Rock</c:v>
              </c:pt>
              <c:pt idx="535">
                <c:v>australian dance,Pop,Pop,conscious hip hop,hip hop,rap,west coast rap</c:v>
              </c:pt>
              <c:pt idx="536">
                <c:v>alternative metal,modern Rock,neo mellow,neon Pop punk,Pop punk,Pop Rock,post-grunge</c:v>
              </c:pt>
              <c:pt idx="537">
                <c:v>Pop,miami hip hop,Pop,r&amp;b,rap</c:v>
              </c:pt>
              <c:pt idx="538">
                <c:v>Pop,Pop dance,uk dance,house,Pop dance,uk contemporary r&amp;b,uk dance,uk Pop</c:v>
              </c:pt>
              <c:pt idx="539">
                <c:v>la Pop</c:v>
              </c:pt>
              <c:pt idx="540">
                <c:v>Folk,brill building Pop,disco,quiet storm,soft Rock</c:v>
              </c:pt>
              <c:pt idx="541">
                <c:v>dance Rock,new romantic,new wave,permanent wave,Rock,synthPop</c:v>
              </c:pt>
              <c:pt idx="542">
                <c:v>detroit hip hop,hip hop,rap,Pop</c:v>
              </c:pt>
              <c:pt idx="543">
                <c:v>country,Pop Rock,post-grunge</c:v>
              </c:pt>
              <c:pt idx="544">
                <c:v>classic girl group,doo-wop,Rock-and-roll</c:v>
              </c:pt>
              <c:pt idx="545">
                <c:v>Pop,Pop rap,deep talent show</c:v>
              </c:pt>
              <c:pt idx="546">
                <c:v>Pop,Pop,atl hip hop,hip hop,Pop rap,rap,southern hip hop,trap</c:v>
              </c:pt>
              <c:pt idx="547">
                <c:v>Pop Soul,Pop,Pop</c:v>
              </c:pt>
              <c:pt idx="548">
                <c:v>indie anthem-Folk,uk Pop</c:v>
              </c:pt>
              <c:pt idx="549">
                <c:v>Folk,Pop,Folk Rock,mellow gold,motown,singer-songwriter,soft Rock,Pop</c:v>
              </c:pt>
              <c:pt idx="550">
                <c:v>dutch house,edm,electro house,melbourne bounce,melbourne bounce international,Pop dance,progressive electro house,r&amp;b,rap</c:v>
              </c:pt>
              <c:pt idx="551">
                <c:v>dfw rap,melodic rap,Pop,rap,atl hip hop,melodic rap,rap,trap</c:v>
              </c:pt>
              <c:pt idx="552">
                <c:v>classic Soul,memphis Soul,Soul,southern Soul</c:v>
              </c:pt>
              <c:pt idx="553">
                <c:v>broadway,hollywood,show tunes,movie tunes</c:v>
              </c:pt>
              <c:pt idx="554">
                <c:v>Pop,uk dance,uk funky,Pop,post-teen Pop</c:v>
              </c:pt>
              <c:pt idx="555">
                <c:v>lilith,neo mellow,piano Rock,Pop Rock,post-teen Pop</c:v>
              </c:pt>
              <c:pt idx="556">
                <c:v>glam Rock,mellow gold,piano Rock,Rock,classic uk Pop</c:v>
              </c:pt>
              <c:pt idx="557">
                <c:v>early synthPop,new wave Pop,zolo</c:v>
              </c:pt>
              <c:pt idx="558">
                <c:v>alternative metal,bow Pop,Pop punk,post-grunge,socal Pop punk</c:v>
              </c:pt>
              <c:pt idx="559">
                <c:v>alternative metal,nu metal,post-grunge,south african Rock</c:v>
              </c:pt>
              <c:pt idx="560">
                <c:v>Pop,Pop r&amp;b,edm,house,indietronica,uk dance</c:v>
              </c:pt>
              <c:pt idx="561">
                <c:v>neon Pop punk,Pop punk,post-teen Pop</c:v>
              </c:pt>
              <c:pt idx="562">
                <c:v>nz Pop,Pop,Pop</c:v>
              </c:pt>
              <c:pt idx="563">
                <c:v>hip hop,miami hip hop,Pop rap,rap,canadian Pop,Pop,atl hip hop,melodic rap,rap,trap,chicago rap,conscious hip hop,hip hop,Pop rap,rap,hip hop,new orleans rap,Pop rap,rap,trap</c:v>
              </c:pt>
              <c:pt idx="564">
                <c:v>classic Rock,country Rock,Folk,Folk Rock,heartland Rock,mellow gold,singer-songwriter,soft Rock</c:v>
              </c:pt>
              <c:pt idx="565">
                <c:v>big room,Pop,edm,Pop,Pop dance,big room,Pop,dutch house,edm,electro house,Pop dance,progressive electro house,Pop,Pop,hip Pop,Pop,queens hip hop,rap</c:v>
              </c:pt>
              <c:pt idx="566">
                <c:v>Blues Rock,british Blues,glam Rock</c:v>
              </c:pt>
              <c:pt idx="567">
                <c:v>australian dance</c:v>
              </c:pt>
              <c:pt idx="568">
                <c:v>asian american hip hop,Pop,Pop rap</c:v>
              </c:pt>
              <c:pt idx="569">
                <c:v>alternative metal,alternative Rock,conscious hip hop,funk metal,hard Rock,nu metal,political hip hop,post-grunge,rap metal,rap Rock,Rock</c:v>
              </c:pt>
              <c:pt idx="570">
                <c:v>Rock-and-roll,Soul</c:v>
              </c:pt>
              <c:pt idx="571">
                <c:v>Pop,classic Rock,Folk Rock,psychedelic Rock,Rock-and-roll</c:v>
              </c:pt>
              <c:pt idx="572">
                <c:v>Pop,Pop,urban contemporary,battle rap,east coast hip hop,hardcore hip hop,trap,battle rap,dirty south rap,east coast hip hop,hardcore hip hop</c:v>
              </c:pt>
              <c:pt idx="573">
                <c:v>Pop,gangster rap,hip hop,Pop rap,rap,st louis rap,urban contemporary,atl hip hop,Pop,hip Pop,r&amp;b,urban contemporary</c:v>
              </c:pt>
              <c:pt idx="574">
                <c:v>girl group,Pop,talent show</c:v>
              </c:pt>
              <c:pt idx="575">
                <c:v>bubblegum dance,eurodance</c:v>
              </c:pt>
              <c:pt idx="576">
                <c:v>big room,Pop,edm,Pop,Pop dance,classic hardstyle,dutch house,edm,electro house,euphoric hardstyle,Pop dance,progressive electro house,australian dance</c:v>
              </c:pt>
              <c:pt idx="577">
                <c:v>alternative dance,metroPopolis,neo-synthPop</c:v>
              </c:pt>
              <c:pt idx="578">
                <c:v>Pop,Pop,Pop,r&amp;b,rap</c:v>
              </c:pt>
              <c:pt idx="579">
                <c:v>idol</c:v>
              </c:pt>
              <c:pt idx="580">
                <c:v>Folk,Pop,Folk,Folk Rock,mellow gold,Rock,singer-songwriter,soft Rock</c:v>
              </c:pt>
              <c:pt idx="581">
                <c:v>album Rock,classic Rock,dance Rock,heartland Rock,mellow gold,Pop,singer-songwriter,soft Rock,yacht Rock</c:v>
              </c:pt>
              <c:pt idx="582">
                <c:v>australian electroPop,indietronica</c:v>
              </c:pt>
              <c:pt idx="583">
                <c:v>neo mellow,Pop Rock,post-grunge,Rock</c:v>
              </c:pt>
              <c:pt idx="584">
                <c:v>edm,Pop dance,tropical house,dutch Pop</c:v>
              </c:pt>
              <c:pt idx="585">
                <c:v>zouk</c:v>
              </c:pt>
              <c:pt idx="586">
                <c:v>modern alternative Rock,modern Rock,stomp Pop</c:v>
              </c:pt>
              <c:pt idx="587">
                <c:v>dance Rock,Pop,synthPop</c:v>
              </c:pt>
              <c:pt idx="588">
                <c:v>dance Rock,Pop</c:v>
              </c:pt>
              <c:pt idx="589">
                <c:v>album Rock,classic canadian Rock,classic Rock,country Rock,Folk Rock,hard Rock,heartland Rock,mellow gold,Rock,singer-songwriter,soft Rock</c:v>
              </c:pt>
              <c:pt idx="590">
                <c:v>australian hip hop,australian indie,Pop</c:v>
              </c:pt>
              <c:pt idx="591">
                <c:v>Pop,hip Pop,Pop,r&amp;b,urban contemporary,Pop,hip hop,hip Pop,neo Soul,Pop rap,r&amp;b,rap,urban contemporary,virginia hip hop</c:v>
              </c:pt>
              <c:pt idx="592">
                <c:v>Pop,miami hip hop,Pop,Pop,Pop,r&amp;b,urban contemporary</c:v>
              </c:pt>
              <c:pt idx="593">
                <c:v>glam Rock,melancholia,Pop,solo wave,sophisti-Pop</c:v>
              </c:pt>
              <c:pt idx="594">
                <c:v>east coast hip hop,hip hop,neo Soul,new jersey rap,alternative r&amp;b,conscious hip hop,hip hop,neo Soul,new jersey rap,r&amp;b,Soul,rap kreyol,new jersey rap</c:v>
              </c:pt>
              <c:pt idx="595">
                <c:v>australian reggae fusion,australian ska,skaJazz</c:v>
              </c:pt>
              <c:pt idx="596">
                <c:v>art Rock,glam Rock,melancholia,Pop,sophisti-Pop</c:v>
              </c:pt>
              <c:pt idx="597">
                <c:v>atl hip hop,Pop,hip Pop,r&amp;b,urban contemporary</c:v>
              </c:pt>
              <c:pt idx="598">
                <c:v>Pop,miami hip hop,Pop,Pop rap,hyphy,Pop rap,southern hip hop,trap,brostep,electro house,electronic trap</c:v>
              </c:pt>
              <c:pt idx="599">
                <c:v>east coast hip hop,gangster rap,hip hop,Pop rap,rap,barbadian Pop,Pop,urban contemporary,chicago rap,hip hop,rap</c:v>
              </c:pt>
              <c:pt idx="600">
                <c:v>east coast hip hop,hardcore hip hop,hip hop,Pop rap,rap,Pop,Pop,urban contemporary,east coast hip hop</c:v>
              </c:pt>
              <c:pt idx="601">
                <c:v>chamber Pop,indie Rock,indietronica,la indie,modern Rock</c:v>
              </c:pt>
              <c:pt idx="602">
                <c:v>alternative Rock,Pop Rock,post-grunge,sacramento indie</c:v>
              </c:pt>
              <c:pt idx="603">
                <c:v>alternative metal,funk metal,nu metal,Pop Rock,post-grunge</c:v>
              </c:pt>
              <c:pt idx="604">
                <c:v>acoustic Pop,charlottesville indie,neo mellow,neon Pop punk,Pop Rock,viral Pop</c:v>
              </c:pt>
              <c:pt idx="605">
                <c:v>r&amp;b,rap,atl hip hop,atl trap,gangster rap,melodic rap,rap,trap</c:v>
              </c:pt>
              <c:pt idx="606">
                <c:v>Pop,big band,harlem renaissance,jazz,jazz piano,swing,vocalJazz</c:v>
              </c:pt>
              <c:pt idx="607">
                <c:v>indie Pop rap</c:v>
              </c:pt>
              <c:pt idx="608">
                <c:v>indie Pop rap,philly rap,Pop rap</c:v>
              </c:pt>
              <c:pt idx="609">
                <c:v>british Soul,talent show</c:v>
              </c:pt>
              <c:pt idx="610">
                <c:v>british Blues,british invasion,classic Rock,singer-songwriter</c:v>
              </c:pt>
              <c:pt idx="611">
                <c:v>british Blues,british invasion,classic Rock,Folk Rock</c:v>
              </c:pt>
              <c:pt idx="612">
                <c:v>album Rock,art Rock,classic Rock,mellow gold,new romantic,new wave,permanent wave,progressive Rock,Rock,singer-songwriter,soft Rock</c:v>
              </c:pt>
              <c:pt idx="613">
                <c:v>album Rock,british invasion,classic Rock,hard Rock,protopunk,psychedelic Rock,Rock</c:v>
              </c:pt>
              <c:pt idx="614">
                <c:v>Pop,rap,houston rap,Pop,rap,trap queen</c:v>
              </c:pt>
              <c:pt idx="615">
                <c:v>Pop,classic nz Pop</c:v>
              </c:pt>
              <c:pt idx="616">
                <c:v>Pop,neo mellow,Pop</c:v>
              </c:pt>
              <c:pt idx="617">
                <c:v>eurodance,finnish edm</c:v>
              </c:pt>
              <c:pt idx="618">
                <c:v>Folk,lounge,Soul,swing,vocalJazz</c:v>
              </c:pt>
              <c:pt idx="619">
                <c:v>britcore</c:v>
              </c:pt>
              <c:pt idx="620">
                <c:v>atl hip hop,dirty south rap,gangster rap,hip hop,Pop rap,rap,southern hip hop,trap,barbadian Pop,Pop,urban contemporary</c:v>
              </c:pt>
              <c:pt idx="621">
                <c:v>atl hip hop,neo Soul</c:v>
              </c:pt>
              <c:pt idx="622">
                <c:v>alt z,Pop,Pop</c:v>
              </c:pt>
              <c:pt idx="623">
                <c:v>album Rock,Blues Rock,british Blues,classic Rock,country Rock,hard Rock,progressive Rock</c:v>
              </c:pt>
              <c:pt idx="624">
                <c:v>philly indie</c:v>
              </c:pt>
              <c:pt idx="625">
                <c:v>classic uk Pop,merseybeat,Rock-and-roll</c:v>
              </c:pt>
              <c:pt idx="626">
                <c:v>candy Pop,Pop,electroPop,metroPopolis,swedish electroPop,swedish synthPop,art Pop,candy Pop,metroPopolis,Pop</c:v>
              </c:pt>
              <c:pt idx="627">
                <c:v>Blues,Blues Rock,classic Rock,Rock,Rock,Soul</c:v>
              </c:pt>
              <c:pt idx="628">
                <c:v>alternative metal,alternative Rock,grunge,Pop Rock,Rock</c:v>
              </c:pt>
              <c:pt idx="629">
                <c:v>album Rock,classic Rock,glam metal,hard Rock,heartland Rock,mellow gold,new romantic,new wave Pop,Rock,singer-songwriter,soft Rock</c:v>
              </c:pt>
              <c:pt idx="630">
                <c:v>album Rock,glam metal,hard Rock</c:v>
              </c:pt>
              <c:pt idx="631">
                <c:v>r&amp;b,indie Pop rap,oakland hip hop,Pop rap,rap</c:v>
              </c:pt>
              <c:pt idx="632">
                <c:v>disco,motown</c:v>
              </c:pt>
              <c:pt idx="633">
                <c:v>Pop,edm,electro house,moombahton,Pop,Pop dance,danish Pop,electroPop,Pop,Pop dance,edm,electronic trap,Pop,Pop dance</c:v>
              </c:pt>
              <c:pt idx="634">
                <c:v>Pop,neo mellow,post-teen Pop</c:v>
              </c:pt>
              <c:pt idx="635">
                <c:v>danish Pop,electroPop,Pop,Pop dance</c:v>
              </c:pt>
              <c:pt idx="636">
                <c:v>Blues Rock,classic Rock,mexican classic Rock,neo mellow,Pop Rock,post-grunge</c:v>
              </c:pt>
              <c:pt idx="637">
                <c:v>album Rock,Blues Rock,british Blues,classic Rock,country Rock,electric Blues,Folk Rock,hard Rock,heartland Rock,mellow gold,soft Rock</c:v>
              </c:pt>
              <c:pt idx="638">
                <c:v>Pop,hip Pop,r&amp;b,urban contemporary,chicago rap,hip hop,rap,Pop,Pop,r&amp;b,urban contemporary</c:v>
              </c:pt>
              <c:pt idx="639">
                <c:v>Pop Soul,Pop</c:v>
              </c:pt>
              <c:pt idx="640">
                <c:v>House,canadian electronic,dutch house,edm,electro house,Pop dance,progressive electro house,canadian hip hop,canadian trap,toronto rap,dfw rap,melodic rap,Pop,rap</c:v>
              </c:pt>
              <c:pt idx="641">
                <c:v>Hip Hop,Hip Hop,Pop rap</c:v>
              </c:pt>
              <c:pt idx="642">
                <c:v>boy band,euroPop,talent show</c:v>
              </c:pt>
              <c:pt idx="643">
                <c:v>big room,Pop,edm,Pop,Pop dance,atl hip hop,contemporary r&amp;b,Pop,Pop,r&amp;b,rap,south carolina hip hop,urban contemporary</c:v>
              </c:pt>
              <c:pt idx="644">
                <c:v>alternative Rock,dance Rock,indie Rock,modern Rock,Rock,scottish Rock</c:v>
              </c:pt>
              <c:pt idx="645">
                <c:v>Pop,sophisti-Pop,synthPop</c:v>
              </c:pt>
              <c:pt idx="646">
                <c:v>hip Pop,urban contemporary</c:v>
              </c:pt>
              <c:pt idx="647">
                <c:v>euroPop,girl group</c:v>
              </c:pt>
              <c:pt idx="648">
                <c:v>conscious hip hop,hip hop,Pop rap,rap,canadian contemporary r&amp;b,canadian Pop,Pop,Pop,Pop r&amp;b</c:v>
              </c:pt>
              <c:pt idx="649">
                <c:v>britPop</c:v>
              </c:pt>
              <c:pt idx="650">
                <c:v>alternative Rock,Pop Rock,post-grunge</c:v>
              </c:pt>
              <c:pt idx="651">
                <c:v>metroPopolis,Pop,pov: indie,uk alternative Pop</c:v>
              </c:pt>
              <c:pt idx="652">
                <c:v>dutch trance,edm,Pop dance,progressive house,trance,canadian Pop</c:v>
              </c:pt>
              <c:pt idx="653">
                <c:v>album Rock,classic Rock,country Rock,Folk,Folk Rock,heartland Rock,mellow gold,Rock,soft Rock</c:v>
              </c:pt>
              <c:pt idx="654">
                <c:v>surf music</c:v>
              </c:pt>
              <c:pt idx="655">
                <c:v>zolo</c:v>
              </c:pt>
              <c:pt idx="656">
                <c:v>french indie Pop,french Rock,deep euro house,deep house,edm,german dance,Pop dance,tropical house</c:v>
              </c:pt>
              <c:pt idx="657">
                <c:v>disco,funk,philly Soul,quiet storm,Soul</c:v>
              </c:pt>
              <c:pt idx="658">
                <c:v>deep euro house,deep house,edm,german dance,Pop dance,tropical house</c:v>
              </c:pt>
              <c:pt idx="659">
                <c:v>Blues,classic Soul,instrumental funk,instrumental Soul,memphis Soul,Soul,southern Soul</c:v>
              </c:pt>
              <c:pt idx="660">
                <c:v>boy band,contemporary r&amp;b,new jack swing</c:v>
              </c:pt>
              <c:pt idx="661">
                <c:v>atl hip hop,dirty south rap,gangster rap,hip hop,Pop rap,rap,southern hip hop,trap</c:v>
              </c:pt>
              <c:pt idx="662">
                <c:v>album Rock,new romantic,new wave Pop,soft Rock,synthPop</c:v>
              </c:pt>
              <c:pt idx="663">
                <c:v>Pop,classic garage Rock,merseybeat,underground power Pop</c:v>
              </c:pt>
              <c:pt idx="664">
                <c:v>Pop,classic canadian Rock,Rock-and-roll</c:v>
              </c:pt>
              <c:pt idx="665">
                <c:v>Pop,classic garage Rock,merseybeat,Rock-and-roll</c:v>
              </c:pt>
              <c:pt idx="666">
                <c:v>contemporary r&amp;b,philly Soul,quiet storm,r&amp;b,Soul,urban contemporary</c:v>
              </c:pt>
              <c:pt idx="667">
                <c:v>deep euro house,deep house,edm,german dance,Pop dance,tropical house,big room,Pop,edm,Pop,Pop dance,edm,Pop,Pop dance</c:v>
              </c:pt>
              <c:pt idx="668">
                <c:v>album Rock,mellow gold,Pop,soft Rock</c:v>
              </c:pt>
              <c:pt idx="669">
                <c:v>lilith,new wave Pop,permanent wave,Pop Rock,singer-songwriter</c:v>
              </c:pt>
              <c:pt idx="670">
                <c:v>contemporary r&amp;b,r&amp;b</c:v>
              </c:pt>
              <c:pt idx="671">
                <c:v>disco,new romantic,new wave Pop,soft Rock</c:v>
              </c:pt>
              <c:pt idx="672">
                <c:v>album Rock,classic Rock,glam metal,hard Rock,heartland Rock,soft Rock</c:v>
              </c:pt>
              <c:pt idx="673">
                <c:v>lounge,Pop</c:v>
              </c:pt>
              <c:pt idx="674">
                <c:v>contemporary r&amp;b,hip Pop,neo Soul,r&amp;b,urban contemporary</c:v>
              </c:pt>
              <c:pt idx="675">
                <c:v>dutch Pop</c:v>
              </c:pt>
              <c:pt idx="676">
                <c:v>american Folk revival</c:v>
              </c:pt>
              <c:pt idx="677">
                <c:v>alt z,nz Pop,bedroom Pop,indie Poptimism,pov: indie</c:v>
              </c:pt>
              <c:pt idx="678">
                <c:v>girl group,uk garage</c:v>
              </c:pt>
              <c:pt idx="679">
                <c:v>contemporary,country dawn</c:v>
              </c:pt>
              <c:pt idx="680">
                <c:v>metroPopolis,neo-synthPop</c:v>
              </c:pt>
              <c:pt idx="681">
                <c:v>british alternative Rock</c:v>
              </c:pt>
              <c:pt idx="682">
                <c:v>atl hip hop,Pop,Pop rap,rap,southern hip hop,art Pop</c:v>
              </c:pt>
              <c:pt idx="683">
                <c:v>Pop,classic garage Rock,merseybeat</c:v>
              </c:pt>
              <c:pt idx="684">
                <c:v>Pop,new wave Pop,soft Rock</c:v>
              </c:pt>
              <c:pt idx="685">
                <c:v>electropowerPop,neon Pop punk,pixie,Pop punk</c:v>
              </c:pt>
              <c:pt idx="686">
                <c:v>classic country Pop,country,country Rock</c:v>
              </c:pt>
              <c:pt idx="687">
                <c:v>Blues,Blues Rock,classic Rock,country Rock,electric Blues,Folk Rock,psychedelic Rock</c:v>
              </c:pt>
              <c:pt idx="688">
                <c:v>Pop,classic garage Rock,Folk Rock,merseybeat,psychedelic Rock,Rock-and-roll</c:v>
              </c:pt>
              <c:pt idx="689">
                <c:v>neo mellow,Pop Rock,post-grunge,Rock,lilith,neo mellow,piano Rock,Pop Rock,post-teen Pop</c:v>
              </c:pt>
              <c:pt idx="690">
                <c:v>Pop rap,Pop,Pop</c:v>
              </c:pt>
              <c:pt idx="691">
                <c:v>edm,german dance,Pop dance,tropical house,viral Pop</c:v>
              </c:pt>
              <c:pt idx="692">
                <c:v>british Blues,classic uk Pop</c:v>
              </c:pt>
              <c:pt idx="693">
                <c:v>beatlesque,jangle Pop,power Pop</c:v>
              </c:pt>
              <c:pt idx="694">
                <c:v>album Rock,classic Rock,country Rock,glam metal,hard Rock,mellow gold,Rock,soft Rock,southern Rock</c:v>
              </c:pt>
              <c:pt idx="695">
                <c:v>Pop,idol,post-teen Pop</c:v>
              </c:pt>
              <c:pt idx="696">
                <c:v>indietronica,metroPopolis</c:v>
              </c:pt>
              <c:pt idx="697">
                <c:v>electropowerPop,Pop punk,Pop rap,post-teen Pop,Pop,Pop</c:v>
              </c:pt>
              <c:pt idx="698">
                <c:v>eurodance,german techno,hands up</c:v>
              </c:pt>
              <c:pt idx="699">
                <c:v>beatlesque,classic Rock,mellow gold,Rock,classic uk Pop</c:v>
              </c:pt>
              <c:pt idx="700">
                <c:v>album Rock,classic Rock,glam metal,hard Rock,metal,Rock</c:v>
              </c:pt>
              <c:pt idx="701">
                <c:v>downtempo,gregorian dance</c:v>
              </c:pt>
              <c:pt idx="702">
                <c:v>candy Pop,Pop,euroPop,girl group</c:v>
              </c:pt>
              <c:pt idx="703">
                <c:v>australian dance,Pop,electroPop,metroPopolis</c:v>
              </c:pt>
              <c:pt idx="704">
                <c:v>Pop,Pop rap,electroPop</c:v>
              </c:pt>
              <c:pt idx="705">
                <c:v>girl group,hi-nrg,Pop,soft Rock</c:v>
              </c:pt>
              <c:pt idx="706">
                <c:v>german dance,german techno,german trance,trance</c:v>
              </c:pt>
              <c:pt idx="707">
                <c:v>eurodance,euroPop,german techno,melbourne bounce international</c:v>
              </c:pt>
              <c:pt idx="708">
                <c:v>dream trance,eurodance,trance</c:v>
              </c:pt>
              <c:pt idx="709">
                <c:v>classic canadian Rock,new wave Pop</c:v>
              </c:pt>
              <c:pt idx="710">
                <c:v>brill building Pop,classic Rock,Folk,Folk Rock,mellow gold,singer-songwriter,soft Rock</c:v>
              </c:pt>
              <c:pt idx="711">
                <c:v>aussietronica,australian dance,australian house,Pop</c:v>
              </c:pt>
              <c:pt idx="712">
                <c:v>Pop,houston rap,Pop,rap,trap queen</c:v>
              </c:pt>
              <c:pt idx="713">
                <c:v>classic Soul,jazz Blues,piano Blues,Soul,Soul Blues,vocalJazz</c:v>
              </c:pt>
              <c:pt idx="714">
                <c:v>Blues Rock,british Blues,electric Blues</c:v>
              </c:pt>
              <c:pt idx="715">
                <c:v>Pop,Pop,big room,Pop,edm,Pop,Pop dance</c:v>
              </c:pt>
              <c:pt idx="716">
                <c:v>afroPop,mbalax,world,new wave Pop,urban contemporary</c:v>
              </c:pt>
              <c:pt idx="717">
                <c:v>mellow gold,Pop,permanent wave,power Pop,singer-songwriter,sophisti-Pop</c:v>
              </c:pt>
              <c:pt idx="718">
                <c:v>album Rock,british Blues,classic Rock,glam metal,hard Rock,metal,Rock</c:v>
              </c:pt>
              <c:pt idx="719">
                <c:v>swedish Pop,swedish Soul</c:v>
              </c:pt>
              <c:pt idx="720">
                <c:v>mod revival,new wave</c:v>
              </c:pt>
              <c:pt idx="721">
                <c:v>mandoPop,taiwan Pop</c:v>
              </c:pt>
              <c:pt idx="722">
                <c:v>canadian Rock</c:v>
              </c:pt>
              <c:pt idx="723">
                <c:v>classic house</c:v>
              </c:pt>
              <c:pt idx="724">
                <c:v>classic country Pop,country dawn,soft Rock</c:v>
              </c:pt>
              <c:pt idx="725">
                <c:v>classic Soul,disco,funk,motown,philly Soul,quiet storm,Soul</c:v>
              </c:pt>
              <c:pt idx="726">
                <c:v>britPop,lancashire indie,piano Rock</c:v>
              </c:pt>
              <c:pt idx="727">
                <c:v>australian Rock,synthPop</c:v>
              </c:pt>
              <c:pt idx="728">
                <c:v>atl hip hop,dirty south rap,gangster rap,hip hop,Pop rap,rap,southern hip hop,trap,Pop,Pop</c:v>
              </c:pt>
              <c:pt idx="729">
                <c:v>Pop,hip Pop,Pop,r&amp;b,urban contemporary</c:v>
              </c:pt>
              <c:pt idx="730">
                <c:v>Pop,Pop,deep talent show,Pop</c:v>
              </c:pt>
              <c:pt idx="731">
                <c:v>melancholia,new wave Pop,scottish Rock</c:v>
              </c:pt>
              <c:pt idx="732">
                <c:v>downtempo,electronica,trip hop</c:v>
              </c:pt>
              <c:pt idx="733">
                <c:v>contemporary r&amp;b,Pop,hip Pop,philly rap,r&amp;b,urban contemporary,Pop,Pop</c:v>
              </c:pt>
              <c:pt idx="734">
                <c:v>bubblegum dance,Pop,euroPop,talent show</c:v>
              </c:pt>
              <c:pt idx="735">
                <c:v>arkansas country,classic country Pop,country,country Rock</c:v>
              </c:pt>
              <c:pt idx="736">
                <c:v>alternative dance,alternative Rock,art Pop,dance Rock,dance-punk,electronic Rock,electronica,indie Rock,indietronica,neo-synthPop,new rave</c:v>
              </c:pt>
              <c:pt idx="737">
                <c:v>Pop,post-teen Pop,Pop</c:v>
              </c:pt>
              <c:pt idx="738">
                <c:v>Pop,movie tunes</c:v>
              </c:pt>
              <c:pt idx="739">
                <c:v>mellow gold,Pop,soft Rock</c:v>
              </c:pt>
              <c:pt idx="740">
                <c:v>classic Rock,mellow gold,singer-songwriter,soft Rock,yacht Rock</c:v>
              </c:pt>
              <c:pt idx="741">
                <c:v>barbadian Pop,Pop,urban contemporary,east coast hip hop,gangster rap,hip hop,Pop rap,rap</c:v>
              </c:pt>
              <c:pt idx="742">
                <c:v>acoustic Pop,neo-singer-songwriter,uk Pop,viral Pop</c:v>
              </c:pt>
              <c:pt idx="743">
                <c:v>hip hop,Pop rap,contemporary r&amp;b,r&amp;b,urban contemporary,east coast hip hop,harlem hip hop,new jack swing,old school hip hop</c:v>
              </c:pt>
              <c:pt idx="744">
                <c:v>glam metal</c:v>
              </c:pt>
              <c:pt idx="745">
                <c:v>Folk,disco,motown,quiet storm,soft Rock,Soul</c:v>
              </c:pt>
              <c:pt idx="746">
                <c:v>Folk,Pop,classic country Pop,mellow gold,soft Rock</c:v>
              </c:pt>
              <c:pt idx="747">
                <c:v>classic country Pop,new mexico music,swamp Pop</c:v>
              </c:pt>
              <c:pt idx="748">
                <c:v>alternative metal,alternative Rock,grunge,Pop Rock,post-grunge</c:v>
              </c:pt>
              <c:pt idx="749">
                <c:v>r&amp;b,talent show</c:v>
              </c:pt>
              <c:pt idx="750">
                <c:v>Pop,classic garage Rock</c:v>
              </c:pt>
              <c:pt idx="751">
                <c:v>Pop,east coast hip hop,hip hop,hip Pop,Pop rap,rap,Pop,Pop</c:v>
              </c:pt>
              <c:pt idx="752">
                <c:v>Pop dance,Pop edm,slap house,uk dance,uk contemporary r&amp;b,uk Pop</c:v>
              </c:pt>
              <c:pt idx="753">
                <c:v>australian talent show</c:v>
              </c:pt>
              <c:pt idx="754">
                <c:v>new wave Pop,solo wave</c:v>
              </c:pt>
              <c:pt idx="755">
                <c:v>lilith,new wave Pop,permanent wave,Pop Rock,swedish Pop</c:v>
              </c:pt>
              <c:pt idx="756">
                <c:v>hi-nrg,new romantic,new wave Pop,soft Rock,synthPop</c:v>
              </c:pt>
              <c:pt idx="757">
                <c:v>eurodance,euroPop,hip house</c:v>
              </c:pt>
              <c:pt idx="758">
                <c:v>comic</c:v>
              </c:pt>
              <c:pt idx="759">
                <c:v>classic Soul,disco,funk,motown,post-disco,quiet storm,Soul</c:v>
              </c:pt>
              <c:pt idx="760">
                <c:v>classic country Pop</c:v>
              </c:pt>
              <c:pt idx="761">
                <c:v>reggae,reggae fusion,roots reggae</c:v>
              </c:pt>
              <c:pt idx="762">
                <c:v>Pop,classic country Pop,country Rock</c:v>
              </c:pt>
              <c:pt idx="763">
                <c:v>Folk,Pop</c:v>
              </c:pt>
              <c:pt idx="764">
                <c:v>diva house,eurodance,hip house</c:v>
              </c:pt>
              <c:pt idx="765">
                <c:v>contemporary r&amp;b,dirty south rap,hip Pop,r&amp;b,urban contemporary</c:v>
              </c:pt>
              <c:pt idx="766">
                <c:v>country Rock</c:v>
              </c:pt>
              <c:pt idx="767">
                <c:v>contemporary,country road,modern country Rock</c:v>
              </c:pt>
              <c:pt idx="768">
                <c:v>christian music</c:v>
              </c:pt>
              <c:pt idx="769">
                <c:v>austroPop,neue deutsche welle</c:v>
              </c:pt>
              <c:pt idx="770">
                <c:v>australian indie,australian indie Rock</c:v>
              </c:pt>
              <c:pt idx="771">
                <c:v>Pop,euroPop,talent show,hip Pop</c:v>
              </c:pt>
              <c:pt idx="772">
                <c:v>Pop,big room,Pop,edm,Pop,Pop dance,electro house,Pop dance,slap house,atl hip hop,melodic rap,rap,trap</c:v>
              </c:pt>
              <c:pt idx="773">
                <c:v>conscious hip hop,hip hop,rap,west coast rap</c:v>
              </c:pt>
              <c:pt idx="774">
                <c:v>classic country Pop,classic texas country,country,country Rock,nashville sound,outlaw country,singer-songwriter</c:v>
              </c:pt>
              <c:pt idx="775">
                <c:v>australian Rock,dream Pop,new romantic,new wave</c:v>
              </c:pt>
              <c:pt idx="776">
                <c:v>australian indie,australian indie Folk,australian indigenous</c:v>
              </c:pt>
              <c:pt idx="777">
                <c:v>australian hip hop,australian trap,australian indie,Pop</c:v>
              </c:pt>
              <c:pt idx="778">
                <c:v>album Rock,dance Rock,Pop,Rock,scottish new wave,soft Rock</c:v>
              </c:pt>
              <c:pt idx="779">
                <c:v>Pop,Pop,urban contemporary,boy band,contemporary r&amp;b,new jack swing,r&amp;b,urban contemporary</c:v>
              </c:pt>
              <c:pt idx="780">
                <c:v>new wave Pop,urban contemporary</c:v>
              </c:pt>
              <c:pt idx="781">
                <c:v>gauze Pop,indietronica,modern Rock,pov: indie,shiver Pop</c:v>
              </c:pt>
              <c:pt idx="782">
                <c:v>freestyle,hi-nrg</c:v>
              </c:pt>
              <c:pt idx="783">
                <c:v>dfw rap,melodic rap,Pop,rap,atl hip hop,hip hop,rap,trap</c:v>
              </c:pt>
              <c:pt idx="784">
                <c:v>bahamian Pop</c:v>
              </c:pt>
              <c:pt idx="785">
                <c:v>Pop,dancehall,Pop,Pop rap</c:v>
              </c:pt>
              <c:pt idx="786">
                <c:v>candy Pop,neon Pop punk,pixie,Pop emo,Pop punk</c:v>
              </c:pt>
              <c:pt idx="787">
                <c:v>Pop,Pop dance,uk dance</c:v>
              </c:pt>
              <c:pt idx="788">
                <c:v>australian alternative Rock,Pop,australian Rock,Pop Rock</c:v>
              </c:pt>
              <c:pt idx="789">
                <c:v>viral Pop</c:v>
              </c:pt>
              <c:pt idx="790">
                <c:v>funk,quiet storm,Soul</c:v>
              </c:pt>
              <c:pt idx="791">
                <c:v>Folk,Pop,Pop</c:v>
              </c:pt>
              <c:pt idx="792">
                <c:v>downtempo,electronica,indietronica,neo-synthPop,trip hop</c:v>
              </c:pt>
              <c:pt idx="793">
                <c:v>disco,soft Rock</c:v>
              </c:pt>
              <c:pt idx="794">
                <c:v>classic country Pop,outlaw country</c:v>
              </c:pt>
              <c:pt idx="795">
                <c:v>britPop,permanent wave,Rock,shoegaze</c:v>
              </c:pt>
              <c:pt idx="796">
                <c:v>lovers Rock,reggae,reggae fusion</c:v>
              </c:pt>
              <c:pt idx="797">
                <c:v>hip hop,ohio hip hop,Pop rap,rap,fidget house</c:v>
              </c:pt>
              <c:pt idx="798">
                <c:v>australian country,bush ballad</c:v>
              </c:pt>
              <c:pt idx="799">
                <c:v>alt z,uk Pop</c:v>
              </c:pt>
              <c:pt idx="800">
                <c:v>diva house,eurodance,freestyle,hip house,new wave Pop,hip house</c:v>
              </c:pt>
              <c:pt idx="801">
                <c:v>album Rock,classic Rock,glam metal,hard Rock</c:v>
              </c:pt>
              <c:pt idx="802">
                <c:v>musical advocacy</c:v>
              </c:pt>
              <c:pt idx="803">
                <c:v>big room,Pop,edm,Pop,Pop dance,Pop,Pop</c:v>
              </c:pt>
              <c:pt idx="804">
                <c:v>alt z,australian alternative Pop,Pop</c:v>
              </c:pt>
              <c:pt idx="805">
                <c:v>progressive Rock,symphonic Rock</c:v>
              </c:pt>
              <c:pt idx="806">
                <c:v>Folk,brill building Pop,doo-wop,Rock</c:v>
              </c:pt>
              <c:pt idx="807">
                <c:v>alternative Rock,art punk,dance Rock,Pop,post-punk,synth punk,synthPop,zolo</c:v>
              </c:pt>
              <c:pt idx="808">
                <c:v>afrobeats,nigerian Pop,Pop,post-teen Pop</c:v>
              </c:pt>
              <c:pt idx="809">
                <c:v>Pop,east coast hip hop,gangster rap,hip hop,hip Pop,Pop rap,queens hip hop,rap,urban contemporary,contemporary r&amp;b,new jack swing,r&amp;b,urban contemporary</c:v>
              </c:pt>
              <c:pt idx="810">
                <c:v>Pop,australian singer-songwriter,lilith,piano Rock</c:v>
              </c:pt>
              <c:pt idx="811">
                <c:v>gen z singer-songwriter,alt z,gen z singer-songwriter</c:v>
              </c:pt>
              <c:pt idx="812">
                <c:v>australian alternative Rock,australian indie,australian indie Rock</c:v>
              </c:pt>
              <c:pt idx="813">
                <c:v>Folk,persian Pop</c:v>
              </c:pt>
              <c:pt idx="814">
                <c:v>euroPop,girl group,new wave Pop</c:v>
              </c:pt>
              <c:pt idx="815">
                <c:v>disco,freestyle,funk,minneapolis sound,new jack swing,quiet storm,Rock drums,urban contemporary</c:v>
              </c:pt>
              <c:pt idx="816">
                <c:v>australian dance,neo-synthPop</c:v>
              </c:pt>
              <c:pt idx="817">
                <c:v>alternative dance,australian dance,australian electroPop,electronic Rock,electronica,indietronica,neo-synthPop</c:v>
              </c:pt>
              <c:pt idx="818">
                <c:v>neo Soul,r&amp;b,urban contemporary</c:v>
              </c:pt>
              <c:pt idx="819">
                <c:v>brill building Pop,merseybeat,Rock-and-roll</c:v>
              </c:pt>
              <c:pt idx="820">
                <c:v>art Pop,electroPop,Pop,Pop,Pop r&amp;b</c:v>
              </c:pt>
              <c:pt idx="821">
                <c:v>Pop,permanent wave,synthPop</c:v>
              </c:pt>
              <c:pt idx="822">
                <c:v>Pop,australian r&amp;b</c:v>
              </c:pt>
              <c:pt idx="823">
                <c:v>alt z,Pop,pov: indie</c:v>
              </c:pt>
              <c:pt idx="824">
                <c:v>electroPop,Pop,permanent wave,Pop</c:v>
              </c:pt>
              <c:pt idx="825">
                <c:v>classic girl group</c:v>
              </c:pt>
              <c:pt idx="826">
                <c:v>belgian edm,edm,Pop dance,tropical house,Pop</c:v>
              </c:pt>
              <c:pt idx="827">
                <c:v>australian indigenous,Pop,australian Rock</c:v>
              </c:pt>
              <c:pt idx="828">
                <c:v>album Rock,classic Rock,hard Rock,metal,Rock</c:v>
              </c:pt>
              <c:pt idx="829">
                <c:v>uk contemporary r&amp;b,uk Pop</c:v>
              </c:pt>
              <c:pt idx="830">
                <c:v>irish country</c:v>
              </c:pt>
              <c:pt idx="831">
                <c:v>glam Rock,mellow gold,piano Rock,Rock,Pop,alternative dance,aussietronica,australian dance,australian electroPop</c:v>
              </c:pt>
              <c:pt idx="832">
                <c:v>classic uk Pop,Rockabilly</c:v>
              </c:pt>
              <c:pt idx="833">
                <c:v>classic country Pop,honky tonk,traditional country,western swing</c:v>
              </c:pt>
              <c:pt idx="834">
                <c:v>chicago rap,hip hop,rap,chicago rap,conscious hip hop,hip hop,political hip hop,Pop rap,rap,southern hip hop</c:v>
              </c:pt>
              <c:pt idx="835">
                <c:v>colombian Pop,Pop,latin Pop,Pop,rap kreyol</c:v>
              </c:pt>
              <c:pt idx="836">
                <c:v>australian psych,modern Rock,neo-psychedelic,Rock</c:v>
              </c:pt>
              <c:pt idx="837">
                <c:v>australian alternative Rock,australian indie,australian singer-songwriter</c:v>
              </c:pt>
              <c:pt idx="838">
                <c:v>australian alternative Pop,australian r&amp;b</c:v>
              </c:pt>
              <c:pt idx="839">
                <c:v>singer-songwriter Pop</c:v>
              </c:pt>
              <c:pt idx="840">
                <c:v>Pop,hip hop,pittsburgh rap,Pop rap,rap,southern hip hop,trap</c:v>
              </c:pt>
              <c:pt idx="841">
                <c:v>permanent wave,piano Rock</c:v>
              </c:pt>
              <c:pt idx="842">
                <c:v>new wave Pop,new romantic,new wave Pop,soft Rock,synthPop</c:v>
              </c:pt>
              <c:pt idx="843">
                <c:v>glam Rock,Pop,protopunk,pub Rock,zolo</c:v>
              </c:pt>
              <c:pt idx="844">
                <c:v>indie Rock italiano,italian Pop,Pop</c:v>
              </c:pt>
              <c:pt idx="845">
                <c:v>electroPop,Pop,electroPop,etherPop,Pop</c:v>
              </c:pt>
              <c:pt idx="846">
                <c:v>conscious hip hop,hip hop,rap,west coast rap,Pop,r&amp;b,rap</c:v>
              </c:pt>
              <c:pt idx="847">
                <c:v>chicago rap,melodic rap,rap</c:v>
              </c:pt>
              <c:pt idx="848">
                <c:v>british Folk</c:v>
              </c:pt>
              <c:pt idx="849">
                <c:v>australian indigenous,Pop,australian talent show,Pop,miami hip hop,Pop,Pop rap</c:v>
              </c:pt>
              <c:pt idx="850">
                <c:v>art Pop,Pop</c:v>
              </c:pt>
              <c:pt idx="851">
                <c:v>alternative hip hop,deep euro house,deep house,edm,german dance,Pop dance,tropical house</c:v>
              </c:pt>
              <c:pt idx="852">
                <c:v>social media Pop</c:v>
              </c:pt>
              <c:pt idx="853">
                <c:v>Pop,miami hip hop,Pop,Pop,Pop,r&amp;b,urban contemporary,big room,Pop,dutch house,edm,electro house,Pop dance,progressive electro house,deep Pop</c:v>
              </c:pt>
              <c:pt idx="854">
                <c:v>Pop,edm,electro house,house,Pop,progressive house,uk dance,barbadian Pop,Pop,urban contemporary</c:v>
              </c:pt>
              <c:pt idx="855">
                <c:v>east coast hip hop,hip hop,rap,trap,birmingham grime,grime,instrumental grime,uk hip hop</c:v>
              </c:pt>
              <c:pt idx="856">
                <c:v>edm,Pop,Pop dance,big room,dutch edm,dutch house,edm,electro house,Pop dance,progressive electro house</c:v>
              </c:pt>
              <c:pt idx="857">
                <c:v>detroit hip hop,hip hop,rap,barbadian Pop,Pop,urban contemporary</c:v>
              </c:pt>
              <c:pt idx="858">
                <c:v>deep groove house,Pop dance,uk dance,Pop,Pop dance</c:v>
              </c:pt>
              <c:pt idx="859">
                <c:v>canadian latin,canadian Pop,Pop,Pop,Pop,Pop,Pop rap</c:v>
              </c:pt>
              <c:pt idx="860">
                <c:v>brostep,edm,Pop,progressive electro house,metroPopolis,modern Rock,Pop</c:v>
              </c:pt>
              <c:pt idx="861">
                <c:v>brostep,edm,Pop,progressive electro house,boy band,Pop</c:v>
              </c:pt>
              <c:pt idx="862">
                <c:v>atl hip hop,contemporary r&amp;b,Pop,Pop,r&amp;b,rap,south carolina hip hop,urban contemporary,atl hip hop,crunk,Pop,dirty south rap,old school atlanta hip hop,Pop rap,southern hip hop,trap,atl hip hop,Pop,dirty south rap,hip hop,old school atlanta hip hop,Pop rap</c:v>
              </c:pt>
              <c:pt idx="863">
                <c:v>Pop,viral Pop,Pop,post-teen Pop</c:v>
              </c:pt>
              <c:pt idx="864">
                <c:v>Pop,Pop,modern Rock</c:v>
              </c:pt>
              <c:pt idx="865">
                <c:v>melodic rap,rap,trap</c:v>
              </c:pt>
              <c:pt idx="866">
                <c:v>Hip Hop,Hip Hop,Pop rap,Pop dance</c:v>
              </c:pt>
              <c:pt idx="867">
                <c:v>detroit hip hop,hip hop,rap,chicago rap,melodic rap,rap</c:v>
              </c:pt>
              <c:pt idx="868">
                <c:v>beatlesque,british Blues,british invasion</c:v>
              </c:pt>
              <c:pt idx="869">
                <c:v>atl hip hop,hip hop,rap,southern hip hop,trap</c:v>
              </c:pt>
              <c:pt idx="870">
                <c:v>alternative metal,emo,modern power Pop,modern Rock,neon Pop punk,Pop punk,Pop Rock,post-grunge,punk,Rock</c:v>
              </c:pt>
              <c:pt idx="871">
                <c:v>sad lo-fi,sad rap,bedroom Pop,bubblegrunge,indie Pop,pov: indie</c:v>
              </c:pt>
              <c:pt idx="872">
                <c:v>Pop,miami hip hop,Pop,Pop rap,Pop,gangster rap,hip hop,Pop rap,r&amp;b,rap,southern hip hop,trap,urban contemporary</c:v>
              </c:pt>
              <c:pt idx="873">
                <c:v>Pop,Pop,atl hip hop,atl trap,gangster rap,melodic rap,rap,trap</c:v>
              </c:pt>
              <c:pt idx="874">
                <c:v>latin Pop,puerto rican Pop,latin hip hop,reggaeton,trap latino,urbano latino</c:v>
              </c:pt>
              <c:pt idx="875">
                <c:v>modern alternative Pop</c:v>
              </c:pt>
              <c:pt idx="876">
                <c:v>Pop dance,tech house,atl hip hop,girl group,hip Pop,r&amp;b,southern hip hop,urban contemporary</c:v>
              </c:pt>
              <c:pt idx="877">
                <c:v>new wave Pop,Pop Rock</c:v>
              </c:pt>
              <c:pt idx="878">
                <c:v>latin hip hop,puerto rican Pop,reggaeton,trap latino,urbano latino,reggaeton</c:v>
              </c:pt>
              <c:pt idx="879">
                <c:v>escape room,indietronica,new rave</c:v>
              </c:pt>
              <c:pt idx="880">
                <c:v>emo rap,miami hip hop</c:v>
              </c:pt>
              <c:pt idx="881">
                <c:v>celtic Rock,Pop,Pop,Pop</c:v>
              </c:pt>
              <c:pt idx="882">
                <c:v>canadian hip hop,canadian Pop,hip hop,rap,toronto rap,barbadian Pop,Pop,urban contemporary</c:v>
              </c:pt>
              <c:pt idx="883">
                <c:v>canadian contemporary r&amp;b,canadian Pop,Pop,Pop</c:v>
              </c:pt>
              <c:pt idx="884">
                <c:v>british invasion,nederPop</c:v>
              </c:pt>
              <c:pt idx="885">
                <c:v>album Rock,beatlesque,classic Rock,Folk Rock,mellow gold,Rock,singer-songwriter,soft Rock</c:v>
              </c:pt>
              <c:pt idx="886">
                <c:v>Pop,Pop,Pop rap,hip hop,new orleans rap,Pop rap,rap,trap</c:v>
              </c:pt>
              <c:pt idx="887">
                <c:v>post-teen Pop,viral Pop,Pop,Pop,r&amp;b,urban contemporary</c:v>
              </c:pt>
              <c:pt idx="888">
                <c:v>Pop,canadian Pop,Pop</c:v>
              </c:pt>
              <c:pt idx="889">
                <c:v>Pop dance,Pop edm,slap house,uk dance</c:v>
              </c:pt>
              <c:pt idx="890">
                <c:v>house,Pop dance,uk dance,disco house,hip house,uk dance,vocal house,Pop dance</c:v>
              </c:pt>
              <c:pt idx="891">
                <c:v>complextro,edm,german techno,Pop,Pop dance,classic texas country,contemporary</c:v>
              </c:pt>
              <c:pt idx="892">
                <c:v>deep euro house,deep house,edm,german dance,Pop dance,tropical house,canadian Pop</c:v>
              </c:pt>
              <c:pt idx="893">
                <c:v>classic garage Rock,protopunk,surf music</c:v>
              </c:pt>
              <c:pt idx="894">
                <c:v>brostep,edm,Pop,progressive electro house,Pop,Pop r&amp;b</c:v>
              </c:pt>
              <c:pt idx="895">
                <c:v>australian hip hop,australian trap</c:v>
              </c:pt>
              <c:pt idx="896">
                <c:v>Pop,rap,reggaeton,trap latino,urbano latino,reggaeton,reggaeton colombiano,trap latino,urbano latino</c:v>
              </c:pt>
              <c:pt idx="897">
                <c:v>reggaeton,trap latino,urbano latino,reggaeton,trap latino,urbano latino</c:v>
              </c:pt>
              <c:pt idx="898">
                <c:v>Pop,Pop,Pop,Pop,Pop rap</c:v>
              </c:pt>
              <c:pt idx="899">
                <c:v>Pop,edm,house,Pop dance,uk dance,uk Pop,house,Pop dance,uk contemporary r&amp;b,uk dance,uk Pop</c:v>
              </c:pt>
              <c:pt idx="900">
                <c:v>Pop,edm,electro house,house,Pop,progressive house,uk dance,house,Pop dance,uk dance</c:v>
              </c:pt>
              <c:pt idx="901">
                <c:v>Pop,miami hip hop,Pop,Pop rap,australian dance,Pop,Pop</c:v>
              </c:pt>
              <c:pt idx="902">
                <c:v>melodic rap,slap house,electro house,Pop dance,slap house</c:v>
              </c:pt>
              <c:pt idx="903">
                <c:v>indie Rock,la indie,modern alternative Rock,modern Rock,pov: indie</c:v>
              </c:pt>
              <c:pt idx="904">
                <c:v>house,breaks,experimental house</c:v>
              </c:pt>
              <c:pt idx="905">
                <c:v>electroPop,neo-synthPop</c:v>
              </c:pt>
              <c:pt idx="906">
                <c:v>edm,Pop dance,bboy,instrumental funk</c:v>
              </c:pt>
              <c:pt idx="907">
                <c:v>contemporary r&amp;b,quiet storm,urban contemporary</c:v>
              </c:pt>
              <c:pt idx="908">
                <c:v>canadian hip hop,canadian Pop,hip hop,rap,toronto rap,chicago drill,chicago rap,drill,hip hop,rap,trap</c:v>
              </c:pt>
              <c:pt idx="909">
                <c:v>brooklyn drill,rap,atl hip hop,atl trap,rap,trap,hip hop,north carolina hip hop,rap,trap</c:v>
              </c:pt>
              <c:pt idx="910">
                <c:v>album Rock,Blues Rock,british Blues,classic Rock,country Rock,Folk,Folk Rock,heartland Rock,mellow gold,psychedelic Rock,Rock,soft Rock,southern Rock</c:v>
              </c:pt>
              <c:pt idx="911">
                <c:v>uk dance,euroPop</c:v>
              </c:pt>
              <c:pt idx="912">
                <c:v>pov: indie,bedroom Pop,indie Pop,Pop,pov: indie</c:v>
              </c:pt>
              <c:pt idx="913">
                <c:v>scandiPop,uk contemporary r&amp;b,uk Pop,chicago rap,rap</c:v>
              </c:pt>
              <c:pt idx="914">
                <c:v>Pop,post-teen Pop,brostep,edm,Pop,progressive electro house</c:v>
              </c:pt>
              <c:pt idx="915">
                <c:v>Pop,neo Soul,r&amp;b,urban contemporary</c:v>
              </c:pt>
              <c:pt idx="916">
                <c:v>latin Pop,latin viral Pop,rap latina,reggaeton,urbano latino</c:v>
              </c:pt>
              <c:pt idx="917">
                <c:v>glam punk,Rock</c:v>
              </c:pt>
              <c:pt idx="918">
                <c:v>german dance,german techno,german trance,trance,german dance,Pop dance,Pop edm,uk dance,Pop dance,scandiPop,uk dance</c:v>
              </c:pt>
              <c:pt idx="919">
                <c:v>indietronica,Pop</c:v>
              </c:pt>
              <c:pt idx="920">
                <c:v>indie Pop rap,oakland hip hop,Pop rap,rap,electroPop,etherPop,Pop</c:v>
              </c:pt>
              <c:pt idx="921">
                <c:v>hip Pop,Pop,neo Soul,Pop,Pop Soul,urban contemporary</c:v>
              </c:pt>
              <c:pt idx="922">
                <c:v>Hip Hop,country Rock</c:v>
              </c:pt>
              <c:pt idx="923">
                <c:v>hip hop,north carolina hip hop,rap,trap,melodic rap,rap,trap</c:v>
              </c:pt>
              <c:pt idx="924">
                <c:v>edm,Pop,Pop dance,tropical house,Pop,post-teen Pop</c:v>
              </c:pt>
              <c:pt idx="925">
                <c:v>east coast hip hop,hip hop,neo Soul,new jersey rap,alternative r&amp;b,conscious hip hop,hip hop,neo Soul,new jersey rap,r&amp;b,Soul</c:v>
              </c:pt>
              <c:pt idx="926">
                <c:v>dfw rap,melodic rap,Pop,rap,hip hop,Pop rap,r&amp;b,southern hip hop,trap,trap Soul</c:v>
              </c:pt>
              <c:pt idx="927">
                <c:v>brostep,edm,Pop,progressive electro house,Pop</c:v>
              </c:pt>
              <c:pt idx="928">
                <c:v>chicago rap,melodic rap,rap,brostep,edm,Pop,progressive electro house</c:v>
              </c:pt>
              <c:pt idx="929">
                <c:v>barbadian Pop,Pop,urban contemporary,chicago rap,hip hop,rap,beatlesque,classic Rock,mellow gold,Rock</c:v>
              </c:pt>
              <c:pt idx="930">
                <c:v>british invasion,merseybeat,merseybeat</c:v>
              </c:pt>
              <c:pt idx="931">
                <c:v>boy band,contemporary r&amp;b,new jack swing,r&amp;b,urban contemporary,g funk,gangster rap,hip hop,rap,west coast rap,contemporary r&amp;b,hip Pop,Hip Hop</c:v>
              </c:pt>
              <c:pt idx="932">
                <c:v>alternative metal,alternative Rock,grunge,hard Rock,nu metal,permanent wave,post-grunge,Rock,supergroup</c:v>
              </c:pt>
              <c:pt idx="933">
                <c:v>album Rock,classic Rock,Folk Rock,heartland Rock,mellow gold,soft Rock,beatlesque</c:v>
              </c:pt>
              <c:pt idx="934">
                <c:v>album Rock,classic Rock,heartland Rock,mellow gold,singer-songwriter,soft Rock,yacht Rock</c:v>
              </c:pt>
              <c:pt idx="935">
                <c:v>album Rock,glam metal,hard Rock,Rock,swedish hard Rock,swedish melodic Rock</c:v>
              </c:pt>
              <c:pt idx="936">
                <c:v>tropical</c:v>
              </c:pt>
              <c:pt idx="937">
                <c:v>Pop,miami hip hop,Pop,Pop rap,big room,Pop,edm,Pop,Pop dance</c:v>
              </c:pt>
              <c:pt idx="938">
                <c:v>Pop,crunk,memphis hip hop,Pop rap,rap,southern hip hop,trap</c:v>
              </c:pt>
              <c:pt idx="939">
                <c:v>Pop,complextro,edm,german techno,Pop,Pop dance</c:v>
              </c:pt>
              <c:pt idx="940">
                <c:v>Pop,miami hip hop,Pop,Pop,gangster rap,hip hop,Pop rap,r&amp;b,rap,southern hip hop,trap,urban contemporary</c:v>
              </c:pt>
              <c:pt idx="941">
                <c:v>Pop,hip Pop,Pop rap,r&amp;b,urban contemporary</c:v>
              </c:pt>
              <c:pt idx="942">
                <c:v>Pop rap,rhode island rap</c:v>
              </c:pt>
              <c:pt idx="943">
                <c:v>melodic rap</c:v>
              </c:pt>
              <c:pt idx="944">
                <c:v>Pop edm,social media Pop</c:v>
              </c:pt>
              <c:pt idx="945">
                <c:v>irish Rock,Pop Rock,Rock</c:v>
              </c:pt>
              <c:pt idx="946">
                <c:v>Hip Hop,piano Rock,viral Pop</c:v>
              </c:pt>
              <c:pt idx="947">
                <c:v>israeli Pop</c:v>
              </c:pt>
              <c:pt idx="948">
                <c:v>garage Rock,modern Rock,permanent wave,Rock,sheffield indie</c:v>
              </c:pt>
              <c:pt idx="949">
                <c:v>indie Pop rap,oakland hip hop,Pop rap,rap,Pop,Pop</c:v>
              </c:pt>
              <c:pt idx="950">
                <c:v>Folk-Pop,modern Rock,stomp and holler</c:v>
              </c:pt>
              <c:pt idx="951">
                <c:v>edm,Pop dance,Pop house,uk dance,Pop dance,uk dance</c:v>
              </c:pt>
              <c:pt idx="952">
                <c:v>edm,Pop dance,Pop house,uk dance,Pop dance,Pop house,uk dance,uk Pop,Pop dance,uk dance</c:v>
              </c:pt>
              <c:pt idx="953">
                <c:v>edm,Pop dance,Pop house,uk dance,Folk-Pop,irish Pop</c:v>
              </c:pt>
              <c:pt idx="954">
                <c:v>disco,funk,jazz funk,Soul</c:v>
              </c:pt>
              <c:pt idx="955">
                <c:v>dutch edm,edm,Pop,Pop dance,progressive house,Pop</c:v>
              </c:pt>
              <c:pt idx="956">
                <c:v>canadian Pop,Pop,hip Pop,Pop,queens hip hop,rap</c:v>
              </c:pt>
              <c:pt idx="957">
                <c:v>classic oklahoma country,contemporary,country road</c:v>
              </c:pt>
              <c:pt idx="958">
                <c:v>classic garage Rock</c:v>
              </c:pt>
              <c:pt idx="959">
                <c:v>american Folk revival,Folk,Folk Rock,mellow gold,singer-songwriter</c:v>
              </c:pt>
              <c:pt idx="960">
                <c:v>alt z,electroPop,Pop</c:v>
              </c:pt>
              <c:pt idx="961">
                <c:v>album Rock,art Rock,classic Rock,glam Rock,mellow gold,piano Rock,progressive Rock,Rock,soft Rock,symphonic Rock</c:v>
              </c:pt>
              <c:pt idx="962">
                <c:v>alternative metal,alternative Rock,funk metal,funk Rock,nu metal,post-grunge,Rock</c:v>
              </c:pt>
              <c:pt idx="963">
                <c:v>alt z,Pop,alt z,Pop</c:v>
              </c:pt>
              <c:pt idx="964">
                <c:v>alt z,canadian contemporary r&amp;b,singer-songwriter Pop,Pop</c:v>
              </c:pt>
              <c:pt idx="965">
                <c:v>uk garage</c:v>
              </c:pt>
              <c:pt idx="966">
                <c:v>Pop,edm,electro house,house,Pop,progressive house,uk dance,Pop,canadian contemporary r&amp;b,canadian Pop</c:v>
              </c:pt>
              <c:pt idx="967">
                <c:v>Pop,Pop,edm,Pop,Pop dance,contemporary,country Pop,country road,modern country Rock,modern alternative Rock</c:v>
              </c:pt>
              <c:pt idx="968">
                <c:v>Pop,Pop,Pop dance,Pop rap,electrofox,filter house,nu disco</c:v>
              </c:pt>
              <c:pt idx="969">
                <c:v>Pop,australian dance,Pop,Pop</c:v>
              </c:pt>
              <c:pt idx="970">
                <c:v>Pop,australian hip hop,Pop,Pop</c:v>
              </c:pt>
              <c:pt idx="971">
                <c:v>la indie,modern alternative Rock,modern Rock,Rock,stomp Pop</c:v>
              </c:pt>
              <c:pt idx="972">
                <c:v>girl group,Pop,talent show,hip hop,Pop rap,r&amp;b,southern hip hop,trap,trap Soul</c:v>
              </c:pt>
              <c:pt idx="973">
                <c:v>golden age hip hop,old school hip hop,philly rap</c:v>
              </c:pt>
              <c:pt idx="974">
                <c:v>hollywood,movie tunes,show tunes</c:v>
              </c:pt>
              <c:pt idx="975">
                <c:v>hip hop,miami hip hop,Pop rap,rap,barbadian Pop,Pop,urban contemporary,kentucky hip hop,r&amp;b,rap</c:v>
              </c:pt>
              <c:pt idx="976">
                <c:v>edm,electronic trap,Pop,Pop dance,gauze Pop</c:v>
              </c:pt>
              <c:pt idx="977">
                <c:v>edm,electro house,house,Pop dance,progressive electro house,progressive house</c:v>
              </c:pt>
              <c:pt idx="978">
                <c:v>Folk,dixieland,harlem renaissance,jazz trumpet,new orleansJazz,Soul,swing,vocalJazz</c:v>
              </c:pt>
              <c:pt idx="979">
                <c:v>edm,Pop,Pop dance,tropical house,Pop Soul</c:v>
              </c:pt>
              <c:pt idx="980">
                <c:v>electro,filter house,Rock,indie Rock</c:v>
              </c:pt>
              <c:pt idx="981">
                <c:v>complextro,edm,german techno,Pop,Pop dance,canadian contemporary r&amp;b,canadian Pop,Pop</c:v>
              </c:pt>
              <c:pt idx="982">
                <c:v>contemporary,country road,canadian Pop,Pop</c:v>
              </c:pt>
              <c:pt idx="983">
                <c:v>barbadian Pop,Pop,urban contemporary,nashville indie</c:v>
              </c:pt>
              <c:pt idx="984">
                <c:v>australian Rock,power Pop</c:v>
              </c:pt>
              <c:pt idx="985">
                <c:v>australian reggae fusion</c:v>
              </c:pt>
              <c:pt idx="986">
                <c:v>atl hip hop,hip hop,rap,southern hip hop,trap,canadian hip hop,canadian Pop,hip hop,rap,toronto rap</c:v>
              </c:pt>
              <c:pt idx="987">
                <c:v>album Rock,classic Rock,hard Rock,heartland Rock,mellow gold,progressive Rock,Rock,soft Rock</c:v>
              </c:pt>
              <c:pt idx="988">
                <c:v>alternative metal,neon Pop punk,Pop punk,post-grunge,screamo</c:v>
              </c:pt>
              <c:pt idx="989">
                <c:v>Pop,Pop,Pop,Pop,rap</c:v>
              </c:pt>
              <c:pt idx="990">
                <c:v>Pop,uk dance,uk funky,Pop,dancehall,Pop,Pop rap,Pop</c:v>
              </c:pt>
              <c:pt idx="991">
                <c:v>Pop,Pop,Pop,rap</c:v>
              </c:pt>
              <c:pt idx="992">
                <c:v>Pop,Pop,Pop r&amp;b</c:v>
              </c:pt>
              <c:pt idx="993">
                <c:v>Pop,r&amp;b,colombian Pop,Pop,latin Pop,Pop</c:v>
              </c:pt>
              <c:pt idx="994">
                <c:v>reggaeton,reggaeton colombiano,trap latino,urbano latino,Pop dance</c:v>
              </c:pt>
              <c:pt idx="995">
                <c:v>Pop,singer-songwriter Pop</c:v>
              </c:pt>
              <c:pt idx="996">
                <c:v>Pop,Pop,hip hop,north carolina hip hop,rap,trap</c:v>
              </c:pt>
              <c:pt idx="997">
                <c:v>Pop,electroPop,etherPop,Pop,Pop,Pop r&amp;b</c:v>
              </c:pt>
              <c:pt idx="998">
                <c:v>Pop,Pop,hip Pop,Pop,queens hip hop,rap,hip hop,Pop rap,r&amp;b,southern hip hop,trap,trap Soul</c:v>
              </c:pt>
              <c:pt idx="999">
                <c:v>Pop,miami hip hop,Pop,canadian Pop,Pop</c:v>
              </c:pt>
              <c:pt idx="1000">
                <c:v>Pop,electroPop,neo-synthPop,scandiPop,swedish electroPop,swedish Pop</c:v>
              </c:pt>
              <c:pt idx="1001">
                <c:v>Pop Rock,power Pop</c:v>
              </c:pt>
              <c:pt idx="1002">
                <c:v>nu metal</c:v>
              </c:pt>
              <c:pt idx="1003">
                <c:v>la Pop,women's music</c:v>
              </c:pt>
              <c:pt idx="1004">
                <c:v>g funk,gangster rap,hardcore hip hop,hip hop,west coast rap,g funk,gangster rap,hardcore hip hop,hip hop,west coast rap</c:v>
              </c:pt>
              <c:pt idx="1005">
                <c:v>indietronica,metroPopolis,Pop,Pop</c:v>
              </c:pt>
              <c:pt idx="1006">
                <c:v>hip hop,new orleans rap,Pop rap,rap,trap,hip hop,pittsburgh rap,Pop rap,rap,southern hip hop,trap,modern Rock,Pop,Rock,modern alternative Rock,modern Rock,stomp Pop,conscious hip hop,hip hop,Pop rap,rap,hip hop,Pop rap,r&amp;b,southern hip hop,trap,trap Soul</c:v>
              </c:pt>
              <c:pt idx="1007">
                <c:v>east coast hip hop,gangster rap,hip hop,Pop rap,queens hip hop,rap,g funk,gangster rap,hardcore hip hop,hip hop,west coast rap</c:v>
              </c:pt>
              <c:pt idx="1008">
                <c:v>Folk,disco,quiet storm,Soul,vocalJazz</c:v>
              </c:pt>
              <c:pt idx="1009">
                <c:v>dansktop</c:v>
              </c:pt>
              <c:pt idx="1010">
                <c:v>complextro,edm,german techno,Pop,Pop dance,electroPop,metroPopolis,uk Pop</c:v>
              </c:pt>
              <c:pt idx="1011">
                <c:v>east coast hip hop,gangster rap,hardcore hip hop,hip hop,rap,contemporary r&amp;b,gangster rap,hardcore hip hop,harlem hip hop,hip hop,hip Pop,r&amp;b,southern hip hop,urban contemporary,Pop,east coast hip hop,hip hop,hip Pop,Pop rap,rap</c:v>
              </c:pt>
              <c:pt idx="1012">
                <c:v>canadian Pop,Pop,atl hip hop,melodic rap,rap,trap</c:v>
              </c:pt>
              <c:pt idx="1013">
                <c:v>atl hip hop,Pop,Pop rap,rap,southern hip hop,Pop,Pop</c:v>
              </c:pt>
              <c:pt idx="1014">
                <c:v>australian americana,australian country,australian Rock</c:v>
              </c:pt>
              <c:pt idx="1015">
                <c:v>alternative Pop Rock,pov: indie</c:v>
              </c:pt>
              <c:pt idx="1016">
                <c:v>Pop,uk dance,uk funky,Pop,scandiPop,swedish electroPop,swedish Pop</c:v>
              </c:pt>
              <c:pt idx="1017">
                <c:v>r&amp;b,rap,uk contemporary r&amp;b</c:v>
              </c:pt>
              <c:pt idx="1018">
                <c:v>Pop,Pop,contemporary,country Pop,country road,modern country Rock</c:v>
              </c:pt>
              <c:pt idx="1019">
                <c:v>Pop dance,uk dance,uk funky,Pop,Hip Hop,neo Soul,uk contemporary r&amp;b</c:v>
              </c:pt>
              <c:pt idx="1020">
                <c:v>new jersey rap,Pop rap,rap,southern hip hop,trap</c:v>
              </c:pt>
              <c:pt idx="1021">
                <c:v>k-rap,korean old school hip hop</c:v>
              </c:pt>
              <c:pt idx="1022">
                <c:v>hi-nrg,Pop,sophisti-Pop,synthPop</c:v>
              </c:pt>
              <c:pt idx="1023">
                <c:v>girl group,Pop,talent show,Pop rap,rap,southern hip hop,trap</c:v>
              </c:pt>
              <c:pt idx="1024">
                <c:v>edm,electro house,Pop dance,brostep,complextro,edm,electro,Pop dance,edm,electro house,moombahton,Pop dance,canadian Pop,Pop</c:v>
              </c:pt>
              <c:pt idx="1025">
                <c:v>Folk,singer-songwriter</c:v>
              </c:pt>
              <c:pt idx="1026">
                <c:v>devon indie,indie anthem-Folk</c:v>
              </c:pt>
              <c:pt idx="1027">
                <c:v>canadian hip hop,canadian Pop,hip hop,rap,toronto rap,canadian contemporary r&amp;b</c:v>
              </c:pt>
              <c:pt idx="1028">
                <c:v>candy Pop,new wave Pop</c:v>
              </c:pt>
              <c:pt idx="1029">
                <c:v>brostep,edm,Pop,progressive electro house,electroPop,etherPop,Pop</c:v>
              </c:pt>
              <c:pt idx="1030">
                <c:v>bedroom Pop</c:v>
              </c:pt>
              <c:pt idx="1031">
                <c:v>alternative Rock,britPop,oxford indie</c:v>
              </c:pt>
              <c:pt idx="1032">
                <c:v>alternative Rock,boston Rock,permanent wave,Rock</c:v>
              </c:pt>
              <c:pt idx="1033">
                <c:v>atl hip hop,contemporary r&amp;b,Pop,Pop,r&amp;b,rap,south carolina hip hop,urban contemporary,Pop,Pop</c:v>
              </c:pt>
              <c:pt idx="1034">
                <c:v>album Rock,art Rock,classic Rock,hard Rock,progressive Rock,Rock,soft Rock,symphonic Rock</c:v>
              </c:pt>
              <c:pt idx="1035">
                <c:v>album Rock,classic Rock,hard Rock,heartland Rock,mellow gold,new wave,new wave Pop,power Pop,soft Rock</c:v>
              </c:pt>
              <c:pt idx="1036">
                <c:v>Pop,scandiPop,swedish electroPop,swedish Pop,house,Pop dance,uk contemporary r&amp;b,uk dance,uk Pop</c:v>
              </c:pt>
              <c:pt idx="1037">
                <c:v>Pop,Pop,show tunes</c:v>
              </c:pt>
              <c:pt idx="1038">
                <c:v>Pop,Pop,urban contemporary,Pop,miami hip hop,Pop</c:v>
              </c:pt>
              <c:pt idx="1039">
                <c:v>Pop,edm,electro house,house,Pop,progressive house,uk dance,neo Soul</c:v>
              </c:pt>
              <c:pt idx="1040">
                <c:v>Pop,edm,electro house,house,Pop,progressive house,uk dance,Hip Hop,neo Soul,atl hip hop,hip hop,rap,trap</c:v>
              </c:pt>
              <c:pt idx="1041">
                <c:v>Pop,Pop r&amp;b,Pop,r&amp;b</c:v>
              </c:pt>
              <c:pt idx="1042">
                <c:v>Pop,Pop,Pop dance,Pop rap,Pop dance</c:v>
              </c:pt>
              <c:pt idx="1043">
                <c:v>Pop,australian talent show,boy band</c:v>
              </c:pt>
              <c:pt idx="1044">
                <c:v>modern Blues Rock</c:v>
              </c:pt>
              <c:pt idx="1045">
                <c:v>hawaiian,ukulele</c:v>
              </c:pt>
              <c:pt idx="1046">
                <c:v>electroPop,indie Poptimism,viral Pop</c:v>
              </c:pt>
              <c:pt idx="1047">
                <c:v>edm,Pop,Pop dance,Pop Soul,r&amp;b</c:v>
              </c:pt>
              <c:pt idx="1048">
                <c:v>contemporary r&amp;b,Pop,hip Pop,r&amp;b,urban contemporary,contemporary r&amp;b,hip Pop,r&amp;b,urban contemporary</c:v>
              </c:pt>
              <c:pt idx="1049">
                <c:v>classic Soul,motown,neo Soul,northern Soul,quiet storm,Soul</c:v>
              </c:pt>
              <c:pt idx="1050">
                <c:v>classic Rock,glam Rock,permanent wave,Rock,singer-songwriter</c:v>
              </c:pt>
              <c:pt idx="1051">
                <c:v>brostep,edm,Pop,progressive electro house,indietronica,metroPopolis,neo-synthPop,shimmer Pop</c:v>
              </c:pt>
              <c:pt idx="1052">
                <c:v>canadian hip hop,dark trap,meme rap,indonesian hip hop</c:v>
              </c:pt>
              <c:pt idx="1053">
                <c:v>big room,Pop,edm,Pop,Pop dance,atl hip hop,Pop,hip Pop,r&amp;b,urban contemporary</c:v>
              </c:pt>
              <c:pt idx="1054">
                <c:v>australian Rock,cabaret</c:v>
              </c:pt>
              <c:pt idx="1055">
                <c:v>brostep,edm,Pop,progressive electro house,black americana,contemporary,country road</c:v>
              </c:pt>
              <c:pt idx="1056">
                <c:v>australian alternative Rock,australian Rock,kiwi Rock</c:v>
              </c:pt>
              <c:pt idx="1057">
                <c:v>art Pop,Pop,canadian contemporary r&amp;b,canadian Pop,Pop</c:v>
              </c:pt>
              <c:pt idx="1058">
                <c:v>alternative metal,funk metal,nu metal,post-grunge,rap Rock</c:v>
              </c:pt>
              <c:pt idx="1059">
                <c:v>acoustic Pop,Pop,neo mellow,Pop,Pop,neo mellow,Pop</c:v>
              </c:pt>
              <c:pt idx="1060">
                <c:v>swamp Pop</c:v>
              </c:pt>
              <c:pt idx="1061">
                <c:v>swedish Pop,melbourne bounce international</c:v>
              </c:pt>
              <c:pt idx="1062">
                <c:v>Pop,east coast hip hop,hip hop,hip Pop,Pop rap,rap,contemporary r&amp;b,hip Pop,r&amp;b,urban contemporary,atl hip hop,boy band,contemporary r&amp;b,r&amp;b,urban contemporary</c:v>
              </c:pt>
              <c:pt idx="1063">
                <c:v>Pop dance,uk dance</c:v>
              </c:pt>
              <c:pt idx="1064">
                <c:v>melanesian Pop,pacific islands Pop,png Pop,solomon islands Pop</c:v>
              </c:pt>
              <c:pt idx="1065">
                <c:v>indie Poptimism</c:v>
              </c:pt>
              <c:pt idx="1066">
                <c:v>french synthPop,italo disco</c:v>
              </c:pt>
              <c:pt idx="1067">
                <c:v>edm,Pop,edm,electro house,moombahton,Pop dance,Pop Soul</c:v>
              </c:pt>
              <c:pt idx="1068">
                <c:v>edm,house,stutter house,edm</c:v>
              </c:pt>
              <c:pt idx="1069">
                <c:v>deep tech house,house,progressive house,uk dance,uk dance</c:v>
              </c:pt>
              <c:pt idx="1070">
                <c:v>disco,funk Rock</c:v>
              </c:pt>
              <c:pt idx="1071">
                <c:v>canadian Pop,canadian singer-songwriter,classic canadian Rock,heartland Rock,mellow gold,soft Rock</c:v>
              </c:pt>
              <c:pt idx="1072">
                <c:v>chicago rap,hip hop,rap,emo rap,miami hip hop,Pop rap,rap,trap</c:v>
              </c:pt>
              <c:pt idx="1073">
                <c:v>barbadian Pop,Pop,urban contemporary,canadian hip hop,canadian Pop,hip hop,rap,toronto rap</c:v>
              </c:pt>
              <c:pt idx="1074">
                <c:v>baroque Pop,modern Rock,uk alternative Pop,Pop,edm,electro house,house,Pop,progressive house,uk dance</c:v>
              </c:pt>
              <c:pt idx="1075">
                <c:v>atl hip hop,contemporary r&amp;b,Pop,Pop,r&amp;b,rap,south carolina hip hop,urban contemporary,atl hip hop,crunk,dirty south rap,gangster rap,old school atlanta hip hop,rap,southern hip hop,trap</c:v>
              </c:pt>
              <c:pt idx="1076">
                <c:v>australian hip hop,australian trap,australian underground hip hop</c:v>
              </c:pt>
              <c:pt idx="1077">
                <c:v>alternative Rock,modern power Pop,modern Rock,permanent wave,Rock</c:v>
              </c:pt>
              <c:pt idx="1078">
                <c:v>album Rock,classic canadian Rock,classic Rock,country Rock,Folk Rock,hard Rock,mellow gold,Rock,singer-songwriter,soft Rock</c:v>
              </c:pt>
              <c:pt idx="1079">
                <c:v>alternative metal,comic,funk metal,funk Rock,rap Rock</c:v>
              </c:pt>
              <c:pt idx="1080">
                <c:v>alternative metal,nu metal,rap metal,Rock</c:v>
              </c:pt>
              <c:pt idx="1081">
                <c:v>album Rock,classic Rock,Folk Rock,heartland Rock,mellow gold,soft Rock</c:v>
              </c:pt>
              <c:pt idx="1082">
                <c:v>soft Rock,Folk,disco,motown,quiet storm,soft Rock,Soul</c:v>
              </c:pt>
              <c:pt idx="1083">
                <c:v>Pop,talent show,uk Pop,Pop</c:v>
              </c:pt>
              <c:pt idx="1084">
                <c:v>r&amp;b,Soul,Pop,Pop</c:v>
              </c:pt>
              <c:pt idx="1085">
                <c:v>Pop,Pop,contemporary,outlaw country</c:v>
              </c:pt>
              <c:pt idx="1086">
                <c:v>Pop,Pop Soul,teen Pop</c:v>
              </c:pt>
              <c:pt idx="1087">
                <c:v>Pop,east coast hip hop,hip hop,hip Pop,Pop rap,rap,atl hip hop,boy band,contemporary r&amp;b,r&amp;b,urban contemporary,contemporary r&amp;b,hip Pop,r&amp;b,urban contemporary</c:v>
              </c:pt>
              <c:pt idx="1088">
                <c:v>Pop,miami hip hop,Pop,latin Pop,modern salsa,salsa,tropical</c:v>
              </c:pt>
              <c:pt idx="1089">
                <c:v>Pop dance</c:v>
              </c:pt>
              <c:pt idx="1090">
                <c:v>lilith,new wave Pop,Pop Rock</c:v>
              </c:pt>
              <c:pt idx="1091">
                <c:v>ohio hip hop,Pop rap,modern alternative Rock,modern Rock,stomp Pop,Pop,Pop</c:v>
              </c:pt>
              <c:pt idx="1092">
                <c:v>Pop dance,swedish tropical house,alt z,swedish electroPop</c:v>
              </c:pt>
              <c:pt idx="1093">
                <c:v>modern Folk Rock,modern Rock,neo mellow,stomp and holler,uk americana</c:v>
              </c:pt>
              <c:pt idx="1094">
                <c:v>house,Pop dance,uk dance,dutch house,edm,electro house,future house,house,Pop dance,progressive electro house,progressive house</c:v>
              </c:pt>
              <c:pt idx="1095">
                <c:v>Hip Hop,Pop,Pop</c:v>
              </c:pt>
              <c:pt idx="1096">
                <c:v>k-Pop</c:v>
              </c:pt>
              <c:pt idx="1097">
                <c:v>edm,electronic trap,Pop,Pop dance,atl hip hop,crunk,Pop,dirty south rap,old school atlanta hip hop,Pop rap,southern hip hop,trap</c:v>
              </c:pt>
              <c:pt idx="1098">
                <c:v>east coast hip hop,gangster rap,hip hop,Pop rap,rap,Pop,r&amp;b</c:v>
              </c:pt>
              <c:pt idx="1099">
                <c:v>deep groove house,scottish Rock</c:v>
              </c:pt>
              <c:pt idx="1100">
                <c:v>canadian Pop,Pop,chicago rap,conscious hip hop,hip hop,Pop rap,rap</c:v>
              </c:pt>
              <c:pt idx="1101">
                <c:v>canadian country,canadian singer-songwriter,classic Rock,country Rock,Folk,Folk Rock,heartland Rock,mellow gold,singer-songwriter,soft Rock</c:v>
              </c:pt>
              <c:pt idx="1102">
                <c:v>classic Soul,disco,Rock-and-roll,Soul,southern Soul</c:v>
              </c:pt>
              <c:pt idx="1103">
                <c:v>brostep,complextro,edm,electro,Pop dance</c:v>
              </c:pt>
              <c:pt idx="1104">
                <c:v>boy band,new romantic,new wave Pop,soft Rock,sophisti-Pop</c:v>
              </c:pt>
              <c:pt idx="1105">
                <c:v>black americana,contemporary,country road,melodic rap,rap,trap,Pop,Pop r&amp;b</c:v>
              </c:pt>
              <c:pt idx="1106">
                <c:v>big room,Pop,edm,Pop,Pop dance,barbadian Pop,Pop,urban contemporary</c:v>
              </c:pt>
              <c:pt idx="1107">
                <c:v>boy band,rap</c:v>
              </c:pt>
              <c:pt idx="1108">
                <c:v>austrian Pop,deep euro house,uk contemporary r&amp;b</c:v>
              </c:pt>
              <c:pt idx="1109">
                <c:v>alternative Rock,grunge,permanent wave,Pop Rock,post-grunge</c:v>
              </c:pt>
              <c:pt idx="1110">
                <c:v>australian country</c:v>
              </c:pt>
              <c:pt idx="1111">
                <c:v>album Rock,canadian metal,classic canadian Rock,classic Rock,hard Rock,progressive Rock,Rock</c:v>
              </c:pt>
              <c:pt idx="1112">
                <c:v>album Rock,heartland Rock,mellow gold,Pop,soft Rock</c:v>
              </c:pt>
              <c:pt idx="1113">
                <c:v>album Rock,classic Rock,hard Rock,psychedelic Rock,Rock</c:v>
              </c:pt>
              <c:pt idx="1114">
                <c:v>alternative metal,alternative Rock,nu metal,permanent wave,Pop Rock,post-grunge</c:v>
              </c:pt>
              <c:pt idx="1115">
                <c:v>album Rock,beatlesque,classic Rock,country Rock,Folk Rock,heartland Rock,mellow gold,Rock,singer-songwriter,soft Rock,supergroup</c:v>
              </c:pt>
              <c:pt idx="1116">
                <c:v>afroswing,afroswing</c:v>
              </c:pt>
              <c:pt idx="1117">
                <c:v>Pop,Pop,grime,Pop rap</c:v>
              </c:pt>
              <c:pt idx="1118">
                <c:v>Pop,hip hop,hip Pop,neo Soul,Pop rap,r&amp;b,rap,urban contemporary,virginia hip hop</c:v>
              </c:pt>
              <c:pt idx="1119">
                <c:v>northern Soul</c:v>
              </c:pt>
              <c:pt idx="1120">
                <c:v>piano Rock,Pop,Pop,edm,Pop,Pop dance</c:v>
              </c:pt>
              <c:pt idx="1121">
                <c:v>hip Pop,urban contemporary,Pop,dancehall,Pop,Pop rap</c:v>
              </c:pt>
              <c:pt idx="1122">
                <c:v>g funk,gangster rap,hip hop,Pop rap,rap,west coast rap,big room,Pop,edm,Pop,Pop dance</c:v>
              </c:pt>
              <c:pt idx="1123">
                <c:v>eurodance,euroPop,german techno,hip house</c:v>
              </c:pt>
              <c:pt idx="1124">
                <c:v>electroPop,uk dance,alternative r&amp;b,Pop,metroPopolis,Pop,r&amp;b,urban contemporary,chicago rap,conscious hip hop,hip hop,Pop rap,rap</c:v>
              </c:pt>
              <c:pt idx="1125">
                <c:v>east coast hip hop,golden age hip hop,hip hop,old school hip hop,queens hip hop,rap,album Rock,classic Rock,hard Rock,Rock</c:v>
              </c:pt>
              <c:pt idx="1126">
                <c:v>edm,Pop dance,Pop edm</c:v>
              </c:pt>
              <c:pt idx="1127">
                <c:v>comedy rap,indie Pop rap,Pop rap,r&amp;b,rap</c:v>
              </c:pt>
              <c:pt idx="1128">
                <c:v>canadian contemporary r&amp;b,canadian Pop,Pop,conscious hip hop,hip hop,rap,west coast rap</c:v>
              </c:pt>
              <c:pt idx="1129">
                <c:v>canadian Pop,Pop,viral Pop,canadian Pop,Pop</c:v>
              </c:pt>
              <c:pt idx="1130">
                <c:v>beatlesque,new wave Pop</c:v>
              </c:pt>
              <c:pt idx="1131">
                <c:v>brostep,complextro,edm,electro,Pop dance,conscious hip hop,hip hop,rap,west coast rap</c:v>
              </c:pt>
              <c:pt idx="1132">
                <c:v>art Rock,classic Rock,Folk Rock,mellow gold,soft Rock</c:v>
              </c:pt>
              <c:pt idx="1133">
                <c:v>alternative r&amp;b,conscious hip hop,hip hop,neo Soul,new jersey rap,r&amp;b,Soul</c:v>
              </c:pt>
              <c:pt idx="1134">
                <c:v>album Rock,Blues Rock,classic Rock,country Rock,hard Rock,mellow gold,singer-songwriter,soft Rock,southern Rock</c:v>
              </c:pt>
              <c:pt idx="1135">
                <c:v>a cappella</c:v>
              </c:pt>
              <c:pt idx="1136">
                <c:v>album Rock,Blues Rock,classic Rock,country Rock,hard Rock,heartland Rock,mellow gold,Rock</c:v>
              </c:pt>
              <c:pt idx="1137">
                <c:v>alt z,modern indie Pop</c:v>
              </c:pt>
              <c:pt idx="1138">
                <c:v>acid Rock,album Rock,Blues Rock,classic Rock,Folk Rock,hard Rock,mellow gold,psychedelic Rock,Rock,singer-songwriter</c:v>
              </c:pt>
              <c:pt idx="1139">
                <c:v>album Rock,Blues Rock,british Blues,classic Rock,Folk Rock,hard Rock,psychedelic Rock,Rock,singer-songwriter,supergroup</c:v>
              </c:pt>
              <c:pt idx="1140">
                <c:v>roots Rock</c:v>
              </c:pt>
              <c:pt idx="1141">
                <c:v>Pop,r&amp;b,talent show</c:v>
              </c:pt>
              <c:pt idx="1142">
                <c:v>Pop,r&amp;b,Pop,dancehall,Pop,Pop rap</c:v>
              </c:pt>
              <c:pt idx="1143">
                <c:v>Pop,Pop,Pop rap,Pop,dancehall,Pop,Pop rap,atl hip hop,crunk,Pop,dirty south rap,old school atlanta hip hop,Pop rap,southern hip hop,trap</c:v>
              </c:pt>
              <c:pt idx="1144">
                <c:v>Pop,uk dance,uk funky,Pop,cali rap</c:v>
              </c:pt>
              <c:pt idx="1145">
                <c:v>swedish electroPop,swedish Pop</c:v>
              </c:pt>
              <c:pt idx="1146">
                <c:v>scandiPop,edm,german dance,Pop dance,tropical house</c:v>
              </c:pt>
              <c:pt idx="1147">
                <c:v>Pop,Pop,Pop,electroPop</c:v>
              </c:pt>
              <c:pt idx="1148">
                <c:v>Pop,edm,Pop dance,uk dance,uk Pop,Pop,talent show,uk Pop</c:v>
              </c:pt>
              <c:pt idx="1149">
                <c:v>Pop,canadian Pop,Pop,viral Pop</c:v>
              </c:pt>
              <c:pt idx="1150">
                <c:v>Pop,Pop,contemporary r&amp;b,Pop,hip Pop,philly rap,r&amp;b,urban contemporary</c:v>
              </c:pt>
              <c:pt idx="1151">
                <c:v>modern alternative Rock,pov: indie</c:v>
              </c:pt>
              <c:pt idx="1152">
                <c:v>israeli Pop,israeli Rock,deep euro house</c:v>
              </c:pt>
              <c:pt idx="1153">
                <c:v>funk Pop,funk rj,pagode baiano,Pop,Pop nacional</c:v>
              </c:pt>
              <c:pt idx="1154">
                <c:v>girl group,mellow gold,new wave Pop,soft Rock</c:v>
              </c:pt>
              <c:pt idx="1155">
                <c:v>icelandic indie,icelandic Rock,modern alternative Rock</c:v>
              </c:pt>
              <c:pt idx="1156">
                <c:v>edm,Pop,Pop dance,tropical house,modern Rock,Pop,Rock</c:v>
              </c:pt>
              <c:pt idx="1157">
                <c:v>finnish alternative Rock,funk metal</c:v>
              </c:pt>
              <c:pt idx="1158">
                <c:v>crunk,dirty south rap,hip Pop,Pop rap,r&amp;b,southern hip hop</c:v>
              </c:pt>
              <c:pt idx="1159">
                <c:v>east coast hip hop,gangster rap,hardcore hip hop,hip hop,rap,Pop,east coast hip hop,hip hop,hip Pop,Pop rap,rap,atl hip hop,contemporary r&amp;b,r&amp;b,urban contemporary,Pop,gangster rap,hip hop,Pop rap,rap,st louis rap,urban contemporary</c:v>
              </c:pt>
              <c:pt idx="1160">
                <c:v>celtic,middle earth,operatic Pop,Pop,east coast hip hop,hip hop,hip Pop,Pop rap,rap</c:v>
              </c:pt>
              <c:pt idx="1161">
                <c:v>classic Soul,Rock-and-roll,Soul,southern Soul</c:v>
              </c:pt>
              <c:pt idx="1162">
                <c:v>brill building Pop,classic girl group,motown,Rock-and-roll</c:v>
              </c:pt>
              <c:pt idx="1163">
                <c:v>big beat,breakbeat</c:v>
              </c:pt>
              <c:pt idx="1164">
                <c:v>art punk,permanent wave,protopunk,singer-songwriter</c:v>
              </c:pt>
              <c:pt idx="1165">
                <c:v>Pop,post-teen Pop,talent show,teen Pop</c:v>
              </c:pt>
              <c:pt idx="1166">
                <c:v>Pop,Pop,east coast hip hop,hardcore hip hop,new jersey rap,wu fam</c:v>
              </c:pt>
              <c:pt idx="1167">
                <c:v>Pop,edm,electro house,house,Pop,progressive house,uk dance,jordanian Pop</c:v>
              </c:pt>
              <c:pt idx="1168">
                <c:v>Pop,hip Pop,Pop,r&amp;b,urban contemporary,atl hip hop,Pop,dirty south rap,hip hop,old school atlanta hip hop,Pop rap,rap,southern hip hop,trap</c:v>
              </c:pt>
              <c:pt idx="1169">
                <c:v>Pop,chicago rap,hip hop,rap</c:v>
              </c:pt>
              <c:pt idx="1170">
                <c:v>Pop,british Soul,Pop,Pop,talent show</c:v>
              </c:pt>
              <c:pt idx="1171">
                <c:v>new jersey rap,east coast hip hop,hardcore hip hop,hip hop,contemporary r&amp;b,hip Pop,r&amp;b,urban contemporary</c:v>
              </c:pt>
              <c:pt idx="1172">
                <c:v>Pop rap,piano Rock,viral Pop</c:v>
              </c:pt>
              <c:pt idx="1173">
                <c:v>gangster rap,hardcore hip hop,hip hop,hip Pop,old school atlanta hip hop</c:v>
              </c:pt>
              <c:pt idx="1174">
                <c:v>houston rap,Pop,rap,trap queen</c:v>
              </c:pt>
              <c:pt idx="1175">
                <c:v>gangster rap,hip hop,Pop rap,rap,trap,urban contemporary,canadian Pop,contemporary r&amp;b,r&amp;b,urban contemporary</c:v>
              </c:pt>
              <c:pt idx="1176">
                <c:v>edm,Pop dance</c:v>
              </c:pt>
              <c:pt idx="1177">
                <c:v>eurodance,hip house,new beat,synthPop</c:v>
              </c:pt>
              <c:pt idx="1178">
                <c:v>east coast hip hop,gangster rap,hip hop,Pop rap,rap,alternative metal,nu metal,post-grunge,rap metal,Rock</c:v>
              </c:pt>
              <c:pt idx="1179">
                <c:v>dutch edm,edm,Pop,Pop dance,progressive house,Pop,Pop,viral Pop</c:v>
              </c:pt>
              <c:pt idx="1180">
                <c:v>dutch edm,edm,Pop,Pop dance,progressive house,Pop,Pop r&amp;b</c:v>
              </c:pt>
              <c:pt idx="1181">
                <c:v>contemporary r&amp;b,new jack swing</c:v>
              </c:pt>
              <c:pt idx="1182">
                <c:v>canadian Pop,canadian singer-songwriter,classic canadian Rock,heartland Rock,mellow gold,soft Rock,Pop,euroPop,talent show</c:v>
              </c:pt>
              <c:pt idx="1183">
                <c:v>canadian Pop,Pop,dfw rap,melodic rap,Pop,rap,alabama rap</c:v>
              </c:pt>
              <c:pt idx="1184">
                <c:v>canadian celtic,irish Folk,irish pub song</c:v>
              </c:pt>
              <c:pt idx="1185">
                <c:v>boy band,Pop,Pop,post-teen Pop</c:v>
              </c:pt>
              <c:pt idx="1186">
                <c:v>boy band,contemporary r&amp;b,minneapolis sound,new jack swing,r&amp;b,urban contemporary</c:v>
              </c:pt>
              <c:pt idx="1187">
                <c:v>Blues Rock,Folk Rock,psychedelic Rock,album Rock,classic Rock,hard Rock,psychedelic Rock,Rock</c:v>
              </c:pt>
              <c:pt idx="1188">
                <c:v>australian dance,Pop,Pop,Pop,dancehall,Pop,Pop rap</c:v>
              </c:pt>
              <c:pt idx="1189">
                <c:v>anarcho-punk</c:v>
              </c:pt>
              <c:pt idx="1190">
                <c:v>album Rock,Blues Rock,classic Rock,country Rock,hard Rock,heartland Rock,mellow gold,Rock,singer-songwriter,soft Rock,southern Rock</c:v>
              </c:pt>
              <c:pt idx="1191">
                <c:v>album Rock,classic Rock,glam metal,hard Rock,heartland Rock,Rock,soft Rock,southern Rock</c:v>
              </c:pt>
              <c:pt idx="1192">
                <c:v>alternative metal,nu metal,rap metal,rap Rock,Rock</c:v>
              </c:pt>
              <c:pt idx="1193">
                <c:v>alternative metal,comedy Rock,comic,comic metal,parody</c:v>
              </c:pt>
              <c:pt idx="1194">
                <c:v>alternative metal,alternative Rock,classic Rock,grunge,hard Rock,nu metal,post-grunge,Rock</c:v>
              </c:pt>
              <c:pt idx="1195">
                <c:v>album Rock,classic canadian Rock,classic Rock,glam metal,hard Rock,heartland Rock,mellow gold,soft Rock</c:v>
              </c:pt>
              <c:pt idx="1196">
                <c:v>scandiPop,dutch house,edm,electro house,house,Pop dance,progressive electro house,progressive house</c:v>
              </c:pt>
              <c:pt idx="1197">
                <c:v>Pop,post-teen Pop,east coast hip hop,hip hop,rap,trap</c:v>
              </c:pt>
              <c:pt idx="1198">
                <c:v>swedish indie Rock</c:v>
              </c:pt>
              <c:pt idx="1199">
                <c:v>Pop,Pop,Pop,uk dance</c:v>
              </c:pt>
              <c:pt idx="1200">
                <c:v>Pop,miami hip hop,Pop,Pop rap,Pop,neo Soul,Pop rap,r&amp;b,urban contemporary</c:v>
              </c:pt>
              <c:pt idx="1201">
                <c:v>Pop,dancehall,Pop,Pop rap,talent show</c:v>
              </c:pt>
              <c:pt idx="1202">
                <c:v>Pop,edm,Pop dance,uk dance,uk Pop</c:v>
              </c:pt>
              <c:pt idx="1203">
                <c:v>Pop,hip hop,hip Pop,neo Soul,Pop rap,r&amp;b,rap,urban contemporary,virginia hip hop,Pop,hip Pop,Pop,r&amp;b,urban contemporary,nyc rap</c:v>
              </c:pt>
              <c:pt idx="1204">
                <c:v>Pop,Pop rap,reggae fusion,reggae fusion</c:v>
              </c:pt>
              <c:pt idx="1205">
                <c:v>metroPopolis,Pop,swedish electroPop,swedish Pop,swedish synthPop,edm,electronic trap</c:v>
              </c:pt>
              <c:pt idx="1206">
                <c:v>neo mellow,Pop,Pop</c:v>
              </c:pt>
              <c:pt idx="1207">
                <c:v>Hip Hop,Hip Hop,Pop rap,bronx hip hop,east coast hip hop,old school hip hop,bronx hip hop,old school hip hop,east coast hip hop,harlem hip hop,new jack swing,old school hip hop</c:v>
              </c:pt>
              <c:pt idx="1208">
                <c:v>jazz funk,jazz guitar,smoothJazz,SoulJazz,yacht Rock</c:v>
              </c:pt>
              <c:pt idx="1209">
                <c:v>House,Pop,Pop dance,tropical house,uk dance,Pop</c:v>
              </c:pt>
              <c:pt idx="1210">
                <c:v>indie Rock,indietronica,modern Rock,neo-synthPop,shimmer Pop</c:v>
              </c:pt>
              <c:pt idx="1211">
                <c:v>hi-nrg,new romantic,new wave Pop,sophisti-Pop,synthPop,british Soul,italian lounge</c:v>
              </c:pt>
              <c:pt idx="1212">
                <c:v>ectoFolk,lilith,Pop Rock,singer-songwriter</c:v>
              </c:pt>
              <c:pt idx="1213">
                <c:v>disco house</c:v>
              </c:pt>
              <c:pt idx="1214">
                <c:v>dutch edm,edm,Pop,Pop dance,progressive house,big room,Pop,edm,Pop,Pop dance,uk Pop,dutch Pop</c:v>
              </c:pt>
              <c:pt idx="1215">
                <c:v>complextro,edm,german techno,Pop,Pop dance,alt z</c:v>
              </c:pt>
              <c:pt idx="1216">
                <c:v>derby indie</c:v>
              </c:pt>
              <c:pt idx="1217">
                <c:v>brostep,edm,Pop,progressive electro house,Pop,post-teen Pop</c:v>
              </c:pt>
              <c:pt idx="1218">
                <c:v>chicago rap,conscious hip hop,hip hop,Pop rap,rap,hip hop,new orleans rap,Pop rap,rap,trap,atl hip hop,hip hop,Pop rap,rap,southern hip hop,trap</c:v>
              </c:pt>
              <c:pt idx="1219">
                <c:v>bebop,jazz,jazz quartet</c:v>
              </c:pt>
              <c:pt idx="1220">
                <c:v>big room,Pop,edm,Pop,Pop dance,canadian Pop,Pop</c:v>
              </c:pt>
              <c:pt idx="1221">
                <c:v>belgian dance,belgian Pop,eurodance</c:v>
              </c:pt>
              <c:pt idx="1222">
                <c:v>brill building Pop,classic girl group,doo-wop,Rock-and-roll</c:v>
              </c:pt>
              <c:pt idx="1223">
                <c:v>brighton indie,garage Rock,modern Rock,Rock</c:v>
              </c:pt>
              <c:pt idx="1224">
                <c:v>atl hip hop,contemporary r&amp;b,r&amp;b,urban contemporary,Pop,gangster rap,hip hop,Pop rap,rap,st louis rap,urban contemporary</c:v>
              </c:pt>
              <c:pt idx="1225">
                <c:v>australian country,Pop,contemporary,country road,Pop,Pop</c:v>
              </c:pt>
              <c:pt idx="1226">
                <c:v>album Rock,classic Rock,country Rock,detroit Rock,hard Rock,heartland Rock,mellow gold,Rock,singer-songwriter,soft Rock</c:v>
              </c:pt>
              <c:pt idx="1227">
                <c:v>album Rock,classic Rock,glam metal,hard Rock,Rock</c:v>
              </c:pt>
              <c:pt idx="1228">
                <c:v>album Rock,classic Rock,Folk Rock,mellow gold,singer-songwriter,soft Rock,yacht Rock</c:v>
              </c:pt>
              <c:pt idx="1229">
                <c:v>reggae fusion,uk reggae,solo wave</c:v>
              </c:pt>
              <c:pt idx="1230">
                <c:v>Pop,uk dance,uk funky,german dance,Pop dance,Pop edm,uk dance</c:v>
              </c:pt>
              <c:pt idx="1231">
                <c:v>Pop,Pop,Pop,east coast hip hop,gangster rap,hip hop,hip Pop,Pop rap,r&amp;b,rap,southern hip hop,trap queen,urban contemporary,contemporary r&amp;b,hip Pop,r&amp;b,urban contemporary,Pop,Pop</c:v>
              </c:pt>
              <c:pt idx="1232">
                <c:v>Pop,Pop,viral Pop,Pop</c:v>
              </c:pt>
              <c:pt idx="1233">
                <c:v>Pop,Pop,canadian Pop,Pop</c:v>
              </c:pt>
              <c:pt idx="1234">
                <c:v>Pop,dance Rock</c:v>
              </c:pt>
              <c:pt idx="1235">
                <c:v>Pop,east coast hip hop,hip hop,hip Pop,Pop rap,rap,hip Pop,atl hip hop,contemporary r&amp;b,Pop,Pop,r&amp;b,rap,south carolina hip hop,urban contemporary</c:v>
              </c:pt>
              <c:pt idx="1236">
                <c:v>Pop dance,uk dance,uk funky,Pop,talent show,uk dance,uk Pop</c:v>
              </c:pt>
              <c:pt idx="1237">
                <c:v>new wave Pop,sophisti-Pop,trip hop</c:v>
              </c:pt>
              <c:pt idx="1238">
                <c:v>new wave Pop,glam Rock,mellow gold,piano Rock,Rock</c:v>
              </c:pt>
              <c:pt idx="1239">
                <c:v>new orleans Soul,southern Soul</c:v>
              </c:pt>
              <c:pt idx="1240">
                <c:v>g funk,gangster rap,hip hop,Pop rap,rap,west coast rap,Pop,Pop</c:v>
              </c:pt>
              <c:pt idx="1241">
                <c:v>electroPop,Pop edm</c:v>
              </c:pt>
              <c:pt idx="1242">
                <c:v>electroPop,indie Poptimism,la Pop,alt z,nyc Pop</c:v>
              </c:pt>
              <c:pt idx="1243">
                <c:v>edm,Pop,Pop dance,Pop,post-teen Pop</c:v>
              </c:pt>
              <c:pt idx="1244">
                <c:v>edm,electro house,Pop dance,electro house</c:v>
              </c:pt>
              <c:pt idx="1245">
                <c:v>edm,Pop,Pop dance,tropical house,singer-songwriter Pop</c:v>
              </c:pt>
              <c:pt idx="1246">
                <c:v>country,trop Rock</c:v>
              </c:pt>
              <c:pt idx="1247">
                <c:v>dance Rock,euroPop,hollywood</c:v>
              </c:pt>
              <c:pt idx="1248">
                <c:v>deep house,house,sheffield indie</c:v>
              </c:pt>
              <c:pt idx="1249">
                <c:v>dutch edm,edm,Pop,Pop dance,progressive house</c:v>
              </c:pt>
              <c:pt idx="1250">
                <c:v>dutch edm,edm,Pop,Pop dance,progressive house,alt z,gen z singer-songwriter</c:v>
              </c:pt>
              <c:pt idx="1251">
                <c:v>classic uk Pop,Rock of gibraltar</c:v>
              </c:pt>
              <c:pt idx="1252">
                <c:v>chicago indie,modern Rock,permanent wave</c:v>
              </c:pt>
              <c:pt idx="1253">
                <c:v>classic country Pop,country,country Rock,heartland Rock,mellow gold,soft Rock</c:v>
              </c:pt>
              <c:pt idx="1254">
                <c:v>chicago Soul,classic Soul,motown</c:v>
              </c:pt>
              <c:pt idx="1255">
                <c:v>classic girl group,classic Soul,motown,Soul</c:v>
              </c:pt>
              <c:pt idx="1256">
                <c:v>big room,Pop,edm,Pop,Pop dance,hip Pop,Pop,queens hip hop,rap</c:v>
              </c:pt>
              <c:pt idx="1257">
                <c:v>britPop,dance Rock,grebo,indietronica,madchester</c:v>
              </c:pt>
              <c:pt idx="1258">
                <c:v>belgian dance,belgian edm,big room,dutch house,edm,electro house,Pop dance,progressive electro house,Pop dance,Pop edm,slap house,uk dance,belgian edm</c:v>
              </c:pt>
              <c:pt idx="1259">
                <c:v>brill building Pop,Pop,classic girl group</c:v>
              </c:pt>
              <c:pt idx="1260">
                <c:v>art Pop,electroPop,Pop,canadian Pop,Pop</c:v>
              </c:pt>
              <c:pt idx="1261">
                <c:v>atl hip hop,Pop,Pop rap,rap,southern hip hop,alternative Rock</c:v>
              </c:pt>
              <c:pt idx="1262">
                <c:v>alt z,canadian Pop,neo Soul,Pop,Pop Soul,urban contemporary</c:v>
              </c:pt>
              <c:pt idx="1263">
                <c:v>acoustic Pop,ectoFolk,Folk,indie Folk,lilith,modern Folk Rock,new americana</c:v>
              </c:pt>
              <c:pt idx="1264">
                <c:v>album Rock,Blues Rock,classic Rock,Folk Rock,heartland Rock,mellow gold,Rock,singer-songwriter,soft Rock</c:v>
              </c:pt>
              <c:pt idx="1265">
                <c:v>alternative dance,indie Rock,modern Rock,new rave,Rock independant francais</c:v>
              </c:pt>
              <c:pt idx="1266">
                <c:v>Pop,Pop,urban contemporary,east coast hip hop,gangster rap,hip hop,Pop rap,rap</c:v>
              </c:pt>
              <c:pt idx="1267">
                <c:v>soca,vincy soca</c:v>
              </c:pt>
              <c:pt idx="1268">
                <c:v>Pop,Pop,atl hip hop,Pop,dirty south rap,hip hop,old school atlanta hip hop,Pop rap,rap,southern hip hop,trap</c:v>
              </c:pt>
              <c:pt idx="1269">
                <c:v>Pop,Pop dance,tropical house,uk dance,Pop,alt z,canadian Pop</c:v>
              </c:pt>
              <c:pt idx="1270">
                <c:v>Pop,belgian Pop,french Pop,variete francaise</c:v>
              </c:pt>
              <c:pt idx="1271">
                <c:v>Pop,Pop dance,tropical house,uk dance,Pop,teen Pop</c:v>
              </c:pt>
              <c:pt idx="1272">
                <c:v>lilith,Pop Rock</c:v>
              </c:pt>
              <c:pt idx="1273">
                <c:v>new romantic,new wave Pop,scottish Rock</c:v>
              </c:pt>
              <c:pt idx="1274">
                <c:v>neon Pop punk,Pop punk,Pop</c:v>
              </c:pt>
              <c:pt idx="1275">
                <c:v>la indie,modern alternative Rock,modern Rock,Pop Rock,pov: indie</c:v>
              </c:pt>
              <c:pt idx="1276">
                <c:v>hard Rock</c:v>
              </c:pt>
              <c:pt idx="1277">
                <c:v>hip house,miami bass</c:v>
              </c:pt>
              <c:pt idx="1278">
                <c:v>k-Pop,Pop,Pop,Pop,post-teen Pop</c:v>
              </c:pt>
              <c:pt idx="1279">
                <c:v>hip hop,miami hip hop,Pop rap,rap,canadian Pop,Pop,atl hip hop,melodic rap,rap,trap,chicago rap,conscious hip hop,hip hop,Pop rap,rap</c:v>
              </c:pt>
              <c:pt idx="1280">
                <c:v>indie Folk,modern Blues Rock,new americana,stomp and holler</c:v>
              </c:pt>
              <c:pt idx="1281">
                <c:v>hip hop,pittsburgh rap,Pop rap,rap,southern hip hop,trap</c:v>
              </c:pt>
              <c:pt idx="1282">
                <c:v>edm,Pop,Pop dance,tropical house,Folk,disco,hi-nrg,new wave Pop,soft Rock</c:v>
              </c:pt>
              <c:pt idx="1283">
                <c:v>edm,Pop,Pop dance,tropical house,alt z</c:v>
              </c:pt>
              <c:pt idx="1284">
                <c:v>edm,Pop,Pop dance,tropical house,piano Rock,Pop</c:v>
              </c:pt>
              <c:pt idx="1285">
                <c:v>electroPop,Pop dance,Pop edm,alt z,Pop,talent show</c:v>
              </c:pt>
              <c:pt idx="1286">
                <c:v>edm,Pop,Pop dance,tropical house,r&amp;b</c:v>
              </c:pt>
              <c:pt idx="1287">
                <c:v>canadian Pop,quiet storm</c:v>
              </c:pt>
              <c:pt idx="1288">
                <c:v>canadian old school hip hop,reggae fusion</c:v>
              </c:pt>
              <c:pt idx="1289">
                <c:v>australian alternative Rock,australian Rock,indie Folk</c:v>
              </c:pt>
              <c:pt idx="1290">
                <c:v>alternative metal,chicago hardcore,chicago punk,hardcore punk,modern Rock,nu metal,Pop punk,post-grunge,punk</c:v>
              </c:pt>
              <c:pt idx="1291">
                <c:v>album Rock,classic Rock,Folk Rock,heartland Rock,mellow gold,new wave Pop,singer-songwriter,soft Rock</c:v>
              </c:pt>
              <c:pt idx="1292">
                <c:v>alt z,gen z singer-songwriter,uk Pop</c:v>
              </c:pt>
              <c:pt idx="1293">
                <c:v>alternative dance,electroclash,olympia wa indie</c:v>
              </c:pt>
              <c:pt idx="1294">
                <c:v>alternative metal,alternative Rock,grunge,industrial metal,nu metal,post-grunge</c:v>
              </c:pt>
              <c:pt idx="1295">
                <c:v>alt z,nz Pop</c:v>
              </c:pt>
              <c:pt idx="1296">
                <c:v>Pop,pub Rock</c:v>
              </c:pt>
              <c:pt idx="1297">
                <c:v>Pop,Rockabilly</c:v>
              </c:pt>
              <c:pt idx="1298">
                <c:v>Pop,edm,electro house,house,Pop,progressive house,uk dance,hip house,uk dance</c:v>
              </c:pt>
              <c:pt idx="1299">
                <c:v>Pop,canadian Pop,canadian singer-songwriter,classic canadian Rock,heartland Rock,mellow gold,soft Rock</c:v>
              </c:pt>
              <c:pt idx="1300">
                <c:v>Pop,edm,electro house,house,Pop,progressive house,uk dance,indietronica,metroPopolis</c:v>
              </c:pt>
              <c:pt idx="1301">
                <c:v>Pop dance,chicago indie,funk</c:v>
              </c:pt>
              <c:pt idx="1302">
                <c:v>neo mellow,singer-songwriter,Pop</c:v>
              </c:pt>
              <c:pt idx="1303">
                <c:v>gangster rap,hip hop,Pop rap,rap,trap,urban contemporary,contemporary r&amp;b,hip Pop,r&amp;b,urban contemporary</c:v>
              </c:pt>
              <c:pt idx="1304">
                <c:v>house,Pop dance</c:v>
              </c:pt>
              <c:pt idx="1305">
                <c:v>jazz Blues,neo Soul,Soul,SoulJazz,torch song,vocalJazz</c:v>
              </c:pt>
              <c:pt idx="1306">
                <c:v>hollywood</c:v>
              </c:pt>
              <c:pt idx="1307">
                <c:v>easy listening,space age Pop</c:v>
              </c:pt>
              <c:pt idx="1308">
                <c:v>Folk-Pop,irish Pop</c:v>
              </c:pt>
              <c:pt idx="1309">
                <c:v>edm,house,indietronica,uk dance,art Pop,metroPopolis,nz Pop,Pop</c:v>
              </c:pt>
              <c:pt idx="1310">
                <c:v>easy listening</c:v>
              </c:pt>
              <c:pt idx="1311">
                <c:v>cowboy western,nashville sound</c:v>
              </c:pt>
              <c:pt idx="1312">
                <c:v>dutch edm,edm,Pop,Pop dance,progressive house,atl hip hop,contemporary r&amp;b,Pop,Pop,r&amp;b,rap,south carolina hip hop,urban contemporary</c:v>
              </c:pt>
              <c:pt idx="1313">
                <c:v>complextro,edm,german techno,Pop,Pop dance,art Pop</c:v>
              </c:pt>
              <c:pt idx="1314">
                <c:v>canadian contemporary r&amp;b,canadian Pop,Pop,Pop,Pop</c:v>
              </c:pt>
              <c:pt idx="1315">
                <c:v>classic Soul,disco,motown,philly Soul,quiet storm,Soul,Soul Blues</c:v>
              </c:pt>
              <c:pt idx="1316">
                <c:v>bubblegum dance</c:v>
              </c:pt>
              <c:pt idx="1317">
                <c:v>cali rap,melodic rap</c:v>
              </c:pt>
              <c:pt idx="1318">
                <c:v>australian reggae fusion,australian surf Rock</c:v>
              </c:pt>
              <c:pt idx="1319">
                <c:v>british Soul,neo Soul</c:v>
              </c:pt>
              <c:pt idx="1320">
                <c:v>big room,Pop,edm,Pop,Pop dance,Pop,Pop,Pop,r&amp;b,urban contemporary</c:v>
              </c:pt>
              <c:pt idx="1321">
                <c:v>atl hip hop,boy band,contemporary r&amp;b,r&amp;b,urban contemporary</c:v>
              </c:pt>
              <c:pt idx="1322">
                <c:v>atl hip hop,Pop,Pop rap,rap,southern hip hop</c:v>
              </c:pt>
              <c:pt idx="1323">
                <c:v>alternative Rock,experimental Rock,grunge,noise Rock,psychedelic punk,punk</c:v>
              </c:pt>
              <c:pt idx="1324">
                <c:v>australian hip hop,australian indie,Pop,beatboxing</c:v>
              </c:pt>
              <c:pt idx="1325">
                <c:v>album Rock,classic Rock,country Rock,Folk,Folk Rock,heartland Rock,mellow gold,Rock,roots Rock,soft Rock,supergroup</c:v>
              </c:pt>
              <c:pt idx="1326">
                <c:v>album Rock,art Rock,Blues Rock,british Blues,classic Rock,country Rock,Folk Rock,heartland Rock,mellow gold,singer-songwriter</c:v>
              </c:pt>
              <c:pt idx="1327">
                <c:v>acoustic Pop,neo mellow,Pop Rock</c:v>
              </c:pt>
              <c:pt idx="1328">
                <c:v>alternative metal</c:v>
              </c:pt>
              <c:pt idx="1329">
                <c:v>Pop,r&amp;b,rap,Pop,Pop</c:v>
              </c:pt>
              <c:pt idx="1330">
                <c:v>trap queen,Pop,Pop,urban contemporary,hip hop,miami hip hop,Pop rap,rap</c:v>
              </c:pt>
              <c:pt idx="1331">
                <c:v>theme</c:v>
              </c:pt>
              <c:pt idx="1332">
                <c:v>Pop,Pop,Pop rap,Pop,miami hip hop,Pop,Pop rap</c:v>
              </c:pt>
              <c:pt idx="1333">
                <c:v>Pop,Pop,post-teen Pop,talent show</c:v>
              </c:pt>
              <c:pt idx="1334">
                <c:v>r&amp;b,Soul,freestyle</c:v>
              </c:pt>
              <c:pt idx="1335">
                <c:v>Pop,bubblegum dance,euroPop,talent show</c:v>
              </c:pt>
              <c:pt idx="1336">
                <c:v>Pop,grime,Pop rap,Pop,scandiPop,swedish electroPop,swedish Pop</c:v>
              </c:pt>
              <c:pt idx="1337">
                <c:v>Pop,contemporary,outlaw country,Pop,Pop</c:v>
              </c:pt>
              <c:pt idx="1338">
                <c:v>Pop,Pop,hip hop,Pop rap,rap,southern hip hop,trap</c:v>
              </c:pt>
              <c:pt idx="1339">
                <c:v>Pop,edm,electro house,house,Pop,progressive house,uk dance,Pop,hip Pop,neo Soul,urban contemporary</c:v>
              </c:pt>
              <c:pt idx="1340">
                <c:v>Pop,classic texas country,contemporary</c:v>
              </c:pt>
              <c:pt idx="1341">
                <c:v>Pop,edm,Pop dance,uk dance,uk Pop,Pop,talent show,uk dance,uk Pop</c:v>
              </c:pt>
              <c:pt idx="1342">
                <c:v>new wave Pop,synthPop,disco</c:v>
              </c:pt>
              <c:pt idx="1343">
                <c:v>memphis Soul,motown,Soul</c:v>
              </c:pt>
              <c:pt idx="1344">
                <c:v>neon Pop punk,Pop punk</c:v>
              </c:pt>
              <c:pt idx="1345">
                <c:v>Hip Hop,Hip Hop,Pop rap,neo mellow</c:v>
              </c:pt>
              <c:pt idx="1346">
                <c:v>irish Rock,irish singer-songwriter,melancholia,chamber Folk,czech singer-songwriter,melancholia</c:v>
              </c:pt>
              <c:pt idx="1347">
                <c:v>hollywood,Pop,Pop</c:v>
              </c:pt>
              <c:pt idx="1348">
                <c:v>escape room,minnesota hip hop,Pop,trap queen,Pop</c:v>
              </c:pt>
              <c:pt idx="1349">
                <c:v>Folk,jazz,jazz Blues,Soul,swing,vocalJazz,Folk,dixieland,harlem renaissance,jazz trumpet,new orleansJazz,Soul,swing,vocalJazz</c:v>
              </c:pt>
              <c:pt idx="1350">
                <c:v>electro house,alt z,Pop,uk dance,swedish Pop</c:v>
              </c:pt>
              <c:pt idx="1351">
                <c:v>Folk,canadian country,canadian Pop,classic country Pop,mellow gold,soft Rock</c:v>
              </c:pt>
              <c:pt idx="1352">
                <c:v>country Rock,electric Blues,Folk,Folk Rock,heartland Rock,mellow gold,singer-songwriter</c:v>
              </c:pt>
              <c:pt idx="1353">
                <c:v>classic girl group,disco,motown,philly Soul</c:v>
              </c:pt>
              <c:pt idx="1354">
                <c:v>canadian Pop punk,canadian punk,canadian Rock,modern Rock,neon Pop punk,Pop punk,Pop,Pop,post-teen Pop</c:v>
              </c:pt>
              <c:pt idx="1355">
                <c:v>classic country Pop,classic oklahoma country,nashville sound</c:v>
              </c:pt>
              <c:pt idx="1356">
                <c:v>bronx hip hop,east coast hip hop,gangster rap,hardcore hip hop,hip hop,Pop rap,rap,trap,Pop,hip Pop,r&amp;b,urban contemporary</c:v>
              </c:pt>
              <c:pt idx="1357">
                <c:v>album Rock,beatlesque,Blues Rock,british Blues,classic Rock,cosmic american,country Rock,Folk,Folk Rock,heartland Rock,mellow gold,psychedelic Rock,Rock,soft Rock</c:v>
              </c:pt>
              <c:pt idx="1358">
                <c:v>Pop,singer-songwriter,soft Rock,synthPop</c:v>
              </c:pt>
              <c:pt idx="1359">
                <c:v>Pop,r&amp;b,urban contemporary,atl hip hop,dirty south rap,gangster rap,hip hop,Pop rap,rap,southern hip hop,trap,hip hop,new orleans rap,Pop rap,rap,trap</c:v>
              </c:pt>
              <c:pt idx="1360">
                <c:v>Pop,latin Pop,mexican Pop,Pop</c:v>
              </c:pt>
              <c:pt idx="1361">
                <c:v>Pop,edm,electro house,house,Pop,progressive house,uk dance,Pop,Pop,Pop,detroit hip hop,hip hop,Pop rap,r&amp;b,rap,trap</c:v>
              </c:pt>
              <c:pt idx="1362">
                <c:v>Pop,Pop rap,reggae fusion,barbadian Pop,reggae fusion</c:v>
              </c:pt>
              <c:pt idx="1363">
                <c:v>Pop,classic garage Rock,country Rock,Folk Rock,merseybeat,psychedelic Rock,Rock-and-roll,singer-songwriter</c:v>
              </c:pt>
              <c:pt idx="1364">
                <c:v>Pop,Pop dance,tropical house,uk dance</c:v>
              </c:pt>
              <c:pt idx="1365">
                <c:v>permanent wave,Pop,detroit hip hop,hip hop,Pop rap,r&amp;b,rap,trap</c:v>
              </c:pt>
              <c:pt idx="1366">
                <c:v>Pop dance,Pop edm,slap house,uk dance,Pop,Pop dance,tropical house,uk dance</c:v>
              </c:pt>
              <c:pt idx="1367">
                <c:v>hip Pop,trap queen</c:v>
              </c:pt>
              <c:pt idx="1368">
                <c:v>house,uk dance,uk house,edm,electro house,moombahton,Pop dance</c:v>
              </c:pt>
              <c:pt idx="1369">
                <c:v>House,Pop</c:v>
              </c:pt>
              <c:pt idx="1370">
                <c:v>girl group,Pop,talent show,new jersey rap,Pop rap,rap,southern hip hop,trap</c:v>
              </c:pt>
              <c:pt idx="1371">
                <c:v>edm,Pop dance,modern Blues Rock</c:v>
              </c:pt>
              <c:pt idx="1372">
                <c:v>electroPop,uk dance,danish Pop,electroPop,Pop,Pop dance</c:v>
              </c:pt>
              <c:pt idx="1373">
                <c:v>Folk,easy listening,Rock</c:v>
              </c:pt>
              <c:pt idx="1374">
                <c:v>edm,Pop,Pop dance,alternative r&amp;b,Pop,metroPopolis,Pop,r&amp;b,urban contemporary</c:v>
              </c:pt>
              <c:pt idx="1375">
                <c:v>contemporary,Pop,viral Pop</c:v>
              </c:pt>
              <c:pt idx="1376">
                <c:v>deep euro house,deep house,edm,german dance,Pop dance,tropical house,Pop dance,scandiPop</c:v>
              </c:pt>
              <c:pt idx="1377">
                <c:v>contemporary,country dawn,country road,Pop</c:v>
              </c:pt>
              <c:pt idx="1378">
                <c:v>contemporary r&amp;b,r&amp;b,urban contemporary,smoothJazz,smooth saxophone</c:v>
              </c:pt>
              <c:pt idx="1379">
                <c:v>disco house,vocal house,post-disco</c:v>
              </c:pt>
              <c:pt idx="1380">
                <c:v>crunk,dirty south rap,hip Pop,Pop rap,r&amp;b,southern hip hop,movie tunes</c:v>
              </c:pt>
              <c:pt idx="1381">
                <c:v>disco,funk,neo Soul,quiet storm,Soul</c:v>
              </c:pt>
              <c:pt idx="1382">
                <c:v>diva house,new wave Pop</c:v>
              </c:pt>
              <c:pt idx="1383">
                <c:v>contemporary r&amp;b,east coast hip hop,new jack swing,old school hip hop,contemporary r&amp;b,new jack swing,r&amp;b</c:v>
              </c:pt>
              <c:pt idx="1384">
                <c:v>celtic,middle earth,operatic Pop</c:v>
              </c:pt>
              <c:pt idx="1385">
                <c:v>canadian Pop punk</c:v>
              </c:pt>
              <c:pt idx="1386">
                <c:v>canadian Pop punk,canadian punk,canadian Rock,modern Rock,neon Pop punk,Pop punk,Pop,dancehall,Pop,Pop rap</c:v>
              </c:pt>
              <c:pt idx="1387">
                <c:v>canadian singer-songwriter,classic canadian Rock,mellow gold</c:v>
              </c:pt>
              <c:pt idx="1388">
                <c:v>big room,Pop,dutch house,edm,electro house,Pop dance,progressive electro house,alt z</c:v>
              </c:pt>
              <c:pt idx="1389">
                <c:v>australian hip hop,canadian Pop,Pop</c:v>
              </c:pt>
              <c:pt idx="1390">
                <c:v>australian dance,australian electroPop,australian indie,downtempo,edm,indietronica,australian indie,Pop</c:v>
              </c:pt>
              <c:pt idx="1391">
                <c:v>atlanta bass</c:v>
              </c:pt>
              <c:pt idx="1392">
                <c:v>alternative Rock,grunge</c:v>
              </c:pt>
              <c:pt idx="1393">
                <c:v>album Rock,classic Rock,heartland Rock,mellow gold,Pop,power Pop,soft Rock</c:v>
              </c:pt>
              <c:pt idx="1394">
                <c:v>album Rock,australian Rock,classic Rock,glam metal,hard Rock,heartland Rock,mellow gold,new romantic,new wave Pop,soft Rock,yacht Rock</c:v>
              </c:pt>
              <c:pt idx="1395">
                <c:v>alt z,Pop,Pop,Pop r&amp;b</c:v>
              </c:pt>
              <c:pt idx="1396">
                <c:v>Pop,Pop,talent show,uk hip hop</c:v>
              </c:pt>
              <c:pt idx="1397">
                <c:v>uk contemporary r&amp;b,uk Pop,Pop dance,uk dance,uk funky</c:v>
              </c:pt>
              <c:pt idx="1398">
                <c:v>Pop,Pop,Pop,east coast hip hop,gangster rap,hip hop,hip Pop,Pop rap,r&amp;b,rap,southern hip hop,trap queen,urban contemporary</c:v>
              </c:pt>
              <c:pt idx="1399">
                <c:v>Pop,classic garage Rock,surf music</c:v>
              </c:pt>
              <c:pt idx="1400">
                <c:v>Pop,euroPop,new wave Pop</c:v>
              </c:pt>
              <c:pt idx="1401">
                <c:v>Pop,edm,electro house,house,Pop,progressive house,uk dance,Pop,grime,Pop rap</c:v>
              </c:pt>
              <c:pt idx="1402">
                <c:v>modern alternative Rock,modern Rock,pov: indie,punk Blues,Rock</c:v>
              </c:pt>
              <c:pt idx="1403">
                <c:v>piano Rock,Pop,conscious hip hop,hip hop,Pop rap,rap</c:v>
              </c:pt>
              <c:pt idx="1404">
                <c:v>heartland Rock,album Rock,classic Rock,hard Rock,heartland Rock,mellow gold,Rock,singer-songwriter,soft Rock</c:v>
              </c:pt>
              <c:pt idx="1405">
                <c:v>future garage,house,Pop dance,uk dance,house,Pop dance,uk contemporary r&amp;b,uk dance,uk Pop</c:v>
              </c:pt>
              <c:pt idx="1406">
                <c:v>edm,electro house</c:v>
              </c:pt>
              <c:pt idx="1407">
                <c:v>edm,Pop,Pop dance,tropical house,edm,Pop,Pop dance,swedish Pop</c:v>
              </c:pt>
              <c:pt idx="1408">
                <c:v>eurodance,euroPop,swedish electroPop,swedish Pop</c:v>
              </c:pt>
              <c:pt idx="1409">
                <c:v>Folk,brill building Pop,easy listening,Rock</c:v>
              </c:pt>
              <c:pt idx="1410">
                <c:v>edm,Pop,Pop dance,tropical house,Pop,Pop dance,talent show,uk Pop</c:v>
              </c:pt>
              <c:pt idx="1411">
                <c:v>contemporary r&amp;b,girl group,r&amp;b</c:v>
              </c:pt>
              <c:pt idx="1412">
                <c:v>contemporary r&amp;b,disco,funk,motown,post-disco,quiet storm,Soul,urban contemporary</c:v>
              </c:pt>
              <c:pt idx="1413">
                <c:v>dance Rock,neon Pop punk,post-teen Pop,Pop rap</c:v>
              </c:pt>
              <c:pt idx="1414">
                <c:v>disco,funk,jazz funk,p funk,post-disco,quiet storm,Soul</c:v>
              </c:pt>
              <c:pt idx="1415">
                <c:v>dream trance,eurodance</c:v>
              </c:pt>
              <c:pt idx="1416">
                <c:v>doo-wop,Rock-and-roll</c:v>
              </c:pt>
              <c:pt idx="1417">
                <c:v>classic nz Pop,kiwi Rock</c:v>
              </c:pt>
              <c:pt idx="1418">
                <c:v>classic country Pop,country Rock,truck-driving country</c:v>
              </c:pt>
              <c:pt idx="1419">
                <c:v>broadway,classic soundtrack,classic Rock,Folk,Folk Rock,heartland Rock,mellow gold,singer-songwriter,soft Rock</c:v>
              </c:pt>
              <c:pt idx="1420">
                <c:v>bouncy house,uk dance,irish Rock,permanent wave,Rock</c:v>
              </c:pt>
              <c:pt idx="1421">
                <c:v>big beat,deep house,disco house,house,speed garage,uk dance,vocal house</c:v>
              </c:pt>
              <c:pt idx="1422">
                <c:v>boy band,contemporary r&amp;b</c:v>
              </c:pt>
              <c:pt idx="1423">
                <c:v>art Pop,canadian indie,canadian Pop,chamber Pop,indie Pop,indie Rock</c:v>
              </c:pt>
              <c:pt idx="1424">
                <c:v>aussietronica,solo wave</c:v>
              </c:pt>
              <c:pt idx="1425">
                <c:v>art Rock,Folk Rock,mellow gold,progressive Rock,singer-songwriter,soft Rock,symphonic Rock</c:v>
              </c:pt>
              <c:pt idx="1426">
                <c:v>alt z,Pop,canadian hip hop</c:v>
              </c:pt>
              <c:pt idx="1427">
                <c:v>alternative dance,electroPop,indietronica,neo-synthPop,swedish electroPop,swedish indie Pop,swedish synthPop</c:v>
              </c:pt>
              <c:pt idx="1428">
                <c:v>Pop,viral Pop,hip Pop,Pop</c:v>
              </c:pt>
              <c:pt idx="1429">
                <c:v>Pop,Pop,urban contemporary,hip hop,new orleans rap,Pop rap,rap,trap</c:v>
              </c:pt>
              <c:pt idx="1430">
                <c:v>Pop,Pop,Pop,Pop,hip hop,hip Pop,neo Soul,Pop rap,r&amp;b,rap,urban contemporary,virginia hip hop,edm</c:v>
              </c:pt>
              <c:pt idx="1431">
                <c:v>motown,rhythm and Blues</c:v>
              </c:pt>
              <c:pt idx="1432">
                <c:v>modern alternative Rock</c:v>
              </c:pt>
              <c:pt idx="1433">
                <c:v>louisiana Blues,swamp Blues,swamp Pop,swamp Rock</c:v>
              </c:pt>
              <c:pt idx="1434">
                <c:v>edm,electronic trap,Pop,Pop dance,Pop,post-teen Pop</c:v>
              </c:pt>
              <c:pt idx="1435">
                <c:v>eurodance,italo dance</c:v>
              </c:pt>
              <c:pt idx="1436">
                <c:v>freestyle,post-disco</c:v>
              </c:pt>
              <c:pt idx="1437">
                <c:v>disco,minneapolis sound,synthPop</c:v>
              </c:pt>
              <c:pt idx="1438">
                <c:v>classic Soul,motown,Soul</c:v>
              </c:pt>
              <c:pt idx="1439">
                <c:v>candy Pop,scottish singer-songwriter</c:v>
              </c:pt>
              <c:pt idx="1440">
                <c:v>chicago Soul,classic Soul,funk,Soul</c:v>
              </c:pt>
              <c:pt idx="1441">
                <c:v>canadian Pop,Pop,viral Pop,complextro,edm,german techno,Pop,Pop dance</c:v>
              </c:pt>
              <c:pt idx="1442">
                <c:v>classic Soul,disco,funk,motown,quiet storm,Soul</c:v>
              </c:pt>
              <c:pt idx="1443">
                <c:v>britPop,dance Rock,madchester</c:v>
              </c:pt>
              <c:pt idx="1444">
                <c:v>brostep,complextro,edm,electro,Pop dance,Pop r&amp;b</c:v>
              </c:pt>
              <c:pt idx="1445">
                <c:v>art Pop,candy Pop,metroPopolis,Pop,Pop,Pop,viral Pop</c:v>
              </c:pt>
              <c:pt idx="1446">
                <c:v>alternative Rock,dance Rock,electronic Rock,permanent wave</c:v>
              </c:pt>
              <c:pt idx="1447">
                <c:v>australian dance,Pop,Pop,big room,Pop,edm,Pop,Pop dance</c:v>
              </c:pt>
              <c:pt idx="1448">
                <c:v>Pop,r&amp;b,rap,toronto rap,urban contemporary</c:v>
              </c:pt>
              <c:pt idx="1449">
                <c:v>Pop,r&amp;b,dirty south rap,houston rap,crunk,dirty south rap</c:v>
              </c:pt>
              <c:pt idx="1450">
                <c:v>r&amp;b,Soul,Pop,r&amp;b,urban contemporary</c:v>
              </c:pt>
              <c:pt idx="1451">
                <c:v>Pop,Pop,reggaeton,trap latino,urbano latino,Pop reggaeton,reggaeton,trap latino,urbano latino</c:v>
              </c:pt>
              <c:pt idx="1452">
                <c:v>Pop,miami hip hop,Pop,Pop,miami hip hop,Pop,Pop rap,miami hip hop</c:v>
              </c:pt>
              <c:pt idx="1453">
                <c:v>Pop,brostep,edm,Pop,progressive electro house,Folk-Pop,modern Rock</c:v>
              </c:pt>
              <c:pt idx="1454">
                <c:v>permanent wave,soft Rock,sophisti-Pop,album Rock,Blues Rock,classic Rock,electric Blues,mellow gold,Rock,singer-songwriter,soft Rock</c:v>
              </c:pt>
              <c:pt idx="1455">
                <c:v>g funk,gangster rap,hip hop,rap,west coast rap,funk,new jack swing,p funk,post-disco,quiet storm,g funk,gangster rap,hip hop,rap,west coast rap</c:v>
              </c:pt>
              <c:pt idx="1456">
                <c:v>indietronica,modern alternative Rock,modern Rock,shimmer Pop</c:v>
              </c:pt>
              <c:pt idx="1457">
                <c:v>hip hop,miami hip hop,Pop rap,rap,hip Pop,Pop,queens hip hop,rap,r&amp;b,rap,Pop rap,r&amp;b,southern hip hop,trap,urban contemporary,chicago rap,Pop rap,r&amp;b,southern hip hop,trap,urban contemporary,atl hip hop,hip hop,rap,southern hip hop,trap,dirty south rap,gan</c:v>
              </c:pt>
              <c:pt idx="1458">
                <c:v>Folk,heartland Rock,roots Rock,singer-songwriter</c:v>
              </c:pt>
              <c:pt idx="1459">
                <c:v>edm,Pop dance,Pop,Pop dance</c:v>
              </c:pt>
              <c:pt idx="1460">
                <c:v>electro</c:v>
              </c:pt>
              <c:pt idx="1461">
                <c:v>electro house,alt z,modern indie Pop</c:v>
              </c:pt>
              <c:pt idx="1462">
                <c:v>Folk,canadian Pop,jazz Pop,lounge,hip Pop,Pop</c:v>
              </c:pt>
              <c:pt idx="1463">
                <c:v>disco house,vocal house,uk dance</c:v>
              </c:pt>
              <c:pt idx="1464">
                <c:v>crunk,dirty south rap,hip Pop,Pop rap,r&amp;b,southern hip hop,g funk,gangster rap,hardcore hip hop,hip hop,west coast rap,atl hip hop</c:v>
              </c:pt>
              <c:pt idx="1465">
                <c:v>diva house,garage house,vocal house</c:v>
              </c:pt>
              <c:pt idx="1466">
                <c:v>contemporary r&amp;b,neo Soul,new jack swing,r&amp;b,urban contemporary,canadian Pop,contemporary r&amp;b,r&amp;b,urban contemporary</c:v>
              </c:pt>
              <c:pt idx="1467">
                <c:v>crunk,dirty south rap,hip Pop,Pop rap,r&amp;b,southern hip hop,atl hip hop,Pop,dirty south rap,hip hop,old school atlanta hip hop,Pop rap,rap,southern hip hop,trap,g funk,gangster rap,hip hop,Pop rap,rap,west coast rap</c:v>
              </c:pt>
              <c:pt idx="1468">
                <c:v>disco house,vocal house,Pop,euroPop,new wave Pop</c:v>
              </c:pt>
              <c:pt idx="1469">
                <c:v>birmingham hip hop,uk garage</c:v>
              </c:pt>
              <c:pt idx="1470">
                <c:v>big room,Pop,edm,Pop,Pop dance,atl hip hop,Pop,dirty south rap,hip hop,old school atlanta hip hop,Pop rap,rap,southern hip hop,trap,Pop,Pop,Pop rap</c:v>
              </c:pt>
              <c:pt idx="1471">
                <c:v>british comedy,comic</c:v>
              </c:pt>
              <c:pt idx="1472">
                <c:v>beatlesque,classic Rock,Rock,experimental,experimental Pop</c:v>
              </c:pt>
              <c:pt idx="1473">
                <c:v>atl hip hop,contemporary r&amp;b,r&amp;b,urban contemporary</c:v>
              </c:pt>
              <c:pt idx="1474">
                <c:v>album Rock,art Rock,Blues Rock,british Blues,classic Rock,Folk Rock,hard Rock,heartland Rock,mellow gold,progressive Rock,soft Rock,symphonic Rock</c:v>
              </c:pt>
              <c:pt idx="1475">
                <c:v>album Rock,classic Rock,country,country Rock,heartland Rock,southern Rock</c:v>
              </c:pt>
              <c:pt idx="1476">
                <c:v>Souldies</c:v>
              </c:pt>
              <c:pt idx="1477">
                <c:v>Pop,Pop,Pop rap,Pop,miami hip hop,Pop</c:v>
              </c:pt>
              <c:pt idx="1478">
                <c:v>viral trap</c:v>
              </c:pt>
              <c:pt idx="1479">
                <c:v>r&amp;b,rap,uk contemporary r&amp;b,neo Soul,Pop,Pop Soul,urban contemporary</c:v>
              </c:pt>
              <c:pt idx="1480">
                <c:v>swedish Pop,scandiPop,tropical house</c:v>
              </c:pt>
              <c:pt idx="1481">
                <c:v>Pop,Pop,urban contemporary,Pop,Pop,r&amp;b,urban contemporary</c:v>
              </c:pt>
              <c:pt idx="1482">
                <c:v>Pop,classic garage Rock,classic Rock,country Rock,Folk Rock,mellow gold,psychedelic Rock,Rock-and-roll</c:v>
              </c:pt>
              <c:pt idx="1483">
                <c:v>Pop,edm,Pop dance,uk dance,uk Pop,british Soul,talent show</c:v>
              </c:pt>
              <c:pt idx="1484">
                <c:v>Pop,edm,electro house,electropowerPop,Pop dance,Pop,Pop</c:v>
              </c:pt>
              <c:pt idx="1485">
                <c:v>Pop,Pop,edm,house,Pop dance,uk dance,uk Pop</c:v>
              </c:pt>
              <c:pt idx="1486">
                <c:v>Pop,hip Pop,Pop,r&amp;b,urban contemporary,Pop,Pop</c:v>
              </c:pt>
              <c:pt idx="1487">
                <c:v>Pop dance,uk dance,uk funky,Pop,talent show,uk Pop</c:v>
              </c:pt>
              <c:pt idx="1488">
                <c:v>girl group,Pop,talent show,uk Pop</c:v>
              </c:pt>
              <c:pt idx="1489">
                <c:v>Hip Hop,Hip Hop,Pop rap,Pop</c:v>
              </c:pt>
              <c:pt idx="1490">
                <c:v>hollywood,show tunes,broadway,hollywood,show tunes,hollywood,movie tunes,post-teen Pop,Pop,post-teen Pop,movie tunes</c:v>
              </c:pt>
              <c:pt idx="1491">
                <c:v>edm,Pop dance,progressive electro house,dutch house,edm,electro house,Pop dance,progressive electro house,progressive house,dutch house,edm,electro house,Pop dance,progressive electro house,progressive house</c:v>
              </c:pt>
              <c:pt idx="1492">
                <c:v>eurodance,euroPop,italian adult Pop,italo dance,eurodance,italo dance,slap house</c:v>
              </c:pt>
              <c:pt idx="1493">
                <c:v>disco house,edm,electro house,filter house,house,Pop dance,vocal house,canadian electroPop,canadian Pop,dance Rock,electroPop,metroPopolis,neo-synthPop</c:v>
              </c:pt>
              <c:pt idx="1494">
                <c:v>contemporary r&amp;b,hip Pop,r&amp;b,southern hip hop,urban contemporary</c:v>
              </c:pt>
              <c:pt idx="1495">
                <c:v>disco,funk,p funk,quiet storm,Soul</c:v>
              </c:pt>
              <c:pt idx="1496">
                <c:v>classic Soul,motown,quiet storm,Soul</c:v>
              </c:pt>
              <c:pt idx="1497">
                <c:v>britPop,dance Rock,grebo</c:v>
              </c:pt>
              <c:pt idx="1498">
                <c:v>Blues,Blues Rock,Folk Rock,roots Rock,singer-songwriter</c:v>
              </c:pt>
              <c:pt idx="1499">
                <c:v>boy band,contemporary r&amp;b,hip Pop,r&amp;b,urban contemporary,Pop,east coast hip hop,hip hop,hip Pop,Pop rap,rap</c:v>
              </c:pt>
              <c:pt idx="1500">
                <c:v>boy band,Folk,disco,motown,quiet storm,soft Rock,Soul</c:v>
              </c:pt>
              <c:pt idx="1501">
                <c:v>british Blues,country Rock,soft Rock</c:v>
              </c:pt>
              <c:pt idx="1502">
                <c:v>alternative Rock,australian psych,garage Rock,modern Blues Rock,modern Rock,Rock</c:v>
              </c:pt>
              <c:pt idx="1503">
                <c:v>alternative metal,funk metal,nu metal,rap metal,rap Rock</c:v>
              </c:pt>
              <c:pt idx="1504">
                <c:v>alt z,dark Pop,Pop,Pop edm,edm,Pop,Pop dance</c:v>
              </c:pt>
              <c:pt idx="1505">
                <c:v>vocal house,vocal trance</c:v>
              </c:pt>
              <c:pt idx="1506">
                <c:v>Rock,big beat,soundtrack</c:v>
              </c:pt>
              <c:pt idx="1507">
                <c:v>Pop,uk dance,uk funky,melodic rap</c:v>
              </c:pt>
              <c:pt idx="1508">
                <c:v>Pop,uk dance,uk funky,talent show,uk Pop</c:v>
              </c:pt>
              <c:pt idx="1509">
                <c:v>Pop,reggaeton,reggaeton colombiano,trap latino,urbano latino</c:v>
              </c:pt>
              <c:pt idx="1510">
                <c:v>Pop,latin Pop,mexican Pop</c:v>
              </c:pt>
              <c:pt idx="1511">
                <c:v>Pop,neo Soul,Pop rap,r&amp;b,urban contemporary,atl hip hop,dirty south rap,gangster rap,hip hop,Pop rap,rap,southern hip hop,trap,Pop,Pop</c:v>
              </c:pt>
              <c:pt idx="1512">
                <c:v>Pop,miami hip hop,Pop,Pop rap,Pop</c:v>
              </c:pt>
              <c:pt idx="1513">
                <c:v>Pop,Pop,edm,electro house,house,Pop,progressive house,uk dance</c:v>
              </c:pt>
              <c:pt idx="1514">
                <c:v>Pop,Pop,australian hip hop,Pop,Pop</c:v>
              </c:pt>
              <c:pt idx="1515">
                <c:v>Pop,miami hip hop,Pop,Pop rap,Pop,miami hip hop,Pop</c:v>
              </c:pt>
              <c:pt idx="1516">
                <c:v>nyc rap</c:v>
              </c:pt>
              <c:pt idx="1517">
                <c:v>modern Folk Rock</c:v>
              </c:pt>
              <c:pt idx="1518">
                <c:v>girl group,Pop,talent show,atl hip hop,dirty south rap,hip hop,Pop rap,rap,southern hip hop,trap</c:v>
              </c:pt>
              <c:pt idx="1519">
                <c:v>indie Pop rap,oakland hip hop,Pop rap,rap,Pop,r&amp;b,rap</c:v>
              </c:pt>
              <c:pt idx="1520">
                <c:v>hip house,new wave Pop</c:v>
              </c:pt>
              <c:pt idx="1521">
                <c:v>grime,uk dancehall,uk hip hop</c:v>
              </c:pt>
              <c:pt idx="1522">
                <c:v>edm,electro house,electronic trap</c:v>
              </c:pt>
              <c:pt idx="1523">
                <c:v>edm,Pop,Pop dance,girl group,Pop,talent show,uk Pop</c:v>
              </c:pt>
              <c:pt idx="1524">
                <c:v>edm,eurodance,italo dance</c:v>
              </c:pt>
              <c:pt idx="1525">
                <c:v>deep euro house,german dance,nz Pop</c:v>
              </c:pt>
              <c:pt idx="1526">
                <c:v>dancefloor dnb,drum and bass,uk dance,Pop</c:v>
              </c:pt>
              <c:pt idx="1527">
                <c:v>dutch house,edm,electro house,Pop dance,progressive electro house,boy band,contemporary r&amp;b,new jack swing,r&amp;b,urban contemporary</c:v>
              </c:pt>
              <c:pt idx="1528">
                <c:v>disco,funk,Soul</c:v>
              </c:pt>
              <c:pt idx="1529">
                <c:v>classic swedish Pop,classic uk Pop</c:v>
              </c:pt>
              <c:pt idx="1530">
                <c:v>classic nz Pop,lilith,new wave Pop,nz Pop,nz singer-songwriter</c:v>
              </c:pt>
              <c:pt idx="1531">
                <c:v>canadian Pop,canadian Rock,Pop Rock,post-grunge</c:v>
              </c:pt>
              <c:pt idx="1532">
                <c:v>brostep,edm,Pop,progressive electro house,electro house,Pop dance,slap house,atl hip hop,contemporary r&amp;b,Pop,Pop,r&amp;b,rap,south carolina hip hop,urban contemporary</c:v>
              </c:pt>
              <c:pt idx="1533">
                <c:v>boy band,neon Pop punk,pixie,Pop punk</c:v>
              </c:pt>
              <c:pt idx="1534">
                <c:v>big room,Pop,edm,Pop,Pop dance,Pop</c:v>
              </c:pt>
              <c:pt idx="1535">
                <c:v>atl hip hop,Pop,Pop rap,rap,southern hip hop,Pop</c:v>
              </c:pt>
              <c:pt idx="1536">
                <c:v>pov: indie,singer-songwriter Pop,Pop</c:v>
              </c:pt>
              <c:pt idx="1537">
                <c:v>Pop,uk hip hop,uk dance</c:v>
              </c:pt>
              <c:pt idx="1538">
                <c:v>Pop,contemporary r&amp;b,hip Pop,r&amp;b,urban contemporary,contemporary r&amp;b,hip Pop,r&amp;b,urban contemporary</c:v>
              </c:pt>
              <c:pt idx="1539">
                <c:v>Pop,british Soul,Pop,Pop Soul,uk Pop</c:v>
              </c:pt>
              <c:pt idx="1540">
                <c:v>Pop,edm,electro house,moombahton,Pop,Pop dance,afrobeats,azonto</c:v>
              </c:pt>
              <c:pt idx="1541">
                <c:v>Pop Soul,r&amp;b</c:v>
              </c:pt>
              <c:pt idx="1542">
                <c:v>metroPopolis,modern Rock,Pop,canadian contemporary r&amp;b,canadian Pop,Pop</c:v>
              </c:pt>
              <c:pt idx="1543">
                <c:v>neo-traditional country</c:v>
              </c:pt>
              <c:pt idx="1544">
                <c:v>hip hop,virginia hip hop</c:v>
              </c:pt>
              <c:pt idx="1545">
                <c:v>gospel,gospel r&amp;b</c:v>
              </c:pt>
              <c:pt idx="1546">
                <c:v>gauze Pop,Pop,metroPopolis,Pop,swedish electroPop,swedish Pop,swedish synthPop</c:v>
              </c:pt>
              <c:pt idx="1547">
                <c:v>irish Rock,modern Rock,neo mellow,permanent wave,Pop Rock</c:v>
              </c:pt>
              <c:pt idx="1548">
                <c:v>emo,modern Rock,Pop,Pop punk,Rock,crunk,memphis hip hop,Pop rap,rap,southern hip hop,trap</c:v>
              </c:pt>
              <c:pt idx="1549">
                <c:v>Folk,brill building Pop,disco,quiet storm,soft Rock,glam Rock,mellow gold,piano Rock,Rock,disco,motown,quiet storm,motown,Soul</c:v>
              </c:pt>
              <c:pt idx="1550">
                <c:v>complextro,edm,electro house,melodic dubstep</c:v>
              </c:pt>
              <c:pt idx="1551">
                <c:v>disco,diva house,motown,post-disco</c:v>
              </c:pt>
              <c:pt idx="1552">
                <c:v>contemporary r&amp;b,girl group,hip Pop,r&amp;b,urban contemporary</c:v>
              </c:pt>
              <c:pt idx="1553">
                <c:v>country Rock,Folk,Folk Rock,heartland Rock,piano Rock,roots Rock,singer-songwriter</c:v>
              </c:pt>
              <c:pt idx="1554">
                <c:v>deep disco house,hamburg electronic,minimal techno</c:v>
              </c:pt>
              <c:pt idx="1555">
                <c:v>britPop,britPop revival,solo wave</c:v>
              </c:pt>
              <c:pt idx="1556">
                <c:v>barbadian Pop,Pop,urban contemporary,Pop,Pop,r&amp;b,urban contemporary</c:v>
              </c:pt>
              <c:pt idx="1557">
                <c:v>australian alternative Rock,australian indie,australian Rock,perth indie</c:v>
              </c:pt>
              <c:pt idx="1558">
                <c:v>american Folk revival,Folk,Folk Rock,singer-songwriter</c:v>
              </c:pt>
              <c:pt idx="1559">
                <c:v>acoustic Pop,neo mellow</c:v>
              </c:pt>
              <c:pt idx="1560">
                <c:v>Pop,post-teen Pop,talent show</c:v>
              </c:pt>
              <c:pt idx="1561">
                <c:v>Pop,Pop,urban contemporary,east coast hip hop,golden age hip hop,hip hop,old school hip hop,queens hip hop,rap</c:v>
              </c:pt>
              <c:pt idx="1562">
                <c:v>Pop,uk dance,uk funky,dream trance,eurodance,Pop</c:v>
              </c:pt>
              <c:pt idx="1563">
                <c:v>Pop,edm,Pop,Pop dance,australian dance,progressive electro house</c:v>
              </c:pt>
              <c:pt idx="1564">
                <c:v>Pop,Pop dance,uk dance,uk contemporary r&amp;b,uk Pop,big room,Pop,edm,Pop,Pop dance</c:v>
              </c:pt>
              <c:pt idx="1565">
                <c:v>neo Soul,Pop,r&amp;b,hip Pop,Pop,queens hip hop,rap</c:v>
              </c:pt>
              <c:pt idx="1566">
                <c:v>house,uk house</c:v>
              </c:pt>
              <c:pt idx="1567">
                <c:v>edm,Pop dance,tropical house,indie anthem-Folk</c:v>
              </c:pt>
              <c:pt idx="1568">
                <c:v>dfw rap,melodic rap,Pop,rap,atl hip hop,atl trap,gangster rap,melodic rap,rap,trap</c:v>
              </c:pt>
              <c:pt idx="1569">
                <c:v>drum and bass,jungle,uk dnb,vocal trance</c:v>
              </c:pt>
              <c:pt idx="1570">
                <c:v>downtempo,lilith,new wave Pop,permanent wave,singer-songwriter</c:v>
              </c:pt>
              <c:pt idx="1571">
                <c:v>complextro,edm,german techno,Pop,Pop dance,uk Pop</c:v>
              </c:pt>
              <c:pt idx="1572">
                <c:v>dirty south rap,southern hip hop</c:v>
              </c:pt>
              <c:pt idx="1573">
                <c:v>deep euro house,deep house,edm,german dance,Pop dance,tropical house,viral Pop</c:v>
              </c:pt>
              <c:pt idx="1574">
                <c:v>classic country Pop,classic oklahoma country,nashville sound,outlaw country</c:v>
              </c:pt>
              <c:pt idx="1575">
                <c:v>candy Pop,girl group,norwegian Pop</c:v>
              </c:pt>
              <c:pt idx="1576">
                <c:v>canadian Pop,Pop,canadian contemporary r&amp;b,r&amp;b</c:v>
              </c:pt>
              <c:pt idx="1577">
                <c:v>baroque Pop,new romantic,new wave,sophisti-Pop</c:v>
              </c:pt>
              <c:pt idx="1578">
                <c:v>brill building Pop,classic schlager</c:v>
              </c:pt>
              <c:pt idx="1579">
                <c:v>Blues Rock,classic garage Rock,country Rock,Folk,Folk Rock,psychedelic Rock,singer-songwriter</c:v>
              </c:pt>
              <c:pt idx="1580">
                <c:v>art Pop,Pop,edm,electro house,Pop dance,progressive electro house,progressive house</c:v>
              </c:pt>
              <c:pt idx="1581">
                <c:v>art Pop,indietronica</c:v>
              </c:pt>
              <c:pt idx="1582">
                <c:v>australian alternative Rock,australian dance,australian indie</c:v>
              </c:pt>
              <c:pt idx="1583">
                <c:v>australian house,deep tropical house,Pop</c:v>
              </c:pt>
              <c:pt idx="1584">
                <c:v>album Rock,mellow gold,soft Rock</c:v>
              </c:pt>
              <c:pt idx="1585">
                <c:v>afrobeats,Pop rap,rap,southern hip hop,trap,Pop,Pop</c:v>
              </c:pt>
              <c:pt idx="1586">
                <c:v>solo wave</c:v>
              </c:pt>
              <c:pt idx="1587">
                <c:v>Pop,Pop,urban contemporary,conscious hip hop,east coast hip hop,gangster rap,hardcore hip hop,hip hop,queens hip hop,rap</c:v>
              </c:pt>
              <c:pt idx="1588">
                <c:v>uk hip hop</c:v>
              </c:pt>
              <c:pt idx="1589">
                <c:v>spanish invasion</c:v>
              </c:pt>
              <c:pt idx="1590">
                <c:v>Pop,Pop,Pop rap,candy Pop,dark Pop,electroPop</c:v>
              </c:pt>
              <c:pt idx="1591">
                <c:v>trance,canadian Pop,canadian singer-songwriter,classic canadian Rock,heartland Rock,mellow gold,soft Rock</c:v>
              </c:pt>
              <c:pt idx="1592">
                <c:v>Pop,euroPop,talent show</c:v>
              </c:pt>
              <c:pt idx="1593">
                <c:v>Pop,deep house,house</c:v>
              </c:pt>
              <c:pt idx="1594">
                <c:v>Pop,heartland Rock</c:v>
              </c:pt>
              <c:pt idx="1595">
                <c:v>latin Pop,modern salsa,salsa,tropical</c:v>
              </c:pt>
              <c:pt idx="1596">
                <c:v>neo Soul,Pop,r&amp;b,neo Soul,quiet storm,r&amp;b,urban contemporary</c:v>
              </c:pt>
              <c:pt idx="1597">
                <c:v>neon Pop punk,Pop punk,texas Pop punk</c:v>
              </c:pt>
              <c:pt idx="1598">
                <c:v>Pop,australian talent show,contemporary r&amp;b,Pop,hip Pop,philly rap,r&amp;b,urban contemporary</c:v>
              </c:pt>
              <c:pt idx="1599">
                <c:v>german techno</c:v>
              </c:pt>
              <c:pt idx="1600">
                <c:v>indie Rock</c:v>
              </c:pt>
              <c:pt idx="1601">
                <c:v>Hip Hop,Hip Hop,Pop rap,uk tech house,escape room,hip hop,indie Soul,neo Soul</c:v>
              </c:pt>
              <c:pt idx="1602">
                <c:v>house,uk dance,uk house,alternative r&amp;b,indie Soul,nyc Pop</c:v>
              </c:pt>
              <c:pt idx="1603">
                <c:v>east coast hip hop,gangster rap,hip hop,Pop rap,rap</c:v>
              </c:pt>
              <c:pt idx="1604">
                <c:v>contemporary r&amp;b,hip Pop,r&amp;b</c:v>
              </c:pt>
              <c:pt idx="1605">
                <c:v>dutch house,edm,electro house,Pop dance,progressive electro house,slap house,Pop</c:v>
              </c:pt>
              <c:pt idx="1606">
                <c:v>classic garage Rock,protopunk,psychedelic Rock</c:v>
              </c:pt>
              <c:pt idx="1607">
                <c:v>classic Soul,motown,rhythm and Blues,southern Soul</c:v>
              </c:pt>
              <c:pt idx="1608">
                <c:v>australian hip hop,Pop,Pop,Pop,r&amp;b,urban contemporary</c:v>
              </c:pt>
              <c:pt idx="1609">
                <c:v>austin singer-songwriter,ectoFolk,Folk,lilith,new wave Pop,singer-songwriter</c:v>
              </c:pt>
              <c:pt idx="1610">
                <c:v>alternative hip hop,hip hop,oakland hip hop</c:v>
              </c:pt>
              <c:pt idx="1611">
                <c:v>alt z,electroPop</c:v>
              </c:pt>
              <c:pt idx="1612">
                <c:v>Pop,r&amp;b,rap</c:v>
              </c:pt>
              <c:pt idx="1613">
                <c:v>talent show,uk Pop</c:v>
              </c:pt>
              <c:pt idx="1614">
                <c:v>Rock-and-roll</c:v>
              </c:pt>
              <c:pt idx="1615">
                <c:v>Pop,Pop,Pop dance,tropical house,uk dance</c:v>
              </c:pt>
              <c:pt idx="1616">
                <c:v>Pop dance,uk dance,uk funky,Pop,modern alternative Rock</c:v>
              </c:pt>
              <c:pt idx="1617">
                <c:v>louisiana Blues,new orleans Blues,piano Blues,Rock</c:v>
              </c:pt>
              <c:pt idx="1618">
                <c:v>permanent wave,piano Rock,Pop Rock</c:v>
              </c:pt>
              <c:pt idx="1619">
                <c:v>new wave Pop,Rock keyboard,smoothJazz</c:v>
              </c:pt>
              <c:pt idx="1620">
                <c:v>funk metal,rap Rock</c:v>
              </c:pt>
              <c:pt idx="1621">
                <c:v>hip hop,pittsburgh rap,rap</c:v>
              </c:pt>
              <c:pt idx="1622">
                <c:v>glee club,post-teen Pop,broadway,hollywood,movie tunes,show tunes</c:v>
              </c:pt>
              <c:pt idx="1623">
                <c:v>grime,instrumental grime,Pop,edm,electro house,house,Pop,progressive house,uk dance</c:v>
              </c:pt>
              <c:pt idx="1624">
                <c:v>dancefloor dnb,drum and bass,uk dance</c:v>
              </c:pt>
              <c:pt idx="1625">
                <c:v>chicago rap,hip hop,rap,contemporary r&amp;b,hip Pop,r&amp;b,southern hip hop,trap,urban contemporary</c:v>
              </c:pt>
              <c:pt idx="1626">
                <c:v>classic Rock,country Rock,Folk Rock,heartland Rock,mellow gold,singer-songwriter,soft Rock</c:v>
              </c:pt>
              <c:pt idx="1627">
                <c:v>beatlesque,Pop,power Pop,sophisti-Pop</c:v>
              </c:pt>
              <c:pt idx="1628">
                <c:v>balkan beats</c:v>
              </c:pt>
              <c:pt idx="1629">
                <c:v>british Blues,power Pop,pub Rock,Rockabilly</c:v>
              </c:pt>
              <c:pt idx="1630">
                <c:v>big beat,electronica,funk,p funk,Soul</c:v>
              </c:pt>
              <c:pt idx="1631">
                <c:v>australian country,australian Rock</c:v>
              </c:pt>
              <c:pt idx="1632">
                <c:v>alternative Rock,Blues Rock,garage Rock,garage Rock revival,indie Rock,modern Blues Rock,modern Rock,punk Blues,Rock</c:v>
              </c:pt>
              <c:pt idx="1633">
                <c:v>asian american hip hop,Pop,Pop rap,barbadian Pop,talent show</c:v>
              </c:pt>
              <c:pt idx="1634">
                <c:v>alternative country,classic texas country,country Rock,Folk,heartland Rock,outlaw country,roots Rock,singer-songwriter</c:v>
              </c:pt>
              <c:pt idx="1635">
                <c:v>Pop,Pop,Pop rap,atl hip hop,Pop,dirty south rap,hip hop,old school atlanta hip hop,Pop rap,rap,southern hip hop,trap</c:v>
              </c:pt>
              <c:pt idx="1636">
                <c:v>Pop,Pop,Pop,edm,electro house,electropowerPop,Pop dance</c:v>
              </c:pt>
              <c:pt idx="1637">
                <c:v>metroPopolis,nottingham indie</c:v>
              </c:pt>
              <c:pt idx="1638">
                <c:v>miami bass</c:v>
              </c:pt>
              <c:pt idx="1639">
                <c:v>irish Rock,permanent wave,Rock,modern Rock,permanent wave,punk,Rock</c:v>
              </c:pt>
              <c:pt idx="1640">
                <c:v>hip house,uk funky,uk garage,uk funky,uk garage</c:v>
              </c:pt>
              <c:pt idx="1641">
                <c:v>g funk,gangster rap,hip hop,Pop rap,rap,west coast rap,contemporary r&amp;b,r&amp;b,urban contemporary,Pop,Pop</c:v>
              </c:pt>
              <c:pt idx="1642">
                <c:v>g funk,gangster rap,hardcore hip hop,hip hop,west coast rap,contemporary r&amp;b,r&amp;b</c:v>
              </c:pt>
              <c:pt idx="1643">
                <c:v>euroPop,girl group,talent show</c:v>
              </c:pt>
              <c:pt idx="1644">
                <c:v>emo,modern Rock,Pop,Pop punk,Rock,glam Rock,mellow gold,piano Rock,Rock</c:v>
              </c:pt>
              <c:pt idx="1645">
                <c:v>electroPop,house,uk dance,dancehall,jamaican hip hop,reggae fusion,traphall</c:v>
              </c:pt>
              <c:pt idx="1646">
                <c:v>deep house,Pop dance,tropical house</c:v>
              </c:pt>
              <c:pt idx="1647">
                <c:v>classic girl group,memphis Soul,motown,Soul</c:v>
              </c:pt>
              <c:pt idx="1648">
                <c:v>classic Rock,Folk,Folk Rock,heartland Rock,mellow gold,singer-songwriter,soft Rock,classic Rock,Folk,Folk Rock,heartland Rock,mellow gold,singer-songwriter,soft Rock</c:v>
              </c:pt>
              <c:pt idx="1649">
                <c:v>brit funk,Pop,sophisti-Pop</c:v>
              </c:pt>
              <c:pt idx="1650">
                <c:v>big beat,downtempo,electronica,trip hop</c:v>
              </c:pt>
              <c:pt idx="1651">
                <c:v>brill building Pop,classic girl group,Rock-and-roll</c:v>
              </c:pt>
              <c:pt idx="1652">
                <c:v>beatlesque,british invasion</c:v>
              </c:pt>
              <c:pt idx="1653">
                <c:v>australian country,australian indigenous</c:v>
              </c:pt>
              <c:pt idx="1654">
                <c:v>australian hip hop,australian r&amp;b,neo r&amp;b</c:v>
              </c:pt>
              <c:pt idx="1655">
                <c:v>australian dance,australian electroPop,australian indie,downtempo,edm,indietronica,metroPopolis,Pop,swedish electroPop,swedish Pop,swedish synthPop</c:v>
              </c:pt>
              <c:pt idx="1656">
                <c:v>aussietronica,australian electroPop,edm,electroPop,swedish indie Pop</c:v>
              </c:pt>
              <c:pt idx="1657">
                <c:v>album Rock,classic Rock,country Rock,Folk Rock,mellow gold,Rock,soft Rock,yacht Rock</c:v>
              </c:pt>
              <c:pt idx="1658">
                <c:v>afroswing,grime,uk hip hop</c:v>
              </c:pt>
              <c:pt idx="1659">
                <c:v>alternative metal,nu metal,post-grunge,south african Rock,hel</c:v>
              </c:pt>
              <c:pt idx="1660">
                <c:v>acoustic cover</c:v>
              </c:pt>
              <c:pt idx="1661">
                <c:v>synthPop,psychedelic Folk</c:v>
              </c:pt>
              <c:pt idx="1662">
                <c:v>Pop,Pop,post-teen Pop,talent show,latin Pop,latin viral Pop,rap latina,reggaeton,urbano latino</c:v>
              </c:pt>
              <c:pt idx="1663">
                <c:v>Pop,Pop,Pop rap,colombian Pop,Pop,latin Pop,Pop</c:v>
              </c:pt>
              <c:pt idx="1664">
                <c:v>Pop,miami hip hop,Pop,Pop rap,Pop,Pop,Pop rap</c:v>
              </c:pt>
              <c:pt idx="1665">
                <c:v>Pop,electro house,Pop dance,slap house</c:v>
              </c:pt>
              <c:pt idx="1666">
                <c:v>Pop,edm,Pop,Pop dance,singer-songwriter Pop,viral Pop</c:v>
              </c:pt>
              <c:pt idx="1667">
                <c:v>Pop,east coast hip hop,gangster rap,hip hop,hip Pop,Pop rap,queens hip hop,rap,urban contemporary</c:v>
              </c:pt>
              <c:pt idx="1668">
                <c:v>nz reggae</c:v>
              </c:pt>
              <c:pt idx="1669">
                <c:v>new orleansJazz,Folk</c:v>
              </c:pt>
              <c:pt idx="1670">
                <c:v>philly Soul,post-disco</c:v>
              </c:pt>
              <c:pt idx="1671">
                <c:v>Pop Soul,british Soul,neo Soul</c:v>
              </c:pt>
              <c:pt idx="1672">
                <c:v>norwegian Pop,Pop,Pop,australian dance,Pop,Pop</c:v>
              </c:pt>
              <c:pt idx="1673">
                <c:v>Pop rap</c:v>
              </c:pt>
              <c:pt idx="1674">
                <c:v>permanent wave,Pop,barbadian Pop,Pop,urban contemporary</c:v>
              </c:pt>
              <c:pt idx="1675">
                <c:v>gabber,happy hardcore,hardcore techno</c:v>
              </c:pt>
              <c:pt idx="1676">
                <c:v>hip hop,Pop rap,rap,southern hip hop,trap</c:v>
              </c:pt>
              <c:pt idx="1677">
                <c:v>house,uk house,new wave Pop,Pop,neo Soul,r&amp;b,urban contemporary</c:v>
              </c:pt>
              <c:pt idx="1678">
                <c:v>electroPop,etherPop,Pop,detroit hip hop,hip hop,Pop rap,r&amp;b,rap,trap,dancehall,dancehall queen,uk dancehall,uk hip hop</c:v>
              </c:pt>
              <c:pt idx="1679">
                <c:v>edm,Pop dance,tropical house,Pop,Pop</c:v>
              </c:pt>
              <c:pt idx="1680">
                <c:v>ectoFolk,heartland Rock,lilith,Pop Rock,singer-songwriter</c:v>
              </c:pt>
              <c:pt idx="1681">
                <c:v>country,country dawn,nashville sound</c:v>
              </c:pt>
              <c:pt idx="1682">
                <c:v>doo-wop,rhythm and Blues,Rock-and-roll</c:v>
              </c:pt>
              <c:pt idx="1683">
                <c:v>classic girl group,northern Soul</c:v>
              </c:pt>
              <c:pt idx="1684">
                <c:v>big room,Pop,dutch house,edm,electro house,Pop dance,progressive electro house</c:v>
              </c:pt>
              <c:pt idx="1685">
                <c:v>boston punk,boston Rock,punk,ska,ska punk,skate punk</c:v>
              </c:pt>
              <c:pt idx="1686">
                <c:v>australian alternative Rock,australian indie,australian Rock,melbourne indie</c:v>
              </c:pt>
              <c:pt idx="1687">
                <c:v>alt z,Pop,german dance</c:v>
              </c:pt>
              <c:pt idx="1688">
                <c:v>Pop,scandiPop,swedish electroPop,swedish Pop,hip hop,Pop rap,r&amp;b,southern hip hop,trap,trap Soul</c:v>
              </c:pt>
              <c:pt idx="1689">
                <c:v>Pop,barbadian Pop,Pop,urban contemporary</c:v>
              </c:pt>
              <c:pt idx="1690">
                <c:v>Pop,Pop,hip Pop,Pop,queens hip hop,rap,escape room,indietronica,new rave</c:v>
              </c:pt>
              <c:pt idx="1691">
                <c:v>Pop,Pop dance,tropical house,uk dance,singer-songwriter Pop,viral Pop</c:v>
              </c:pt>
              <c:pt idx="1692">
                <c:v>Pop,Pop,g funk,gangster rap,hip hop,Pop rap,rap,west coast rap</c:v>
              </c:pt>
              <c:pt idx="1693">
                <c:v>nz hip hop,Pop</c:v>
              </c:pt>
              <c:pt idx="1694">
                <c:v>jamaican ska,reggae,Rocksteady,ska,ska revival</c:v>
              </c:pt>
              <c:pt idx="1695">
                <c:v>german dance,Pop dance,Pop edm,uk dance,german Pop</c:v>
              </c:pt>
              <c:pt idx="1696">
                <c:v>indie Poptimism,hip Pop,Pop,Pop</c:v>
              </c:pt>
              <c:pt idx="1697">
                <c:v>hi-nrg,new romantic,new wave Pop</c:v>
              </c:pt>
              <c:pt idx="1698">
                <c:v>east coast hip hop,hip hop,new jersey rap</c:v>
              </c:pt>
              <c:pt idx="1699">
                <c:v>electronic Rock</c:v>
              </c:pt>
              <c:pt idx="1700">
                <c:v>edm,electro house,moombahton,Pop dance,danish Pop,electroPop,Pop,Pop dance</c:v>
              </c:pt>
              <c:pt idx="1701">
                <c:v>contemporary post-bop,instrumental funk,jazz,jazz funk,jazz fusion,jazz piano</c:v>
              </c:pt>
              <c:pt idx="1702">
                <c:v>disco house,diva house,tribal house,vocal house</c:v>
              </c:pt>
              <c:pt idx="1703">
                <c:v>classic uk Pop,operatic Pop,classic uk Pop</c:v>
              </c:pt>
              <c:pt idx="1704">
                <c:v>boy band,talent show</c:v>
              </c:pt>
              <c:pt idx="1705">
                <c:v>australian Rock,classic nz Pop,kiwi Rock</c:v>
              </c:pt>
              <c:pt idx="1706">
                <c:v>british Soul,metroPopolis,modern Rock,Pop</c:v>
              </c:pt>
              <c:pt idx="1707">
                <c:v>Blues Rock,classic Rock,mexican classic Rock,modern country Rock</c:v>
              </c:pt>
              <c:pt idx="1708">
                <c:v>art punk,art Rock,beatlesque,Pop,post-punk,power Pop,zolo</c:v>
              </c:pt>
              <c:pt idx="1709">
                <c:v>antiviral Pop,pixel,viral Pop</c:v>
              </c:pt>
              <c:pt idx="1710">
                <c:v>australian indigenous,australian Rock,muzica crestina</c:v>
              </c:pt>
              <c:pt idx="1711">
                <c:v>art Pop,candy Pop,metroPopolis,Pop,atl hip hop,melodic rap,rap,trap</c:v>
              </c:pt>
              <c:pt idx="1712">
                <c:v>australian country,Pop,contemporary,country road,classic oklahoma country,contemporary,country dawn,country road,Pop</c:v>
              </c:pt>
              <c:pt idx="1713">
                <c:v>2-step,uk garage</c:v>
              </c:pt>
              <c:pt idx="1714">
                <c:v>pov: indie</c:v>
              </c:pt>
              <c:pt idx="1715">
                <c:v>stomp and holler</c:v>
              </c:pt>
              <c:pt idx="1716">
                <c:v>Pop,Pop,metroPopolis,Pop,swedish electroPop,swedish Pop,swedish synthPop</c:v>
              </c:pt>
              <c:pt idx="1717">
                <c:v>Pop,edm,electro house,moombahton,Pop,Pop dance,indietronica,metroPopolis,Pop,dancehall,lovers Rock</c:v>
              </c:pt>
              <c:pt idx="1718">
                <c:v>Pop,australian country,Pop,contemporary,country road</c:v>
              </c:pt>
              <c:pt idx="1719">
                <c:v>merseybeat,Rock-and-roll</c:v>
              </c:pt>
              <c:pt idx="1720">
                <c:v>melbourne bounce</c:v>
              </c:pt>
              <c:pt idx="1721">
                <c:v>Folk,mellow gold,native american,singer-songwriter,soft Rock</c:v>
              </c:pt>
              <c:pt idx="1722">
                <c:v>classic Rock,country Rock,Folk,Folk Rock,heartland Rock,mellow gold,soft Rock</c:v>
              </c:pt>
              <c:pt idx="1723">
                <c:v>classic uk Pop,novelty</c:v>
              </c:pt>
              <c:pt idx="1724">
                <c:v>australian Rock,classic nz Pop,kiwi Rock,nz singer-songwriter,classic nz Pop,nz reggae</c:v>
              </c:pt>
              <c:pt idx="1725">
                <c:v>bolobedu house,south african house,afro Soul,south african Pop,afrobeats,dancehall,nigerian hip hop,nigerian Pop</c:v>
              </c:pt>
              <c:pt idx="1726">
                <c:v>album Rock,british Blues,classic Rock,country Rock,Folk Rock,hard Rock,heartland Rock,mellow gold,Rock,singer-songwriter,soft Rock</c:v>
              </c:pt>
              <c:pt idx="1727">
                <c:v>vintage french electronic</c:v>
              </c:pt>
              <c:pt idx="1728">
                <c:v>Pop,Pop,viral Pop,australian dance,Pop,electroPop,metroPopolis</c:v>
              </c:pt>
              <c:pt idx="1729">
                <c:v>Pop,talent show,uk dance,uk Pop</c:v>
              </c:pt>
              <c:pt idx="1730">
                <c:v>Pop,edm,electro house,moombahton,Pop,Pop dance,canadian Pop,Pop,danish Pop,electroPop,Pop,Pop dance</c:v>
              </c:pt>
              <c:pt idx="1731">
                <c:v>Pop,australian talent show,Pop,Pop,post-teen Pop</c:v>
              </c:pt>
              <c:pt idx="1732">
                <c:v>pixie,deep talent show</c:v>
              </c:pt>
              <c:pt idx="1733">
                <c:v>modern alternative Rock,neo mellow,oth indie</c:v>
              </c:pt>
              <c:pt idx="1734">
                <c:v>Pop dance,uk dance,uk funky,Pop,uk contemporary r&amp;b</c:v>
              </c:pt>
              <c:pt idx="1735">
                <c:v>Pop,australian house,deep groove house,house</c:v>
              </c:pt>
              <c:pt idx="1736">
                <c:v>hip hop,rap,slap house,slap house</c:v>
              </c:pt>
              <c:pt idx="1737">
                <c:v>hip Pop,Pop rap,southern hip hop,urban contemporary</c:v>
              </c:pt>
              <c:pt idx="1738">
                <c:v>hard Rock,metal,old school thrash,Rock,thrash metal</c:v>
              </c:pt>
              <c:pt idx="1739">
                <c:v>house,Pop dance,uk dance</c:v>
              </c:pt>
              <c:pt idx="1740">
                <c:v>grime,instrumental grime,big beat,deep house,disco house,house,speed garage,uk dance,vocal house</c:v>
              </c:pt>
              <c:pt idx="1741">
                <c:v>idol,post-teen Pop</c:v>
              </c:pt>
              <c:pt idx="1742">
                <c:v>funk metal,funk Rock,hard Rock</c:v>
              </c:pt>
              <c:pt idx="1743">
                <c:v>edm,electro house,moombahton,Pop dance,canadian electronic,Pop edm</c:v>
              </c:pt>
              <c:pt idx="1744">
                <c:v>dream Pop</c:v>
              </c:pt>
              <c:pt idx="1745">
                <c:v>deep minimal techno,melbourne bounce,melbourne bounce international,nz hip hop</c:v>
              </c:pt>
              <c:pt idx="1746">
                <c:v>comic metal,funk metal</c:v>
              </c:pt>
              <c:pt idx="1747">
                <c:v>cowpunk,Pop Rock,post-grunge</c:v>
              </c:pt>
              <c:pt idx="1748">
                <c:v>contemporary r&amp;b,r&amp;b,urban contemporary,motown,Soul</c:v>
              </c:pt>
              <c:pt idx="1749">
                <c:v>coventry indie,deep new wave</c:v>
              </c:pt>
              <c:pt idx="1750">
                <c:v>classic schlager,easy listening</c:v>
              </c:pt>
              <c:pt idx="1751">
                <c:v>belgian edm,edm,Pop dance,tropical house</c:v>
              </c:pt>
              <c:pt idx="1752">
                <c:v>arkansas country,country,nashville sound</c:v>
              </c:pt>
              <c:pt idx="1753">
                <c:v>arkansas country,outlaw country,Rock,country</c:v>
              </c:pt>
              <c:pt idx="1754">
                <c:v>alternative Rock,art Pop,dream Pop,indie Rock,indietronica,lo-fi,new jersey indie,noise Pop,permanent wave,shoegaze</c:v>
              </c:pt>
              <c:pt idx="1755">
                <c:v>australian indigenous,didgeridoo</c:v>
              </c:pt>
              <c:pt idx="1756">
                <c:v>alternative dance,dance Rock,electronica,indie Rock,indietronica,neo-synthPop,new rave</c:v>
              </c:pt>
              <c:pt idx="1757">
                <c:v>alt z,escape room,Pop,hip Pop,neo Soul,urban contemporary</c:v>
              </c:pt>
              <c:pt idx="1758">
                <c:v>progressive electro house</c:v>
              </c:pt>
              <c:pt idx="1759">
                <c:v>Pop,rap</c:v>
              </c:pt>
              <c:pt idx="1760">
                <c:v>Soul,southern Soul</c:v>
              </c:pt>
              <c:pt idx="1761">
                <c:v>Pop,Pop,Pop rap,Pop</c:v>
              </c:pt>
              <c:pt idx="1762">
                <c:v>Pop,Pop dance,uk dance,uk funky</c:v>
              </c:pt>
              <c:pt idx="1763">
                <c:v>Pop,girl group,Pop,talent show,uk Pop</c:v>
              </c:pt>
              <c:pt idx="1764">
                <c:v>Pop,classic country Pop</c:v>
              </c:pt>
              <c:pt idx="1765">
                <c:v>opm</c:v>
              </c:pt>
              <c:pt idx="1766">
                <c:v>girl group,golden age hip hop,hip hop,hip Pop,old school hip hop,queens hip hop,contemporary r&amp;b,girl group,hip Pop,new jack swing,r&amp;b,urban contemporary</c:v>
              </c:pt>
              <c:pt idx="1767">
                <c:v>hmong Pop</c:v>
              </c:pt>
              <c:pt idx="1768">
                <c:v>hip Pop,r&amp;b,southern hip hop,urban contemporary</c:v>
              </c:pt>
              <c:pt idx="1769">
                <c:v>contemporary r&amp;b,Pop,hip Pop,r&amp;b,urban contemporary,Pop rap</c:v>
              </c:pt>
              <c:pt idx="1770">
                <c:v>doo-wop,doo-wop,rhythm and Blues</c:v>
              </c:pt>
              <c:pt idx="1771">
                <c:v>dancefloor dnb,drum and bass,uk dance,uk contemporary r&amp;b</c:v>
              </c:pt>
              <c:pt idx="1772">
                <c:v>disco,funk,minneapolis sound,new jack swing,post-disco,quiet storm,Soul,urban contemporary</c:v>
              </c:pt>
              <c:pt idx="1773">
                <c:v>classic schlager,oktoberfest,schlager</c:v>
              </c:pt>
              <c:pt idx="1774">
                <c:v>classic Soul,funk,motown,quiet storm,Soul</c:v>
              </c:pt>
              <c:pt idx="1775">
                <c:v>australian Rock,Pop</c:v>
              </c:pt>
              <c:pt idx="1776">
                <c:v>british Soul,Pop,Pop,talent show,edm,Pop,Pop dance</c:v>
              </c:pt>
              <c:pt idx="1777">
                <c:v>australian dance,dutch house,edm,electro house,Pop dance,progressive electro house,progressive house</c:v>
              </c:pt>
              <c:pt idx="1778">
                <c:v>alternative dance,australian dance,indietronica</c:v>
              </c:pt>
              <c:pt idx="1779">
                <c:v>album Rock,art Rock,Blues Rock,british Blues,british invasion,classic Rock,Folk Rock,mellow gold,progressive Rock,psychedelic Rock,singer-songwriter,symphonic Rock</c:v>
              </c:pt>
              <c:pt idx="1780">
                <c:v>r&amp;b,southern hip hop,trap,urban contemporary,atl hip hop,dirty south rap,hip hop,southern hip hop,hip hop,new orleans rap,Pop rap,rap,trap</c:v>
              </c:pt>
              <c:pt idx="1781">
                <c:v>Pop,singer-songwriter Pop,german dance</c:v>
              </c:pt>
              <c:pt idx="1782">
                <c:v>Pop,miami hip hop,Pop,reggaeton</c:v>
              </c:pt>
              <c:pt idx="1783">
                <c:v>Pop,Pop,canadian contemporary r&amp;b,canadian Pop,Pop</c:v>
              </c:pt>
              <c:pt idx="1784">
                <c:v>neo Soul,Pop,r&amp;b,Pop,r&amp;b</c:v>
              </c:pt>
              <c:pt idx="1785">
                <c:v>military cadence</c:v>
              </c:pt>
              <c:pt idx="1786">
                <c:v>merseybeat,Rock</c:v>
              </c:pt>
              <c:pt idx="1787">
                <c:v>house,uk dance</c:v>
              </c:pt>
              <c:pt idx="1788">
                <c:v>g funk,gangster rap,hip hop,rap,west coast rap</c:v>
              </c:pt>
              <c:pt idx="1789">
                <c:v>g funk,gangster rap,hip hop,Pop rap,rap,west coast rap,contemporary r&amp;b,r&amp;b,urban contemporary</c:v>
              </c:pt>
              <c:pt idx="1790">
                <c:v>edm,house,Pop dance,progressive house,uk dance,uk Pop</c:v>
              </c:pt>
              <c:pt idx="1791">
                <c:v>deep soft Rock,yacht Rock</c:v>
              </c:pt>
              <c:pt idx="1792">
                <c:v>dutch prog,flute Rock,nederPop,progressive Rock,symphonic Rock</c:v>
              </c:pt>
              <c:pt idx="1793">
                <c:v>country Rock,michigan indie,southern Rock</c:v>
              </c:pt>
              <c:pt idx="1794">
                <c:v>dancefloor dnb,house,Pop dance,uk dance</c:v>
              </c:pt>
              <c:pt idx="1795">
                <c:v>comedy Rock,comic,parody</c:v>
              </c:pt>
              <c:pt idx="1796">
                <c:v>classic Rock,dance Rock</c:v>
              </c:pt>
              <c:pt idx="1797">
                <c:v>canadian country</c:v>
              </c:pt>
              <c:pt idx="1798">
                <c:v>classic country Pop,country,country Rock,soft Rock</c:v>
              </c:pt>
              <c:pt idx="1799">
                <c:v>classic country Pop,cowboy western</c:v>
              </c:pt>
              <c:pt idx="1800">
                <c:v>british Blues,classic Soul,funk,motown,Soul</c:v>
              </c:pt>
              <c:pt idx="1801">
                <c:v>british Soul,diva house</c:v>
              </c:pt>
              <c:pt idx="1802">
                <c:v>aussietronica,australian electroPop,edm,australian indie,Pop</c:v>
              </c:pt>
              <c:pt idx="1803">
                <c:v>alternative Rock,art punk,dance Rock,funk Rock,new wave,permanent wave,post-punk,Rock,zolo,Rock keyboard</c:v>
              </c:pt>
              <c:pt idx="1804">
                <c:v>australian dance,funktronica</c:v>
              </c:pt>
              <c:pt idx="1805">
                <c:v>australian electroPop</c:v>
              </c:pt>
              <c:pt idx="1806">
                <c:v>album Rock,art Rock,Blues Rock,british Blues,classic Rock,Folk Rock,hard Rock,mellow gold,progressive Rock,singer-songwriter,soft Rock,symphonic Rock,synth prog</c:v>
              </c:pt>
              <c:pt idx="1807">
                <c:v>alternative dance,aussietronica,australian dance,australian electroPop,R&amp;B</c:v>
              </c:pt>
              <c:pt idx="1808">
                <c:v>rap kreyol</c:v>
              </c:pt>
              <c:pt idx="1809">
                <c:v>Pop,classic garage Rock,doo-wop,Folk Rock,merseybeat,Rock,Pop,surf music</c:v>
              </c:pt>
              <c:pt idx="1810">
                <c:v>nz Pop,Pop</c:v>
              </c:pt>
              <c:pt idx="1811">
                <c:v>norwegian Pop</c:v>
              </c:pt>
              <c:pt idx="1812">
                <c:v>new beat,rave</c:v>
              </c:pt>
              <c:pt idx="1813">
                <c:v>disco,quiet storm,Soul</c:v>
              </c:pt>
              <c:pt idx="1814">
                <c:v>chicago rap,conscious hip hop,hip hop,political hip hop,Pop rap,rap,southern hip hop,Pop</c:v>
              </c:pt>
              <c:pt idx="1815">
                <c:v>canadian electronic,complextro,edm,electro house,Pop dance,progressive house</c:v>
              </c:pt>
              <c:pt idx="1816">
                <c:v>album Rock,new wave Pop,soft Rock</c:v>
              </c:pt>
              <c:pt idx="1817">
                <c:v>acid Rock,Blues Rock,british Blues,classic garage Rock,proto-metal,psychedelic Rock</c:v>
              </c:pt>
              <c:pt idx="1818">
                <c:v>album Rock,classic Rock,permanent wave,Rock</c:v>
              </c:pt>
              <c:pt idx="1819">
                <c:v>acoustic Pop,indie Folk,neo mellow,new americana,stomp and holler</c:v>
              </c:pt>
              <c:pt idx="1820">
                <c:v>Pop,Pop,urban contemporary,r&amp;b</c:v>
              </c:pt>
              <c:pt idx="1821">
                <c:v>Pop,Pop rap,reggae fusion,Pop,r&amp;b,urban contemporary</c:v>
              </c:pt>
              <c:pt idx="1822">
                <c:v>Pop,miami hip hop,Pop,girl group,post-teen Pop,talent show</c:v>
              </c:pt>
              <c:pt idx="1823">
                <c:v>Pop,australian talent show,euroPop,talent show</c:v>
              </c:pt>
              <c:pt idx="1824">
                <c:v>Pop dance,Pop edm,slap house,uk dance,Pop,Pop,viral Pop,alt z,Pop</c:v>
              </c:pt>
              <c:pt idx="1825">
                <c:v>Pop,atl hip hop,melodic rap,r&amp;b,rap,trap</c:v>
              </c:pt>
              <c:pt idx="1826">
                <c:v>Pop dance,uk dance,uk funky,indie anthem-Folk,uk Pop</c:v>
              </c:pt>
              <c:pt idx="1827">
                <c:v>hammond organ</c:v>
              </c:pt>
              <c:pt idx="1828">
                <c:v>edm,Pop,Pop dance,tropical house,indietronica,metroPopolis,Pop</c:v>
              </c:pt>
              <c:pt idx="1829">
                <c:v>Folk,classic soundtrack,easy listening</c:v>
              </c:pt>
              <c:pt idx="1830">
                <c:v>doo-wop,louisiana Blues,memphis Blues,new orleans Blues,rhythm and Blues,Rock</c:v>
              </c:pt>
              <c:pt idx="1831">
                <c:v>classic oklahoma country,deep Folk</c:v>
              </c:pt>
              <c:pt idx="1832">
                <c:v>bubble trance,happy hardcore</c:v>
              </c:pt>
              <c:pt idx="1833">
                <c:v>bronx hip hop,old school hip hop</c:v>
              </c:pt>
              <c:pt idx="1834">
                <c:v>broadway,classic soundtrack</c:v>
              </c:pt>
              <c:pt idx="1835">
                <c:v>art Pop,candy Pop,metroPopolis,Pop,Pop</c:v>
              </c:pt>
              <c:pt idx="1836">
                <c:v>aussietronica,australian indie,Pop</c:v>
              </c:pt>
              <c:pt idx="1837">
                <c:v>album Rock,candy Pop,classic Rock,girl group,heartland Rock,jangle Pop,mellow gold,Pop,permanent wave,singer-songwriter,soft Rock</c:v>
              </c:pt>
              <c:pt idx="1838">
                <c:v>album Rock,classic Rock,country Rock,heartland Rock,mellow gold,new wave Pop,singer-songwriter,soft Rock</c:v>
              </c:pt>
              <c:pt idx="1839">
                <c:v>uk contemporary r&amp;b,grime,uk dancehall,uk hip hop,r&amp;b,talent show,drum and bass,jungle,ragga jungle</c:v>
              </c:pt>
              <c:pt idx="1840">
                <c:v>Rockabilly,uk Rockabilly</c:v>
              </c:pt>
              <c:pt idx="1841">
                <c:v>nz Folk</c:v>
              </c:pt>
              <c:pt idx="1842">
                <c:v>metroPopolis,Pop,swedish electroPop,swedish Pop,swedish synthPop</c:v>
              </c:pt>
              <c:pt idx="1843">
                <c:v>italo dance</c:v>
              </c:pt>
              <c:pt idx="1844">
                <c:v>indie Pop rap,philly rap,Pop rap,candy Pop,Pop,electroPop,metroPopolis,swedish electroPop,swedish synthPop</c:v>
              </c:pt>
              <c:pt idx="1845">
                <c:v>german soundtrack,synthesizer,synthPop</c:v>
              </c:pt>
              <c:pt idx="1846">
                <c:v>eurodance,german techno</c:v>
              </c:pt>
              <c:pt idx="1847">
                <c:v>electroPop,metroPopolis,uk Pop</c:v>
              </c:pt>
              <c:pt idx="1848">
                <c:v>Folk,disco,hi-nrg,new wave Pop,soft Rock,Pop</c:v>
              </c:pt>
              <c:pt idx="1849">
                <c:v>contemporary,country road,classic country Pop,country,country dawn</c:v>
              </c:pt>
              <c:pt idx="1850">
                <c:v>disco house,filter house,new romantic,new wave Pop,soft Rock,synthPop</c:v>
              </c:pt>
              <c:pt idx="1851">
                <c:v>diva house,euroPop,talent show</c:v>
              </c:pt>
              <c:pt idx="1852">
                <c:v>aussietronica,australian dance,australian indie,indietronica,nu disco,Pop Soul,r&amp;b</c:v>
              </c:pt>
              <c:pt idx="1853">
                <c:v>acoustic Pop,irish Rock,irish singer-songwriter,neo mellow,singer-songwriter</c:v>
              </c:pt>
              <c:pt idx="1854">
                <c:v>album Rock,Blues Rock,british Blues,classic Rock,hard Rock,progressive Rock,symphonic Rock</c:v>
              </c:pt>
              <c:pt idx="1855">
                <c:v>alternative Pop,belgian Rock,lilith</c:v>
              </c:pt>
              <c:pt idx="1856">
                <c:v>Pop,grime,Pop rap</c:v>
              </c:pt>
              <c:pt idx="1857">
                <c:v>Pop,hip hop,rap,slap house</c:v>
              </c:pt>
              <c:pt idx="1858">
                <c:v>madchester,diva house</c:v>
              </c:pt>
              <c:pt idx="1859">
                <c:v>modern Rock,neon Pop punk,Pop punk,Pop,post-teen Pop,Pop</c:v>
              </c:pt>
              <c:pt idx="1860">
                <c:v>new wave Pop,classic Soul,jazz Blues,memphis Soul,neo Soul,Soul,southern Soul,vocalJazz</c:v>
              </c:pt>
              <c:pt idx="1861">
                <c:v>hip house,uk funky,uk garage</c:v>
              </c:pt>
              <c:pt idx="1862">
                <c:v>future garage,house,Pop dance,uk dance,Pop,r&amp;b,urban contemporary</c:v>
              </c:pt>
              <c:pt idx="1863">
                <c:v>Folk,Folk Rock,mellow gold,soft Rock</c:v>
              </c:pt>
              <c:pt idx="1864">
                <c:v>enka</c:v>
              </c:pt>
              <c:pt idx="1865">
                <c:v>french indie Pop</c:v>
              </c:pt>
              <c:pt idx="1866">
                <c:v>dutch house,edm,electro house,house,Pop dance,progressive electro house,progressive house</c:v>
              </c:pt>
              <c:pt idx="1867">
                <c:v>diva house,new romantic,new wave Pop,sophisti-Pop</c:v>
              </c:pt>
              <c:pt idx="1868">
                <c:v>canadian singer-songwriter,classic canadian Rock</c:v>
              </c:pt>
              <c:pt idx="1869">
                <c:v>canadian indie,canadian Rock</c:v>
              </c:pt>
              <c:pt idx="1870">
                <c:v>british comedy</c:v>
              </c:pt>
              <c:pt idx="1871">
                <c:v>british Blues,country Rock,southern Rock,swamp Rock</c:v>
              </c:pt>
              <c:pt idx="1872">
                <c:v>aussietronica,melbourne bounce</c:v>
              </c:pt>
              <c:pt idx="1873">
                <c:v>australian dance,Pop,Pop,miami hip hop,Pop</c:v>
              </c:pt>
              <c:pt idx="1874">
                <c:v>Pop,rap Rock</c:v>
              </c:pt>
              <c:pt idx="1875">
                <c:v>r&amp;b,Soul,Pop</c:v>
              </c:pt>
              <c:pt idx="1876">
                <c:v>romanian Pop</c:v>
              </c:pt>
              <c:pt idx="1877">
                <c:v>post-teen Pop,teen Pop,viral Pop</c:v>
              </c:pt>
              <c:pt idx="1878">
                <c:v>Pop,easy listening</c:v>
              </c:pt>
              <c:pt idx="1879">
                <c:v>Pop,Pop,german dance</c:v>
              </c:pt>
              <c:pt idx="1880">
                <c:v>neo Soul,Pop,r&amp;b,east coast hip hop,hip hop,rap,trap</c:v>
              </c:pt>
              <c:pt idx="1881">
                <c:v>latin Pop,puerto rican Pop</c:v>
              </c:pt>
              <c:pt idx="1882">
                <c:v>irish Pop,modern Rock</c:v>
              </c:pt>
              <c:pt idx="1883">
                <c:v>irish Pop</c:v>
              </c:pt>
              <c:pt idx="1884">
                <c:v>latin Pop,Folk,disco,motown,quiet storm,soft Rock,Soul</c:v>
              </c:pt>
              <c:pt idx="1885">
                <c:v>glam Rock,pub Rock</c:v>
              </c:pt>
              <c:pt idx="1886">
                <c:v>Folk,Pop,easy listening,merseybeat,Rock-and-roll</c:v>
              </c:pt>
              <c:pt idx="1887">
                <c:v>euroPop,girl group,new wave Pop,gospel</c:v>
              </c:pt>
              <c:pt idx="1888">
                <c:v>cowboy western</c:v>
              </c:pt>
              <c:pt idx="1889">
                <c:v>classical tenor,opera,operatic Pop,operatic Pop</c:v>
              </c:pt>
              <c:pt idx="1890">
                <c:v>classic greek Pop,eurodance,italo dance</c:v>
              </c:pt>
              <c:pt idx="1891">
                <c:v>bubblegum dance,eurodance,euroPop,hip house</c:v>
              </c:pt>
              <c:pt idx="1892">
                <c:v>classic Soul,disco,motown,quiet storm,Soul</c:v>
              </c:pt>
              <c:pt idx="1893">
                <c:v>big beat,hip house</c:v>
              </c:pt>
              <c:pt idx="1894">
                <c:v>Pop,Pop,post-teen Pop,Pop,miami hip hop,Pop,Pop rap</c:v>
              </c:pt>
              <c:pt idx="1895">
                <c:v>psychedelic Folk Rock</c:v>
              </c:pt>
              <c:pt idx="1896">
                <c:v>social media Pop,teen Pop</c:v>
              </c:pt>
              <c:pt idx="1897">
                <c:v>Pop,post-teen Pop,talent show,Pop,Pop</c:v>
              </c:pt>
              <c:pt idx="1898">
                <c:v>Pop,classic garage Rock,merseybeat,psychedelic Rock</c:v>
              </c:pt>
              <c:pt idx="1899">
                <c:v>Pop,neo Soul,Pop rap,r&amp;b,urban contemporary</c:v>
              </c:pt>
              <c:pt idx="1900">
                <c:v>permanent wave,soft Rock,sophisti-Pop</c:v>
              </c:pt>
              <c:pt idx="1901">
                <c:v>hardcore techno,hip house,rave</c:v>
              </c:pt>
              <c:pt idx="1902">
                <c:v>irish country,irish Folk,irish Folk</c:v>
              </c:pt>
              <c:pt idx="1903">
                <c:v>doo-wop</c:v>
              </c:pt>
              <c:pt idx="1904">
                <c:v>calypso</c:v>
              </c:pt>
              <c:pt idx="1905">
                <c:v>australian ska</c:v>
              </c:pt>
              <c:pt idx="1906">
                <c:v>australian dance,Pop,new wave Pop</c:v>
              </c:pt>
              <c:pt idx="1907">
                <c:v>Pop,chicago rap,conscious hip hop,hip hop,Pop rap,rap,melodic rap,rap,trap</c:v>
              </c:pt>
              <c:pt idx="1908">
                <c:v>Pop,grime,Pop rap,atl hip hop,Pop,hip Pop,r&amp;b,urban contemporary</c:v>
              </c:pt>
              <c:pt idx="1909">
                <c:v>Pop,edm,electro house,moombahton,Pop,Pop dance,shimmer Pop</c:v>
              </c:pt>
              <c:pt idx="1910">
                <c:v>lovers Rock,reggae,reggae fusion,Pop,Pop rap,reggae fusion</c:v>
              </c:pt>
              <c:pt idx="1911">
                <c:v>Pop rap,westcoast flow,cali rap,westcoast flow</c:v>
              </c:pt>
              <c:pt idx="1912">
                <c:v>Pop,australian Rock,boy band,Pop,australian Rock</c:v>
              </c:pt>
              <c:pt idx="1913">
                <c:v>new romantic,synthPop,Rock,surf music</c:v>
              </c:pt>
              <c:pt idx="1914">
                <c:v>indietronica,modern alternative Rock,modern Rock,pov: indie,stomp and holler</c:v>
              </c:pt>
              <c:pt idx="1915">
                <c:v>glam Rock,synthPop,zolo</c:v>
              </c:pt>
              <c:pt idx="1916">
                <c:v>detroit hip hop,hip hop,rap,g funk,gangster rap,hip hop,rap,west coast rap</c:v>
              </c:pt>
              <c:pt idx="1917">
                <c:v>dark Pop,ectoFolk,lilith,melancholia,new wave Pop,permanent wave,piano Rock,singer-songwriter</c:v>
              </c:pt>
              <c:pt idx="1918">
                <c:v>boy band,classic Rock,glam Rock,Rock,norwegian Pop</c:v>
              </c:pt>
              <c:pt idx="1919">
                <c:v>boy band,classic Rock,glam Rock,Rock</c:v>
              </c:pt>
              <c:pt idx="1920">
                <c:v>australian Rock,double drumming</c:v>
              </c:pt>
              <c:pt idx="1921">
                <c:v>australian alternative Rock,australian indie,perth indie</c:v>
              </c:pt>
              <c:pt idx="1922">
                <c:v>anti-Folk,piano Rock</c:v>
              </c:pt>
              <c:pt idx="1923">
                <c:v>australian hip hop,Pop</c:v>
              </c:pt>
              <c:pt idx="1924">
                <c:v>art Rock,country Rock,Folk Rock,mellow gold,philly Soul,power Pop,singer-songwriter,soft Rock,zolo</c:v>
              </c:pt>
              <c:pt idx="1925">
                <c:v>alt z,australian alternative Pop,Pop,australian underground hip hop</c:v>
              </c:pt>
              <c:pt idx="1926">
                <c:v>yacht Rock,Rock drums,soft Rock</c:v>
              </c:pt>
              <c:pt idx="1927">
                <c:v>Pop,Folk,brill building Pop,Folk Rock,heartland Rock,mellow gold,singer-songwriter,soft Rock,yacht Rock</c:v>
              </c:pt>
              <c:pt idx="1928">
                <c:v>Pop,edm,electro house,house,Pop,progressive house,uk dance,canadian contemporary r&amp;b,canadian Pop,Pop</c:v>
              </c:pt>
              <c:pt idx="1929">
                <c:v>metroPopolis,swedish electroPop,Pop,electroPop,neo-synthPop,scandiPop,swedish electroPop,swedish Pop</c:v>
              </c:pt>
              <c:pt idx="1930">
                <c:v>funk,psychedelic Soul,Rock keyboard,Soul</c:v>
              </c:pt>
              <c:pt idx="1931">
                <c:v>Folk,easy listening,contemporary r&amp;b,disco,funk,motown,post-disco,quiet storm,Soul,urban contemporary</c:v>
              </c:pt>
              <c:pt idx="1932">
                <c:v>contemporary r&amp;b,Pop,r&amp;b,urban contemporary,contemporary r&amp;b,r&amp;b,urban contemporary</c:v>
              </c:pt>
              <c:pt idx="1933">
                <c:v>dixieland,new orleansJazz</c:v>
              </c:pt>
              <c:pt idx="1934">
                <c:v>disco,philly Soul,post-disco</c:v>
              </c:pt>
              <c:pt idx="1935">
                <c:v>dfw rap,melodic rap,Pop,rap,electroPop,etherPop,Pop,atl hip hop,hip hop,rap,southern hip hop,trap</c:v>
              </c:pt>
              <c:pt idx="1936">
                <c:v>classic country Pop,country,country Rock,nashville sound</c:v>
              </c:pt>
              <c:pt idx="1937">
                <c:v>classic canadian Rock,soft Rock,yacht Rock</c:v>
              </c:pt>
              <c:pt idx="1938">
                <c:v>classic nz Pop,pub Rock</c:v>
              </c:pt>
              <c:pt idx="1939">
                <c:v>classic girl group,doo-wop,motown,Rock-and-roll,Soul</c:v>
              </c:pt>
              <c:pt idx="1940">
                <c:v>bakersfield sound,classic country Pop,country gospel</c:v>
              </c:pt>
              <c:pt idx="1941">
                <c:v>british Folk,Folk Rock,progressive Rock,psychedelic Folk,symphonic Rock</c:v>
              </c:pt>
              <c:pt idx="1942">
                <c:v>british Soul,neo Soul,conscious hip hop,east coast hip hop,queens hip hop</c:v>
              </c:pt>
              <c:pt idx="1943">
                <c:v>australian hip hop,australian trap,Pop</c:v>
              </c:pt>
              <c:pt idx="1944">
                <c:v>australian indie,australian hip hop,australian trap</c:v>
              </c:pt>
              <c:pt idx="1945">
                <c:v>atl hip hop,Pop,hip Pop,r&amp;b,urban contemporary,contemporary r&amp;b,Pop,hip Pop,philly rap,r&amp;b,urban contemporary</c:v>
              </c:pt>
              <c:pt idx="1946">
                <c:v>australian alternative Rock,australian indie,australian Rock</c:v>
              </c:pt>
              <c:pt idx="1947">
                <c:v>Pop,french hip hop,Pop urbaine,rap francais</c:v>
              </c:pt>
              <c:pt idx="1948">
                <c:v>Pop,detroit hip hop,hip hop,rap,east coast hip hop,gangster rap,hip hop,Pop rap,queens hip hop,rap</c:v>
              </c:pt>
              <c:pt idx="1949">
                <c:v>nashville sound,vocal harmony group</c:v>
              </c:pt>
              <c:pt idx="1950">
                <c:v>metroPopolis,nottingham indie,drum and bass,uk dance,uk dnb</c:v>
              </c:pt>
              <c:pt idx="1951">
                <c:v>kindermusik</c:v>
              </c:pt>
              <c:pt idx="1952">
                <c:v>gauze Pop,Pop,Pop</c:v>
              </c:pt>
              <c:pt idx="1953">
                <c:v>grime,r&amp;b,talent show</c:v>
              </c:pt>
              <c:pt idx="1954">
                <c:v>electronica,trip hop,german house,hamburg electronic</c:v>
              </c:pt>
              <c:pt idx="1955">
                <c:v>chicago rap,hip hop,rap,deep talent show</c:v>
              </c:pt>
              <c:pt idx="1956">
                <c:v>australian dance,australian house,bass house</c:v>
              </c:pt>
              <c:pt idx="1957">
                <c:v>australian indigenous,Pop</c:v>
              </c:pt>
              <c:pt idx="1958">
                <c:v>acid house,classic house,hip house,new wave Pop</c:v>
              </c:pt>
              <c:pt idx="1959">
                <c:v>Pop,singer-songwriter Pop,Pop,post-teen Pop</c:v>
              </c:pt>
              <c:pt idx="1960">
                <c:v>Pop,Pop,rap</c:v>
              </c:pt>
              <c:pt idx="1961">
                <c:v>Pop,edm,house,Pop dance,uk dance,uk Pop,disco house,edm,electro house,filter house,house,Pop dance,vocal house,Pop,uk dance</c:v>
              </c:pt>
              <c:pt idx="1962">
                <c:v>Pop,doo-wop,merseybeat,Rock-and-roll</c:v>
              </c:pt>
              <c:pt idx="1963">
                <c:v>g funk,gangster rap,hardcore hip hop,hip hop,west coast rap</c:v>
              </c:pt>
              <c:pt idx="1964">
                <c:v>edm,house,Pop dance,progressive house,uk dance,Pop,edm,house,Pop dance,uk dance,uk Pop</c:v>
              </c:pt>
              <c:pt idx="1965">
                <c:v>electroPop,swedish electroPop,swedish Pop,swedish synthPop</c:v>
              </c:pt>
              <c:pt idx="1966">
                <c:v>cali rap,electro house,Pop dance,slap house</c:v>
              </c:pt>
              <c:pt idx="1967">
                <c:v>classic nz Pop,kiwi Rock,nz singer-songwriter,solo wave</c:v>
              </c:pt>
              <c:pt idx="1968">
                <c:v>australian Rock,classic nz Pop</c:v>
              </c:pt>
              <c:pt idx="1969">
                <c:v>brostep,classic dubstep,complextro,edm,electro house,hip house,uk dance</c:v>
              </c:pt>
              <c:pt idx="1970">
                <c:v>australian indigenous,Pop,australian talent show,australian talent show,nz christian,nz Pop</c:v>
              </c:pt>
              <c:pt idx="1971">
                <c:v>album Rock,classic Rock,country Rock,Folk,Folk Rock,heartland Rock,mellow gold,piano Rock,singer-songwriter,soft Rock</c:v>
              </c:pt>
              <c:pt idx="1972">
                <c:v>alternative dance,new rave</c:v>
              </c:pt>
              <c:pt idx="1973">
                <c:v>Pop,australian talent show,nz hip hop</c:v>
              </c:pt>
              <c:pt idx="1974">
                <c:v>Pop dance,uk dance,uk funky,r&amp;b,talent show,conscious hip hop,east coast hip hop,gangster rap,hardcore hip hop,hip hop,queens hip hop,rap</c:v>
              </c:pt>
              <c:pt idx="1975">
                <c:v>german Pop,modern Rock</c:v>
              </c:pt>
              <c:pt idx="1976">
                <c:v>k-Pop,Pop,Pop</c:v>
              </c:pt>
              <c:pt idx="1977">
                <c:v>german dance,Pop dance,Pop edm,uk dance,dutch Pop</c:v>
              </c:pt>
              <c:pt idx="1978">
                <c:v>early reggae,Rocksteady</c:v>
              </c:pt>
              <c:pt idx="1979">
                <c:v>classic Soul,funk,memphis Soul,Soul,Soul Blues,southern Soul,Pop,singer-songwriter,soft Rock,synthPop</c:v>
              </c:pt>
              <c:pt idx="1980">
                <c:v>british comedy,music hall</c:v>
              </c:pt>
              <c:pt idx="1981">
                <c:v>australian Rock,australian Rock</c:v>
              </c:pt>
              <c:pt idx="1982">
                <c:v>british Blues,country Rock,Folk,Folk Rock,singer-songwriter</c:v>
              </c:pt>
              <c:pt idx="1983">
                <c:v>alternative r&amp;b,australian hip hop</c:v>
              </c:pt>
              <c:pt idx="1984">
                <c:v>australian hip hop,australian trap,australian alternative Pop,Pop</c:v>
              </c:pt>
              <c:pt idx="1985">
                <c:v>Pop,Pop,post-teen Pop,r&amp;b,rap</c:v>
              </c:pt>
              <c:pt idx="1986">
                <c:v>Pop,Pop dance</c:v>
              </c:pt>
              <c:pt idx="1987">
                <c:v>Pop,miami hip hop,Pop,Pop</c:v>
              </c:pt>
              <c:pt idx="1988">
                <c:v>Pop,east coast hip hop,hip hop,hip Pop,Pop rap,rap,dirty south rap,hardcore hip hop,harlem hip hop</c:v>
              </c:pt>
              <c:pt idx="1989">
                <c:v>Pop,Pop,hip hop,Pop rap,rap,trap</c:v>
              </c:pt>
              <c:pt idx="1990">
                <c:v>Pop rap,wrestling,dirty south rap,southern hip hop,Pop,Pop,Pop rap,hip hop,new orleans rap,Pop rap,rap,trap</c:v>
              </c:pt>
              <c:pt idx="1991">
                <c:v>northern Soul,southern Soul</c:v>
              </c:pt>
              <c:pt idx="1992">
                <c:v>memphis Blues,memphis Soul,southern Soul</c:v>
              </c:pt>
              <c:pt idx="1993">
                <c:v>easy listening,man's orchestra,easy listening</c:v>
              </c:pt>
              <c:pt idx="1994">
                <c:v>dutch edm,edm,Pop,Pop dance,progressive house,dutch edm,dutch house,edm,electro house,Pop dance,progressive electro house,progressive house</c:v>
              </c:pt>
              <c:pt idx="1995">
                <c:v>classic uk Pop,broadway,west end</c:v>
              </c:pt>
              <c:pt idx="1996">
                <c:v>britPop,modern Rock,welsh Rock</c:v>
              </c:pt>
              <c:pt idx="1997">
                <c:v>australian hip hop,australian trap,alt z,nz Pop</c:v>
              </c:pt>
              <c:pt idx="1998">
                <c:v>art Rock,Blues Rock,british Blues,classic Rock,country Rock,electric Blues,Folk,Folk Rock,heartland Rock,mellow gold,progressive Rock,psychedelic Rock,roots Rock,symphonic Rock</c:v>
              </c:pt>
              <c:pt idx="1999">
                <c:v>scottish new wave</c:v>
              </c:pt>
              <c:pt idx="2000">
                <c:v>Pop,Pop,urban contemporary,boy band</c:v>
              </c:pt>
              <c:pt idx="2001">
                <c:v>Pop,neo Soul,Pop rap,r&amp;b,urban contemporary,Pop,Pop</c:v>
              </c:pt>
              <c:pt idx="2002">
                <c:v>german show tunes</c:v>
              </c:pt>
              <c:pt idx="2003">
                <c:v>euroPop,italian adult Pop,latin arena Pop,mexican Pop</c:v>
              </c:pt>
              <c:pt idx="2004">
                <c:v>deep tropical house</c:v>
              </c:pt>
              <c:pt idx="2005">
                <c:v>contemporary r&amp;b,disco,funk,motown,new jack swing,post-disco,quiet storm,Soul,urban contemporary</c:v>
              </c:pt>
              <c:pt idx="2006">
                <c:v>canadian country,canadian singer-songwriter,Country Pop,western swing</c:v>
              </c:pt>
              <c:pt idx="2007">
                <c:v>beatlesque,classic Rock,mellow gold,Rock</c:v>
              </c:pt>
              <c:pt idx="2008">
                <c:v>britPop,madchester,permanent wave,Pop Rock</c:v>
              </c:pt>
              <c:pt idx="2009">
                <c:v>bass house,deep groove house,dutch house,edm,electro house,house,Pop dance,Pop edm,progressive electro house,progressive house,tech house,uk dance,zolo</c:v>
              </c:pt>
              <c:pt idx="2010">
                <c:v>british Soul,permanent wave,soft Rock,sophisti-Pop</c:v>
              </c:pt>
              <c:pt idx="2011">
                <c:v>atl hip hop,hip hop,rap,trap</c:v>
              </c:pt>
              <c:pt idx="2012">
                <c:v>alternative metal,progressive metal</c:v>
              </c:pt>
              <c:pt idx="2013">
                <c:v>Rock keyboard</c:v>
              </c:pt>
              <c:pt idx="2014">
                <c:v>Pop,candy Pop</c:v>
              </c:pt>
              <c:pt idx="2015">
                <c:v>Pop,australian talent show,Pop rap,r&amp;b,rap,southern hip hop,trap</c:v>
              </c:pt>
              <c:pt idx="2016">
                <c:v>old school hip hop</c:v>
              </c:pt>
              <c:pt idx="2017">
                <c:v>louisiana Blues,new orleans Blues,new orleans Soul</c:v>
              </c:pt>
              <c:pt idx="2018">
                <c:v>Pop,australian Rock,boy band,Pop,australian talent show</c:v>
              </c:pt>
              <c:pt idx="2019">
                <c:v>Pop,australian talent show,chicago rap,conscious hip hop,hip hop,political hip hop,Pop rap,rap,southern hip hop</c:v>
              </c:pt>
              <c:pt idx="2020">
                <c:v>memphis Soul,Soul,southern Soul</c:v>
              </c:pt>
              <c:pt idx="2021">
                <c:v>hip house,latin house,vogue</c:v>
              </c:pt>
              <c:pt idx="2022">
                <c:v>g funk,gangster rap,west coast rap</c:v>
              </c:pt>
              <c:pt idx="2023">
                <c:v>instrumental surf,Rockabilly</c:v>
              </c:pt>
              <c:pt idx="2024">
                <c:v>hip hop,Pop rap,rap,southern hip hop,trap,Pop,Pop,urban contemporary,melodic rap,rap,trap</c:v>
              </c:pt>
              <c:pt idx="2025">
                <c:v>edm</c:v>
              </c:pt>
              <c:pt idx="2026">
                <c:v>easy listening,honky-tonk piano,nashville sound</c:v>
              </c:pt>
              <c:pt idx="2027">
                <c:v>early reggae</c:v>
              </c:pt>
              <c:pt idx="2028">
                <c:v>classic girl group,doo-wop,rhythm and Blues</c:v>
              </c:pt>
              <c:pt idx="2029">
                <c:v>brit funk</c:v>
              </c:pt>
              <c:pt idx="2030">
                <c:v>australian indigenous,Pop,australian talent show,atl hip hop,Pop,dirty south rap,hip hop,old school atlanta hip hop,Pop rap,rap,southern hip hop,trap</c:v>
              </c:pt>
              <c:pt idx="2031">
                <c:v>alabama rap</c:v>
              </c:pt>
              <c:pt idx="2032">
                <c:v>alternative metal,funk metal,nu metal,Pop Rock,post-grunge,australian dance,Pop,australian Rock</c:v>
              </c:pt>
              <c:pt idx="2033">
                <c:v>album Rock,Blues Rock,classic Rock,hard Rock,heartland Rock,jam band,Rock,southern Rock</c:v>
              </c:pt>
              <c:pt idx="2034">
                <c:v>Pop,miami hip hop,Pop,Pop rap,canadian latin,canadian Pop,Pop,Pop</c:v>
              </c:pt>
              <c:pt idx="2035">
                <c:v>native american,native american contemporary</c:v>
              </c:pt>
              <c:pt idx="2036">
                <c:v>nashville sound,nashville sound</c:v>
              </c:pt>
              <c:pt idx="2037">
                <c:v>Pop r&amp;b</c:v>
              </c:pt>
              <c:pt idx="2038">
                <c:v>Hip Hop,neo Soul,uk contemporary r&amp;b</c:v>
              </c:pt>
              <c:pt idx="2039">
                <c:v>euroPop,talent show,Pop rap,wrestling</c:v>
              </c:pt>
              <c:pt idx="2040">
                <c:v>east coast hip hop,golden age hip hop,hip hop,old school hip hop,queens hip hop,rap,boy band,contemporary r&amp;b,new jack swing,r&amp;b,urban contemporary</c:v>
              </c:pt>
              <c:pt idx="2041">
                <c:v>canadian indie,lilith,metroPopolis,permanent wave</c:v>
              </c:pt>
              <c:pt idx="2042">
                <c:v>australian dance,australian electroPop,australian indie,downtempo,edm,indietronica</c:v>
              </c:pt>
              <c:pt idx="2043">
                <c:v>aussietronica,brostep,edm,electro house,electronic trap,escape room,vapor twitch</c:v>
              </c:pt>
              <c:pt idx="2044">
                <c:v>quiet storm,Soul,Pop,Pop,urban contemporary</c:v>
              </c:pt>
              <c:pt idx="2045">
                <c:v>Pop,edm,house,Pop dance,uk dance,uk Pop,uk contemporary r&amp;b,uk Pop</c:v>
              </c:pt>
              <c:pt idx="2046">
                <c:v>new wave</c:v>
              </c:pt>
              <c:pt idx="2047">
                <c:v>horrorcore,rap Rock,metalcore</c:v>
              </c:pt>
              <c:pt idx="2048">
                <c:v>latin Pop,classic country Pop,classic texas country,country,country Rock,nashville sound,outlaw country,singer-songwriter</c:v>
              </c:pt>
              <c:pt idx="2049">
                <c:v>girl group</c:v>
              </c:pt>
              <c:pt idx="2050">
                <c:v>grime,uk dancehall,uk hip hop,Pop</c:v>
              </c:pt>
              <c:pt idx="2051">
                <c:v>disco house,edm,electro house,filter house,house,Pop dance,vocal house</c:v>
              </c:pt>
              <c:pt idx="2052">
                <c:v>diva house,eurodance,freestyle,hip house,new wave Pop</c:v>
              </c:pt>
              <c:pt idx="2053">
                <c:v>chicago Soul,classic Soul,northern Soul,southern Soul</c:v>
              </c:pt>
              <c:pt idx="2054">
                <c:v>canadian psychedelic,classic canadian Rock</c:v>
              </c:pt>
              <c:pt idx="2055">
                <c:v>classic Soul,disco</c:v>
              </c:pt>
              <c:pt idx="2056">
                <c:v>collage Pop</c:v>
              </c:pt>
              <c:pt idx="2057">
                <c:v>Blues Rock,british Blues,country Rock,Folk,Folk Rock,heartland Rock,mellow gold,outlaw country,piano Rock,roots Rock,singer-songwriter,southern Rock,swamp Rock</c:v>
              </c:pt>
              <c:pt idx="2058">
                <c:v>australian indigenous,Pop,australian talent show,Pop,Pop,Pop rap</c:v>
              </c:pt>
              <c:pt idx="2059">
                <c:v>british Blues,detroit Rock,proto-metal,psychedelic Blues-Rock,psychedelic Rock</c:v>
              </c:pt>
              <c:pt idx="2060">
                <c:v>alternative dance,dance-punk,indie Rock,modern Rock,new rave</c:v>
              </c:pt>
              <c:pt idx="2061">
                <c:v>quiet storm,contemporary r&amp;b,quiet storm,r&amp;b,urban contemporary,children's music,movie tunes</c:v>
              </c:pt>
              <c:pt idx="2062">
                <c:v>Pop,post-teen Pop,talent show,Pop,grime,Pop rap</c:v>
              </c:pt>
              <c:pt idx="2063">
                <c:v>Pop,edm,electro house,moombahton,Pop,Pop dance,hip hop,rap,slap house,Pop,Pop,atl hip hop,melodic rap,rap,trap</c:v>
              </c:pt>
              <c:pt idx="2064">
                <c:v>grime,uk hip hop</c:v>
              </c:pt>
              <c:pt idx="2065">
                <c:v>electrofox,french indietronica,french indietronica,french techno</c:v>
              </c:pt>
              <c:pt idx="2066">
                <c:v>doo-wop,vocal harmony group</c:v>
              </c:pt>
              <c:pt idx="2067">
                <c:v>classic country Pop,country</c:v>
              </c:pt>
              <c:pt idx="2068">
                <c:v>australian dance,Pop,euroPop,talent show</c:v>
              </c:pt>
              <c:pt idx="2069">
                <c:v>australian dance,Pop,dutch house,edm,electro house,Pop dance,progressive electro house,slap house</c:v>
              </c:pt>
              <c:pt idx="2070">
                <c:v>Pop,Pop,Pop,urban contemporary</c:v>
              </c:pt>
              <c:pt idx="2071">
                <c:v>hip Pop,Pop rap,southern hip hop,urban contemporary,chicano rap,latin hip hop,Pop rap,southern hip hop,texas latin rap,urban contemporary</c:v>
              </c:pt>
              <c:pt idx="2072">
                <c:v>italian trance</c:v>
              </c:pt>
              <c:pt idx="2073">
                <c:v>hip house,disco,diva house,philly Soul,post-disco</c:v>
              </c:pt>
              <c:pt idx="2074">
                <c:v>contemporary r&amp;b,soft Rock</c:v>
              </c:pt>
              <c:pt idx="2075">
                <c:v>country Rock,Folk,heartland Rock,roots Rock,singer-songwriter</c:v>
              </c:pt>
              <c:pt idx="2076">
                <c:v>classic soundtrack,easy listening</c:v>
              </c:pt>
              <c:pt idx="2077">
                <c:v>chanson</c:v>
              </c:pt>
              <c:pt idx="2078">
                <c:v>broadway,west end,new wave Pop</c:v>
              </c:pt>
              <c:pt idx="2079">
                <c:v>british invasion,euroPop</c:v>
              </c:pt>
              <c:pt idx="2080">
                <c:v>australian indie,australian indie Folk</c:v>
              </c:pt>
              <c:pt idx="2081">
                <c:v>australian dance,progressive electro house</c:v>
              </c:pt>
              <c:pt idx="2082">
                <c:v>Pop,australian talent show,Pop,miami hip hop,Pop</c:v>
              </c:pt>
              <c:pt idx="2083">
                <c:v>hi-nrg,new wave Pop</c:v>
              </c:pt>
              <c:pt idx="2084">
                <c:v>australian country,classic australian country</c:v>
              </c:pt>
              <c:pt idx="2085">
                <c:v>australian alternative Pop,australian r&amp;b,australian singer-songwriter</c:v>
              </c:pt>
              <c:pt idx="2086">
                <c:v>synthPop,zolo</c:v>
              </c:pt>
              <c:pt idx="2087">
                <c:v>Pop house,g funk,gangster rap,hip hop,Pop rap,rap,west coast rap,deep r&amp;b</c:v>
              </c:pt>
              <c:pt idx="2088">
                <c:v>grime,uk hip hop,hip house,uk dance</c:v>
              </c:pt>
              <c:pt idx="2089">
                <c:v>hopebeat,indie Poptimism,indie Rockism,shimmer Pop,stomp Pop</c:v>
              </c:pt>
              <c:pt idx="2090">
                <c:v>crunk,dirty south rap,hip Pop,Pop rap,r&amp;b,southern hip hop,atl hip hop,g funk,gangster rap,hardcore hip hop,hip hop,west coast rap</c:v>
              </c:pt>
              <c:pt idx="2091">
                <c:v>dutch house,edm,electro house,melbourne bounce,Pop dance,progressive electro house,progressive house,sky room,australian dance</c:v>
              </c:pt>
              <c:pt idx="2092">
                <c:v>boy band,norwegian Pop</c:v>
              </c:pt>
              <c:pt idx="2093">
                <c:v>aussietronica,australian indie,brisbane indie</c:v>
              </c:pt>
              <c:pt idx="2094">
                <c:v>talent show,uk Pop,Pop,Pop</c:v>
              </c:pt>
              <c:pt idx="2095">
                <c:v>Pop,Pop,urban contemporary,Pop</c:v>
              </c:pt>
              <c:pt idx="2096">
                <c:v>Pop,movie tunes,Pop,classic country Pop</c:v>
              </c:pt>
              <c:pt idx="2097">
                <c:v>Pop,euroPop,girl group</c:v>
              </c:pt>
              <c:pt idx="2098">
                <c:v>poetry,writing</c:v>
              </c:pt>
              <c:pt idx="2099">
                <c:v>Pop violin</c:v>
              </c:pt>
              <c:pt idx="2100">
                <c:v>Pop,australian Rock,australian Rock</c:v>
              </c:pt>
              <c:pt idx="2101">
                <c:v>operatic Pop,Folk,Rock-and-roll</c:v>
              </c:pt>
              <c:pt idx="2102">
                <c:v>freestyle</c:v>
              </c:pt>
              <c:pt idx="2103">
                <c:v>Folk,easy listening,vocal harmony group</c:v>
              </c:pt>
              <c:pt idx="2104">
                <c:v>classic danish Pop,nordic soundtrack</c:v>
              </c:pt>
              <c:pt idx="2105">
                <c:v>canadian Pop,contemporary r&amp;b,r&amp;b,urban contemporary,vocal house</c:v>
              </c:pt>
              <c:pt idx="2106">
                <c:v>classic country Pop,country,nashville sound,mellow gold,minneapolis sound,new romantic,new wave Pop,soft Rock</c:v>
              </c:pt>
              <c:pt idx="2107">
                <c:v>beatlesque</c:v>
              </c:pt>
              <c:pt idx="2108">
                <c:v>baroque Pop,british invasion,classic Rock,Folk Rock,psychedelic Rock</c:v>
              </c:pt>
              <c:pt idx="2109">
                <c:v>alternative dance,aussietronica,australian dance,australian electroPop</c:v>
              </c:pt>
              <c:pt idx="2110">
                <c:v>Rock,country gospel</c:v>
              </c:pt>
              <c:pt idx="2111">
                <c:v>parody</c:v>
              </c:pt>
              <c:pt idx="2112">
                <c:v>contemporary r&amp;b,hip Pop,r&amp;b,southern hip hop,trap,urban contemporary</c:v>
              </c:pt>
              <c:pt idx="2113">
                <c:v>classic nz Pop</c:v>
              </c:pt>
              <c:pt idx="2114">
                <c:v>classic Soul,disco,instrumental Soul,jazz funk,philly Soul,post-disco,classic girl group,disco,motown,philly Soul</c:v>
              </c:pt>
              <c:pt idx="2115">
                <c:v>brit funk,hi-nrg,post-disco</c:v>
              </c:pt>
              <c:pt idx="2116">
                <c:v>big room,melbourne bounce,melbourne bounce international</c:v>
              </c:pt>
              <c:pt idx="2117">
                <c:v>barbadian Pop,Pop,urban contemporary,hard Rock,Rock</c:v>
              </c:pt>
              <c:pt idx="2118">
                <c:v>argentine heavy metal,argentine Rock,Rock nacional</c:v>
              </c:pt>
              <c:pt idx="2119">
                <c:v>acoustic Pop,la indie</c:v>
              </c:pt>
              <c:pt idx="2120">
                <c:v>rhythm and Blues,southern Soul</c:v>
              </c:pt>
              <c:pt idx="2121">
                <c:v>scandiPop,ghanaian alternative</c:v>
              </c:pt>
              <c:pt idx="2122">
                <c:v>philly Soul</c:v>
              </c:pt>
              <c:pt idx="2123">
                <c:v>grime</c:v>
              </c:pt>
              <c:pt idx="2124">
                <c:v>contemporary r&amp;b,miami bass,new jack swing</c:v>
              </c:pt>
              <c:pt idx="2125">
                <c:v>classic country Pop,classic oklahoma country</c:v>
              </c:pt>
              <c:pt idx="2126">
                <c:v>australian indigenous,Pop,australian talent show,g funk,gangster rap,hip hop,Pop rap,rap,west coast rap</c:v>
              </c:pt>
              <c:pt idx="2127">
                <c:v>australian talent show,nz christian,nz Pop,melbourne bounce</c:v>
              </c:pt>
              <c:pt idx="2128">
                <c:v>australian alternative Rock,perth indie</c:v>
              </c:pt>
              <c:pt idx="2129">
                <c:v>alternative r&amp;b,trap queen</c:v>
              </c:pt>
              <c:pt idx="2130">
                <c:v>australian dance,australian house</c:v>
              </c:pt>
              <c:pt idx="2131">
                <c:v>Pop,Pop,post-teen Pop,talent show,Pop,Pop,Pop dance,Pop rap</c:v>
              </c:pt>
              <c:pt idx="2132">
                <c:v>Pop,brill building Pop</c:v>
              </c:pt>
              <c:pt idx="2133">
                <c:v>Pop,australian dance,Pop,new wave Pop</c:v>
              </c:pt>
              <c:pt idx="2134">
                <c:v>halloween,novelty</c:v>
              </c:pt>
              <c:pt idx="2135">
                <c:v>Folk,deep ragga,old school dancehall</c:v>
              </c:pt>
              <c:pt idx="2136">
                <c:v>british invasion,Pop</c:v>
              </c:pt>
              <c:pt idx="2137">
                <c:v>australian hip hop,australian trap,alt z</c:v>
              </c:pt>
              <c:pt idx="2138">
                <c:v>album Rock,classic Rock,dance Rock,heartland Rock,mellow gold,Pop,singer-songwriter,soft Rock,yacht Rock,reggae fusion,uk reggae</c:v>
              </c:pt>
              <c:pt idx="2139">
                <c:v>psychedelic Blues-Rock</c:v>
              </c:pt>
              <c:pt idx="2140">
                <c:v>Pop,Pop,Pop rap,Pop,Pop</c:v>
              </c:pt>
              <c:pt idx="2141">
                <c:v>disco house,edm,electro house,filter house,house,Pop dance,vocal house,new rave</c:v>
              </c:pt>
              <c:pt idx="2142">
                <c:v>canadian electronic,complextro,edm,electro house,Pop dance,progressive house,complextro,edm,electro house,house,progressive electro house</c:v>
              </c:pt>
              <c:pt idx="2143">
                <c:v>Pop,australian Rock,australian dance,Pop,australian Rock</c:v>
              </c:pt>
              <c:pt idx="2144">
                <c:v>cosmic american</c:v>
              </c:pt>
              <c:pt idx="2145">
                <c:v>british Blues,canadian Blues</c:v>
              </c:pt>
              <c:pt idx="2146">
                <c:v>light music,man's orchestra</c:v>
              </c:pt>
              <c:pt idx="2147">
                <c:v>louisiana Blues,new orleans Blues,new orleans funk,new orleans Soul,rhythm and Blues</c:v>
              </c:pt>
              <c:pt idx="2148">
                <c:v>classic Rock,Folk Rock,mellow gold,Rock,singer-songwriter</c:v>
              </c:pt>
              <c:pt idx="2149">
                <c:v>broadway,west end,classical tenor,opera,operatic Pop,operatic Pop</c:v>
              </c:pt>
              <c:pt idx="2150">
                <c:v>australian talent show,beatboxing</c:v>
              </c:pt>
              <c:pt idx="2151">
                <c:v>auckland indie,kiwi Rock</c:v>
              </c:pt>
              <c:pt idx="2152">
                <c:v>australian hip hop,australian alternative Rock,australian indie,australian singer-songwriter</c:v>
              </c:pt>
              <c:pt idx="2153">
                <c:v>soft Rock,sophisti-Pop</c:v>
              </c:pt>
              <c:pt idx="2154">
                <c:v>Pop,classic garage Rock,doo-wop,merseybeat</c:v>
              </c:pt>
              <c:pt idx="2155">
                <c:v>classic nz Pop,pub Rock,psychobilly,pub Rock</c:v>
              </c:pt>
              <c:pt idx="2156">
                <c:v>chicago Soul,doo-wop,rhythm and Blues</c:v>
              </c:pt>
              <c:pt idx="2157">
                <c:v>Rock progressif francais</c:v>
              </c:pt>
              <c:pt idx="2158">
                <c:v>classic oklahoma country,nashville sound</c:v>
              </c:pt>
              <c:pt idx="2159">
                <c:v>chicago Soul</c:v>
              </c:pt>
              <c:pt idx="2160">
                <c:v>australian singer-songwriter</c:v>
              </c:pt>
              <c:pt idx="2161">
                <c:v>australian dance,hip hop,new orleans rap,Pop rap,rap,trap,Pop,hip Pop,post-teen Pop,r&amp;b,urban contemporary</c:v>
              </c:pt>
              <c:pt idx="2162">
                <c:v>remix product</c:v>
              </c:pt>
              <c:pt idx="2163">
                <c:v>Pop,melodic rap,rap,trap</c:v>
              </c:pt>
              <c:pt idx="2164">
                <c:v>new jack swing</c:v>
              </c:pt>
              <c:pt idx="2165">
                <c:v>Folk,lounge,vocalJazz</c:v>
              </c:pt>
              <c:pt idx="2166">
                <c:v>Folk,disco,motown,quiet storm,soft Rock,Soul,memphis Soul,motown,Soul</c:v>
              </c:pt>
              <c:pt idx="2167">
                <c:v>disco house,edm,electro house,filter house,house,Pop dance,vocal house,deep underground hip hop,indie Pop rap,Pop rap,viral trap</c:v>
              </c:pt>
              <c:pt idx="2168">
                <c:v>big room,Pop,edm,Pop,Pop dance,Pop,Pop,Pop rap,atl hip hop,Pop,dirty south rap,hip hop,old school atlanta hip hop,Pop rap,rap,southern hip hop,trap</c:v>
              </c:pt>
              <c:pt idx="2169">
                <c:v>acidJazz,modern funk</c:v>
              </c:pt>
              <c:pt idx="2170">
                <c:v>progressive trance,aussietronica,australian dance,australian house,Pop</c:v>
              </c:pt>
              <c:pt idx="2171">
                <c:v>country,country Rock,honky tonk</c:v>
              </c:pt>
              <c:pt idx="2172">
                <c:v>classic garage Rock,doo-wop,merseybeat,rhythm and Blues,Rock,surf music</c:v>
              </c:pt>
              <c:pt idx="2173">
                <c:v>british Blues,british invasion,jazz organ</c:v>
              </c:pt>
              <c:pt idx="2174">
                <c:v>atlantic canada hip hop,canadian hip hop,canadian old school hip hop,Pop,Pop,talent show</c:v>
              </c:pt>
              <c:pt idx="2175">
                <c:v>wrestling,black americana</c:v>
              </c:pt>
              <c:pt idx="2176">
                <c:v>portland indie</c:v>
              </c:pt>
              <c:pt idx="2177">
                <c:v>rare groove</c:v>
              </c:pt>
              <c:pt idx="2178">
                <c:v>skiffle</c:v>
              </c:pt>
              <c:pt idx="2179">
                <c:v>australian dance,australian electroPop,Pop</c:v>
              </c:pt>
              <c:pt idx="2180">
                <c:v>australian dance,melbourne bounce</c:v>
              </c:pt>
              <c:pt idx="2181">
                <c:v>volksmusik</c:v>
              </c:pt>
              <c:pt idx="2182">
                <c:v>post-disco</c:v>
              </c:pt>
              <c:pt idx="2183">
                <c:v>easy listening,polka</c:v>
              </c:pt>
              <c:pt idx="2184">
                <c:v>detroit hip hop,hip hop,rap,hip hop,new orleans rap,Pop rap,rap,trap</c:v>
              </c:pt>
              <c:pt idx="2185">
                <c:v>colombian Pop,Pop,latin Pop,Pop,african Rock,afroPop,south africanJazz,south african Pop,south african Pop dance</c:v>
              </c:pt>
              <c:pt idx="2186">
                <c:v>beatlesque,british Blues,freakbeat,protopunk</c:v>
              </c:pt>
              <c:pt idx="2187">
                <c:v>adelaide punk</c:v>
              </c:pt>
              <c:pt idx="2188">
                <c:v>Pop,Pop,detroit hip hop,hip hop,Pop rap,r&amp;b,rap,trap,grime,instrumental grime</c:v>
              </c:pt>
              <c:pt idx="2189">
                <c:v>neo Soul,r&amp;b,chicago rap,hip hop,rap</c:v>
              </c:pt>
              <c:pt idx="2190">
                <c:v>double drumming</c:v>
              </c:pt>
              <c:pt idx="2191">
                <c:v>deep Folk,Rock-and-roll</c:v>
              </c:pt>
              <c:pt idx="2192">
                <c:v>brill building Pop,classic girl group</c:v>
              </c:pt>
              <c:pt idx="2193">
                <c:v>alternative Rock,grunge,Pop Rock</c:v>
              </c:pt>
              <c:pt idx="2194">
                <c:v>new romantic,new wave Pop,solo wave,sophisti-Pop,synthPop</c:v>
              </c:pt>
              <c:pt idx="2195">
                <c:v>canadian hip hop,canadian Pop,hip hop,rap,toronto rap,afrobeats,afroPop,azonto,azontobeats,nigerian hip hop,nigerian Pop,uk funky</c:v>
              </c:pt>
              <c:pt idx="2196">
                <c:v>aussietronica,australian dance,australian house,Pop,atl hip hop,Pop,Pop rap,rap,southern hip hop</c:v>
              </c:pt>
              <c:pt idx="2197">
                <c:v>Pop,Pop,escape room,hip hop,indie Soul,neo Soul,neo Soul</c:v>
              </c:pt>
              <c:pt idx="2198">
                <c:v>merseybeat</c:v>
              </c:pt>
              <c:pt idx="2199">
                <c:v>jazz Blues,jazz saxophone,SoulJazz</c:v>
              </c:pt>
              <c:pt idx="2200">
                <c:v>disco,funk,motown,new jack swing,post-disco,quiet storm,Soul,urban contemporary</c:v>
              </c:pt>
              <c:pt idx="2201">
                <c:v>bush ballad</c:v>
              </c:pt>
              <c:pt idx="2202">
                <c:v>classic Soul</c:v>
              </c:pt>
              <c:pt idx="2203">
                <c:v>brill building Pop,swamp Pop</c:v>
              </c:pt>
              <c:pt idx="2204">
                <c:v>Pop,Pop,urban contemporary,contemporary r&amp;b</c:v>
              </c:pt>
              <c:pt idx="2205">
                <c:v>memphis hip hop,rap,tennessee hip hop,trap,canadian hip hop,canadian Pop,hip hop,rap,toronto rap</c:v>
              </c:pt>
              <c:pt idx="2206">
                <c:v>deep Folk,doo-wop</c:v>
              </c:pt>
              <c:pt idx="2207">
                <c:v>classic girl group,Pop</c:v>
              </c:pt>
              <c:pt idx="2208">
                <c:v>british invasion,vaudeville</c:v>
              </c:pt>
              <c:pt idx="2209">
                <c:v>australian dance,Pop,nyc rap</c:v>
              </c:pt>
              <c:pt idx="2210">
                <c:v>swedishJazz</c:v>
              </c:pt>
              <c:pt idx="2211">
                <c:v>psychedelic Rock</c:v>
              </c:pt>
              <c:pt idx="2212">
                <c:v>Pop,classic garage Rock,merseybeat,Rock-and-roll,surf music</c:v>
              </c:pt>
              <c:pt idx="2213">
                <c:v>new wave,post-punk,punk,uk post-punk</c:v>
              </c:pt>
              <c:pt idx="2214">
                <c:v>edm,Pop dance,progressive electro house,canadian contemporary r&amp;b,canadian Pop,Pop</c:v>
              </c:pt>
              <c:pt idx="2215">
                <c:v>Folk-Pop,neo mellow,Pop Rock</c:v>
              </c:pt>
              <c:pt idx="2216">
                <c:v>classic house,disco house,vocal house</c:v>
              </c:pt>
              <c:pt idx="2217">
                <c:v>country gospel</c:v>
              </c:pt>
              <c:pt idx="2218">
                <c:v>big room,dutch house,edm,electro house,melbourne bounce,Pop dance,progressive electro house,progressive house</c:v>
              </c:pt>
              <c:pt idx="2219">
                <c:v>lilith,new romantic,new wave Pop,singer-songwriter</c:v>
              </c:pt>
              <c:pt idx="2220">
                <c:v>electroJazz</c:v>
              </c:pt>
              <c:pt idx="2221">
                <c:v>deep eurodance</c:v>
              </c:pt>
              <c:pt idx="2222">
                <c:v>canadian electronic,dutch house,edm,electro house,Pop dance,progressive electro house,slap house,dutch house,edm,electro house,Pop dance,progressive electro house,progressive house,Pop,grime,Pop rap</c:v>
              </c:pt>
              <c:pt idx="2223">
                <c:v>australian dance,neo Soul</c:v>
              </c:pt>
              <c:pt idx="2224">
                <c:v>g funk,gangster rap,hip hop,west coast rap</c:v>
              </c:pt>
              <c:pt idx="2225">
                <c:v>Folk,Pop,classic country Pop,Folk Rock,mellow gold,soft Rock</c:v>
              </c:pt>
              <c:pt idx="2226">
                <c:v>cowboy western,western swing</c:v>
              </c:pt>
              <c:pt idx="2227">
                <c:v>belgian dance,bubble trance</c:v>
              </c:pt>
              <c:pt idx="2228">
                <c:v>alternative Rock,Blues Rock,detroit Rock,garage Rock,modern Blues Rock,permanent wave,punk Blues,Rock</c:v>
              </c:pt>
              <c:pt idx="2229">
                <c:v>lounge,Pop,baroque Pop,classic oklahoma country,singer-songwriter</c:v>
              </c:pt>
              <c:pt idx="2230">
                <c:v>k-Pop,k-Pop boy group,Pop</c:v>
              </c:pt>
              <c:pt idx="2231">
                <c:v>grunge,permanent wave,Rock</c:v>
              </c:pt>
              <c:pt idx="2232">
                <c:v>edm,house,indietronica,uk dance,Pop</c:v>
              </c:pt>
              <c:pt idx="2233">
                <c:v>Pop,deep Folk,doo-wop</c:v>
              </c:pt>
              <c:pt idx="2234">
                <c:v>nz Pop</c:v>
              </c:pt>
              <c:pt idx="2235">
                <c:v>electroPop,Pop,edm,melodic dubstep,Pop dance,alt z,canadian Pop</c:v>
              </c:pt>
              <c:pt idx="2236">
                <c:v>diva house,eurodance,euroPop</c:v>
              </c:pt>
              <c:pt idx="2237">
                <c:v>classic australian country,classic uk Pop,merseybeat,Rock-and-roll,yodeling</c:v>
              </c:pt>
              <c:pt idx="2238">
                <c:v>bouncy house,eurodance</c:v>
              </c:pt>
              <c:pt idx="2239">
                <c:v>yodeling</c:v>
              </c:pt>
              <c:pt idx="2240">
                <c:v>trap queen</c:v>
              </c:pt>
              <c:pt idx="2241">
                <c:v>Pop,detroit hip hop,hip hop,rap</c:v>
              </c:pt>
              <c:pt idx="2242">
                <c:v>motown,southern Soul</c:v>
              </c:pt>
              <c:pt idx="2243">
                <c:v>Folk,american Folk revival</c:v>
              </c:pt>
              <c:pt idx="2244">
                <c:v>classic girl group,early reggae,Rocksteady</c:v>
              </c:pt>
              <c:pt idx="2245">
                <c:v>classic belgian Pop</c:v>
              </c:pt>
              <c:pt idx="2246">
                <c:v>britPop,scottish new wave,solo wave</c:v>
              </c:pt>
              <c:pt idx="2247">
                <c:v>britPop,permanent wave,Rock</c:v>
              </c:pt>
              <c:pt idx="2248">
                <c:v>Pop,r&amp;b,urban contemporary,east coast hip hop,queens hip hop,canadian singer-songwriter,Folk,Folk Rock,singer-songwriter</c:v>
              </c:pt>
              <c:pt idx="2249">
                <c:v>neo mellow,post-teen Pop</c:v>
              </c:pt>
              <c:pt idx="2250">
                <c:v>Pop dance,deep euro house,deep house,edm,german dance,Pop dance,tropical house</c:v>
              </c:pt>
              <c:pt idx="2251">
                <c:v>karaoke</c:v>
              </c:pt>
              <c:pt idx="2252">
                <c:v>latin hip hop,reggaeton,trap latino,urbano latino</c:v>
              </c:pt>
              <c:pt idx="2253">
                <c:v>instrumental Soul,memphis Soul,southern Soul</c:v>
              </c:pt>
              <c:pt idx="2254">
                <c:v>gangster rap,hip hop,rap Rock,west coast rap</c:v>
              </c:pt>
              <c:pt idx="2255">
                <c:v>indie salvadoreno</c:v>
              </c:pt>
              <c:pt idx="2256">
                <c:v>edm,electro house,Pop dance,progressive electro house,progressive house,disco</c:v>
              </c:pt>
              <c:pt idx="2257">
                <c:v>canadian singer-songwriter,classic canadian Rock,classic Rock,Folk Rock,mellow gold,permanent wave,Rock,roots Rock,singer-songwriter</c:v>
              </c:pt>
              <c:pt idx="2258">
                <c:v>boy band,contemporary r&amp;b,r&amp;b</c:v>
              </c:pt>
              <c:pt idx="2259">
                <c:v>australian indie,shimmer Pop</c:v>
              </c:pt>
              <c:pt idx="2260">
                <c:v>australian hip hop,australian underground hip hop,west australian hip hop</c:v>
              </c:pt>
              <c:pt idx="2261">
                <c:v>art Pop,metroPopolis,nz Pop,Pop</c:v>
              </c:pt>
              <c:pt idx="2262">
                <c:v>Rockabilly</c:v>
              </c:pt>
              <c:pt idx="2263">
                <c:v>Pop,hip Pop,Pop,queens hip hop,rap</c:v>
              </c:pt>
              <c:pt idx="2264">
                <c:v>new romantic,new wave Pop,soft Rock,sophisti-Pop,synthPop</c:v>
              </c:pt>
              <c:pt idx="2265">
                <c:v>new orleans Soul</c:v>
              </c:pt>
              <c:pt idx="2266">
                <c:v>g funk,gangster rap,hip hop,Pop rap,rap,west coast rap</c:v>
              </c:pt>
              <c:pt idx="2267">
                <c:v>Folk,Pop,doo-wop,Rock</c:v>
              </c:pt>
              <c:pt idx="2268">
                <c:v>celtic Rock,scottish new wave,scottish Rock</c:v>
              </c:pt>
              <c:pt idx="2269">
                <c:v>chicago Soul,northern Soul</c:v>
              </c:pt>
              <c:pt idx="2270">
                <c:v>classic uk Pop,glam Rock,glam Rock</c:v>
              </c:pt>
              <c:pt idx="2271">
                <c:v>big room,dutch house,edm,electro house,Pop dance,progressive electro house,progressive house,Pop,Pop</c:v>
              </c:pt>
              <c:pt idx="2272">
                <c:v>brill building Pop,doo-wop</c:v>
              </c:pt>
              <c:pt idx="2273">
                <c:v>alternative Rock,art Rock,melancholia,oxford indie,permanent wave,Rock</c:v>
              </c:pt>
              <c:pt idx="2274">
                <c:v>australian dance,big room,melbourne bounce,melbourne bounce international,nz hip hop</c:v>
              </c:pt>
              <c:pt idx="2275">
                <c:v>Pop,Pop,Pop,viral Pop</c:v>
              </c:pt>
              <c:pt idx="2276">
                <c:v>Pop,post-teen Pop,puerto rican Pop,reggaeton,trap latino,urbano latino</c:v>
              </c:pt>
              <c:pt idx="2277">
                <c:v>new romantic,new wave,permanent wave,synthPop</c:v>
              </c:pt>
              <c:pt idx="2278">
                <c:v>ohio hip hop,Pop rap,Pop</c:v>
              </c:pt>
              <c:pt idx="2279">
                <c:v>k-Pop,k-Pop boy group,Pop,Pop rap,rap,southern hip hop,trap,viral trap,edm,electro house,Pop dance</c:v>
              </c:pt>
              <c:pt idx="2280">
                <c:v>german Pop Rock</c:v>
              </c:pt>
              <c:pt idx="2281">
                <c:v>eurodance,hip house,mellow gold,soft Rock</c:v>
              </c:pt>
              <c:pt idx="2282">
                <c:v>edm,electronic trap,Pop,Pop dance,canadian Pop,Pop</c:v>
              </c:pt>
              <c:pt idx="2283">
                <c:v>doo-wop,rhythm and Blues,Rock-and-roll,swamp Pop</c:v>
              </c:pt>
              <c:pt idx="2284">
                <c:v>canadian hip hop</c:v>
              </c:pt>
              <c:pt idx="2285">
                <c:v>canadian singer-songwriter,Folk,Folk Rock,singer-songwriter</c:v>
              </c:pt>
              <c:pt idx="2286">
                <c:v>classic Soul,disco,funk,post-disco,quiet storm,Soul</c:v>
              </c:pt>
              <c:pt idx="2287">
                <c:v>big beat,lounge,Pop</c:v>
              </c:pt>
              <c:pt idx="2288">
                <c:v>baroque Pop,chamber Pop,garage Rock,indie Rock,indietronica,modern Rock,stomp and holler</c:v>
              </c:pt>
              <c:pt idx="2289">
                <c:v>american Folk revival,vocal harmony group</c:v>
              </c:pt>
              <c:pt idx="2290">
                <c:v>album Rock,alternative metal,birmingham metal,classic Rock,glam metal,hard Rock,metal,nu metal,Rock</c:v>
              </c:pt>
              <c:pt idx="2291">
                <c:v>ruta destroy</c:v>
              </c:pt>
              <c:pt idx="2292">
                <c:v>uk contemporary r&amp;b,Pop</c:v>
              </c:pt>
              <c:pt idx="2293">
                <c:v>Rock,surf music</c:v>
              </c:pt>
              <c:pt idx="2294">
                <c:v>swedish electroPop,swedish idol Pop,swedish Pop</c:v>
              </c:pt>
              <c:pt idx="2295">
                <c:v>Pop,Pop,Pop,hip hop,hip Pop,neo Soul,Pop rap,r&amp;b,rap,urban contemporary,virginia hip hop</c:v>
              </c:pt>
              <c:pt idx="2296">
                <c:v>Pop,Pop,post-teen Pop,r&amp;b,rap,hip hop,Pop rap,rap,trap</c:v>
              </c:pt>
              <c:pt idx="2297">
                <c:v>r&amp;b,rap,canadian Pop,Pop</c:v>
              </c:pt>
              <c:pt idx="2298">
                <c:v>Pop,Pop,urban contemporary,australian hip hop,Pop,Pop</c:v>
              </c:pt>
              <c:pt idx="2299">
                <c:v>uk alternative Pop,australian electroPop,downtempo,indietronica</c:v>
              </c:pt>
              <c:pt idx="2300">
                <c:v>Pop,Pop,Pop rap,piano Rock,Pop</c:v>
              </c:pt>
              <c:pt idx="2301">
                <c:v>uk contemporary r&amp;b,uk funky,dancehall,jamaican hip hop,reggae fusion,traphall</c:v>
              </c:pt>
              <c:pt idx="2302">
                <c:v>Pop,viral Pop,Pop,r&amp;b,rap</c:v>
              </c:pt>
              <c:pt idx="2303">
                <c:v>Pop,Pop,talent show,Pop rap</c:v>
              </c:pt>
              <c:pt idx="2304">
                <c:v>rhythm and Blues</c:v>
              </c:pt>
              <c:pt idx="2305">
                <c:v>uk reggae</c:v>
              </c:pt>
              <c:pt idx="2306">
                <c:v>solo wave,synthPop</c:v>
              </c:pt>
              <c:pt idx="2307">
                <c:v>viral trap,chicago rap,Pop rap,r&amp;b,southern hip hop,trap,urban contemporary</c:v>
              </c:pt>
              <c:pt idx="2308">
                <c:v>swing italiano</c:v>
              </c:pt>
              <c:pt idx="2309">
                <c:v>uk alternative Pop</c:v>
              </c:pt>
              <c:pt idx="2310">
                <c:v>protopunk</c:v>
              </c:pt>
              <c:pt idx="2311">
                <c:v>power Pop,pub Rock,singer-songwriter</c:v>
              </c:pt>
              <c:pt idx="2312">
                <c:v>Pop,Pop,Pop rap,Pop,hip Pop,r&amp;b,urban contemporary</c:v>
              </c:pt>
              <c:pt idx="2313">
                <c:v>uk contemporary r&amp;b,Pop,post-teen Pop</c:v>
              </c:pt>
              <c:pt idx="2314">
                <c:v>Pop,Pop,talent show,talent show,uk Pop</c:v>
              </c:pt>
              <c:pt idx="2315">
                <c:v>Pop,Pop,Pop rap,Pop,Pop,canadian latin,canadian Pop,Pop,Pop</c:v>
              </c:pt>
              <c:pt idx="2316">
                <c:v>Pop,post-teen Pop,Pop,miami hip hop,Pop</c:v>
              </c:pt>
              <c:pt idx="2317">
                <c:v>Pop,sophisti-Pop</c:v>
              </c:pt>
              <c:pt idx="2318">
                <c:v>Pop,Pop,Pop rap,hip Pop,Pop,queens hip hop,rap</c:v>
              </c:pt>
              <c:pt idx="2319">
                <c:v>r&amp;b,rap</c:v>
              </c:pt>
              <c:pt idx="2320">
                <c:v>Rock,big beat</c:v>
              </c:pt>
              <c:pt idx="2321">
                <c:v>Pop,scottish new wave,scottish Rock</c:v>
              </c:pt>
              <c:pt idx="2322">
                <c:v>traditional country</c:v>
              </c:pt>
              <c:pt idx="2323">
                <c:v>scandiPop,alte</c:v>
              </c:pt>
              <c:pt idx="2324">
                <c:v>Pop,post-teen Pop,Pop,Pop,post-teen Pop,talent show</c:v>
              </c:pt>
              <c:pt idx="2325">
                <c:v>r&amp;b,rap,edm,electro house,Pop dance</c:v>
              </c:pt>
              <c:pt idx="2326">
                <c:v>r&amp;b,rap,gangster rap,harlem hip hop,nyc rap,Pop rap,trap</c:v>
              </c:pt>
              <c:pt idx="2327">
                <c:v>Pop,Pop,r&amp;b,rap</c:v>
              </c:pt>
              <c:pt idx="2328">
                <c:v>smoothJazz</c:v>
              </c:pt>
              <c:pt idx="2329">
                <c:v>Pop,Pop,talent show,Pop,miami hip hop,Pop,Pop rap</c:v>
              </c:pt>
              <c:pt idx="2330">
                <c:v>Pop,synthPop,zolo</c:v>
              </c:pt>
              <c:pt idx="2331">
                <c:v>r&amp;b,rap,Pop,gangster rap,hip hop,Pop rap,r&amp;b,rap,southern hip hop,trap,urban contemporary</c:v>
              </c:pt>
              <c:pt idx="2332">
                <c:v>Pop,super eurobeat</c:v>
              </c:pt>
              <c:pt idx="2333">
                <c:v>Pop,Pop,talent show,Pop,post-teen Pop</c:v>
              </c:pt>
              <c:pt idx="2334">
                <c:v>pub Rock</c:v>
              </c:pt>
              <c:pt idx="2335">
                <c:v>Pop,Pop,Pop,hip Pop,Pop,queens hip hop,rap</c:v>
              </c:pt>
              <c:pt idx="2336">
                <c:v>progressive electro house,australian dance,Pop edm,progressive electro house,sky room,australian dance,perth indie,dutch house,edm,electro house,Pop dance,progressive electro house,progressive house</c:v>
              </c:pt>
              <c:pt idx="2337">
                <c:v>Pop,Pop,dutch Pop</c:v>
              </c:pt>
              <c:pt idx="2338">
                <c:v>Pop,dirty south rap,hip Pop,Pop rap,r&amp;b,rap,southern hip hop,trap,urban contemporary</c:v>
              </c:pt>
              <c:pt idx="2339">
                <c:v>Pop,modern reggae</c:v>
              </c:pt>
              <c:pt idx="2340">
                <c:v>Pop,hip Pop,post-teen Pop,r&amp;b,urban contemporary</c:v>
              </c:pt>
              <c:pt idx="2341">
                <c:v>Pop,canadian Pop</c:v>
              </c:pt>
              <c:pt idx="2342">
                <c:v>Pop,Pop,atl hip hop,dirty south rap,gangster rap,hip hop,Pop rap,rap,southern hip hop,trap</c:v>
              </c:pt>
              <c:pt idx="2343">
                <c:v>Pop,neo Soul,Pop,Pop Soul,urban contemporary</c:v>
              </c:pt>
              <c:pt idx="2344">
                <c:v>Pop,hip Pop,r&amp;b,urban contemporary</c:v>
              </c:pt>
              <c:pt idx="2345">
                <c:v>Pop,conscious hip hop,hip hop,rap,west coast rap</c:v>
              </c:pt>
              <c:pt idx="2346">
                <c:v>Pop,gangster rap,hip hop,Pop rap,r&amp;b,rap,southern hip hop,trap,urban contemporary,atl hip hop,crunk,dirty south rap,southern hip hop,trap</c:v>
              </c:pt>
              <c:pt idx="2347">
                <c:v>Pop,gangster rap,hip hop,Pop rap,r&amp;b,rap,southern hip hop,trap,urban contemporary</c:v>
              </c:pt>
              <c:pt idx="2348">
                <c:v>Pop,canadian old school hip hop,toronto rap</c:v>
              </c:pt>
              <c:pt idx="2349">
                <c:v>Pop,Pop dance,tropical house,uk dance,uk contemporary r&amp;b,uk Pop</c:v>
              </c:pt>
              <c:pt idx="2350">
                <c:v>Pop,contemporary r&amp;b,r&amp;b,urban contemporary</c:v>
              </c:pt>
              <c:pt idx="2351">
                <c:v>Pop,east coast hip hop,hardcore hip hop,hip hop,Pop rap,rap</c:v>
              </c:pt>
              <c:pt idx="2352">
                <c:v>Pop,Pop,east coast hip hop,gangster rap,hip hop,Pop rap,queens hip hop,rap</c:v>
              </c:pt>
              <c:pt idx="2353">
                <c:v>Pop,Pop,big beat,classic progressive house,downtempo,intelligent dance music</c:v>
              </c:pt>
              <c:pt idx="2354">
                <c:v>Pop,Pop,ectoFolk,Folk,lilith,singer-songwriter,women's music</c:v>
              </c:pt>
              <c:pt idx="2355">
                <c:v>Pop,indie electroPop</c:v>
              </c:pt>
              <c:pt idx="2356">
                <c:v>Pop,edm,house,Pop dance,uk dance,uk Pop,norwegian Pop</c:v>
              </c:pt>
              <c:pt idx="2357">
                <c:v>Pop,House</c:v>
              </c:pt>
              <c:pt idx="2358">
                <c:v>Pop,Pop,electropowerPop,Pop punk,Pop rap,post-teen Pop</c:v>
              </c:pt>
              <c:pt idx="2359">
                <c:v>Pop,Pop dance,tropical house,uk dance,uk Pop</c:v>
              </c:pt>
              <c:pt idx="2360">
                <c:v>Pop,edm,house,Pop dance,uk dance,uk Pop,Pop,post-teen Pop,dancehall,dancehall queen,uk dancehall,uk hip hop</c:v>
              </c:pt>
              <c:pt idx="2361">
                <c:v>Pop,dance Rock,permanent wave,Pop Rock,Rock,dancehall,dancehall queen,reggae fusion</c:v>
              </c:pt>
              <c:pt idx="2362">
                <c:v>Pop,Pop,hip Pop,Pop,queens hip hop,rap</c:v>
              </c:pt>
              <c:pt idx="2363">
                <c:v>Pop,dance Rock,permanent wave,Pop Rock,Rock,dancehall,jamaican hip hop,reggae fusion</c:v>
              </c:pt>
              <c:pt idx="2364">
                <c:v>Pop,edm,Pop,Pop dance,afrobeats</c:v>
              </c:pt>
              <c:pt idx="2365">
                <c:v>Pop,canadian contemporary r&amp;b,canadian Pop,Pop</c:v>
              </c:pt>
              <c:pt idx="2366">
                <c:v>Pop,edm,Pop,Pop dance,metroPopolis,Pop,swedish electroPop,swedish Pop,swedish synthPop</c:v>
              </c:pt>
              <c:pt idx="2367">
                <c:v>Pop,gangster rap,hip hop,Pop rap,r&amp;b,rap,southern hip hop,trap,urban contemporary,Pop,Pop,r&amp;b,urban contemporary</c:v>
              </c:pt>
              <c:pt idx="2368">
                <c:v>Pop,latin Pop,mexican Pop,atl hip hop,Pop,dirty south rap,hip hop,old school atlanta hip hop,Pop rap,rap,southern hip hop,trap</c:v>
              </c:pt>
              <c:pt idx="2369">
                <c:v>Pop,Pop,indie Pop rap,oakland hip hop,Pop rap,rap</c:v>
              </c:pt>
              <c:pt idx="2370">
                <c:v>Pop,bedroom Pop,Pop,pov: indie</c:v>
              </c:pt>
              <c:pt idx="2371">
                <c:v>Pop,gangster rap,hip hop,Pop rap,rap,st louis rap,urban contemporary,contemporary r&amp;b,new jack swing,r&amp;b,urban contemporary</c:v>
              </c:pt>
              <c:pt idx="2372">
                <c:v>Pop,latin Pop,mexican Pop,Pop,hip Pop,neo Soul,urban contemporary</c:v>
              </c:pt>
              <c:pt idx="2373">
                <c:v>Pop,gangster rap,hip hop,Pop rap,rap,st louis rap,urban contemporary,contemporary,country road</c:v>
              </c:pt>
              <c:pt idx="2374">
                <c:v>Pop,latin Pop,mexican Pop,Pop,Pop</c:v>
              </c:pt>
              <c:pt idx="2375">
                <c:v>Pop,gangster rap,hip hop,Pop rap,rap,st louis rap,urban contemporary,dirty south rap,st louis rap</c:v>
              </c:pt>
              <c:pt idx="2376">
                <c:v>Pop,Pop,art Pop,Pop</c:v>
              </c:pt>
              <c:pt idx="2377">
                <c:v>Pop,gangster rap,hip hop,Pop rap,rap,st louis rap,urban contemporary,Pop,Pop</c:v>
              </c:pt>
              <c:pt idx="2378">
                <c:v>operatic Pop</c:v>
              </c:pt>
              <c:pt idx="2379">
                <c:v>modern power Pop,power Pop,underground power Pop</c:v>
              </c:pt>
              <c:pt idx="2380">
                <c:v>metroPopolis,modern Rock</c:v>
              </c:pt>
              <c:pt idx="2381">
                <c:v>Pop rap,wrestling,hip hop,new orleans rap,Pop rap,rap,trap</c:v>
              </c:pt>
              <c:pt idx="2382">
                <c:v>new romantic,synthPop</c:v>
              </c:pt>
              <c:pt idx="2383">
                <c:v>manchester indie</c:v>
              </c:pt>
              <c:pt idx="2384">
                <c:v>modern indie Folk</c:v>
              </c:pt>
              <c:pt idx="2385">
                <c:v>neo mellow,rochester ny indie,transPop</c:v>
              </c:pt>
              <c:pt idx="2386">
                <c:v>melodic rap,Pop,post-teen Pop</c:v>
              </c:pt>
              <c:pt idx="2387">
                <c:v>Pop,atl hip hop,hip hop,rap,trap</c:v>
              </c:pt>
              <c:pt idx="2388">
                <c:v>Pop,atl hip hop,melodic rap,rap,trap</c:v>
              </c:pt>
              <c:pt idx="2389">
                <c:v>library music</c:v>
              </c:pt>
              <c:pt idx="2390">
                <c:v>new romantic,proto-techno,synthPop,zolo</c:v>
              </c:pt>
              <c:pt idx="2391">
                <c:v>melodic rap,mississippi hip hop,rap,trap,atl hip hop,dirty south rap,hip hop,Pop rap,rap,southern hip hop,trap</c:v>
              </c:pt>
              <c:pt idx="2392">
                <c:v>neo Soul,Pop,Pop</c:v>
              </c:pt>
              <c:pt idx="2393">
                <c:v>london rap</c:v>
              </c:pt>
              <c:pt idx="2394">
                <c:v>new wave Pop,sophisti-Pop</c:v>
              </c:pt>
              <c:pt idx="2395">
                <c:v>nyc Pop</c:v>
              </c:pt>
              <c:pt idx="2396">
                <c:v>neo Soul,Pop,r&amp;b,conscious hip hop,hip hop,rap,west coast rap</c:v>
              </c:pt>
              <c:pt idx="2397">
                <c:v>Pop edm</c:v>
              </c:pt>
              <c:pt idx="2398">
                <c:v>nz hip hop,nz hip hop</c:v>
              </c:pt>
              <c:pt idx="2399">
                <c:v>neon Pop punk,piano Rock,Pop punk</c:v>
              </c:pt>
              <c:pt idx="2400">
                <c:v>minneapolis sound,new romantic,new wave Pop</c:v>
              </c:pt>
              <c:pt idx="2401">
                <c:v>modern alternative Rock,modern Rock,Pop,pov: indie,Rock</c:v>
              </c:pt>
              <c:pt idx="2402">
                <c:v>nz hip hop</c:v>
              </c:pt>
              <c:pt idx="2403">
                <c:v>new wave Pop,album Rock,classic Rock,heartland Rock,mellow gold,singer-songwriter,soft Rock,yacht Rock</c:v>
              </c:pt>
              <c:pt idx="2404">
                <c:v>neon Pop punk,piano Rock,pixie,Pop punk</c:v>
              </c:pt>
              <c:pt idx="2405">
                <c:v>modern Rock,neon Pop punk,Pop punk</c:v>
              </c:pt>
              <c:pt idx="2406">
                <c:v>mod revival,pub Rock</c:v>
              </c:pt>
              <c:pt idx="2407">
                <c:v>northern irish punk</c:v>
              </c:pt>
              <c:pt idx="2408">
                <c:v>Pop house</c:v>
              </c:pt>
              <c:pt idx="2409">
                <c:v>gauze Pop</c:v>
              </c:pt>
              <c:pt idx="2410">
                <c:v>gangster rap,hip hop,Pop rap,rap,southern hip hop,trap,east coast hip hop,gangster rap,hip hop,Pop rap,queens hip hop,rap</c:v>
              </c:pt>
              <c:pt idx="2411">
                <c:v>hollywood,Folk,australian dance,Rock</c:v>
              </c:pt>
              <c:pt idx="2412">
                <c:v>g funk,gangster rap,hip hop,rap,west coast rap,detroit hip hop,hip hop,rap,piano Rock,viral Pop</c:v>
              </c:pt>
              <c:pt idx="2413">
                <c:v>gregorian dance,canadian Pop,canadian singer-songwriter,ectoFolk,lilith,permanent wave,Pop Rock,House</c:v>
              </c:pt>
              <c:pt idx="2414">
                <c:v>funk,Soul</c:v>
              </c:pt>
              <c:pt idx="2415">
                <c:v>girl group,Pop,talent show,uk Pop,ohio hip hop,Pop rap</c:v>
              </c:pt>
              <c:pt idx="2416">
                <c:v>indie electroPop,indie Poptimism,metroPopolis</c:v>
              </c:pt>
              <c:pt idx="2417">
                <c:v>House,Pop edm</c:v>
              </c:pt>
              <c:pt idx="2418">
                <c:v>german Pop</c:v>
              </c:pt>
              <c:pt idx="2419">
                <c:v>hard Rock,metal,old school thrash,Rock,thrash metal,british invasion,Folk,singer-songwriter</c:v>
              </c:pt>
              <c:pt idx="2420">
                <c:v>house,canadian electroPop,canadian Pop,dance Rock,electroPop,metroPopolis,neo-synthPop</c:v>
              </c:pt>
              <c:pt idx="2421">
                <c:v>german dance,Pop dance,Pop edm,uk dance,Pop dance,scandiPop,uk dance,atl hip hop,atl trap,rap,trap</c:v>
              </c:pt>
              <c:pt idx="2422">
                <c:v>hi-nrg,new romantic,new wave Pop,synthPop</c:v>
              </c:pt>
              <c:pt idx="2423">
                <c:v>girl group,Pop,talent show,uk Pop,cali rap,trap queen</c:v>
              </c:pt>
              <c:pt idx="2424">
                <c:v>irish Rock,permanent wave,Rock,Blues,Blues Rock,classic Rock,electric Blues,jazz Blues,Soul Blues,traditional Blues</c:v>
              </c:pt>
              <c:pt idx="2425">
                <c:v>jangle Pop</c:v>
              </c:pt>
              <c:pt idx="2426">
                <c:v>indie Pop rap,indie Pop rap,oakland hip hop,Pop rap,rap</c:v>
              </c:pt>
              <c:pt idx="2427">
                <c:v>indietronica,Pop,canadian Pop,Pop,Pop</c:v>
              </c:pt>
              <c:pt idx="2428">
                <c:v>grime,instrumental grime</c:v>
              </c:pt>
              <c:pt idx="2429">
                <c:v>jazz cover,swing</c:v>
              </c:pt>
              <c:pt idx="2430">
                <c:v>gregorian dance,canadian Pop,canadian singer-songwriter,ectoFolk,lilith,permanent wave,Pop Rock</c:v>
              </c:pt>
              <c:pt idx="2431">
                <c:v>grebo,britPop,grebo</c:v>
              </c:pt>
              <c:pt idx="2432">
                <c:v>indietronica,modern Rock</c:v>
              </c:pt>
              <c:pt idx="2433">
                <c:v>indie Rock,indietronica,irish Rock,modern alternative Rock,modern Rock,northern irish indie</c:v>
              </c:pt>
              <c:pt idx="2434">
                <c:v>grime,uk hip hop,afrobeats,dancehall,nigerian hip hop,nigerian Pop,Pop</c:v>
              </c:pt>
              <c:pt idx="2435">
                <c:v>instrumental worship</c:v>
              </c:pt>
              <c:pt idx="2436">
                <c:v>house,uk dance,Pop</c:v>
              </c:pt>
              <c:pt idx="2437">
                <c:v>indie Rock,indietronica,modern alternative Rock,modern Rock,Rock</c:v>
              </c:pt>
              <c:pt idx="2438">
                <c:v>hard Rock,metal,nwobhm,Rock</c:v>
              </c:pt>
              <c:pt idx="2439">
                <c:v>german Pop,new wave Pop</c:v>
              </c:pt>
              <c:pt idx="2440">
                <c:v>girl group,Pop,talent show,uk Pop,Pop,dancehall,Pop,Pop rap</c:v>
              </c:pt>
              <c:pt idx="2441">
                <c:v>girl group,Pop,talent show,uk Pop,hip hop,Pop rap,r&amp;b,southern hip hop,trap,trap Soul</c:v>
              </c:pt>
              <c:pt idx="2442">
                <c:v>jamaican ska</c:v>
              </c:pt>
              <c:pt idx="2443">
                <c:v>hi-nrg,new romantic,new wave Pop,sophisti-Pop,synthPop</c:v>
              </c:pt>
              <c:pt idx="2444">
                <c:v>girl group,Pop,talent show,uk Pop,Pop,Pop</c:v>
              </c:pt>
              <c:pt idx="2445">
                <c:v>latin Pop</c:v>
              </c:pt>
              <c:pt idx="2446">
                <c:v>israeli Pop,deep euro house</c:v>
              </c:pt>
              <c:pt idx="2447">
                <c:v>g funk,gangster rap,hip hop,rap,west coast rap,east coast hip hop,gangster rap,hardcore hip hop,hip hop,rap</c:v>
              </c:pt>
              <c:pt idx="2448">
                <c:v>funk metal,glam metal,hard Rock</c:v>
              </c:pt>
              <c:pt idx="2449">
                <c:v>Hip Hop,neo mellow</c:v>
              </c:pt>
              <c:pt idx="2450">
                <c:v>edm,house,Pop dance,progressive house,uk dance,future garage,house,Pop dance,uk dance,la Pop</c:v>
              </c:pt>
              <c:pt idx="2451">
                <c:v>edm,electronic trap,Pop,Pop dance,electroPop,house,uk dance</c:v>
              </c:pt>
              <c:pt idx="2452">
                <c:v>eurodance,euroPop,italian adult Pop,italo dance</c:v>
              </c:pt>
              <c:pt idx="2453">
                <c:v>Folk,Folk Rock,singer-songwriter</c:v>
              </c:pt>
              <c:pt idx="2454">
                <c:v>eurodance,euroPop,moldovan Pop</c:v>
              </c:pt>
              <c:pt idx="2455">
                <c:v>eurodance,euroPop,swedish country</c:v>
              </c:pt>
              <c:pt idx="2456">
                <c:v>freestyle,hi-nrg,minneapolis sound,post-disco</c:v>
              </c:pt>
              <c:pt idx="2457">
                <c:v>eurodance,bubblegum dance</c:v>
              </c:pt>
              <c:pt idx="2458">
                <c:v>electropowerPop,Pop punk,Pop rap,post-teen Pop,Pop</c:v>
              </c:pt>
              <c:pt idx="2459">
                <c:v>east coast hip hop,golden age hip hop,hip hop,jazz rap</c:v>
              </c:pt>
              <c:pt idx="2460">
                <c:v>Folk,british invasion,new romantic,synthPop</c:v>
              </c:pt>
              <c:pt idx="2461">
                <c:v>edm,electro house,Pop dance</c:v>
              </c:pt>
              <c:pt idx="2462">
                <c:v>edm,electro house,Pop dance,Pop</c:v>
              </c:pt>
              <c:pt idx="2463">
                <c:v>Folk,disco,hi-nrg,new wave Pop,soft Rock,deep disco</c:v>
              </c:pt>
              <c:pt idx="2464">
                <c:v>edm,electro house,moombahton,Pop dance,boy band,Pop</c:v>
              </c:pt>
              <c:pt idx="2465">
                <c:v>edm,house,Pop dance,progressive house,uk dance,uk hip hop</c:v>
              </c:pt>
              <c:pt idx="2466">
                <c:v>edm,house,Pop dance,progressive house,uk dance</c:v>
              </c:pt>
              <c:pt idx="2467">
                <c:v>electroPop</c:v>
              </c:pt>
              <c:pt idx="2468">
                <c:v>filmi,Pop,Pop,Pop</c:v>
              </c:pt>
              <c:pt idx="2469">
                <c:v>Folk,brill building Pop,merseybeat,Rock</c:v>
              </c:pt>
              <c:pt idx="2470">
                <c:v>eurodance,hip house,italo dance</c:v>
              </c:pt>
              <c:pt idx="2471">
                <c:v>east coast hip hop,gangster rap,hip hop,Pop rap,queens hip hop,rap,Pop,Pop,Pop,Pop,Pop rap</c:v>
              </c:pt>
              <c:pt idx="2472">
                <c:v>electronica,trip hop</c:v>
              </c:pt>
              <c:pt idx="2473">
                <c:v>electroPop,Pop,alt z,indie Poptimism,la Pop</c:v>
              </c:pt>
              <c:pt idx="2474">
                <c:v>electroPop,Pop,contemporary</c:v>
              </c:pt>
              <c:pt idx="2475">
                <c:v>eurodance,german techno,hamburg electronic,happy hardcore</c:v>
              </c:pt>
              <c:pt idx="2476">
                <c:v>emo,modern Rock,Pop,Pop punk,Rock,neo mellow,singer-songwriter</c:v>
              </c:pt>
              <c:pt idx="2477">
                <c:v>electroPop,Pop,Pop,Pop</c:v>
              </c:pt>
              <c:pt idx="2478">
                <c:v>east coast hip hop,hardcore hip hop,hip hop,Pop rap,rap</c:v>
              </c:pt>
              <c:pt idx="2479">
                <c:v>funana</c:v>
              </c:pt>
              <c:pt idx="2480">
                <c:v>eurodance,dutch Pop,dutch Rock</c:v>
              </c:pt>
              <c:pt idx="2481">
                <c:v>edm,german dance,Pop dance,tropical house,uk dance,teen Pop</c:v>
              </c:pt>
              <c:pt idx="2482">
                <c:v>edm,Pop dance,progressive electro house</c:v>
              </c:pt>
              <c:pt idx="2483">
                <c:v>eurodance,euroPop,german techno</c:v>
              </c:pt>
              <c:pt idx="2484">
                <c:v>easy listening,jazz clarinet</c:v>
              </c:pt>
              <c:pt idx="2485">
                <c:v>easy listening,lounge</c:v>
              </c:pt>
              <c:pt idx="2486">
                <c:v>east coast hip hop,hip hop,neo Soul,new jersey rap</c:v>
              </c:pt>
              <c:pt idx="2487">
                <c:v>electropowerPop,neon Pop punk,trancecore</c:v>
              </c:pt>
              <c:pt idx="2488">
                <c:v>edm,electronic trap,Pop,Pop dance,Pop</c:v>
              </c:pt>
              <c:pt idx="2489">
                <c:v>edm,Pop,Pop dance,Pop</c:v>
              </c:pt>
              <c:pt idx="2490">
                <c:v>french shoegaze,french synthPop,indietronica,metroPopolis,neo-synthPop</c:v>
              </c:pt>
              <c:pt idx="2491">
                <c:v>Folk,british invasion,lilith,new wave Pop,permanent wave,Pop Rock,swedish Pop</c:v>
              </c:pt>
              <c:pt idx="2492">
                <c:v>electroPop,Pop,alt z,nyc Pop</c:v>
              </c:pt>
              <c:pt idx="2493">
                <c:v>funana,deep ragga,old school dancehall</c:v>
              </c:pt>
              <c:pt idx="2494">
                <c:v>electroPop,house,uk dance</c:v>
              </c:pt>
              <c:pt idx="2495">
                <c:v>funk metal,funk Rock,glam metal,hard Rock</c:v>
              </c:pt>
              <c:pt idx="2496">
                <c:v>edm,Pop,Pop dance,dutch house,dutch Pop</c:v>
              </c:pt>
              <c:pt idx="2497">
                <c:v>electro swing</c:v>
              </c:pt>
              <c:pt idx="2498">
                <c:v>filter house,nu disco</c:v>
              </c:pt>
              <c:pt idx="2499">
                <c:v>early synthPop,new romantic,new wave,uk post-punk,zolo</c:v>
              </c:pt>
              <c:pt idx="2500">
                <c:v>dutch house,electro house,melbourne bounce,progressive electro house</c:v>
              </c:pt>
              <c:pt idx="2501">
                <c:v>complextro,edm,german techno,Pop,Pop dance,Pop</c:v>
              </c:pt>
              <c:pt idx="2502">
                <c:v>diva house,garage house,vocal house,dutch Pop,vocal house,freestyle</c:v>
              </c:pt>
              <c:pt idx="2503">
                <c:v>dancefloor dnb,drum and bass,uk dance,british Soul</c:v>
              </c:pt>
              <c:pt idx="2504">
                <c:v>dance Rock,Pop,sophisti-Pop,synthPop</c:v>
              </c:pt>
              <c:pt idx="2505">
                <c:v>disco,motown,quiet storm</c:v>
              </c:pt>
              <c:pt idx="2506">
                <c:v>dirty south rap,st louis rap,Pop,gangster rap,hip hop,Pop rap,rap,st louis rap,urban contemporary,Pop,east coast hip hop,hip hop,hip Pop,Pop rap,rap</c:v>
              </c:pt>
              <c:pt idx="2507">
                <c:v>contemporary r&amp;b,funk,new jack swing,quiet storm,r&amp;b,urban contemporary</c:v>
              </c:pt>
              <c:pt idx="2508">
                <c:v>detroit hip hop,gangster rap,hip hop</c:v>
              </c:pt>
              <c:pt idx="2509">
                <c:v>comedy,comic</c:v>
              </c:pt>
              <c:pt idx="2510">
                <c:v>dutch house,edm,electro house,Pop dance,progressive electro house,progressive house</c:v>
              </c:pt>
              <c:pt idx="2511">
                <c:v>downtempo,dream Pop,indietronica</c:v>
              </c:pt>
              <c:pt idx="2512">
                <c:v>dutch Pop,vocal house</c:v>
              </c:pt>
              <c:pt idx="2513">
                <c:v>contemporary r&amp;b,new jack swing,urban contemporary</c:v>
              </c:pt>
              <c:pt idx="2514">
                <c:v>doo-wop,louisiana Blues,new orleans Blues,rhythm and Blues,Rock-and-roll</c:v>
              </c:pt>
              <c:pt idx="2515">
                <c:v>dancefloor dnb,house,Pop dance,uk dance,british Soul,talent show</c:v>
              </c:pt>
              <c:pt idx="2516">
                <c:v>deep talent show</c:v>
              </c:pt>
              <c:pt idx="2517">
                <c:v>complextro,edm,german techno,Pop,Pop dance,Pop,post-teen Pop</c:v>
              </c:pt>
              <c:pt idx="2518">
                <c:v>danish electronic,edm,Pop dance</c:v>
              </c:pt>
              <c:pt idx="2519">
                <c:v>country,nashville sound</c:v>
              </c:pt>
              <c:pt idx="2520">
                <c:v>disco house,edm,electro house,filter house,house,Pop dance,vocal house,alternative r&amp;b,australian hip hop</c:v>
              </c:pt>
              <c:pt idx="2521">
                <c:v>dancefloor dnb,house,Pop dance,uk dance,neo mellow,uk Pop</c:v>
              </c:pt>
              <c:pt idx="2522">
                <c:v>danish Pop</c:v>
              </c:pt>
              <c:pt idx="2523">
                <c:v>diva house,eurodance</c:v>
              </c:pt>
              <c:pt idx="2524">
                <c:v>contemporary r&amp;b,quiet storm,r&amp;b,urban contemporary</c:v>
              </c:pt>
              <c:pt idx="2525">
                <c:v>deep underground hip hop,indie Pop rap,Pop rap,viral trap,Pop,r&amp;b,rap</c:v>
              </c:pt>
              <c:pt idx="2526">
                <c:v>detroit hip hop,hip hop,rap,Pop,euroPop,lilith,neo mellow,Pop Rock</c:v>
              </c:pt>
              <c:pt idx="2527">
                <c:v>country,nashville sound,country gospel</c:v>
              </c:pt>
              <c:pt idx="2528">
                <c:v>detroit hip hop,Pop,Pop</c:v>
              </c:pt>
              <c:pt idx="2529">
                <c:v>contemporary r&amp;b,funk,quiet storm,r&amp;b,urban contemporary</c:v>
              </c:pt>
              <c:pt idx="2530">
                <c:v>contemporary r&amp;b,Pop,hip Pop,philly rap,r&amp;b,urban contemporary,neo Soul,Pop,r&amp;b</c:v>
              </c:pt>
              <c:pt idx="2531">
                <c:v>dancefloor dnb,house,Pop dance,uk dance,Pop</c:v>
              </c:pt>
              <c:pt idx="2532">
                <c:v>contemporary r&amp;b,freestyle,funk,new jack swing,quiet storm</c:v>
              </c:pt>
              <c:pt idx="2533">
                <c:v>dance-punk,electro house,fidget house,filter house,edm,electro house,Pop dance</c:v>
              </c:pt>
              <c:pt idx="2534">
                <c:v>early synthPop,moog</c:v>
              </c:pt>
              <c:pt idx="2535">
                <c:v>cyberpunk,synthesizer</c:v>
              </c:pt>
              <c:pt idx="2536">
                <c:v>early synthPop,new romantic,synthPop</c:v>
              </c:pt>
              <c:pt idx="2537">
                <c:v>deep house,disco house,vocal house</c:v>
              </c:pt>
              <c:pt idx="2538">
                <c:v>doo-wop,merseybeat,nashville sound,Rock-and-roll</c:v>
              </c:pt>
              <c:pt idx="2539">
                <c:v>dance Rock,hi-nrg,Pop,synthPop</c:v>
              </c:pt>
              <c:pt idx="2540">
                <c:v>disco house,vocal house,diva house</c:v>
              </c:pt>
              <c:pt idx="2541">
                <c:v>dance Rock</c:v>
              </c:pt>
              <c:pt idx="2542">
                <c:v>cartoon</c:v>
              </c:pt>
              <c:pt idx="2543">
                <c:v>canadian Folk,canadian Pop,electroPop</c:v>
              </c:pt>
              <c:pt idx="2544">
                <c:v>canadian Pop,Pop,viral Pop,Pop,Pop r&amp;b</c:v>
              </c:pt>
              <c:pt idx="2545">
                <c:v>classic Soul,disco,motown,philly Soul,quiet storm,Soul</c:v>
              </c:pt>
              <c:pt idx="2546">
                <c:v>canadian Pop,Pop,Pop rap,rap</c:v>
              </c:pt>
              <c:pt idx="2547">
                <c:v>canadian singer-songwriter,ectoFolk,lilith</c:v>
              </c:pt>
              <c:pt idx="2548">
                <c:v>bubblegum dance,eurodance,euroPop</c:v>
              </c:pt>
              <c:pt idx="2549">
                <c:v>canadian indie,canadian Pop,canadian singer-songwriter,ontario indie,Pop quebecois</c:v>
              </c:pt>
              <c:pt idx="2550">
                <c:v>comedy rap</c:v>
              </c:pt>
              <c:pt idx="2551">
                <c:v>classic Soul,disco,post-disco</c:v>
              </c:pt>
              <c:pt idx="2552">
                <c:v>classic girl group,classic Soul,doo-wop,motown,philly Soul,rhythm and Blues,southern Soul</c:v>
              </c:pt>
              <c:pt idx="2553">
                <c:v>classic australian country,classic nz country,yodeling</c:v>
              </c:pt>
              <c:pt idx="2554">
                <c:v>canadian Pop,canadian singer-songwriter,classic canadian Rock,heartland Rock,mellow gold,soft Rock,permanent wave,soft Rock,sophisti-Pop,mellow gold,soft Rock</c:v>
              </c:pt>
              <c:pt idx="2555">
                <c:v>classic Soul,doo-wop,motown,rhythm and Blues</c:v>
              </c:pt>
              <c:pt idx="2556">
                <c:v>bubble trance,frankfurt electronic,german techno,german trance,trance</c:v>
              </c:pt>
              <c:pt idx="2557">
                <c:v>canadian Pop,Pop,detroit hip hop,hip hop,Pop rap,r&amp;b,rap,trap</c:v>
              </c:pt>
              <c:pt idx="2558">
                <c:v>classic Soul,disco,funk,p funk,quiet storm,Soul</c:v>
              </c:pt>
              <c:pt idx="2559">
                <c:v>classic Soul,funk,memphis Soul,Soul,Soul Blues,southern Soul</c:v>
              </c:pt>
              <c:pt idx="2560">
                <c:v>colombian Pop,Pop,latin Pop,Pop,barbadian Pop,Pop,urban contemporary</c:v>
              </c:pt>
              <c:pt idx="2561">
                <c:v>canadian Rockabilly,doo-wop,Rock,traditional Rockabilly</c:v>
              </c:pt>
              <c:pt idx="2562">
                <c:v>bubble trance</c:v>
              </c:pt>
              <c:pt idx="2563">
                <c:v>chicago rap,hip hop,rap,Pop,gangster rap,hip hop,Pop rap,r&amp;b,rap,southern hip hop,trap,urban contemporary</c:v>
              </c:pt>
              <c:pt idx="2564">
                <c:v>canadian Pop,Pop,atl hip hop,Pop,dirty south rap,hip hop,old school atlanta hip hop,Pop rap,rap,southern hip hop,trap</c:v>
              </c:pt>
              <c:pt idx="2565">
                <c:v>bubble trance,eurodance,hardcore techno,hip house,italo dance</c:v>
              </c:pt>
              <c:pt idx="2566">
                <c:v>classic texas country,contemporary</c:v>
              </c:pt>
              <c:pt idx="2567">
                <c:v>canadian Pop,Pop,electroPop</c:v>
              </c:pt>
              <c:pt idx="2568">
                <c:v>chicago rap,hip hop,rap,beatlesque,classic Rock,mellow gold,Rock</c:v>
              </c:pt>
              <c:pt idx="2569">
                <c:v>canadian Pop,Pop,electroPop,etherPop,Pop</c:v>
              </c:pt>
              <c:pt idx="2570">
                <c:v>classic australian country</c:v>
              </c:pt>
              <c:pt idx="2571">
                <c:v>canadian electronic,complextro,edm,electro house,Pop dance,progressive house,edm,electro house,Pop dance,progressive electro house,progressive house,vocal house</c:v>
              </c:pt>
              <c:pt idx="2572">
                <c:v>classic Soul,disco,funk,memphis Soul,quiet storm,Soul,southern Soul</c:v>
              </c:pt>
              <c:pt idx="2573">
                <c:v>classic Rock,Folk,Folk Rock,singer-songwriter</c:v>
              </c:pt>
              <c:pt idx="2574">
                <c:v>classic country Pop,country,nashville sound,classic country Pop,country,country dawn</c:v>
              </c:pt>
              <c:pt idx="2575">
                <c:v>classic Soul,motown,neo Soul,northern Soul,quiet storm,Soul,classic Soul,motown,Soul,southern Soul</c:v>
              </c:pt>
              <c:pt idx="2576">
                <c:v>comedy rap,comic,Pop</c:v>
              </c:pt>
              <c:pt idx="2577">
                <c:v>classic Soul,motown,neo Soul,northern Soul,quiet storm,Soul,motown,northern Soul,southern Soul</c:v>
              </c:pt>
              <c:pt idx="2578">
                <c:v>classic Soul,disco,funk,philly Soul,quiet storm,Soul,southern Soul,funk,motown,philly Soul,quiet storm,Soul,urban contemporary</c:v>
              </c:pt>
              <c:pt idx="2579">
                <c:v>classic Soul,motown,quiet storm,rhythm and Blues,Soul</c:v>
              </c:pt>
              <c:pt idx="2580">
                <c:v>channel islands indie,hyperPop,indie Soul,vapor Soul,east coast hip hop,hip hop,rap,trap</c:v>
              </c:pt>
              <c:pt idx="2581">
                <c:v>classic Rock</c:v>
              </c:pt>
              <c:pt idx="2582">
                <c:v>chicano rap,latin hip hop,Pop rap,southern hip hop,texas latin rap,urban contemporary,hip Pop,Pop rap,southern hip hop,urban contemporary</c:v>
              </c:pt>
              <c:pt idx="2583">
                <c:v>canadian indie,canadian Rock,indie Rock,indietronica,metroPopolis,neo-synthPop</c:v>
              </c:pt>
              <c:pt idx="2584">
                <c:v>classic oklahoma country,contemporary,country road,Folk,canadian Pop,jazz Pop,lounge</c:v>
              </c:pt>
              <c:pt idx="2585">
                <c:v>chicago bop,pinoy hip hop</c:v>
              </c:pt>
              <c:pt idx="2586">
                <c:v>chicano rap,latin hip hop</c:v>
              </c:pt>
              <c:pt idx="2587">
                <c:v>beatlesque,classic Rock,Rock,beatlesque,experimental Rock,experimental,experimental Pop</c:v>
              </c:pt>
              <c:pt idx="2588">
                <c:v>boy band,Pop,Pop,r&amp;b,urban contemporary</c:v>
              </c:pt>
              <c:pt idx="2589">
                <c:v>big room,melbourne bounce,melbourne bounce international,deep minimal techno,melbourne bounce,melbourne bounce international</c:v>
              </c:pt>
              <c:pt idx="2590">
                <c:v>british Soul,electroPop,neo Soul,Pop Soul,uk Pop</c:v>
              </c:pt>
              <c:pt idx="2591">
                <c:v>british children's music,cartoon</c:v>
              </c:pt>
              <c:pt idx="2592">
                <c:v>boy band,Pop,danish electronic,edm,Pop dance</c:v>
              </c:pt>
              <c:pt idx="2593">
                <c:v>brostep,complextro,edm,electro house,filthstep</c:v>
              </c:pt>
              <c:pt idx="2594">
                <c:v>big room,dutch edm,dutch house,edm,electro house,Pop dance,progressive electro house,edm,electra,electro house,Pop dance</c:v>
              </c:pt>
              <c:pt idx="2595">
                <c:v>beatlesque,classic Rock,mellow gold,Rock,r&amp;b,Soul</c:v>
              </c:pt>
              <c:pt idx="2596">
                <c:v>boy band,Pop,Hip Hop</c:v>
              </c:pt>
              <c:pt idx="2597">
                <c:v>boy band,contemporary r&amp;b,new jack swing,r&amp;b</c:v>
              </c:pt>
              <c:pt idx="2598">
                <c:v>boston Rock,lilith</c:v>
              </c:pt>
              <c:pt idx="2599">
                <c:v>bronx hip hop</c:v>
              </c:pt>
              <c:pt idx="2600">
                <c:v>british Soul,new jersey rap,Pop rap,rap,southern hip hop,trap</c:v>
              </c:pt>
              <c:pt idx="2601">
                <c:v>brooklyn indie</c:v>
              </c:pt>
              <c:pt idx="2602">
                <c:v>boy band,euroPop</c:v>
              </c:pt>
              <c:pt idx="2603">
                <c:v>Blues,british Blues,electric Blues,modern Blues,texas Blues</c:v>
              </c:pt>
              <c:pt idx="2604">
                <c:v>big beat,breakbeat,dance Rock,hardcore techno,rave</c:v>
              </c:pt>
              <c:pt idx="2605">
                <c:v>bebop,contemporary post-bop,hammond organ,jazz,jazz Blues,jazz funk,jazz organ,SoulJazz</c:v>
              </c:pt>
              <c:pt idx="2606">
                <c:v>australian r&amp;b,australian Rock</c:v>
              </c:pt>
              <c:pt idx="2607">
                <c:v>bhangra,classic bhangra,desi hip hop</c:v>
              </c:pt>
              <c:pt idx="2608">
                <c:v>big room,dutch house,edm,electro house,melbourne bounce,Pop dance,progressive electro house,progressive house,asian american hip hop,Pop,Pop rap</c:v>
              </c:pt>
              <c:pt idx="2609">
                <c:v>british alternative Rock,grebo,spacegrunge</c:v>
              </c:pt>
              <c:pt idx="2610">
                <c:v>Blues Rock,classic canadian Rock,classic Rock,cosmic american,country Rock,Folk,Folk Rock,heartland Rock,jam band,mellow gold,Rock,roots Rock,swamp Rock</c:v>
              </c:pt>
              <c:pt idx="2611">
                <c:v>british Blues</c:v>
              </c:pt>
              <c:pt idx="2612">
                <c:v>brill building Pop,doo-wop,Rock</c:v>
              </c:pt>
              <c:pt idx="2613">
                <c:v>ballroom,easy listening</c:v>
              </c:pt>
              <c:pt idx="2614">
                <c:v>australian Rock,classic nz Pop,kiwi Rock,nz singer-songwriter</c:v>
              </c:pt>
              <c:pt idx="2615">
                <c:v>big beat,britPop,hardcore techno,hip house</c:v>
              </c:pt>
              <c:pt idx="2616">
                <c:v>brill building Pop,doo-wop,Rock-and-roll</c:v>
              </c:pt>
              <c:pt idx="2617">
                <c:v>beach music,classic Soul,doo-wop,motown,philly Soul,rhythm and Blues</c:v>
              </c:pt>
              <c:pt idx="2618">
                <c:v>big room,Pop,edm,Pop,Pop dance,Pop,miami hip hop,Pop,Pop rap,hip Pop,Pop,queens hip hop,rap</c:v>
              </c:pt>
              <c:pt idx="2619">
                <c:v>beach music,motown</c:v>
              </c:pt>
              <c:pt idx="2620">
                <c:v>britPop,c86,madchester,scottish indie,lovers Rock,old school dancehall,reggae,reggae fusion,roots reggae</c:v>
              </c:pt>
              <c:pt idx="2621">
                <c:v>barbadian Pop,Pop,urban contemporary,Pop,edm,electro house,house,Pop,progressive house,uk dance</c:v>
              </c:pt>
              <c:pt idx="2622">
                <c:v>british indie Rock,modern Rock,pov: indie,Rock</c:v>
              </c:pt>
              <c:pt idx="2623">
                <c:v>australian Rock,australian Rock,dance Rock,funk Rock,new romantic,new wave,Rock</c:v>
              </c:pt>
              <c:pt idx="2624">
                <c:v>boy band,Pop,Pop dance,tropical house</c:v>
              </c:pt>
              <c:pt idx="2625">
                <c:v>big room,Pop,dutch house,edm,electro house,Pop dance,progressive electro house,dutch Pop</c:v>
              </c:pt>
              <c:pt idx="2626">
                <c:v>boy band,Pop,Pop Rock</c:v>
              </c:pt>
              <c:pt idx="2627">
                <c:v>boy band,Pop,canadian Pop,Pop,viral Pop</c:v>
              </c:pt>
              <c:pt idx="2628">
                <c:v>big room,Pop,edm,Pop,Pop dance,Pop,Pop,Pop,Pop,Pop rap</c:v>
              </c:pt>
              <c:pt idx="2629">
                <c:v>atl hip hop,chicago bop,Pop,Pop rap,rap,southern hip hop,trap,hip Pop,r&amp;b,urban contemporary</c:v>
              </c:pt>
              <c:pt idx="2630">
                <c:v>art Pop,Pop,Pop,Pop,r&amp;b</c:v>
              </c:pt>
              <c:pt idx="2631">
                <c:v>australian dance,Pop,nyc Pop</c:v>
              </c:pt>
              <c:pt idx="2632">
                <c:v>aussietronica,australian electroPop,edm,Pop,gauze Pop</c:v>
              </c:pt>
              <c:pt idx="2633">
                <c:v>alternative Rock,boston Rock,power Pop</c:v>
              </c:pt>
              <c:pt idx="2634">
                <c:v>australian indie,australian surf Rock</c:v>
              </c:pt>
              <c:pt idx="2635">
                <c:v>australian dance,australian indie Rock</c:v>
              </c:pt>
              <c:pt idx="2636">
                <c:v>atl hip hop,contemporary r&amp;b,Pop,Pop,r&amp;b,rap,south carolina hip hop,urban contemporary,Pop,miami hip hop,Pop</c:v>
              </c:pt>
              <c:pt idx="2637">
                <c:v>australian dance,Pop,Pop,edm,electro house,moombahton,Pop dance,Pop</c:v>
              </c:pt>
              <c:pt idx="2638">
                <c:v>art Pop,norwegian Pop</c:v>
              </c:pt>
              <c:pt idx="2639">
                <c:v>australian comedy</c:v>
              </c:pt>
              <c:pt idx="2640">
                <c:v>alternative Rock,permanent wave,singer-songwriter</c:v>
              </c:pt>
              <c:pt idx="2641">
                <c:v>australian dance,Pop,Pop,Pop</c:v>
              </c:pt>
              <c:pt idx="2642">
                <c:v>aussietronica,gauze Pop,house,uk dance</c:v>
              </c:pt>
              <c:pt idx="2643">
                <c:v>aussie emo,australian alternative Rock,australian Rock,perth indie</c:v>
              </c:pt>
              <c:pt idx="2644">
                <c:v>australian dance,Pop,euroPop</c:v>
              </c:pt>
              <c:pt idx="2645">
                <c:v>australian dance,australian indie,downtempo,escape room</c:v>
              </c:pt>
              <c:pt idx="2646">
                <c:v>alternative Rock,permanent wave,singer-songwriter,Pop</c:v>
              </c:pt>
              <c:pt idx="2647">
                <c:v>australian alternative Rock,australian Rock,piano Rock</c:v>
              </c:pt>
              <c:pt idx="2648">
                <c:v>atl hip hop,dirty south rap,hip hop,old school atlanta hip hop,rap,southern hip hop,atl hip hop</c:v>
              </c:pt>
              <c:pt idx="2649">
                <c:v>australian comedy,australian Rock</c:v>
              </c:pt>
              <c:pt idx="2650">
                <c:v>atl hip hop,hip hop,Pop rap,rap,southern hip hop,trap,hip hop,pittsburgh rap,Pop rap,rap,southern hip hop,trap</c:v>
              </c:pt>
              <c:pt idx="2651">
                <c:v>australian hip hop,irish Pop</c:v>
              </c:pt>
              <c:pt idx="2652">
                <c:v>atl hip hop,hip hop,rap</c:v>
              </c:pt>
              <c:pt idx="2653">
                <c:v>atl hip hop,chicago bop,Pop,Pop rap,rap,southern hip hop,trap</c:v>
              </c:pt>
              <c:pt idx="2654">
                <c:v>ambient Pop,canzone napoletana,classical tenor,italian tenor,opera,operatic Pop</c:v>
              </c:pt>
              <c:pt idx="2655">
                <c:v>australian hip hop,Pop,Pop,Pop</c:v>
              </c:pt>
              <c:pt idx="2656">
                <c:v>australian americana,australian Rock</c:v>
              </c:pt>
              <c:pt idx="2657">
                <c:v>australian house,australian alternative Pop</c:v>
              </c:pt>
              <c:pt idx="2658">
                <c:v>australian dance,Pop,australian Rock,australian dance</c:v>
              </c:pt>
              <c:pt idx="2659">
                <c:v>australian garage punk,australian indie,australian surf Rock,brisbane indie</c:v>
              </c:pt>
              <c:pt idx="2660">
                <c:v>american Folk revival,Folk</c:v>
              </c:pt>
              <c:pt idx="2661">
                <c:v>alternative Rock,grunge,Pop Rock,post-grunge,Rock</c:v>
              </c:pt>
              <c:pt idx="2662">
                <c:v>aussietronica,brostep,edm,electra,electronic trap,escape room,indietronica</c:v>
              </c:pt>
              <c:pt idx="2663">
                <c:v>asian american hip hop,Pop,Pop rap,canadian Pop,Pop</c:v>
              </c:pt>
              <c:pt idx="2664">
                <c:v>aussietronica,gauze Pop,house</c:v>
              </c:pt>
              <c:pt idx="2665">
                <c:v>australian dance,australian indie,downtempo,escape room,escape room</c:v>
              </c:pt>
              <c:pt idx="2666">
                <c:v>art Pop,electronica,experimental Pop,experimental vocal,icelandic experimental,icelandic Pop,icelandic singer-songwriter,metroPopolis,permanent wave,trip hop</c:v>
              </c:pt>
              <c:pt idx="2667">
                <c:v>australian hip hop,australian hip hop</c:v>
              </c:pt>
              <c:pt idx="2668">
                <c:v>australian dance,australian electroPop,australian indie,downtempo,edm,indietronica,art Pop,indietronica</c:v>
              </c:pt>
              <c:pt idx="2669">
                <c:v>art Rock,progressive Rock,symphonic Rock</c:v>
              </c:pt>
              <c:pt idx="2670">
                <c:v>atlanta bass,miami bass</c:v>
              </c:pt>
              <c:pt idx="2671">
                <c:v>alternative Rock,anti-Folk,permanent wave,Rock</c:v>
              </c:pt>
              <c:pt idx="2672">
                <c:v>australian alternative Rock,australian Rock,melancholia,perth indie</c:v>
              </c:pt>
              <c:pt idx="2673">
                <c:v>art Pop,metroPopolis,nz Pop,Pop,Pop,Pop r&amp;b,dfw rap,melodic rap,Pop,rap,Pop,r&amp;b,rap</c:v>
              </c:pt>
              <c:pt idx="2674">
                <c:v>australian alternative Pop,australian r&amp;b,auckland indie,etherPop,indietronica,metroPopolis,nz Pop</c:v>
              </c:pt>
              <c:pt idx="2675">
                <c:v>australian hip hop,australian indigenous,australian indigenous hip hop</c:v>
              </c:pt>
              <c:pt idx="2676">
                <c:v>alternative Rock,Blues Rock,garage Rock,garage Rock revival,indie Rock,modern Blues Rock,modern Rock,punk Blues,Rock,neo Soul,Pop,r&amp;b</c:v>
              </c:pt>
              <c:pt idx="2677">
                <c:v>australian alternative Pop,Pop</c:v>
              </c:pt>
              <c:pt idx="2678">
                <c:v>alternative Rock</c:v>
              </c:pt>
              <c:pt idx="2679">
                <c:v>arkansas country,contemporary,country road</c:v>
              </c:pt>
              <c:pt idx="2680">
                <c:v>aussietronica,australian electroPop,edm,australian indie</c:v>
              </c:pt>
              <c:pt idx="2681">
                <c:v>australian hip hop,australian indigenous,australian indigenous hip hop,australian underground hip hop,australian indigenous,australian Rock</c:v>
              </c:pt>
              <c:pt idx="2682">
                <c:v>australian hip hop,australian dance,Pop,Pop</c:v>
              </c:pt>
              <c:pt idx="2683">
                <c:v>album Rock,Blues Rock,british Blues,classic Rock,country Rock,electric Blues,Folk Rock,hard Rock,heartland Rock,mellow gold,psychedelic Rock,Rock,singer-songwriter,album Rock,Blues Rock,classic Rock,electric Blues,mellow gold,Rock,singer-songwriter,soft Ro</c:v>
              </c:pt>
              <c:pt idx="2684">
                <c:v>a cappella,vocalJazz</c:v>
              </c:pt>
              <c:pt idx="2685">
                <c:v>alternative metal,modern Rock,Pop punk,punk,Rock,socal Pop punk</c:v>
              </c:pt>
              <c:pt idx="2686">
                <c:v>alternative dance,electroPop,neo-synthPop</c:v>
              </c:pt>
              <c:pt idx="2687">
                <c:v>album Rock,classic Rock,country Rock,mellow gold,singer-songwriter,soft Rock,yacht Rock</c:v>
              </c:pt>
              <c:pt idx="2688">
                <c:v>alternative dance,big beat,electronica,trip hop</c:v>
              </c:pt>
              <c:pt idx="2689">
                <c:v>alternative dance,dance-punk,electrofox,filter house,neo-synthPop,new rave</c:v>
              </c:pt>
              <c:pt idx="2690">
                <c:v>alternative dance,brooklyn indie,chamber Pop,indie Rock,neo-synthPop,shimmer Pop</c:v>
              </c:pt>
              <c:pt idx="2691">
                <c:v>acoustic punk,alternative Rock,punk</c:v>
              </c:pt>
              <c:pt idx="2692">
                <c:v>alternative metal,alternative Rock,classic Rock,grunge,hard Rock,nu metal,Rock</c:v>
              </c:pt>
              <c:pt idx="2693">
                <c:v>alternative metal,canadian Pop punk,canadian punk,modern Rock,nu metal,Pop punk,post-grunge,punk,Rock</c:v>
              </c:pt>
              <c:pt idx="2694">
                <c:v>album Rock,heartland Rock,mellow gold,new wave Pop,soft Rock,yacht Rock</c:v>
              </c:pt>
              <c:pt idx="2695">
                <c:v>alternative metal,canadian Rock,funk metal,nu metal,post-grunge</c:v>
              </c:pt>
              <c:pt idx="2696">
                <c:v>alternative metal,funk metal,nu metal,post-grunge,rap metal,Rock</c:v>
              </c:pt>
              <c:pt idx="2697">
                <c:v>alternative dance,dance-punk,electro house,electrofox,fidget house,filter house,indietronica,new rave,dirty south rap,gangster rap,hardcore hip hop,hip hop,queens hip hop,southern hip hop</c:v>
              </c:pt>
              <c:pt idx="2698">
                <c:v>alt z,dark r&amp;b,slap house,traprun,covertronica</c:v>
              </c:pt>
              <c:pt idx="2699">
                <c:v>alternative dance,dance-punk,electro house,electrofox,fidget house,filter house,indietronica,new rave,neo Soul,Pop,Pop Soul,urban contemporary</c:v>
              </c:pt>
              <c:pt idx="2700">
                <c:v>alternative metal,hard Rock,industrial,industrial metal,industrial Rock,nu metal,post-grunge,Rock</c:v>
              </c:pt>
              <c:pt idx="2701">
                <c:v>alternative dance,canadian electronic,dance-punk,electroclash,electronica,filter house,new rave</c:v>
              </c:pt>
              <c:pt idx="2702">
                <c:v>afrikaans,south african country</c:v>
              </c:pt>
              <c:pt idx="2703">
                <c:v>acoustic cover,neo mellow,viral Pop</c:v>
              </c:pt>
              <c:pt idx="2704">
                <c:v>album Rock,Blues Rock,british Blues,classic Rock,country Rock,electric Blues,Folk Rock,hard Rock,heartland Rock,mellow gold,psychedelic Rock,Rock,singer-songwriter</c:v>
              </c:pt>
              <c:pt idx="2705">
                <c:v>alaska indie,ectoFolk,lilith,permanent wave,Pop Rock,singer-songwriter</c:v>
              </c:pt>
              <c:pt idx="2706">
                <c:v>alternative metal,nu metal,Pop punk,post-grunge,punk,screamo</c:v>
              </c:pt>
              <c:pt idx="2707">
                <c:v>alt z,norwegian Pop,Pop</c:v>
              </c:pt>
              <c:pt idx="2708">
                <c:v>alternative dance,dance-punk,indie Rock,modern Rock,neo-synthPop,new rave</c:v>
              </c:pt>
              <c:pt idx="2709">
                <c:v>alternative dance,dance Rock,dance-punk,indietronica,neo-synthPop,new rave</c:v>
              </c:pt>
              <c:pt idx="2710">
                <c:v>alternative dance,australian indie,indietronica</c:v>
              </c:pt>
              <c:pt idx="2711">
                <c:v>alternative metal,alternative Rock,grunge,nu metal,post-grunge,Rock</c:v>
              </c:pt>
              <c:pt idx="2712">
                <c:v>album Rock,Blues Rock,classic Rock,country Rock,Folk Rock,heartland Rock,mellow gold,singer-songwriter,soft Rock,southern Rock,swamp Rock</c:v>
              </c:pt>
              <c:pt idx="2713">
                <c:v>alternative dance,alternative Rock,dance-punk,indie Rock,indietronica,modern Rock,new rave,scottish Rock</c:v>
              </c:pt>
              <c:pt idx="2714">
                <c:v>alternative dance,electrofox,electronica,filter house,indietronica,neo-synthPop,new rave</c:v>
              </c:pt>
              <c:pt idx="2715">
                <c:v>album Rock,alternative metal,glam metal,hard Rock,metal,Rock,sleaze Rock</c:v>
              </c:pt>
              <c:pt idx="2716">
                <c:v>alternative metal,funk metal,nu metal,post-grunge</c:v>
              </c:pt>
              <c:pt idx="2717">
                <c:v>alternative metal,alternative Rock,grunge,modern Rock,nu metal,palm desert scene,Rock,stoner metal,stoner Rock</c:v>
              </c:pt>
              <c:pt idx="2718">
                <c:v>afrofuturism,Pop,post-teen Pop,pov: indie</c:v>
              </c:pt>
              <c:pt idx="2719">
                <c:v>album Rock,german hard Rock,german metal,german Rock,hard Rock,Rock</c:v>
              </c:pt>
            </c:strLit>
          </c:cat>
          <c:val>
            <c:numLit>
              <c:formatCode>General</c:formatCode>
              <c:ptCount val="2720"/>
              <c:pt idx="0">
                <c:v>24342</c:v>
              </c:pt>
              <c:pt idx="1">
                <c:v>12437</c:v>
              </c:pt>
              <c:pt idx="2">
                <c:v>12110</c:v>
              </c:pt>
              <c:pt idx="3">
                <c:v>5731</c:v>
              </c:pt>
              <c:pt idx="4">
                <c:v>4805</c:v>
              </c:pt>
              <c:pt idx="5">
                <c:v>2750</c:v>
              </c:pt>
              <c:pt idx="6">
                <c:v>2488</c:v>
              </c:pt>
              <c:pt idx="7">
                <c:v>2329</c:v>
              </c:pt>
              <c:pt idx="8">
                <c:v>2316</c:v>
              </c:pt>
              <c:pt idx="9">
                <c:v>2246</c:v>
              </c:pt>
              <c:pt idx="10">
                <c:v>2013</c:v>
              </c:pt>
              <c:pt idx="11">
                <c:v>1727</c:v>
              </c:pt>
              <c:pt idx="12">
                <c:v>1700</c:v>
              </c:pt>
              <c:pt idx="13">
                <c:v>1652</c:v>
              </c:pt>
              <c:pt idx="14">
                <c:v>1532</c:v>
              </c:pt>
              <c:pt idx="15">
                <c:v>1458</c:v>
              </c:pt>
              <c:pt idx="16">
                <c:v>1448</c:v>
              </c:pt>
              <c:pt idx="17">
                <c:v>1439</c:v>
              </c:pt>
              <c:pt idx="18">
                <c:v>1394</c:v>
              </c:pt>
              <c:pt idx="19">
                <c:v>1375</c:v>
              </c:pt>
              <c:pt idx="20">
                <c:v>1259</c:v>
              </c:pt>
              <c:pt idx="21">
                <c:v>1243</c:v>
              </c:pt>
              <c:pt idx="22">
                <c:v>1241</c:v>
              </c:pt>
              <c:pt idx="23">
                <c:v>1219</c:v>
              </c:pt>
              <c:pt idx="24">
                <c:v>1219</c:v>
              </c:pt>
              <c:pt idx="25">
                <c:v>1194</c:v>
              </c:pt>
              <c:pt idx="26">
                <c:v>1175</c:v>
              </c:pt>
              <c:pt idx="27">
                <c:v>1166</c:v>
              </c:pt>
              <c:pt idx="28">
                <c:v>1131</c:v>
              </c:pt>
              <c:pt idx="29">
                <c:v>1115</c:v>
              </c:pt>
              <c:pt idx="30">
                <c:v>1111</c:v>
              </c:pt>
              <c:pt idx="31">
                <c:v>1103</c:v>
              </c:pt>
              <c:pt idx="32">
                <c:v>1076</c:v>
              </c:pt>
              <c:pt idx="33">
                <c:v>1061</c:v>
              </c:pt>
              <c:pt idx="34">
                <c:v>1045</c:v>
              </c:pt>
              <c:pt idx="35">
                <c:v>1037</c:v>
              </c:pt>
              <c:pt idx="36">
                <c:v>1024</c:v>
              </c:pt>
              <c:pt idx="37">
                <c:v>1016</c:v>
              </c:pt>
              <c:pt idx="38">
                <c:v>975</c:v>
              </c:pt>
              <c:pt idx="39">
                <c:v>945</c:v>
              </c:pt>
              <c:pt idx="40">
                <c:v>935</c:v>
              </c:pt>
              <c:pt idx="41">
                <c:v>919</c:v>
              </c:pt>
              <c:pt idx="42">
                <c:v>918</c:v>
              </c:pt>
              <c:pt idx="43">
                <c:v>916</c:v>
              </c:pt>
              <c:pt idx="44">
                <c:v>900</c:v>
              </c:pt>
              <c:pt idx="45">
                <c:v>880</c:v>
              </c:pt>
              <c:pt idx="46">
                <c:v>870</c:v>
              </c:pt>
              <c:pt idx="47">
                <c:v>851</c:v>
              </c:pt>
              <c:pt idx="48">
                <c:v>834</c:v>
              </c:pt>
              <c:pt idx="49">
                <c:v>820</c:v>
              </c:pt>
              <c:pt idx="50">
                <c:v>795</c:v>
              </c:pt>
              <c:pt idx="51">
                <c:v>795</c:v>
              </c:pt>
              <c:pt idx="52">
                <c:v>786</c:v>
              </c:pt>
              <c:pt idx="53">
                <c:v>770</c:v>
              </c:pt>
              <c:pt idx="54">
                <c:v>766</c:v>
              </c:pt>
              <c:pt idx="55">
                <c:v>766</c:v>
              </c:pt>
              <c:pt idx="56">
                <c:v>762</c:v>
              </c:pt>
              <c:pt idx="57">
                <c:v>747</c:v>
              </c:pt>
              <c:pt idx="58">
                <c:v>741</c:v>
              </c:pt>
              <c:pt idx="59">
                <c:v>735</c:v>
              </c:pt>
              <c:pt idx="60">
                <c:v>732</c:v>
              </c:pt>
              <c:pt idx="61">
                <c:v>732</c:v>
              </c:pt>
              <c:pt idx="62">
                <c:v>731</c:v>
              </c:pt>
              <c:pt idx="63">
                <c:v>730</c:v>
              </c:pt>
              <c:pt idx="64">
                <c:v>722</c:v>
              </c:pt>
              <c:pt idx="65">
                <c:v>719</c:v>
              </c:pt>
              <c:pt idx="66">
                <c:v>679</c:v>
              </c:pt>
              <c:pt idx="67">
                <c:v>679</c:v>
              </c:pt>
              <c:pt idx="68">
                <c:v>676</c:v>
              </c:pt>
              <c:pt idx="69">
                <c:v>675</c:v>
              </c:pt>
              <c:pt idx="70">
                <c:v>673</c:v>
              </c:pt>
              <c:pt idx="71">
                <c:v>665</c:v>
              </c:pt>
              <c:pt idx="72">
                <c:v>656</c:v>
              </c:pt>
              <c:pt idx="73">
                <c:v>654</c:v>
              </c:pt>
              <c:pt idx="74">
                <c:v>642</c:v>
              </c:pt>
              <c:pt idx="75">
                <c:v>639</c:v>
              </c:pt>
              <c:pt idx="76">
                <c:v>629</c:v>
              </c:pt>
              <c:pt idx="77">
                <c:v>628</c:v>
              </c:pt>
              <c:pt idx="78">
                <c:v>624</c:v>
              </c:pt>
              <c:pt idx="79">
                <c:v>621</c:v>
              </c:pt>
              <c:pt idx="80">
                <c:v>611</c:v>
              </c:pt>
              <c:pt idx="81">
                <c:v>611</c:v>
              </c:pt>
              <c:pt idx="82">
                <c:v>610</c:v>
              </c:pt>
              <c:pt idx="83">
                <c:v>606</c:v>
              </c:pt>
              <c:pt idx="84">
                <c:v>603</c:v>
              </c:pt>
              <c:pt idx="85">
                <c:v>591</c:v>
              </c:pt>
              <c:pt idx="86">
                <c:v>590</c:v>
              </c:pt>
              <c:pt idx="87">
                <c:v>588</c:v>
              </c:pt>
              <c:pt idx="88">
                <c:v>582</c:v>
              </c:pt>
              <c:pt idx="89">
                <c:v>573</c:v>
              </c:pt>
              <c:pt idx="90">
                <c:v>565</c:v>
              </c:pt>
              <c:pt idx="91">
                <c:v>564</c:v>
              </c:pt>
              <c:pt idx="92">
                <c:v>562</c:v>
              </c:pt>
              <c:pt idx="93">
                <c:v>562</c:v>
              </c:pt>
              <c:pt idx="94">
                <c:v>544</c:v>
              </c:pt>
              <c:pt idx="95">
                <c:v>541</c:v>
              </c:pt>
              <c:pt idx="96">
                <c:v>535</c:v>
              </c:pt>
              <c:pt idx="97">
                <c:v>535</c:v>
              </c:pt>
              <c:pt idx="98">
                <c:v>531</c:v>
              </c:pt>
              <c:pt idx="99">
                <c:v>529</c:v>
              </c:pt>
              <c:pt idx="100">
                <c:v>525</c:v>
              </c:pt>
              <c:pt idx="101">
                <c:v>520</c:v>
              </c:pt>
              <c:pt idx="102">
                <c:v>519</c:v>
              </c:pt>
              <c:pt idx="103">
                <c:v>517</c:v>
              </c:pt>
              <c:pt idx="104">
                <c:v>512</c:v>
              </c:pt>
              <c:pt idx="105">
                <c:v>504</c:v>
              </c:pt>
              <c:pt idx="106">
                <c:v>502</c:v>
              </c:pt>
              <c:pt idx="107">
                <c:v>499</c:v>
              </c:pt>
              <c:pt idx="108">
                <c:v>497</c:v>
              </c:pt>
              <c:pt idx="109">
                <c:v>496</c:v>
              </c:pt>
              <c:pt idx="110">
                <c:v>489</c:v>
              </c:pt>
              <c:pt idx="111">
                <c:v>485</c:v>
              </c:pt>
              <c:pt idx="112">
                <c:v>479</c:v>
              </c:pt>
              <c:pt idx="113">
                <c:v>474</c:v>
              </c:pt>
              <c:pt idx="114">
                <c:v>471</c:v>
              </c:pt>
              <c:pt idx="115">
                <c:v>469</c:v>
              </c:pt>
              <c:pt idx="116">
                <c:v>463</c:v>
              </c:pt>
              <c:pt idx="117">
                <c:v>462</c:v>
              </c:pt>
              <c:pt idx="118">
                <c:v>459</c:v>
              </c:pt>
              <c:pt idx="119">
                <c:v>457</c:v>
              </c:pt>
              <c:pt idx="120">
                <c:v>455</c:v>
              </c:pt>
              <c:pt idx="121">
                <c:v>454</c:v>
              </c:pt>
              <c:pt idx="122">
                <c:v>450</c:v>
              </c:pt>
              <c:pt idx="123">
                <c:v>450</c:v>
              </c:pt>
              <c:pt idx="124">
                <c:v>446</c:v>
              </c:pt>
              <c:pt idx="125">
                <c:v>446</c:v>
              </c:pt>
              <c:pt idx="126">
                <c:v>442</c:v>
              </c:pt>
              <c:pt idx="127">
                <c:v>437</c:v>
              </c:pt>
              <c:pt idx="128">
                <c:v>437</c:v>
              </c:pt>
              <c:pt idx="129">
                <c:v>436</c:v>
              </c:pt>
              <c:pt idx="130">
                <c:v>433</c:v>
              </c:pt>
              <c:pt idx="131">
                <c:v>431</c:v>
              </c:pt>
              <c:pt idx="132">
                <c:v>428</c:v>
              </c:pt>
              <c:pt idx="133">
                <c:v>421</c:v>
              </c:pt>
              <c:pt idx="134">
                <c:v>416</c:v>
              </c:pt>
              <c:pt idx="135">
                <c:v>416</c:v>
              </c:pt>
              <c:pt idx="136">
                <c:v>416</c:v>
              </c:pt>
              <c:pt idx="137">
                <c:v>415</c:v>
              </c:pt>
              <c:pt idx="138">
                <c:v>414</c:v>
              </c:pt>
              <c:pt idx="139">
                <c:v>411</c:v>
              </c:pt>
              <c:pt idx="140">
                <c:v>408</c:v>
              </c:pt>
              <c:pt idx="141">
                <c:v>408</c:v>
              </c:pt>
              <c:pt idx="142">
                <c:v>407</c:v>
              </c:pt>
              <c:pt idx="143">
                <c:v>406</c:v>
              </c:pt>
              <c:pt idx="144">
                <c:v>403</c:v>
              </c:pt>
              <c:pt idx="145">
                <c:v>394</c:v>
              </c:pt>
              <c:pt idx="146">
                <c:v>393</c:v>
              </c:pt>
              <c:pt idx="147">
                <c:v>389</c:v>
              </c:pt>
              <c:pt idx="148">
                <c:v>386</c:v>
              </c:pt>
              <c:pt idx="149">
                <c:v>386</c:v>
              </c:pt>
              <c:pt idx="150">
                <c:v>386</c:v>
              </c:pt>
              <c:pt idx="151">
                <c:v>384</c:v>
              </c:pt>
              <c:pt idx="152">
                <c:v>381</c:v>
              </c:pt>
              <c:pt idx="153">
                <c:v>378</c:v>
              </c:pt>
              <c:pt idx="154">
                <c:v>374</c:v>
              </c:pt>
              <c:pt idx="155">
                <c:v>371</c:v>
              </c:pt>
              <c:pt idx="156">
                <c:v>370</c:v>
              </c:pt>
              <c:pt idx="157">
                <c:v>370</c:v>
              </c:pt>
              <c:pt idx="158">
                <c:v>369</c:v>
              </c:pt>
              <c:pt idx="159">
                <c:v>367</c:v>
              </c:pt>
              <c:pt idx="160">
                <c:v>366</c:v>
              </c:pt>
              <c:pt idx="161">
                <c:v>362</c:v>
              </c:pt>
              <c:pt idx="162">
                <c:v>361</c:v>
              </c:pt>
              <c:pt idx="163">
                <c:v>360</c:v>
              </c:pt>
              <c:pt idx="164">
                <c:v>360</c:v>
              </c:pt>
              <c:pt idx="165">
                <c:v>359</c:v>
              </c:pt>
              <c:pt idx="166">
                <c:v>357</c:v>
              </c:pt>
              <c:pt idx="167">
                <c:v>357</c:v>
              </c:pt>
              <c:pt idx="168">
                <c:v>354</c:v>
              </c:pt>
              <c:pt idx="169">
                <c:v>353</c:v>
              </c:pt>
              <c:pt idx="170">
                <c:v>353</c:v>
              </c:pt>
              <c:pt idx="171">
                <c:v>352</c:v>
              </c:pt>
              <c:pt idx="172">
                <c:v>351</c:v>
              </c:pt>
              <c:pt idx="173">
                <c:v>351</c:v>
              </c:pt>
              <c:pt idx="174">
                <c:v>350</c:v>
              </c:pt>
              <c:pt idx="175">
                <c:v>347</c:v>
              </c:pt>
              <c:pt idx="176">
                <c:v>347</c:v>
              </c:pt>
              <c:pt idx="177">
                <c:v>346</c:v>
              </c:pt>
              <c:pt idx="178">
                <c:v>345</c:v>
              </c:pt>
              <c:pt idx="179">
                <c:v>342</c:v>
              </c:pt>
              <c:pt idx="180">
                <c:v>338</c:v>
              </c:pt>
              <c:pt idx="181">
                <c:v>337</c:v>
              </c:pt>
              <c:pt idx="182">
                <c:v>337</c:v>
              </c:pt>
              <c:pt idx="183">
                <c:v>334</c:v>
              </c:pt>
              <c:pt idx="184">
                <c:v>333</c:v>
              </c:pt>
              <c:pt idx="185">
                <c:v>332</c:v>
              </c:pt>
              <c:pt idx="186">
                <c:v>331</c:v>
              </c:pt>
              <c:pt idx="187">
                <c:v>330</c:v>
              </c:pt>
              <c:pt idx="188">
                <c:v>330</c:v>
              </c:pt>
              <c:pt idx="189">
                <c:v>330</c:v>
              </c:pt>
              <c:pt idx="190">
                <c:v>329</c:v>
              </c:pt>
              <c:pt idx="191">
                <c:v>329</c:v>
              </c:pt>
              <c:pt idx="192">
                <c:v>328</c:v>
              </c:pt>
              <c:pt idx="193">
                <c:v>326</c:v>
              </c:pt>
              <c:pt idx="194">
                <c:v>325</c:v>
              </c:pt>
              <c:pt idx="195">
                <c:v>325</c:v>
              </c:pt>
              <c:pt idx="196">
                <c:v>325</c:v>
              </c:pt>
              <c:pt idx="197">
                <c:v>323</c:v>
              </c:pt>
              <c:pt idx="198">
                <c:v>323</c:v>
              </c:pt>
              <c:pt idx="199">
                <c:v>321</c:v>
              </c:pt>
              <c:pt idx="200">
                <c:v>320</c:v>
              </c:pt>
              <c:pt idx="201">
                <c:v>317</c:v>
              </c:pt>
              <c:pt idx="202">
                <c:v>316</c:v>
              </c:pt>
              <c:pt idx="203">
                <c:v>316</c:v>
              </c:pt>
              <c:pt idx="204">
                <c:v>315</c:v>
              </c:pt>
              <c:pt idx="205">
                <c:v>315</c:v>
              </c:pt>
              <c:pt idx="206">
                <c:v>313</c:v>
              </c:pt>
              <c:pt idx="207">
                <c:v>311</c:v>
              </c:pt>
              <c:pt idx="208">
                <c:v>310</c:v>
              </c:pt>
              <c:pt idx="209">
                <c:v>310</c:v>
              </c:pt>
              <c:pt idx="210">
                <c:v>308</c:v>
              </c:pt>
              <c:pt idx="211">
                <c:v>307</c:v>
              </c:pt>
              <c:pt idx="212">
                <c:v>306</c:v>
              </c:pt>
              <c:pt idx="213">
                <c:v>306</c:v>
              </c:pt>
              <c:pt idx="214">
                <c:v>305</c:v>
              </c:pt>
              <c:pt idx="215">
                <c:v>304</c:v>
              </c:pt>
              <c:pt idx="216">
                <c:v>304</c:v>
              </c:pt>
              <c:pt idx="217">
                <c:v>304</c:v>
              </c:pt>
              <c:pt idx="218">
                <c:v>303</c:v>
              </c:pt>
              <c:pt idx="219">
                <c:v>302</c:v>
              </c:pt>
              <c:pt idx="220">
                <c:v>301</c:v>
              </c:pt>
              <c:pt idx="221">
                <c:v>300</c:v>
              </c:pt>
              <c:pt idx="222">
                <c:v>299</c:v>
              </c:pt>
              <c:pt idx="223">
                <c:v>297</c:v>
              </c:pt>
              <c:pt idx="224">
                <c:v>295</c:v>
              </c:pt>
              <c:pt idx="225">
                <c:v>295</c:v>
              </c:pt>
              <c:pt idx="226">
                <c:v>294</c:v>
              </c:pt>
              <c:pt idx="227">
                <c:v>294</c:v>
              </c:pt>
              <c:pt idx="228">
                <c:v>294</c:v>
              </c:pt>
              <c:pt idx="229">
                <c:v>293</c:v>
              </c:pt>
              <c:pt idx="230">
                <c:v>293</c:v>
              </c:pt>
              <c:pt idx="231">
                <c:v>289</c:v>
              </c:pt>
              <c:pt idx="232">
                <c:v>289</c:v>
              </c:pt>
              <c:pt idx="233">
                <c:v>288</c:v>
              </c:pt>
              <c:pt idx="234">
                <c:v>285</c:v>
              </c:pt>
              <c:pt idx="235">
                <c:v>285</c:v>
              </c:pt>
              <c:pt idx="236">
                <c:v>283</c:v>
              </c:pt>
              <c:pt idx="237">
                <c:v>283</c:v>
              </c:pt>
              <c:pt idx="238">
                <c:v>283</c:v>
              </c:pt>
              <c:pt idx="239">
                <c:v>282</c:v>
              </c:pt>
              <c:pt idx="240">
                <c:v>280</c:v>
              </c:pt>
              <c:pt idx="241">
                <c:v>280</c:v>
              </c:pt>
              <c:pt idx="242">
                <c:v>279</c:v>
              </c:pt>
              <c:pt idx="243">
                <c:v>278</c:v>
              </c:pt>
              <c:pt idx="244">
                <c:v>275</c:v>
              </c:pt>
              <c:pt idx="245">
                <c:v>274</c:v>
              </c:pt>
              <c:pt idx="246">
                <c:v>273</c:v>
              </c:pt>
              <c:pt idx="247">
                <c:v>273</c:v>
              </c:pt>
              <c:pt idx="248">
                <c:v>272</c:v>
              </c:pt>
              <c:pt idx="249">
                <c:v>270</c:v>
              </c:pt>
              <c:pt idx="250">
                <c:v>270</c:v>
              </c:pt>
              <c:pt idx="251">
                <c:v>270</c:v>
              </c:pt>
              <c:pt idx="252">
                <c:v>268</c:v>
              </c:pt>
              <c:pt idx="253">
                <c:v>268</c:v>
              </c:pt>
              <c:pt idx="254">
                <c:v>268</c:v>
              </c:pt>
              <c:pt idx="255">
                <c:v>267</c:v>
              </c:pt>
              <c:pt idx="256">
                <c:v>267</c:v>
              </c:pt>
              <c:pt idx="257">
                <c:v>267</c:v>
              </c:pt>
              <c:pt idx="258">
                <c:v>265</c:v>
              </c:pt>
              <c:pt idx="259">
                <c:v>265</c:v>
              </c:pt>
              <c:pt idx="260">
                <c:v>262</c:v>
              </c:pt>
              <c:pt idx="261">
                <c:v>261</c:v>
              </c:pt>
              <c:pt idx="262">
                <c:v>260</c:v>
              </c:pt>
              <c:pt idx="263">
                <c:v>259</c:v>
              </c:pt>
              <c:pt idx="264">
                <c:v>258</c:v>
              </c:pt>
              <c:pt idx="265">
                <c:v>258</c:v>
              </c:pt>
              <c:pt idx="266">
                <c:v>256</c:v>
              </c:pt>
              <c:pt idx="267">
                <c:v>256</c:v>
              </c:pt>
              <c:pt idx="268">
                <c:v>255</c:v>
              </c:pt>
              <c:pt idx="269">
                <c:v>254</c:v>
              </c:pt>
              <c:pt idx="270">
                <c:v>254</c:v>
              </c:pt>
              <c:pt idx="271">
                <c:v>253</c:v>
              </c:pt>
              <c:pt idx="272">
                <c:v>252</c:v>
              </c:pt>
              <c:pt idx="273">
                <c:v>252</c:v>
              </c:pt>
              <c:pt idx="274">
                <c:v>252</c:v>
              </c:pt>
              <c:pt idx="275">
                <c:v>252</c:v>
              </c:pt>
              <c:pt idx="276">
                <c:v>251</c:v>
              </c:pt>
              <c:pt idx="277">
                <c:v>251</c:v>
              </c:pt>
              <c:pt idx="278">
                <c:v>251</c:v>
              </c:pt>
              <c:pt idx="279">
                <c:v>251</c:v>
              </c:pt>
              <c:pt idx="280">
                <c:v>250</c:v>
              </c:pt>
              <c:pt idx="281">
                <c:v>248</c:v>
              </c:pt>
              <c:pt idx="282">
                <c:v>247</c:v>
              </c:pt>
              <c:pt idx="283">
                <c:v>246</c:v>
              </c:pt>
              <c:pt idx="284">
                <c:v>246</c:v>
              </c:pt>
              <c:pt idx="285">
                <c:v>245</c:v>
              </c:pt>
              <c:pt idx="286">
                <c:v>245</c:v>
              </c:pt>
              <c:pt idx="287">
                <c:v>244</c:v>
              </c:pt>
              <c:pt idx="288">
                <c:v>244</c:v>
              </c:pt>
              <c:pt idx="289">
                <c:v>243</c:v>
              </c:pt>
              <c:pt idx="290">
                <c:v>243</c:v>
              </c:pt>
              <c:pt idx="291">
                <c:v>242</c:v>
              </c:pt>
              <c:pt idx="292">
                <c:v>240</c:v>
              </c:pt>
              <c:pt idx="293">
                <c:v>240</c:v>
              </c:pt>
              <c:pt idx="294">
                <c:v>240</c:v>
              </c:pt>
              <c:pt idx="295">
                <c:v>240</c:v>
              </c:pt>
              <c:pt idx="296">
                <c:v>239</c:v>
              </c:pt>
              <c:pt idx="297">
                <c:v>239</c:v>
              </c:pt>
              <c:pt idx="298">
                <c:v>239</c:v>
              </c:pt>
              <c:pt idx="299">
                <c:v>237</c:v>
              </c:pt>
              <c:pt idx="300">
                <c:v>237</c:v>
              </c:pt>
              <c:pt idx="301">
                <c:v>236</c:v>
              </c:pt>
              <c:pt idx="302">
                <c:v>236</c:v>
              </c:pt>
              <c:pt idx="303">
                <c:v>236</c:v>
              </c:pt>
              <c:pt idx="304">
                <c:v>236</c:v>
              </c:pt>
              <c:pt idx="305">
                <c:v>235</c:v>
              </c:pt>
              <c:pt idx="306">
                <c:v>234</c:v>
              </c:pt>
              <c:pt idx="307">
                <c:v>234</c:v>
              </c:pt>
              <c:pt idx="308">
                <c:v>234</c:v>
              </c:pt>
              <c:pt idx="309">
                <c:v>233</c:v>
              </c:pt>
              <c:pt idx="310">
                <c:v>233</c:v>
              </c:pt>
              <c:pt idx="311">
                <c:v>233</c:v>
              </c:pt>
              <c:pt idx="312">
                <c:v>232</c:v>
              </c:pt>
              <c:pt idx="313">
                <c:v>231</c:v>
              </c:pt>
              <c:pt idx="314">
                <c:v>231</c:v>
              </c:pt>
              <c:pt idx="315">
                <c:v>230</c:v>
              </c:pt>
              <c:pt idx="316">
                <c:v>230</c:v>
              </c:pt>
              <c:pt idx="317">
                <c:v>230</c:v>
              </c:pt>
              <c:pt idx="318">
                <c:v>228</c:v>
              </c:pt>
              <c:pt idx="319">
                <c:v>227</c:v>
              </c:pt>
              <c:pt idx="320">
                <c:v>226</c:v>
              </c:pt>
              <c:pt idx="321">
                <c:v>226</c:v>
              </c:pt>
              <c:pt idx="322">
                <c:v>226</c:v>
              </c:pt>
              <c:pt idx="323">
                <c:v>226</c:v>
              </c:pt>
              <c:pt idx="324">
                <c:v>224</c:v>
              </c:pt>
              <c:pt idx="325">
                <c:v>224</c:v>
              </c:pt>
              <c:pt idx="326">
                <c:v>223</c:v>
              </c:pt>
              <c:pt idx="327">
                <c:v>223</c:v>
              </c:pt>
              <c:pt idx="328">
                <c:v>222</c:v>
              </c:pt>
              <c:pt idx="329">
                <c:v>222</c:v>
              </c:pt>
              <c:pt idx="330">
                <c:v>222</c:v>
              </c:pt>
              <c:pt idx="331">
                <c:v>221</c:v>
              </c:pt>
              <c:pt idx="332">
                <c:v>221</c:v>
              </c:pt>
              <c:pt idx="333">
                <c:v>221</c:v>
              </c:pt>
              <c:pt idx="334">
                <c:v>220</c:v>
              </c:pt>
              <c:pt idx="335">
                <c:v>220</c:v>
              </c:pt>
              <c:pt idx="336">
                <c:v>219</c:v>
              </c:pt>
              <c:pt idx="337">
                <c:v>218</c:v>
              </c:pt>
              <c:pt idx="338">
                <c:v>217</c:v>
              </c:pt>
              <c:pt idx="339">
                <c:v>217</c:v>
              </c:pt>
              <c:pt idx="340">
                <c:v>217</c:v>
              </c:pt>
              <c:pt idx="341">
                <c:v>215</c:v>
              </c:pt>
              <c:pt idx="342">
                <c:v>215</c:v>
              </c:pt>
              <c:pt idx="343">
                <c:v>215</c:v>
              </c:pt>
              <c:pt idx="344">
                <c:v>214</c:v>
              </c:pt>
              <c:pt idx="345">
                <c:v>214</c:v>
              </c:pt>
              <c:pt idx="346">
                <c:v>213</c:v>
              </c:pt>
              <c:pt idx="347">
                <c:v>213</c:v>
              </c:pt>
              <c:pt idx="348">
                <c:v>213</c:v>
              </c:pt>
              <c:pt idx="349">
                <c:v>213</c:v>
              </c:pt>
              <c:pt idx="350">
                <c:v>212</c:v>
              </c:pt>
              <c:pt idx="351">
                <c:v>212</c:v>
              </c:pt>
              <c:pt idx="352">
                <c:v>212</c:v>
              </c:pt>
              <c:pt idx="353">
                <c:v>212</c:v>
              </c:pt>
              <c:pt idx="354">
                <c:v>211</c:v>
              </c:pt>
              <c:pt idx="355">
                <c:v>211</c:v>
              </c:pt>
              <c:pt idx="356">
                <c:v>211</c:v>
              </c:pt>
              <c:pt idx="357">
                <c:v>210</c:v>
              </c:pt>
              <c:pt idx="358">
                <c:v>210</c:v>
              </c:pt>
              <c:pt idx="359">
                <c:v>209</c:v>
              </c:pt>
              <c:pt idx="360">
                <c:v>208</c:v>
              </c:pt>
              <c:pt idx="361">
                <c:v>207</c:v>
              </c:pt>
              <c:pt idx="362">
                <c:v>206</c:v>
              </c:pt>
              <c:pt idx="363">
                <c:v>206</c:v>
              </c:pt>
              <c:pt idx="364">
                <c:v>205</c:v>
              </c:pt>
              <c:pt idx="365">
                <c:v>205</c:v>
              </c:pt>
              <c:pt idx="366">
                <c:v>205</c:v>
              </c:pt>
              <c:pt idx="367">
                <c:v>205</c:v>
              </c:pt>
              <c:pt idx="368">
                <c:v>204</c:v>
              </c:pt>
              <c:pt idx="369">
                <c:v>204</c:v>
              </c:pt>
              <c:pt idx="370">
                <c:v>203</c:v>
              </c:pt>
              <c:pt idx="371">
                <c:v>202</c:v>
              </c:pt>
              <c:pt idx="372">
                <c:v>202</c:v>
              </c:pt>
              <c:pt idx="373">
                <c:v>202</c:v>
              </c:pt>
              <c:pt idx="374">
                <c:v>202</c:v>
              </c:pt>
              <c:pt idx="375">
                <c:v>201</c:v>
              </c:pt>
              <c:pt idx="376">
                <c:v>200</c:v>
              </c:pt>
              <c:pt idx="377">
                <c:v>200</c:v>
              </c:pt>
              <c:pt idx="378">
                <c:v>199</c:v>
              </c:pt>
              <c:pt idx="379">
                <c:v>199</c:v>
              </c:pt>
              <c:pt idx="380">
                <c:v>199</c:v>
              </c:pt>
              <c:pt idx="381">
                <c:v>198</c:v>
              </c:pt>
              <c:pt idx="382">
                <c:v>198</c:v>
              </c:pt>
              <c:pt idx="383">
                <c:v>197</c:v>
              </c:pt>
              <c:pt idx="384">
                <c:v>196</c:v>
              </c:pt>
              <c:pt idx="385">
                <c:v>196</c:v>
              </c:pt>
              <c:pt idx="386">
                <c:v>194</c:v>
              </c:pt>
              <c:pt idx="387">
                <c:v>194</c:v>
              </c:pt>
              <c:pt idx="388">
                <c:v>193</c:v>
              </c:pt>
              <c:pt idx="389">
                <c:v>193</c:v>
              </c:pt>
              <c:pt idx="390">
                <c:v>192</c:v>
              </c:pt>
              <c:pt idx="391">
                <c:v>191</c:v>
              </c:pt>
              <c:pt idx="392">
                <c:v>191</c:v>
              </c:pt>
              <c:pt idx="393">
                <c:v>190</c:v>
              </c:pt>
              <c:pt idx="394">
                <c:v>190</c:v>
              </c:pt>
              <c:pt idx="395">
                <c:v>189</c:v>
              </c:pt>
              <c:pt idx="396">
                <c:v>189</c:v>
              </c:pt>
              <c:pt idx="397">
                <c:v>188</c:v>
              </c:pt>
              <c:pt idx="398">
                <c:v>188</c:v>
              </c:pt>
              <c:pt idx="399">
                <c:v>188</c:v>
              </c:pt>
              <c:pt idx="400">
                <c:v>187</c:v>
              </c:pt>
              <c:pt idx="401">
                <c:v>187</c:v>
              </c:pt>
              <c:pt idx="402">
                <c:v>187</c:v>
              </c:pt>
              <c:pt idx="403">
                <c:v>186</c:v>
              </c:pt>
              <c:pt idx="404">
                <c:v>185</c:v>
              </c:pt>
              <c:pt idx="405">
                <c:v>184</c:v>
              </c:pt>
              <c:pt idx="406">
                <c:v>184</c:v>
              </c:pt>
              <c:pt idx="407">
                <c:v>184</c:v>
              </c:pt>
              <c:pt idx="408">
                <c:v>183</c:v>
              </c:pt>
              <c:pt idx="409">
                <c:v>183</c:v>
              </c:pt>
              <c:pt idx="410">
                <c:v>182</c:v>
              </c:pt>
              <c:pt idx="411">
                <c:v>182</c:v>
              </c:pt>
              <c:pt idx="412">
                <c:v>182</c:v>
              </c:pt>
              <c:pt idx="413">
                <c:v>181</c:v>
              </c:pt>
              <c:pt idx="414">
                <c:v>181</c:v>
              </c:pt>
              <c:pt idx="415">
                <c:v>181</c:v>
              </c:pt>
              <c:pt idx="416">
                <c:v>180</c:v>
              </c:pt>
              <c:pt idx="417">
                <c:v>180</c:v>
              </c:pt>
              <c:pt idx="418">
                <c:v>179</c:v>
              </c:pt>
              <c:pt idx="419">
                <c:v>179</c:v>
              </c:pt>
              <c:pt idx="420">
                <c:v>179</c:v>
              </c:pt>
              <c:pt idx="421">
                <c:v>179</c:v>
              </c:pt>
              <c:pt idx="422">
                <c:v>179</c:v>
              </c:pt>
              <c:pt idx="423">
                <c:v>179</c:v>
              </c:pt>
              <c:pt idx="424">
                <c:v>178</c:v>
              </c:pt>
              <c:pt idx="425">
                <c:v>178</c:v>
              </c:pt>
              <c:pt idx="426">
                <c:v>178</c:v>
              </c:pt>
              <c:pt idx="427">
                <c:v>178</c:v>
              </c:pt>
              <c:pt idx="428">
                <c:v>178</c:v>
              </c:pt>
              <c:pt idx="429">
                <c:v>177</c:v>
              </c:pt>
              <c:pt idx="430">
                <c:v>177</c:v>
              </c:pt>
              <c:pt idx="431">
                <c:v>177</c:v>
              </c:pt>
              <c:pt idx="432">
                <c:v>177</c:v>
              </c:pt>
              <c:pt idx="433">
                <c:v>177</c:v>
              </c:pt>
              <c:pt idx="434">
                <c:v>177</c:v>
              </c:pt>
              <c:pt idx="435">
                <c:v>176</c:v>
              </c:pt>
              <c:pt idx="436">
                <c:v>175</c:v>
              </c:pt>
              <c:pt idx="437">
                <c:v>174</c:v>
              </c:pt>
              <c:pt idx="438">
                <c:v>174</c:v>
              </c:pt>
              <c:pt idx="439">
                <c:v>174</c:v>
              </c:pt>
              <c:pt idx="440">
                <c:v>173</c:v>
              </c:pt>
              <c:pt idx="441">
                <c:v>173</c:v>
              </c:pt>
              <c:pt idx="442">
                <c:v>173</c:v>
              </c:pt>
              <c:pt idx="443">
                <c:v>173</c:v>
              </c:pt>
              <c:pt idx="444">
                <c:v>173</c:v>
              </c:pt>
              <c:pt idx="445">
                <c:v>172</c:v>
              </c:pt>
              <c:pt idx="446">
                <c:v>172</c:v>
              </c:pt>
              <c:pt idx="447">
                <c:v>171</c:v>
              </c:pt>
              <c:pt idx="448">
                <c:v>171</c:v>
              </c:pt>
              <c:pt idx="449">
                <c:v>170</c:v>
              </c:pt>
              <c:pt idx="450">
                <c:v>170</c:v>
              </c:pt>
              <c:pt idx="451">
                <c:v>170</c:v>
              </c:pt>
              <c:pt idx="452">
                <c:v>169</c:v>
              </c:pt>
              <c:pt idx="453">
                <c:v>169</c:v>
              </c:pt>
              <c:pt idx="454">
                <c:v>169</c:v>
              </c:pt>
              <c:pt idx="455">
                <c:v>168</c:v>
              </c:pt>
              <c:pt idx="456">
                <c:v>167</c:v>
              </c:pt>
              <c:pt idx="457">
                <c:v>167</c:v>
              </c:pt>
              <c:pt idx="458">
                <c:v>166</c:v>
              </c:pt>
              <c:pt idx="459">
                <c:v>165</c:v>
              </c:pt>
              <c:pt idx="460">
                <c:v>165</c:v>
              </c:pt>
              <c:pt idx="461">
                <c:v>165</c:v>
              </c:pt>
              <c:pt idx="462">
                <c:v>165</c:v>
              </c:pt>
              <c:pt idx="463">
                <c:v>164</c:v>
              </c:pt>
              <c:pt idx="464">
                <c:v>164</c:v>
              </c:pt>
              <c:pt idx="465">
                <c:v>163</c:v>
              </c:pt>
              <c:pt idx="466">
                <c:v>163</c:v>
              </c:pt>
              <c:pt idx="467">
                <c:v>163</c:v>
              </c:pt>
              <c:pt idx="468">
                <c:v>163</c:v>
              </c:pt>
              <c:pt idx="469">
                <c:v>162</c:v>
              </c:pt>
              <c:pt idx="470">
                <c:v>162</c:v>
              </c:pt>
              <c:pt idx="471">
                <c:v>162</c:v>
              </c:pt>
              <c:pt idx="472">
                <c:v>162</c:v>
              </c:pt>
              <c:pt idx="473">
                <c:v>161</c:v>
              </c:pt>
              <c:pt idx="474">
                <c:v>161</c:v>
              </c:pt>
              <c:pt idx="475">
                <c:v>159</c:v>
              </c:pt>
              <c:pt idx="476">
                <c:v>159</c:v>
              </c:pt>
              <c:pt idx="477">
                <c:v>159</c:v>
              </c:pt>
              <c:pt idx="478">
                <c:v>159</c:v>
              </c:pt>
              <c:pt idx="479">
                <c:v>158</c:v>
              </c:pt>
              <c:pt idx="480">
                <c:v>158</c:v>
              </c:pt>
              <c:pt idx="481">
                <c:v>157</c:v>
              </c:pt>
              <c:pt idx="482">
                <c:v>157</c:v>
              </c:pt>
              <c:pt idx="483">
                <c:v>156</c:v>
              </c:pt>
              <c:pt idx="484">
                <c:v>156</c:v>
              </c:pt>
              <c:pt idx="485">
                <c:v>155</c:v>
              </c:pt>
              <c:pt idx="486">
                <c:v>155</c:v>
              </c:pt>
              <c:pt idx="487">
                <c:v>155</c:v>
              </c:pt>
              <c:pt idx="488">
                <c:v>155</c:v>
              </c:pt>
              <c:pt idx="489">
                <c:v>155</c:v>
              </c:pt>
              <c:pt idx="490">
                <c:v>155</c:v>
              </c:pt>
              <c:pt idx="491">
                <c:v>155</c:v>
              </c:pt>
              <c:pt idx="492">
                <c:v>155</c:v>
              </c:pt>
              <c:pt idx="493">
                <c:v>154</c:v>
              </c:pt>
              <c:pt idx="494">
                <c:v>153</c:v>
              </c:pt>
              <c:pt idx="495">
                <c:v>153</c:v>
              </c:pt>
              <c:pt idx="496">
                <c:v>153</c:v>
              </c:pt>
              <c:pt idx="497">
                <c:v>153</c:v>
              </c:pt>
              <c:pt idx="498">
                <c:v>152</c:v>
              </c:pt>
              <c:pt idx="499">
                <c:v>152</c:v>
              </c:pt>
              <c:pt idx="500">
                <c:v>151</c:v>
              </c:pt>
              <c:pt idx="501">
                <c:v>151</c:v>
              </c:pt>
              <c:pt idx="502">
                <c:v>151</c:v>
              </c:pt>
              <c:pt idx="503">
                <c:v>150</c:v>
              </c:pt>
              <c:pt idx="504">
                <c:v>150</c:v>
              </c:pt>
              <c:pt idx="505">
                <c:v>150</c:v>
              </c:pt>
              <c:pt idx="506">
                <c:v>150</c:v>
              </c:pt>
              <c:pt idx="507">
                <c:v>150</c:v>
              </c:pt>
              <c:pt idx="508">
                <c:v>150</c:v>
              </c:pt>
              <c:pt idx="509">
                <c:v>150</c:v>
              </c:pt>
              <c:pt idx="510">
                <c:v>150</c:v>
              </c:pt>
              <c:pt idx="511">
                <c:v>149</c:v>
              </c:pt>
              <c:pt idx="512">
                <c:v>149</c:v>
              </c:pt>
              <c:pt idx="513">
                <c:v>149</c:v>
              </c:pt>
              <c:pt idx="514">
                <c:v>149</c:v>
              </c:pt>
              <c:pt idx="515">
                <c:v>149</c:v>
              </c:pt>
              <c:pt idx="516">
                <c:v>148</c:v>
              </c:pt>
              <c:pt idx="517">
                <c:v>148</c:v>
              </c:pt>
              <c:pt idx="518">
                <c:v>148</c:v>
              </c:pt>
              <c:pt idx="519">
                <c:v>148</c:v>
              </c:pt>
              <c:pt idx="520">
                <c:v>148</c:v>
              </c:pt>
              <c:pt idx="521">
                <c:v>148</c:v>
              </c:pt>
              <c:pt idx="522">
                <c:v>148</c:v>
              </c:pt>
              <c:pt idx="523">
                <c:v>148</c:v>
              </c:pt>
              <c:pt idx="524">
                <c:v>148</c:v>
              </c:pt>
              <c:pt idx="525">
                <c:v>148</c:v>
              </c:pt>
              <c:pt idx="526">
                <c:v>147</c:v>
              </c:pt>
              <c:pt idx="527">
                <c:v>147</c:v>
              </c:pt>
              <c:pt idx="528">
                <c:v>147</c:v>
              </c:pt>
              <c:pt idx="529">
                <c:v>147</c:v>
              </c:pt>
              <c:pt idx="530">
                <c:v>147</c:v>
              </c:pt>
              <c:pt idx="531">
                <c:v>147</c:v>
              </c:pt>
              <c:pt idx="532">
                <c:v>147</c:v>
              </c:pt>
              <c:pt idx="533">
                <c:v>146</c:v>
              </c:pt>
              <c:pt idx="534">
                <c:v>146</c:v>
              </c:pt>
              <c:pt idx="535">
                <c:v>146</c:v>
              </c:pt>
              <c:pt idx="536">
                <c:v>146</c:v>
              </c:pt>
              <c:pt idx="537">
                <c:v>145</c:v>
              </c:pt>
              <c:pt idx="538">
                <c:v>145</c:v>
              </c:pt>
              <c:pt idx="539">
                <c:v>145</c:v>
              </c:pt>
              <c:pt idx="540">
                <c:v>145</c:v>
              </c:pt>
              <c:pt idx="541">
                <c:v>145</c:v>
              </c:pt>
              <c:pt idx="542">
                <c:v>145</c:v>
              </c:pt>
              <c:pt idx="543">
                <c:v>145</c:v>
              </c:pt>
              <c:pt idx="544">
                <c:v>145</c:v>
              </c:pt>
              <c:pt idx="545">
                <c:v>144</c:v>
              </c:pt>
              <c:pt idx="546">
                <c:v>144</c:v>
              </c:pt>
              <c:pt idx="547">
                <c:v>144</c:v>
              </c:pt>
              <c:pt idx="548">
                <c:v>144</c:v>
              </c:pt>
              <c:pt idx="549">
                <c:v>144</c:v>
              </c:pt>
              <c:pt idx="550">
                <c:v>144</c:v>
              </c:pt>
              <c:pt idx="551">
                <c:v>144</c:v>
              </c:pt>
              <c:pt idx="552">
                <c:v>144</c:v>
              </c:pt>
              <c:pt idx="553">
                <c:v>144</c:v>
              </c:pt>
              <c:pt idx="554">
                <c:v>143</c:v>
              </c:pt>
              <c:pt idx="555">
                <c:v>143</c:v>
              </c:pt>
              <c:pt idx="556">
                <c:v>143</c:v>
              </c:pt>
              <c:pt idx="557">
                <c:v>143</c:v>
              </c:pt>
              <c:pt idx="558">
                <c:v>143</c:v>
              </c:pt>
              <c:pt idx="559">
                <c:v>143</c:v>
              </c:pt>
              <c:pt idx="560">
                <c:v>142</c:v>
              </c:pt>
              <c:pt idx="561">
                <c:v>142</c:v>
              </c:pt>
              <c:pt idx="562">
                <c:v>142</c:v>
              </c:pt>
              <c:pt idx="563">
                <c:v>142</c:v>
              </c:pt>
              <c:pt idx="564">
                <c:v>142</c:v>
              </c:pt>
              <c:pt idx="565">
                <c:v>142</c:v>
              </c:pt>
              <c:pt idx="566">
                <c:v>142</c:v>
              </c:pt>
              <c:pt idx="567">
                <c:v>142</c:v>
              </c:pt>
              <c:pt idx="568">
                <c:v>142</c:v>
              </c:pt>
              <c:pt idx="569">
                <c:v>142</c:v>
              </c:pt>
              <c:pt idx="570">
                <c:v>141</c:v>
              </c:pt>
              <c:pt idx="571">
                <c:v>141</c:v>
              </c:pt>
              <c:pt idx="572">
                <c:v>140</c:v>
              </c:pt>
              <c:pt idx="573">
                <c:v>140</c:v>
              </c:pt>
              <c:pt idx="574">
                <c:v>140</c:v>
              </c:pt>
              <c:pt idx="575">
                <c:v>140</c:v>
              </c:pt>
              <c:pt idx="576">
                <c:v>140</c:v>
              </c:pt>
              <c:pt idx="577">
                <c:v>140</c:v>
              </c:pt>
              <c:pt idx="578">
                <c:v>139</c:v>
              </c:pt>
              <c:pt idx="579">
                <c:v>139</c:v>
              </c:pt>
              <c:pt idx="580">
                <c:v>139</c:v>
              </c:pt>
              <c:pt idx="581">
                <c:v>139</c:v>
              </c:pt>
              <c:pt idx="582">
                <c:v>138</c:v>
              </c:pt>
              <c:pt idx="583">
                <c:v>137</c:v>
              </c:pt>
              <c:pt idx="584">
                <c:v>137</c:v>
              </c:pt>
              <c:pt idx="585">
                <c:v>136</c:v>
              </c:pt>
              <c:pt idx="586">
                <c:v>136</c:v>
              </c:pt>
              <c:pt idx="587">
                <c:v>136</c:v>
              </c:pt>
              <c:pt idx="588">
                <c:v>136</c:v>
              </c:pt>
              <c:pt idx="589">
                <c:v>136</c:v>
              </c:pt>
              <c:pt idx="590">
                <c:v>135</c:v>
              </c:pt>
              <c:pt idx="591">
                <c:v>134</c:v>
              </c:pt>
              <c:pt idx="592">
                <c:v>134</c:v>
              </c:pt>
              <c:pt idx="593">
                <c:v>134</c:v>
              </c:pt>
              <c:pt idx="594">
                <c:v>134</c:v>
              </c:pt>
              <c:pt idx="595">
                <c:v>134</c:v>
              </c:pt>
              <c:pt idx="596">
                <c:v>134</c:v>
              </c:pt>
              <c:pt idx="597">
                <c:v>134</c:v>
              </c:pt>
              <c:pt idx="598">
                <c:v>133</c:v>
              </c:pt>
              <c:pt idx="599">
                <c:v>133</c:v>
              </c:pt>
              <c:pt idx="600">
                <c:v>133</c:v>
              </c:pt>
              <c:pt idx="601">
                <c:v>133</c:v>
              </c:pt>
              <c:pt idx="602">
                <c:v>133</c:v>
              </c:pt>
              <c:pt idx="603">
                <c:v>133</c:v>
              </c:pt>
              <c:pt idx="604">
                <c:v>133</c:v>
              </c:pt>
              <c:pt idx="605">
                <c:v>132</c:v>
              </c:pt>
              <c:pt idx="606">
                <c:v>132</c:v>
              </c:pt>
              <c:pt idx="607">
                <c:v>132</c:v>
              </c:pt>
              <c:pt idx="608">
                <c:v>132</c:v>
              </c:pt>
              <c:pt idx="609">
                <c:v>132</c:v>
              </c:pt>
              <c:pt idx="610">
                <c:v>132</c:v>
              </c:pt>
              <c:pt idx="611">
                <c:v>132</c:v>
              </c:pt>
              <c:pt idx="612">
                <c:v>132</c:v>
              </c:pt>
              <c:pt idx="613">
                <c:v>132</c:v>
              </c:pt>
              <c:pt idx="614">
                <c:v>131</c:v>
              </c:pt>
              <c:pt idx="615">
                <c:v>131</c:v>
              </c:pt>
              <c:pt idx="616">
                <c:v>131</c:v>
              </c:pt>
              <c:pt idx="617">
                <c:v>131</c:v>
              </c:pt>
              <c:pt idx="618">
                <c:v>131</c:v>
              </c:pt>
              <c:pt idx="619">
                <c:v>131</c:v>
              </c:pt>
              <c:pt idx="620">
                <c:v>131</c:v>
              </c:pt>
              <c:pt idx="621">
                <c:v>131</c:v>
              </c:pt>
              <c:pt idx="622">
                <c:v>131</c:v>
              </c:pt>
              <c:pt idx="623">
                <c:v>131</c:v>
              </c:pt>
              <c:pt idx="624">
                <c:v>130</c:v>
              </c:pt>
              <c:pt idx="625">
                <c:v>130</c:v>
              </c:pt>
              <c:pt idx="626">
                <c:v>130</c:v>
              </c:pt>
              <c:pt idx="627">
                <c:v>130</c:v>
              </c:pt>
              <c:pt idx="628">
                <c:v>130</c:v>
              </c:pt>
              <c:pt idx="629">
                <c:v>130</c:v>
              </c:pt>
              <c:pt idx="630">
                <c:v>130</c:v>
              </c:pt>
              <c:pt idx="631">
                <c:v>129</c:v>
              </c:pt>
              <c:pt idx="632">
                <c:v>129</c:v>
              </c:pt>
              <c:pt idx="633">
                <c:v>128</c:v>
              </c:pt>
              <c:pt idx="634">
                <c:v>128</c:v>
              </c:pt>
              <c:pt idx="635">
                <c:v>128</c:v>
              </c:pt>
              <c:pt idx="636">
                <c:v>128</c:v>
              </c:pt>
              <c:pt idx="637">
                <c:v>128</c:v>
              </c:pt>
              <c:pt idx="638">
                <c:v>127</c:v>
              </c:pt>
              <c:pt idx="639">
                <c:v>127</c:v>
              </c:pt>
              <c:pt idx="640">
                <c:v>127</c:v>
              </c:pt>
              <c:pt idx="641">
                <c:v>127</c:v>
              </c:pt>
              <c:pt idx="642">
                <c:v>127</c:v>
              </c:pt>
              <c:pt idx="643">
                <c:v>127</c:v>
              </c:pt>
              <c:pt idx="644">
                <c:v>127</c:v>
              </c:pt>
              <c:pt idx="645">
                <c:v>126</c:v>
              </c:pt>
              <c:pt idx="646">
                <c:v>126</c:v>
              </c:pt>
              <c:pt idx="647">
                <c:v>126</c:v>
              </c:pt>
              <c:pt idx="648">
                <c:v>126</c:v>
              </c:pt>
              <c:pt idx="649">
                <c:v>126</c:v>
              </c:pt>
              <c:pt idx="650">
                <c:v>126</c:v>
              </c:pt>
              <c:pt idx="651">
                <c:v>125</c:v>
              </c:pt>
              <c:pt idx="652">
                <c:v>125</c:v>
              </c:pt>
              <c:pt idx="653">
                <c:v>125</c:v>
              </c:pt>
              <c:pt idx="654">
                <c:v>124</c:v>
              </c:pt>
              <c:pt idx="655">
                <c:v>124</c:v>
              </c:pt>
              <c:pt idx="656">
                <c:v>124</c:v>
              </c:pt>
              <c:pt idx="657">
                <c:v>124</c:v>
              </c:pt>
              <c:pt idx="658">
                <c:v>124</c:v>
              </c:pt>
              <c:pt idx="659">
                <c:v>124</c:v>
              </c:pt>
              <c:pt idx="660">
                <c:v>124</c:v>
              </c:pt>
              <c:pt idx="661">
                <c:v>124</c:v>
              </c:pt>
              <c:pt idx="662">
                <c:v>124</c:v>
              </c:pt>
              <c:pt idx="663">
                <c:v>123</c:v>
              </c:pt>
              <c:pt idx="664">
                <c:v>123</c:v>
              </c:pt>
              <c:pt idx="665">
                <c:v>123</c:v>
              </c:pt>
              <c:pt idx="666">
                <c:v>123</c:v>
              </c:pt>
              <c:pt idx="667">
                <c:v>123</c:v>
              </c:pt>
              <c:pt idx="668">
                <c:v>123</c:v>
              </c:pt>
              <c:pt idx="669">
                <c:v>122</c:v>
              </c:pt>
              <c:pt idx="670">
                <c:v>122</c:v>
              </c:pt>
              <c:pt idx="671">
                <c:v>122</c:v>
              </c:pt>
              <c:pt idx="672">
                <c:v>122</c:v>
              </c:pt>
              <c:pt idx="673">
                <c:v>121</c:v>
              </c:pt>
              <c:pt idx="674">
                <c:v>121</c:v>
              </c:pt>
              <c:pt idx="675">
                <c:v>121</c:v>
              </c:pt>
              <c:pt idx="676">
                <c:v>121</c:v>
              </c:pt>
              <c:pt idx="677">
                <c:v>121</c:v>
              </c:pt>
              <c:pt idx="678">
                <c:v>120</c:v>
              </c:pt>
              <c:pt idx="679">
                <c:v>120</c:v>
              </c:pt>
              <c:pt idx="680">
                <c:v>119</c:v>
              </c:pt>
              <c:pt idx="681">
                <c:v>119</c:v>
              </c:pt>
              <c:pt idx="682">
                <c:v>119</c:v>
              </c:pt>
              <c:pt idx="683">
                <c:v>118</c:v>
              </c:pt>
              <c:pt idx="684">
                <c:v>118</c:v>
              </c:pt>
              <c:pt idx="685">
                <c:v>118</c:v>
              </c:pt>
              <c:pt idx="686">
                <c:v>118</c:v>
              </c:pt>
              <c:pt idx="687">
                <c:v>118</c:v>
              </c:pt>
              <c:pt idx="688">
                <c:v>117</c:v>
              </c:pt>
              <c:pt idx="689">
                <c:v>117</c:v>
              </c:pt>
              <c:pt idx="690">
                <c:v>117</c:v>
              </c:pt>
              <c:pt idx="691">
                <c:v>117</c:v>
              </c:pt>
              <c:pt idx="692">
                <c:v>117</c:v>
              </c:pt>
              <c:pt idx="693">
                <c:v>117</c:v>
              </c:pt>
              <c:pt idx="694">
                <c:v>117</c:v>
              </c:pt>
              <c:pt idx="695">
                <c:v>116</c:v>
              </c:pt>
              <c:pt idx="696">
                <c:v>116</c:v>
              </c:pt>
              <c:pt idx="697">
                <c:v>116</c:v>
              </c:pt>
              <c:pt idx="698">
                <c:v>116</c:v>
              </c:pt>
              <c:pt idx="699">
                <c:v>116</c:v>
              </c:pt>
              <c:pt idx="700">
                <c:v>116</c:v>
              </c:pt>
              <c:pt idx="701">
                <c:v>115</c:v>
              </c:pt>
              <c:pt idx="702">
                <c:v>115</c:v>
              </c:pt>
              <c:pt idx="703">
                <c:v>115</c:v>
              </c:pt>
              <c:pt idx="704">
                <c:v>114</c:v>
              </c:pt>
              <c:pt idx="705">
                <c:v>114</c:v>
              </c:pt>
              <c:pt idx="706">
                <c:v>114</c:v>
              </c:pt>
              <c:pt idx="707">
                <c:v>114</c:v>
              </c:pt>
              <c:pt idx="708">
                <c:v>114</c:v>
              </c:pt>
              <c:pt idx="709">
                <c:v>114</c:v>
              </c:pt>
              <c:pt idx="710">
                <c:v>114</c:v>
              </c:pt>
              <c:pt idx="711">
                <c:v>114</c:v>
              </c:pt>
              <c:pt idx="712">
                <c:v>113</c:v>
              </c:pt>
              <c:pt idx="713">
                <c:v>113</c:v>
              </c:pt>
              <c:pt idx="714">
                <c:v>113</c:v>
              </c:pt>
              <c:pt idx="715">
                <c:v>112</c:v>
              </c:pt>
              <c:pt idx="716">
                <c:v>112</c:v>
              </c:pt>
              <c:pt idx="717">
                <c:v>111</c:v>
              </c:pt>
              <c:pt idx="718">
                <c:v>111</c:v>
              </c:pt>
              <c:pt idx="719">
                <c:v>110</c:v>
              </c:pt>
              <c:pt idx="720">
                <c:v>110</c:v>
              </c:pt>
              <c:pt idx="721">
                <c:v>110</c:v>
              </c:pt>
              <c:pt idx="722">
                <c:v>110</c:v>
              </c:pt>
              <c:pt idx="723">
                <c:v>110</c:v>
              </c:pt>
              <c:pt idx="724">
                <c:v>110</c:v>
              </c:pt>
              <c:pt idx="725">
                <c:v>110</c:v>
              </c:pt>
              <c:pt idx="726">
                <c:v>110</c:v>
              </c:pt>
              <c:pt idx="727">
                <c:v>110</c:v>
              </c:pt>
              <c:pt idx="728">
                <c:v>110</c:v>
              </c:pt>
              <c:pt idx="729">
                <c:v>109</c:v>
              </c:pt>
              <c:pt idx="730">
                <c:v>109</c:v>
              </c:pt>
              <c:pt idx="731">
                <c:v>109</c:v>
              </c:pt>
              <c:pt idx="732">
                <c:v>109</c:v>
              </c:pt>
              <c:pt idx="733">
                <c:v>109</c:v>
              </c:pt>
              <c:pt idx="734">
                <c:v>109</c:v>
              </c:pt>
              <c:pt idx="735">
                <c:v>109</c:v>
              </c:pt>
              <c:pt idx="736">
                <c:v>109</c:v>
              </c:pt>
              <c:pt idx="737">
                <c:v>108</c:v>
              </c:pt>
              <c:pt idx="738">
                <c:v>108</c:v>
              </c:pt>
              <c:pt idx="739">
                <c:v>108</c:v>
              </c:pt>
              <c:pt idx="740">
                <c:v>108</c:v>
              </c:pt>
              <c:pt idx="741">
                <c:v>108</c:v>
              </c:pt>
              <c:pt idx="742">
                <c:v>108</c:v>
              </c:pt>
              <c:pt idx="743">
                <c:v>107</c:v>
              </c:pt>
              <c:pt idx="744">
                <c:v>107</c:v>
              </c:pt>
              <c:pt idx="745">
                <c:v>107</c:v>
              </c:pt>
              <c:pt idx="746">
                <c:v>107</c:v>
              </c:pt>
              <c:pt idx="747">
                <c:v>107</c:v>
              </c:pt>
              <c:pt idx="748">
                <c:v>107</c:v>
              </c:pt>
              <c:pt idx="749">
                <c:v>106</c:v>
              </c:pt>
              <c:pt idx="750">
                <c:v>106</c:v>
              </c:pt>
              <c:pt idx="751">
                <c:v>106</c:v>
              </c:pt>
              <c:pt idx="752">
                <c:v>106</c:v>
              </c:pt>
              <c:pt idx="753">
                <c:v>106</c:v>
              </c:pt>
              <c:pt idx="754">
                <c:v>105</c:v>
              </c:pt>
              <c:pt idx="755">
                <c:v>104</c:v>
              </c:pt>
              <c:pt idx="756">
                <c:v>104</c:v>
              </c:pt>
              <c:pt idx="757">
                <c:v>104</c:v>
              </c:pt>
              <c:pt idx="758">
                <c:v>104</c:v>
              </c:pt>
              <c:pt idx="759">
                <c:v>104</c:v>
              </c:pt>
              <c:pt idx="760">
                <c:v>104</c:v>
              </c:pt>
              <c:pt idx="761">
                <c:v>103</c:v>
              </c:pt>
              <c:pt idx="762">
                <c:v>103</c:v>
              </c:pt>
              <c:pt idx="763">
                <c:v>103</c:v>
              </c:pt>
              <c:pt idx="764">
                <c:v>103</c:v>
              </c:pt>
              <c:pt idx="765">
                <c:v>103</c:v>
              </c:pt>
              <c:pt idx="766">
                <c:v>103</c:v>
              </c:pt>
              <c:pt idx="767">
                <c:v>103</c:v>
              </c:pt>
              <c:pt idx="768">
                <c:v>103</c:v>
              </c:pt>
              <c:pt idx="769">
                <c:v>103</c:v>
              </c:pt>
              <c:pt idx="770">
                <c:v>103</c:v>
              </c:pt>
              <c:pt idx="771">
                <c:v>102</c:v>
              </c:pt>
              <c:pt idx="772">
                <c:v>102</c:v>
              </c:pt>
              <c:pt idx="773">
                <c:v>102</c:v>
              </c:pt>
              <c:pt idx="774">
                <c:v>102</c:v>
              </c:pt>
              <c:pt idx="775">
                <c:v>102</c:v>
              </c:pt>
              <c:pt idx="776">
                <c:v>102</c:v>
              </c:pt>
              <c:pt idx="777">
                <c:v>102</c:v>
              </c:pt>
              <c:pt idx="778">
                <c:v>102</c:v>
              </c:pt>
              <c:pt idx="779">
                <c:v>101</c:v>
              </c:pt>
              <c:pt idx="780">
                <c:v>101</c:v>
              </c:pt>
              <c:pt idx="781">
                <c:v>101</c:v>
              </c:pt>
              <c:pt idx="782">
                <c:v>101</c:v>
              </c:pt>
              <c:pt idx="783">
                <c:v>101</c:v>
              </c:pt>
              <c:pt idx="784">
                <c:v>101</c:v>
              </c:pt>
              <c:pt idx="785">
                <c:v>100</c:v>
              </c:pt>
              <c:pt idx="786">
                <c:v>100</c:v>
              </c:pt>
              <c:pt idx="787">
                <c:v>99</c:v>
              </c:pt>
              <c:pt idx="788">
                <c:v>99</c:v>
              </c:pt>
              <c:pt idx="789">
                <c:v>98</c:v>
              </c:pt>
              <c:pt idx="790">
                <c:v>98</c:v>
              </c:pt>
              <c:pt idx="791">
                <c:v>98</c:v>
              </c:pt>
              <c:pt idx="792">
                <c:v>98</c:v>
              </c:pt>
              <c:pt idx="793">
                <c:v>98</c:v>
              </c:pt>
              <c:pt idx="794">
                <c:v>98</c:v>
              </c:pt>
              <c:pt idx="795">
                <c:v>98</c:v>
              </c:pt>
              <c:pt idx="796">
                <c:v>97</c:v>
              </c:pt>
              <c:pt idx="797">
                <c:v>97</c:v>
              </c:pt>
              <c:pt idx="798">
                <c:v>97</c:v>
              </c:pt>
              <c:pt idx="799">
                <c:v>97</c:v>
              </c:pt>
              <c:pt idx="800">
                <c:v>96</c:v>
              </c:pt>
              <c:pt idx="801">
                <c:v>96</c:v>
              </c:pt>
              <c:pt idx="802">
                <c:v>95</c:v>
              </c:pt>
              <c:pt idx="803">
                <c:v>95</c:v>
              </c:pt>
              <c:pt idx="804">
                <c:v>95</c:v>
              </c:pt>
              <c:pt idx="805">
                <c:v>94</c:v>
              </c:pt>
              <c:pt idx="806">
                <c:v>94</c:v>
              </c:pt>
              <c:pt idx="807">
                <c:v>94</c:v>
              </c:pt>
              <c:pt idx="808">
                <c:v>94</c:v>
              </c:pt>
              <c:pt idx="809">
                <c:v>93</c:v>
              </c:pt>
              <c:pt idx="810">
                <c:v>93</c:v>
              </c:pt>
              <c:pt idx="811">
                <c:v>93</c:v>
              </c:pt>
              <c:pt idx="812">
                <c:v>93</c:v>
              </c:pt>
              <c:pt idx="813">
                <c:v>92</c:v>
              </c:pt>
              <c:pt idx="814">
                <c:v>92</c:v>
              </c:pt>
              <c:pt idx="815">
                <c:v>92</c:v>
              </c:pt>
              <c:pt idx="816">
                <c:v>92</c:v>
              </c:pt>
              <c:pt idx="817">
                <c:v>92</c:v>
              </c:pt>
              <c:pt idx="818">
                <c:v>91</c:v>
              </c:pt>
              <c:pt idx="819">
                <c:v>91</c:v>
              </c:pt>
              <c:pt idx="820">
                <c:v>91</c:v>
              </c:pt>
              <c:pt idx="821">
                <c:v>90</c:v>
              </c:pt>
              <c:pt idx="822">
                <c:v>90</c:v>
              </c:pt>
              <c:pt idx="823">
                <c:v>90</c:v>
              </c:pt>
              <c:pt idx="824">
                <c:v>89</c:v>
              </c:pt>
              <c:pt idx="825">
                <c:v>89</c:v>
              </c:pt>
              <c:pt idx="826">
                <c:v>89</c:v>
              </c:pt>
              <c:pt idx="827">
                <c:v>89</c:v>
              </c:pt>
              <c:pt idx="828">
                <c:v>89</c:v>
              </c:pt>
              <c:pt idx="829">
                <c:v>88</c:v>
              </c:pt>
              <c:pt idx="830">
                <c:v>88</c:v>
              </c:pt>
              <c:pt idx="831">
                <c:v>88</c:v>
              </c:pt>
              <c:pt idx="832">
                <c:v>88</c:v>
              </c:pt>
              <c:pt idx="833">
                <c:v>88</c:v>
              </c:pt>
              <c:pt idx="834">
                <c:v>88</c:v>
              </c:pt>
              <c:pt idx="835">
                <c:v>88</c:v>
              </c:pt>
              <c:pt idx="836">
                <c:v>88</c:v>
              </c:pt>
              <c:pt idx="837">
                <c:v>88</c:v>
              </c:pt>
              <c:pt idx="838">
                <c:v>88</c:v>
              </c:pt>
              <c:pt idx="839">
                <c:v>87</c:v>
              </c:pt>
              <c:pt idx="840">
                <c:v>87</c:v>
              </c:pt>
              <c:pt idx="841">
                <c:v>87</c:v>
              </c:pt>
              <c:pt idx="842">
                <c:v>87</c:v>
              </c:pt>
              <c:pt idx="843">
                <c:v>87</c:v>
              </c:pt>
              <c:pt idx="844">
                <c:v>87</c:v>
              </c:pt>
              <c:pt idx="845">
                <c:v>87</c:v>
              </c:pt>
              <c:pt idx="846">
                <c:v>87</c:v>
              </c:pt>
              <c:pt idx="847">
                <c:v>87</c:v>
              </c:pt>
              <c:pt idx="848">
                <c:v>87</c:v>
              </c:pt>
              <c:pt idx="849">
                <c:v>87</c:v>
              </c:pt>
              <c:pt idx="850">
                <c:v>87</c:v>
              </c:pt>
              <c:pt idx="851">
                <c:v>87</c:v>
              </c:pt>
              <c:pt idx="852">
                <c:v>86</c:v>
              </c:pt>
              <c:pt idx="853">
                <c:v>86</c:v>
              </c:pt>
              <c:pt idx="854">
                <c:v>86</c:v>
              </c:pt>
              <c:pt idx="855">
                <c:v>86</c:v>
              </c:pt>
              <c:pt idx="856">
                <c:v>86</c:v>
              </c:pt>
              <c:pt idx="857">
                <c:v>86</c:v>
              </c:pt>
              <c:pt idx="858">
                <c:v>86</c:v>
              </c:pt>
              <c:pt idx="859">
                <c:v>86</c:v>
              </c:pt>
              <c:pt idx="860">
                <c:v>86</c:v>
              </c:pt>
              <c:pt idx="861">
                <c:v>86</c:v>
              </c:pt>
              <c:pt idx="862">
                <c:v>86</c:v>
              </c:pt>
              <c:pt idx="863">
                <c:v>85</c:v>
              </c:pt>
              <c:pt idx="864">
                <c:v>85</c:v>
              </c:pt>
              <c:pt idx="865">
                <c:v>85</c:v>
              </c:pt>
              <c:pt idx="866">
                <c:v>85</c:v>
              </c:pt>
              <c:pt idx="867">
                <c:v>85</c:v>
              </c:pt>
              <c:pt idx="868">
                <c:v>85</c:v>
              </c:pt>
              <c:pt idx="869">
                <c:v>85</c:v>
              </c:pt>
              <c:pt idx="870">
                <c:v>85</c:v>
              </c:pt>
              <c:pt idx="871">
                <c:v>84</c:v>
              </c:pt>
              <c:pt idx="872">
                <c:v>84</c:v>
              </c:pt>
              <c:pt idx="873">
                <c:v>84</c:v>
              </c:pt>
              <c:pt idx="874">
                <c:v>84</c:v>
              </c:pt>
              <c:pt idx="875">
                <c:v>84</c:v>
              </c:pt>
              <c:pt idx="876">
                <c:v>84</c:v>
              </c:pt>
              <c:pt idx="877">
                <c:v>84</c:v>
              </c:pt>
              <c:pt idx="878">
                <c:v>84</c:v>
              </c:pt>
              <c:pt idx="879">
                <c:v>84</c:v>
              </c:pt>
              <c:pt idx="880">
                <c:v>84</c:v>
              </c:pt>
              <c:pt idx="881">
                <c:v>84</c:v>
              </c:pt>
              <c:pt idx="882">
                <c:v>84</c:v>
              </c:pt>
              <c:pt idx="883">
                <c:v>84</c:v>
              </c:pt>
              <c:pt idx="884">
                <c:v>84</c:v>
              </c:pt>
              <c:pt idx="885">
                <c:v>84</c:v>
              </c:pt>
              <c:pt idx="886">
                <c:v>83</c:v>
              </c:pt>
              <c:pt idx="887">
                <c:v>83</c:v>
              </c:pt>
              <c:pt idx="888">
                <c:v>83</c:v>
              </c:pt>
              <c:pt idx="889">
                <c:v>83</c:v>
              </c:pt>
              <c:pt idx="890">
                <c:v>83</c:v>
              </c:pt>
              <c:pt idx="891">
                <c:v>83</c:v>
              </c:pt>
              <c:pt idx="892">
                <c:v>83</c:v>
              </c:pt>
              <c:pt idx="893">
                <c:v>83</c:v>
              </c:pt>
              <c:pt idx="894">
                <c:v>83</c:v>
              </c:pt>
              <c:pt idx="895">
                <c:v>83</c:v>
              </c:pt>
              <c:pt idx="896">
                <c:v>82</c:v>
              </c:pt>
              <c:pt idx="897">
                <c:v>82</c:v>
              </c:pt>
              <c:pt idx="898">
                <c:v>82</c:v>
              </c:pt>
              <c:pt idx="899">
                <c:v>82</c:v>
              </c:pt>
              <c:pt idx="900">
                <c:v>82</c:v>
              </c:pt>
              <c:pt idx="901">
                <c:v>82</c:v>
              </c:pt>
              <c:pt idx="902">
                <c:v>82</c:v>
              </c:pt>
              <c:pt idx="903">
                <c:v>82</c:v>
              </c:pt>
              <c:pt idx="904">
                <c:v>82</c:v>
              </c:pt>
              <c:pt idx="905">
                <c:v>82</c:v>
              </c:pt>
              <c:pt idx="906">
                <c:v>82</c:v>
              </c:pt>
              <c:pt idx="907">
                <c:v>82</c:v>
              </c:pt>
              <c:pt idx="908">
                <c:v>82</c:v>
              </c:pt>
              <c:pt idx="909">
                <c:v>82</c:v>
              </c:pt>
              <c:pt idx="910">
                <c:v>82</c:v>
              </c:pt>
              <c:pt idx="911">
                <c:v>81</c:v>
              </c:pt>
              <c:pt idx="912">
                <c:v>81</c:v>
              </c:pt>
              <c:pt idx="913">
                <c:v>81</c:v>
              </c:pt>
              <c:pt idx="914">
                <c:v>81</c:v>
              </c:pt>
              <c:pt idx="915">
                <c:v>81</c:v>
              </c:pt>
              <c:pt idx="916">
                <c:v>81</c:v>
              </c:pt>
              <c:pt idx="917">
                <c:v>81</c:v>
              </c:pt>
              <c:pt idx="918">
                <c:v>81</c:v>
              </c:pt>
              <c:pt idx="919">
                <c:v>81</c:v>
              </c:pt>
              <c:pt idx="920">
                <c:v>81</c:v>
              </c:pt>
              <c:pt idx="921">
                <c:v>81</c:v>
              </c:pt>
              <c:pt idx="922">
                <c:v>81</c:v>
              </c:pt>
              <c:pt idx="923">
                <c:v>81</c:v>
              </c:pt>
              <c:pt idx="924">
                <c:v>81</c:v>
              </c:pt>
              <c:pt idx="925">
                <c:v>81</c:v>
              </c:pt>
              <c:pt idx="926">
                <c:v>81</c:v>
              </c:pt>
              <c:pt idx="927">
                <c:v>81</c:v>
              </c:pt>
              <c:pt idx="928">
                <c:v>81</c:v>
              </c:pt>
              <c:pt idx="929">
                <c:v>81</c:v>
              </c:pt>
              <c:pt idx="930">
                <c:v>81</c:v>
              </c:pt>
              <c:pt idx="931">
                <c:v>81</c:v>
              </c:pt>
              <c:pt idx="932">
                <c:v>81</c:v>
              </c:pt>
              <c:pt idx="933">
                <c:v>81</c:v>
              </c:pt>
              <c:pt idx="934">
                <c:v>81</c:v>
              </c:pt>
              <c:pt idx="935">
                <c:v>81</c:v>
              </c:pt>
              <c:pt idx="936">
                <c:v>80</c:v>
              </c:pt>
              <c:pt idx="937">
                <c:v>80</c:v>
              </c:pt>
              <c:pt idx="938">
                <c:v>80</c:v>
              </c:pt>
              <c:pt idx="939">
                <c:v>80</c:v>
              </c:pt>
              <c:pt idx="940">
                <c:v>80</c:v>
              </c:pt>
              <c:pt idx="941">
                <c:v>80</c:v>
              </c:pt>
              <c:pt idx="942">
                <c:v>80</c:v>
              </c:pt>
              <c:pt idx="943">
                <c:v>80</c:v>
              </c:pt>
              <c:pt idx="944">
                <c:v>80</c:v>
              </c:pt>
              <c:pt idx="945">
                <c:v>80</c:v>
              </c:pt>
              <c:pt idx="946">
                <c:v>80</c:v>
              </c:pt>
              <c:pt idx="947">
                <c:v>80</c:v>
              </c:pt>
              <c:pt idx="948">
                <c:v>80</c:v>
              </c:pt>
              <c:pt idx="949">
                <c:v>80</c:v>
              </c:pt>
              <c:pt idx="950">
                <c:v>80</c:v>
              </c:pt>
              <c:pt idx="951">
                <c:v>80</c:v>
              </c:pt>
              <c:pt idx="952">
                <c:v>80</c:v>
              </c:pt>
              <c:pt idx="953">
                <c:v>80</c:v>
              </c:pt>
              <c:pt idx="954">
                <c:v>80</c:v>
              </c:pt>
              <c:pt idx="955">
                <c:v>80</c:v>
              </c:pt>
              <c:pt idx="956">
                <c:v>80</c:v>
              </c:pt>
              <c:pt idx="957">
                <c:v>80</c:v>
              </c:pt>
              <c:pt idx="958">
                <c:v>80</c:v>
              </c:pt>
              <c:pt idx="959">
                <c:v>80</c:v>
              </c:pt>
              <c:pt idx="960">
                <c:v>80</c:v>
              </c:pt>
              <c:pt idx="961">
                <c:v>80</c:v>
              </c:pt>
              <c:pt idx="962">
                <c:v>80</c:v>
              </c:pt>
              <c:pt idx="963">
                <c:v>80</c:v>
              </c:pt>
              <c:pt idx="964">
                <c:v>80</c:v>
              </c:pt>
              <c:pt idx="965">
                <c:v>79</c:v>
              </c:pt>
              <c:pt idx="966">
                <c:v>79</c:v>
              </c:pt>
              <c:pt idx="967">
                <c:v>79</c:v>
              </c:pt>
              <c:pt idx="968">
                <c:v>79</c:v>
              </c:pt>
              <c:pt idx="969">
                <c:v>79</c:v>
              </c:pt>
              <c:pt idx="970">
                <c:v>79</c:v>
              </c:pt>
              <c:pt idx="971">
                <c:v>79</c:v>
              </c:pt>
              <c:pt idx="972">
                <c:v>79</c:v>
              </c:pt>
              <c:pt idx="973">
                <c:v>79</c:v>
              </c:pt>
              <c:pt idx="974">
                <c:v>79</c:v>
              </c:pt>
              <c:pt idx="975">
                <c:v>79</c:v>
              </c:pt>
              <c:pt idx="976">
                <c:v>79</c:v>
              </c:pt>
              <c:pt idx="977">
                <c:v>79</c:v>
              </c:pt>
              <c:pt idx="978">
                <c:v>79</c:v>
              </c:pt>
              <c:pt idx="979">
                <c:v>79</c:v>
              </c:pt>
              <c:pt idx="980">
                <c:v>79</c:v>
              </c:pt>
              <c:pt idx="981">
                <c:v>79</c:v>
              </c:pt>
              <c:pt idx="982">
                <c:v>79</c:v>
              </c:pt>
              <c:pt idx="983">
                <c:v>79</c:v>
              </c:pt>
              <c:pt idx="984">
                <c:v>79</c:v>
              </c:pt>
              <c:pt idx="985">
                <c:v>79</c:v>
              </c:pt>
              <c:pt idx="986">
                <c:v>79</c:v>
              </c:pt>
              <c:pt idx="987">
                <c:v>79</c:v>
              </c:pt>
              <c:pt idx="988">
                <c:v>79</c:v>
              </c:pt>
              <c:pt idx="989">
                <c:v>78</c:v>
              </c:pt>
              <c:pt idx="990">
                <c:v>78</c:v>
              </c:pt>
              <c:pt idx="991">
                <c:v>78</c:v>
              </c:pt>
              <c:pt idx="992">
                <c:v>78</c:v>
              </c:pt>
              <c:pt idx="993">
                <c:v>78</c:v>
              </c:pt>
              <c:pt idx="994">
                <c:v>78</c:v>
              </c:pt>
              <c:pt idx="995">
                <c:v>78</c:v>
              </c:pt>
              <c:pt idx="996">
                <c:v>78</c:v>
              </c:pt>
              <c:pt idx="997">
                <c:v>78</c:v>
              </c:pt>
              <c:pt idx="998">
                <c:v>78</c:v>
              </c:pt>
              <c:pt idx="999">
                <c:v>78</c:v>
              </c:pt>
              <c:pt idx="1000">
                <c:v>78</c:v>
              </c:pt>
              <c:pt idx="1001">
                <c:v>78</c:v>
              </c:pt>
              <c:pt idx="1002">
                <c:v>78</c:v>
              </c:pt>
              <c:pt idx="1003">
                <c:v>78</c:v>
              </c:pt>
              <c:pt idx="1004">
                <c:v>78</c:v>
              </c:pt>
              <c:pt idx="1005">
                <c:v>78</c:v>
              </c:pt>
              <c:pt idx="1006">
                <c:v>78</c:v>
              </c:pt>
              <c:pt idx="1007">
                <c:v>78</c:v>
              </c:pt>
              <c:pt idx="1008">
                <c:v>78</c:v>
              </c:pt>
              <c:pt idx="1009">
                <c:v>78</c:v>
              </c:pt>
              <c:pt idx="1010">
                <c:v>78</c:v>
              </c:pt>
              <c:pt idx="1011">
                <c:v>78</c:v>
              </c:pt>
              <c:pt idx="1012">
                <c:v>78</c:v>
              </c:pt>
              <c:pt idx="1013">
                <c:v>78</c:v>
              </c:pt>
              <c:pt idx="1014">
                <c:v>78</c:v>
              </c:pt>
              <c:pt idx="1015">
                <c:v>78</c:v>
              </c:pt>
              <c:pt idx="1016">
                <c:v>77</c:v>
              </c:pt>
              <c:pt idx="1017">
                <c:v>77</c:v>
              </c:pt>
              <c:pt idx="1018">
                <c:v>77</c:v>
              </c:pt>
              <c:pt idx="1019">
                <c:v>77</c:v>
              </c:pt>
              <c:pt idx="1020">
                <c:v>77</c:v>
              </c:pt>
              <c:pt idx="1021">
                <c:v>77</c:v>
              </c:pt>
              <c:pt idx="1022">
                <c:v>77</c:v>
              </c:pt>
              <c:pt idx="1023">
                <c:v>77</c:v>
              </c:pt>
              <c:pt idx="1024">
                <c:v>77</c:v>
              </c:pt>
              <c:pt idx="1025">
                <c:v>77</c:v>
              </c:pt>
              <c:pt idx="1026">
                <c:v>77</c:v>
              </c:pt>
              <c:pt idx="1027">
                <c:v>77</c:v>
              </c:pt>
              <c:pt idx="1028">
                <c:v>77</c:v>
              </c:pt>
              <c:pt idx="1029">
                <c:v>77</c:v>
              </c:pt>
              <c:pt idx="1030">
                <c:v>77</c:v>
              </c:pt>
              <c:pt idx="1031">
                <c:v>77</c:v>
              </c:pt>
              <c:pt idx="1032">
                <c:v>77</c:v>
              </c:pt>
              <c:pt idx="1033">
                <c:v>77</c:v>
              </c:pt>
              <c:pt idx="1034">
                <c:v>77</c:v>
              </c:pt>
              <c:pt idx="1035">
                <c:v>77</c:v>
              </c:pt>
              <c:pt idx="1036">
                <c:v>76</c:v>
              </c:pt>
              <c:pt idx="1037">
                <c:v>76</c:v>
              </c:pt>
              <c:pt idx="1038">
                <c:v>76</c:v>
              </c:pt>
              <c:pt idx="1039">
                <c:v>76</c:v>
              </c:pt>
              <c:pt idx="1040">
                <c:v>76</c:v>
              </c:pt>
              <c:pt idx="1041">
                <c:v>76</c:v>
              </c:pt>
              <c:pt idx="1042">
                <c:v>76</c:v>
              </c:pt>
              <c:pt idx="1043">
                <c:v>76</c:v>
              </c:pt>
              <c:pt idx="1044">
                <c:v>76</c:v>
              </c:pt>
              <c:pt idx="1045">
                <c:v>76</c:v>
              </c:pt>
              <c:pt idx="1046">
                <c:v>76</c:v>
              </c:pt>
              <c:pt idx="1047">
                <c:v>76</c:v>
              </c:pt>
              <c:pt idx="1048">
                <c:v>76</c:v>
              </c:pt>
              <c:pt idx="1049">
                <c:v>76</c:v>
              </c:pt>
              <c:pt idx="1050">
                <c:v>76</c:v>
              </c:pt>
              <c:pt idx="1051">
                <c:v>76</c:v>
              </c:pt>
              <c:pt idx="1052">
                <c:v>76</c:v>
              </c:pt>
              <c:pt idx="1053">
                <c:v>76</c:v>
              </c:pt>
              <c:pt idx="1054">
                <c:v>76</c:v>
              </c:pt>
              <c:pt idx="1055">
                <c:v>76</c:v>
              </c:pt>
              <c:pt idx="1056">
                <c:v>76</c:v>
              </c:pt>
              <c:pt idx="1057">
                <c:v>76</c:v>
              </c:pt>
              <c:pt idx="1058">
                <c:v>76</c:v>
              </c:pt>
              <c:pt idx="1059">
                <c:v>76</c:v>
              </c:pt>
              <c:pt idx="1060">
                <c:v>75</c:v>
              </c:pt>
              <c:pt idx="1061">
                <c:v>75</c:v>
              </c:pt>
              <c:pt idx="1062">
                <c:v>75</c:v>
              </c:pt>
              <c:pt idx="1063">
                <c:v>75</c:v>
              </c:pt>
              <c:pt idx="1064">
                <c:v>75</c:v>
              </c:pt>
              <c:pt idx="1065">
                <c:v>75</c:v>
              </c:pt>
              <c:pt idx="1066">
                <c:v>75</c:v>
              </c:pt>
              <c:pt idx="1067">
                <c:v>75</c:v>
              </c:pt>
              <c:pt idx="1068">
                <c:v>75</c:v>
              </c:pt>
              <c:pt idx="1069">
                <c:v>75</c:v>
              </c:pt>
              <c:pt idx="1070">
                <c:v>75</c:v>
              </c:pt>
              <c:pt idx="1071">
                <c:v>75</c:v>
              </c:pt>
              <c:pt idx="1072">
                <c:v>75</c:v>
              </c:pt>
              <c:pt idx="1073">
                <c:v>75</c:v>
              </c:pt>
              <c:pt idx="1074">
                <c:v>75</c:v>
              </c:pt>
              <c:pt idx="1075">
                <c:v>75</c:v>
              </c:pt>
              <c:pt idx="1076">
                <c:v>75</c:v>
              </c:pt>
              <c:pt idx="1077">
                <c:v>75</c:v>
              </c:pt>
              <c:pt idx="1078">
                <c:v>75</c:v>
              </c:pt>
              <c:pt idx="1079">
                <c:v>75</c:v>
              </c:pt>
              <c:pt idx="1080">
                <c:v>75</c:v>
              </c:pt>
              <c:pt idx="1081">
                <c:v>75</c:v>
              </c:pt>
              <c:pt idx="1082">
                <c:v>74</c:v>
              </c:pt>
              <c:pt idx="1083">
                <c:v>74</c:v>
              </c:pt>
              <c:pt idx="1084">
                <c:v>74</c:v>
              </c:pt>
              <c:pt idx="1085">
                <c:v>74</c:v>
              </c:pt>
              <c:pt idx="1086">
                <c:v>74</c:v>
              </c:pt>
              <c:pt idx="1087">
                <c:v>74</c:v>
              </c:pt>
              <c:pt idx="1088">
                <c:v>74</c:v>
              </c:pt>
              <c:pt idx="1089">
                <c:v>74</c:v>
              </c:pt>
              <c:pt idx="1090">
                <c:v>74</c:v>
              </c:pt>
              <c:pt idx="1091">
                <c:v>74</c:v>
              </c:pt>
              <c:pt idx="1092">
                <c:v>74</c:v>
              </c:pt>
              <c:pt idx="1093">
                <c:v>74</c:v>
              </c:pt>
              <c:pt idx="1094">
                <c:v>74</c:v>
              </c:pt>
              <c:pt idx="1095">
                <c:v>74</c:v>
              </c:pt>
              <c:pt idx="1096">
                <c:v>74</c:v>
              </c:pt>
              <c:pt idx="1097">
                <c:v>74</c:v>
              </c:pt>
              <c:pt idx="1098">
                <c:v>74</c:v>
              </c:pt>
              <c:pt idx="1099">
                <c:v>74</c:v>
              </c:pt>
              <c:pt idx="1100">
                <c:v>74</c:v>
              </c:pt>
              <c:pt idx="1101">
                <c:v>74</c:v>
              </c:pt>
              <c:pt idx="1102">
                <c:v>74</c:v>
              </c:pt>
              <c:pt idx="1103">
                <c:v>74</c:v>
              </c:pt>
              <c:pt idx="1104">
                <c:v>74</c:v>
              </c:pt>
              <c:pt idx="1105">
                <c:v>74</c:v>
              </c:pt>
              <c:pt idx="1106">
                <c:v>74</c:v>
              </c:pt>
              <c:pt idx="1107">
                <c:v>74</c:v>
              </c:pt>
              <c:pt idx="1108">
                <c:v>74</c:v>
              </c:pt>
              <c:pt idx="1109">
                <c:v>74</c:v>
              </c:pt>
              <c:pt idx="1110">
                <c:v>74</c:v>
              </c:pt>
              <c:pt idx="1111">
                <c:v>74</c:v>
              </c:pt>
              <c:pt idx="1112">
                <c:v>74</c:v>
              </c:pt>
              <c:pt idx="1113">
                <c:v>74</c:v>
              </c:pt>
              <c:pt idx="1114">
                <c:v>74</c:v>
              </c:pt>
              <c:pt idx="1115">
                <c:v>74</c:v>
              </c:pt>
              <c:pt idx="1116">
                <c:v>74</c:v>
              </c:pt>
              <c:pt idx="1117">
                <c:v>73</c:v>
              </c:pt>
              <c:pt idx="1118">
                <c:v>73</c:v>
              </c:pt>
              <c:pt idx="1119">
                <c:v>73</c:v>
              </c:pt>
              <c:pt idx="1120">
                <c:v>73</c:v>
              </c:pt>
              <c:pt idx="1121">
                <c:v>73</c:v>
              </c:pt>
              <c:pt idx="1122">
                <c:v>73</c:v>
              </c:pt>
              <c:pt idx="1123">
                <c:v>73</c:v>
              </c:pt>
              <c:pt idx="1124">
                <c:v>73</c:v>
              </c:pt>
              <c:pt idx="1125">
                <c:v>73</c:v>
              </c:pt>
              <c:pt idx="1126">
                <c:v>73</c:v>
              </c:pt>
              <c:pt idx="1127">
                <c:v>73</c:v>
              </c:pt>
              <c:pt idx="1128">
                <c:v>73</c:v>
              </c:pt>
              <c:pt idx="1129">
                <c:v>73</c:v>
              </c:pt>
              <c:pt idx="1130">
                <c:v>73</c:v>
              </c:pt>
              <c:pt idx="1131">
                <c:v>73</c:v>
              </c:pt>
              <c:pt idx="1132">
                <c:v>73</c:v>
              </c:pt>
              <c:pt idx="1133">
                <c:v>73</c:v>
              </c:pt>
              <c:pt idx="1134">
                <c:v>73</c:v>
              </c:pt>
              <c:pt idx="1135">
                <c:v>73</c:v>
              </c:pt>
              <c:pt idx="1136">
                <c:v>73</c:v>
              </c:pt>
              <c:pt idx="1137">
                <c:v>73</c:v>
              </c:pt>
              <c:pt idx="1138">
                <c:v>73</c:v>
              </c:pt>
              <c:pt idx="1139">
                <c:v>73</c:v>
              </c:pt>
              <c:pt idx="1140">
                <c:v>72</c:v>
              </c:pt>
              <c:pt idx="1141">
                <c:v>72</c:v>
              </c:pt>
              <c:pt idx="1142">
                <c:v>72</c:v>
              </c:pt>
              <c:pt idx="1143">
                <c:v>72</c:v>
              </c:pt>
              <c:pt idx="1144">
                <c:v>72</c:v>
              </c:pt>
              <c:pt idx="1145">
                <c:v>72</c:v>
              </c:pt>
              <c:pt idx="1146">
                <c:v>72</c:v>
              </c:pt>
              <c:pt idx="1147">
                <c:v>72</c:v>
              </c:pt>
              <c:pt idx="1148">
                <c:v>72</c:v>
              </c:pt>
              <c:pt idx="1149">
                <c:v>72</c:v>
              </c:pt>
              <c:pt idx="1150">
                <c:v>72</c:v>
              </c:pt>
              <c:pt idx="1151">
                <c:v>72</c:v>
              </c:pt>
              <c:pt idx="1152">
                <c:v>72</c:v>
              </c:pt>
              <c:pt idx="1153">
                <c:v>72</c:v>
              </c:pt>
              <c:pt idx="1154">
                <c:v>72</c:v>
              </c:pt>
              <c:pt idx="1155">
                <c:v>72</c:v>
              </c:pt>
              <c:pt idx="1156">
                <c:v>72</c:v>
              </c:pt>
              <c:pt idx="1157">
                <c:v>72</c:v>
              </c:pt>
              <c:pt idx="1158">
                <c:v>72</c:v>
              </c:pt>
              <c:pt idx="1159">
                <c:v>72</c:v>
              </c:pt>
              <c:pt idx="1160">
                <c:v>72</c:v>
              </c:pt>
              <c:pt idx="1161">
                <c:v>72</c:v>
              </c:pt>
              <c:pt idx="1162">
                <c:v>72</c:v>
              </c:pt>
              <c:pt idx="1163">
                <c:v>72</c:v>
              </c:pt>
              <c:pt idx="1164">
                <c:v>72</c:v>
              </c:pt>
              <c:pt idx="1165">
                <c:v>71</c:v>
              </c:pt>
              <c:pt idx="1166">
                <c:v>71</c:v>
              </c:pt>
              <c:pt idx="1167">
                <c:v>71</c:v>
              </c:pt>
              <c:pt idx="1168">
                <c:v>71</c:v>
              </c:pt>
              <c:pt idx="1169">
                <c:v>71</c:v>
              </c:pt>
              <c:pt idx="1170">
                <c:v>71</c:v>
              </c:pt>
              <c:pt idx="1171">
                <c:v>71</c:v>
              </c:pt>
              <c:pt idx="1172">
                <c:v>71</c:v>
              </c:pt>
              <c:pt idx="1173">
                <c:v>71</c:v>
              </c:pt>
              <c:pt idx="1174">
                <c:v>71</c:v>
              </c:pt>
              <c:pt idx="1175">
                <c:v>71</c:v>
              </c:pt>
              <c:pt idx="1176">
                <c:v>71</c:v>
              </c:pt>
              <c:pt idx="1177">
                <c:v>71</c:v>
              </c:pt>
              <c:pt idx="1178">
                <c:v>71</c:v>
              </c:pt>
              <c:pt idx="1179">
                <c:v>71</c:v>
              </c:pt>
              <c:pt idx="1180">
                <c:v>71</c:v>
              </c:pt>
              <c:pt idx="1181">
                <c:v>71</c:v>
              </c:pt>
              <c:pt idx="1182">
                <c:v>71</c:v>
              </c:pt>
              <c:pt idx="1183">
                <c:v>71</c:v>
              </c:pt>
              <c:pt idx="1184">
                <c:v>71</c:v>
              </c:pt>
              <c:pt idx="1185">
                <c:v>71</c:v>
              </c:pt>
              <c:pt idx="1186">
                <c:v>71</c:v>
              </c:pt>
              <c:pt idx="1187">
                <c:v>71</c:v>
              </c:pt>
              <c:pt idx="1188">
                <c:v>71</c:v>
              </c:pt>
              <c:pt idx="1189">
                <c:v>71</c:v>
              </c:pt>
              <c:pt idx="1190">
                <c:v>71</c:v>
              </c:pt>
              <c:pt idx="1191">
                <c:v>71</c:v>
              </c:pt>
              <c:pt idx="1192">
                <c:v>71</c:v>
              </c:pt>
              <c:pt idx="1193">
                <c:v>71</c:v>
              </c:pt>
              <c:pt idx="1194">
                <c:v>71</c:v>
              </c:pt>
              <c:pt idx="1195">
                <c:v>71</c:v>
              </c:pt>
              <c:pt idx="1196">
                <c:v>70</c:v>
              </c:pt>
              <c:pt idx="1197">
                <c:v>70</c:v>
              </c:pt>
              <c:pt idx="1198">
                <c:v>70</c:v>
              </c:pt>
              <c:pt idx="1199">
                <c:v>70</c:v>
              </c:pt>
              <c:pt idx="1200">
                <c:v>70</c:v>
              </c:pt>
              <c:pt idx="1201">
                <c:v>70</c:v>
              </c:pt>
              <c:pt idx="1202">
                <c:v>70</c:v>
              </c:pt>
              <c:pt idx="1203">
                <c:v>70</c:v>
              </c:pt>
              <c:pt idx="1204">
                <c:v>70</c:v>
              </c:pt>
              <c:pt idx="1205">
                <c:v>70</c:v>
              </c:pt>
              <c:pt idx="1206">
                <c:v>70</c:v>
              </c:pt>
              <c:pt idx="1207">
                <c:v>70</c:v>
              </c:pt>
              <c:pt idx="1208">
                <c:v>70</c:v>
              </c:pt>
              <c:pt idx="1209">
                <c:v>70</c:v>
              </c:pt>
              <c:pt idx="1210">
                <c:v>70</c:v>
              </c:pt>
              <c:pt idx="1211">
                <c:v>70</c:v>
              </c:pt>
              <c:pt idx="1212">
                <c:v>70</c:v>
              </c:pt>
              <c:pt idx="1213">
                <c:v>70</c:v>
              </c:pt>
              <c:pt idx="1214">
                <c:v>70</c:v>
              </c:pt>
              <c:pt idx="1215">
                <c:v>70</c:v>
              </c:pt>
              <c:pt idx="1216">
                <c:v>70</c:v>
              </c:pt>
              <c:pt idx="1217">
                <c:v>70</c:v>
              </c:pt>
              <c:pt idx="1218">
                <c:v>70</c:v>
              </c:pt>
              <c:pt idx="1219">
                <c:v>70</c:v>
              </c:pt>
              <c:pt idx="1220">
                <c:v>70</c:v>
              </c:pt>
              <c:pt idx="1221">
                <c:v>70</c:v>
              </c:pt>
              <c:pt idx="1222">
                <c:v>70</c:v>
              </c:pt>
              <c:pt idx="1223">
                <c:v>70</c:v>
              </c:pt>
              <c:pt idx="1224">
                <c:v>70</c:v>
              </c:pt>
              <c:pt idx="1225">
                <c:v>70</c:v>
              </c:pt>
              <c:pt idx="1226">
                <c:v>70</c:v>
              </c:pt>
              <c:pt idx="1227">
                <c:v>70</c:v>
              </c:pt>
              <c:pt idx="1228">
                <c:v>70</c:v>
              </c:pt>
              <c:pt idx="1229">
                <c:v>69</c:v>
              </c:pt>
              <c:pt idx="1230">
                <c:v>69</c:v>
              </c:pt>
              <c:pt idx="1231">
                <c:v>69</c:v>
              </c:pt>
              <c:pt idx="1232">
                <c:v>69</c:v>
              </c:pt>
              <c:pt idx="1233">
                <c:v>69</c:v>
              </c:pt>
              <c:pt idx="1234">
                <c:v>69</c:v>
              </c:pt>
              <c:pt idx="1235">
                <c:v>69</c:v>
              </c:pt>
              <c:pt idx="1236">
                <c:v>69</c:v>
              </c:pt>
              <c:pt idx="1237">
                <c:v>69</c:v>
              </c:pt>
              <c:pt idx="1238">
                <c:v>69</c:v>
              </c:pt>
              <c:pt idx="1239">
                <c:v>69</c:v>
              </c:pt>
              <c:pt idx="1240">
                <c:v>69</c:v>
              </c:pt>
              <c:pt idx="1241">
                <c:v>69</c:v>
              </c:pt>
              <c:pt idx="1242">
                <c:v>69</c:v>
              </c:pt>
              <c:pt idx="1243">
                <c:v>69</c:v>
              </c:pt>
              <c:pt idx="1244">
                <c:v>69</c:v>
              </c:pt>
              <c:pt idx="1245">
                <c:v>69</c:v>
              </c:pt>
              <c:pt idx="1246">
                <c:v>69</c:v>
              </c:pt>
              <c:pt idx="1247">
                <c:v>69</c:v>
              </c:pt>
              <c:pt idx="1248">
                <c:v>69</c:v>
              </c:pt>
              <c:pt idx="1249">
                <c:v>69</c:v>
              </c:pt>
              <c:pt idx="1250">
                <c:v>69</c:v>
              </c:pt>
              <c:pt idx="1251">
                <c:v>69</c:v>
              </c:pt>
              <c:pt idx="1252">
                <c:v>69</c:v>
              </c:pt>
              <c:pt idx="1253">
                <c:v>69</c:v>
              </c:pt>
              <c:pt idx="1254">
                <c:v>69</c:v>
              </c:pt>
              <c:pt idx="1255">
                <c:v>69</c:v>
              </c:pt>
              <c:pt idx="1256">
                <c:v>69</c:v>
              </c:pt>
              <c:pt idx="1257">
                <c:v>69</c:v>
              </c:pt>
              <c:pt idx="1258">
                <c:v>69</c:v>
              </c:pt>
              <c:pt idx="1259">
                <c:v>69</c:v>
              </c:pt>
              <c:pt idx="1260">
                <c:v>69</c:v>
              </c:pt>
              <c:pt idx="1261">
                <c:v>69</c:v>
              </c:pt>
              <c:pt idx="1262">
                <c:v>69</c:v>
              </c:pt>
              <c:pt idx="1263">
                <c:v>69</c:v>
              </c:pt>
              <c:pt idx="1264">
                <c:v>69</c:v>
              </c:pt>
              <c:pt idx="1265">
                <c:v>69</c:v>
              </c:pt>
              <c:pt idx="1266">
                <c:v>68</c:v>
              </c:pt>
              <c:pt idx="1267">
                <c:v>68</c:v>
              </c:pt>
              <c:pt idx="1268">
                <c:v>68</c:v>
              </c:pt>
              <c:pt idx="1269">
                <c:v>68</c:v>
              </c:pt>
              <c:pt idx="1270">
                <c:v>68</c:v>
              </c:pt>
              <c:pt idx="1271">
                <c:v>68</c:v>
              </c:pt>
              <c:pt idx="1272">
                <c:v>68</c:v>
              </c:pt>
              <c:pt idx="1273">
                <c:v>68</c:v>
              </c:pt>
              <c:pt idx="1274">
                <c:v>68</c:v>
              </c:pt>
              <c:pt idx="1275">
                <c:v>68</c:v>
              </c:pt>
              <c:pt idx="1276">
                <c:v>68</c:v>
              </c:pt>
              <c:pt idx="1277">
                <c:v>68</c:v>
              </c:pt>
              <c:pt idx="1278">
                <c:v>68</c:v>
              </c:pt>
              <c:pt idx="1279">
                <c:v>68</c:v>
              </c:pt>
              <c:pt idx="1280">
                <c:v>68</c:v>
              </c:pt>
              <c:pt idx="1281">
                <c:v>68</c:v>
              </c:pt>
              <c:pt idx="1282">
                <c:v>68</c:v>
              </c:pt>
              <c:pt idx="1283">
                <c:v>68</c:v>
              </c:pt>
              <c:pt idx="1284">
                <c:v>68</c:v>
              </c:pt>
              <c:pt idx="1285">
                <c:v>68</c:v>
              </c:pt>
              <c:pt idx="1286">
                <c:v>68</c:v>
              </c:pt>
              <c:pt idx="1287">
                <c:v>68</c:v>
              </c:pt>
              <c:pt idx="1288">
                <c:v>68</c:v>
              </c:pt>
              <c:pt idx="1289">
                <c:v>68</c:v>
              </c:pt>
              <c:pt idx="1290">
                <c:v>68</c:v>
              </c:pt>
              <c:pt idx="1291">
                <c:v>68</c:v>
              </c:pt>
              <c:pt idx="1292">
                <c:v>68</c:v>
              </c:pt>
              <c:pt idx="1293">
                <c:v>68</c:v>
              </c:pt>
              <c:pt idx="1294">
                <c:v>68</c:v>
              </c:pt>
              <c:pt idx="1295">
                <c:v>68</c:v>
              </c:pt>
              <c:pt idx="1296">
                <c:v>67</c:v>
              </c:pt>
              <c:pt idx="1297">
                <c:v>67</c:v>
              </c:pt>
              <c:pt idx="1298">
                <c:v>67</c:v>
              </c:pt>
              <c:pt idx="1299">
                <c:v>67</c:v>
              </c:pt>
              <c:pt idx="1300">
                <c:v>67</c:v>
              </c:pt>
              <c:pt idx="1301">
                <c:v>67</c:v>
              </c:pt>
              <c:pt idx="1302">
                <c:v>67</c:v>
              </c:pt>
              <c:pt idx="1303">
                <c:v>67</c:v>
              </c:pt>
              <c:pt idx="1304">
                <c:v>67</c:v>
              </c:pt>
              <c:pt idx="1305">
                <c:v>67</c:v>
              </c:pt>
              <c:pt idx="1306">
                <c:v>67</c:v>
              </c:pt>
              <c:pt idx="1307">
                <c:v>67</c:v>
              </c:pt>
              <c:pt idx="1308">
                <c:v>67</c:v>
              </c:pt>
              <c:pt idx="1309">
                <c:v>67</c:v>
              </c:pt>
              <c:pt idx="1310">
                <c:v>67</c:v>
              </c:pt>
              <c:pt idx="1311">
                <c:v>67</c:v>
              </c:pt>
              <c:pt idx="1312">
                <c:v>67</c:v>
              </c:pt>
              <c:pt idx="1313">
                <c:v>67</c:v>
              </c:pt>
              <c:pt idx="1314">
                <c:v>67</c:v>
              </c:pt>
              <c:pt idx="1315">
                <c:v>67</c:v>
              </c:pt>
              <c:pt idx="1316">
                <c:v>67</c:v>
              </c:pt>
              <c:pt idx="1317">
                <c:v>67</c:v>
              </c:pt>
              <c:pt idx="1318">
                <c:v>67</c:v>
              </c:pt>
              <c:pt idx="1319">
                <c:v>67</c:v>
              </c:pt>
              <c:pt idx="1320">
                <c:v>67</c:v>
              </c:pt>
              <c:pt idx="1321">
                <c:v>67</c:v>
              </c:pt>
              <c:pt idx="1322">
                <c:v>67</c:v>
              </c:pt>
              <c:pt idx="1323">
                <c:v>67</c:v>
              </c:pt>
              <c:pt idx="1324">
                <c:v>67</c:v>
              </c:pt>
              <c:pt idx="1325">
                <c:v>67</c:v>
              </c:pt>
              <c:pt idx="1326">
                <c:v>67</c:v>
              </c:pt>
              <c:pt idx="1327">
                <c:v>67</c:v>
              </c:pt>
              <c:pt idx="1328">
                <c:v>67</c:v>
              </c:pt>
              <c:pt idx="1329">
                <c:v>66</c:v>
              </c:pt>
              <c:pt idx="1330">
                <c:v>66</c:v>
              </c:pt>
              <c:pt idx="1331">
                <c:v>66</c:v>
              </c:pt>
              <c:pt idx="1332">
                <c:v>66</c:v>
              </c:pt>
              <c:pt idx="1333">
                <c:v>66</c:v>
              </c:pt>
              <c:pt idx="1334">
                <c:v>66</c:v>
              </c:pt>
              <c:pt idx="1335">
                <c:v>66</c:v>
              </c:pt>
              <c:pt idx="1336">
                <c:v>66</c:v>
              </c:pt>
              <c:pt idx="1337">
                <c:v>66</c:v>
              </c:pt>
              <c:pt idx="1338">
                <c:v>66</c:v>
              </c:pt>
              <c:pt idx="1339">
                <c:v>66</c:v>
              </c:pt>
              <c:pt idx="1340">
                <c:v>66</c:v>
              </c:pt>
              <c:pt idx="1341">
                <c:v>66</c:v>
              </c:pt>
              <c:pt idx="1342">
                <c:v>66</c:v>
              </c:pt>
              <c:pt idx="1343">
                <c:v>66</c:v>
              </c:pt>
              <c:pt idx="1344">
                <c:v>66</c:v>
              </c:pt>
              <c:pt idx="1345">
                <c:v>66</c:v>
              </c:pt>
              <c:pt idx="1346">
                <c:v>66</c:v>
              </c:pt>
              <c:pt idx="1347">
                <c:v>66</c:v>
              </c:pt>
              <c:pt idx="1348">
                <c:v>66</c:v>
              </c:pt>
              <c:pt idx="1349">
                <c:v>66</c:v>
              </c:pt>
              <c:pt idx="1350">
                <c:v>66</c:v>
              </c:pt>
              <c:pt idx="1351">
                <c:v>66</c:v>
              </c:pt>
              <c:pt idx="1352">
                <c:v>66</c:v>
              </c:pt>
              <c:pt idx="1353">
                <c:v>66</c:v>
              </c:pt>
              <c:pt idx="1354">
                <c:v>66</c:v>
              </c:pt>
              <c:pt idx="1355">
                <c:v>66</c:v>
              </c:pt>
              <c:pt idx="1356">
                <c:v>66</c:v>
              </c:pt>
              <c:pt idx="1357">
                <c:v>66</c:v>
              </c:pt>
              <c:pt idx="1358">
                <c:v>65</c:v>
              </c:pt>
              <c:pt idx="1359">
                <c:v>65</c:v>
              </c:pt>
              <c:pt idx="1360">
                <c:v>65</c:v>
              </c:pt>
              <c:pt idx="1361">
                <c:v>65</c:v>
              </c:pt>
              <c:pt idx="1362">
                <c:v>65</c:v>
              </c:pt>
              <c:pt idx="1363">
                <c:v>65</c:v>
              </c:pt>
              <c:pt idx="1364">
                <c:v>65</c:v>
              </c:pt>
              <c:pt idx="1365">
                <c:v>65</c:v>
              </c:pt>
              <c:pt idx="1366">
                <c:v>65</c:v>
              </c:pt>
              <c:pt idx="1367">
                <c:v>65</c:v>
              </c:pt>
              <c:pt idx="1368">
                <c:v>65</c:v>
              </c:pt>
              <c:pt idx="1369">
                <c:v>65</c:v>
              </c:pt>
              <c:pt idx="1370">
                <c:v>65</c:v>
              </c:pt>
              <c:pt idx="1371">
                <c:v>65</c:v>
              </c:pt>
              <c:pt idx="1372">
                <c:v>65</c:v>
              </c:pt>
              <c:pt idx="1373">
                <c:v>65</c:v>
              </c:pt>
              <c:pt idx="1374">
                <c:v>65</c:v>
              </c:pt>
              <c:pt idx="1375">
                <c:v>65</c:v>
              </c:pt>
              <c:pt idx="1376">
                <c:v>65</c:v>
              </c:pt>
              <c:pt idx="1377">
                <c:v>65</c:v>
              </c:pt>
              <c:pt idx="1378">
                <c:v>65</c:v>
              </c:pt>
              <c:pt idx="1379">
                <c:v>65</c:v>
              </c:pt>
              <c:pt idx="1380">
                <c:v>65</c:v>
              </c:pt>
              <c:pt idx="1381">
                <c:v>65</c:v>
              </c:pt>
              <c:pt idx="1382">
                <c:v>65</c:v>
              </c:pt>
              <c:pt idx="1383">
                <c:v>65</c:v>
              </c:pt>
              <c:pt idx="1384">
                <c:v>65</c:v>
              </c:pt>
              <c:pt idx="1385">
                <c:v>65</c:v>
              </c:pt>
              <c:pt idx="1386">
                <c:v>65</c:v>
              </c:pt>
              <c:pt idx="1387">
                <c:v>65</c:v>
              </c:pt>
              <c:pt idx="1388">
                <c:v>65</c:v>
              </c:pt>
              <c:pt idx="1389">
                <c:v>65</c:v>
              </c:pt>
              <c:pt idx="1390">
                <c:v>65</c:v>
              </c:pt>
              <c:pt idx="1391">
                <c:v>65</c:v>
              </c:pt>
              <c:pt idx="1392">
                <c:v>65</c:v>
              </c:pt>
              <c:pt idx="1393">
                <c:v>65</c:v>
              </c:pt>
              <c:pt idx="1394">
                <c:v>65</c:v>
              </c:pt>
              <c:pt idx="1395">
                <c:v>65</c:v>
              </c:pt>
              <c:pt idx="1396">
                <c:v>64</c:v>
              </c:pt>
              <c:pt idx="1397">
                <c:v>64</c:v>
              </c:pt>
              <c:pt idx="1398">
                <c:v>64</c:v>
              </c:pt>
              <c:pt idx="1399">
                <c:v>64</c:v>
              </c:pt>
              <c:pt idx="1400">
                <c:v>64</c:v>
              </c:pt>
              <c:pt idx="1401">
                <c:v>64</c:v>
              </c:pt>
              <c:pt idx="1402">
                <c:v>64</c:v>
              </c:pt>
              <c:pt idx="1403">
                <c:v>64</c:v>
              </c:pt>
              <c:pt idx="1404">
                <c:v>64</c:v>
              </c:pt>
              <c:pt idx="1405">
                <c:v>64</c:v>
              </c:pt>
              <c:pt idx="1406">
                <c:v>64</c:v>
              </c:pt>
              <c:pt idx="1407">
                <c:v>64</c:v>
              </c:pt>
              <c:pt idx="1408">
                <c:v>64</c:v>
              </c:pt>
              <c:pt idx="1409">
                <c:v>64</c:v>
              </c:pt>
              <c:pt idx="1410">
                <c:v>64</c:v>
              </c:pt>
              <c:pt idx="1411">
                <c:v>64</c:v>
              </c:pt>
              <c:pt idx="1412">
                <c:v>64</c:v>
              </c:pt>
              <c:pt idx="1413">
                <c:v>64</c:v>
              </c:pt>
              <c:pt idx="1414">
                <c:v>64</c:v>
              </c:pt>
              <c:pt idx="1415">
                <c:v>64</c:v>
              </c:pt>
              <c:pt idx="1416">
                <c:v>64</c:v>
              </c:pt>
              <c:pt idx="1417">
                <c:v>64</c:v>
              </c:pt>
              <c:pt idx="1418">
                <c:v>64</c:v>
              </c:pt>
              <c:pt idx="1419">
                <c:v>64</c:v>
              </c:pt>
              <c:pt idx="1420">
                <c:v>64</c:v>
              </c:pt>
              <c:pt idx="1421">
                <c:v>64</c:v>
              </c:pt>
              <c:pt idx="1422">
                <c:v>64</c:v>
              </c:pt>
              <c:pt idx="1423">
                <c:v>64</c:v>
              </c:pt>
              <c:pt idx="1424">
                <c:v>64</c:v>
              </c:pt>
              <c:pt idx="1425">
                <c:v>64</c:v>
              </c:pt>
              <c:pt idx="1426">
                <c:v>64</c:v>
              </c:pt>
              <c:pt idx="1427">
                <c:v>64</c:v>
              </c:pt>
              <c:pt idx="1428">
                <c:v>63</c:v>
              </c:pt>
              <c:pt idx="1429">
                <c:v>63</c:v>
              </c:pt>
              <c:pt idx="1430">
                <c:v>63</c:v>
              </c:pt>
              <c:pt idx="1431">
                <c:v>63</c:v>
              </c:pt>
              <c:pt idx="1432">
                <c:v>63</c:v>
              </c:pt>
              <c:pt idx="1433">
                <c:v>63</c:v>
              </c:pt>
              <c:pt idx="1434">
                <c:v>63</c:v>
              </c:pt>
              <c:pt idx="1435">
                <c:v>63</c:v>
              </c:pt>
              <c:pt idx="1436">
                <c:v>63</c:v>
              </c:pt>
              <c:pt idx="1437">
                <c:v>63</c:v>
              </c:pt>
              <c:pt idx="1438">
                <c:v>63</c:v>
              </c:pt>
              <c:pt idx="1439">
                <c:v>63</c:v>
              </c:pt>
              <c:pt idx="1440">
                <c:v>63</c:v>
              </c:pt>
              <c:pt idx="1441">
                <c:v>63</c:v>
              </c:pt>
              <c:pt idx="1442">
                <c:v>63</c:v>
              </c:pt>
              <c:pt idx="1443">
                <c:v>63</c:v>
              </c:pt>
              <c:pt idx="1444">
                <c:v>63</c:v>
              </c:pt>
              <c:pt idx="1445">
                <c:v>63</c:v>
              </c:pt>
              <c:pt idx="1446">
                <c:v>63</c:v>
              </c:pt>
              <c:pt idx="1447">
                <c:v>63</c:v>
              </c:pt>
              <c:pt idx="1448">
                <c:v>62</c:v>
              </c:pt>
              <c:pt idx="1449">
                <c:v>62</c:v>
              </c:pt>
              <c:pt idx="1450">
                <c:v>62</c:v>
              </c:pt>
              <c:pt idx="1451">
                <c:v>62</c:v>
              </c:pt>
              <c:pt idx="1452">
                <c:v>62</c:v>
              </c:pt>
              <c:pt idx="1453">
                <c:v>62</c:v>
              </c:pt>
              <c:pt idx="1454">
                <c:v>62</c:v>
              </c:pt>
              <c:pt idx="1455">
                <c:v>62</c:v>
              </c:pt>
              <c:pt idx="1456">
                <c:v>62</c:v>
              </c:pt>
              <c:pt idx="1457">
                <c:v>62</c:v>
              </c:pt>
              <c:pt idx="1458">
                <c:v>62</c:v>
              </c:pt>
              <c:pt idx="1459">
                <c:v>62</c:v>
              </c:pt>
              <c:pt idx="1460">
                <c:v>62</c:v>
              </c:pt>
              <c:pt idx="1461">
                <c:v>62</c:v>
              </c:pt>
              <c:pt idx="1462">
                <c:v>62</c:v>
              </c:pt>
              <c:pt idx="1463">
                <c:v>62</c:v>
              </c:pt>
              <c:pt idx="1464">
                <c:v>62</c:v>
              </c:pt>
              <c:pt idx="1465">
                <c:v>62</c:v>
              </c:pt>
              <c:pt idx="1466">
                <c:v>62</c:v>
              </c:pt>
              <c:pt idx="1467">
                <c:v>62</c:v>
              </c:pt>
              <c:pt idx="1468">
                <c:v>62</c:v>
              </c:pt>
              <c:pt idx="1469">
                <c:v>62</c:v>
              </c:pt>
              <c:pt idx="1470">
                <c:v>62</c:v>
              </c:pt>
              <c:pt idx="1471">
                <c:v>62</c:v>
              </c:pt>
              <c:pt idx="1472">
                <c:v>62</c:v>
              </c:pt>
              <c:pt idx="1473">
                <c:v>62</c:v>
              </c:pt>
              <c:pt idx="1474">
                <c:v>62</c:v>
              </c:pt>
              <c:pt idx="1475">
                <c:v>62</c:v>
              </c:pt>
              <c:pt idx="1476">
                <c:v>61</c:v>
              </c:pt>
              <c:pt idx="1477">
                <c:v>61</c:v>
              </c:pt>
              <c:pt idx="1478">
                <c:v>61</c:v>
              </c:pt>
              <c:pt idx="1479">
                <c:v>61</c:v>
              </c:pt>
              <c:pt idx="1480">
                <c:v>61</c:v>
              </c:pt>
              <c:pt idx="1481">
                <c:v>61</c:v>
              </c:pt>
              <c:pt idx="1482">
                <c:v>61</c:v>
              </c:pt>
              <c:pt idx="1483">
                <c:v>61</c:v>
              </c:pt>
              <c:pt idx="1484">
                <c:v>61</c:v>
              </c:pt>
              <c:pt idx="1485">
                <c:v>61</c:v>
              </c:pt>
              <c:pt idx="1486">
                <c:v>61</c:v>
              </c:pt>
              <c:pt idx="1487">
                <c:v>61</c:v>
              </c:pt>
              <c:pt idx="1488">
                <c:v>61</c:v>
              </c:pt>
              <c:pt idx="1489">
                <c:v>61</c:v>
              </c:pt>
              <c:pt idx="1490">
                <c:v>61</c:v>
              </c:pt>
              <c:pt idx="1491">
                <c:v>61</c:v>
              </c:pt>
              <c:pt idx="1492">
                <c:v>61</c:v>
              </c:pt>
              <c:pt idx="1493">
                <c:v>61</c:v>
              </c:pt>
              <c:pt idx="1494">
                <c:v>61</c:v>
              </c:pt>
              <c:pt idx="1495">
                <c:v>61</c:v>
              </c:pt>
              <c:pt idx="1496">
                <c:v>61</c:v>
              </c:pt>
              <c:pt idx="1497">
                <c:v>61</c:v>
              </c:pt>
              <c:pt idx="1498">
                <c:v>61</c:v>
              </c:pt>
              <c:pt idx="1499">
                <c:v>61</c:v>
              </c:pt>
              <c:pt idx="1500">
                <c:v>61</c:v>
              </c:pt>
              <c:pt idx="1501">
                <c:v>61</c:v>
              </c:pt>
              <c:pt idx="1502">
                <c:v>61</c:v>
              </c:pt>
              <c:pt idx="1503">
                <c:v>61</c:v>
              </c:pt>
              <c:pt idx="1504">
                <c:v>61</c:v>
              </c:pt>
              <c:pt idx="1505">
                <c:v>60</c:v>
              </c:pt>
              <c:pt idx="1506">
                <c:v>60</c:v>
              </c:pt>
              <c:pt idx="1507">
                <c:v>60</c:v>
              </c:pt>
              <c:pt idx="1508">
                <c:v>60</c:v>
              </c:pt>
              <c:pt idx="1509">
                <c:v>60</c:v>
              </c:pt>
              <c:pt idx="1510">
                <c:v>60</c:v>
              </c:pt>
              <c:pt idx="1511">
                <c:v>60</c:v>
              </c:pt>
              <c:pt idx="1512">
                <c:v>60</c:v>
              </c:pt>
              <c:pt idx="1513">
                <c:v>60</c:v>
              </c:pt>
              <c:pt idx="1514">
                <c:v>60</c:v>
              </c:pt>
              <c:pt idx="1515">
                <c:v>60</c:v>
              </c:pt>
              <c:pt idx="1516">
                <c:v>60</c:v>
              </c:pt>
              <c:pt idx="1517">
                <c:v>60</c:v>
              </c:pt>
              <c:pt idx="1518">
                <c:v>60</c:v>
              </c:pt>
              <c:pt idx="1519">
                <c:v>60</c:v>
              </c:pt>
              <c:pt idx="1520">
                <c:v>60</c:v>
              </c:pt>
              <c:pt idx="1521">
                <c:v>60</c:v>
              </c:pt>
              <c:pt idx="1522">
                <c:v>60</c:v>
              </c:pt>
              <c:pt idx="1523">
                <c:v>60</c:v>
              </c:pt>
              <c:pt idx="1524">
                <c:v>60</c:v>
              </c:pt>
              <c:pt idx="1525">
                <c:v>60</c:v>
              </c:pt>
              <c:pt idx="1526">
                <c:v>60</c:v>
              </c:pt>
              <c:pt idx="1527">
                <c:v>60</c:v>
              </c:pt>
              <c:pt idx="1528">
                <c:v>60</c:v>
              </c:pt>
              <c:pt idx="1529">
                <c:v>60</c:v>
              </c:pt>
              <c:pt idx="1530">
                <c:v>60</c:v>
              </c:pt>
              <c:pt idx="1531">
                <c:v>60</c:v>
              </c:pt>
              <c:pt idx="1532">
                <c:v>60</c:v>
              </c:pt>
              <c:pt idx="1533">
                <c:v>60</c:v>
              </c:pt>
              <c:pt idx="1534">
                <c:v>60</c:v>
              </c:pt>
              <c:pt idx="1535">
                <c:v>60</c:v>
              </c:pt>
              <c:pt idx="1536">
                <c:v>59</c:v>
              </c:pt>
              <c:pt idx="1537">
                <c:v>59</c:v>
              </c:pt>
              <c:pt idx="1538">
                <c:v>59</c:v>
              </c:pt>
              <c:pt idx="1539">
                <c:v>59</c:v>
              </c:pt>
              <c:pt idx="1540">
                <c:v>59</c:v>
              </c:pt>
              <c:pt idx="1541">
                <c:v>59</c:v>
              </c:pt>
              <c:pt idx="1542">
                <c:v>59</c:v>
              </c:pt>
              <c:pt idx="1543">
                <c:v>59</c:v>
              </c:pt>
              <c:pt idx="1544">
                <c:v>59</c:v>
              </c:pt>
              <c:pt idx="1545">
                <c:v>59</c:v>
              </c:pt>
              <c:pt idx="1546">
                <c:v>59</c:v>
              </c:pt>
              <c:pt idx="1547">
                <c:v>59</c:v>
              </c:pt>
              <c:pt idx="1548">
                <c:v>59</c:v>
              </c:pt>
              <c:pt idx="1549">
                <c:v>59</c:v>
              </c:pt>
              <c:pt idx="1550">
                <c:v>59</c:v>
              </c:pt>
              <c:pt idx="1551">
                <c:v>59</c:v>
              </c:pt>
              <c:pt idx="1552">
                <c:v>59</c:v>
              </c:pt>
              <c:pt idx="1553">
                <c:v>59</c:v>
              </c:pt>
              <c:pt idx="1554">
                <c:v>59</c:v>
              </c:pt>
              <c:pt idx="1555">
                <c:v>59</c:v>
              </c:pt>
              <c:pt idx="1556">
                <c:v>59</c:v>
              </c:pt>
              <c:pt idx="1557">
                <c:v>59</c:v>
              </c:pt>
              <c:pt idx="1558">
                <c:v>59</c:v>
              </c:pt>
              <c:pt idx="1559">
                <c:v>59</c:v>
              </c:pt>
              <c:pt idx="1560">
                <c:v>58</c:v>
              </c:pt>
              <c:pt idx="1561">
                <c:v>58</c:v>
              </c:pt>
              <c:pt idx="1562">
                <c:v>58</c:v>
              </c:pt>
              <c:pt idx="1563">
                <c:v>58</c:v>
              </c:pt>
              <c:pt idx="1564">
                <c:v>58</c:v>
              </c:pt>
              <c:pt idx="1565">
                <c:v>58</c:v>
              </c:pt>
              <c:pt idx="1566">
                <c:v>58</c:v>
              </c:pt>
              <c:pt idx="1567">
                <c:v>58</c:v>
              </c:pt>
              <c:pt idx="1568">
                <c:v>58</c:v>
              </c:pt>
              <c:pt idx="1569">
                <c:v>58</c:v>
              </c:pt>
              <c:pt idx="1570">
                <c:v>58</c:v>
              </c:pt>
              <c:pt idx="1571">
                <c:v>58</c:v>
              </c:pt>
              <c:pt idx="1572">
                <c:v>58</c:v>
              </c:pt>
              <c:pt idx="1573">
                <c:v>58</c:v>
              </c:pt>
              <c:pt idx="1574">
                <c:v>58</c:v>
              </c:pt>
              <c:pt idx="1575">
                <c:v>58</c:v>
              </c:pt>
              <c:pt idx="1576">
                <c:v>58</c:v>
              </c:pt>
              <c:pt idx="1577">
                <c:v>58</c:v>
              </c:pt>
              <c:pt idx="1578">
                <c:v>58</c:v>
              </c:pt>
              <c:pt idx="1579">
                <c:v>58</c:v>
              </c:pt>
              <c:pt idx="1580">
                <c:v>58</c:v>
              </c:pt>
              <c:pt idx="1581">
                <c:v>58</c:v>
              </c:pt>
              <c:pt idx="1582">
                <c:v>58</c:v>
              </c:pt>
              <c:pt idx="1583">
                <c:v>58</c:v>
              </c:pt>
              <c:pt idx="1584">
                <c:v>58</c:v>
              </c:pt>
              <c:pt idx="1585">
                <c:v>58</c:v>
              </c:pt>
              <c:pt idx="1586">
                <c:v>57</c:v>
              </c:pt>
              <c:pt idx="1587">
                <c:v>57</c:v>
              </c:pt>
              <c:pt idx="1588">
                <c:v>57</c:v>
              </c:pt>
              <c:pt idx="1589">
                <c:v>57</c:v>
              </c:pt>
              <c:pt idx="1590">
                <c:v>57</c:v>
              </c:pt>
              <c:pt idx="1591">
                <c:v>57</c:v>
              </c:pt>
              <c:pt idx="1592">
                <c:v>57</c:v>
              </c:pt>
              <c:pt idx="1593">
                <c:v>57</c:v>
              </c:pt>
              <c:pt idx="1594">
                <c:v>57</c:v>
              </c:pt>
              <c:pt idx="1595">
                <c:v>57</c:v>
              </c:pt>
              <c:pt idx="1596">
                <c:v>57</c:v>
              </c:pt>
              <c:pt idx="1597">
                <c:v>57</c:v>
              </c:pt>
              <c:pt idx="1598">
                <c:v>57</c:v>
              </c:pt>
              <c:pt idx="1599">
                <c:v>57</c:v>
              </c:pt>
              <c:pt idx="1600">
                <c:v>57</c:v>
              </c:pt>
              <c:pt idx="1601">
                <c:v>57</c:v>
              </c:pt>
              <c:pt idx="1602">
                <c:v>57</c:v>
              </c:pt>
              <c:pt idx="1603">
                <c:v>57</c:v>
              </c:pt>
              <c:pt idx="1604">
                <c:v>57</c:v>
              </c:pt>
              <c:pt idx="1605">
                <c:v>57</c:v>
              </c:pt>
              <c:pt idx="1606">
                <c:v>57</c:v>
              </c:pt>
              <c:pt idx="1607">
                <c:v>57</c:v>
              </c:pt>
              <c:pt idx="1608">
                <c:v>57</c:v>
              </c:pt>
              <c:pt idx="1609">
                <c:v>57</c:v>
              </c:pt>
              <c:pt idx="1610">
                <c:v>57</c:v>
              </c:pt>
              <c:pt idx="1611">
                <c:v>57</c:v>
              </c:pt>
              <c:pt idx="1612">
                <c:v>56</c:v>
              </c:pt>
              <c:pt idx="1613">
                <c:v>56</c:v>
              </c:pt>
              <c:pt idx="1614">
                <c:v>56</c:v>
              </c:pt>
              <c:pt idx="1615">
                <c:v>56</c:v>
              </c:pt>
              <c:pt idx="1616">
                <c:v>56</c:v>
              </c:pt>
              <c:pt idx="1617">
                <c:v>56</c:v>
              </c:pt>
              <c:pt idx="1618">
                <c:v>56</c:v>
              </c:pt>
              <c:pt idx="1619">
                <c:v>56</c:v>
              </c:pt>
              <c:pt idx="1620">
                <c:v>56</c:v>
              </c:pt>
              <c:pt idx="1621">
                <c:v>56</c:v>
              </c:pt>
              <c:pt idx="1622">
                <c:v>56</c:v>
              </c:pt>
              <c:pt idx="1623">
                <c:v>56</c:v>
              </c:pt>
              <c:pt idx="1624">
                <c:v>56</c:v>
              </c:pt>
              <c:pt idx="1625">
                <c:v>56</c:v>
              </c:pt>
              <c:pt idx="1626">
                <c:v>56</c:v>
              </c:pt>
              <c:pt idx="1627">
                <c:v>56</c:v>
              </c:pt>
              <c:pt idx="1628">
                <c:v>56</c:v>
              </c:pt>
              <c:pt idx="1629">
                <c:v>56</c:v>
              </c:pt>
              <c:pt idx="1630">
                <c:v>56</c:v>
              </c:pt>
              <c:pt idx="1631">
                <c:v>56</c:v>
              </c:pt>
              <c:pt idx="1632">
                <c:v>56</c:v>
              </c:pt>
              <c:pt idx="1633">
                <c:v>56</c:v>
              </c:pt>
              <c:pt idx="1634">
                <c:v>56</c:v>
              </c:pt>
              <c:pt idx="1635">
                <c:v>55</c:v>
              </c:pt>
              <c:pt idx="1636">
                <c:v>55</c:v>
              </c:pt>
              <c:pt idx="1637">
                <c:v>55</c:v>
              </c:pt>
              <c:pt idx="1638">
                <c:v>55</c:v>
              </c:pt>
              <c:pt idx="1639">
                <c:v>55</c:v>
              </c:pt>
              <c:pt idx="1640">
                <c:v>55</c:v>
              </c:pt>
              <c:pt idx="1641">
                <c:v>55</c:v>
              </c:pt>
              <c:pt idx="1642">
                <c:v>55</c:v>
              </c:pt>
              <c:pt idx="1643">
                <c:v>55</c:v>
              </c:pt>
              <c:pt idx="1644">
                <c:v>55</c:v>
              </c:pt>
              <c:pt idx="1645">
                <c:v>55</c:v>
              </c:pt>
              <c:pt idx="1646">
                <c:v>55</c:v>
              </c:pt>
              <c:pt idx="1647">
                <c:v>55</c:v>
              </c:pt>
              <c:pt idx="1648">
                <c:v>55</c:v>
              </c:pt>
              <c:pt idx="1649">
                <c:v>55</c:v>
              </c:pt>
              <c:pt idx="1650">
                <c:v>55</c:v>
              </c:pt>
              <c:pt idx="1651">
                <c:v>55</c:v>
              </c:pt>
              <c:pt idx="1652">
                <c:v>55</c:v>
              </c:pt>
              <c:pt idx="1653">
                <c:v>55</c:v>
              </c:pt>
              <c:pt idx="1654">
                <c:v>55</c:v>
              </c:pt>
              <c:pt idx="1655">
                <c:v>55</c:v>
              </c:pt>
              <c:pt idx="1656">
                <c:v>55</c:v>
              </c:pt>
              <c:pt idx="1657">
                <c:v>55</c:v>
              </c:pt>
              <c:pt idx="1658">
                <c:v>55</c:v>
              </c:pt>
              <c:pt idx="1659">
                <c:v>55</c:v>
              </c:pt>
              <c:pt idx="1660">
                <c:v>55</c:v>
              </c:pt>
              <c:pt idx="1661">
                <c:v>54</c:v>
              </c:pt>
              <c:pt idx="1662">
                <c:v>54</c:v>
              </c:pt>
              <c:pt idx="1663">
                <c:v>54</c:v>
              </c:pt>
              <c:pt idx="1664">
                <c:v>54</c:v>
              </c:pt>
              <c:pt idx="1665">
                <c:v>54</c:v>
              </c:pt>
              <c:pt idx="1666">
                <c:v>54</c:v>
              </c:pt>
              <c:pt idx="1667">
                <c:v>54</c:v>
              </c:pt>
              <c:pt idx="1668">
                <c:v>54</c:v>
              </c:pt>
              <c:pt idx="1669">
                <c:v>54</c:v>
              </c:pt>
              <c:pt idx="1670">
                <c:v>54</c:v>
              </c:pt>
              <c:pt idx="1671">
                <c:v>54</c:v>
              </c:pt>
              <c:pt idx="1672">
                <c:v>54</c:v>
              </c:pt>
              <c:pt idx="1673">
                <c:v>54</c:v>
              </c:pt>
              <c:pt idx="1674">
                <c:v>54</c:v>
              </c:pt>
              <c:pt idx="1675">
                <c:v>54</c:v>
              </c:pt>
              <c:pt idx="1676">
                <c:v>54</c:v>
              </c:pt>
              <c:pt idx="1677">
                <c:v>54</c:v>
              </c:pt>
              <c:pt idx="1678">
                <c:v>54</c:v>
              </c:pt>
              <c:pt idx="1679">
                <c:v>54</c:v>
              </c:pt>
              <c:pt idx="1680">
                <c:v>54</c:v>
              </c:pt>
              <c:pt idx="1681">
                <c:v>54</c:v>
              </c:pt>
              <c:pt idx="1682">
                <c:v>54</c:v>
              </c:pt>
              <c:pt idx="1683">
                <c:v>54</c:v>
              </c:pt>
              <c:pt idx="1684">
                <c:v>54</c:v>
              </c:pt>
              <c:pt idx="1685">
                <c:v>54</c:v>
              </c:pt>
              <c:pt idx="1686">
                <c:v>54</c:v>
              </c:pt>
              <c:pt idx="1687">
                <c:v>54</c:v>
              </c:pt>
              <c:pt idx="1688">
                <c:v>53</c:v>
              </c:pt>
              <c:pt idx="1689">
                <c:v>53</c:v>
              </c:pt>
              <c:pt idx="1690">
                <c:v>53</c:v>
              </c:pt>
              <c:pt idx="1691">
                <c:v>53</c:v>
              </c:pt>
              <c:pt idx="1692">
                <c:v>53</c:v>
              </c:pt>
              <c:pt idx="1693">
                <c:v>53</c:v>
              </c:pt>
              <c:pt idx="1694">
                <c:v>53</c:v>
              </c:pt>
              <c:pt idx="1695">
                <c:v>53</c:v>
              </c:pt>
              <c:pt idx="1696">
                <c:v>53</c:v>
              </c:pt>
              <c:pt idx="1697">
                <c:v>53</c:v>
              </c:pt>
              <c:pt idx="1698">
                <c:v>53</c:v>
              </c:pt>
              <c:pt idx="1699">
                <c:v>53</c:v>
              </c:pt>
              <c:pt idx="1700">
                <c:v>53</c:v>
              </c:pt>
              <c:pt idx="1701">
                <c:v>53</c:v>
              </c:pt>
              <c:pt idx="1702">
                <c:v>53</c:v>
              </c:pt>
              <c:pt idx="1703">
                <c:v>53</c:v>
              </c:pt>
              <c:pt idx="1704">
                <c:v>53</c:v>
              </c:pt>
              <c:pt idx="1705">
                <c:v>53</c:v>
              </c:pt>
              <c:pt idx="1706">
                <c:v>53</c:v>
              </c:pt>
              <c:pt idx="1707">
                <c:v>53</c:v>
              </c:pt>
              <c:pt idx="1708">
                <c:v>53</c:v>
              </c:pt>
              <c:pt idx="1709">
                <c:v>53</c:v>
              </c:pt>
              <c:pt idx="1710">
                <c:v>53</c:v>
              </c:pt>
              <c:pt idx="1711">
                <c:v>53</c:v>
              </c:pt>
              <c:pt idx="1712">
                <c:v>53</c:v>
              </c:pt>
              <c:pt idx="1713">
                <c:v>53</c:v>
              </c:pt>
              <c:pt idx="1714">
                <c:v>52</c:v>
              </c:pt>
              <c:pt idx="1715">
                <c:v>52</c:v>
              </c:pt>
              <c:pt idx="1716">
                <c:v>52</c:v>
              </c:pt>
              <c:pt idx="1717">
                <c:v>52</c:v>
              </c:pt>
              <c:pt idx="1718">
                <c:v>52</c:v>
              </c:pt>
              <c:pt idx="1719">
                <c:v>52</c:v>
              </c:pt>
              <c:pt idx="1720">
                <c:v>52</c:v>
              </c:pt>
              <c:pt idx="1721">
                <c:v>52</c:v>
              </c:pt>
              <c:pt idx="1722">
                <c:v>52</c:v>
              </c:pt>
              <c:pt idx="1723">
                <c:v>52</c:v>
              </c:pt>
              <c:pt idx="1724">
                <c:v>52</c:v>
              </c:pt>
              <c:pt idx="1725">
                <c:v>52</c:v>
              </c:pt>
              <c:pt idx="1726">
                <c:v>52</c:v>
              </c:pt>
              <c:pt idx="1727">
                <c:v>51</c:v>
              </c:pt>
              <c:pt idx="1728">
                <c:v>51</c:v>
              </c:pt>
              <c:pt idx="1729">
                <c:v>51</c:v>
              </c:pt>
              <c:pt idx="1730">
                <c:v>51</c:v>
              </c:pt>
              <c:pt idx="1731">
                <c:v>51</c:v>
              </c:pt>
              <c:pt idx="1732">
                <c:v>51</c:v>
              </c:pt>
              <c:pt idx="1733">
                <c:v>51</c:v>
              </c:pt>
              <c:pt idx="1734">
                <c:v>51</c:v>
              </c:pt>
              <c:pt idx="1735">
                <c:v>51</c:v>
              </c:pt>
              <c:pt idx="1736">
                <c:v>51</c:v>
              </c:pt>
              <c:pt idx="1737">
                <c:v>51</c:v>
              </c:pt>
              <c:pt idx="1738">
                <c:v>51</c:v>
              </c:pt>
              <c:pt idx="1739">
                <c:v>51</c:v>
              </c:pt>
              <c:pt idx="1740">
                <c:v>51</c:v>
              </c:pt>
              <c:pt idx="1741">
                <c:v>51</c:v>
              </c:pt>
              <c:pt idx="1742">
                <c:v>51</c:v>
              </c:pt>
              <c:pt idx="1743">
                <c:v>51</c:v>
              </c:pt>
              <c:pt idx="1744">
                <c:v>51</c:v>
              </c:pt>
              <c:pt idx="1745">
                <c:v>51</c:v>
              </c:pt>
              <c:pt idx="1746">
                <c:v>51</c:v>
              </c:pt>
              <c:pt idx="1747">
                <c:v>51</c:v>
              </c:pt>
              <c:pt idx="1748">
                <c:v>51</c:v>
              </c:pt>
              <c:pt idx="1749">
                <c:v>51</c:v>
              </c:pt>
              <c:pt idx="1750">
                <c:v>51</c:v>
              </c:pt>
              <c:pt idx="1751">
                <c:v>51</c:v>
              </c:pt>
              <c:pt idx="1752">
                <c:v>51</c:v>
              </c:pt>
              <c:pt idx="1753">
                <c:v>51</c:v>
              </c:pt>
              <c:pt idx="1754">
                <c:v>51</c:v>
              </c:pt>
              <c:pt idx="1755">
                <c:v>51</c:v>
              </c:pt>
              <c:pt idx="1756">
                <c:v>51</c:v>
              </c:pt>
              <c:pt idx="1757">
                <c:v>51</c:v>
              </c:pt>
              <c:pt idx="1758">
                <c:v>50</c:v>
              </c:pt>
              <c:pt idx="1759">
                <c:v>50</c:v>
              </c:pt>
              <c:pt idx="1760">
                <c:v>50</c:v>
              </c:pt>
              <c:pt idx="1761">
                <c:v>50</c:v>
              </c:pt>
              <c:pt idx="1762">
                <c:v>50</c:v>
              </c:pt>
              <c:pt idx="1763">
                <c:v>50</c:v>
              </c:pt>
              <c:pt idx="1764">
                <c:v>50</c:v>
              </c:pt>
              <c:pt idx="1765">
                <c:v>50</c:v>
              </c:pt>
              <c:pt idx="1766">
                <c:v>50</c:v>
              </c:pt>
              <c:pt idx="1767">
                <c:v>50</c:v>
              </c:pt>
              <c:pt idx="1768">
                <c:v>50</c:v>
              </c:pt>
              <c:pt idx="1769">
                <c:v>50</c:v>
              </c:pt>
              <c:pt idx="1770">
                <c:v>50</c:v>
              </c:pt>
              <c:pt idx="1771">
                <c:v>50</c:v>
              </c:pt>
              <c:pt idx="1772">
                <c:v>50</c:v>
              </c:pt>
              <c:pt idx="1773">
                <c:v>50</c:v>
              </c:pt>
              <c:pt idx="1774">
                <c:v>50</c:v>
              </c:pt>
              <c:pt idx="1775">
                <c:v>50</c:v>
              </c:pt>
              <c:pt idx="1776">
                <c:v>50</c:v>
              </c:pt>
              <c:pt idx="1777">
                <c:v>50</c:v>
              </c:pt>
              <c:pt idx="1778">
                <c:v>50</c:v>
              </c:pt>
              <c:pt idx="1779">
                <c:v>50</c:v>
              </c:pt>
              <c:pt idx="1780">
                <c:v>49</c:v>
              </c:pt>
              <c:pt idx="1781">
                <c:v>49</c:v>
              </c:pt>
              <c:pt idx="1782">
                <c:v>49</c:v>
              </c:pt>
              <c:pt idx="1783">
                <c:v>49</c:v>
              </c:pt>
              <c:pt idx="1784">
                <c:v>49</c:v>
              </c:pt>
              <c:pt idx="1785">
                <c:v>49</c:v>
              </c:pt>
              <c:pt idx="1786">
                <c:v>49</c:v>
              </c:pt>
              <c:pt idx="1787">
                <c:v>49</c:v>
              </c:pt>
              <c:pt idx="1788">
                <c:v>49</c:v>
              </c:pt>
              <c:pt idx="1789">
                <c:v>49</c:v>
              </c:pt>
              <c:pt idx="1790">
                <c:v>49</c:v>
              </c:pt>
              <c:pt idx="1791">
                <c:v>49</c:v>
              </c:pt>
              <c:pt idx="1792">
                <c:v>49</c:v>
              </c:pt>
              <c:pt idx="1793">
                <c:v>49</c:v>
              </c:pt>
              <c:pt idx="1794">
                <c:v>49</c:v>
              </c:pt>
              <c:pt idx="1795">
                <c:v>49</c:v>
              </c:pt>
              <c:pt idx="1796">
                <c:v>49</c:v>
              </c:pt>
              <c:pt idx="1797">
                <c:v>49</c:v>
              </c:pt>
              <c:pt idx="1798">
                <c:v>49</c:v>
              </c:pt>
              <c:pt idx="1799">
                <c:v>49</c:v>
              </c:pt>
              <c:pt idx="1800">
                <c:v>49</c:v>
              </c:pt>
              <c:pt idx="1801">
                <c:v>49</c:v>
              </c:pt>
              <c:pt idx="1802">
                <c:v>49</c:v>
              </c:pt>
              <c:pt idx="1803">
                <c:v>49</c:v>
              </c:pt>
              <c:pt idx="1804">
                <c:v>49</c:v>
              </c:pt>
              <c:pt idx="1805">
                <c:v>49</c:v>
              </c:pt>
              <c:pt idx="1806">
                <c:v>49</c:v>
              </c:pt>
              <c:pt idx="1807">
                <c:v>49</c:v>
              </c:pt>
              <c:pt idx="1808">
                <c:v>48</c:v>
              </c:pt>
              <c:pt idx="1809">
                <c:v>48</c:v>
              </c:pt>
              <c:pt idx="1810">
                <c:v>48</c:v>
              </c:pt>
              <c:pt idx="1811">
                <c:v>48</c:v>
              </c:pt>
              <c:pt idx="1812">
                <c:v>48</c:v>
              </c:pt>
              <c:pt idx="1813">
                <c:v>48</c:v>
              </c:pt>
              <c:pt idx="1814">
                <c:v>48</c:v>
              </c:pt>
              <c:pt idx="1815">
                <c:v>48</c:v>
              </c:pt>
              <c:pt idx="1816">
                <c:v>48</c:v>
              </c:pt>
              <c:pt idx="1817">
                <c:v>48</c:v>
              </c:pt>
              <c:pt idx="1818">
                <c:v>48</c:v>
              </c:pt>
              <c:pt idx="1819">
                <c:v>48</c:v>
              </c:pt>
              <c:pt idx="1820">
                <c:v>47</c:v>
              </c:pt>
              <c:pt idx="1821">
                <c:v>47</c:v>
              </c:pt>
              <c:pt idx="1822">
                <c:v>47</c:v>
              </c:pt>
              <c:pt idx="1823">
                <c:v>47</c:v>
              </c:pt>
              <c:pt idx="1824">
                <c:v>47</c:v>
              </c:pt>
              <c:pt idx="1825">
                <c:v>47</c:v>
              </c:pt>
              <c:pt idx="1826">
                <c:v>47</c:v>
              </c:pt>
              <c:pt idx="1827">
                <c:v>47</c:v>
              </c:pt>
              <c:pt idx="1828">
                <c:v>47</c:v>
              </c:pt>
              <c:pt idx="1829">
                <c:v>47</c:v>
              </c:pt>
              <c:pt idx="1830">
                <c:v>47</c:v>
              </c:pt>
              <c:pt idx="1831">
                <c:v>47</c:v>
              </c:pt>
              <c:pt idx="1832">
                <c:v>47</c:v>
              </c:pt>
              <c:pt idx="1833">
                <c:v>47</c:v>
              </c:pt>
              <c:pt idx="1834">
                <c:v>47</c:v>
              </c:pt>
              <c:pt idx="1835">
                <c:v>47</c:v>
              </c:pt>
              <c:pt idx="1836">
                <c:v>47</c:v>
              </c:pt>
              <c:pt idx="1837">
                <c:v>47</c:v>
              </c:pt>
              <c:pt idx="1838">
                <c:v>47</c:v>
              </c:pt>
              <c:pt idx="1839">
                <c:v>46</c:v>
              </c:pt>
              <c:pt idx="1840">
                <c:v>46</c:v>
              </c:pt>
              <c:pt idx="1841">
                <c:v>46</c:v>
              </c:pt>
              <c:pt idx="1842">
                <c:v>46</c:v>
              </c:pt>
              <c:pt idx="1843">
                <c:v>46</c:v>
              </c:pt>
              <c:pt idx="1844">
                <c:v>46</c:v>
              </c:pt>
              <c:pt idx="1845">
                <c:v>46</c:v>
              </c:pt>
              <c:pt idx="1846">
                <c:v>46</c:v>
              </c:pt>
              <c:pt idx="1847">
                <c:v>46</c:v>
              </c:pt>
              <c:pt idx="1848">
                <c:v>46</c:v>
              </c:pt>
              <c:pt idx="1849">
                <c:v>46</c:v>
              </c:pt>
              <c:pt idx="1850">
                <c:v>46</c:v>
              </c:pt>
              <c:pt idx="1851">
                <c:v>46</c:v>
              </c:pt>
              <c:pt idx="1852">
                <c:v>46</c:v>
              </c:pt>
              <c:pt idx="1853">
                <c:v>46</c:v>
              </c:pt>
              <c:pt idx="1854">
                <c:v>46</c:v>
              </c:pt>
              <c:pt idx="1855">
                <c:v>46</c:v>
              </c:pt>
              <c:pt idx="1856">
                <c:v>45</c:v>
              </c:pt>
              <c:pt idx="1857">
                <c:v>45</c:v>
              </c:pt>
              <c:pt idx="1858">
                <c:v>45</c:v>
              </c:pt>
              <c:pt idx="1859">
                <c:v>45</c:v>
              </c:pt>
              <c:pt idx="1860">
                <c:v>45</c:v>
              </c:pt>
              <c:pt idx="1861">
                <c:v>45</c:v>
              </c:pt>
              <c:pt idx="1862">
                <c:v>45</c:v>
              </c:pt>
              <c:pt idx="1863">
                <c:v>45</c:v>
              </c:pt>
              <c:pt idx="1864">
                <c:v>45</c:v>
              </c:pt>
              <c:pt idx="1865">
                <c:v>45</c:v>
              </c:pt>
              <c:pt idx="1866">
                <c:v>45</c:v>
              </c:pt>
              <c:pt idx="1867">
                <c:v>45</c:v>
              </c:pt>
              <c:pt idx="1868">
                <c:v>45</c:v>
              </c:pt>
              <c:pt idx="1869">
                <c:v>45</c:v>
              </c:pt>
              <c:pt idx="1870">
                <c:v>45</c:v>
              </c:pt>
              <c:pt idx="1871">
                <c:v>45</c:v>
              </c:pt>
              <c:pt idx="1872">
                <c:v>45</c:v>
              </c:pt>
              <c:pt idx="1873">
                <c:v>45</c:v>
              </c:pt>
              <c:pt idx="1874">
                <c:v>44</c:v>
              </c:pt>
              <c:pt idx="1875">
                <c:v>44</c:v>
              </c:pt>
              <c:pt idx="1876">
                <c:v>44</c:v>
              </c:pt>
              <c:pt idx="1877">
                <c:v>44</c:v>
              </c:pt>
              <c:pt idx="1878">
                <c:v>44</c:v>
              </c:pt>
              <c:pt idx="1879">
                <c:v>44</c:v>
              </c:pt>
              <c:pt idx="1880">
                <c:v>44</c:v>
              </c:pt>
              <c:pt idx="1881">
                <c:v>44</c:v>
              </c:pt>
              <c:pt idx="1882">
                <c:v>44</c:v>
              </c:pt>
              <c:pt idx="1883">
                <c:v>44</c:v>
              </c:pt>
              <c:pt idx="1884">
                <c:v>44</c:v>
              </c:pt>
              <c:pt idx="1885">
                <c:v>44</c:v>
              </c:pt>
              <c:pt idx="1886">
                <c:v>44</c:v>
              </c:pt>
              <c:pt idx="1887">
                <c:v>44</c:v>
              </c:pt>
              <c:pt idx="1888">
                <c:v>44</c:v>
              </c:pt>
              <c:pt idx="1889">
                <c:v>44</c:v>
              </c:pt>
              <c:pt idx="1890">
                <c:v>44</c:v>
              </c:pt>
              <c:pt idx="1891">
                <c:v>44</c:v>
              </c:pt>
              <c:pt idx="1892">
                <c:v>44</c:v>
              </c:pt>
              <c:pt idx="1893">
                <c:v>44</c:v>
              </c:pt>
              <c:pt idx="1894">
                <c:v>43</c:v>
              </c:pt>
              <c:pt idx="1895">
                <c:v>43</c:v>
              </c:pt>
              <c:pt idx="1896">
                <c:v>43</c:v>
              </c:pt>
              <c:pt idx="1897">
                <c:v>43</c:v>
              </c:pt>
              <c:pt idx="1898">
                <c:v>43</c:v>
              </c:pt>
              <c:pt idx="1899">
                <c:v>43</c:v>
              </c:pt>
              <c:pt idx="1900">
                <c:v>43</c:v>
              </c:pt>
              <c:pt idx="1901">
                <c:v>43</c:v>
              </c:pt>
              <c:pt idx="1902">
                <c:v>43</c:v>
              </c:pt>
              <c:pt idx="1903">
                <c:v>43</c:v>
              </c:pt>
              <c:pt idx="1904">
                <c:v>43</c:v>
              </c:pt>
              <c:pt idx="1905">
                <c:v>43</c:v>
              </c:pt>
              <c:pt idx="1906">
                <c:v>43</c:v>
              </c:pt>
              <c:pt idx="1907">
                <c:v>42</c:v>
              </c:pt>
              <c:pt idx="1908">
                <c:v>42</c:v>
              </c:pt>
              <c:pt idx="1909">
                <c:v>42</c:v>
              </c:pt>
              <c:pt idx="1910">
                <c:v>42</c:v>
              </c:pt>
              <c:pt idx="1911">
                <c:v>42</c:v>
              </c:pt>
              <c:pt idx="1912">
                <c:v>42</c:v>
              </c:pt>
              <c:pt idx="1913">
                <c:v>42</c:v>
              </c:pt>
              <c:pt idx="1914">
                <c:v>42</c:v>
              </c:pt>
              <c:pt idx="1915">
                <c:v>42</c:v>
              </c:pt>
              <c:pt idx="1916">
                <c:v>42</c:v>
              </c:pt>
              <c:pt idx="1917">
                <c:v>42</c:v>
              </c:pt>
              <c:pt idx="1918">
                <c:v>42</c:v>
              </c:pt>
              <c:pt idx="1919">
                <c:v>42</c:v>
              </c:pt>
              <c:pt idx="1920">
                <c:v>42</c:v>
              </c:pt>
              <c:pt idx="1921">
                <c:v>42</c:v>
              </c:pt>
              <c:pt idx="1922">
                <c:v>42</c:v>
              </c:pt>
              <c:pt idx="1923">
                <c:v>42</c:v>
              </c:pt>
              <c:pt idx="1924">
                <c:v>42</c:v>
              </c:pt>
              <c:pt idx="1925">
                <c:v>42</c:v>
              </c:pt>
              <c:pt idx="1926">
                <c:v>41</c:v>
              </c:pt>
              <c:pt idx="1927">
                <c:v>41</c:v>
              </c:pt>
              <c:pt idx="1928">
                <c:v>41</c:v>
              </c:pt>
              <c:pt idx="1929">
                <c:v>41</c:v>
              </c:pt>
              <c:pt idx="1930">
                <c:v>41</c:v>
              </c:pt>
              <c:pt idx="1931">
                <c:v>41</c:v>
              </c:pt>
              <c:pt idx="1932">
                <c:v>41</c:v>
              </c:pt>
              <c:pt idx="1933">
                <c:v>41</c:v>
              </c:pt>
              <c:pt idx="1934">
                <c:v>41</c:v>
              </c:pt>
              <c:pt idx="1935">
                <c:v>41</c:v>
              </c:pt>
              <c:pt idx="1936">
                <c:v>41</c:v>
              </c:pt>
              <c:pt idx="1937">
                <c:v>41</c:v>
              </c:pt>
              <c:pt idx="1938">
                <c:v>41</c:v>
              </c:pt>
              <c:pt idx="1939">
                <c:v>41</c:v>
              </c:pt>
              <c:pt idx="1940">
                <c:v>41</c:v>
              </c:pt>
              <c:pt idx="1941">
                <c:v>41</c:v>
              </c:pt>
              <c:pt idx="1942">
                <c:v>41</c:v>
              </c:pt>
              <c:pt idx="1943">
                <c:v>41</c:v>
              </c:pt>
              <c:pt idx="1944">
                <c:v>41</c:v>
              </c:pt>
              <c:pt idx="1945">
                <c:v>41</c:v>
              </c:pt>
              <c:pt idx="1946">
                <c:v>41</c:v>
              </c:pt>
              <c:pt idx="1947">
                <c:v>40</c:v>
              </c:pt>
              <c:pt idx="1948">
                <c:v>40</c:v>
              </c:pt>
              <c:pt idx="1949">
                <c:v>40</c:v>
              </c:pt>
              <c:pt idx="1950">
                <c:v>40</c:v>
              </c:pt>
              <c:pt idx="1951">
                <c:v>40</c:v>
              </c:pt>
              <c:pt idx="1952">
                <c:v>40</c:v>
              </c:pt>
              <c:pt idx="1953">
                <c:v>40</c:v>
              </c:pt>
              <c:pt idx="1954">
                <c:v>40</c:v>
              </c:pt>
              <c:pt idx="1955">
                <c:v>40</c:v>
              </c:pt>
              <c:pt idx="1956">
                <c:v>40</c:v>
              </c:pt>
              <c:pt idx="1957">
                <c:v>40</c:v>
              </c:pt>
              <c:pt idx="1958">
                <c:v>40</c:v>
              </c:pt>
              <c:pt idx="1959">
                <c:v>39</c:v>
              </c:pt>
              <c:pt idx="1960">
                <c:v>39</c:v>
              </c:pt>
              <c:pt idx="1961">
                <c:v>39</c:v>
              </c:pt>
              <c:pt idx="1962">
                <c:v>39</c:v>
              </c:pt>
              <c:pt idx="1963">
                <c:v>39</c:v>
              </c:pt>
              <c:pt idx="1964">
                <c:v>39</c:v>
              </c:pt>
              <c:pt idx="1965">
                <c:v>39</c:v>
              </c:pt>
              <c:pt idx="1966">
                <c:v>39</c:v>
              </c:pt>
              <c:pt idx="1967">
                <c:v>39</c:v>
              </c:pt>
              <c:pt idx="1968">
                <c:v>39</c:v>
              </c:pt>
              <c:pt idx="1969">
                <c:v>39</c:v>
              </c:pt>
              <c:pt idx="1970">
                <c:v>39</c:v>
              </c:pt>
              <c:pt idx="1971">
                <c:v>39</c:v>
              </c:pt>
              <c:pt idx="1972">
                <c:v>39</c:v>
              </c:pt>
              <c:pt idx="1973">
                <c:v>38</c:v>
              </c:pt>
              <c:pt idx="1974">
                <c:v>38</c:v>
              </c:pt>
              <c:pt idx="1975">
                <c:v>38</c:v>
              </c:pt>
              <c:pt idx="1976">
                <c:v>38</c:v>
              </c:pt>
              <c:pt idx="1977">
                <c:v>38</c:v>
              </c:pt>
              <c:pt idx="1978">
                <c:v>38</c:v>
              </c:pt>
              <c:pt idx="1979">
                <c:v>38</c:v>
              </c:pt>
              <c:pt idx="1980">
                <c:v>38</c:v>
              </c:pt>
              <c:pt idx="1981">
                <c:v>38</c:v>
              </c:pt>
              <c:pt idx="1982">
                <c:v>38</c:v>
              </c:pt>
              <c:pt idx="1983">
                <c:v>38</c:v>
              </c:pt>
              <c:pt idx="1984">
                <c:v>38</c:v>
              </c:pt>
              <c:pt idx="1985">
                <c:v>37</c:v>
              </c:pt>
              <c:pt idx="1986">
                <c:v>37</c:v>
              </c:pt>
              <c:pt idx="1987">
                <c:v>37</c:v>
              </c:pt>
              <c:pt idx="1988">
                <c:v>37</c:v>
              </c:pt>
              <c:pt idx="1989">
                <c:v>37</c:v>
              </c:pt>
              <c:pt idx="1990">
                <c:v>37</c:v>
              </c:pt>
              <c:pt idx="1991">
                <c:v>37</c:v>
              </c:pt>
              <c:pt idx="1992">
                <c:v>37</c:v>
              </c:pt>
              <c:pt idx="1993">
                <c:v>37</c:v>
              </c:pt>
              <c:pt idx="1994">
                <c:v>37</c:v>
              </c:pt>
              <c:pt idx="1995">
                <c:v>37</c:v>
              </c:pt>
              <c:pt idx="1996">
                <c:v>37</c:v>
              </c:pt>
              <c:pt idx="1997">
                <c:v>37</c:v>
              </c:pt>
              <c:pt idx="1998">
                <c:v>37</c:v>
              </c:pt>
              <c:pt idx="1999">
                <c:v>36</c:v>
              </c:pt>
              <c:pt idx="2000">
                <c:v>36</c:v>
              </c:pt>
              <c:pt idx="2001">
                <c:v>36</c:v>
              </c:pt>
              <c:pt idx="2002">
                <c:v>36</c:v>
              </c:pt>
              <c:pt idx="2003">
                <c:v>36</c:v>
              </c:pt>
              <c:pt idx="2004">
                <c:v>36</c:v>
              </c:pt>
              <c:pt idx="2005">
                <c:v>36</c:v>
              </c:pt>
              <c:pt idx="2006">
                <c:v>36</c:v>
              </c:pt>
              <c:pt idx="2007">
                <c:v>36</c:v>
              </c:pt>
              <c:pt idx="2008">
                <c:v>36</c:v>
              </c:pt>
              <c:pt idx="2009">
                <c:v>36</c:v>
              </c:pt>
              <c:pt idx="2010">
                <c:v>36</c:v>
              </c:pt>
              <c:pt idx="2011">
                <c:v>36</c:v>
              </c:pt>
              <c:pt idx="2012">
                <c:v>36</c:v>
              </c:pt>
              <c:pt idx="2013">
                <c:v>35</c:v>
              </c:pt>
              <c:pt idx="2014">
                <c:v>35</c:v>
              </c:pt>
              <c:pt idx="2015">
                <c:v>35</c:v>
              </c:pt>
              <c:pt idx="2016">
                <c:v>35</c:v>
              </c:pt>
              <c:pt idx="2017">
                <c:v>35</c:v>
              </c:pt>
              <c:pt idx="2018">
                <c:v>35</c:v>
              </c:pt>
              <c:pt idx="2019">
                <c:v>35</c:v>
              </c:pt>
              <c:pt idx="2020">
                <c:v>35</c:v>
              </c:pt>
              <c:pt idx="2021">
                <c:v>35</c:v>
              </c:pt>
              <c:pt idx="2022">
                <c:v>35</c:v>
              </c:pt>
              <c:pt idx="2023">
                <c:v>35</c:v>
              </c:pt>
              <c:pt idx="2024">
                <c:v>35</c:v>
              </c:pt>
              <c:pt idx="2025">
                <c:v>35</c:v>
              </c:pt>
              <c:pt idx="2026">
                <c:v>35</c:v>
              </c:pt>
              <c:pt idx="2027">
                <c:v>35</c:v>
              </c:pt>
              <c:pt idx="2028">
                <c:v>35</c:v>
              </c:pt>
              <c:pt idx="2029">
                <c:v>35</c:v>
              </c:pt>
              <c:pt idx="2030">
                <c:v>35</c:v>
              </c:pt>
              <c:pt idx="2031">
                <c:v>35</c:v>
              </c:pt>
              <c:pt idx="2032">
                <c:v>35</c:v>
              </c:pt>
              <c:pt idx="2033">
                <c:v>35</c:v>
              </c:pt>
              <c:pt idx="2034">
                <c:v>34</c:v>
              </c:pt>
              <c:pt idx="2035">
                <c:v>34</c:v>
              </c:pt>
              <c:pt idx="2036">
                <c:v>34</c:v>
              </c:pt>
              <c:pt idx="2037">
                <c:v>34</c:v>
              </c:pt>
              <c:pt idx="2038">
                <c:v>34</c:v>
              </c:pt>
              <c:pt idx="2039">
                <c:v>34</c:v>
              </c:pt>
              <c:pt idx="2040">
                <c:v>34</c:v>
              </c:pt>
              <c:pt idx="2041">
                <c:v>34</c:v>
              </c:pt>
              <c:pt idx="2042">
                <c:v>34</c:v>
              </c:pt>
              <c:pt idx="2043">
                <c:v>34</c:v>
              </c:pt>
              <c:pt idx="2044">
                <c:v>33</c:v>
              </c:pt>
              <c:pt idx="2045">
                <c:v>33</c:v>
              </c:pt>
              <c:pt idx="2046">
                <c:v>33</c:v>
              </c:pt>
              <c:pt idx="2047">
                <c:v>33</c:v>
              </c:pt>
              <c:pt idx="2048">
                <c:v>33</c:v>
              </c:pt>
              <c:pt idx="2049">
                <c:v>33</c:v>
              </c:pt>
              <c:pt idx="2050">
                <c:v>33</c:v>
              </c:pt>
              <c:pt idx="2051">
                <c:v>33</c:v>
              </c:pt>
              <c:pt idx="2052">
                <c:v>33</c:v>
              </c:pt>
              <c:pt idx="2053">
                <c:v>33</c:v>
              </c:pt>
              <c:pt idx="2054">
                <c:v>33</c:v>
              </c:pt>
              <c:pt idx="2055">
                <c:v>33</c:v>
              </c:pt>
              <c:pt idx="2056">
                <c:v>33</c:v>
              </c:pt>
              <c:pt idx="2057">
                <c:v>33</c:v>
              </c:pt>
              <c:pt idx="2058">
                <c:v>33</c:v>
              </c:pt>
              <c:pt idx="2059">
                <c:v>33</c:v>
              </c:pt>
              <c:pt idx="2060">
                <c:v>33</c:v>
              </c:pt>
              <c:pt idx="2061">
                <c:v>32</c:v>
              </c:pt>
              <c:pt idx="2062">
                <c:v>32</c:v>
              </c:pt>
              <c:pt idx="2063">
                <c:v>32</c:v>
              </c:pt>
              <c:pt idx="2064">
                <c:v>32</c:v>
              </c:pt>
              <c:pt idx="2065">
                <c:v>32</c:v>
              </c:pt>
              <c:pt idx="2066">
                <c:v>32</c:v>
              </c:pt>
              <c:pt idx="2067">
                <c:v>32</c:v>
              </c:pt>
              <c:pt idx="2068">
                <c:v>32</c:v>
              </c:pt>
              <c:pt idx="2069">
                <c:v>32</c:v>
              </c:pt>
              <c:pt idx="2070">
                <c:v>31</c:v>
              </c:pt>
              <c:pt idx="2071">
                <c:v>31</c:v>
              </c:pt>
              <c:pt idx="2072">
                <c:v>31</c:v>
              </c:pt>
              <c:pt idx="2073">
                <c:v>31</c:v>
              </c:pt>
              <c:pt idx="2074">
                <c:v>31</c:v>
              </c:pt>
              <c:pt idx="2075">
                <c:v>31</c:v>
              </c:pt>
              <c:pt idx="2076">
                <c:v>31</c:v>
              </c:pt>
              <c:pt idx="2077">
                <c:v>31</c:v>
              </c:pt>
              <c:pt idx="2078">
                <c:v>31</c:v>
              </c:pt>
              <c:pt idx="2079">
                <c:v>31</c:v>
              </c:pt>
              <c:pt idx="2080">
                <c:v>31</c:v>
              </c:pt>
              <c:pt idx="2081">
                <c:v>31</c:v>
              </c:pt>
              <c:pt idx="2082">
                <c:v>30</c:v>
              </c:pt>
              <c:pt idx="2083">
                <c:v>30</c:v>
              </c:pt>
              <c:pt idx="2084">
                <c:v>30</c:v>
              </c:pt>
              <c:pt idx="2085">
                <c:v>30</c:v>
              </c:pt>
              <c:pt idx="2086">
                <c:v>29</c:v>
              </c:pt>
              <c:pt idx="2087">
                <c:v>29</c:v>
              </c:pt>
              <c:pt idx="2088">
                <c:v>29</c:v>
              </c:pt>
              <c:pt idx="2089">
                <c:v>29</c:v>
              </c:pt>
              <c:pt idx="2090">
                <c:v>29</c:v>
              </c:pt>
              <c:pt idx="2091">
                <c:v>29</c:v>
              </c:pt>
              <c:pt idx="2092">
                <c:v>29</c:v>
              </c:pt>
              <c:pt idx="2093">
                <c:v>29</c:v>
              </c:pt>
              <c:pt idx="2094">
                <c:v>28</c:v>
              </c:pt>
              <c:pt idx="2095">
                <c:v>28</c:v>
              </c:pt>
              <c:pt idx="2096">
                <c:v>28</c:v>
              </c:pt>
              <c:pt idx="2097">
                <c:v>28</c:v>
              </c:pt>
              <c:pt idx="2098">
                <c:v>28</c:v>
              </c:pt>
              <c:pt idx="2099">
                <c:v>28</c:v>
              </c:pt>
              <c:pt idx="2100">
                <c:v>28</c:v>
              </c:pt>
              <c:pt idx="2101">
                <c:v>28</c:v>
              </c:pt>
              <c:pt idx="2102">
                <c:v>28</c:v>
              </c:pt>
              <c:pt idx="2103">
                <c:v>28</c:v>
              </c:pt>
              <c:pt idx="2104">
                <c:v>28</c:v>
              </c:pt>
              <c:pt idx="2105">
                <c:v>28</c:v>
              </c:pt>
              <c:pt idx="2106">
                <c:v>28</c:v>
              </c:pt>
              <c:pt idx="2107">
                <c:v>28</c:v>
              </c:pt>
              <c:pt idx="2108">
                <c:v>28</c:v>
              </c:pt>
              <c:pt idx="2109">
                <c:v>28</c:v>
              </c:pt>
              <c:pt idx="2110">
                <c:v>27</c:v>
              </c:pt>
              <c:pt idx="2111">
                <c:v>27</c:v>
              </c:pt>
              <c:pt idx="2112">
                <c:v>27</c:v>
              </c:pt>
              <c:pt idx="2113">
                <c:v>27</c:v>
              </c:pt>
              <c:pt idx="2114">
                <c:v>27</c:v>
              </c:pt>
              <c:pt idx="2115">
                <c:v>27</c:v>
              </c:pt>
              <c:pt idx="2116">
                <c:v>27</c:v>
              </c:pt>
              <c:pt idx="2117">
                <c:v>27</c:v>
              </c:pt>
              <c:pt idx="2118">
                <c:v>27</c:v>
              </c:pt>
              <c:pt idx="2119">
                <c:v>27</c:v>
              </c:pt>
              <c:pt idx="2120">
                <c:v>26</c:v>
              </c:pt>
              <c:pt idx="2121">
                <c:v>26</c:v>
              </c:pt>
              <c:pt idx="2122">
                <c:v>26</c:v>
              </c:pt>
              <c:pt idx="2123">
                <c:v>26</c:v>
              </c:pt>
              <c:pt idx="2124">
                <c:v>26</c:v>
              </c:pt>
              <c:pt idx="2125">
                <c:v>26</c:v>
              </c:pt>
              <c:pt idx="2126">
                <c:v>26</c:v>
              </c:pt>
              <c:pt idx="2127">
                <c:v>26</c:v>
              </c:pt>
              <c:pt idx="2128">
                <c:v>26</c:v>
              </c:pt>
              <c:pt idx="2129">
                <c:v>26</c:v>
              </c:pt>
              <c:pt idx="2130">
                <c:v>26</c:v>
              </c:pt>
              <c:pt idx="2131">
                <c:v>25</c:v>
              </c:pt>
              <c:pt idx="2132">
                <c:v>25</c:v>
              </c:pt>
              <c:pt idx="2133">
                <c:v>25</c:v>
              </c:pt>
              <c:pt idx="2134">
                <c:v>25</c:v>
              </c:pt>
              <c:pt idx="2135">
                <c:v>25</c:v>
              </c:pt>
              <c:pt idx="2136">
                <c:v>25</c:v>
              </c:pt>
              <c:pt idx="2137">
                <c:v>25</c:v>
              </c:pt>
              <c:pt idx="2138">
                <c:v>25</c:v>
              </c:pt>
              <c:pt idx="2139">
                <c:v>24</c:v>
              </c:pt>
              <c:pt idx="2140">
                <c:v>24</c:v>
              </c:pt>
              <c:pt idx="2141">
                <c:v>24</c:v>
              </c:pt>
              <c:pt idx="2142">
                <c:v>24</c:v>
              </c:pt>
              <c:pt idx="2143">
                <c:v>23</c:v>
              </c:pt>
              <c:pt idx="2144">
                <c:v>23</c:v>
              </c:pt>
              <c:pt idx="2145">
                <c:v>23</c:v>
              </c:pt>
              <c:pt idx="2146">
                <c:v>22</c:v>
              </c:pt>
              <c:pt idx="2147">
                <c:v>22</c:v>
              </c:pt>
              <c:pt idx="2148">
                <c:v>22</c:v>
              </c:pt>
              <c:pt idx="2149">
                <c:v>22</c:v>
              </c:pt>
              <c:pt idx="2150">
                <c:v>22</c:v>
              </c:pt>
              <c:pt idx="2151">
                <c:v>22</c:v>
              </c:pt>
              <c:pt idx="2152">
                <c:v>22</c:v>
              </c:pt>
              <c:pt idx="2153">
                <c:v>21</c:v>
              </c:pt>
              <c:pt idx="2154">
                <c:v>21</c:v>
              </c:pt>
              <c:pt idx="2155">
                <c:v>21</c:v>
              </c:pt>
              <c:pt idx="2156">
                <c:v>21</c:v>
              </c:pt>
              <c:pt idx="2157">
                <c:v>20</c:v>
              </c:pt>
              <c:pt idx="2158">
                <c:v>20</c:v>
              </c:pt>
              <c:pt idx="2159">
                <c:v>20</c:v>
              </c:pt>
              <c:pt idx="2160">
                <c:v>20</c:v>
              </c:pt>
              <c:pt idx="2161">
                <c:v>20</c:v>
              </c:pt>
              <c:pt idx="2162">
                <c:v>19</c:v>
              </c:pt>
              <c:pt idx="2163">
                <c:v>19</c:v>
              </c:pt>
              <c:pt idx="2164">
                <c:v>19</c:v>
              </c:pt>
              <c:pt idx="2165">
                <c:v>19</c:v>
              </c:pt>
              <c:pt idx="2166">
                <c:v>19</c:v>
              </c:pt>
              <c:pt idx="2167">
                <c:v>19</c:v>
              </c:pt>
              <c:pt idx="2168">
                <c:v>19</c:v>
              </c:pt>
              <c:pt idx="2169">
                <c:v>19</c:v>
              </c:pt>
              <c:pt idx="2170">
                <c:v>18</c:v>
              </c:pt>
              <c:pt idx="2171">
                <c:v>18</c:v>
              </c:pt>
              <c:pt idx="2172">
                <c:v>18</c:v>
              </c:pt>
              <c:pt idx="2173">
                <c:v>18</c:v>
              </c:pt>
              <c:pt idx="2174">
                <c:v>18</c:v>
              </c:pt>
              <c:pt idx="2175">
                <c:v>17</c:v>
              </c:pt>
              <c:pt idx="2176">
                <c:v>17</c:v>
              </c:pt>
              <c:pt idx="2177">
                <c:v>17</c:v>
              </c:pt>
              <c:pt idx="2178">
                <c:v>17</c:v>
              </c:pt>
              <c:pt idx="2179">
                <c:v>17</c:v>
              </c:pt>
              <c:pt idx="2180">
                <c:v>17</c:v>
              </c:pt>
              <c:pt idx="2181">
                <c:v>16</c:v>
              </c:pt>
              <c:pt idx="2182">
                <c:v>16</c:v>
              </c:pt>
              <c:pt idx="2183">
                <c:v>16</c:v>
              </c:pt>
              <c:pt idx="2184">
                <c:v>16</c:v>
              </c:pt>
              <c:pt idx="2185">
                <c:v>16</c:v>
              </c:pt>
              <c:pt idx="2186">
                <c:v>16</c:v>
              </c:pt>
              <c:pt idx="2187">
                <c:v>16</c:v>
              </c:pt>
              <c:pt idx="2188">
                <c:v>15</c:v>
              </c:pt>
              <c:pt idx="2189">
                <c:v>15</c:v>
              </c:pt>
              <c:pt idx="2190">
                <c:v>15</c:v>
              </c:pt>
              <c:pt idx="2191">
                <c:v>15</c:v>
              </c:pt>
              <c:pt idx="2192">
                <c:v>15</c:v>
              </c:pt>
              <c:pt idx="2193">
                <c:v>15</c:v>
              </c:pt>
              <c:pt idx="2194">
                <c:v>14</c:v>
              </c:pt>
              <c:pt idx="2195">
                <c:v>14</c:v>
              </c:pt>
              <c:pt idx="2196">
                <c:v>14</c:v>
              </c:pt>
              <c:pt idx="2197">
                <c:v>13</c:v>
              </c:pt>
              <c:pt idx="2198">
                <c:v>13</c:v>
              </c:pt>
              <c:pt idx="2199">
                <c:v>13</c:v>
              </c:pt>
              <c:pt idx="2200">
                <c:v>13</c:v>
              </c:pt>
              <c:pt idx="2201">
                <c:v>13</c:v>
              </c:pt>
              <c:pt idx="2202">
                <c:v>12</c:v>
              </c:pt>
              <c:pt idx="2203">
                <c:v>12</c:v>
              </c:pt>
              <c:pt idx="2204">
                <c:v>11</c:v>
              </c:pt>
              <c:pt idx="2205">
                <c:v>11</c:v>
              </c:pt>
              <c:pt idx="2206">
                <c:v>11</c:v>
              </c:pt>
              <c:pt idx="2207">
                <c:v>11</c:v>
              </c:pt>
              <c:pt idx="2208">
                <c:v>11</c:v>
              </c:pt>
              <c:pt idx="2209">
                <c:v>11</c:v>
              </c:pt>
              <c:pt idx="2210">
                <c:v>10</c:v>
              </c:pt>
              <c:pt idx="2211">
                <c:v>10</c:v>
              </c:pt>
              <c:pt idx="2212">
                <c:v>10</c:v>
              </c:pt>
              <c:pt idx="2213">
                <c:v>10</c:v>
              </c:pt>
              <c:pt idx="2214">
                <c:v>10</c:v>
              </c:pt>
              <c:pt idx="2215">
                <c:v>10</c:v>
              </c:pt>
              <c:pt idx="2216">
                <c:v>10</c:v>
              </c:pt>
              <c:pt idx="2217">
                <c:v>9</c:v>
              </c:pt>
              <c:pt idx="2218">
                <c:v>9</c:v>
              </c:pt>
              <c:pt idx="2219">
                <c:v>8</c:v>
              </c:pt>
              <c:pt idx="2220">
                <c:v>8</c:v>
              </c:pt>
              <c:pt idx="2221">
                <c:v>8</c:v>
              </c:pt>
              <c:pt idx="2222">
                <c:v>8</c:v>
              </c:pt>
              <c:pt idx="2223">
                <c:v>8</c:v>
              </c:pt>
              <c:pt idx="2224">
                <c:v>7</c:v>
              </c:pt>
              <c:pt idx="2225">
                <c:v>7</c:v>
              </c:pt>
              <c:pt idx="2226">
                <c:v>7</c:v>
              </c:pt>
              <c:pt idx="2227">
                <c:v>7</c:v>
              </c:pt>
              <c:pt idx="2228">
                <c:v>7</c:v>
              </c:pt>
              <c:pt idx="2229">
                <c:v>6</c:v>
              </c:pt>
              <c:pt idx="2230">
                <c:v>6</c:v>
              </c:pt>
              <c:pt idx="2231">
                <c:v>6</c:v>
              </c:pt>
              <c:pt idx="2232">
                <c:v>6</c:v>
              </c:pt>
              <c:pt idx="2233">
                <c:v>5</c:v>
              </c:pt>
              <c:pt idx="2234">
                <c:v>5</c:v>
              </c:pt>
              <c:pt idx="2235">
                <c:v>5</c:v>
              </c:pt>
              <c:pt idx="2236">
                <c:v>5</c:v>
              </c:pt>
              <c:pt idx="2237">
                <c:v>5</c:v>
              </c:pt>
              <c:pt idx="2238">
                <c:v>5</c:v>
              </c:pt>
              <c:pt idx="2239">
                <c:v>4</c:v>
              </c:pt>
              <c:pt idx="2240">
                <c:v>4</c:v>
              </c:pt>
              <c:pt idx="2241">
                <c:v>4</c:v>
              </c:pt>
              <c:pt idx="2242">
                <c:v>4</c:v>
              </c:pt>
              <c:pt idx="2243">
                <c:v>4</c:v>
              </c:pt>
              <c:pt idx="2244">
                <c:v>4</c:v>
              </c:pt>
              <c:pt idx="2245">
                <c:v>4</c:v>
              </c:pt>
              <c:pt idx="2246">
                <c:v>4</c:v>
              </c:pt>
              <c:pt idx="2247">
                <c:v>4</c:v>
              </c:pt>
              <c:pt idx="2248">
                <c:v>3</c:v>
              </c:pt>
              <c:pt idx="2249">
                <c:v>3</c:v>
              </c:pt>
              <c:pt idx="2250">
                <c:v>3</c:v>
              </c:pt>
              <c:pt idx="2251">
                <c:v>3</c:v>
              </c:pt>
              <c:pt idx="2252">
                <c:v>3</c:v>
              </c:pt>
              <c:pt idx="2253">
                <c:v>3</c:v>
              </c:pt>
              <c:pt idx="2254">
                <c:v>3</c:v>
              </c:pt>
              <c:pt idx="2255">
                <c:v>3</c:v>
              </c:pt>
              <c:pt idx="2256">
                <c:v>3</c:v>
              </c:pt>
              <c:pt idx="2257">
                <c:v>3</c:v>
              </c:pt>
              <c:pt idx="2258">
                <c:v>3</c:v>
              </c:pt>
              <c:pt idx="2259">
                <c:v>3</c:v>
              </c:pt>
              <c:pt idx="2260">
                <c:v>3</c:v>
              </c:pt>
              <c:pt idx="2261">
                <c:v>3</c:v>
              </c:pt>
              <c:pt idx="2262">
                <c:v>2</c:v>
              </c:pt>
              <c:pt idx="2263">
                <c:v>2</c:v>
              </c:pt>
              <c:pt idx="2264">
                <c:v>2</c:v>
              </c:pt>
              <c:pt idx="2265">
                <c:v>2</c:v>
              </c:pt>
              <c:pt idx="2266">
                <c:v>2</c:v>
              </c:pt>
              <c:pt idx="2267">
                <c:v>2</c:v>
              </c:pt>
              <c:pt idx="2268">
                <c:v>2</c:v>
              </c:pt>
              <c:pt idx="2269">
                <c:v>2</c:v>
              </c:pt>
              <c:pt idx="2270">
                <c:v>2</c:v>
              </c:pt>
              <c:pt idx="2271">
                <c:v>2</c:v>
              </c:pt>
              <c:pt idx="2272">
                <c:v>2</c:v>
              </c:pt>
              <c:pt idx="2273">
                <c:v>2</c:v>
              </c:pt>
              <c:pt idx="2274">
                <c:v>2</c:v>
              </c:pt>
              <c:pt idx="2275">
                <c:v>1</c:v>
              </c:pt>
              <c:pt idx="2276">
                <c:v>1</c:v>
              </c:pt>
              <c:pt idx="2277">
                <c:v>1</c:v>
              </c:pt>
              <c:pt idx="2278">
                <c:v>1</c:v>
              </c:pt>
              <c:pt idx="2279">
                <c:v>1</c:v>
              </c:pt>
              <c:pt idx="2280">
                <c:v>1</c:v>
              </c:pt>
              <c:pt idx="2281">
                <c:v>1</c:v>
              </c:pt>
              <c:pt idx="2282">
                <c:v>1</c:v>
              </c:pt>
              <c:pt idx="2283">
                <c:v>1</c:v>
              </c:pt>
              <c:pt idx="2284">
                <c:v>1</c:v>
              </c:pt>
              <c:pt idx="2285">
                <c:v>1</c:v>
              </c:pt>
              <c:pt idx="2286">
                <c:v>1</c:v>
              </c:pt>
              <c:pt idx="2287">
                <c:v>1</c:v>
              </c:pt>
              <c:pt idx="2288">
                <c:v>1</c:v>
              </c:pt>
              <c:pt idx="2289">
                <c:v>1</c:v>
              </c:pt>
              <c:pt idx="2290">
                <c:v>1</c:v>
              </c:pt>
              <c:pt idx="2291">
                <c:v>0</c:v>
              </c:pt>
              <c:pt idx="2292">
                <c:v>0</c:v>
              </c:pt>
              <c:pt idx="2293">
                <c:v>0</c:v>
              </c:pt>
              <c:pt idx="2294">
                <c:v>0</c:v>
              </c:pt>
              <c:pt idx="2295">
                <c:v>0</c:v>
              </c:pt>
              <c:pt idx="2296">
                <c:v>0</c:v>
              </c:pt>
              <c:pt idx="2297">
                <c:v>0</c:v>
              </c:pt>
              <c:pt idx="2298">
                <c:v>0</c:v>
              </c:pt>
              <c:pt idx="2299">
                <c:v>0</c:v>
              </c:pt>
              <c:pt idx="2300">
                <c:v>0</c:v>
              </c:pt>
              <c:pt idx="2301">
                <c:v>0</c:v>
              </c:pt>
              <c:pt idx="2302">
                <c:v>0</c:v>
              </c:pt>
              <c:pt idx="2303">
                <c:v>0</c:v>
              </c:pt>
              <c:pt idx="2304">
                <c:v>0</c:v>
              </c:pt>
              <c:pt idx="2305">
                <c:v>0</c:v>
              </c:pt>
              <c:pt idx="2306">
                <c:v>0</c:v>
              </c:pt>
              <c:pt idx="2307">
                <c:v>0</c:v>
              </c:pt>
              <c:pt idx="2308">
                <c:v>0</c:v>
              </c:pt>
              <c:pt idx="2309">
                <c:v>0</c:v>
              </c:pt>
              <c:pt idx="2310">
                <c:v>0</c:v>
              </c:pt>
              <c:pt idx="2311">
                <c:v>0</c:v>
              </c:pt>
              <c:pt idx="2312">
                <c:v>0</c:v>
              </c:pt>
              <c:pt idx="2313">
                <c:v>0</c:v>
              </c:pt>
              <c:pt idx="2314">
                <c:v>0</c:v>
              </c:pt>
              <c:pt idx="2315">
                <c:v>0</c:v>
              </c:pt>
              <c:pt idx="2316">
                <c:v>0</c:v>
              </c:pt>
              <c:pt idx="2317">
                <c:v>0</c:v>
              </c:pt>
              <c:pt idx="2318">
                <c:v>0</c:v>
              </c:pt>
              <c:pt idx="2319">
                <c:v>0</c:v>
              </c:pt>
              <c:pt idx="2320">
                <c:v>0</c:v>
              </c:pt>
              <c:pt idx="2321">
                <c:v>0</c:v>
              </c:pt>
              <c:pt idx="2322">
                <c:v>0</c:v>
              </c:pt>
              <c:pt idx="2323">
                <c:v>0</c:v>
              </c:pt>
              <c:pt idx="2324">
                <c:v>0</c:v>
              </c:pt>
              <c:pt idx="2325">
                <c:v>0</c:v>
              </c:pt>
              <c:pt idx="2326">
                <c:v>0</c:v>
              </c:pt>
              <c:pt idx="2327">
                <c:v>0</c:v>
              </c:pt>
              <c:pt idx="2328">
                <c:v>0</c:v>
              </c:pt>
              <c:pt idx="2329">
                <c:v>0</c:v>
              </c:pt>
              <c:pt idx="2330">
                <c:v>0</c:v>
              </c:pt>
              <c:pt idx="2331">
                <c:v>0</c:v>
              </c:pt>
              <c:pt idx="2332">
                <c:v>0</c:v>
              </c:pt>
              <c:pt idx="2333">
                <c:v>0</c:v>
              </c:pt>
              <c:pt idx="2334">
                <c:v>0</c:v>
              </c:pt>
              <c:pt idx="2335">
                <c:v>0</c:v>
              </c:pt>
              <c:pt idx="2336">
                <c:v>0</c:v>
              </c:pt>
              <c:pt idx="2337">
                <c:v>0</c:v>
              </c:pt>
              <c:pt idx="2338">
                <c:v>0</c:v>
              </c:pt>
              <c:pt idx="2339">
                <c:v>0</c:v>
              </c:pt>
              <c:pt idx="2340">
                <c:v>0</c:v>
              </c:pt>
              <c:pt idx="2341">
                <c:v>0</c:v>
              </c:pt>
              <c:pt idx="2342">
                <c:v>0</c:v>
              </c:pt>
              <c:pt idx="2343">
                <c:v>0</c:v>
              </c:pt>
              <c:pt idx="2344">
                <c:v>0</c:v>
              </c:pt>
              <c:pt idx="2345">
                <c:v>0</c:v>
              </c:pt>
              <c:pt idx="2346">
                <c:v>0</c:v>
              </c:pt>
              <c:pt idx="2347">
                <c:v>0</c:v>
              </c:pt>
              <c:pt idx="2348">
                <c:v>0</c:v>
              </c:pt>
              <c:pt idx="2349">
                <c:v>0</c:v>
              </c:pt>
              <c:pt idx="2350">
                <c:v>0</c:v>
              </c:pt>
              <c:pt idx="2351">
                <c:v>0</c:v>
              </c:pt>
              <c:pt idx="2352">
                <c:v>0</c:v>
              </c:pt>
              <c:pt idx="2353">
                <c:v>0</c:v>
              </c:pt>
              <c:pt idx="2354">
                <c:v>0</c:v>
              </c:pt>
              <c:pt idx="2355">
                <c:v>0</c:v>
              </c:pt>
              <c:pt idx="2356">
                <c:v>0</c:v>
              </c:pt>
              <c:pt idx="2357">
                <c:v>0</c:v>
              </c:pt>
              <c:pt idx="2358">
                <c:v>0</c:v>
              </c:pt>
              <c:pt idx="2359">
                <c:v>0</c:v>
              </c:pt>
              <c:pt idx="2360">
                <c:v>0</c:v>
              </c:pt>
              <c:pt idx="2361">
                <c:v>0</c:v>
              </c:pt>
              <c:pt idx="2362">
                <c:v>0</c:v>
              </c:pt>
              <c:pt idx="2363">
                <c:v>0</c:v>
              </c:pt>
              <c:pt idx="2364">
                <c:v>0</c:v>
              </c:pt>
              <c:pt idx="2365">
                <c:v>0</c:v>
              </c:pt>
              <c:pt idx="2366">
                <c:v>0</c:v>
              </c:pt>
              <c:pt idx="2367">
                <c:v>0</c:v>
              </c:pt>
              <c:pt idx="2368">
                <c:v>0</c:v>
              </c:pt>
              <c:pt idx="2369">
                <c:v>0</c:v>
              </c:pt>
              <c:pt idx="2370">
                <c:v>0</c:v>
              </c:pt>
              <c:pt idx="2371">
                <c:v>0</c:v>
              </c:pt>
              <c:pt idx="2372">
                <c:v>0</c:v>
              </c:pt>
              <c:pt idx="2373">
                <c:v>0</c:v>
              </c:pt>
              <c:pt idx="2374">
                <c:v>0</c:v>
              </c:pt>
              <c:pt idx="2375">
                <c:v>0</c:v>
              </c:pt>
              <c:pt idx="2376">
                <c:v>0</c:v>
              </c:pt>
              <c:pt idx="2377">
                <c:v>0</c:v>
              </c:pt>
              <c:pt idx="2378">
                <c:v>0</c:v>
              </c:pt>
              <c:pt idx="2379">
                <c:v>0</c:v>
              </c:pt>
              <c:pt idx="2380">
                <c:v>0</c:v>
              </c:pt>
              <c:pt idx="2381">
                <c:v>0</c:v>
              </c:pt>
              <c:pt idx="2382">
                <c:v>0</c:v>
              </c:pt>
              <c:pt idx="2383">
                <c:v>0</c:v>
              </c:pt>
              <c:pt idx="2384">
                <c:v>0</c:v>
              </c:pt>
              <c:pt idx="2385">
                <c:v>0</c:v>
              </c:pt>
              <c:pt idx="2386">
                <c:v>0</c:v>
              </c:pt>
              <c:pt idx="2387">
                <c:v>0</c:v>
              </c:pt>
              <c:pt idx="2388">
                <c:v>0</c:v>
              </c:pt>
              <c:pt idx="2389">
                <c:v>0</c:v>
              </c:pt>
              <c:pt idx="2390">
                <c:v>0</c:v>
              </c:pt>
              <c:pt idx="2391">
                <c:v>0</c:v>
              </c:pt>
              <c:pt idx="2392">
                <c:v>0</c:v>
              </c:pt>
              <c:pt idx="2393">
                <c:v>0</c:v>
              </c:pt>
              <c:pt idx="2394">
                <c:v>0</c:v>
              </c:pt>
              <c:pt idx="2395">
                <c:v>0</c:v>
              </c:pt>
              <c:pt idx="2396">
                <c:v>0</c:v>
              </c:pt>
              <c:pt idx="2397">
                <c:v>0</c:v>
              </c:pt>
              <c:pt idx="2398">
                <c:v>0</c:v>
              </c:pt>
              <c:pt idx="2399">
                <c:v>0</c:v>
              </c:pt>
              <c:pt idx="2400">
                <c:v>0</c:v>
              </c:pt>
              <c:pt idx="2401">
                <c:v>0</c:v>
              </c:pt>
              <c:pt idx="2402">
                <c:v>0</c:v>
              </c:pt>
              <c:pt idx="2403">
                <c:v>0</c:v>
              </c:pt>
              <c:pt idx="2404">
                <c:v>0</c:v>
              </c:pt>
              <c:pt idx="2405">
                <c:v>0</c:v>
              </c:pt>
              <c:pt idx="2406">
                <c:v>0</c:v>
              </c:pt>
              <c:pt idx="2407">
                <c:v>0</c:v>
              </c:pt>
              <c:pt idx="2408">
                <c:v>0</c:v>
              </c:pt>
              <c:pt idx="2409">
                <c:v>0</c:v>
              </c:pt>
              <c:pt idx="2410">
                <c:v>0</c:v>
              </c:pt>
              <c:pt idx="2411">
                <c:v>0</c:v>
              </c:pt>
              <c:pt idx="2412">
                <c:v>0</c:v>
              </c:pt>
              <c:pt idx="2413">
                <c:v>0</c:v>
              </c:pt>
              <c:pt idx="2414">
                <c:v>0</c:v>
              </c:pt>
              <c:pt idx="2415">
                <c:v>0</c:v>
              </c:pt>
              <c:pt idx="2416">
                <c:v>0</c:v>
              </c:pt>
              <c:pt idx="2417">
                <c:v>0</c:v>
              </c:pt>
              <c:pt idx="2418">
                <c:v>0</c:v>
              </c:pt>
              <c:pt idx="2419">
                <c:v>0</c:v>
              </c:pt>
              <c:pt idx="2420">
                <c:v>0</c:v>
              </c:pt>
              <c:pt idx="2421">
                <c:v>0</c:v>
              </c:pt>
              <c:pt idx="2422">
                <c:v>0</c:v>
              </c:pt>
              <c:pt idx="2423">
                <c:v>0</c:v>
              </c:pt>
              <c:pt idx="2424">
                <c:v>0</c:v>
              </c:pt>
              <c:pt idx="2425">
                <c:v>0</c:v>
              </c:pt>
              <c:pt idx="2426">
                <c:v>0</c:v>
              </c:pt>
              <c:pt idx="2427">
                <c:v>0</c:v>
              </c:pt>
              <c:pt idx="2428">
                <c:v>0</c:v>
              </c:pt>
              <c:pt idx="2429">
                <c:v>0</c:v>
              </c:pt>
              <c:pt idx="2430">
                <c:v>0</c:v>
              </c:pt>
              <c:pt idx="2431">
                <c:v>0</c:v>
              </c:pt>
              <c:pt idx="2432">
                <c:v>0</c:v>
              </c:pt>
              <c:pt idx="2433">
                <c:v>0</c:v>
              </c:pt>
              <c:pt idx="2434">
                <c:v>0</c:v>
              </c:pt>
              <c:pt idx="2435">
                <c:v>0</c:v>
              </c:pt>
              <c:pt idx="2436">
                <c:v>0</c:v>
              </c:pt>
              <c:pt idx="2437">
                <c:v>0</c:v>
              </c:pt>
              <c:pt idx="2438">
                <c:v>0</c:v>
              </c:pt>
              <c:pt idx="2439">
                <c:v>0</c:v>
              </c:pt>
              <c:pt idx="2440">
                <c:v>0</c:v>
              </c:pt>
              <c:pt idx="2441">
                <c:v>0</c:v>
              </c:pt>
              <c:pt idx="2442">
                <c:v>0</c:v>
              </c:pt>
              <c:pt idx="2443">
                <c:v>0</c:v>
              </c:pt>
              <c:pt idx="2444">
                <c:v>0</c:v>
              </c:pt>
              <c:pt idx="2445">
                <c:v>0</c:v>
              </c:pt>
              <c:pt idx="2446">
                <c:v>0</c:v>
              </c:pt>
              <c:pt idx="2447">
                <c:v>0</c:v>
              </c:pt>
              <c:pt idx="2448">
                <c:v>0</c:v>
              </c:pt>
              <c:pt idx="2449">
                <c:v>0</c:v>
              </c:pt>
              <c:pt idx="2450">
                <c:v>0</c:v>
              </c:pt>
              <c:pt idx="2451">
                <c:v>0</c:v>
              </c:pt>
              <c:pt idx="2452">
                <c:v>0</c:v>
              </c:pt>
              <c:pt idx="2453">
                <c:v>0</c:v>
              </c:pt>
              <c:pt idx="2454">
                <c:v>0</c:v>
              </c:pt>
              <c:pt idx="2455">
                <c:v>0</c:v>
              </c:pt>
              <c:pt idx="2456">
                <c:v>0</c:v>
              </c:pt>
              <c:pt idx="2457">
                <c:v>0</c:v>
              </c:pt>
              <c:pt idx="2458">
                <c:v>0</c:v>
              </c:pt>
              <c:pt idx="2459">
                <c:v>0</c:v>
              </c:pt>
              <c:pt idx="2460">
                <c:v>0</c:v>
              </c:pt>
              <c:pt idx="2461">
                <c:v>0</c:v>
              </c:pt>
              <c:pt idx="2462">
                <c:v>0</c:v>
              </c:pt>
              <c:pt idx="2463">
                <c:v>0</c:v>
              </c:pt>
              <c:pt idx="2464">
                <c:v>0</c:v>
              </c:pt>
              <c:pt idx="2465">
                <c:v>0</c:v>
              </c:pt>
              <c:pt idx="2466">
                <c:v>0</c:v>
              </c:pt>
              <c:pt idx="2467">
                <c:v>0</c:v>
              </c:pt>
              <c:pt idx="2468">
                <c:v>0</c:v>
              </c:pt>
              <c:pt idx="2469">
                <c:v>0</c:v>
              </c:pt>
              <c:pt idx="2470">
                <c:v>0</c:v>
              </c:pt>
              <c:pt idx="2471">
                <c:v>0</c:v>
              </c:pt>
              <c:pt idx="2472">
                <c:v>0</c:v>
              </c:pt>
              <c:pt idx="2473">
                <c:v>0</c:v>
              </c:pt>
              <c:pt idx="2474">
                <c:v>0</c:v>
              </c:pt>
              <c:pt idx="2475">
                <c:v>0</c:v>
              </c:pt>
              <c:pt idx="2476">
                <c:v>0</c:v>
              </c:pt>
              <c:pt idx="2477">
                <c:v>0</c:v>
              </c:pt>
              <c:pt idx="2478">
                <c:v>0</c:v>
              </c:pt>
              <c:pt idx="2479">
                <c:v>0</c:v>
              </c:pt>
              <c:pt idx="2480">
                <c:v>0</c:v>
              </c:pt>
              <c:pt idx="2481">
                <c:v>0</c:v>
              </c:pt>
              <c:pt idx="2482">
                <c:v>0</c:v>
              </c:pt>
              <c:pt idx="2483">
                <c:v>0</c:v>
              </c:pt>
              <c:pt idx="2484">
                <c:v>0</c:v>
              </c:pt>
              <c:pt idx="2485">
                <c:v>0</c:v>
              </c:pt>
              <c:pt idx="2486">
                <c:v>0</c:v>
              </c:pt>
              <c:pt idx="2487">
                <c:v>0</c:v>
              </c:pt>
              <c:pt idx="2488">
                <c:v>0</c:v>
              </c:pt>
              <c:pt idx="2489">
                <c:v>0</c:v>
              </c:pt>
              <c:pt idx="2490">
                <c:v>0</c:v>
              </c:pt>
              <c:pt idx="2491">
                <c:v>0</c:v>
              </c:pt>
              <c:pt idx="2492">
                <c:v>0</c:v>
              </c:pt>
              <c:pt idx="2493">
                <c:v>0</c:v>
              </c:pt>
              <c:pt idx="2494">
                <c:v>0</c:v>
              </c:pt>
              <c:pt idx="2495">
                <c:v>0</c:v>
              </c:pt>
              <c:pt idx="2496">
                <c:v>0</c:v>
              </c:pt>
              <c:pt idx="2497">
                <c:v>0</c:v>
              </c:pt>
              <c:pt idx="2498">
                <c:v>0</c:v>
              </c:pt>
              <c:pt idx="2499">
                <c:v>0</c:v>
              </c:pt>
              <c:pt idx="2500">
                <c:v>0</c:v>
              </c:pt>
              <c:pt idx="2501">
                <c:v>0</c:v>
              </c:pt>
              <c:pt idx="2502">
                <c:v>0</c:v>
              </c:pt>
              <c:pt idx="2503">
                <c:v>0</c:v>
              </c:pt>
              <c:pt idx="2504">
                <c:v>0</c:v>
              </c:pt>
              <c:pt idx="2505">
                <c:v>0</c:v>
              </c:pt>
              <c:pt idx="2506">
                <c:v>0</c:v>
              </c:pt>
              <c:pt idx="2507">
                <c:v>0</c:v>
              </c:pt>
              <c:pt idx="2508">
                <c:v>0</c:v>
              </c:pt>
              <c:pt idx="2509">
                <c:v>0</c:v>
              </c:pt>
              <c:pt idx="2510">
                <c:v>0</c:v>
              </c:pt>
              <c:pt idx="2511">
                <c:v>0</c:v>
              </c:pt>
              <c:pt idx="2512">
                <c:v>0</c:v>
              </c:pt>
              <c:pt idx="2513">
                <c:v>0</c:v>
              </c:pt>
              <c:pt idx="2514">
                <c:v>0</c:v>
              </c:pt>
              <c:pt idx="2515">
                <c:v>0</c:v>
              </c:pt>
              <c:pt idx="2516">
                <c:v>0</c:v>
              </c:pt>
              <c:pt idx="2517">
                <c:v>0</c:v>
              </c:pt>
              <c:pt idx="2518">
                <c:v>0</c:v>
              </c:pt>
              <c:pt idx="2519">
                <c:v>0</c:v>
              </c:pt>
              <c:pt idx="2520">
                <c:v>0</c:v>
              </c:pt>
              <c:pt idx="2521">
                <c:v>0</c:v>
              </c:pt>
              <c:pt idx="2522">
                <c:v>0</c:v>
              </c:pt>
              <c:pt idx="2523">
                <c:v>0</c:v>
              </c:pt>
              <c:pt idx="2524">
                <c:v>0</c:v>
              </c:pt>
              <c:pt idx="2525">
                <c:v>0</c:v>
              </c:pt>
              <c:pt idx="2526">
                <c:v>0</c:v>
              </c:pt>
              <c:pt idx="2527">
                <c:v>0</c:v>
              </c:pt>
              <c:pt idx="2528">
                <c:v>0</c:v>
              </c:pt>
              <c:pt idx="2529">
                <c:v>0</c:v>
              </c:pt>
              <c:pt idx="2530">
                <c:v>0</c:v>
              </c:pt>
              <c:pt idx="2531">
                <c:v>0</c:v>
              </c:pt>
              <c:pt idx="2532">
                <c:v>0</c:v>
              </c:pt>
              <c:pt idx="2533">
                <c:v>0</c:v>
              </c:pt>
              <c:pt idx="2534">
                <c:v>0</c:v>
              </c:pt>
              <c:pt idx="2535">
                <c:v>0</c:v>
              </c:pt>
              <c:pt idx="2536">
                <c:v>0</c:v>
              </c:pt>
              <c:pt idx="2537">
                <c:v>0</c:v>
              </c:pt>
              <c:pt idx="2538">
                <c:v>0</c:v>
              </c:pt>
              <c:pt idx="2539">
                <c:v>0</c:v>
              </c:pt>
              <c:pt idx="2540">
                <c:v>0</c:v>
              </c:pt>
              <c:pt idx="2541">
                <c:v>0</c:v>
              </c:pt>
              <c:pt idx="2542">
                <c:v>0</c:v>
              </c:pt>
              <c:pt idx="2543">
                <c:v>0</c:v>
              </c:pt>
              <c:pt idx="2544">
                <c:v>0</c:v>
              </c:pt>
              <c:pt idx="2545">
                <c:v>0</c:v>
              </c:pt>
              <c:pt idx="2546">
                <c:v>0</c:v>
              </c:pt>
              <c:pt idx="2547">
                <c:v>0</c:v>
              </c:pt>
              <c:pt idx="2548">
                <c:v>0</c:v>
              </c:pt>
              <c:pt idx="2549">
                <c:v>0</c:v>
              </c:pt>
              <c:pt idx="2550">
                <c:v>0</c:v>
              </c:pt>
              <c:pt idx="2551">
                <c:v>0</c:v>
              </c:pt>
              <c:pt idx="2552">
                <c:v>0</c:v>
              </c:pt>
              <c:pt idx="2553">
                <c:v>0</c:v>
              </c:pt>
              <c:pt idx="2554">
                <c:v>0</c:v>
              </c:pt>
              <c:pt idx="2555">
                <c:v>0</c:v>
              </c:pt>
              <c:pt idx="2556">
                <c:v>0</c:v>
              </c:pt>
              <c:pt idx="2557">
                <c:v>0</c:v>
              </c:pt>
              <c:pt idx="2558">
                <c:v>0</c:v>
              </c:pt>
              <c:pt idx="2559">
                <c:v>0</c:v>
              </c:pt>
              <c:pt idx="2560">
                <c:v>0</c:v>
              </c:pt>
              <c:pt idx="2561">
                <c:v>0</c:v>
              </c:pt>
              <c:pt idx="2562">
                <c:v>0</c:v>
              </c:pt>
              <c:pt idx="2563">
                <c:v>0</c:v>
              </c:pt>
              <c:pt idx="2564">
                <c:v>0</c:v>
              </c:pt>
              <c:pt idx="2565">
                <c:v>0</c:v>
              </c:pt>
              <c:pt idx="2566">
                <c:v>0</c:v>
              </c:pt>
              <c:pt idx="2567">
                <c:v>0</c:v>
              </c:pt>
              <c:pt idx="2568">
                <c:v>0</c:v>
              </c:pt>
              <c:pt idx="2569">
                <c:v>0</c:v>
              </c:pt>
              <c:pt idx="2570">
                <c:v>0</c:v>
              </c:pt>
              <c:pt idx="2571">
                <c:v>0</c:v>
              </c:pt>
              <c:pt idx="2572">
                <c:v>0</c:v>
              </c:pt>
              <c:pt idx="2573">
                <c:v>0</c:v>
              </c:pt>
              <c:pt idx="2574">
                <c:v>0</c:v>
              </c:pt>
              <c:pt idx="2575">
                <c:v>0</c:v>
              </c:pt>
              <c:pt idx="2576">
                <c:v>0</c:v>
              </c:pt>
              <c:pt idx="2577">
                <c:v>0</c:v>
              </c:pt>
              <c:pt idx="2578">
                <c:v>0</c:v>
              </c:pt>
              <c:pt idx="2579">
                <c:v>0</c:v>
              </c:pt>
              <c:pt idx="2580">
                <c:v>0</c:v>
              </c:pt>
              <c:pt idx="2581">
                <c:v>0</c:v>
              </c:pt>
              <c:pt idx="2582">
                <c:v>0</c:v>
              </c:pt>
              <c:pt idx="2583">
                <c:v>0</c:v>
              </c:pt>
              <c:pt idx="2584">
                <c:v>0</c:v>
              </c:pt>
              <c:pt idx="2585">
                <c:v>0</c:v>
              </c:pt>
              <c:pt idx="2586">
                <c:v>0</c:v>
              </c:pt>
              <c:pt idx="2587">
                <c:v>0</c:v>
              </c:pt>
              <c:pt idx="2588">
                <c:v>0</c:v>
              </c:pt>
              <c:pt idx="2589">
                <c:v>0</c:v>
              </c:pt>
              <c:pt idx="2590">
                <c:v>0</c:v>
              </c:pt>
              <c:pt idx="2591">
                <c:v>0</c:v>
              </c:pt>
              <c:pt idx="2592">
                <c:v>0</c:v>
              </c:pt>
              <c:pt idx="2593">
                <c:v>0</c:v>
              </c:pt>
              <c:pt idx="2594">
                <c:v>0</c:v>
              </c:pt>
              <c:pt idx="2595">
                <c:v>0</c:v>
              </c:pt>
              <c:pt idx="2596">
                <c:v>0</c:v>
              </c:pt>
              <c:pt idx="2597">
                <c:v>0</c:v>
              </c:pt>
              <c:pt idx="2598">
                <c:v>0</c:v>
              </c:pt>
              <c:pt idx="2599">
                <c:v>0</c:v>
              </c:pt>
              <c:pt idx="2600">
                <c:v>0</c:v>
              </c:pt>
              <c:pt idx="2601">
                <c:v>0</c:v>
              </c:pt>
              <c:pt idx="2602">
                <c:v>0</c:v>
              </c:pt>
              <c:pt idx="2603">
                <c:v>0</c:v>
              </c:pt>
              <c:pt idx="2604">
                <c:v>0</c:v>
              </c:pt>
              <c:pt idx="2605">
                <c:v>0</c:v>
              </c:pt>
              <c:pt idx="2606">
                <c:v>0</c:v>
              </c:pt>
              <c:pt idx="2607">
                <c:v>0</c:v>
              </c:pt>
              <c:pt idx="2608">
                <c:v>0</c:v>
              </c:pt>
              <c:pt idx="2609">
                <c:v>0</c:v>
              </c:pt>
              <c:pt idx="2610">
                <c:v>0</c:v>
              </c:pt>
              <c:pt idx="2611">
                <c:v>0</c:v>
              </c:pt>
              <c:pt idx="2612">
                <c:v>0</c:v>
              </c:pt>
              <c:pt idx="2613">
                <c:v>0</c:v>
              </c:pt>
              <c:pt idx="2614">
                <c:v>0</c:v>
              </c:pt>
              <c:pt idx="2615">
                <c:v>0</c:v>
              </c:pt>
              <c:pt idx="2616">
                <c:v>0</c:v>
              </c:pt>
              <c:pt idx="2617">
                <c:v>0</c:v>
              </c:pt>
              <c:pt idx="2618">
                <c:v>0</c:v>
              </c:pt>
              <c:pt idx="2619">
                <c:v>0</c:v>
              </c:pt>
              <c:pt idx="2620">
                <c:v>0</c:v>
              </c:pt>
              <c:pt idx="2621">
                <c:v>0</c:v>
              </c:pt>
              <c:pt idx="2622">
                <c:v>0</c:v>
              </c:pt>
              <c:pt idx="2623">
                <c:v>0</c:v>
              </c:pt>
              <c:pt idx="2624">
                <c:v>0</c:v>
              </c:pt>
              <c:pt idx="2625">
                <c:v>0</c:v>
              </c:pt>
              <c:pt idx="2626">
                <c:v>0</c:v>
              </c:pt>
              <c:pt idx="2627">
                <c:v>0</c:v>
              </c:pt>
              <c:pt idx="2628">
                <c:v>0</c:v>
              </c:pt>
              <c:pt idx="2629">
                <c:v>0</c:v>
              </c:pt>
              <c:pt idx="2630">
                <c:v>0</c:v>
              </c:pt>
              <c:pt idx="2631">
                <c:v>0</c:v>
              </c:pt>
              <c:pt idx="2632">
                <c:v>0</c:v>
              </c:pt>
              <c:pt idx="2633">
                <c:v>0</c:v>
              </c:pt>
              <c:pt idx="2634">
                <c:v>0</c:v>
              </c:pt>
              <c:pt idx="2635">
                <c:v>0</c:v>
              </c:pt>
              <c:pt idx="2636">
                <c:v>0</c:v>
              </c:pt>
              <c:pt idx="2637">
                <c:v>0</c:v>
              </c:pt>
              <c:pt idx="2638">
                <c:v>0</c:v>
              </c:pt>
              <c:pt idx="2639">
                <c:v>0</c:v>
              </c:pt>
              <c:pt idx="2640">
                <c:v>0</c:v>
              </c:pt>
              <c:pt idx="2641">
                <c:v>0</c:v>
              </c:pt>
              <c:pt idx="2642">
                <c:v>0</c:v>
              </c:pt>
              <c:pt idx="2643">
                <c:v>0</c:v>
              </c:pt>
              <c:pt idx="2644">
                <c:v>0</c:v>
              </c:pt>
              <c:pt idx="2645">
                <c:v>0</c:v>
              </c:pt>
              <c:pt idx="2646">
                <c:v>0</c:v>
              </c:pt>
              <c:pt idx="2647">
                <c:v>0</c:v>
              </c:pt>
              <c:pt idx="2648">
                <c:v>0</c:v>
              </c:pt>
              <c:pt idx="2649">
                <c:v>0</c:v>
              </c:pt>
              <c:pt idx="2650">
                <c:v>0</c:v>
              </c:pt>
              <c:pt idx="2651">
                <c:v>0</c:v>
              </c:pt>
              <c:pt idx="2652">
                <c:v>0</c:v>
              </c:pt>
              <c:pt idx="2653">
                <c:v>0</c:v>
              </c:pt>
              <c:pt idx="2654">
                <c:v>0</c:v>
              </c:pt>
              <c:pt idx="2655">
                <c:v>0</c:v>
              </c:pt>
              <c:pt idx="2656">
                <c:v>0</c:v>
              </c:pt>
              <c:pt idx="2657">
                <c:v>0</c:v>
              </c:pt>
              <c:pt idx="2658">
                <c:v>0</c:v>
              </c:pt>
              <c:pt idx="2659">
                <c:v>0</c:v>
              </c:pt>
              <c:pt idx="2660">
                <c:v>0</c:v>
              </c:pt>
              <c:pt idx="2661">
                <c:v>0</c:v>
              </c:pt>
              <c:pt idx="2662">
                <c:v>0</c:v>
              </c:pt>
              <c:pt idx="2663">
                <c:v>0</c:v>
              </c:pt>
              <c:pt idx="2664">
                <c:v>0</c:v>
              </c:pt>
              <c:pt idx="2665">
                <c:v>0</c:v>
              </c:pt>
              <c:pt idx="2666">
                <c:v>0</c:v>
              </c:pt>
              <c:pt idx="2667">
                <c:v>0</c:v>
              </c:pt>
              <c:pt idx="2668">
                <c:v>0</c:v>
              </c:pt>
              <c:pt idx="2669">
                <c:v>0</c:v>
              </c:pt>
              <c:pt idx="2670">
                <c:v>0</c:v>
              </c:pt>
              <c:pt idx="2671">
                <c:v>0</c:v>
              </c:pt>
              <c:pt idx="2672">
                <c:v>0</c:v>
              </c:pt>
              <c:pt idx="2673">
                <c:v>0</c:v>
              </c:pt>
              <c:pt idx="2674">
                <c:v>0</c:v>
              </c:pt>
              <c:pt idx="2675">
                <c:v>0</c:v>
              </c:pt>
              <c:pt idx="2676">
                <c:v>0</c:v>
              </c:pt>
              <c:pt idx="2677">
                <c:v>0</c:v>
              </c:pt>
              <c:pt idx="2678">
                <c:v>0</c:v>
              </c:pt>
              <c:pt idx="2679">
                <c:v>0</c:v>
              </c:pt>
              <c:pt idx="2680">
                <c:v>0</c:v>
              </c:pt>
              <c:pt idx="2681">
                <c:v>0</c:v>
              </c:pt>
              <c:pt idx="2682">
                <c:v>0</c:v>
              </c:pt>
              <c:pt idx="2683">
                <c:v>0</c:v>
              </c:pt>
              <c:pt idx="2684">
                <c:v>0</c:v>
              </c:pt>
              <c:pt idx="2685">
                <c:v>0</c:v>
              </c:pt>
              <c:pt idx="2686">
                <c:v>0</c:v>
              </c:pt>
              <c:pt idx="2687">
                <c:v>0</c:v>
              </c:pt>
              <c:pt idx="2688">
                <c:v>0</c:v>
              </c:pt>
              <c:pt idx="2689">
                <c:v>0</c:v>
              </c:pt>
              <c:pt idx="2690">
                <c:v>0</c:v>
              </c:pt>
              <c:pt idx="2691">
                <c:v>0</c:v>
              </c:pt>
              <c:pt idx="2692">
                <c:v>0</c:v>
              </c:pt>
              <c:pt idx="2693">
                <c:v>0</c:v>
              </c:pt>
              <c:pt idx="2694">
                <c:v>0</c:v>
              </c:pt>
              <c:pt idx="2695">
                <c:v>0</c:v>
              </c:pt>
              <c:pt idx="2696">
                <c:v>0</c:v>
              </c:pt>
              <c:pt idx="2697">
                <c:v>0</c:v>
              </c:pt>
              <c:pt idx="2698">
                <c:v>0</c:v>
              </c:pt>
              <c:pt idx="2699">
                <c:v>0</c:v>
              </c:pt>
              <c:pt idx="2700">
                <c:v>0</c:v>
              </c:pt>
              <c:pt idx="2701">
                <c:v>0</c:v>
              </c:pt>
              <c:pt idx="2702">
                <c:v>0</c:v>
              </c:pt>
              <c:pt idx="2703">
                <c:v>0</c:v>
              </c:pt>
              <c:pt idx="2704">
                <c:v>0</c:v>
              </c:pt>
              <c:pt idx="2705">
                <c:v>0</c:v>
              </c:pt>
              <c:pt idx="2706">
                <c:v>0</c:v>
              </c:pt>
              <c:pt idx="2707">
                <c:v>0</c:v>
              </c:pt>
              <c:pt idx="2708">
                <c:v>0</c:v>
              </c:pt>
              <c:pt idx="2709">
                <c:v>0</c:v>
              </c:pt>
              <c:pt idx="2710">
                <c:v>0</c:v>
              </c:pt>
              <c:pt idx="2711">
                <c:v>0</c:v>
              </c:pt>
              <c:pt idx="2712">
                <c:v>0</c:v>
              </c:pt>
              <c:pt idx="2713">
                <c:v>0</c:v>
              </c:pt>
              <c:pt idx="2714">
                <c:v>0</c:v>
              </c:pt>
              <c:pt idx="2715">
                <c:v>0</c:v>
              </c:pt>
              <c:pt idx="2716">
                <c:v>0</c:v>
              </c:pt>
              <c:pt idx="2717">
                <c:v>0</c:v>
              </c:pt>
              <c:pt idx="2718">
                <c:v>0</c:v>
              </c:pt>
              <c:pt idx="2719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2-622F-4003-A0F3-478564BB1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486052623"/>
        <c:axId val="486043023"/>
      </c:barChart>
      <c:catAx>
        <c:axId val="486052623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Artist Genres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043023"/>
        <c:crosses val="autoZero"/>
        <c:auto val="1"/>
        <c:lblAlgn val="ctr"/>
        <c:lblOffset val="100"/>
        <c:noMultiLvlLbl val="0"/>
      </c:catAx>
      <c:valAx>
        <c:axId val="486043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Popularity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052623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'Artist Genres': </a:t>
            </a:r>
            <a:r>
              <a:rPr lang="en-US">
                <a:solidFill>
                  <a:srgbClr val="DD5A13"/>
                </a:solidFill>
              </a:rPr>
              <a:t>Other</a:t>
            </a:r>
            <a:r>
              <a:rPr lang="en-US"/>
              <a:t> and </a:t>
            </a:r>
            <a:r>
              <a:rPr lang="en-US">
                <a:solidFill>
                  <a:srgbClr val="DD5A13"/>
                </a:solidFill>
              </a:rPr>
              <a:t>Pop</a:t>
            </a:r>
            <a:r>
              <a:rPr lang="en-US"/>
              <a:t> have </a:t>
            </a:r>
            <a:r>
              <a:rPr lang="en-US" baseline="0"/>
              <a:t> a </a:t>
            </a:r>
            <a:r>
              <a:rPr lang="en-US"/>
              <a:t>higher 'Track Number'.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  <c:pivotFmt>
        <c:idx val="2"/>
        <c:spPr>
          <a:solidFill>
            <a:srgbClr val="ED7331"/>
          </a:solidFill>
          <a:ln>
            <a:noFill/>
          </a:ln>
          <a:effectLst/>
        </c:spPr>
      </c:pivotFmt>
      <c:pivotFmt>
        <c:idx val="3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ED7331"/>
          </a:solidFill>
          <a:ln>
            <a:noFill/>
          </a:ln>
          <a:effectLst/>
        </c:spPr>
      </c:pivotFmt>
      <c:pivotFmt>
        <c:idx val="5"/>
        <c:spPr>
          <a:solidFill>
            <a:srgbClr val="ED7331"/>
          </a:solidFill>
          <a:ln>
            <a:noFill/>
          </a:ln>
          <a:effectLst/>
        </c:spPr>
      </c:pivotFmt>
      <c:pivotFmt>
        <c:idx val="6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ED7331"/>
          </a:solidFill>
          <a:ln>
            <a:noFill/>
          </a:ln>
          <a:effectLst/>
        </c:spPr>
      </c:pivotFmt>
      <c:pivotFmt>
        <c:idx val="8"/>
        <c:spPr>
          <a:solidFill>
            <a:srgbClr val="ED733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v>Total</c:v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D5C-424C-B635-11A38E206994}"/>
              </c:ext>
            </c:extLst>
          </c:dPt>
          <c:dPt>
            <c:idx val="1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D5C-424C-B635-11A38E206994}"/>
              </c:ext>
            </c:extLst>
          </c:dPt>
          <c:cat>
            <c:strLit>
              <c:ptCount val="2720"/>
              <c:pt idx="0">
                <c:v>Other</c:v>
              </c:pt>
              <c:pt idx="1">
                <c:v>Pop</c:v>
              </c:pt>
              <c:pt idx="2">
                <c:v>australian Rock</c:v>
              </c:pt>
              <c:pt idx="3">
                <c:v>Pop,Pop</c:v>
              </c:pt>
              <c:pt idx="4">
                <c:v>Rock</c:v>
              </c:pt>
              <c:pt idx="5">
                <c:v>Folk</c:v>
              </c:pt>
              <c:pt idx="6">
                <c:v>australian alternative Rock,australian Rock</c:v>
              </c:pt>
              <c:pt idx="7">
                <c:v>Pop,australian Rock</c:v>
              </c:pt>
              <c:pt idx="8">
                <c:v>beatlesque,british invasion,classic Rock,merseybeat,psychedelic Rock,Rock</c:v>
              </c:pt>
              <c:pt idx="9">
                <c:v>new wave Pop</c:v>
              </c:pt>
              <c:pt idx="10">
                <c:v>Pop,australian talent show</c:v>
              </c:pt>
              <c:pt idx="11">
                <c:v>soft Rock</c:v>
              </c:pt>
              <c:pt idx="12">
                <c:v>classic uk Pop</c:v>
              </c:pt>
              <c:pt idx="13">
                <c:v>british invasion</c:v>
              </c:pt>
              <c:pt idx="14">
                <c:v>album Rock,british invasion,classic Rock,Rock</c:v>
              </c:pt>
              <c:pt idx="15">
                <c:v>irish Rock,permanent wave,Rock</c:v>
              </c:pt>
              <c:pt idx="16">
                <c:v>detroit hip hop,hip hop,rap</c:v>
              </c:pt>
              <c:pt idx="17">
                <c:v>modern Rock,permanent wave,punk,Rock</c:v>
              </c:pt>
              <c:pt idx="18">
                <c:v>classic Rock,glam Rock,Rock</c:v>
              </c:pt>
              <c:pt idx="19">
                <c:v>boy band</c:v>
              </c:pt>
              <c:pt idx="20">
                <c:v>australian Rock,dance Rock,funk Rock,new romantic,new wave,Rock</c:v>
              </c:pt>
              <c:pt idx="21">
                <c:v>glam Rock,mellow gold,piano Rock,Rock</c:v>
              </c:pt>
              <c:pt idx="22">
                <c:v>Jazz</c:v>
              </c:pt>
              <c:pt idx="23">
                <c:v>canadian Pop,Pop</c:v>
              </c:pt>
              <c:pt idx="24">
                <c:v>r&amp;b,Soul</c:v>
              </c:pt>
              <c:pt idx="25">
                <c:v>Pop,Pop,Pop rap</c:v>
              </c:pt>
              <c:pt idx="26">
                <c:v>art Pop,Pop,Pop</c:v>
              </c:pt>
              <c:pt idx="27">
                <c:v>glam Rock</c:v>
              </c:pt>
              <c:pt idx="28">
                <c:v>australian indigenous,Pop,australian talent show</c:v>
              </c:pt>
              <c:pt idx="29">
                <c:v>Folk,Rock-and-roll</c:v>
              </c:pt>
              <c:pt idx="30">
                <c:v>album Rock,classic Rock,hard Rock,heartland Rock,mellow gold,Rock,singer-songwriter,soft Rock</c:v>
              </c:pt>
              <c:pt idx="31">
                <c:v>Pop,Pop,urban contemporary</c:v>
              </c:pt>
              <c:pt idx="32">
                <c:v>neo mellow,Pop Rock,post-grunge</c:v>
              </c:pt>
              <c:pt idx="33">
                <c:v>alternative metal,alternative Rock,modern Rock,permanent wave,post-grunge,Rock</c:v>
              </c:pt>
              <c:pt idx="34">
                <c:v>Pop,r&amp;b,urban contemporary</c:v>
              </c:pt>
              <c:pt idx="35">
                <c:v>barbadian Pop,Pop,urban contemporary</c:v>
              </c:pt>
              <c:pt idx="36">
                <c:v>album Rock,classic Rock,hard Rock,Rock</c:v>
              </c:pt>
              <c:pt idx="37">
                <c:v>neo Soul,Pop,r&amp;b</c:v>
              </c:pt>
              <c:pt idx="38">
                <c:v>album Rock,british invasion,classic Rock,Folk Rock,mellow gold,merseybeat,soft Rock</c:v>
              </c:pt>
              <c:pt idx="39">
                <c:v>canadian contemporary r&amp;b,canadian Pop,Pop</c:v>
              </c:pt>
              <c:pt idx="40">
                <c:v>mellow gold,soft Rock</c:v>
              </c:pt>
              <c:pt idx="41">
                <c:v>country Rock,mellow gold,soft Rock</c:v>
              </c:pt>
              <c:pt idx="42">
                <c:v>country Rock</c:v>
              </c:pt>
              <c:pt idx="43">
                <c:v>indietronica,metroPopolis,Pop</c:v>
              </c:pt>
              <c:pt idx="44">
                <c:v>album Rock,art Rock,british invasion,classic Rock,Folk Rock,glam Rock,protopunk,psychedelic Rock,Rock,singer-songwriter</c:v>
              </c:pt>
              <c:pt idx="45">
                <c:v>album Rock,beatlesque,Pop,classic Rock,Folk Rock,heartland Rock,mellow gold,psychedelic Rock,Rock-and-roll,singer-songwriter,soft Rock,Pop</c:v>
              </c:pt>
              <c:pt idx="46">
                <c:v>glam metal,Rock</c:v>
              </c:pt>
              <c:pt idx="47">
                <c:v>atl hip hop,dirty south rap,hip hop,old school atlanta hip hop,rap,southern hip hop</c:v>
              </c:pt>
              <c:pt idx="48">
                <c:v>Folk,easy listening</c:v>
              </c:pt>
              <c:pt idx="49">
                <c:v>Folk,Pop,easy listening,Folk Rock,merseybeat,Rock</c:v>
              </c:pt>
              <c:pt idx="50">
                <c:v>Folk,australian dance,Rock</c:v>
              </c:pt>
              <c:pt idx="51">
                <c:v>british Soul,Pop,Pop Soul,uk Pop</c:v>
              </c:pt>
              <c:pt idx="52">
                <c:v>Pop,Rockabilly</c:v>
              </c:pt>
              <c:pt idx="53">
                <c:v>hip Pop,Pop,queens hip hop,rap</c:v>
              </c:pt>
              <c:pt idx="54">
                <c:v>baroque Pop,classic Rock,Folk Rock,mellow gold,psychedelic Rock,Rock,Pop</c:v>
              </c:pt>
              <c:pt idx="55">
                <c:v>album Rock,classic Rock,permanent wave,Rock</c:v>
              </c:pt>
              <c:pt idx="56">
                <c:v>Pop,Pop,talent show</c:v>
              </c:pt>
              <c:pt idx="57">
                <c:v>album Rock,beatlesque,classic Rock,Folk Rock,heartland Rock,mellow gold,Rock,singer-songwriter,soft Rock</c:v>
              </c:pt>
              <c:pt idx="58">
                <c:v>Pop,post-teen Pop</c:v>
              </c:pt>
              <c:pt idx="59">
                <c:v>doo-wop,rhythm and Blues</c:v>
              </c:pt>
              <c:pt idx="60">
                <c:v>album Rock,classic Rock,Rock,soft Rock,yacht Rock</c:v>
              </c:pt>
              <c:pt idx="61">
                <c:v>contemporary r&amp;b,r&amp;b</c:v>
              </c:pt>
              <c:pt idx="62">
                <c:v>alternative metal,modern Rock,neon Pop punk,Pop punk,Pop Rock,post-grunge</c:v>
              </c:pt>
              <c:pt idx="63">
                <c:v>permanent wave,Pop</c:v>
              </c:pt>
              <c:pt idx="64">
                <c:v>metroPopolis,neo-synthPop</c:v>
              </c:pt>
              <c:pt idx="65">
                <c:v>canadian Pop,candy Pop,Pop</c:v>
              </c:pt>
              <c:pt idx="66">
                <c:v>Folk,brill building Pop,easy listening,Rock</c:v>
              </c:pt>
              <c:pt idx="67">
                <c:v>reggae fusion</c:v>
              </c:pt>
              <c:pt idx="68">
                <c:v>modern Rock,Pop,Rock</c:v>
              </c:pt>
              <c:pt idx="69">
                <c:v>doo-wop,Rock</c:v>
              </c:pt>
              <c:pt idx="70">
                <c:v>australian Rock,permanent wave</c:v>
              </c:pt>
              <c:pt idx="71">
                <c:v>album Rock,british invasion,classic Rock,hard Rock,Rock</c:v>
              </c:pt>
              <c:pt idx="72">
                <c:v>euroPop,swedish Pop</c:v>
              </c:pt>
              <c:pt idx="73">
                <c:v>Folk,canadian Pop,jazz Pop,lounge</c:v>
              </c:pt>
              <c:pt idx="74">
                <c:v>contemporary r&amp;b</c:v>
              </c:pt>
              <c:pt idx="75">
                <c:v>british Soul</c:v>
              </c:pt>
              <c:pt idx="76">
                <c:v>boy band,Pop,post-teen Pop,talent show</c:v>
              </c:pt>
              <c:pt idx="77">
                <c:v>Pop Rock,post-grunge</c:v>
              </c:pt>
              <c:pt idx="78">
                <c:v>australian dance,Pop,euroPop,talent show</c:v>
              </c:pt>
              <c:pt idx="79">
                <c:v>disco</c:v>
              </c:pt>
              <c:pt idx="80">
                <c:v>dance Rock,euroPop</c:v>
              </c:pt>
              <c:pt idx="81">
                <c:v>australian Rock,cabaret</c:v>
              </c:pt>
              <c:pt idx="82">
                <c:v>canadian Pop,canadian singer-songwriter,classic canadian Rock,heartland Rock,mellow gold,soft Rock</c:v>
              </c:pt>
              <c:pt idx="83">
                <c:v>australian Rock,british Blues,freakbeat,protopunk,psychedelic Rock</c:v>
              </c:pt>
              <c:pt idx="84">
                <c:v>australian dance,Pop,Pop</c:v>
              </c:pt>
              <c:pt idx="85">
                <c:v>nashville sound</c:v>
              </c:pt>
              <c:pt idx="86">
                <c:v>australian alternative Rock</c:v>
              </c:pt>
              <c:pt idx="87">
                <c:v>alternative Rock,funk metal,funk Rock,permanent wave,Rock</c:v>
              </c:pt>
              <c:pt idx="88">
                <c:v>neo mellow,uk Pop</c:v>
              </c:pt>
              <c:pt idx="89">
                <c:v>motown,Soul</c:v>
              </c:pt>
              <c:pt idx="90">
                <c:v>Folk,doo-wop,Rock</c:v>
              </c:pt>
              <c:pt idx="91">
                <c:v>australian Rock,glam Rock</c:v>
              </c:pt>
              <c:pt idx="92">
                <c:v>alternative metal,nu metal,post-grunge,Rock</c:v>
              </c:pt>
              <c:pt idx="93">
                <c:v>contemporary r&amp;b,hip Pop,r&amp;b,urban contemporary</c:v>
              </c:pt>
              <c:pt idx="94">
                <c:v>alternative metal,canadian Rock,post-grunge</c:v>
              </c:pt>
              <c:pt idx="95">
                <c:v>australian dance,classic uk Pop</c:v>
              </c:pt>
              <c:pt idx="96">
                <c:v>alternative metal,permanent wave,post-grunge,punk,Rock,skate punk,socal Pop punk</c:v>
              </c:pt>
              <c:pt idx="97">
                <c:v>Pop Rock</c:v>
              </c:pt>
              <c:pt idx="98">
                <c:v>Folk,brill building Pop,Folk Rock,heartland Rock,mellow gold,singer-songwriter,soft Rock,yacht Rock</c:v>
              </c:pt>
              <c:pt idx="99">
                <c:v>canadian Pop</c:v>
              </c:pt>
              <c:pt idx="100">
                <c:v>boy band,Pop</c:v>
              </c:pt>
              <c:pt idx="101">
                <c:v>piano Rock,Pop</c:v>
              </c:pt>
              <c:pt idx="102">
                <c:v>australian dance,Pop</c:v>
              </c:pt>
              <c:pt idx="103">
                <c:v>australian dance,Pop,australian Rock</c:v>
              </c:pt>
              <c:pt idx="104">
                <c:v>british invasion,Rock-and-roll</c:v>
              </c:pt>
              <c:pt idx="105">
                <c:v>Folk-Pop,modern Rock</c:v>
              </c:pt>
              <c:pt idx="106">
                <c:v>boy band,contemporary r&amp;b,new jack swing,r&amp;b,urban contemporary</c:v>
              </c:pt>
              <c:pt idx="107">
                <c:v>Rock drums,soft Rock</c:v>
              </c:pt>
              <c:pt idx="108">
                <c:v>irish country</c:v>
              </c:pt>
              <c:pt idx="109">
                <c:v>hard Rock,metal,old school thrash,Rock,thrash metal</c:v>
              </c:pt>
              <c:pt idx="110">
                <c:v>alternative metal,alternative Rock,australian alternative Rock,australian psych,australian Rock,grunge,nu metal,post-grunge</c:v>
              </c:pt>
              <c:pt idx="111">
                <c:v>euroPop,talent show</c:v>
              </c:pt>
              <c:pt idx="112">
                <c:v>canadian country,canadian Pop,contemporary,country dawn</c:v>
              </c:pt>
              <c:pt idx="113">
                <c:v>modern Rock,Rock</c:v>
              </c:pt>
              <c:pt idx="114">
                <c:v>new romantic,new wave Pop,synthPop</c:v>
              </c:pt>
              <c:pt idx="115">
                <c:v>british Blues,british invasion,classic Rock,singer-songwriter</c:v>
              </c:pt>
              <c:pt idx="116">
                <c:v>album Rock,australian Rock,classic Rock,hard Rock,heartland Rock,mellow gold,Pop,Rock,soft Rock</c:v>
              </c:pt>
              <c:pt idx="117">
                <c:v>album Rock,classic Rock,heartland Rock,mellow gold,piano Rock,Rock,singer-songwriter,soft Rock</c:v>
              </c:pt>
              <c:pt idx="118">
                <c:v>Pop,r&amp;b</c:v>
              </c:pt>
              <c:pt idx="119">
                <c:v>Pop,australian Rock,boy band</c:v>
              </c:pt>
              <c:pt idx="120">
                <c:v>Folk,Pop,doo-wop,Rock</c:v>
              </c:pt>
              <c:pt idx="121">
                <c:v>classic girl group,disco,motown,Soul</c:v>
              </c:pt>
              <c:pt idx="122">
                <c:v>album Rock,art Rock,beatlesque,classic Rock,glam Rock,mellow gold,Rock,soft Rock,symphonic Rock</c:v>
              </c:pt>
              <c:pt idx="123">
                <c:v>Pop,australian talent show,talent show</c:v>
              </c:pt>
              <c:pt idx="124">
                <c:v>glam metal,hard Rock,Rock</c:v>
              </c:pt>
              <c:pt idx="125">
                <c:v>funk,funk Rock,minneapolis sound,Rock,synth funk</c:v>
              </c:pt>
              <c:pt idx="126">
                <c:v>hollywood,Folk,australian dance,Rock</c:v>
              </c:pt>
              <c:pt idx="127">
                <c:v>classic Rock,country Rock,Rock,southern Rock,swamp Rock</c:v>
              </c:pt>
              <c:pt idx="128">
                <c:v>australian dance,Pop,australian Rock,dance Rock</c:v>
              </c:pt>
              <c:pt idx="129">
                <c:v>heartland Rock,mellow gold,permanent wave,Rock,singer-songwriter</c:v>
              </c:pt>
              <c:pt idx="130">
                <c:v>hip house,uk dance</c:v>
              </c:pt>
              <c:pt idx="131">
                <c:v>euroPop,swedish Pop,synthPop</c:v>
              </c:pt>
              <c:pt idx="132">
                <c:v>contemporary r&amp;b,new jack swing,r&amp;b,urban contemporary</c:v>
              </c:pt>
              <c:pt idx="133">
                <c:v>deep Folk</c:v>
              </c:pt>
              <c:pt idx="134">
                <c:v>album Rock,classic Rock,glam metal,hard Rock,heartland Rock,mellow gold,Rock,soft Rock</c:v>
              </c:pt>
              <c:pt idx="135">
                <c:v>contemporary r&amp;b,quiet storm,urban contemporary</c:v>
              </c:pt>
              <c:pt idx="136">
                <c:v>contemporary,country dawn,country road</c:v>
              </c:pt>
              <c:pt idx="137">
                <c:v>boy band,Pop,Pop</c:v>
              </c:pt>
              <c:pt idx="138">
                <c:v>alternative metal,modern Rock,Pop punk,punk,Rock,socal Pop punk</c:v>
              </c:pt>
              <c:pt idx="139">
                <c:v>hip hop,Pop rap</c:v>
              </c:pt>
              <c:pt idx="140">
                <c:v>candy Pop,new wave Pop,permanent wave,power Pop,Rock,synthPop</c:v>
              </c:pt>
              <c:pt idx="141">
                <c:v>celtic Rock,Pop</c:v>
              </c:pt>
              <c:pt idx="142">
                <c:v>british invasion,classic Rock,Folk Rock,Rock-and-roll,singer-songwriter</c:v>
              </c:pt>
              <c:pt idx="143">
                <c:v>beatlesque,british Blues,british invasion</c:v>
              </c:pt>
              <c:pt idx="144">
                <c:v>alternative metal,nu metal,post-grunge,rap metal,Rock</c:v>
              </c:pt>
              <c:pt idx="145">
                <c:v>louisiana Blues,new orleans Blues,piano Blues,Rock</c:v>
              </c:pt>
              <c:pt idx="146">
                <c:v>modern Rock,neo mellow,neon Pop punk,Pop punk,Pop Rock</c:v>
              </c:pt>
              <c:pt idx="147">
                <c:v>girl group,golden age hip hop,hip hop,hip Pop,old school hip hop,queens hip hop</c:v>
              </c:pt>
              <c:pt idx="148">
                <c:v>Folk,Pop,lounge,Rock-and-roll</c:v>
              </c:pt>
              <c:pt idx="149">
                <c:v>beatlesque</c:v>
              </c:pt>
              <c:pt idx="150">
                <c:v>Pop,Pop,post-teen Pop</c:v>
              </c:pt>
              <c:pt idx="151">
                <c:v>classic Rock,Folk,Folk Rock,heartland Rock,mellow gold,singer-songwriter,soft Rock</c:v>
              </c:pt>
              <c:pt idx="152">
                <c:v>baroque Pop,modern Rock,uk alternative Pop</c:v>
              </c:pt>
              <c:pt idx="153">
                <c:v>british Folk,classic Rock,Folk,Folk Rock,mellow gold,singer-songwriter</c:v>
              </c:pt>
              <c:pt idx="154">
                <c:v>album Rock,classic Rock,heartland Rock,mellow gold,Rock,soft Rock,yacht Rock</c:v>
              </c:pt>
              <c:pt idx="155">
                <c:v>new jack swing</c:v>
              </c:pt>
              <c:pt idx="156">
                <c:v>east coast hip hop,gangster rap,hip hop,Pop rap,queens hip hop,rap</c:v>
              </c:pt>
              <c:pt idx="157">
                <c:v>australian Rock,new romantic,sophisti-Pop,synthPop</c:v>
              </c:pt>
              <c:pt idx="158">
                <c:v>british invasion,merseybeat,Rock-and-roll</c:v>
              </c:pt>
              <c:pt idx="159">
                <c:v>big beat,electronica,nu skool breaks,trip hop</c:v>
              </c:pt>
              <c:pt idx="160">
                <c:v>Pop,talent show,uk Pop</c:v>
              </c:pt>
              <c:pt idx="161">
                <c:v>new wave Pop,soft Rock</c:v>
              </c:pt>
              <c:pt idx="162">
                <c:v>boy band,Pop,Pop Rock</c:v>
              </c:pt>
              <c:pt idx="163">
                <c:v>australian hip hop</c:v>
              </c:pt>
              <c:pt idx="164">
                <c:v>hammond organ</c:v>
              </c:pt>
              <c:pt idx="165">
                <c:v>alternative metal,alternative Rock,funk metal,funk Rock,hard Rock,nu metal,post-grunge,rap metal,Rock</c:v>
              </c:pt>
              <c:pt idx="166">
                <c:v>alternative metal,funk metal,nu metal,Pop Rock,post-grunge</c:v>
              </c:pt>
              <c:pt idx="167">
                <c:v>grunge,permanent wave,Rock</c:v>
              </c:pt>
              <c:pt idx="168">
                <c:v>Folk,new wave Pop,soft Rock</c:v>
              </c:pt>
              <c:pt idx="169">
                <c:v>eurodance,german techno</c:v>
              </c:pt>
              <c:pt idx="170">
                <c:v>classic uk Pop,merseybeat</c:v>
              </c:pt>
              <c:pt idx="171">
                <c:v>classic country Pop,novelty</c:v>
              </c:pt>
              <c:pt idx="172">
                <c:v>australian Rock,hard Rock,Rock</c:v>
              </c:pt>
              <c:pt idx="173">
                <c:v>classic Rock,Folk,Folk Rock,melancholia,mellow gold,Rock,soft Rock</c:v>
              </c:pt>
              <c:pt idx="174">
                <c:v>big room,Pop,edm,Pop,Pop dance</c:v>
              </c:pt>
              <c:pt idx="175">
                <c:v>Pop,Pop,r&amp;b,urban contemporary</c:v>
              </c:pt>
              <c:pt idx="176">
                <c:v>neo mellow,singer-songwriter</c:v>
              </c:pt>
              <c:pt idx="177">
                <c:v>Folk,british invasion</c:v>
              </c:pt>
              <c:pt idx="178">
                <c:v>british Soul,Pop,Pop,talent show</c:v>
              </c:pt>
              <c:pt idx="179">
                <c:v>album Rock,classic Rock,country Rock,Folk Rock,hard Rock,heartland Rock,mellow gold,Rock,singer-songwriter,soft Rock</c:v>
              </c:pt>
              <c:pt idx="180">
                <c:v>Pop,gangster rap,hip hop,Pop rap,rap,st louis rap,urban contemporary</c:v>
              </c:pt>
              <c:pt idx="181">
                <c:v>american Folk revival,Folk,Folk Rock,mellow gold,singer-songwriter,soft Rock</c:v>
              </c:pt>
              <c:pt idx="182">
                <c:v>alternative metal,alternative Rock,Pop Rock,post-grunge</c:v>
              </c:pt>
              <c:pt idx="183">
                <c:v>album Rock,dance Rock,Pop,Rock,soft Rock,synthPop</c:v>
              </c:pt>
              <c:pt idx="184">
                <c:v>Pop,vocalJazz</c:v>
              </c:pt>
              <c:pt idx="185">
                <c:v>Pop,soft Rock</c:v>
              </c:pt>
              <c:pt idx="186">
                <c:v>dfw rap,melodic rap,Pop,rap</c:v>
              </c:pt>
              <c:pt idx="187">
                <c:v>yacht Rock</c:v>
              </c:pt>
              <c:pt idx="188">
                <c:v>Pop,candy Pop,Pop,girl group,post-teen Pop</c:v>
              </c:pt>
              <c:pt idx="189">
                <c:v>hi-nrg</c:v>
              </c:pt>
              <c:pt idx="190">
                <c:v>candy Pop,pixie,Pop,Pop emo,Pop punk,Rock</c:v>
              </c:pt>
              <c:pt idx="191">
                <c:v>boy band,contemporary r&amp;b</c:v>
              </c:pt>
              <c:pt idx="192">
                <c:v>surf music</c:v>
              </c:pt>
              <c:pt idx="193">
                <c:v>permanent wave,Rock</c:v>
              </c:pt>
              <c:pt idx="194">
                <c:v>grunge,Pop Rock,post-grunge</c:v>
              </c:pt>
              <c:pt idx="195">
                <c:v>euroPop,new wave Pop,soft Rock</c:v>
              </c:pt>
              <c:pt idx="196">
                <c:v>euroPop</c:v>
              </c:pt>
              <c:pt idx="197">
                <c:v>diva house,eurodance,german techno,hip house</c:v>
              </c:pt>
              <c:pt idx="198">
                <c:v>classic uk Pop,Rockabilly</c:v>
              </c:pt>
              <c:pt idx="199">
                <c:v>classic garage Rock,doo-wop,merseybeat,rhythm and Blues,Rock,surf music</c:v>
              </c:pt>
              <c:pt idx="200">
                <c:v>canadian hip hop,canadian Pop,hip hop,rap,toronto rap</c:v>
              </c:pt>
              <c:pt idx="201">
                <c:v>australian indigenous,didgeridoo</c:v>
              </c:pt>
              <c:pt idx="202">
                <c:v>album Rock,classic Rock,mellow gold,Rock</c:v>
              </c:pt>
              <c:pt idx="203">
                <c:v>alternative metal,alternative Rock,classic Rock,grunge,permanent wave,Rock</c:v>
              </c:pt>
              <c:pt idx="204">
                <c:v>Pop,soft Rock,synthPop</c:v>
              </c:pt>
              <c:pt idx="205">
                <c:v>Pop,synthPop</c:v>
              </c:pt>
              <c:pt idx="206">
                <c:v>Pop,bubblegum dance,euroPop,talent show</c:v>
              </c:pt>
              <c:pt idx="207">
                <c:v>glam metal,hard Rock</c:v>
              </c:pt>
              <c:pt idx="208">
                <c:v>Folk,brill building Pop,merseybeat,Rock</c:v>
              </c:pt>
              <c:pt idx="209">
                <c:v>canadian latin,canadian Pop,Pop,Pop</c:v>
              </c:pt>
              <c:pt idx="210">
                <c:v>canadian Pop,Pop,viral Pop</c:v>
              </c:pt>
              <c:pt idx="211">
                <c:v>canadian Pop,canadian singer-songwriter,lilith,neo mellow,Pop Rock,singer-songwriter</c:v>
              </c:pt>
              <c:pt idx="212">
                <c:v>british Soul,new romantic,new wave Pop,soft Rock,sophisti-Pop</c:v>
              </c:pt>
              <c:pt idx="213">
                <c:v>Pop,classic garage Rock,surf music</c:v>
              </c:pt>
              <c:pt idx="214">
                <c:v>glee club,post-teen Pop</c:v>
              </c:pt>
              <c:pt idx="215">
                <c:v>dance Rock,Pop,soft Rock,sophisti-Pop,synthPop,Pop,singer-songwriter,soft Rock,synthPop,new wave Pop,Rock keyboard</c:v>
              </c:pt>
              <c:pt idx="216">
                <c:v>classic nz Pop,kiwi Rock,zolo</c:v>
              </c:pt>
              <c:pt idx="217">
                <c:v>classic nz Pop</c:v>
              </c:pt>
              <c:pt idx="218">
                <c:v>australian indie</c:v>
              </c:pt>
              <c:pt idx="219">
                <c:v>australian indigenous,australian Rock</c:v>
              </c:pt>
              <c:pt idx="220">
                <c:v>alternative metal,nu metal,post-grunge</c:v>
              </c:pt>
              <c:pt idx="221">
                <c:v>Pop,miami hip hop,Pop,Pop rap</c:v>
              </c:pt>
              <c:pt idx="222">
                <c:v>neo mellow,Pop Rock</c:v>
              </c:pt>
              <c:pt idx="223">
                <c:v>mellow gold,new wave Pop,soft Rock,yacht Rock</c:v>
              </c:pt>
              <c:pt idx="224">
                <c:v>garage Rock,modern Rock,Pop Rock</c:v>
              </c:pt>
              <c:pt idx="225">
                <c:v>classic uk Pop,merseybeat,Rock-and-roll</c:v>
              </c:pt>
              <c:pt idx="226">
                <c:v>boy band,new romantic,new wave Pop,soft Rock,sophisti-Pop</c:v>
              </c:pt>
              <c:pt idx="227">
                <c:v>australian alternative Rock,australian Rock,australian ska</c:v>
              </c:pt>
              <c:pt idx="228">
                <c:v>arkansas country,outlaw country,Rock</c:v>
              </c:pt>
              <c:pt idx="229">
                <c:v>art Rock,classic Rock,glam Rock,permanent wave,Rock</c:v>
              </c:pt>
              <c:pt idx="230">
                <c:v>atl hip hop,contemporary r&amp;b,Pop,girl group,hip Pop,r&amp;b,urban contemporary</c:v>
              </c:pt>
              <c:pt idx="231">
                <c:v>alternative dance,australian dance,australian indie</c:v>
              </c:pt>
              <c:pt idx="232">
                <c:v>reggae,reggae fusion,roots reggae</c:v>
              </c:pt>
              <c:pt idx="233">
                <c:v>lounge,Pop</c:v>
              </c:pt>
              <c:pt idx="234">
                <c:v>Folk,Pop,doo-wop,lounge,northern Soul,Rock</c:v>
              </c:pt>
              <c:pt idx="235">
                <c:v>detroit hip hop,hip hop,rap,barbadian Pop,Pop,urban contemporary</c:v>
              </c:pt>
              <c:pt idx="236">
                <c:v>australian dance,Pop,Pop,conscious hip hop,hip hop,rap,west coast rap</c:v>
              </c:pt>
              <c:pt idx="237">
                <c:v>alternative Rock,dance Rock,electronic Rock,permanent wave</c:v>
              </c:pt>
              <c:pt idx="238">
                <c:v>album Rock,Blues Rock,british Blues,british invasion,classic Rock,country Rock,Folk Rock,hard Rock,psychedelic Rock,Rock,singer-songwriter</c:v>
              </c:pt>
              <c:pt idx="239">
                <c:v>Pop,Pop rap,reggae fusion</c:v>
              </c:pt>
              <c:pt idx="240">
                <c:v>Pop dance,uk dance,uk funky,Pop</c:v>
              </c:pt>
              <c:pt idx="241">
                <c:v>hip hop</c:v>
              </c:pt>
              <c:pt idx="242">
                <c:v>australian children's music,australian country,australian Rock,bush ballad</c:v>
              </c:pt>
              <c:pt idx="243">
                <c:v>album Rock,art Rock,classic Rock,progressive Rock,psychedelic Rock,Rock,symphonic Rock</c:v>
              </c:pt>
              <c:pt idx="244">
                <c:v>Pop,uk dance,uk funky,Pop</c:v>
              </c:pt>
              <c:pt idx="245">
                <c:v>Pop,new wave Pop,permanent wave,soft Rock</c:v>
              </c:pt>
              <c:pt idx="246">
                <c:v>neo mellow,Pop Rock,post-grunge,Rock,lilith,neo mellow,piano Rock,Pop Rock,post-teen Pop</c:v>
              </c:pt>
              <c:pt idx="247">
                <c:v>edm,Pop,Pop dance</c:v>
              </c:pt>
              <c:pt idx="248">
                <c:v>disco,girl group,hi-nrg,motown,new wave Pop,soft Rock</c:v>
              </c:pt>
              <c:pt idx="249">
                <c:v>contemporary,country dawn,country Pop,country road</c:v>
              </c:pt>
              <c:pt idx="250">
                <c:v>classic Rock,glam Rock,protopunk,Rock</c:v>
              </c:pt>
              <c:pt idx="251">
                <c:v>brill building Pop</c:v>
              </c:pt>
              <c:pt idx="252">
                <c:v>album Rock,classic Rock,hard Rock,mellow gold,Pop,permanent wave,power Pop,Rock,singer-songwriter,soft Rock,synthPop</c:v>
              </c:pt>
              <c:pt idx="253">
                <c:v>Pop,classic garage Rock,merseybeat,Rock-and-roll</c:v>
              </c:pt>
              <c:pt idx="254">
                <c:v>metroPopolis,modern Rock,Pop</c:v>
              </c:pt>
              <c:pt idx="255">
                <c:v>girl group,Pop,talent show,uk Pop</c:v>
              </c:pt>
              <c:pt idx="256">
                <c:v>glam Rock,hard Rock,Rock</c:v>
              </c:pt>
              <c:pt idx="257">
                <c:v>Folk,canadian Pop,easy listening,Rock-and-roll</c:v>
              </c:pt>
              <c:pt idx="258">
                <c:v>eurodance,hip house</c:v>
              </c:pt>
              <c:pt idx="259">
                <c:v>canadian contemporary r&amp;b,canadian Pop,Pop,electro,filter house,Rock</c:v>
              </c:pt>
              <c:pt idx="260">
                <c:v>british comedy</c:v>
              </c:pt>
              <c:pt idx="261">
                <c:v>australian r&amp;b,australian Rock</c:v>
              </c:pt>
              <c:pt idx="262">
                <c:v>alternative Rock,athens indie,permanent wave,Rock</c:v>
              </c:pt>
              <c:pt idx="263">
                <c:v>australian alternative Rock,australian indie,Pop,australian Rock,perth indie</c:v>
              </c:pt>
              <c:pt idx="264">
                <c:v>Pop,Pop,Pop</c:v>
              </c:pt>
              <c:pt idx="265">
                <c:v>neo mellow,piano Rock,Pop Rock,viral Pop,Pop,Pop</c:v>
              </c:pt>
              <c:pt idx="266">
                <c:v>hip Pop,Pop</c:v>
              </c:pt>
              <c:pt idx="267">
                <c:v>doo-wop,merseybeat,nashville sound,Rock-and-roll</c:v>
              </c:pt>
              <c:pt idx="268">
                <c:v>dance Rock,madchester,new romantic,new wave,permanent wave,post-punk,synthPop,uk post-punk</c:v>
              </c:pt>
              <c:pt idx="269">
                <c:v>classic country Pop,honky tonk,traditional country,western swing</c:v>
              </c:pt>
              <c:pt idx="270">
                <c:v>classic Soul,jazz Blues,piano Blues,Soul,Soul Blues,vocalJazz</c:v>
              </c:pt>
              <c:pt idx="271">
                <c:v>arkansas country,classic country Pop,country,country Rock</c:v>
              </c:pt>
              <c:pt idx="272">
                <c:v>Pop,edm,electro house,house,Pop,progressive house,uk dance</c:v>
              </c:pt>
              <c:pt idx="273">
                <c:v>new romantic,new wave Pop</c:v>
              </c:pt>
              <c:pt idx="274">
                <c:v>Folk,brill building Pop,Pop,easy listening,Rockabilly,soft Rock</c:v>
              </c:pt>
              <c:pt idx="275">
                <c:v>beatlesque,britPop,madchester,permanent wave,Rock</c:v>
              </c:pt>
              <c:pt idx="276">
                <c:v>album Rock,beatlesque,classic Rock,Folk Rock,mellow gold,Rock,singer-songwriter,soft Rock</c:v>
              </c:pt>
              <c:pt idx="277">
                <c:v>r&amp;b,rap</c:v>
              </c:pt>
              <c:pt idx="278">
                <c:v>Pop,euroPop,lilith,neo mellow,Pop Rock</c:v>
              </c:pt>
              <c:pt idx="279">
                <c:v>neo mellow,permanent wave,Pop Rock,post-grunge</c:v>
              </c:pt>
              <c:pt idx="280">
                <c:v>Folk,mellow gold,soft Rock,yacht Rock</c:v>
              </c:pt>
              <c:pt idx="281">
                <c:v>dfw rap,melodic rap,Pop,rap,atl hip hop,melodic rap,rap,trap</c:v>
              </c:pt>
              <c:pt idx="282">
                <c:v>chicago rap,hip hop,rap</c:v>
              </c:pt>
              <c:pt idx="283">
                <c:v>Soul</c:v>
              </c:pt>
              <c:pt idx="284">
                <c:v>g funk,gangster rap,hip hop,west coast rap</c:v>
              </c:pt>
              <c:pt idx="285">
                <c:v>Folk,easy listening,Rock</c:v>
              </c:pt>
              <c:pt idx="286">
                <c:v>Folk,mellow gold,soft Rock</c:v>
              </c:pt>
              <c:pt idx="287">
                <c:v>diva house,eurodance,euroPop,german techno</c:v>
              </c:pt>
              <c:pt idx="288">
                <c:v>Blues,Blues Rock,Folk Rock,roots Rock,singer-songwriter</c:v>
              </c:pt>
              <c:pt idx="289">
                <c:v>album Rock,classic Rock,mellow gold,Rock,soft Rock,yacht Rock</c:v>
              </c:pt>
              <c:pt idx="290">
                <c:v>Pop,big band,harlem renaissance,jazz,jazz piano,swing,vocalJazz</c:v>
              </c:pt>
              <c:pt idx="291">
                <c:v>new romantic,new wave Pop,soft Rock</c:v>
              </c:pt>
              <c:pt idx="292">
                <c:v>g funk,gangster rap,hardcore hip hop,hip hop,west coast rap,g funk,gangster rap,hardcore hip hop,hip hop,west coast rap</c:v>
              </c:pt>
              <c:pt idx="293">
                <c:v>Folk,lilith,singer-songwriter,women's music</c:v>
              </c:pt>
              <c:pt idx="294">
                <c:v>electroPop,etherPop,Pop</c:v>
              </c:pt>
              <c:pt idx="295">
                <c:v>Funk</c:v>
              </c:pt>
              <c:pt idx="296">
                <c:v>dance Rock,Pop,permanent wave,synthPop</c:v>
              </c:pt>
              <c:pt idx="297">
                <c:v>bubblegum dance,Pop,eurodance,euroPop</c:v>
              </c:pt>
              <c:pt idx="298">
                <c:v>british invasion,nederPop</c:v>
              </c:pt>
              <c:pt idx="299">
                <c:v>atl hip hop,conscious hip hop,hip hop,old school atlanta hip hop</c:v>
              </c:pt>
              <c:pt idx="300">
                <c:v>australian indie,Folk-Pop</c:v>
              </c:pt>
              <c:pt idx="301">
                <c:v>alternative hip hop,modern Rock,Rock</c:v>
              </c:pt>
              <c:pt idx="302">
                <c:v>acid Rock,album Rock,classic Rock,hard Rock,proto-metal,psychedelic Rock,Rock</c:v>
              </c:pt>
              <c:pt idx="303">
                <c:v>lilith,new wave Pop,permanent wave,Pop Rock,singer-songwriter</c:v>
              </c:pt>
              <c:pt idx="304">
                <c:v>lilith</c:v>
              </c:pt>
              <c:pt idx="305">
                <c:v>Pop rap,piano Rock,viral Pop</c:v>
              </c:pt>
              <c:pt idx="306">
                <c:v>hardcore techno,hip house,rave</c:v>
              </c:pt>
              <c:pt idx="307">
                <c:v>Folk,disco,quiet storm,Soul,vocalJazz</c:v>
              </c:pt>
              <c:pt idx="308">
                <c:v>country,trop Rock</c:v>
              </c:pt>
              <c:pt idx="309">
                <c:v>east coast hip hop,gangster rap,hardcore hip hop,hip hop,rap,contemporary r&amp;b,gangster rap,hardcore hip hop,harlem hip hop,hip hop,hip Pop,r&amp;b,southern hip hop,urban contemporary,Pop,east coast hip hop,hip hop,hip Pop,Pop rap,rap</c:v>
              </c:pt>
              <c:pt idx="310">
                <c:v>classic girl group</c:v>
              </c:pt>
              <c:pt idx="311">
                <c:v>canadian celtic,irish Folk,irish pub song</c:v>
              </c:pt>
              <c:pt idx="312">
                <c:v>beatlesque,classic Rock,Rock drums</c:v>
              </c:pt>
              <c:pt idx="313">
                <c:v>australian Rock,kiwi Rock</c:v>
              </c:pt>
              <c:pt idx="314">
                <c:v>british Blues,british invasion,classic Rock,Folk Rock</c:v>
              </c:pt>
              <c:pt idx="315">
                <c:v>art Pop,candy Pop,metroPopolis,Pop</c:v>
              </c:pt>
              <c:pt idx="316">
                <c:v>australian alternative Rock,australian indie</c:v>
              </c:pt>
              <c:pt idx="317">
                <c:v>alternative Rock,permanent wave,punk,Rock</c:v>
              </c:pt>
              <c:pt idx="318">
                <c:v>reggae fusion,uk reggae</c:v>
              </c:pt>
              <c:pt idx="319">
                <c:v>post-teen Pop,viral Pop</c:v>
              </c:pt>
              <c:pt idx="320">
                <c:v>Pop,Pop,east coast hip hop,hardcore hip hop,new jersey rap,wu fam</c:v>
              </c:pt>
              <c:pt idx="321">
                <c:v>Pop,classic canadian Rock,Rock-and-roll</c:v>
              </c:pt>
              <c:pt idx="322">
                <c:v>lilith,Pop Rock</c:v>
              </c:pt>
              <c:pt idx="323">
                <c:v>german Pop,modern Rock</c:v>
              </c:pt>
              <c:pt idx="324">
                <c:v>Folk,brill building Pop,doo-wop,Rock</c:v>
              </c:pt>
              <c:pt idx="325">
                <c:v>contemporary r&amp;b,Pop,r&amp;b,urban contemporary</c:v>
              </c:pt>
              <c:pt idx="326">
                <c:v>diva house,euroPop,talent show</c:v>
              </c:pt>
              <c:pt idx="327">
                <c:v>contemporary r&amp;b,r&amp;b,urban contemporary</c:v>
              </c:pt>
              <c:pt idx="328">
                <c:v>celtic Rock,euroPop,Pop Rock</c:v>
              </c:pt>
              <c:pt idx="329">
                <c:v>big beat,electronica</c:v>
              </c:pt>
              <c:pt idx="330">
                <c:v>aussietronica,australian dance,australian house,Pop</c:v>
              </c:pt>
              <c:pt idx="331">
                <c:v>atl hip hop,dirty south rap,gangster rap,hip hop,Pop rap,rap,southern hip hop,trap,Pop,Pop</c:v>
              </c:pt>
              <c:pt idx="332">
                <c:v>Rock,big beat,soundtrack</c:v>
              </c:pt>
              <c:pt idx="333">
                <c:v>Pop,scandiPop,swedish electroPop,swedish Pop</c:v>
              </c:pt>
              <c:pt idx="334">
                <c:v>novelty</c:v>
              </c:pt>
              <c:pt idx="335">
                <c:v>Folk,doo-wop,Rock,Soul</c:v>
              </c:pt>
              <c:pt idx="336">
                <c:v>emo,modern Rock,Pop,Pop punk,Rock</c:v>
              </c:pt>
              <c:pt idx="337">
                <c:v>diva house</c:v>
              </c:pt>
              <c:pt idx="338">
                <c:v>early reggae,Rocksteady</c:v>
              </c:pt>
              <c:pt idx="339">
                <c:v>classic Soul,disco,funk,motown,philly Soul,quiet storm,Soul</c:v>
              </c:pt>
              <c:pt idx="340">
                <c:v>british Soul,euroPop,new wave Pop</c:v>
              </c:pt>
              <c:pt idx="341">
                <c:v>british Blues,british invasion,protopunk</c:v>
              </c:pt>
              <c:pt idx="342">
                <c:v>aussie emo,australian alternative Rock</c:v>
              </c:pt>
              <c:pt idx="343">
                <c:v>australian dance,dancefloor dnb,drum and bass</c:v>
              </c:pt>
              <c:pt idx="344">
                <c:v>american Folk revival,Folk,Folk Rock,mellow gold,singer-songwriter</c:v>
              </c:pt>
              <c:pt idx="345">
                <c:v>album Rock,classic Rock,dance Rock,Pop,permanent wave,post-punk,Rock,zolo</c:v>
              </c:pt>
              <c:pt idx="346">
                <c:v>alternative metal,funk metal,nu metal,post-grunge,rap metal,Rock</c:v>
              </c:pt>
              <c:pt idx="347">
                <c:v>talent show</c:v>
              </c:pt>
              <c:pt idx="348">
                <c:v>Pop,dance Rock,permanent wave,Pop Rock,Rock</c:v>
              </c:pt>
              <c:pt idx="349">
                <c:v>lilith,new wave Pop,permanent wave,Pop Rock,swedish Pop</c:v>
              </c:pt>
              <c:pt idx="350">
                <c:v>neo mellow,piano Rock,Pop Rock</c:v>
              </c:pt>
              <c:pt idx="351">
                <c:v>neo mellow,Pop Rock,post-grunge,Rock</c:v>
              </c:pt>
              <c:pt idx="352">
                <c:v>la indie,modern alternative Rock,modern Rock,Rock,stomp Pop</c:v>
              </c:pt>
              <c:pt idx="353">
                <c:v>Folk,disco,funk,mellow gold,motown,quiet storm,soft Rock,Soul</c:v>
              </c:pt>
              <c:pt idx="354">
                <c:v>eurodance,euroPop,hip house</c:v>
              </c:pt>
              <c:pt idx="355">
                <c:v>Folk,Pop</c:v>
              </c:pt>
              <c:pt idx="356">
                <c:v>Folk,british invasion,Soul</c:v>
              </c:pt>
              <c:pt idx="357">
                <c:v>funk metal,funk Rock,glam metal,hard Rock</c:v>
              </c:pt>
              <c:pt idx="358">
                <c:v>disco,mellow gold,new wave Pop,soft Rock,Soul</c:v>
              </c:pt>
              <c:pt idx="359">
                <c:v>conscious hip hop,hip hop,Pop rap,rap,canadian contemporary r&amp;b,canadian Pop,Pop,Pop,Pop r&amp;b</c:v>
              </c:pt>
              <c:pt idx="360">
                <c:v>australian Rock,australian Rock,dance Rock,funk Rock,new romantic,new wave,Rock</c:v>
              </c:pt>
              <c:pt idx="361">
                <c:v>atl hip hop,contemporary r&amp;b,Pop,Pop,r&amp;b,rap,south carolina hip hop,urban contemporary</c:v>
              </c:pt>
              <c:pt idx="362">
                <c:v>alaska indie,ectoFolk,lilith,permanent wave,Pop Rock,singer-songwriter</c:v>
              </c:pt>
              <c:pt idx="363">
                <c:v>Pop,classic garage Rock,doo-wop,merseybeat,Rock-and-roll</c:v>
              </c:pt>
              <c:pt idx="364">
                <c:v>Pop,electroPop</c:v>
              </c:pt>
              <c:pt idx="365">
                <c:v>Pop,classic uk Pop,merseybeat,Rock-and-roll</c:v>
              </c:pt>
              <c:pt idx="366">
                <c:v>nederPop</c:v>
              </c:pt>
              <c:pt idx="367">
                <c:v>modern alternative Rock,modern Rock,Pop,pov: indie,Rock</c:v>
              </c:pt>
              <c:pt idx="368">
                <c:v>contemporary r&amp;b,dirty south rap,hip Pop,r&amp;b,urban contemporary</c:v>
              </c:pt>
              <c:pt idx="369">
                <c:v>contemporary r&amp;b,Pop,hip Pop,r&amp;b,urban contemporary</c:v>
              </c:pt>
              <c:pt idx="370">
                <c:v>disco,mellow gold,new romantic,new wave Pop,soft Rock,yacht Rock</c:v>
              </c:pt>
              <c:pt idx="371">
                <c:v>classic Soul,motown,neo Soul,northern Soul,quiet storm,Soul</c:v>
              </c:pt>
              <c:pt idx="372">
                <c:v>classic girl group,doo-wop,Rock-and-roll</c:v>
              </c:pt>
              <c:pt idx="373">
                <c:v>australian dance,Pop,australian talent show</c:v>
              </c:pt>
              <c:pt idx="374">
                <c:v>anti-Folk,piano Rock</c:v>
              </c:pt>
              <c:pt idx="375">
                <c:v>australian americana,australian Rock</c:v>
              </c:pt>
              <c:pt idx="376">
                <c:v>album Rock,classic Rock,hard Rock,heartland Rock,mellow gold,Rock,soft Rock</c:v>
              </c:pt>
              <c:pt idx="377">
                <c:v>album Rock,classic Rock,mellow gold,Pop,permanent wave,Rock,soft Rock</c:v>
              </c:pt>
              <c:pt idx="378">
                <c:v>soft Rock,Folk,disco,motown,quiet storm,soft Rock,Soul</c:v>
              </c:pt>
              <c:pt idx="379">
                <c:v>Pop,neo mellow,Pop,Pop Rock</c:v>
              </c:pt>
              <c:pt idx="380">
                <c:v>Pop,permanent wave,sophisti-Pop,synthPop</c:v>
              </c:pt>
              <c:pt idx="381">
                <c:v>new romantic,new wave Pop,soft Rock,synthPop</c:v>
              </c:pt>
              <c:pt idx="382">
                <c:v>girl group,hi-nrg,Pop,soft Rock</c:v>
              </c:pt>
              <c:pt idx="383">
                <c:v>eurodance</c:v>
              </c:pt>
              <c:pt idx="384">
                <c:v>canadian Pop,Pop,viral Pop,Pop,Pop</c:v>
              </c:pt>
              <c:pt idx="385">
                <c:v>british invasion,merseybeat,merseybeat</c:v>
              </c:pt>
              <c:pt idx="386">
                <c:v>australian alternative Rock,australian psych,australian Rock</c:v>
              </c:pt>
              <c:pt idx="387">
                <c:v>album Rock,Blues Rock,classic Rock,electric Blues,mellow gold,Rock,singer-songwriter,soft Rock</c:v>
              </c:pt>
              <c:pt idx="388">
                <c:v>album Rock,classic canadian Rock,classic Rock,country Rock,Folk Rock,hard Rock,mellow gold,Rock,singer-songwriter,soft Rock</c:v>
              </c:pt>
              <c:pt idx="389">
                <c:v>alternative dance,australian dance,australian electroPop,electronic Rock,electronica,indietronica,neo-synthPop</c:v>
              </c:pt>
              <c:pt idx="390">
                <c:v>album Rock,Pop,soft Rock</c:v>
              </c:pt>
              <c:pt idx="391">
                <c:v>tropical</c:v>
              </c:pt>
              <c:pt idx="392">
                <c:v>Pop,doo-wop,merseybeat,Rock-and-roll</c:v>
              </c:pt>
              <c:pt idx="393">
                <c:v>Pop,latin Pop,mexican Pop</c:v>
              </c:pt>
              <c:pt idx="394">
                <c:v>new wave,permanent wave,Rock,uk post-punk</c:v>
              </c:pt>
              <c:pt idx="395">
                <c:v>glam Rock,mellow gold,piano Rock,Rock,classic uk Pop</c:v>
              </c:pt>
              <c:pt idx="396">
                <c:v>hip hop,Pop rap,contemporary r&amp;b,r&amp;b,urban contemporary,east coast hip hop,harlem hip hop,new jack swing,old school hip hop</c:v>
              </c:pt>
              <c:pt idx="397">
                <c:v>euroPop,new wave Pop</c:v>
              </c:pt>
              <c:pt idx="398">
                <c:v>escape room,minnesota hip hop,Pop,trap queen</c:v>
              </c:pt>
              <c:pt idx="399">
                <c:v>dutch house,edm,electro house,melbourne bounce,melbourne bounce international,Pop dance,progressive electro house,r&amp;b,rap</c:v>
              </c:pt>
              <c:pt idx="400">
                <c:v>classic uk Pop,glam Rock</c:v>
              </c:pt>
              <c:pt idx="401">
                <c:v>canadian electronic,dutch house,edm,electro house,Pop dance,progressive electro house,slap house,dutch house,edm,electro house,Pop dance,progressive electro house,progressive house,Pop,grime,Pop rap</c:v>
              </c:pt>
              <c:pt idx="402">
                <c:v>bubblegum dance,euroPop,talent show</c:v>
              </c:pt>
              <c:pt idx="403">
                <c:v>canadian Pop punk,canadian punk,canadian Rock,modern Rock,neon Pop punk,Pop punk</c:v>
              </c:pt>
              <c:pt idx="404">
                <c:v>album Rock</c:v>
              </c:pt>
              <c:pt idx="405">
                <c:v>Pop,sophisti-Pop</c:v>
              </c:pt>
              <c:pt idx="406">
                <c:v>Pop,neo Soul,Pop,Pop Soul,urban contemporary</c:v>
              </c:pt>
              <c:pt idx="407">
                <c:v>new wave Pop,Pop Rock</c:v>
              </c:pt>
              <c:pt idx="408">
                <c:v>hip house</c:v>
              </c:pt>
              <c:pt idx="409">
                <c:v>canadian singer-songwriter,classic canadian Rock,classic Rock,Folk Rock,mellow gold,permanent wave,Rock,roots Rock,singer-songwriter</c:v>
              </c:pt>
              <c:pt idx="410">
                <c:v>classic Rock,country Rock,Folk,Folk Rock,Rock,roots Rock,singer-songwriter</c:v>
              </c:pt>
              <c:pt idx="411">
                <c:v>chanson</c:v>
              </c:pt>
              <c:pt idx="412">
                <c:v>australian alternative Rock,Pop,australian Rock,Pop Rock</c:v>
              </c:pt>
              <c:pt idx="413">
                <c:v>australian alternative Rock,australian Rock,kiwi Rock</c:v>
              </c:pt>
              <c:pt idx="414">
                <c:v>album Rock,dance Rock,Pop,Rock,scottish new wave,soft Rock</c:v>
              </c:pt>
              <c:pt idx="415">
                <c:v>album Rock,classic Rock,country Rock,Folk Rock,hard Rock,heartland Rock,mellow gold,soft Rock</c:v>
              </c:pt>
              <c:pt idx="416">
                <c:v>album Rock,classic Rock,dance Rock,hard Rock,Pop,Rock,soft Rock</c:v>
              </c:pt>
              <c:pt idx="417">
                <c:v>alternative dance,aussietronica,australian dance,australian electroPop</c:v>
              </c:pt>
              <c:pt idx="418">
                <c:v>pub Rock</c:v>
              </c:pt>
              <c:pt idx="419">
                <c:v>mellow gold,soft Rock,yacht Rock</c:v>
              </c:pt>
              <c:pt idx="420">
                <c:v>new wave,post-punk,punk,uk post-punk</c:v>
              </c:pt>
              <c:pt idx="421">
                <c:v>nz hip hop,nz hip hop</c:v>
              </c:pt>
              <c:pt idx="422">
                <c:v>gauze Pop,Pop</c:v>
              </c:pt>
              <c:pt idx="423">
                <c:v>hip hop,ohio hip hop,Pop rap,rap,fidget house</c:v>
              </c:pt>
              <c:pt idx="424">
                <c:v>Folk-Pop</c:v>
              </c:pt>
              <c:pt idx="425">
                <c:v>east coast hip hop,golden age hip hop,hip hop,old school hip hop,queens hip hop,rap</c:v>
              </c:pt>
              <c:pt idx="426">
                <c:v>Folk,persian Pop</c:v>
              </c:pt>
              <c:pt idx="427">
                <c:v>Folk,arkansas country,classic country Pop,Folk Rock,mellow gold,nashville sound,singer-songwriter,soft Rock</c:v>
              </c:pt>
              <c:pt idx="428">
                <c:v>detroit hip hop,gangster rap,hip hop</c:v>
              </c:pt>
              <c:pt idx="429">
                <c:v>detroit hip hop,hip hop,rap,g funk,gangster rap,hip hop,rap,west coast rap</c:v>
              </c:pt>
              <c:pt idx="430">
                <c:v>contemporary r&amp;b,girl group,hip Pop,new jack swing,r&amp;b,urban contemporary</c:v>
              </c:pt>
              <c:pt idx="431">
                <c:v>brill building Pop,merseybeat,Rock-and-roll</c:v>
              </c:pt>
              <c:pt idx="432">
                <c:v>british invasion,merseybeat</c:v>
              </c:pt>
              <c:pt idx="433">
                <c:v>boy band,euroPop</c:v>
              </c:pt>
              <c:pt idx="434">
                <c:v>australian dance</c:v>
              </c:pt>
              <c:pt idx="435">
                <c:v>alternative Rock,indie Rock,indietronica,modern Rock,Rock</c:v>
              </c:pt>
              <c:pt idx="436">
                <c:v>australian hip hop,Pop,Pop,art Pop,candy Pop,metroPopolis,Pop</c:v>
              </c:pt>
              <c:pt idx="437">
                <c:v>swedish Pop,swedish Soul</c:v>
              </c:pt>
              <c:pt idx="438">
                <c:v>soft Rock,yacht Rock</c:v>
              </c:pt>
              <c:pt idx="439">
                <c:v>Pop,Pop rap</c:v>
              </c:pt>
              <c:pt idx="440">
                <c:v>Pop,classic garage Rock,merseybeat</c:v>
              </c:pt>
              <c:pt idx="441">
                <c:v>permanent wave,soft Rock,sophisti-Pop</c:v>
              </c:pt>
              <c:pt idx="442">
                <c:v>liverpool indie,modern alternative Rock,modern Rock</c:v>
              </c:pt>
              <c:pt idx="443">
                <c:v>modern Rock,post-grunge</c:v>
              </c:pt>
              <c:pt idx="444">
                <c:v>indietronica,modern alternative Rock,modern Rock,Rock</c:v>
              </c:pt>
              <c:pt idx="445">
                <c:v>electroPop,Pop</c:v>
              </c:pt>
              <c:pt idx="446">
                <c:v>east coast hip hop,hardcore hip hop,hip hop,Pop rap,rap,Pop,Pop,urban contemporary,east coast hip hop</c:v>
              </c:pt>
              <c:pt idx="447">
                <c:v>disco,hi-nrg</c:v>
              </c:pt>
              <c:pt idx="448">
                <c:v>britPop,permanent wave,Rock,shoegaze</c:v>
              </c:pt>
              <c:pt idx="449">
                <c:v>alternative Rock,dance Rock,modern Rock,permanent wave,Rock</c:v>
              </c:pt>
              <c:pt idx="450">
                <c:v>alternative Rock,art Rock,melancholia,oxford indie,permanent wave,Rock</c:v>
              </c:pt>
              <c:pt idx="451">
                <c:v>album Rock,classic Rock,country Rock,glam metal,hard Rock,mellow gold,Rock,singer-songwriter,soft Rock,southern Rock</c:v>
              </c:pt>
              <c:pt idx="452">
                <c:v>rhythm and Blues,southern Soul</c:v>
              </c:pt>
              <c:pt idx="453">
                <c:v>Pop,Pop,viral Pop</c:v>
              </c:pt>
              <c:pt idx="454">
                <c:v>Pop,canadian Pop,canadian singer-songwriter,classic canadian Rock,heartland Rock,mellow gold,soft Rock</c:v>
              </c:pt>
              <c:pt idx="455">
                <c:v>lilith,neo mellow,Pop Rock,scottish singer-songwriter</c:v>
              </c:pt>
              <c:pt idx="456">
                <c:v>neo mellow</c:v>
              </c:pt>
              <c:pt idx="457">
                <c:v>new romantic,new wave Pop,soft Rock,sophisti-Pop,synthPop</c:v>
              </c:pt>
              <c:pt idx="458">
                <c:v>funk,Soul</c:v>
              </c:pt>
              <c:pt idx="459">
                <c:v>easy listening,polka</c:v>
              </c:pt>
              <c:pt idx="460">
                <c:v>Folk,disco,motown,quiet storm,soft Rock,Soul,memphis Soul,motown,Soul</c:v>
              </c:pt>
              <c:pt idx="461">
                <c:v>contemporary r&amp;b,new jack swing,r&amp;b</c:v>
              </c:pt>
              <c:pt idx="462">
                <c:v>classic Rock,Folk Rock,mellow gold,Rock,singer-songwriter</c:v>
              </c:pt>
              <c:pt idx="463">
                <c:v>banjo</c:v>
              </c:pt>
              <c:pt idx="464">
                <c:v>australian talent show,nz christian,nz Pop</c:v>
              </c:pt>
              <c:pt idx="465">
                <c:v>aussietronica,australian electroPop,edm</c:v>
              </c:pt>
              <c:pt idx="466">
                <c:v>australian country,classic australian country</c:v>
              </c:pt>
              <c:pt idx="467">
                <c:v>alternative metal,comic,funk metal,funk Rock,rap Rock</c:v>
              </c:pt>
              <c:pt idx="468">
                <c:v>alternative dance,australian dance,indietronica</c:v>
              </c:pt>
              <c:pt idx="469">
                <c:v>Pop,Pop,rap</c:v>
              </c:pt>
              <c:pt idx="470">
                <c:v>Pop,r&amp;b,southern hip hop,urban contemporary</c:v>
              </c:pt>
              <c:pt idx="471">
                <c:v>Pop,miami hip hop,Pop,Pop,Pop</c:v>
              </c:pt>
              <c:pt idx="472">
                <c:v>Pop,gangster rap,hip hop,Pop rap,rap,st louis rap,urban contemporary,atl hip hop,Pop,hip Pop,r&amp;b,urban contemporary</c:v>
              </c:pt>
              <c:pt idx="473">
                <c:v>old school hip hop</c:v>
              </c:pt>
              <c:pt idx="474">
                <c:v>irish Rock,modern Rock,neo mellow,permanent wave,Pop Rock</c:v>
              </c:pt>
              <c:pt idx="475">
                <c:v>hard Rock</c:v>
              </c:pt>
              <c:pt idx="476">
                <c:v>hip hop,miami bass</c:v>
              </c:pt>
              <c:pt idx="477">
                <c:v>Folk-Pop,neo-singer-songwriter</c:v>
              </c:pt>
              <c:pt idx="478">
                <c:v>Folk,disco,hi-nrg,new wave Pop,soft Rock</c:v>
              </c:pt>
              <c:pt idx="479">
                <c:v>Folk,british invasion,new romantic,synthPop</c:v>
              </c:pt>
              <c:pt idx="480">
                <c:v>easy listening,lounge</c:v>
              </c:pt>
              <c:pt idx="481">
                <c:v>escape room,indietronica,new rave</c:v>
              </c:pt>
              <c:pt idx="482">
                <c:v>Folk,british invasion,lilith,new wave Pop,permanent wave,Pop Rock,swedish Pop</c:v>
              </c:pt>
              <c:pt idx="483">
                <c:v>cowboy western,nashville sound</c:v>
              </c:pt>
              <c:pt idx="484">
                <c:v>disco house,vocal house</c:v>
              </c:pt>
              <c:pt idx="485">
                <c:v>classic girl group,classic Soul,doo-wop,motown,philly Soul,rhythm and Blues,southern Soul</c:v>
              </c:pt>
              <c:pt idx="486">
                <c:v>classic Rock,glam Rock,Rock,art Rock,classic Rock,glam Rock,permanent wave,Rock</c:v>
              </c:pt>
              <c:pt idx="487">
                <c:v>classic country Pop,country,nashville sound</c:v>
              </c:pt>
              <c:pt idx="488">
                <c:v>australian reggae fusion,australian ska,skaJazz</c:v>
              </c:pt>
              <c:pt idx="489">
                <c:v>atl hip hop</c:v>
              </c:pt>
              <c:pt idx="490">
                <c:v>acoustic Pop,charlottesville indie,neo mellow,neon Pop punk,Pop Rock,viral Pop</c:v>
              </c:pt>
              <c:pt idx="491">
                <c:v>alternative metal,emo,modern power Pop,modern Rock,neon Pop punk,Pop punk,Pop Rock,post-grunge,punk,Rock</c:v>
              </c:pt>
              <c:pt idx="492">
                <c:v>acid house,ambient house,big beat,hip house</c:v>
              </c:pt>
              <c:pt idx="493">
                <c:v>quiet storm,contemporary r&amp;b,quiet storm,r&amp;b,urban contemporary,children's music,movie tunes</c:v>
              </c:pt>
              <c:pt idx="494">
                <c:v>Pop,edm,Pop,Pop dance</c:v>
              </c:pt>
              <c:pt idx="495">
                <c:v>Pop,classic country Pop,country Rock</c:v>
              </c:pt>
              <c:pt idx="496">
                <c:v>Pop,east coast hip hop,gangster rap,hip hop,hip Pop,Pop rap,queens hip hop,rap,urban contemporary,Pop,hip Pop,r&amp;b,urban contemporary</c:v>
              </c:pt>
              <c:pt idx="497">
                <c:v>modern Rock,permanent wave,Rock</c:v>
              </c:pt>
              <c:pt idx="498">
                <c:v>philly Soul</c:v>
              </c:pt>
              <c:pt idx="499">
                <c:v>merseybeat,Rock</c:v>
              </c:pt>
              <c:pt idx="500">
                <c:v>gospel,gospel r&amp;b</c:v>
              </c:pt>
              <c:pt idx="501">
                <c:v>Folk,Pop,mellow gold,soft Rock</c:v>
              </c:pt>
              <c:pt idx="502">
                <c:v>Contemporary</c:v>
              </c:pt>
              <c:pt idx="503">
                <c:v>canadian hip hop,canadian Pop,hip hop,rap,toronto rap,barbadian Pop,Pop,urban contemporary</c:v>
              </c:pt>
              <c:pt idx="504">
                <c:v>baroque Pop,chamber Pop,garage Rock,indie Rock,indietronica,modern Rock,stomp and holler</c:v>
              </c:pt>
              <c:pt idx="505">
                <c:v>australian Rock,power Pop</c:v>
              </c:pt>
              <c:pt idx="506">
                <c:v>australian alternative Rock,australian indie,australian singer-songwriter</c:v>
              </c:pt>
              <c:pt idx="507">
                <c:v>australian dance,australian house,funktronica</c:v>
              </c:pt>
              <c:pt idx="508">
                <c:v>alternative Rock,east coast hip hop,golden age hip hop,hip hop,old school hip hop,rap,rap Rock,Rock</c:v>
              </c:pt>
              <c:pt idx="509">
                <c:v>australian country,bush ballad</c:v>
              </c:pt>
              <c:pt idx="510">
                <c:v>alternative Rock,art punk,dance Rock,funk Rock,new wave,permanent wave,post-punk,Rock,zolo</c:v>
              </c:pt>
              <c:pt idx="511">
                <c:v>australian dance,australian electroPop,dance Rock,indietronica,neo-synthPop</c:v>
              </c:pt>
              <c:pt idx="512">
                <c:v>album Rock,Blues Rock,classic Rock,Folk Rock,heartland Rock,mellow gold,Rock,singer-songwriter,soft Rock</c:v>
              </c:pt>
              <c:pt idx="513">
                <c:v>album Rock,classic Rock,country Rock,Folk Rock,mellow gold,Rock,soft Rock,yacht Rock</c:v>
              </c:pt>
              <c:pt idx="514">
                <c:v>album Rock,glam metal,hard Rock,metal,Rock</c:v>
              </c:pt>
              <c:pt idx="515">
                <c:v>album Rock,beatlesque,classic Rock,country Rock,Folk Rock,heartland Rock,mellow gold,Rock,singer-songwriter,soft Rock,supergroup</c:v>
              </c:pt>
              <c:pt idx="516">
                <c:v>scandiPop,dutch house,edm,electro house,house,Pop dance,progressive electro house,progressive house</c:v>
              </c:pt>
              <c:pt idx="517">
                <c:v>R&amp;B</c:v>
              </c:pt>
              <c:pt idx="518">
                <c:v>Pop,miami hip hop,Pop</c:v>
              </c:pt>
              <c:pt idx="519">
                <c:v>Pop rap,Pop,Pop</c:v>
              </c:pt>
              <c:pt idx="520">
                <c:v>indietronica,modern Rock</c:v>
              </c:pt>
              <c:pt idx="521">
                <c:v>hip house,new wave Pop</c:v>
              </c:pt>
              <c:pt idx="522">
                <c:v>gangster rap,hip hop,Pop rap,rap,trap,urban contemporary,canadian Pop,contemporary r&amp;b,r&amp;b,urban contemporary</c:v>
              </c:pt>
              <c:pt idx="523">
                <c:v>electropowerPop,Pop punk,Pop rap,post-teen Pop</c:v>
              </c:pt>
              <c:pt idx="524">
                <c:v>emo,modern Rock,Pop punk,pov: indie,Rock</c:v>
              </c:pt>
              <c:pt idx="525">
                <c:v>easy listening</c:v>
              </c:pt>
              <c:pt idx="526">
                <c:v>Folk,Pop,country Rock,Folk Rock,mellow gold,merseybeat,Rock-and-roll,soft Rock</c:v>
              </c:pt>
              <c:pt idx="527">
                <c:v>dance Rock,new romantic,new wave,permanent wave,Rock,synthPop</c:v>
              </c:pt>
              <c:pt idx="528">
                <c:v>contemporary,country road,modern country Rock</c:v>
              </c:pt>
              <c:pt idx="529">
                <c:v>classic canadian Rock</c:v>
              </c:pt>
              <c:pt idx="530">
                <c:v>classic Soul,disco,funk,motown,quiet storm,Soul</c:v>
              </c:pt>
              <c:pt idx="531">
                <c:v>classic Soul,disco,funk,memphis Soul,quiet storm,Soul,southern Soul</c:v>
              </c:pt>
              <c:pt idx="532">
                <c:v>classic Rock,mellow gold,singer-songwriter,soft Rock,yacht Rock</c:v>
              </c:pt>
              <c:pt idx="533">
                <c:v>canadian Pop,Pop,hip Pop,Pop,queens hip hop,rap</c:v>
              </c:pt>
              <c:pt idx="534">
                <c:v>classic Soul,disco,Rock-and-roll,Soul,southern Soul</c:v>
              </c:pt>
              <c:pt idx="535">
                <c:v>britPop</c:v>
              </c:pt>
              <c:pt idx="536">
                <c:v>australian Rock,new wave Pop</c:v>
              </c:pt>
              <c:pt idx="537">
                <c:v>australian Rock,classic nz Pop,kiwi Rock,nz singer-songwriter,classic nz Pop,nz reggae</c:v>
              </c:pt>
              <c:pt idx="538">
                <c:v>big room,Pop,edm,Pop,Pop dance,big room,Pop,dutch house,edm,electro house,Pop dance,progressive electro house,Pop,Pop,hip Pop,Pop,queens hip hop,rap</c:v>
              </c:pt>
              <c:pt idx="539">
                <c:v>alternative r&amp;b,conscious hip hop,hip hop,neo Soul,new jersey rap,r&amp;b,Soul</c:v>
              </c:pt>
              <c:pt idx="540">
                <c:v>australian alternative Rock,australian Rock,perth indie</c:v>
              </c:pt>
              <c:pt idx="541">
                <c:v>auckland indie,etherPop,indietronica,metroPopolis,nz Pop</c:v>
              </c:pt>
              <c:pt idx="542">
                <c:v>australian dance,australian indie Rock</c:v>
              </c:pt>
              <c:pt idx="543">
                <c:v>art Pop,metroPopolis,nz Pop,Pop</c:v>
              </c:pt>
              <c:pt idx="544">
                <c:v>australian country,Pop,contemporary,country road</c:v>
              </c:pt>
              <c:pt idx="545">
                <c:v>album Rock,classic Rock,heartland Rock,mellow gold,Rock,singer-songwriter,soft Rock,yacht Rock</c:v>
              </c:pt>
              <c:pt idx="546">
                <c:v>alternative metal,alternative Rock,classic Rock,grunge,hard Rock,nu metal,Rock</c:v>
              </c:pt>
              <c:pt idx="547">
                <c:v>alternative dance,dance-punk,new rave</c:v>
              </c:pt>
              <c:pt idx="548">
                <c:v>album Rock,classic Rock,hard Rock,psychedelic Rock,Rock</c:v>
              </c:pt>
              <c:pt idx="549">
                <c:v>album Rock,classic Rock,hard Rock,mellow gold,Rock,soft Rock,yacht Rock</c:v>
              </c:pt>
              <c:pt idx="550">
                <c:v>reggae,roots reggae</c:v>
              </c:pt>
              <c:pt idx="551">
                <c:v>Rock-and-roll,Soul</c:v>
              </c:pt>
              <c:pt idx="552">
                <c:v>Pop,Pop,urban contemporary,Pop</c:v>
              </c:pt>
              <c:pt idx="553">
                <c:v>Pop,euroPop,talent show,hip Pop</c:v>
              </c:pt>
              <c:pt idx="554">
                <c:v>Pop,classic garage Rock,classic Rock,country Rock,Folk Rock,mellow gold,psychedelic Rock,Rock-and-roll</c:v>
              </c:pt>
              <c:pt idx="555">
                <c:v>Pop,classic nz Pop</c:v>
              </c:pt>
              <c:pt idx="556">
                <c:v>piano Rock,Pop,Pop,edm,Pop,Pop dance</c:v>
              </c:pt>
              <c:pt idx="557">
                <c:v>Pop rap,atl hip hop,melodic rap,rap,trap,rap,trap,canadian hip hop,canadian trap,melodic rap,rap,toronto rap,trap</c:v>
              </c:pt>
              <c:pt idx="558">
                <c:v>new wave Pop,new romantic,new wave Pop,soft Rock,synthPop</c:v>
              </c:pt>
              <c:pt idx="559">
                <c:v>Pop Soul</c:v>
              </c:pt>
              <c:pt idx="560">
                <c:v>instrumental Soul,memphis Soul,southern Soul</c:v>
              </c:pt>
              <c:pt idx="561">
                <c:v>la Pop</c:v>
              </c:pt>
              <c:pt idx="562">
                <c:v>indie Pop rap,philly rap,Pop rap</c:v>
              </c:pt>
              <c:pt idx="563">
                <c:v>east coast hip hop,gangster rap,hip hop,Pop rap,rap,neo Soul,Pop,r&amp;b</c:v>
              </c:pt>
              <c:pt idx="564">
                <c:v>electro,filter house,Rock</c:v>
              </c:pt>
              <c:pt idx="565">
                <c:v>Folk,Pop,classic country Pop,Folk Rock,mellow gold,soft Rock</c:v>
              </c:pt>
              <c:pt idx="566">
                <c:v>country Rock,Folk,Folk Rock,heartland Rock,mellow gold,singer-songwriter,soft Rock</c:v>
              </c:pt>
              <c:pt idx="567">
                <c:v>disco house,filter house</c:v>
              </c:pt>
              <c:pt idx="568">
                <c:v>cosmic american</c:v>
              </c:pt>
              <c:pt idx="569">
                <c:v>classic house</c:v>
              </c:pt>
              <c:pt idx="570">
                <c:v>classic girl group,doo-wop,motown,Rock-and-roll,Soul</c:v>
              </c:pt>
              <c:pt idx="571">
                <c:v>big room,Pop,edm,Pop,Pop dance,australian dance,Pop,Pop</c:v>
              </c:pt>
              <c:pt idx="572">
                <c:v>australian reggae fusion</c:v>
              </c:pt>
              <c:pt idx="573">
                <c:v>boy band,contemporary r&amp;b,new jack swing</c:v>
              </c:pt>
              <c:pt idx="574">
                <c:v>british invasion,vaudeville</c:v>
              </c:pt>
              <c:pt idx="575">
                <c:v>Blues Rock,british Blues,glam Rock</c:v>
              </c:pt>
              <c:pt idx="576">
                <c:v>art Pop,Pop,Pop,hollywood</c:v>
              </c:pt>
              <c:pt idx="577">
                <c:v>acid Rock,album Rock,classic Rock,hard Rock,psychedelic Rock,Rock</c:v>
              </c:pt>
              <c:pt idx="578">
                <c:v>album Rock,classic Rock,country Rock,mellow gold,singer-songwriter,soft Rock,yacht Rock</c:v>
              </c:pt>
              <c:pt idx="579">
                <c:v>acid Rock,album Rock,Blues Rock,british Blues,classic canadian Rock,classic Rock,hard Rock,proto-metal,Rock,singer-songwriter,soft Rock</c:v>
              </c:pt>
              <c:pt idx="580">
                <c:v>album Rock,alternative metal,glam metal,hard Rock,metal,Rock,sleaze Rock</c:v>
              </c:pt>
              <c:pt idx="581">
                <c:v>album Rock,classic Rock,detroit Rock,glam metal,glam Rock,hard Rock,metal,protopunk,Rock</c:v>
              </c:pt>
              <c:pt idx="582">
                <c:v>album Rock,classic Rock,country Rock,detroit Rock,hard Rock,heartland Rock,mellow gold,Rock,singer-songwriter,soft Rock</c:v>
              </c:pt>
              <c:pt idx="583">
                <c:v>Souldies</c:v>
              </c:pt>
              <c:pt idx="584">
                <c:v>Pop,classic garage Rock,doo-wop,merseybeat</c:v>
              </c:pt>
              <c:pt idx="585">
                <c:v>Pop,Pop,canadian Pop,Pop</c:v>
              </c:pt>
              <c:pt idx="586">
                <c:v>Pop,euroPop,lilith,new wave Pop,Pop Rock</c:v>
              </c:pt>
              <c:pt idx="587">
                <c:v>mellow gold</c:v>
              </c:pt>
              <c:pt idx="588">
                <c:v>neo Soul</c:v>
              </c:pt>
              <c:pt idx="589">
                <c:v>lilith,new romantic,new wave Pop,singer-songwriter</c:v>
              </c:pt>
              <c:pt idx="590">
                <c:v>indietronica,Pop</c:v>
              </c:pt>
              <c:pt idx="591">
                <c:v>glam Rock,Pop,protopunk,pub Rock,zolo</c:v>
              </c:pt>
              <c:pt idx="592">
                <c:v>gauze Pop,Pop,metroPopolis,Pop,swedish electroPop,swedish Pop,swedish synthPop</c:v>
              </c:pt>
              <c:pt idx="593">
                <c:v>funk,quiet storm,Soul</c:v>
              </c:pt>
              <c:pt idx="594">
                <c:v>east coast hip hop,hip hop,new jersey rap</c:v>
              </c:pt>
              <c:pt idx="595">
                <c:v>filmi,Pop,Pop,Pop</c:v>
              </c:pt>
              <c:pt idx="596">
                <c:v>eurodance,euroPop,italian adult Pop,italo dance</c:v>
              </c:pt>
              <c:pt idx="597">
                <c:v>freestyle,new jack swing,new wave Pop</c:v>
              </c:pt>
              <c:pt idx="598">
                <c:v>edm,house,Pop dance,progressive house,uk dance,Pop,edm,house,Pop dance,uk dance,uk Pop</c:v>
              </c:pt>
              <c:pt idx="599">
                <c:v>electro house</c:v>
              </c:pt>
              <c:pt idx="600">
                <c:v>eurodance,euroPop,new wave Pop</c:v>
              </c:pt>
              <c:pt idx="601">
                <c:v>dirty south rap,st louis rap,Pop,gangster rap,hip hop,Pop rap,rap,st louis rap,urban contemporary,Pop,east coast hip hop,hip hop,hip Pop,Pop rap,rap</c:v>
              </c:pt>
              <c:pt idx="602">
                <c:v>downtempo,electronica</c:v>
              </c:pt>
              <c:pt idx="603">
                <c:v>classic Soul,jazz Blues,memphis Soul,neo Soul,Soul,southern Soul,vocalJazz</c:v>
              </c:pt>
              <c:pt idx="604">
                <c:v>australian Rock,classic nz Pop,kiwi Rock,nz singer-songwriter</c:v>
              </c:pt>
              <c:pt idx="605">
                <c:v>britPop,garage Rock,leicester indie,modern Rock,Rock</c:v>
              </c:pt>
              <c:pt idx="606">
                <c:v>boy band,classic Rock,glam Rock,Rock,norwegian Pop</c:v>
              </c:pt>
              <c:pt idx="607">
                <c:v>beatlesque,classic Rock,Rock</c:v>
              </c:pt>
              <c:pt idx="608">
                <c:v>alternative Rock,britPop,madchester,permanent wave,Rock</c:v>
              </c:pt>
              <c:pt idx="609">
                <c:v>australian dance,australian house,bass house</c:v>
              </c:pt>
              <c:pt idx="610">
                <c:v>australian alternative Rock,australian Rock,indie Folk</c:v>
              </c:pt>
              <c:pt idx="611">
                <c:v>atl hip hop,hip hop,Pop rap,rap,southern hip hop,trap,hip hop,pittsburgh rap,Pop rap,rap,southern hip hop,trap</c:v>
              </c:pt>
              <c:pt idx="612">
                <c:v>australian hip hop,australian indie,Pop</c:v>
              </c:pt>
              <c:pt idx="613">
                <c:v>atl hip hop,contemporary r&amp;b,Pop,Pop,r&amp;b,rap,south carolina hip hop,urban contemporary,Pop,Pop</c:v>
              </c:pt>
              <c:pt idx="614">
                <c:v>album Rock,candy Pop,classic Rock,girl group,heartland Rock,jangle Pop,mellow gold,Pop,permanent wave,singer-songwriter,soft Rock</c:v>
              </c:pt>
              <c:pt idx="615">
                <c:v>alternative metal,alternative Rock,grunge,nu metal,post-grunge,Rock</c:v>
              </c:pt>
              <c:pt idx="616">
                <c:v>album Rock,new romantic,new wave Pop,soft Rock,synthPop</c:v>
              </c:pt>
              <c:pt idx="617">
                <c:v>alternative metal,alternative Rock,grunge,permanent wave,Rock,spacegrunge</c:v>
              </c:pt>
              <c:pt idx="618">
                <c:v>alternative dance,big beat,breakbeat,electronica,rave,trip hop</c:v>
              </c:pt>
              <c:pt idx="619">
                <c:v>alternative metal</c:v>
              </c:pt>
              <c:pt idx="620">
                <c:v>Pop,Pop,Pop,hip Pop,Pop,queens hip hop,rap</c:v>
              </c:pt>
              <c:pt idx="621">
                <c:v>Pop,r&amp;b,east coast hip hop,gangster rap,hip hop,Pop rap,rap</c:v>
              </c:pt>
              <c:pt idx="622">
                <c:v>skiffle</c:v>
              </c:pt>
              <c:pt idx="623">
                <c:v>uk contemporary r&amp;b,uk Pop</c:v>
              </c:pt>
              <c:pt idx="624">
                <c:v>r&amp;b,Soul,Pop,Pop</c:v>
              </c:pt>
              <c:pt idx="625">
                <c:v>Pop,viral Pop</c:v>
              </c:pt>
              <c:pt idx="626">
                <c:v>Pop,Pop,big room,Pop,edm,Pop,Pop dance</c:v>
              </c:pt>
              <c:pt idx="627">
                <c:v>Pop,Pop,edm,house,Pop dance,uk dance,uk Pop</c:v>
              </c:pt>
              <c:pt idx="628">
                <c:v>Pop,chicago rap,hip hop,rap</c:v>
              </c:pt>
              <c:pt idx="629">
                <c:v>Pop,classic garage Rock</c:v>
              </c:pt>
              <c:pt idx="630">
                <c:v>Pop,complextro,edm,german techno,Pop,Pop dance</c:v>
              </c:pt>
              <c:pt idx="631">
                <c:v>Pop,east coast hip hop,gangster rap,hip hop,hip Pop,Pop rap,queens hip hop,rap,urban contemporary,contemporary r&amp;b,new jack swing,r&amp;b,urban contemporary</c:v>
              </c:pt>
              <c:pt idx="632">
                <c:v>Pop,electroPop,neo-synthPop,scandiPop,swedish electroPop,swedish Pop</c:v>
              </c:pt>
              <c:pt idx="633">
                <c:v>nz hip hop</c:v>
              </c:pt>
              <c:pt idx="634">
                <c:v>minneapolis sound,new romantic,new wave Pop</c:v>
              </c:pt>
              <c:pt idx="635">
                <c:v>motown,southern Soul</c:v>
              </c:pt>
              <c:pt idx="636">
                <c:v>new wave Pop,urban contemporary</c:v>
              </c:pt>
              <c:pt idx="637">
                <c:v>metroPopolis,Pop,swedish electroPop,swedish Pop,swedish synthPop,edm,electronic trap</c:v>
              </c:pt>
              <c:pt idx="638">
                <c:v>lilith,new wave Pop</c:v>
              </c:pt>
              <c:pt idx="639">
                <c:v>g funk,gangster rap,hardcore hip hop,hip hop,west coast rap</c:v>
              </c:pt>
              <c:pt idx="640">
                <c:v>doo-wop</c:v>
              </c:pt>
              <c:pt idx="641">
                <c:v>contemporary r&amp;b,Pop,hip Pop,r&amp;b,urban contemporary,Pop rap</c:v>
              </c:pt>
              <c:pt idx="642">
                <c:v>contemporary,country road</c:v>
              </c:pt>
              <c:pt idx="643">
                <c:v>diva house,eurodance,freestyle,hip house,new wave Pop,hip house</c:v>
              </c:pt>
              <c:pt idx="644">
                <c:v>candy Pop,new wave Pop</c:v>
              </c:pt>
              <c:pt idx="645">
                <c:v>ccm,christian alternative Rock,christian music</c:v>
              </c:pt>
              <c:pt idx="646">
                <c:v>chicago Soul,classic Soul,motown</c:v>
              </c:pt>
              <c:pt idx="647">
                <c:v>british Blues,power Pop,pub Rock,Rockabilly</c:v>
              </c:pt>
              <c:pt idx="648">
                <c:v>boston Rock,lilith</c:v>
              </c:pt>
              <c:pt idx="649">
                <c:v>australian Rock,australian Rock</c:v>
              </c:pt>
              <c:pt idx="650">
                <c:v>britPop,permanent wave,Rock</c:v>
              </c:pt>
              <c:pt idx="651">
                <c:v>alternative Rock,dance-punk</c:v>
              </c:pt>
              <c:pt idx="652">
                <c:v>australian country,australian Rock</c:v>
              </c:pt>
              <c:pt idx="653">
                <c:v>album Rock,german hard Rock,german metal,german Rock,hard Rock,Rock</c:v>
              </c:pt>
              <c:pt idx="654">
                <c:v>album Rock,Blues Rock,classic Rock,hard Rock,Rock</c:v>
              </c:pt>
              <c:pt idx="655">
                <c:v>afrobeats</c:v>
              </c:pt>
              <c:pt idx="656">
                <c:v>album Rock,beatlesque,british Blues,classic Rock,country Rock,Folk Rock,jangle Pop,mellow gold,power Pop,singer-songwriter,soft Rock</c:v>
              </c:pt>
              <c:pt idx="657">
                <c:v>Pop,post-teen Pop,Pop</c:v>
              </c:pt>
              <c:pt idx="658">
                <c:v>Pop,Pop,urban contemporary,contemporary r&amp;b</c:v>
              </c:pt>
              <c:pt idx="659">
                <c:v>Pop,euroPop,girl group</c:v>
              </c:pt>
              <c:pt idx="660">
                <c:v>Pop,conscious hip hop,hip hop,rap,west coast rap</c:v>
              </c:pt>
              <c:pt idx="661">
                <c:v>Pop,edm,Pop dance,uk dance,uk Pop</c:v>
              </c:pt>
              <c:pt idx="662">
                <c:v>Pop,idol,Pop,post-teen Pop</c:v>
              </c:pt>
              <c:pt idx="663">
                <c:v>Pop,british Soul,Pop,Pop,talent show</c:v>
              </c:pt>
              <c:pt idx="664">
                <c:v>Pop,latin Pop,mexican Pop,atl hip hop,Pop,dirty south rap,hip hop,old school atlanta hip hop,Pop rap,rap,southern hip hop,trap</c:v>
              </c:pt>
              <c:pt idx="665">
                <c:v>Pop,barbadian Pop,Pop,urban contemporary</c:v>
              </c:pt>
              <c:pt idx="666">
                <c:v>Pop,miami hip hop,Pop,Pop rap,Pop,Pop</c:v>
              </c:pt>
              <c:pt idx="667">
                <c:v>Pop,dancehall,Pop,Pop rap</c:v>
              </c:pt>
              <c:pt idx="668">
                <c:v>neo mellow,Pop</c:v>
              </c:pt>
              <c:pt idx="669">
                <c:v>neo mellow,piano Rock,Pop,Pop Rock</c:v>
              </c:pt>
              <c:pt idx="670">
                <c:v>gregorian dance,canadian Pop,canadian singer-songwriter,ectoFolk,lilith,permanent wave,Pop Rock,House</c:v>
              </c:pt>
              <c:pt idx="671">
                <c:v>hip house,disco,diva house,philly Soul,post-disco</c:v>
              </c:pt>
              <c:pt idx="672">
                <c:v>g funk,gangster rap,hardcore hip hop,hip hop,west coast rap,contemporary r&amp;b,r&amp;b</c:v>
              </c:pt>
              <c:pt idx="673">
                <c:v>garage Rock,modern Rock,permanent wave,Rock,sheffield indie</c:v>
              </c:pt>
              <c:pt idx="674">
                <c:v>eurodance,german techno,hamburg electronic,happy hardcore</c:v>
              </c:pt>
              <c:pt idx="675">
                <c:v>ectoFolk,heartland Rock,lilith,Pop Rock,singer-songwriter</c:v>
              </c:pt>
              <c:pt idx="676">
                <c:v>Folk,Pop,easy listening,merseybeat,Rock-and-roll</c:v>
              </c:pt>
              <c:pt idx="677">
                <c:v>east coast hip hop,gangster rap,hip hop,Pop rap,rap</c:v>
              </c:pt>
              <c:pt idx="678">
                <c:v>eurodance,hip house,new beat,synthPop</c:v>
              </c:pt>
              <c:pt idx="679">
                <c:v>diva house,eurodance,hip house,italo house</c:v>
              </c:pt>
              <c:pt idx="680">
                <c:v>dance Rock,Pop</c:v>
              </c:pt>
              <c:pt idx="681">
                <c:v>conscious hip hop,hip hop,rap,west coast rap</c:v>
              </c:pt>
              <c:pt idx="682">
                <c:v>double drumming</c:v>
              </c:pt>
              <c:pt idx="683">
                <c:v>classic Soul,funk,funk Rock,p funk,psychedelic Soul,Soul,southern Soul</c:v>
              </c:pt>
              <c:pt idx="684">
                <c:v>classic schlager,easy listening</c:v>
              </c:pt>
              <c:pt idx="685">
                <c:v>canadian country,canadian singer-songwriter,Country Pop,western swing</c:v>
              </c:pt>
              <c:pt idx="686">
                <c:v>big room,Pop,edm,Pop,Pop dance,classic hardstyle,dutch house,edm,electro house,euphoric hardstyle,Pop dance,progressive electro house,australian dance</c:v>
              </c:pt>
              <c:pt idx="687">
                <c:v>broadway,west end,classical tenor,opera,operatic Pop,operatic Pop</c:v>
              </c:pt>
              <c:pt idx="688">
                <c:v>australian talent show</c:v>
              </c:pt>
              <c:pt idx="689">
                <c:v>brill building Pop,Pop,classic girl group</c:v>
              </c:pt>
              <c:pt idx="690">
                <c:v>brill building Pop,doo-wop</c:v>
              </c:pt>
              <c:pt idx="691">
                <c:v>british Blues,british invasion</c:v>
              </c:pt>
              <c:pt idx="692">
                <c:v>australian alternative Rock,australian indie,australian indie Rock</c:v>
              </c:pt>
              <c:pt idx="693">
                <c:v>alternative Rock,art Pop,dream Pop,indie Rock,indietronica,lo-fi,new jersey indie,noise Pop,permanent wave,shoegaze</c:v>
              </c:pt>
              <c:pt idx="694">
                <c:v>australian country,Pop,contemporary,country road,classic oklahoma country,contemporary,country dawn,country road,Pop</c:v>
              </c:pt>
              <c:pt idx="695">
                <c:v>alternative Rock,dance Rock,indie Rock,modern Rock,Rock,scottish Rock</c:v>
              </c:pt>
              <c:pt idx="696">
                <c:v>alt z,Pop</c:v>
              </c:pt>
              <c:pt idx="697">
                <c:v>album Rock,art Rock,classic Rock,hard Rock,mellow gold,progressive Rock,Rock,soft Rock,symphonic Rock</c:v>
              </c:pt>
              <c:pt idx="698">
                <c:v>album Rock,Blues Rock,classic Rock,country Rock,hard Rock,heartland Rock,mellow gold,Rock,singer-songwriter,soft Rock</c:v>
              </c:pt>
              <c:pt idx="699">
                <c:v>album Rock,classic Rock,glam metal,hard Rock,progressive Rock,Rock</c:v>
              </c:pt>
              <c:pt idx="700">
                <c:v>album Rock,british invasion,classic Rock,hard Rock,protopunk,psychedelic Rock,Rock</c:v>
              </c:pt>
              <c:pt idx="701">
                <c:v>album Rock,classic Rock,hard Rock,Rock,southern Rock</c:v>
              </c:pt>
              <c:pt idx="702">
                <c:v>alternative metal,hard Rock,industrial,industrial metal,industrial Rock,nu metal,post-grunge,Rock</c:v>
              </c:pt>
              <c:pt idx="703">
                <c:v>Pop,Pop,urban contemporary,boy band</c:v>
              </c:pt>
              <c:pt idx="704">
                <c:v>romanian Pop</c:v>
              </c:pt>
              <c:pt idx="705">
                <c:v>uk alternative Pop</c:v>
              </c:pt>
              <c:pt idx="706">
                <c:v>Rock,big beat</c:v>
              </c:pt>
              <c:pt idx="707">
                <c:v>Pop,Pop r&amp;b</c:v>
              </c:pt>
              <c:pt idx="708">
                <c:v>Pop,Pop,east coast hip hop,gangster rap,hip hop,Pop rap,queens hip hop,rap</c:v>
              </c:pt>
              <c:pt idx="709">
                <c:v>Pop,edm,electro house,house,Pop,progressive house,uk dance,jordanian Pop</c:v>
              </c:pt>
              <c:pt idx="710">
                <c:v>new wave Pop,classic Soul,jazz Blues,memphis Soul,neo Soul,Soul,southern Soul,vocalJazz</c:v>
              </c:pt>
              <c:pt idx="711">
                <c:v>latin Pop,puerto rican Pop,latin hip hop,reggaeton,trap latino,urbano latino,canadian Pop,Pop</c:v>
              </c:pt>
              <c:pt idx="712">
                <c:v>indie anthem-Folk,uk Pop</c:v>
              </c:pt>
              <c:pt idx="713">
                <c:v>gauze Pop,indietronica,modern Rock,pov: indie,shiver Pop</c:v>
              </c:pt>
              <c:pt idx="714">
                <c:v>hip hop,pittsburgh rap,Pop rap,rap,southern hip hop,trap,Pop,viral Pop</c:v>
              </c:pt>
              <c:pt idx="715">
                <c:v>indie Rock,indietronica,modern Rock,neo-synthPop,shimmer Pop</c:v>
              </c:pt>
              <c:pt idx="716">
                <c:v>easy listening,man's orchestra,easy listening</c:v>
              </c:pt>
              <c:pt idx="717">
                <c:v>eurodance,euroPop,swedish country</c:v>
              </c:pt>
              <c:pt idx="718">
                <c:v>contemporary r&amp;b,soft Rock</c:v>
              </c:pt>
              <c:pt idx="719">
                <c:v>detroit hip hop,hip hop,rap,Pop</c:v>
              </c:pt>
              <c:pt idx="720">
                <c:v>disco,motown</c:v>
              </c:pt>
              <c:pt idx="721">
                <c:v>dance Rock,modern Rock,Pop</c:v>
              </c:pt>
              <c:pt idx="722">
                <c:v>dfw rap,melodic rap,Pop,rap,melodic rap,rap,trap</c:v>
              </c:pt>
              <c:pt idx="723">
                <c:v>chicago rap,conscious hip hop,hip hop,political hip hop,Pop rap,rap,southern hip hop</c:v>
              </c:pt>
              <c:pt idx="724">
                <c:v>australian Rock,synthPop</c:v>
              </c:pt>
              <c:pt idx="725">
                <c:v>british Blues,detroit Rock,proto-metal,psychedelic Blues-Rock,psychedelic Rock</c:v>
              </c:pt>
              <c:pt idx="726">
                <c:v>bedroom Pop,Pop,pov: indie</c:v>
              </c:pt>
              <c:pt idx="727">
                <c:v>australian dance,Pop,Pop,Pop</c:v>
              </c:pt>
              <c:pt idx="728">
                <c:v>australian indie Folk,indie Folk</c:v>
              </c:pt>
              <c:pt idx="729">
                <c:v>australian dance,Pop,electroPop,metroPopolis</c:v>
              </c:pt>
              <c:pt idx="730">
                <c:v>australian alternative Rock,perth indie</c:v>
              </c:pt>
              <c:pt idx="731">
                <c:v>art Pop,electroPop,Pop</c:v>
              </c:pt>
              <c:pt idx="732">
                <c:v>australian alternative Pop,australian r&amp;b</c:v>
              </c:pt>
              <c:pt idx="733">
                <c:v>acoustic Pop,neo mellow,Pop Rock</c:v>
              </c:pt>
              <c:pt idx="734">
                <c:v>album Rock,classic Rock,glam metal,hard Rock,heartland Rock,mellow gold,new wave Pop,Rock,singer-songwriter,soft Rock</c:v>
              </c:pt>
              <c:pt idx="735">
                <c:v>album Rock,dutch prog,dutch Rock,nederPop</c:v>
              </c:pt>
              <c:pt idx="736">
                <c:v>alternative dance,electroPop,neo-synthPop</c:v>
              </c:pt>
              <c:pt idx="737">
                <c:v>album Rock,classic Rock,glam metal,hard Rock,mellow gold,progressive Rock,Rock,soft Rock</c:v>
              </c:pt>
              <c:pt idx="738">
                <c:v>alternative dance,indie Rock,modern Rock,new rave,Rock independant francais</c:v>
              </c:pt>
              <c:pt idx="739">
                <c:v>album Rock,classic Rock,glam metal,hard Rock,mellow gold,Rock,soft Rock</c:v>
              </c:pt>
              <c:pt idx="740">
                <c:v>alternative metal,alternative Rock,classic Rock,grunge,hard Rock,nu metal,post-grunge,Rock</c:v>
              </c:pt>
              <c:pt idx="741">
                <c:v>Pop,sophisti-Pop,synthPop</c:v>
              </c:pt>
              <c:pt idx="742">
                <c:v>Pop,Pop,Pop rap,piano Rock,Pop</c:v>
              </c:pt>
              <c:pt idx="743">
                <c:v>Pop,Pop,urban contemporary,battle rap,east coast hip hop,hardcore hip hop,trap,battle rap,dirty south rap,east coast hip hop,hardcore hip hop</c:v>
              </c:pt>
              <c:pt idx="744">
                <c:v>Pop,euroPop,girl group,new wave Pop</c:v>
              </c:pt>
              <c:pt idx="745">
                <c:v>Pop,gangster rap,hip hop,Pop rap,rap,st louis rap,urban contemporary,dirty south rap,st louis rap</c:v>
              </c:pt>
              <c:pt idx="746">
                <c:v>Pop,hip Pop,neo Soul,urban contemporary</c:v>
              </c:pt>
              <c:pt idx="747">
                <c:v>Pop,edm,electro house,electropowerPop,Pop dance,Pop,Pop</c:v>
              </c:pt>
              <c:pt idx="748">
                <c:v>Pop,grime,Pop rap,atl hip hop,Pop,hip Pop,r&amp;b,urban contemporary</c:v>
              </c:pt>
              <c:pt idx="749">
                <c:v>Pop,gangster rap,hip hop,Pop rap,r&amp;b,rap,southern hip hop,trap,urban contemporary,Pop,Pop,r&amp;b,urban contemporary</c:v>
              </c:pt>
              <c:pt idx="750">
                <c:v>Pop,euroPop,girl group,talent show</c:v>
              </c:pt>
              <c:pt idx="751">
                <c:v>Pop,Pop,hip hop,Pop rap,rap,trap</c:v>
              </c:pt>
              <c:pt idx="752">
                <c:v>Pop,permanent wave,Rock,sophisti-Pop,synthPop</c:v>
              </c:pt>
              <c:pt idx="753">
                <c:v>Pop,east coast hip hop,hip hop,hip Pop,Pop rap,rap,dirty south rap,hardcore hip hop,harlem hip hop</c:v>
              </c:pt>
              <c:pt idx="754">
                <c:v>poetry,writing</c:v>
              </c:pt>
              <c:pt idx="755">
                <c:v>latin Pop,puerto rican Pop</c:v>
              </c:pt>
              <c:pt idx="756">
                <c:v>mellow gold,minneapolis sound,new romantic,new wave Pop,soft Rock</c:v>
              </c:pt>
              <c:pt idx="757">
                <c:v>hopebeat,indie Poptimism,indie Rockism,shimmer Pop,stomp Pop</c:v>
              </c:pt>
              <c:pt idx="758">
                <c:v>Folk,Pop,Folk Rock,mellow gold,motown,singer-songwriter,soft Rock,Pop</c:v>
              </c:pt>
              <c:pt idx="759">
                <c:v>Folk Rock</c:v>
              </c:pt>
              <c:pt idx="760">
                <c:v>eurodance,euroPop,german techno,melbourne bounce international</c:v>
              </c:pt>
              <c:pt idx="761">
                <c:v>east coast hip hop,gangster rap,hip hop,Pop rap,queens hip hop,rap,g funk,gangster rap,hardcore hip hop,hip hop,west coast rap</c:v>
              </c:pt>
              <c:pt idx="762">
                <c:v>filter house,nu disco</c:v>
              </c:pt>
              <c:pt idx="763">
                <c:v>easy listening,honky-tonk piano,nashville sound</c:v>
              </c:pt>
              <c:pt idx="764">
                <c:v>electropowerPop,Pop punk,Pop rap,post-teen Pop,Pop</c:v>
              </c:pt>
              <c:pt idx="765">
                <c:v>dfw rap,melodic rap,Pop,rap,atl hip hop,atl trap,gangster rap,melodic rap,rap,trap</c:v>
              </c:pt>
              <c:pt idx="766">
                <c:v>doo-wop,louisiana Blues,new orleans Blues,rhythm and Blues,Rock-and-roll</c:v>
              </c:pt>
              <c:pt idx="767">
                <c:v>cyberpunk,synthesizer</c:v>
              </c:pt>
              <c:pt idx="768">
                <c:v>contemporary,country dawn</c:v>
              </c:pt>
              <c:pt idx="769">
                <c:v>deep talent show</c:v>
              </c:pt>
              <c:pt idx="770">
                <c:v>disco,soft Rock</c:v>
              </c:pt>
              <c:pt idx="771">
                <c:v>classic country Pop,country,country dawn</c:v>
              </c:pt>
              <c:pt idx="772">
                <c:v>canadian contemporary r&amp;b,canadian Pop,Pop,conscious hip hop,hip hop,rap,west coast rap</c:v>
              </c:pt>
              <c:pt idx="773">
                <c:v>classic schlager,oktoberfest,schlager</c:v>
              </c:pt>
              <c:pt idx="774">
                <c:v>cali rap,melodic rap</c:v>
              </c:pt>
              <c:pt idx="775">
                <c:v>classic australian country,classic nz country,yodeling</c:v>
              </c:pt>
              <c:pt idx="776">
                <c:v>bubblegum dance,eurodance</c:v>
              </c:pt>
              <c:pt idx="777">
                <c:v>britcore</c:v>
              </c:pt>
              <c:pt idx="778">
                <c:v>australian indigenous,Pop,australian talent show,australian talent show,nz christian,nz Pop</c:v>
              </c:pt>
              <c:pt idx="779">
                <c:v>bhangra,classic bhangra,desi hip hop</c:v>
              </c:pt>
              <c:pt idx="780">
                <c:v>Blues Rock,classic Rock,mexican classic Rock,modern country Rock</c:v>
              </c:pt>
              <c:pt idx="781">
                <c:v>belgian edm,edm,Pop dance,tropical house</c:v>
              </c:pt>
              <c:pt idx="782">
                <c:v>alternative Rock,australian psych,garage Rock,modern Blues Rock,modern Rock,Rock</c:v>
              </c:pt>
              <c:pt idx="783">
                <c:v>australian americana,australian country,australian Rock</c:v>
              </c:pt>
              <c:pt idx="784">
                <c:v>art Rock,Blues Rock,british Blues,classic Rock,country Rock,electric Blues,Folk,Folk Rock,heartland Rock,mellow gold,progressive Rock,psychedelic Rock,roots Rock,symphonic Rock</c:v>
              </c:pt>
              <c:pt idx="785">
                <c:v>argentine heavy metal,argentine Rock,Rock nacional</c:v>
              </c:pt>
              <c:pt idx="786">
                <c:v>art Pop,Pop,edm,electro house,Pop dance,progressive electro house,progressive house</c:v>
              </c:pt>
              <c:pt idx="787">
                <c:v>alternative Rock,grunge,Pop Rock,post-grunge,Rock</c:v>
              </c:pt>
              <c:pt idx="788">
                <c:v>alternative Rock,boston Rock,permanent wave,Rock</c:v>
              </c:pt>
              <c:pt idx="789">
                <c:v>australian indie,australian indie Folk,australian indigenous</c:v>
              </c:pt>
              <c:pt idx="790">
                <c:v>album Rock,classic Rock,glam metal,hard Rock,heartland Rock,soft Rock</c:v>
              </c:pt>
              <c:pt idx="791">
                <c:v>alternative dance,alternative Rock,dance-punk,indie Rock,indietronica,modern Rock,new rave,scottish Rock</c:v>
              </c:pt>
              <c:pt idx="792">
                <c:v>alternative metal,funk metal,Pop Rock,post-grunge</c:v>
              </c:pt>
              <c:pt idx="793">
                <c:v>album Rock,glam metal,hard Rock,Rock</c:v>
              </c:pt>
              <c:pt idx="794">
                <c:v>r&amp;b,rap,uk contemporary r&amp;b</c:v>
              </c:pt>
              <c:pt idx="795">
                <c:v>Pop,Pop,urban contemporary,boy band,contemporary r&amp;b,new jack swing,r&amp;b,urban contemporary</c:v>
              </c:pt>
              <c:pt idx="796">
                <c:v>Pop,rap,reggaeton,trap latino,urbano latino,reggaeton,reggaeton colombiano,trap latino,urbano latino</c:v>
              </c:pt>
              <c:pt idx="797">
                <c:v>r&amp;b,Soul,Pop</c:v>
              </c:pt>
              <c:pt idx="798">
                <c:v>swedish electroPop,swedish Pop</c:v>
              </c:pt>
              <c:pt idx="799">
                <c:v>Pop,Pop,urban contemporary,conscious hip hop,east coast hip hop,gangster rap,hardcore hip hop,hip hop,queens hip hop,rap</c:v>
              </c:pt>
              <c:pt idx="800">
                <c:v>ruta destroy</c:v>
              </c:pt>
              <c:pt idx="801">
                <c:v>Pop,Pop,Pop rap,Pop,Pop,canadian latin,canadian Pop,Pop,Pop</c:v>
              </c:pt>
              <c:pt idx="802">
                <c:v>r&amp;b,rap,edm,electro house,Pop dance</c:v>
              </c:pt>
              <c:pt idx="803">
                <c:v>Pop,Pop,Pop dance,Pop rap,Pop dance</c:v>
              </c:pt>
              <c:pt idx="804">
                <c:v>Pop,east coast hip hop,hip hop,hip Pop,Pop rap,rap,contemporary r&amp;b,hip Pop,r&amp;b,urban contemporary,atl hip hop,boy band,contemporary r&amp;b,r&amp;b,urban contemporary</c:v>
              </c:pt>
              <c:pt idx="805">
                <c:v>Pop,edm,house,Pop dance,uk dance,uk Pop,Pop,post-teen Pop,dancehall,dancehall queen,uk dancehall,uk hip hop</c:v>
              </c:pt>
              <c:pt idx="806">
                <c:v>Pop,east coast hip hop,hip hop,hip Pop,Pop rap,rap,Pop,Pop</c:v>
              </c:pt>
              <c:pt idx="807">
                <c:v>Pop,hip Pop,Pop,r&amp;b,urban contemporary</c:v>
              </c:pt>
              <c:pt idx="808">
                <c:v>Pop,dirty south rap,hip Pop,Pop rap,r&amp;b,rap,southern hip hop,trap,urban contemporary</c:v>
              </c:pt>
              <c:pt idx="809">
                <c:v>Pop,hip hop,north carolina hip hop,rap,trap</c:v>
              </c:pt>
              <c:pt idx="810">
                <c:v>Pop,Pop,big beat,classic progressive house,downtempo,intelligent dance music</c:v>
              </c:pt>
              <c:pt idx="811">
                <c:v>Pop Soul,r&amp;b</c:v>
              </c:pt>
              <c:pt idx="812">
                <c:v>mellow gold,Pop,soft Rock</c:v>
              </c:pt>
              <c:pt idx="813">
                <c:v>permanent wave,piano Rock</c:v>
              </c:pt>
              <c:pt idx="814">
                <c:v>funk,psychedelic Soul,Rock keyboard,Soul</c:v>
              </c:pt>
              <c:pt idx="815">
                <c:v>israeli Pop,deep euro house</c:v>
              </c:pt>
              <c:pt idx="816">
                <c:v>edm,electronic trap,Pop,Pop dance,canadian Pop,Pop</c:v>
              </c:pt>
              <c:pt idx="817">
                <c:v>funana,deep ragga,old school dancehall</c:v>
              </c:pt>
              <c:pt idx="818">
                <c:v>Folk,classic soundtrack,easy listening</c:v>
              </c:pt>
              <c:pt idx="819">
                <c:v>eurodance,euroPop,german techno,hip house</c:v>
              </c:pt>
              <c:pt idx="820">
                <c:v>country Rock,heartland Rock</c:v>
              </c:pt>
              <c:pt idx="821">
                <c:v>contemporary,Pop,viral Pop</c:v>
              </c:pt>
              <c:pt idx="822">
                <c:v>doo-wop,louisiana Blues,memphis Blues,new orleans Blues,rhythm and Blues,Rock</c:v>
              </c:pt>
              <c:pt idx="823">
                <c:v>complextro,edm,electro house,melodic dubstep</c:v>
              </c:pt>
              <c:pt idx="824">
                <c:v>contemporary vocalJazz,jazz Pop,vocalJazz</c:v>
              </c:pt>
              <c:pt idx="825">
                <c:v>disco,funk,jazz funk,p funk,post-disco,quiet storm,Soul</c:v>
              </c:pt>
              <c:pt idx="826">
                <c:v>dream trance,eurodance,trance</c:v>
              </c:pt>
              <c:pt idx="827">
                <c:v>classical tenor,opera,operatic Pop,operatic Pop</c:v>
              </c:pt>
              <c:pt idx="828">
                <c:v>classic Rock</c:v>
              </c:pt>
              <c:pt idx="829">
                <c:v>classic country Pop,country,nashville sound,classic country Pop,country,country dawn</c:v>
              </c:pt>
              <c:pt idx="830">
                <c:v>canadian contemporary r&amp;b,canadian Pop,Pop,Pop</c:v>
              </c:pt>
              <c:pt idx="831">
                <c:v>classic Soul</c:v>
              </c:pt>
              <c:pt idx="832">
                <c:v>baroque Pop,british invasion,classic Rock,Folk Rock,psychedelic Rock</c:v>
              </c:pt>
              <c:pt idx="833">
                <c:v>big beat,deep house,disco house,house,speed garage,uk dance,vocal house</c:v>
              </c:pt>
              <c:pt idx="834">
                <c:v>baroque Pop,modern Rock,uk alternative Pop,Pop,edm,electro house,house,Pop,progressive house,uk dance</c:v>
              </c:pt>
              <c:pt idx="835">
                <c:v>australian psych,modern Rock,neo-psychedelic,Rock</c:v>
              </c:pt>
              <c:pt idx="836">
                <c:v>australian alternative Rock,australian dance,australian indie</c:v>
              </c:pt>
              <c:pt idx="837">
                <c:v>australian hip hop,irish Pop</c:v>
              </c:pt>
              <c:pt idx="838">
                <c:v>alternative Rock,boston Rock,power Pop</c:v>
              </c:pt>
              <c:pt idx="839">
                <c:v>american Folk revival</c:v>
              </c:pt>
              <c:pt idx="840">
                <c:v>australian indigenous</c:v>
              </c:pt>
              <c:pt idx="841">
                <c:v>album Rock,Blues Rock,classic Rock,glam metal,hard Rock,irish Rock,metal,Rock</c:v>
              </c:pt>
              <c:pt idx="842">
                <c:v>album Rock,classic Rock,dance Rock,heartland Rock,mellow gold,Pop,singer-songwriter,soft Rock,yacht Rock</c:v>
              </c:pt>
              <c:pt idx="843">
                <c:v>album Rock,Blues Rock,british Blues,classic Rock,country Rock,electric Blues,Folk Rock,hard Rock,heartland Rock,mellow gold,psychedelic Rock,Rock,singer-songwriter</c:v>
              </c:pt>
              <c:pt idx="844">
                <c:v>alternative metal,modern Rock,neo mellow,neon Pop punk,Pop punk,Pop Rock,post-grunge</c:v>
              </c:pt>
              <c:pt idx="845">
                <c:v>album Rock,classic Rock,hard Rock,metal,Rock</c:v>
              </c:pt>
              <c:pt idx="846">
                <c:v>reggae fusion,uk reggae,solo wave</c:v>
              </c:pt>
              <c:pt idx="847">
                <c:v>uk Pop</c:v>
              </c:pt>
              <c:pt idx="848">
                <c:v>Rockabilly</c:v>
              </c:pt>
              <c:pt idx="849">
                <c:v>Pop,super eurobeat</c:v>
              </c:pt>
              <c:pt idx="850">
                <c:v>psychedelic Blues-Rock</c:v>
              </c:pt>
              <c:pt idx="851">
                <c:v>Pop,edm,electro house,moombahton,Pop,Pop dance,danish Pop,electroPop,Pop,Pop dance,edm,electronic trap,Pop,Pop dance</c:v>
              </c:pt>
              <c:pt idx="852">
                <c:v>Pop,Pop,g funk,gangster rap,hip hop,Pop rap,rap,west coast rap</c:v>
              </c:pt>
              <c:pt idx="853">
                <c:v>Pop,Pop,electropowerPop,Pop punk,Pop rap,post-teen Pop</c:v>
              </c:pt>
              <c:pt idx="854">
                <c:v>Pop,brill building Pop</c:v>
              </c:pt>
              <c:pt idx="855">
                <c:v>Pop,east coast hip hop,hip hop,hip Pop,Pop rap,rap,atl hip hop,boy band,contemporary r&amp;b,r&amp;b,urban contemporary,contemporary r&amp;b,hip Pop,r&amp;b,urban contemporary</c:v>
              </c:pt>
              <c:pt idx="856">
                <c:v>Pop,gangster rap,hip hop,Pop rap,r&amp;b,rap,southern hip hop,trap,urban contemporary,atl hip hop,crunk,dirty south rap,southern hip hop,trap</c:v>
              </c:pt>
              <c:pt idx="857">
                <c:v>Pop,neo mellow,Pop</c:v>
              </c:pt>
              <c:pt idx="858">
                <c:v>Pop,g funk,gangster rap,hip hop,Pop rap,rap,west coast rap</c:v>
              </c:pt>
              <c:pt idx="859">
                <c:v>modern Folk Rock,modern Rock,neo mellow,stomp and holler,uk americana</c:v>
              </c:pt>
              <c:pt idx="860">
                <c:v>latin Pop,mexican Pop,puerto rican Pop</c:v>
              </c:pt>
              <c:pt idx="861">
                <c:v>irish Rock,permanent wave,Rock,Blues,Blues Rock,classic Rock,electric Blues,jazz Blues,Soul Blues,traditional Blues</c:v>
              </c:pt>
              <c:pt idx="862">
                <c:v>g funk,gangster rap,hip hop,rap,west coast rap,funk,new jack swing,p funk,post-disco,quiet storm,g funk,gangster rap,hip hop,rap,west coast rap</c:v>
              </c:pt>
              <c:pt idx="863">
                <c:v>latin hip hop,puerto rican Pop,reggaeton,trap latino,urbano latino,reggaeton</c:v>
              </c:pt>
              <c:pt idx="864">
                <c:v>girl group,uk garage</c:v>
              </c:pt>
              <c:pt idx="865">
                <c:v>euroPop,girl group</c:v>
              </c:pt>
              <c:pt idx="866">
                <c:v>electronica,trip hop</c:v>
              </c:pt>
              <c:pt idx="867">
                <c:v>Folk,Pop,Folk,Folk Rock,mellow gold,Rock,singer-songwriter,soft Rock</c:v>
              </c:pt>
              <c:pt idx="868">
                <c:v>Folk,disco,quiet storm,soft Rock,Soul,vocalJazz</c:v>
              </c:pt>
              <c:pt idx="869">
                <c:v>dance Rock,hi-nrg,Pop,synthPop</c:v>
              </c:pt>
              <c:pt idx="870">
                <c:v>crunk,dirty south rap,hip Pop,Pop rap,r&amp;b,southern hip hop,atl hip hop,Pop,dirty south rap,hip hop,old school atlanta hip hop,Pop rap,rap,southern hip hop,trap,g funk,gangster rap,hip hop,Pop rap,rap,west coast rap</c:v>
              </c:pt>
              <c:pt idx="871">
                <c:v>classic Soul,motown,quiet storm,Soul</c:v>
              </c:pt>
              <c:pt idx="872">
                <c:v>classic country Pop,country</c:v>
              </c:pt>
              <c:pt idx="873">
                <c:v>canadian hip hop,canadian Pop,hip hop,rap,toronto rap,afrobeats,afroPop,azonto,azontobeats,nigerian hip hop,nigerian Pop,uk funky</c:v>
              </c:pt>
              <c:pt idx="874">
                <c:v>canadian Pop punk,canadian punk,canadian Rock,modern Rock,neon Pop punk,Pop punk,Pop,dancehall,Pop,Pop rap</c:v>
              </c:pt>
              <c:pt idx="875">
                <c:v>canadian Pop,Pop,canadian contemporary r&amp;b,r&amp;b</c:v>
              </c:pt>
              <c:pt idx="876">
                <c:v>chicago rap,melodic rap,rap,brostep,edm,Pop,progressive electro house</c:v>
              </c:pt>
              <c:pt idx="877">
                <c:v>boy band,euroPop,talent show</c:v>
              </c:pt>
              <c:pt idx="878">
                <c:v>britPop,lancashire indie,piano Rock</c:v>
              </c:pt>
              <c:pt idx="879">
                <c:v>britPop,dance Rock,grebo,indietronica,madchester</c:v>
              </c:pt>
              <c:pt idx="880">
                <c:v>britPop,dance Rock,madchester</c:v>
              </c:pt>
              <c:pt idx="881">
                <c:v>beatlesque,Pop,power Pop,sophisti-Pop</c:v>
              </c:pt>
              <c:pt idx="882">
                <c:v>australian dance,australian indie,downtempo,escape room,escape room</c:v>
              </c:pt>
              <c:pt idx="883">
                <c:v>australian indie,australian indie Rock</c:v>
              </c:pt>
              <c:pt idx="884">
                <c:v>art Pop,metroPopolis,nz Pop,Pop,Pop,Pop r&amp;b,dfw rap,melodic rap,Pop,rap,Pop,r&amp;b,rap</c:v>
              </c:pt>
              <c:pt idx="885">
                <c:v>atl hip hop,dirty south rap,gangster rap,hip hop,Pop rap,rap,southern hip hop,trap</c:v>
              </c:pt>
              <c:pt idx="886">
                <c:v>art Rock,country Rock,Folk Rock,mellow gold,philly Soul,power Pop,singer-songwriter,soft Rock,zolo</c:v>
              </c:pt>
              <c:pt idx="887">
                <c:v>alternative Rock,glam Rock,permanent wave,protopunk,Rock</c:v>
              </c:pt>
              <c:pt idx="888">
                <c:v>australian dance,Pop,dutch house,edm,electro house,Pop dance,progressive electro house,slap house</c:v>
              </c:pt>
              <c:pt idx="889">
                <c:v>australian dance,australian electroPop,australian indie,downtempo,edm,indietronica</c:v>
              </c:pt>
              <c:pt idx="890">
                <c:v>album Rock,art Rock,classic Rock,glam Rock,mellow gold,new romantic,soft Rock,yacht Rock</c:v>
              </c:pt>
              <c:pt idx="891">
                <c:v>album Rock,Blues Rock,british Blues,classic Rock,country Rock,hard Rock,progressive Rock</c:v>
              </c:pt>
              <c:pt idx="892">
                <c:v>album Rock,classic Rock,hard Rock,mellow gold,new romantic,new wave Pop,Rock,singer-songwriter,soft Rock</c:v>
              </c:pt>
              <c:pt idx="893">
                <c:v>acoustic Pop,la indie</c:v>
              </c:pt>
              <c:pt idx="894">
                <c:v>alternative metal,alternative Rock,grunge,industrial metal,nu metal,post-grunge</c:v>
              </c:pt>
              <c:pt idx="895">
                <c:v>alternative dance,metroPopolis,neo-synthPop</c:v>
              </c:pt>
              <c:pt idx="896">
                <c:v>album Rock,power Pop</c:v>
              </c:pt>
              <c:pt idx="897">
                <c:v>alternative metal,funk metal,nu metal,post-grunge</c:v>
              </c:pt>
              <c:pt idx="898">
                <c:v>Rock progressif francais</c:v>
              </c:pt>
              <c:pt idx="899">
                <c:v>reggaeton,trap latino,urbano latino,reggaeton,trap latino,urbano latino</c:v>
              </c:pt>
              <c:pt idx="900">
                <c:v>uk hip hop</c:v>
              </c:pt>
              <c:pt idx="901">
                <c:v>post-disco</c:v>
              </c:pt>
              <c:pt idx="902">
                <c:v>Pop,Pop,Pop,Pop</c:v>
              </c:pt>
              <c:pt idx="903">
                <c:v>Pop,r&amp;b,dirty south rap,houston rap,crunk,dirty south rap</c:v>
              </c:pt>
              <c:pt idx="904">
                <c:v>southern Soul</c:v>
              </c:pt>
              <c:pt idx="905">
                <c:v>r&amp;b,talent show</c:v>
              </c:pt>
              <c:pt idx="906">
                <c:v>Pop,edm,electro house,house,Pop,progressive house,uk dance,indietronica,metroPopolis</c:v>
              </c:pt>
              <c:pt idx="907">
                <c:v>Pop,edm,electro house,house,Pop,progressive house,uk dance,uk Pop</c:v>
              </c:pt>
              <c:pt idx="908">
                <c:v>Pop,Pop rap,reggae fusion,reggae fusion</c:v>
              </c:pt>
              <c:pt idx="909">
                <c:v>Pop,classic uk Pop</c:v>
              </c:pt>
              <c:pt idx="910">
                <c:v>Pop,latin Pop,mexican Pop,Pop,hip Pop,neo Soul,urban contemporary</c:v>
              </c:pt>
              <c:pt idx="911">
                <c:v>Pop,atl hip hop,hip hop,rap,trap</c:v>
              </c:pt>
              <c:pt idx="912">
                <c:v>Pop,australian Rock,boy band,Pop,australian Rock</c:v>
              </c:pt>
              <c:pt idx="913">
                <c:v>lounge,Pop,baroque Pop,classic oklahoma country,singer-songwriter</c:v>
              </c:pt>
              <c:pt idx="914">
                <c:v>nashville sound,vocal harmony group</c:v>
              </c:pt>
              <c:pt idx="915">
                <c:v>operatic Pop</c:v>
              </c:pt>
              <c:pt idx="916">
                <c:v>mellow gold,Pop,permanent wave,power Pop,singer-songwriter,sophisti-Pop</c:v>
              </c:pt>
              <c:pt idx="917">
                <c:v>miami hip hop</c:v>
              </c:pt>
              <c:pt idx="918">
                <c:v>neo Soul,Pop,Pop Soul,urban contemporary</c:v>
              </c:pt>
              <c:pt idx="919">
                <c:v>Pop dance,uk dance,uk funky,Pop,talent show,uk dance,uk Pop</c:v>
              </c:pt>
              <c:pt idx="920">
                <c:v>german Pop,new wave Pop</c:v>
              </c:pt>
              <c:pt idx="921">
                <c:v>hip Pop,Pop rap,southern hip hop,urban contemporary</c:v>
              </c:pt>
              <c:pt idx="922">
                <c:v>irish Rock,Pop Rock,Rock</c:v>
              </c:pt>
              <c:pt idx="923">
                <c:v>Folk Rock,mellow gold,singer-songwriter,soft Rock</c:v>
              </c:pt>
              <c:pt idx="924">
                <c:v>easy listening,space age Pop</c:v>
              </c:pt>
              <c:pt idx="925">
                <c:v>Folk,american Folk revival</c:v>
              </c:pt>
              <c:pt idx="926">
                <c:v>emo,modern Rock,Pop,Pop punk,Rock,glam Rock,mellow gold,piano Rock,Rock</c:v>
              </c:pt>
              <c:pt idx="927">
                <c:v>edm,Pop,Pop dance,tropical house,alt z</c:v>
              </c:pt>
              <c:pt idx="928">
                <c:v>emo,modern Rock,Pop,Pop punk,Rock,neo mellow,singer-songwriter</c:v>
              </c:pt>
              <c:pt idx="929">
                <c:v>Folk,lounge,vocalJazz</c:v>
              </c:pt>
              <c:pt idx="930">
                <c:v>diva house,eurodance,euroPop,hip house</c:v>
              </c:pt>
              <c:pt idx="931">
                <c:v>complextro,edm,german techno,Pop,Pop dance,art Pop</c:v>
              </c:pt>
              <c:pt idx="932">
                <c:v>downtempo,dream Pop,indietronica</c:v>
              </c:pt>
              <c:pt idx="933">
                <c:v>contemporary r&amp;b,Pop,hip Pop,philly rap,r&amp;b,urban contemporary,Pop,Pop</c:v>
              </c:pt>
              <c:pt idx="934">
                <c:v>country Pop</c:v>
              </c:pt>
              <c:pt idx="935">
                <c:v>bubblegum dance</c:v>
              </c:pt>
              <c:pt idx="936">
                <c:v>bubblegum dance,eurodance,euroPop</c:v>
              </c:pt>
              <c:pt idx="937">
                <c:v>classic girl group,doo-wop,rhythm and Blues</c:v>
              </c:pt>
              <c:pt idx="938">
                <c:v>bubblegum dance,Pop,euroPop,talent show</c:v>
              </c:pt>
              <c:pt idx="939">
                <c:v>classic uk Pop,operatic Pop,classic uk Pop</c:v>
              </c:pt>
              <c:pt idx="940">
                <c:v>candy Pop,Pop,euroPop,girl group</c:v>
              </c:pt>
              <c:pt idx="941">
                <c:v>classic Rock,Folk,Folk Rock,mellow gold,permanent wave,Rock,singer-songwriter,soft Rock</c:v>
              </c:pt>
              <c:pt idx="942">
                <c:v>canadian psychedelic,classic canadian Rock</c:v>
              </c:pt>
              <c:pt idx="943">
                <c:v>big room,Pop,edm,Pop,Pop dance,Pop,Pop,Pop rap,atl hip hop,Pop,dirty south rap,hip hop,old school atlanta hip hop,Pop rap,rap,southern hip hop,trap</c:v>
              </c:pt>
              <c:pt idx="944">
                <c:v>boy band,eurodance</c:v>
              </c:pt>
              <c:pt idx="945">
                <c:v>brostep,complextro,edm,electro house,filthstep</c:v>
              </c:pt>
              <c:pt idx="946">
                <c:v>big room,Pop,edm,Pop,Pop dance,atl hip hop,Pop,dirty south rap,hip hop,old school atlanta hip hop,Pop rap,rap,southern hip hop,trap,Pop,Pop,Pop rap</c:v>
              </c:pt>
              <c:pt idx="947">
                <c:v>Blues,Blues Rock,classic Rock,Rock,Rock,Soul</c:v>
              </c:pt>
              <c:pt idx="948">
                <c:v>boy band,norwegian Pop</c:v>
              </c:pt>
              <c:pt idx="949">
                <c:v>australian talent show,nz christian,nz Pop,melbourne bounce</c:v>
              </c:pt>
              <c:pt idx="950">
                <c:v>austrian Pop,deep euro house,uk contemporary r&amp;b</c:v>
              </c:pt>
              <c:pt idx="951">
                <c:v>australian ska</c:v>
              </c:pt>
              <c:pt idx="952">
                <c:v>australian comedy,australian Rock</c:v>
              </c:pt>
              <c:pt idx="953">
                <c:v>australian dance,funktronica</c:v>
              </c:pt>
              <c:pt idx="954">
                <c:v>australian hip hop,australian trap</c:v>
              </c:pt>
              <c:pt idx="955">
                <c:v>art Pop,Pop</c:v>
              </c:pt>
              <c:pt idx="956">
                <c:v>album Rock,glam metal,hard Rock,soft Rock</c:v>
              </c:pt>
              <c:pt idx="957">
                <c:v>alternative metal,chicago hardcore,chicago punk,hardcore punk,modern Rock,nu metal,Pop punk,post-grunge,punk</c:v>
              </c:pt>
              <c:pt idx="958">
                <c:v>acoustic Pop,neo-singer-songwriter,uk Pop,viral Pop</c:v>
              </c:pt>
              <c:pt idx="959">
                <c:v>album Rock,new wave Pop,soft Rock</c:v>
              </c:pt>
              <c:pt idx="960">
                <c:v>alternative metal,alternative Rock,grunge,Pop Rock,Rock</c:v>
              </c:pt>
              <c:pt idx="961">
                <c:v>album Rock,classic Rock,glam metal,hard Rock,heartland Rock,mellow gold,new romantic,new wave Pop,Rock,singer-songwriter,soft Rock</c:v>
              </c:pt>
              <c:pt idx="962">
                <c:v>alternative metal,nu metal,rap metal,Rock</c:v>
              </c:pt>
              <c:pt idx="963">
                <c:v>album Rock,Blues Rock,british Blues,classic Rock,Folk Rock,hard Rock,psychedelic Rock,Rock,singer-songwriter,supergroup</c:v>
              </c:pt>
              <c:pt idx="964">
                <c:v>album Rock,jangle Pop,mellow gold,Pop,paisley underground,singer-songwriter,soft Rock</c:v>
              </c:pt>
              <c:pt idx="965">
                <c:v>acidJazz,modern funk</c:v>
              </c:pt>
              <c:pt idx="966">
                <c:v>album Rock,classic Rock,heartland Rock,mellow gold,new wave Pop,singer-songwriter,soft Rock,yacht Rock</c:v>
              </c:pt>
              <c:pt idx="967">
                <c:v>Pop,Pop,Pop rap,Pop</c:v>
              </c:pt>
              <c:pt idx="968">
                <c:v>Rock,country gospel</c:v>
              </c:pt>
              <c:pt idx="969">
                <c:v>Pop,Pop,Pop rap,Pop,miami hip hop,Pop,Pop rap</c:v>
              </c:pt>
              <c:pt idx="970">
                <c:v>post-teen Pop,teen Pop,viral Pop</c:v>
              </c:pt>
              <c:pt idx="971">
                <c:v>Pop,post-teen Pop,talent show,teen Pop</c:v>
              </c:pt>
              <c:pt idx="972">
                <c:v>Pop,reggae fusion</c:v>
              </c:pt>
              <c:pt idx="973">
                <c:v>psychedelic Rock</c:v>
              </c:pt>
              <c:pt idx="974">
                <c:v>Pop,hip Pop,r&amp;b,urban contemporary,chicago rap,hip hop,rap,Pop,Pop,r&amp;b,urban contemporary</c:v>
              </c:pt>
              <c:pt idx="975">
                <c:v>Pop,british Soul,Pop,Pop Soul,uk Pop</c:v>
              </c:pt>
              <c:pt idx="976">
                <c:v>Pop,euroPop,talent show</c:v>
              </c:pt>
              <c:pt idx="977">
                <c:v>Pop,miami hip hop,Pop,r&amp;b,rap</c:v>
              </c:pt>
              <c:pt idx="978">
                <c:v>Pop,Pop,detroit hip hop,hip hop,Pop rap,r&amp;b,rap,trap,grime,instrumental grime</c:v>
              </c:pt>
              <c:pt idx="979">
                <c:v>Pop,edm,electro house,moombahton,Pop,Pop dance,afrobeats,azonto</c:v>
              </c:pt>
              <c:pt idx="980">
                <c:v>Pop,hip Pop,Pop,queens hip hop,rap</c:v>
              </c:pt>
              <c:pt idx="981">
                <c:v>Pop,euroPop,new wave Pop</c:v>
              </c:pt>
              <c:pt idx="982">
                <c:v>neo Soul,Pop,r&amp;b,Pop,r&amp;b</c:v>
              </c:pt>
              <c:pt idx="983">
                <c:v>northern Soul,southern Soul</c:v>
              </c:pt>
              <c:pt idx="984">
                <c:v>new wave Pop,sophisti-Pop,trip hop</c:v>
              </c:pt>
              <c:pt idx="985">
                <c:v>Pop,australian talent show,chicago rap,conscious hip hop,hip hop,political hip hop,Pop rap,rap,southern hip hop</c:v>
              </c:pt>
              <c:pt idx="986">
                <c:v>jamaican ska</c:v>
              </c:pt>
              <c:pt idx="987">
                <c:v>german show tunes</c:v>
              </c:pt>
              <c:pt idx="988">
                <c:v>g funk,gangster rap,hip hop,rap,west coast rap,east coast hip hop,gangster rap,hardcore hip hop,hip hop,rap</c:v>
              </c:pt>
              <c:pt idx="989">
                <c:v>german soundtrack,synthesizer,synthPop</c:v>
              </c:pt>
              <c:pt idx="990">
                <c:v>hawaiian,ukulele</c:v>
              </c:pt>
              <c:pt idx="991">
                <c:v>hollywood,movie tunes,show tunes</c:v>
              </c:pt>
              <c:pt idx="992">
                <c:v>girl group,golden age hip hop,hip hop,hip Pop,old school hip hop,queens hip hop,contemporary r&amp;b,girl group,hip Pop,new jack swing,r&amp;b,urban contemporary</c:v>
              </c:pt>
              <c:pt idx="993">
                <c:v>hi-nrg,new romantic,new wave Pop,soft Rock,synthPop</c:v>
              </c:pt>
              <c:pt idx="994">
                <c:v>east coast hip hop,golden age hip hop,hip hop,jazz rap</c:v>
              </c:pt>
              <c:pt idx="995">
                <c:v>Folk-Pop,modern Rock,stomp and holler</c:v>
              </c:pt>
              <c:pt idx="996">
                <c:v>Folk,Pop,Pop</c:v>
              </c:pt>
              <c:pt idx="997">
                <c:v>eurodance,german techno,hands up</c:v>
              </c:pt>
              <c:pt idx="998">
                <c:v>east coast hip hop,hardcore hip hop,hip hop,Pop rap,rap</c:v>
              </c:pt>
              <c:pt idx="999">
                <c:v>contemporary r&amp;b,funk,new jack swing,quiet storm,r&amp;b,urban contemporary</c:v>
              </c:pt>
              <c:pt idx="1000">
                <c:v>country Rock,michigan indie,southern Rock</c:v>
              </c:pt>
              <c:pt idx="1001">
                <c:v>disco,funk,motown,quiet storm,Soul,synth funk</c:v>
              </c:pt>
              <c:pt idx="1002">
                <c:v>disco house,edm,electro house,filter house,house,Pop dance,vocal house,canadian electroPop,canadian Pop,dance Rock,electroPop,metroPopolis,neo-synthPop</c:v>
              </c:pt>
              <c:pt idx="1003">
                <c:v>complextro,edm,german techno,Pop,Pop dance,electroPop,metroPopolis,uk Pop</c:v>
              </c:pt>
              <c:pt idx="1004">
                <c:v>disco,quiet storm,Soul</c:v>
              </c:pt>
              <c:pt idx="1005">
                <c:v>doo-wop,rhythm and Blues,Rock-and-roll</c:v>
              </c:pt>
              <c:pt idx="1006">
                <c:v>contemporary r&amp;b,quiet storm,r&amp;b,urban contemporary</c:v>
              </c:pt>
              <c:pt idx="1007">
                <c:v>dance-punk,electro house,fidget house,filter house,edm,electro house,Pop dance</c:v>
              </c:pt>
              <c:pt idx="1008">
                <c:v>celtic Rock,scottish Rock</c:v>
              </c:pt>
              <c:pt idx="1009">
                <c:v>classic uk Pop,broadway,west end</c:v>
              </c:pt>
              <c:pt idx="1010">
                <c:v>classic nz Pop,kiwi Rock</c:v>
              </c:pt>
              <c:pt idx="1011">
                <c:v>canadian Pop,Pop,detroit hip hop,hip hop,Pop rap,r&amp;b,rap,trap</c:v>
              </c:pt>
              <c:pt idx="1012">
                <c:v>classic Rock,country Rock,Folk,Folk Rock,heartland Rock,mellow gold,singer-songwriter,soft Rock</c:v>
              </c:pt>
              <c:pt idx="1013">
                <c:v>celtic,middle earth,operatic Pop,Pop,east coast hip hop,hip hop,hip Pop,Pop rap,rap</c:v>
              </c:pt>
              <c:pt idx="1014">
                <c:v>candy Pop,lilith,neo mellow,Pop Rock</c:v>
              </c:pt>
              <c:pt idx="1015">
                <c:v>canadian Pop punk</c:v>
              </c:pt>
              <c:pt idx="1016">
                <c:v>classic Rock,glam Rock,permanent wave,Rock,singer-songwriter</c:v>
              </c:pt>
              <c:pt idx="1017">
                <c:v>canadian singer-songwriter,Folk,Folk Rock,singer-songwriter</c:v>
              </c:pt>
              <c:pt idx="1018">
                <c:v>canadian Pop,Pop,atl hip hop,Pop,dirty south rap,hip hop,old school atlanta hip hop,Pop rap,rap,southern hip hop,trap</c:v>
              </c:pt>
              <c:pt idx="1019">
                <c:v>classic australian country,classic uk Pop,merseybeat,Rock-and-roll,yodeling</c:v>
              </c:pt>
              <c:pt idx="1020">
                <c:v>bebop,contemporary post-bop,hammond organ,jazz,jazz Blues,jazz funk,jazz organ,SoulJazz</c:v>
              </c:pt>
              <c:pt idx="1021">
                <c:v>british Soul,talent show</c:v>
              </c:pt>
              <c:pt idx="1022">
                <c:v>british Blues,classic uk Pop</c:v>
              </c:pt>
              <c:pt idx="1023">
                <c:v>australian indigenous,Pop,australian talent show,Pop,Pop,Pop rap</c:v>
              </c:pt>
              <c:pt idx="1024">
                <c:v>brighton indie,garage Rock,modern Rock,Rock</c:v>
              </c:pt>
              <c:pt idx="1025">
                <c:v>Blues Rock,british Blues,electric Blues</c:v>
              </c:pt>
              <c:pt idx="1026">
                <c:v>big beat,breakbeat</c:v>
              </c:pt>
              <c:pt idx="1027">
                <c:v>alternative Rock,grunge,Pop Rock</c:v>
              </c:pt>
              <c:pt idx="1028">
                <c:v>australian dance,australian electroPop,australian indie,downtempo,edm,indietronica,metroPopolis,Pop,swedish electroPop,swedish Pop,swedish synthPop</c:v>
              </c:pt>
              <c:pt idx="1029">
                <c:v>alternative Rock,Pop Rock,post-grunge</c:v>
              </c:pt>
              <c:pt idx="1030">
                <c:v>australian hip hop,australian indie,Pop,beatboxing</c:v>
              </c:pt>
              <c:pt idx="1031">
                <c:v>aussietronica</c:v>
              </c:pt>
              <c:pt idx="1032">
                <c:v>atl hip hop,dirty south rap,gangster rap,hip hop,Pop rap,rap,southern hip hop,trap,barbadian Pop,Pop,urban contemporary</c:v>
              </c:pt>
              <c:pt idx="1033">
                <c:v>antiviral Pop,pixel,viral Pop</c:v>
              </c:pt>
              <c:pt idx="1034">
                <c:v>australian hip hop,Pop,Pop,Pop</c:v>
              </c:pt>
              <c:pt idx="1035">
                <c:v>auckland indie,indietronica,kiwi Rock,metroPopolis</c:v>
              </c:pt>
              <c:pt idx="1036">
                <c:v>australian indigenous,Pop,australian Rock</c:v>
              </c:pt>
              <c:pt idx="1037">
                <c:v>alternative metal,alternative Rock,funk metal,funk Rock,nu metal,post-grunge,Rock</c:v>
              </c:pt>
              <c:pt idx="1038">
                <c:v>alternative dance,australian indie,indietronica</c:v>
              </c:pt>
              <c:pt idx="1039">
                <c:v>acoustic Pop,Pop,neo mellow,Pop</c:v>
              </c:pt>
              <c:pt idx="1040">
                <c:v>acoustic cover,neo mellow,viral Pop</c:v>
              </c:pt>
              <c:pt idx="1041">
                <c:v>album Rock,classic Rock,country Rock,Folk,Folk Rock,heartland Rock,mellow gold,piano Rock,singer-songwriter,soft Rock</c:v>
              </c:pt>
              <c:pt idx="1042">
                <c:v>alt z</c:v>
              </c:pt>
              <c:pt idx="1043">
                <c:v>album Rock,classic Rock,Folk Rock,heartland Rock,mellow gold,soft Rock</c:v>
              </c:pt>
              <c:pt idx="1044">
                <c:v>album Rock,art Rock,Blues Rock,british Blues,classic Rock,Folk Rock,hard Rock,heartland Rock,mellow gold,progressive Rock,soft Rock,symphonic Rock</c:v>
              </c:pt>
              <c:pt idx="1045">
                <c:v>progressive Rock,symphonic Rock</c:v>
              </c:pt>
              <c:pt idx="1046">
                <c:v>zolo</c:v>
              </c:pt>
              <c:pt idx="1047">
                <c:v>Pop,Pop,viral Pop,australian dance,Pop,electroPop,metroPopolis</c:v>
              </c:pt>
              <c:pt idx="1048">
                <c:v>yodeling</c:v>
              </c:pt>
              <c:pt idx="1049">
                <c:v>r&amp;b,rap,uk contemporary r&amp;b,neo Soul,Pop,Pop Soul,urban contemporary</c:v>
              </c:pt>
              <c:pt idx="1050">
                <c:v>Pop,classic Rock,Folk Rock,psychedelic Rock,Rock-and-roll</c:v>
              </c:pt>
              <c:pt idx="1051">
                <c:v>Pop,canadian contemporary r&amp;b,canadian Pop,Pop</c:v>
              </c:pt>
              <c:pt idx="1052">
                <c:v>Pop,Pop,contemporary,outlaw country</c:v>
              </c:pt>
              <c:pt idx="1053">
                <c:v>Pop,gangster rap,hip hop,Pop rap,rap,st louis rap,urban contemporary,contemporary,country road</c:v>
              </c:pt>
              <c:pt idx="1054">
                <c:v>Pop,bergen indie,electroPop,nz Pop</c:v>
              </c:pt>
              <c:pt idx="1055">
                <c:v>Pop,edm,electro house,house,Pop,progressive house,uk dance,Pop,grime,Pop rap</c:v>
              </c:pt>
              <c:pt idx="1056">
                <c:v>Pop,modern reggae</c:v>
              </c:pt>
              <c:pt idx="1057">
                <c:v>new romantic,new wave,permanent wave,synthPop</c:v>
              </c:pt>
              <c:pt idx="1058">
                <c:v>neo Soul,Pop,r&amp;b,east coast hip hop,hip hop,rap,trap</c:v>
              </c:pt>
              <c:pt idx="1059">
                <c:v>Pop,australian r&amp;b</c:v>
              </c:pt>
              <c:pt idx="1060">
                <c:v>latin Pop,puerto rican Pop,latin hip hop,reggaeton,trap latino,urbano latino</c:v>
              </c:pt>
              <c:pt idx="1061">
                <c:v>Pop dance,uk dance,uk funky,Pop,modern alternative Rock</c:v>
              </c:pt>
              <c:pt idx="1062">
                <c:v>indie Rock,indietronica,modern alternative Rock,modern Rock,Rock</c:v>
              </c:pt>
              <c:pt idx="1063">
                <c:v>g funk,gangster rap,hip hop,rap,west coast rap</c:v>
              </c:pt>
              <c:pt idx="1064">
                <c:v>glam Rock,melancholia,Pop,solo wave,sophisti-Pop</c:v>
              </c:pt>
              <c:pt idx="1065">
                <c:v>hip hop,pittsburgh rap,Pop rap,rap,southern hip hop,trap</c:v>
              </c:pt>
              <c:pt idx="1066">
                <c:v>Hip Hop,Hip Hop,Pop rap,uk tech house,escape room,hip hop,indie Soul,neo Soul</c:v>
              </c:pt>
              <c:pt idx="1067">
                <c:v>glee club,post-teen Pop,broadway,hollywood,movie tunes,show tunes</c:v>
              </c:pt>
              <c:pt idx="1068">
                <c:v>heartland Rock</c:v>
              </c:pt>
              <c:pt idx="1069">
                <c:v>hip house,uk funky,uk garage,uk funky,uk garage</c:v>
              </c:pt>
              <c:pt idx="1070">
                <c:v>heartland Rock,Pop Rock,post-grunge</c:v>
              </c:pt>
              <c:pt idx="1071">
                <c:v>glam metal</c:v>
              </c:pt>
              <c:pt idx="1072">
                <c:v>instrumental worship</c:v>
              </c:pt>
              <c:pt idx="1073">
                <c:v>hollywood,movie tunes,post-teen Pop,Pop,post-teen Pop</c:v>
              </c:pt>
              <c:pt idx="1074">
                <c:v>hip hop,miami hip hop,Pop rap,rap,canadian Pop,Pop,atl hip hop,melodic rap,rap,trap,chicago rap,conscious hip hop,hip hop,Pop rap,rap,hip hop,new orleans rap,Pop rap,rap,trap</c:v>
              </c:pt>
              <c:pt idx="1075">
                <c:v>indie Rock,indietronica,irish Rock,modern alternative Rock,modern Rock,northern irish indie</c:v>
              </c:pt>
              <c:pt idx="1076">
                <c:v>indie Pop rap</c:v>
              </c:pt>
              <c:pt idx="1077">
                <c:v>Folk,easy listening,vocal harmony group</c:v>
              </c:pt>
              <c:pt idx="1078">
                <c:v>Folk-Pop,metroPopolis,modern Rock,stomp and holler</c:v>
              </c:pt>
              <c:pt idx="1079">
                <c:v>Folk,jazz,jazz Blues,Soul,swing,vocalJazz,Folk,dixieland,harlem renaissance,jazz trumpet,new orleansJazz,Soul,swing,vocalJazz</c:v>
              </c:pt>
              <c:pt idx="1080">
                <c:v>edm,electro house,Pop dance,brostep,complextro,edm,electro,Pop dance,edm,electro house,moombahton,Pop dance,canadian Pop,Pop</c:v>
              </c:pt>
              <c:pt idx="1081">
                <c:v>Folk,disco,hi-nrg,new wave Pop,soft Rock,Pop</c:v>
              </c:pt>
              <c:pt idx="1082">
                <c:v>electro,filter house,Rock,Pop,Pop,disco</c:v>
              </c:pt>
              <c:pt idx="1083">
                <c:v>Folk,brill building Pop,Folk Rock,Rock</c:v>
              </c:pt>
              <c:pt idx="1084">
                <c:v>dancefloor dnb,drum and bass,uk dance,uk contemporary r&amp;b</c:v>
              </c:pt>
              <c:pt idx="1085">
                <c:v>crunk,dirty south rap,hip Pop,Pop rap,r&amp;b,southern hip hop,movie tunes</c:v>
              </c:pt>
              <c:pt idx="1086">
                <c:v>dance Rock,Pop,synthPop</c:v>
              </c:pt>
              <c:pt idx="1087">
                <c:v>disco,new wave Pop,soft Rock</c:v>
              </c:pt>
              <c:pt idx="1088">
                <c:v>contemporary r&amp;b,funk,quiet storm,r&amp;b,urban contemporary</c:v>
              </c:pt>
              <c:pt idx="1089">
                <c:v>devon indie,indie anthem-Folk</c:v>
              </c:pt>
              <c:pt idx="1090">
                <c:v>east coast hip hop,gangster rap,hardcore hip hop,hip hop,rap,Pop,east coast hip hop,hip hop,hip Pop,Pop rap,rap,atl hip hop,contemporary r&amp;b,r&amp;b,urban contemporary,Pop,gangster rap,hip hop,Pop rap,rap,st louis rap,urban contemporary</c:v>
              </c:pt>
              <c:pt idx="1091">
                <c:v>contemporary r&amp;b,hip Pop,r&amp;b,southern hip hop,urban contemporary</c:v>
              </c:pt>
              <c:pt idx="1092">
                <c:v>comic</c:v>
              </c:pt>
              <c:pt idx="1093">
                <c:v>contemporary r&amp;b,r&amp;b,urban contemporary,motown,Soul</c:v>
              </c:pt>
              <c:pt idx="1094">
                <c:v>detroit hip hop,hip hop,rap,hip hop,new orleans rap,Pop rap,rap,trap</c:v>
              </c:pt>
              <c:pt idx="1095">
                <c:v>canadian Pop,quiet storm</c:v>
              </c:pt>
              <c:pt idx="1096">
                <c:v>canadian Pop,Pop,electroPop,etherPop,Pop</c:v>
              </c:pt>
              <c:pt idx="1097">
                <c:v>classic country Pop,country dawn,soft Rock</c:v>
              </c:pt>
              <c:pt idx="1098">
                <c:v>colombian Pop,Pop,latin Pop,Pop</c:v>
              </c:pt>
              <c:pt idx="1099">
                <c:v>bubble trance,frankfurt electronic,german techno,german trance,trance</c:v>
              </c:pt>
              <c:pt idx="1100">
                <c:v>classic Rock,Folk,Folk Rock,heartland Rock,mellow gold,singer-songwriter,soft Rock,classic Rock,Folk,Folk Rock,heartland Rock,mellow gold,singer-songwriter,soft Rock</c:v>
              </c:pt>
              <c:pt idx="1101">
                <c:v>classic greek Pop,eurodance,italo dance</c:v>
              </c:pt>
              <c:pt idx="1102">
                <c:v>classic Rock,Folk,Folk Rock,singer-songwriter</c:v>
              </c:pt>
              <c:pt idx="1103">
                <c:v>classic country Pop,new mexico music,swamp Pop</c:v>
              </c:pt>
              <c:pt idx="1104">
                <c:v>brill building Pop,classic Rock,Folk,Folk Rock,mellow gold,singer-songwriter,soft Rock</c:v>
              </c:pt>
              <c:pt idx="1105">
                <c:v>british Blues,country Rock,southern Rock,swamp Rock</c:v>
              </c:pt>
              <c:pt idx="1106">
                <c:v>broadway,west end,new wave Pop</c:v>
              </c:pt>
              <c:pt idx="1107">
                <c:v>barbadian Pop,Pop,urban contemporary,nashville indie</c:v>
              </c:pt>
              <c:pt idx="1108">
                <c:v>australian Rock,dream Pop,new romantic,new wave</c:v>
              </c:pt>
              <c:pt idx="1109">
                <c:v>big room,Pop,edm,Pop,Pop dance,atl hip hop,contemporary r&amp;b,Pop,Pop,r&amp;b,rap,south carolina hip hop,urban contemporary</c:v>
              </c:pt>
              <c:pt idx="1110">
                <c:v>australian indie,Pop</c:v>
              </c:pt>
              <c:pt idx="1111">
                <c:v>atl hip hop,hip hop,rap,trap</c:v>
              </c:pt>
              <c:pt idx="1112">
                <c:v>australian electroPop,indietronica</c:v>
              </c:pt>
              <c:pt idx="1113">
                <c:v>arkansas country,contemporary,country road</c:v>
              </c:pt>
              <c:pt idx="1114">
                <c:v>alternative Rock,modern power Pop,modern Rock,permanent wave,Rock</c:v>
              </c:pt>
              <c:pt idx="1115">
                <c:v>alternative Rock,grunge</c:v>
              </c:pt>
              <c:pt idx="1116">
                <c:v>atl hip hop,contemporary r&amp;b,r&amp;b,urban contemporary</c:v>
              </c:pt>
              <c:pt idx="1117">
                <c:v>art Pop,canadian indie,canadian Pop,chamber Pop,indie Pop,indie Rock</c:v>
              </c:pt>
              <c:pt idx="1118">
                <c:v>alternative Rock,garage Rock,modern Rock,permanent wave,Rock</c:v>
              </c:pt>
              <c:pt idx="1119">
                <c:v>australian alternative Rock,australian indie,australian Rock,perth indie</c:v>
              </c:pt>
              <c:pt idx="1120">
                <c:v>australian indie,fremantle indie,metroPopolis,perth indie</c:v>
              </c:pt>
              <c:pt idx="1121">
                <c:v>alternative Rock,art punk,dance Rock,Pop,post-punk,synth punk,synthPop,zolo</c:v>
              </c:pt>
              <c:pt idx="1122">
                <c:v>art Rock,Folk Rock,mellow gold,progressive Rock,singer-songwriter,soft Rock,symphonic Rock</c:v>
              </c:pt>
              <c:pt idx="1123">
                <c:v>alternative dance,electrofox,electronica,filter house,indietronica,neo-synthPop,new rave</c:v>
              </c:pt>
              <c:pt idx="1124">
                <c:v>album Rock,classic canadian Rock,classic Rock,country Rock,Folk Rock,hard Rock,heartland Rock,mellow gold,Rock,singer-songwriter,soft Rock</c:v>
              </c:pt>
              <c:pt idx="1125">
                <c:v>album Rock,classic Rock,country Rock,glam metal,hard Rock,mellow gold,Rock,soft Rock,southern Rock</c:v>
              </c:pt>
              <c:pt idx="1126">
                <c:v>alternative dance,brooklyn indie,chamber Pop,indie Rock,neo-synthPop,shimmer Pop</c:v>
              </c:pt>
              <c:pt idx="1127">
                <c:v>album Rock,Blues Rock,classic Rock,hard Rock,heartland Rock,jam band,Rock,southern Rock</c:v>
              </c:pt>
              <c:pt idx="1128">
                <c:v>afroPop,mbalax,world,new wave Pop,urban contemporary</c:v>
              </c:pt>
              <c:pt idx="1129">
                <c:v>album Rock,classic Rock,country Rock,Folk Rock,heartland Rock,mellow gold,Rock,singer-songwriter,soft Rock,yacht Rock</c:v>
              </c:pt>
              <c:pt idx="1130">
                <c:v>alternative dance,big beat,electronica,trip hop</c:v>
              </c:pt>
              <c:pt idx="1131">
                <c:v>Pop,Pop,Pop,east coast hip hop,gangster rap,hip hop,hip Pop,Pop rap,r&amp;b,rap,southern hip hop,trap queen,urban contemporary,contemporary r&amp;b,hip Pop,r&amp;b,urban contemporary,Pop,Pop</c:v>
              </c:pt>
              <c:pt idx="1132">
                <c:v>Pop,Pop,Pop,urban contemporary</c:v>
              </c:pt>
              <c:pt idx="1133">
                <c:v>r&amp;b,rap,canadian Pop,Pop</c:v>
              </c:pt>
              <c:pt idx="1134">
                <c:v>Pop,post-teen Pop,Pop,Pop,post-teen Pop,talent show</c:v>
              </c:pt>
              <c:pt idx="1135">
                <c:v>Soul,southern Soul</c:v>
              </c:pt>
              <c:pt idx="1136">
                <c:v>Pop,talent show,uk Pop,Pop</c:v>
              </c:pt>
              <c:pt idx="1137">
                <c:v>r&amp;b,Soul,freestyle</c:v>
              </c:pt>
              <c:pt idx="1138">
                <c:v>quiet storm,Soul,Pop,Pop,urban contemporary</c:v>
              </c:pt>
              <c:pt idx="1139">
                <c:v>Pop,scandiPop,swedish electroPop,swedish Pop,house,Pop dance,uk contemporary r&amp;b,uk dance,uk Pop</c:v>
              </c:pt>
              <c:pt idx="1140">
                <c:v>Pop,hip hop,pittsburgh rap,Pop rap,rap,southern hip hop,trap</c:v>
              </c:pt>
              <c:pt idx="1141">
                <c:v>Pop,Pop rap,electroPop</c:v>
              </c:pt>
              <c:pt idx="1142">
                <c:v>Pop,australian talent show,euroPop,talent show</c:v>
              </c:pt>
              <c:pt idx="1143">
                <c:v>Pop,Pop dance,tropical house,uk dance,Pop,alt z,canadian Pop</c:v>
              </c:pt>
              <c:pt idx="1144">
                <c:v>Pop,Pop,canadian contemporary r&amp;b,canadian Pop,Pop</c:v>
              </c:pt>
              <c:pt idx="1145">
                <c:v>Pop,detroit hip hop,hip hop,rap,east coast hip hop,gangster rap,hip hop,Pop rap,queens hip hop,rap</c:v>
              </c:pt>
              <c:pt idx="1146">
                <c:v>Pop,movie tunes</c:v>
              </c:pt>
              <c:pt idx="1147">
                <c:v>modern alternative Rock,modern Rock,stomp Pop</c:v>
              </c:pt>
              <c:pt idx="1148">
                <c:v>modern Rock,Pop Rock</c:v>
              </c:pt>
              <c:pt idx="1149">
                <c:v>melancholia,new wave Pop,scottish Rock</c:v>
              </c:pt>
              <c:pt idx="1150">
                <c:v>louisiana Blues,swamp Blues,swamp Pop,swamp Rock</c:v>
              </c:pt>
              <c:pt idx="1151">
                <c:v>modern Rock,Pop,pov: indie,Rock</c:v>
              </c:pt>
              <c:pt idx="1152">
                <c:v>Pop,australian singer-songwriter,lilith,piano Rock</c:v>
              </c:pt>
              <c:pt idx="1153">
                <c:v>new romantic,synthPop,Rock,surf music</c:v>
              </c:pt>
              <c:pt idx="1154">
                <c:v>Pop,australian Rock,australian dance,Pop,australian Rock</c:v>
              </c:pt>
              <c:pt idx="1155">
                <c:v>hi-nrg,new wave Pop</c:v>
              </c:pt>
              <c:pt idx="1156">
                <c:v>italo dance</c:v>
              </c:pt>
              <c:pt idx="1157">
                <c:v>House,Pop edm</c:v>
              </c:pt>
              <c:pt idx="1158">
                <c:v>hip Pop,urban contemporary</c:v>
              </c:pt>
              <c:pt idx="1159">
                <c:v>grime,instrumental grime,big beat,deep house,disco house,house,speed garage,uk dance,vocal house</c:v>
              </c:pt>
              <c:pt idx="1160">
                <c:v>g funk,gangster rap,hip hop,Pop rap,rap,west coast rap</c:v>
              </c:pt>
              <c:pt idx="1161">
                <c:v>House</c:v>
              </c:pt>
              <c:pt idx="1162">
                <c:v>irish singer-songwriter,modern Rock,Pop,pov: indie</c:v>
              </c:pt>
              <c:pt idx="1163">
                <c:v>electroPop,Pop,Pop</c:v>
              </c:pt>
              <c:pt idx="1164">
                <c:v>east coast hip hop,hip hop,neo Soul,new jersey rap</c:v>
              </c:pt>
              <c:pt idx="1165">
                <c:v>Folk-Pop,neo mellow</c:v>
              </c:pt>
              <c:pt idx="1166">
                <c:v>Folk,Folk Rock,singer-songwriter</c:v>
              </c:pt>
              <c:pt idx="1167">
                <c:v>edm,Pop dance,progressive electro house,Pop edm</c:v>
              </c:pt>
              <c:pt idx="1168">
                <c:v>Folk,disco,hi-nrg,new wave Pop,soft Rock,deep disco</c:v>
              </c:pt>
              <c:pt idx="1169">
                <c:v>east coast hip hop,hip hop,neo Soul,new jersey rap,alternative r&amp;b,conscious hip hop,hip hop,neo Soul,new jersey rap,r&amp;b,Soul,rap kreyol,new jersey rap</c:v>
              </c:pt>
              <c:pt idx="1170">
                <c:v>east coast hip hop,gangster rap,hip hop,Pop rap,rap,barbadian Pop,Pop,urban contemporary,chicago rap,hip hop,rap</c:v>
              </c:pt>
              <c:pt idx="1171">
                <c:v>Folk,brill building Pop,disco,quiet storm,soft Rock</c:v>
              </c:pt>
              <c:pt idx="1172">
                <c:v>Folk,canadian Pop,jazz Pop,lounge,hip Pop,Pop</c:v>
              </c:pt>
              <c:pt idx="1173">
                <c:v>eurodance,euroPop</c:v>
              </c:pt>
              <c:pt idx="1174">
                <c:v>east coast hip hop,hip hop,neo Soul,new jersey rap,alternative r&amp;b,conscious hip hop,hip hop,neo Soul,new jersey rap,r&amp;b,Soul</c:v>
              </c:pt>
              <c:pt idx="1175">
                <c:v>disco house</c:v>
              </c:pt>
              <c:pt idx="1176">
                <c:v>dfw rap,melodic rap,Pop,rap,hip hop,Pop rap,r&amp;b,southern hip hop,trap,trap Soul</c:v>
              </c:pt>
              <c:pt idx="1177">
                <c:v>dancefloor dnb,house,Pop dance,uk dance,british Soul,talent show</c:v>
              </c:pt>
              <c:pt idx="1178">
                <c:v>disco,funk,motown,new jack swing,post-disco,quiet storm,Soul,urban contemporary</c:v>
              </c:pt>
              <c:pt idx="1179">
                <c:v>dark Pop,ectoFolk,lilith,melancholia,new wave Pop,permanent wave,piano Rock,singer-songwriter</c:v>
              </c:pt>
              <c:pt idx="1180">
                <c:v>disco,funk,philly Soul,quiet storm,Soul</c:v>
              </c:pt>
              <c:pt idx="1181">
                <c:v>dance Rock,Pop,sophisti-Pop,synthPop</c:v>
              </c:pt>
              <c:pt idx="1182">
                <c:v>contemporary r&amp;b,Pop,r&amp;b,urban contemporary,contemporary r&amp;b,r&amp;b,urban contemporary</c:v>
              </c:pt>
              <c:pt idx="1183">
                <c:v>classic garage Rock,protopunk,surf music</c:v>
              </c:pt>
              <c:pt idx="1184">
                <c:v>canadian Rockabilly,doo-wop,Rock,traditional Rockabilly</c:v>
              </c:pt>
              <c:pt idx="1185">
                <c:v>canadian Pop,contemporary r&amp;b,r&amp;b,urban contemporary</c:v>
              </c:pt>
              <c:pt idx="1186">
                <c:v>canadian Pop,neo mellow,Pop Rock</c:v>
              </c:pt>
              <c:pt idx="1187">
                <c:v>chicago rap,hip hop,rap,contemporary r&amp;b,hip Pop,r&amp;b,southern hip hop,trap,urban contemporary</c:v>
              </c:pt>
              <c:pt idx="1188">
                <c:v>classic country Pop,country,country Rock</c:v>
              </c:pt>
              <c:pt idx="1189">
                <c:v>canadian hip hop,canadian Pop,hip hop,rap,toronto rap,canadian contemporary r&amp;b</c:v>
              </c:pt>
              <c:pt idx="1190">
                <c:v>classic country Pop,country,country Rock,soft Rock</c:v>
              </c:pt>
              <c:pt idx="1191">
                <c:v>canadian Rock,Pop Rock,post-grunge</c:v>
              </c:pt>
              <c:pt idx="1192">
                <c:v>classic country Pop,country,nashville sound,mellow gold,minneapolis sound,new romantic,new wave Pop,soft Rock</c:v>
              </c:pt>
              <c:pt idx="1193">
                <c:v>classic nz Pop,pub Rock</c:v>
              </c:pt>
              <c:pt idx="1194">
                <c:v>canadian Pop,canadian singer-songwriter,classic canadian Rock,heartland Rock,mellow gold,soft Rock,Pop,euroPop,talent show</c:v>
              </c:pt>
              <c:pt idx="1195">
                <c:v>british Blues</c:v>
              </c:pt>
              <c:pt idx="1196">
                <c:v>broadway,hollywood,show tunes,movie tunes</c:v>
              </c:pt>
              <c:pt idx="1197">
                <c:v>Blues,Blues Rock,classic Rock,country Rock,electric Blues,Folk Rock,psychedelic Rock</c:v>
              </c:pt>
              <c:pt idx="1198">
                <c:v>british Soul,metroPopolis,modern Rock,Pop</c:v>
              </c:pt>
              <c:pt idx="1199">
                <c:v>baroque Pop,metroPopolis</c:v>
              </c:pt>
              <c:pt idx="1200">
                <c:v>Blues,classic Soul,instrumental funk,instrumental Soul,memphis Soul,Soul,southern Soul</c:v>
              </c:pt>
              <c:pt idx="1201">
                <c:v>australian Rock,dance Rock,synthPop</c:v>
              </c:pt>
              <c:pt idx="1202">
                <c:v>Blues Rock,classic Rock,mexican classic Rock</c:v>
              </c:pt>
              <c:pt idx="1203">
                <c:v>Blues Rock,classic Rock,mexican classic Rock,neo mellow,Pop Rock,post-grunge</c:v>
              </c:pt>
              <c:pt idx="1204">
                <c:v>australian country,contemporary road,modern country Rock</c:v>
              </c:pt>
              <c:pt idx="1205">
                <c:v>alternative Rock,Blues Rock,garage Rock,garage Rock revival,indie Rock,modern Blues Rock,modern Rock,punk Blues,Rock</c:v>
              </c:pt>
              <c:pt idx="1206">
                <c:v>atl hip hop,hip hop,rap</c:v>
              </c:pt>
              <c:pt idx="1207">
                <c:v>american Folk revival,vocal harmony group</c:v>
              </c:pt>
              <c:pt idx="1208">
                <c:v>australian dance,Pop,new wave Pop</c:v>
              </c:pt>
              <c:pt idx="1209">
                <c:v>art Pop,art Rock,baroque Pop,new wave Pop,permanent wave,piano Rock,singer-songwriter</c:v>
              </c:pt>
              <c:pt idx="1210">
                <c:v>atl hip hop,Pop,Pop rap,rap,southern hip hop,alternative Rock</c:v>
              </c:pt>
              <c:pt idx="1211">
                <c:v>american Folk revival,Folk</c:v>
              </c:pt>
              <c:pt idx="1212">
                <c:v>asian american hip hop,Pop,Pop rap,barbadian Pop,talent show</c:v>
              </c:pt>
              <c:pt idx="1213">
                <c:v>album Rock,classic Rock,glam metal,hard Rock,Rock</c:v>
              </c:pt>
              <c:pt idx="1214">
                <c:v>album Rock,classic Rock,country Rock,Folk,Folk Rock,heartland Rock,mellow gold,Rock,soft Rock</c:v>
              </c:pt>
              <c:pt idx="1215">
                <c:v>alternative metal,nu metal,rap metal,rap Rock,Rock</c:v>
              </c:pt>
              <c:pt idx="1216">
                <c:v>album Rock,british Blues,classic Rock,glam metal,hard Rock,metal,Rock</c:v>
              </c:pt>
              <c:pt idx="1217">
                <c:v>album Rock,classic Rock,mellow gold,new romantic,new wave Pop,soft Rock,synthPop</c:v>
              </c:pt>
              <c:pt idx="1218">
                <c:v>album Rock,Blues Rock,british Blues,classic Rock,country Rock,electric Blues,Folk Rock,hard Rock,heartland Rock,mellow gold,soft Rock</c:v>
              </c:pt>
              <c:pt idx="1219">
                <c:v>alternative metal,nu metal,post-grunge,south african Rock,hel</c:v>
              </c:pt>
              <c:pt idx="1220">
                <c:v>album Rock,Blues Rock,classic Rock,country Rock,hard Rock,heartland Rock,mellow gold,Rock,singer-songwriter,soft Rock,southern Rock</c:v>
              </c:pt>
              <c:pt idx="1221">
                <c:v>alternative dance,electroclash,olympia wa indie</c:v>
              </c:pt>
              <c:pt idx="1222">
                <c:v>alternative dance,dance-punk,indie Rock,modern Rock,neo-synthPop,new rave</c:v>
              </c:pt>
              <c:pt idx="1223">
                <c:v>uk contemporary r&amp;b,Pop</c:v>
              </c:pt>
              <c:pt idx="1224">
                <c:v>rare groove</c:v>
              </c:pt>
              <c:pt idx="1225">
                <c:v>Pop,r&amp;b,talent show</c:v>
              </c:pt>
              <c:pt idx="1226">
                <c:v>swamp Pop</c:v>
              </c:pt>
              <c:pt idx="1227">
                <c:v>Pop,post-teen Pop,east coast hip hop,hip hop,rap,trap</c:v>
              </c:pt>
              <c:pt idx="1228">
                <c:v>pov: indie</c:v>
              </c:pt>
              <c:pt idx="1229">
                <c:v>scottish new wave</c:v>
              </c:pt>
              <c:pt idx="1230">
                <c:v>Pop,Pop,Pop,edm,electro house,electropowerPop,Pop dance</c:v>
              </c:pt>
              <c:pt idx="1231">
                <c:v>Pop,miami hip hop,Pop,Pop rap,hyphy,Pop rap,southern hip hop,trap,brostep,electro house,electronic trap</c:v>
              </c:pt>
              <c:pt idx="1232">
                <c:v>Pop,Pop,grime,Pop rap</c:v>
              </c:pt>
              <c:pt idx="1233">
                <c:v>Pop,Pop rap,reggae fusion,barbadian Pop,reggae fusion</c:v>
              </c:pt>
              <c:pt idx="1234">
                <c:v>Pop,latin Pop,mexican Pop,Pop</c:v>
              </c:pt>
              <c:pt idx="1235">
                <c:v>Pop,miami hip hop,Pop,Pop rap,big room,Pop,edm,Pop,Pop dance</c:v>
              </c:pt>
              <c:pt idx="1236">
                <c:v>Pop,hip hop,rap,slap house</c:v>
              </c:pt>
              <c:pt idx="1237">
                <c:v>Pop,Pop,Pop dance,Pop rap</c:v>
              </c:pt>
              <c:pt idx="1238">
                <c:v>Pop,neo mellow,post-teen Pop</c:v>
              </c:pt>
              <c:pt idx="1239">
                <c:v>Pop,Pop,atl hip hop,Pop,dirty south rap,hip hop,old school atlanta hip hop,Pop rap,rap,southern hip hop,trap</c:v>
              </c:pt>
              <c:pt idx="1240">
                <c:v>Pop,gangster rap,hip hop,Pop rap,rap,st louis rap,urban contemporary,Pop,Pop</c:v>
              </c:pt>
              <c:pt idx="1241">
                <c:v>permanent wave,soft Rock,sophisti-Pop,album Rock,Blues Rock,classic Rock,electric Blues,mellow gold,Rock,singer-songwriter,soft Rock</c:v>
              </c:pt>
              <c:pt idx="1242">
                <c:v>memphis Blues,memphis Soul,southern Soul</c:v>
              </c:pt>
              <c:pt idx="1243">
                <c:v>memphis Soul,motown,Soul</c:v>
              </c:pt>
              <c:pt idx="1244">
                <c:v>northern Soul</c:v>
              </c:pt>
              <c:pt idx="1245">
                <c:v>permanent wave,Pop Rock,post-grunge,tempe indie</c:v>
              </c:pt>
              <c:pt idx="1246">
                <c:v>neo Soul,r&amp;b,urban contemporary</c:v>
              </c:pt>
              <c:pt idx="1247">
                <c:v>philly indie</c:v>
              </c:pt>
              <c:pt idx="1248">
                <c:v>modern Folk Rock</c:v>
              </c:pt>
              <c:pt idx="1249">
                <c:v>lilith,neo mellow,piano Rock,Pop Rock,post-teen Pop</c:v>
              </c:pt>
              <c:pt idx="1250">
                <c:v>opm</c:v>
              </c:pt>
              <c:pt idx="1251">
                <c:v>neo Soul,Pop,r&amp;b,neo Soul,quiet storm,r&amp;b,urban contemporary</c:v>
              </c:pt>
              <c:pt idx="1252">
                <c:v>metroPopolis,Pop,pov: indie,uk alternative Pop</c:v>
              </c:pt>
              <c:pt idx="1253">
                <c:v>mod revival,pub Rock</c:v>
              </c:pt>
              <c:pt idx="1254">
                <c:v>new wave Pop,synthPop,disco</c:v>
              </c:pt>
              <c:pt idx="1255">
                <c:v>nz reggae</c:v>
              </c:pt>
              <c:pt idx="1256">
                <c:v>indietronica,Pop,canadian Pop,Pop,Pop</c:v>
              </c:pt>
              <c:pt idx="1257">
                <c:v>golden age hip hop,old school hip hop,philly rap</c:v>
              </c:pt>
              <c:pt idx="1258">
                <c:v>hip hop,north carolina hip hop,rap,trap,melodic rap,rap,trap</c:v>
              </c:pt>
              <c:pt idx="1259">
                <c:v>hip house,miami bass</c:v>
              </c:pt>
              <c:pt idx="1260">
                <c:v>hi-nrg,Pop,sophisti-Pop,synthPop</c:v>
              </c:pt>
              <c:pt idx="1261">
                <c:v>indie Rock,indietronica,modern alternative Rock,modern Rock</c:v>
              </c:pt>
              <c:pt idx="1262">
                <c:v>hip hop,miami hip hop,Pop rap,rap,hip Pop,Pop,queens hip hop,rap,r&amp;b,rap,Pop rap,r&amp;b,southern hip hop,trap,urban contemporary,chicago rap,Pop rap,r&amp;b,southern hip hop,trap,urban contemporary,atl hip hop,hip hop,rap,southern hip hop,trap,dirty south rap,gan</c:v>
              </c:pt>
              <c:pt idx="1263">
                <c:v>indietronica,metroPopolis</c:v>
              </c:pt>
              <c:pt idx="1264">
                <c:v>grebo,britPop,grebo</c:v>
              </c:pt>
              <c:pt idx="1265">
                <c:v>edm,electro house,Pop dance</c:v>
              </c:pt>
              <c:pt idx="1266">
                <c:v>Folk,lounge,Soul,swing,vocalJazz</c:v>
              </c:pt>
              <c:pt idx="1267">
                <c:v>edm,Pop dance,tropical house,dutch Pop</c:v>
              </c:pt>
              <c:pt idx="1268">
                <c:v>east coast hip hop,gangster rap,hip hop,Pop rap,queens hip hop,rap,Pop,Pop,Pop,Pop,Pop rap</c:v>
              </c:pt>
              <c:pt idx="1269">
                <c:v>eurodance,finnish edm</c:v>
              </c:pt>
              <c:pt idx="1270">
                <c:v>edm,Pop,Pop dance,tropical house,Pop</c:v>
              </c:pt>
              <c:pt idx="1271">
                <c:v>electroPop,house,uk dance,dancehall,jamaican hip hop,reggae fusion,traphall</c:v>
              </c:pt>
              <c:pt idx="1272">
                <c:v>eurodance,euroPop,moldovan Pop</c:v>
              </c:pt>
              <c:pt idx="1273">
                <c:v>contemporary,country Pop</c:v>
              </c:pt>
              <c:pt idx="1274">
                <c:v>dfw rap,melodic rap,Pop,rap,electroPop,etherPop,Pop,atl hip hop,hip hop,rap,southern hip hop,trap</c:v>
              </c:pt>
              <c:pt idx="1275">
                <c:v>cowboy western</c:v>
              </c:pt>
              <c:pt idx="1276">
                <c:v>disco,freestyle,funk,minneapolis sound,new jack swing,quiet storm,Rock drums,urban contemporary</c:v>
              </c:pt>
              <c:pt idx="1277">
                <c:v>disco,motown,quiet storm</c:v>
              </c:pt>
              <c:pt idx="1278">
                <c:v>detroit hip hop,hip hop,rap,chicago rap,melodic rap,rap</c:v>
              </c:pt>
              <c:pt idx="1279">
                <c:v>country,country Rock,honky tonk</c:v>
              </c:pt>
              <c:pt idx="1280">
                <c:v>contemporary,country dawn,country road,Pop</c:v>
              </c:pt>
              <c:pt idx="1281">
                <c:v>dfw rap,melodic rap,Pop,rap,atl hip hop,hip hop,rap,trap</c:v>
              </c:pt>
              <c:pt idx="1282">
                <c:v>detroit hip hop,Pop,Pop</c:v>
              </c:pt>
              <c:pt idx="1283">
                <c:v>canadian country,canadian singer-songwriter,classic Rock,country Rock,Folk,Folk Rock,heartland Rock,mellow gold,singer-songwriter,soft Rock</c:v>
              </c:pt>
              <c:pt idx="1284">
                <c:v>classic Soul,motown,Soul</c:v>
              </c:pt>
              <c:pt idx="1285">
                <c:v>canadian Pop,Pop,dfw rap,melodic rap,Pop,rap,alabama rap</c:v>
              </c:pt>
              <c:pt idx="1286">
                <c:v>classic oklahoma country,contemporary,country road,Folk,canadian Pop,jazz Pop,lounge</c:v>
              </c:pt>
              <c:pt idx="1287">
                <c:v>classic country Pop,classic texas country,country,country Rock,nashville sound,outlaw country,singer-songwriter</c:v>
              </c:pt>
              <c:pt idx="1288">
                <c:v>canadian old school hip hop,reggae fusion</c:v>
              </c:pt>
              <c:pt idx="1289">
                <c:v>classic Soul,disco,funk,motown,post-disco,quiet storm,Soul</c:v>
              </c:pt>
              <c:pt idx="1290">
                <c:v>celtic,middle earth,operatic Pop</c:v>
              </c:pt>
              <c:pt idx="1291">
                <c:v>classic Soul,motown,rhythm and Blues,southern Soul</c:v>
              </c:pt>
              <c:pt idx="1292">
                <c:v>canadian Pop,Pop,Pop</c:v>
              </c:pt>
              <c:pt idx="1293">
                <c:v>british Blues,british invasion,jazz organ</c:v>
              </c:pt>
              <c:pt idx="1294">
                <c:v>british Folk</c:v>
              </c:pt>
              <c:pt idx="1295">
                <c:v>big beat,hip house</c:v>
              </c:pt>
              <c:pt idx="1296">
                <c:v>beach music,classic Soul,doo-wop,motown,philly Soul,rhythm and Blues</c:v>
              </c:pt>
              <c:pt idx="1297">
                <c:v>birmingham hip hop,uk garage</c:v>
              </c:pt>
              <c:pt idx="1298">
                <c:v>british invasion,euroPop</c:v>
              </c:pt>
              <c:pt idx="1299">
                <c:v>australian indigenous,australian Rock,muzica crestina</c:v>
              </c:pt>
              <c:pt idx="1300">
                <c:v>ambient Pop,canzone napoletana,classical tenor,italian tenor,opera,operatic Pop</c:v>
              </c:pt>
              <c:pt idx="1301">
                <c:v>atl hip hop,hip hop,rap,southern hip hop,trap</c:v>
              </c:pt>
              <c:pt idx="1302">
                <c:v>art Pop,candy Pop,metroPopolis,Pop,Pop</c:v>
              </c:pt>
              <c:pt idx="1303">
                <c:v>australian dance,australian indie,downtempo,escape room</c:v>
              </c:pt>
              <c:pt idx="1304">
                <c:v>alternative metal,neo mellow,Pop Rock,post-grunge</c:v>
              </c:pt>
              <c:pt idx="1305">
                <c:v>alternative metal,canadian Pop punk,canadian punk,modern Rock,nu metal,Pop punk,post-grunge,punk,Rock</c:v>
              </c:pt>
              <c:pt idx="1306">
                <c:v>album Rock,classic Rock,hard Rock,heartland Rock,mellow gold,new wave,new wave Pop,power Pop,soft Rock</c:v>
              </c:pt>
              <c:pt idx="1307">
                <c:v>alternative dance,alternative Rock,art Pop,dance Rock,dance-punk,electronic Rock,electronica,indie Rock,indietronica,neo-synthPop,new rave</c:v>
              </c:pt>
              <c:pt idx="1308">
                <c:v>album Rock,classic Rock,glam metal,hard Rock,nwobhm,Rock</c:v>
              </c:pt>
              <c:pt idx="1309">
                <c:v>album Rock,art Rock,Blues Rock,british Blues,classic Rock,country Rock,Folk Rock,heartland Rock,mellow gold,singer-songwriter</c:v>
              </c:pt>
              <c:pt idx="1310">
                <c:v>alternative dance,dance-punk,electrofox,filter house,neo-synthPop,new rave</c:v>
              </c:pt>
              <c:pt idx="1311">
                <c:v>album Rock,glam metal,hard Rock</c:v>
              </c:pt>
              <c:pt idx="1312">
                <c:v>swing italiano</c:v>
              </c:pt>
              <c:pt idx="1313">
                <c:v>soft Rock,sophisti-Pop</c:v>
              </c:pt>
              <c:pt idx="1314">
                <c:v>yacht Rock,Rock drums,soft Rock</c:v>
              </c:pt>
              <c:pt idx="1315">
                <c:v>r&amp;b,indie Pop rap,oakland hip hop,Pop rap,rap</c:v>
              </c:pt>
              <c:pt idx="1316">
                <c:v>swedish indie Rock</c:v>
              </c:pt>
              <c:pt idx="1317">
                <c:v>Pop,Pop,urban contemporary,east coast hip hop,golden age hip hop,hip hop,old school hip hop,queens hip hop,rap</c:v>
              </c:pt>
              <c:pt idx="1318">
                <c:v>vintage french electronic</c:v>
              </c:pt>
              <c:pt idx="1319">
                <c:v>Rock-and-roll</c:v>
              </c:pt>
              <c:pt idx="1320">
                <c:v>Pop,Pop,viral Pop,Pop</c:v>
              </c:pt>
              <c:pt idx="1321">
                <c:v>Pop,pub Rock</c:v>
              </c:pt>
              <c:pt idx="1322">
                <c:v>Pop,miami hip hop,Pop,Pop,Pop,r&amp;b,urban contemporary</c:v>
              </c:pt>
              <c:pt idx="1323">
                <c:v>Pop,dance Rock,permanent wave,Pop Rock,Rock,dancehall,jamaican hip hop,reggae fusion</c:v>
              </c:pt>
              <c:pt idx="1324">
                <c:v>Pop,Pop,contemporary,country Pop,country road,modern country Rock</c:v>
              </c:pt>
              <c:pt idx="1325">
                <c:v>Pop,classic garage Rock,country Rock,Folk Rock,merseybeat,psychedelic Rock,Rock-and-roll,singer-songwriter</c:v>
              </c:pt>
              <c:pt idx="1326">
                <c:v>Pop,classic garage Rock,merseybeat,underground power Pop</c:v>
              </c:pt>
              <c:pt idx="1327">
                <c:v>Pop,east coast hip hop,gangster rap,hip hop,hip Pop,Pop rap,queens hip hop,rap,urban contemporary</c:v>
              </c:pt>
              <c:pt idx="1328">
                <c:v>Pop,new wave Pop,soft Rock</c:v>
              </c:pt>
              <c:pt idx="1329">
                <c:v>Pop,classic garage Rock,doo-wop,Folk Rock,merseybeat,Rock,Pop,surf music</c:v>
              </c:pt>
              <c:pt idx="1330">
                <c:v>Pop,crunk,memphis hip hop,Pop rap,rap,southern hip hop,trap</c:v>
              </c:pt>
              <c:pt idx="1331">
                <c:v>Pop,australian talent show,Pop,miami hip hop,Pop</c:v>
              </c:pt>
              <c:pt idx="1332">
                <c:v>Pop,canadian Pop</c:v>
              </c:pt>
              <c:pt idx="1333">
                <c:v>Pop,neo Soul,Pop rap,r&amp;b,urban contemporary</c:v>
              </c:pt>
              <c:pt idx="1334">
                <c:v>metroPopolis,nottingham indie</c:v>
              </c:pt>
              <c:pt idx="1335">
                <c:v>modern Rock,neo mellow,Pop Rock,pov: indie</c:v>
              </c:pt>
              <c:pt idx="1336">
                <c:v>Pop Soul,Pop,Pop</c:v>
              </c:pt>
              <c:pt idx="1337">
                <c:v>new romantic,new wave Pop,solo wave,sophisti-Pop,synthPop</c:v>
              </c:pt>
              <c:pt idx="1338">
                <c:v>neo Soul,Pop,r&amp;b,hip Pop,Pop,queens hip hop,rap</c:v>
              </c:pt>
              <c:pt idx="1339">
                <c:v>neo mellow,post-teen Pop</c:v>
              </c:pt>
              <c:pt idx="1340">
                <c:v>neo Soul,r&amp;b,chicago rap,hip hop,rap</c:v>
              </c:pt>
              <c:pt idx="1341">
                <c:v>madchester,diva house</c:v>
              </c:pt>
              <c:pt idx="1342">
                <c:v>neo mellow,singer-songwriter,Pop</c:v>
              </c:pt>
              <c:pt idx="1343">
                <c:v>mandoPop,taiwan Pop</c:v>
              </c:pt>
              <c:pt idx="1344">
                <c:v>girl group,Pop,talent show,uk Pop,ohio hip hop,Pop rap</c:v>
              </c:pt>
              <c:pt idx="1345">
                <c:v>girl group,Pop,talent show,new jersey rap,Pop rap,rap,southern hip hop,trap</c:v>
              </c:pt>
              <c:pt idx="1346">
                <c:v>future garage,house,Pop dance,uk dance,Pop,r&amp;b,urban contemporary</c:v>
              </c:pt>
              <c:pt idx="1347">
                <c:v>g funk,gangster rap,hip hop,Pop rap,rap,west coast rap,contemporary r&amp;b,r&amp;b,urban contemporary</c:v>
              </c:pt>
              <c:pt idx="1348">
                <c:v>grime,uk hip hop,hip house,uk dance</c:v>
              </c:pt>
              <c:pt idx="1349">
                <c:v>hard Rock,metal,nwobhm,Rock</c:v>
              </c:pt>
              <c:pt idx="1350">
                <c:v>german dance,german techno,german trance,trance</c:v>
              </c:pt>
              <c:pt idx="1351">
                <c:v>hip Pop,Pop,neo Soul,Pop,Pop Soul,urban contemporary</c:v>
              </c:pt>
              <c:pt idx="1352">
                <c:v>german Pop</c:v>
              </c:pt>
              <c:pt idx="1353">
                <c:v>idol</c:v>
              </c:pt>
              <c:pt idx="1354">
                <c:v>jazz Blues,neo Soul,Soul,SoulJazz,torch song,vocalJazz</c:v>
              </c:pt>
              <c:pt idx="1355">
                <c:v>grime,uk dancehall,uk hip hop,Pop</c:v>
              </c:pt>
              <c:pt idx="1356">
                <c:v>Hip Hop,Pop,Pop</c:v>
              </c:pt>
              <c:pt idx="1357">
                <c:v>hi-nrg,new romantic,new wave Pop,sophisti-Pop,synthPop</c:v>
              </c:pt>
              <c:pt idx="1358">
                <c:v>glam punk,Rock</c:v>
              </c:pt>
              <c:pt idx="1359">
                <c:v>edm,house,indietronica,uk dance,art Pop,metroPopolis,nz Pop,Pop</c:v>
              </c:pt>
              <c:pt idx="1360">
                <c:v>Folk-Pop,neo mellow,Pop Rock</c:v>
              </c:pt>
              <c:pt idx="1361">
                <c:v>ectoFolk,lilith,Pop Rock,singer-songwriter</c:v>
              </c:pt>
              <c:pt idx="1362">
                <c:v>edm,electronic trap,Pop,Pop dance,Pop</c:v>
              </c:pt>
              <c:pt idx="1363">
                <c:v>filter house</c:v>
              </c:pt>
              <c:pt idx="1364">
                <c:v>electropowerPop,Pop punk,Pop rap,post-teen Pop,Pop,Pop</c:v>
              </c:pt>
              <c:pt idx="1365">
                <c:v>Folk,canadian country,canadian Pop,classic country Pop,mellow gold,soft Rock</c:v>
              </c:pt>
              <c:pt idx="1366">
                <c:v>edm,house,indietronica,uk dance,Pop</c:v>
              </c:pt>
              <c:pt idx="1367">
                <c:v>electroPop,neo-synthPop</c:v>
              </c:pt>
              <c:pt idx="1368">
                <c:v>edm</c:v>
              </c:pt>
              <c:pt idx="1369">
                <c:v>Folk,disco,motown,quiet storm,soft Rock,Soul</c:v>
              </c:pt>
              <c:pt idx="1370">
                <c:v>dance Rock,neon Pop punk,post-teen Pop</c:v>
              </c:pt>
              <c:pt idx="1371">
                <c:v>disco,funk,neo Soul,quiet storm,Soul</c:v>
              </c:pt>
              <c:pt idx="1372">
                <c:v>contemporary,country road,classic country Pop,country,country dawn</c:v>
              </c:pt>
              <c:pt idx="1373">
                <c:v>danish Pop,scandiPop</c:v>
              </c:pt>
              <c:pt idx="1374">
                <c:v>dansktop</c:v>
              </c:pt>
              <c:pt idx="1375">
                <c:v>canadian indie,canadian Pop,canadian singer-songwriter,ontario indie,Pop quebecois</c:v>
              </c:pt>
              <c:pt idx="1376">
                <c:v>classic australian country</c:v>
              </c:pt>
              <c:pt idx="1377">
                <c:v>candy Pop</c:v>
              </c:pt>
              <c:pt idx="1378">
                <c:v>classic Soul,motown,quiet storm,rhythm and Blues,Soul</c:v>
              </c:pt>
              <c:pt idx="1379">
                <c:v>comedy rap</c:v>
              </c:pt>
              <c:pt idx="1380">
                <c:v>classic Rock,country Rock,Folk Rock,heartland Rock,mellow gold,singer-songwriter,soft Rock</c:v>
              </c:pt>
              <c:pt idx="1381">
                <c:v>classic uk Pop,glam Rock,glam Rock</c:v>
              </c:pt>
              <c:pt idx="1382">
                <c:v>classic uk Pop,Rock of gibraltar</c:v>
              </c:pt>
              <c:pt idx="1383">
                <c:v>canadian Pop,canadian singer-songwriter,classic canadian Rock,heartland Rock,mellow gold,soft Rock,permanent wave,soft Rock,sophisti-Pop,mellow gold,soft Rock</c:v>
              </c:pt>
              <c:pt idx="1384">
                <c:v>canadian singer-songwriter,classic canadian Rock</c:v>
              </c:pt>
              <c:pt idx="1385">
                <c:v>classic girl group,classic Soul,motown,Soul</c:v>
              </c:pt>
              <c:pt idx="1386">
                <c:v>classic Rock,dance Rock</c:v>
              </c:pt>
              <c:pt idx="1387">
                <c:v>chicago Soul,classic Soul,funk,Soul</c:v>
              </c:pt>
              <c:pt idx="1388">
                <c:v>classic Soul,disco,instrumental Soul,jazz funk,philly Soul,post-disco,classic girl group,disco,motown,philly Soul</c:v>
              </c:pt>
              <c:pt idx="1389">
                <c:v>classic garage Rock,protopunk,psychedelic Rock</c:v>
              </c:pt>
              <c:pt idx="1390">
                <c:v>classic country Pop</c:v>
              </c:pt>
              <c:pt idx="1391">
                <c:v>beatlesque,classic Rock,mellow gold,Rock</c:v>
              </c:pt>
              <c:pt idx="1392">
                <c:v>boston punk,boston Rock,punk,ska,ska punk,skate punk</c:v>
              </c:pt>
              <c:pt idx="1393">
                <c:v>boy band,contemporary r&amp;b,new jack swing,r&amp;b,urban contemporary,g funk,gangster rap,hip hop,rap,west coast rap,contemporary r&amp;b,hip Pop,Hip Hop</c:v>
              </c:pt>
              <c:pt idx="1394">
                <c:v>british Folk,Folk Rock,progressive Rock,psychedelic Folk,symphonic Rock</c:v>
              </c:pt>
              <c:pt idx="1395">
                <c:v>barbadian Pop,Pop,urban contemporary,Pop,Pop,r&amp;b,urban contemporary</c:v>
              </c:pt>
              <c:pt idx="1396">
                <c:v>baroque Pop,metroPopolis,afrofuturism,alternative r&amp;b,atl hip hop,neo Soul,r&amp;b</c:v>
              </c:pt>
              <c:pt idx="1397">
                <c:v>beatlesque,classic Rock,mellow gold,Rock,classic uk Pop</c:v>
              </c:pt>
              <c:pt idx="1398">
                <c:v>beatlesque,british Blues,freakbeat,protopunk</c:v>
              </c:pt>
              <c:pt idx="1399">
                <c:v>big beat,downtempo,electronica,trip hop</c:v>
              </c:pt>
              <c:pt idx="1400">
                <c:v>boy band,contemporary r&amp;b,r&amp;b</c:v>
              </c:pt>
              <c:pt idx="1401">
                <c:v>australian Rock,classic nz Pop,kiwi Rock</c:v>
              </c:pt>
              <c:pt idx="1402">
                <c:v>barbadian Pop,Pop,urban contemporary,canadian hip hop,canadian Pop,hip hop,rap,toronto rap</c:v>
              </c:pt>
              <c:pt idx="1403">
                <c:v>big beat,britPop,hardcore techno,hip house</c:v>
              </c:pt>
              <c:pt idx="1404">
                <c:v>british alternative Rock</c:v>
              </c:pt>
              <c:pt idx="1405">
                <c:v>australian hip hop,australian trap,australian indie,Pop</c:v>
              </c:pt>
              <c:pt idx="1406">
                <c:v>australian hip hop,Pop,Pop,Pop,r&amp;b,urban contemporary</c:v>
              </c:pt>
              <c:pt idx="1407">
                <c:v>australian indigenous,Pop</c:v>
              </c:pt>
              <c:pt idx="1408">
                <c:v>alternative Rock,Pop Rock,post-grunge,sacramento indie</c:v>
              </c:pt>
              <c:pt idx="1409">
                <c:v>art Pop,Pop,Pop,Pop,r&amp;b</c:v>
              </c:pt>
              <c:pt idx="1410">
                <c:v>australian alternative Pop,australian r&amp;b,australian singer-songwriter</c:v>
              </c:pt>
              <c:pt idx="1411">
                <c:v>australian hip hop,australian trap,australian underground hip hop</c:v>
              </c:pt>
              <c:pt idx="1412">
                <c:v>atl hip hop,Pop,Pop rap,rap,southern hip hop</c:v>
              </c:pt>
              <c:pt idx="1413">
                <c:v>australian alternative Rock,australian Rock,melancholia,perth indie</c:v>
              </c:pt>
              <c:pt idx="1414">
                <c:v>alternative Rock,grunge,permanent wave,Pop Rock,post-grunge</c:v>
              </c:pt>
              <c:pt idx="1415">
                <c:v>australian indie,shimmer Pop</c:v>
              </c:pt>
              <c:pt idx="1416">
                <c:v>atl hip hop,chicago bop,Pop,Pop rap,rap,southern hip hop,trap,hip Pop,r&amp;b,urban contemporary</c:v>
              </c:pt>
              <c:pt idx="1417">
                <c:v>australian dance,Pop,australian Rock,australian dance</c:v>
              </c:pt>
              <c:pt idx="1418">
                <c:v>atl hip hop,Pop,Pop rap,rap,southern hip hop,art Pop</c:v>
              </c:pt>
              <c:pt idx="1419">
                <c:v>album Rock,Blues Rock,classic Rock,country Rock,hard Rock,heartland Rock,mellow gold,Rock</c:v>
              </c:pt>
              <c:pt idx="1420">
                <c:v>alt z,Pop,alt z,Pop</c:v>
              </c:pt>
              <c:pt idx="1421">
                <c:v>alternative metal,funk metal,nu metal,post-grunge,rap Rock</c:v>
              </c:pt>
              <c:pt idx="1422">
                <c:v>alternative metal,progressive metal</c:v>
              </c:pt>
              <c:pt idx="1423">
                <c:v>album Rock,art Rock,Blues Rock,british Blues,classic Rock,Folk Rock,hard Rock,mellow gold,progressive Rock,singer-songwriter,soft Rock,symphonic Rock,synth prog</c:v>
              </c:pt>
              <c:pt idx="1424">
                <c:v>album Rock,classic Rock,country,country Rock,heartland Rock,southern Rock</c:v>
              </c:pt>
              <c:pt idx="1425">
                <c:v>album Rock,Blues Rock,british Blues,classic Rock,hard Rock,progressive Rock,symphonic Rock</c:v>
              </c:pt>
              <c:pt idx="1426">
                <c:v>alternative dance,dance-punk,indie Rock,modern Rock,new rave</c:v>
              </c:pt>
              <c:pt idx="1427">
                <c:v>album Rock,classic Rock,country Rock,heartland Rock,mellow gold,new wave Pop,singer-songwriter,soft Rock</c:v>
              </c:pt>
              <c:pt idx="1428">
                <c:v>uk dance</c:v>
              </c:pt>
              <c:pt idx="1429">
                <c:v>Pop,Pop,urban contemporary,r&amp;b</c:v>
              </c:pt>
              <c:pt idx="1430">
                <c:v>Pop,Pop,Pop rap,Pop,miami hip hop,Pop</c:v>
              </c:pt>
              <c:pt idx="1431">
                <c:v>Pop,viral Pop,Pop,post-teen Pop</c:v>
              </c:pt>
              <c:pt idx="1432">
                <c:v>trance,canadian Pop,canadian singer-songwriter,classic canadian Rock,heartland Rock,mellow gold,soft Rock</c:v>
              </c:pt>
              <c:pt idx="1433">
                <c:v>Pop,Pop,Pop rap,candy Pop,dark Pop,electroPop</c:v>
              </c:pt>
              <c:pt idx="1434">
                <c:v>uk garage</c:v>
              </c:pt>
              <c:pt idx="1435">
                <c:v>Pop,Pop,Pop,electroPop</c:v>
              </c:pt>
              <c:pt idx="1436">
                <c:v>Pop,synthPop,zolo</c:v>
              </c:pt>
              <c:pt idx="1437">
                <c:v>Pop,Pop,post-teen Pop,talent show,latin Pop,latin viral Pop,rap latina,reggaeton,urbano latino</c:v>
              </c:pt>
              <c:pt idx="1438">
                <c:v>Pop,Pop rap,deep talent show</c:v>
              </c:pt>
              <c:pt idx="1439">
                <c:v>Pop,Pop,hip Pop,Pop,queens hip hop,rap,escape room,indietronica,new rave</c:v>
              </c:pt>
              <c:pt idx="1440">
                <c:v>Pop,Pop,ectoFolk,Folk,lilith,singer-songwriter,women's music</c:v>
              </c:pt>
              <c:pt idx="1441">
                <c:v>Pop,east coast hip hop,hip hop,hip Pop,Pop rap,rap,hip Pop,atl hip hop,contemporary r&amp;b,Pop,Pop,r&amp;b,rap,south carolina hip hop,urban contemporary</c:v>
              </c:pt>
              <c:pt idx="1442">
                <c:v>Pop,dance Rock,permanent wave,Pop Rock,Rock,dancehall,dancehall queen,reggae fusion</c:v>
              </c:pt>
              <c:pt idx="1443">
                <c:v>Pop,hip Pop,Pop,r&amp;b,urban contemporary,atl hip hop,Pop,dirty south rap,hip hop,old school atlanta hip hop,Pop rap,rap,southern hip hop,trap</c:v>
              </c:pt>
              <c:pt idx="1444">
                <c:v>Pop,Pop,atl hip hop,atl trap,gangster rap,melodic rap,rap,trap</c:v>
              </c:pt>
              <c:pt idx="1445">
                <c:v>Pop,idol,post-teen Pop</c:v>
              </c:pt>
              <c:pt idx="1446">
                <c:v>Pop,contemporary r&amp;b,r&amp;b,urban contemporary</c:v>
              </c:pt>
              <c:pt idx="1447">
                <c:v>Pop,edm,electro house,house,Pop,progressive house,uk dance,barbadian Pop,Pop,urban contemporary</c:v>
              </c:pt>
              <c:pt idx="1448">
                <c:v>Pop,classic country Pop</c:v>
              </c:pt>
              <c:pt idx="1449">
                <c:v>Pop,edm,electro house,house,Pop,progressive house,uk dance,hip house,uk dance</c:v>
              </c:pt>
              <c:pt idx="1450">
                <c:v>Pop,miami hip hop,Pop,Pop rap,Pop,gangster rap,hip hop,Pop rap,r&amp;b,rap,southern hip hop,trap,urban contemporary</c:v>
              </c:pt>
              <c:pt idx="1451">
                <c:v>Pop,edm,electro house,moombahton,Pop,Pop dance,indietronica,metroPopolis,Pop,dancehall,lovers Rock</c:v>
              </c:pt>
              <c:pt idx="1452">
                <c:v>Pop dance,uk dance,uk funky,Pop,uk contemporary r&amp;b</c:v>
              </c:pt>
              <c:pt idx="1453">
                <c:v>louisiana Blues,new orleans Blues,new orleans Soul</c:v>
              </c:pt>
              <c:pt idx="1454">
                <c:v>Pop Soul,british Soul,neo Soul</c:v>
              </c:pt>
              <c:pt idx="1455">
                <c:v>melodic rap,mississippi hip hop,rap,trap,atl hip hop,dirty south rap,hip hop,Pop rap,rap,southern hip hop,trap</c:v>
              </c:pt>
              <c:pt idx="1456">
                <c:v>northern irish punk</c:v>
              </c:pt>
              <c:pt idx="1457">
                <c:v>neon Pop punk,Pop punk,post-teen Pop</c:v>
              </c:pt>
              <c:pt idx="1458">
                <c:v>Pop rap,westcoast flow,cali rap,westcoast flow</c:v>
              </c:pt>
              <c:pt idx="1459">
                <c:v>lovers Rock,reggae,reggae fusion</c:v>
              </c:pt>
              <c:pt idx="1460">
                <c:v>nz hip hop,Pop</c:v>
              </c:pt>
              <c:pt idx="1461">
                <c:v>pixie,deep talent show</c:v>
              </c:pt>
              <c:pt idx="1462">
                <c:v>Pop,australian dance,Pop,new wave Pop</c:v>
              </c:pt>
              <c:pt idx="1463">
                <c:v>modern alternative Rock</c:v>
              </c:pt>
              <c:pt idx="1464">
                <c:v>ohio hip hop,Pop rap,Pop</c:v>
              </c:pt>
              <c:pt idx="1465">
                <c:v>irish Pop,modern Rock</c:v>
              </c:pt>
              <c:pt idx="1466">
                <c:v>funk metal,glam metal,hard Rock</c:v>
              </c:pt>
              <c:pt idx="1467">
                <c:v>indie Folk,modern Blues Rock,new americana,stomp and holler</c:v>
              </c:pt>
              <c:pt idx="1468">
                <c:v>Hip Hop,Hip Hop,Pop rap,neo mellow</c:v>
              </c:pt>
              <c:pt idx="1469">
                <c:v>hip hop,virginia hip hop</c:v>
              </c:pt>
              <c:pt idx="1470">
                <c:v>latin hip hop,reggaeton,trap latino,urbano latino</c:v>
              </c:pt>
              <c:pt idx="1471">
                <c:v>hip Pop,urban contemporary,Pop,dancehall,Pop,Pop rap</c:v>
              </c:pt>
              <c:pt idx="1472">
                <c:v>Hip Hop,Hip Hop,Pop rap,Pop</c:v>
              </c:pt>
              <c:pt idx="1473">
                <c:v>la Pop,women's music</c:v>
              </c:pt>
              <c:pt idx="1474">
                <c:v>german techno</c:v>
              </c:pt>
              <c:pt idx="1475">
                <c:v>g funk,gangster rap,west coast rap</c:v>
              </c:pt>
              <c:pt idx="1476">
                <c:v>gangster rap,hip hop,Pop rap,rap,trap,urban contemporary,contemporary r&amp;b,hip Pop,r&amp;b,urban contemporary</c:v>
              </c:pt>
              <c:pt idx="1477">
                <c:v>Hip Hop,neo mellow</c:v>
              </c:pt>
              <c:pt idx="1478">
                <c:v>east coast hip hop,hip hop,rap,trap,birmingham grime,grime,instrumental grime,uk hip hop</c:v>
              </c:pt>
              <c:pt idx="1479">
                <c:v>electroPop,metroPopolis,uk Pop</c:v>
              </c:pt>
              <c:pt idx="1480">
                <c:v>electropowerPop,neon Pop punk,pixie,Pop punk</c:v>
              </c:pt>
              <c:pt idx="1481">
                <c:v>electro,filter house,Rock,indie Rock</c:v>
              </c:pt>
              <c:pt idx="1482">
                <c:v>Folk,singer-songwriter</c:v>
              </c:pt>
              <c:pt idx="1483">
                <c:v>electroPop,Pop,permanent wave,Pop</c:v>
              </c:pt>
              <c:pt idx="1484">
                <c:v>country,Pop Rock,post-grunge</c:v>
              </c:pt>
              <c:pt idx="1485">
                <c:v>disco,minneapolis sound,synthPop</c:v>
              </c:pt>
              <c:pt idx="1486">
                <c:v>early synthPop,new romantic,synthPop</c:v>
              </c:pt>
              <c:pt idx="1487">
                <c:v>contemporary r&amp;b,miami bass,new jack swing</c:v>
              </c:pt>
              <c:pt idx="1488">
                <c:v>contemporary r&amp;b,hip Pop,r&amp;b</c:v>
              </c:pt>
              <c:pt idx="1489">
                <c:v>deep underground hip hop,kentucky hip hop,Pop rap,rap</c:v>
              </c:pt>
              <c:pt idx="1490">
                <c:v>disco house,edm,electro house,filter house,house,Pop dance,vocal house</c:v>
              </c:pt>
              <c:pt idx="1491">
                <c:v>diva house,eurodance,euroPop</c:v>
              </c:pt>
              <c:pt idx="1492">
                <c:v>detroit hip hop,hip hop,rap,Pop,euroPop,lilith,neo mellow,Pop Rock</c:v>
              </c:pt>
              <c:pt idx="1493">
                <c:v>classic Soul,disco,post-disco</c:v>
              </c:pt>
              <c:pt idx="1494">
                <c:v>classic Soul,funk,memphis Soul,Soul,Soul Blues,southern Soul</c:v>
              </c:pt>
              <c:pt idx="1495">
                <c:v>collage Pop</c:v>
              </c:pt>
              <c:pt idx="1496">
                <c:v>classic Soul,funk,memphis Soul,Soul,Soul Blues,southern Soul,Pop,singer-songwriter,soft Rock,synthPop</c:v>
              </c:pt>
              <c:pt idx="1497">
                <c:v>classic Soul,disco,motown,quiet storm,Soul</c:v>
              </c:pt>
              <c:pt idx="1498">
                <c:v>classic danish Pop,nordic soundtrack</c:v>
              </c:pt>
              <c:pt idx="1499">
                <c:v>christian music</c:v>
              </c:pt>
              <c:pt idx="1500">
                <c:v>chamber Pop,indie Rock,indietronica,la indie,modern Rock</c:v>
              </c:pt>
              <c:pt idx="1501">
                <c:v>candy Pop,neon Pop punk,pixie,Pop emo,Pop punk</c:v>
              </c:pt>
              <c:pt idx="1502">
                <c:v>classic Soul,disco,funk,post-disco,quiet storm,Soul</c:v>
              </c:pt>
              <c:pt idx="1503">
                <c:v>chicago rap,hip hop,rap,Pop,gangster rap,hip hop,Pop rap,r&amp;b,rap,southern hip hop,trap,urban contemporary</c:v>
              </c:pt>
              <c:pt idx="1504">
                <c:v>chicano rap,latin hip hop</c:v>
              </c:pt>
              <c:pt idx="1505">
                <c:v>Blues Rock,classic canadian Rock,classic Rock,cosmic american,country Rock,Folk,Folk Rock,heartland Rock,jam band,mellow gold,Rock,roots Rock,swamp Rock</c:v>
              </c:pt>
              <c:pt idx="1506">
                <c:v>big room,Pop,edm,Pop,Pop dance,hip hop,ohio hip hop,Pop rap,rap</c:v>
              </c:pt>
              <c:pt idx="1507">
                <c:v>britPop,britPop revival,solo wave</c:v>
              </c:pt>
              <c:pt idx="1508">
                <c:v>british Blues,classic Soul,funk,motown,Soul</c:v>
              </c:pt>
              <c:pt idx="1509">
                <c:v>brill building Pop,classic girl group,doo-wop,Rock-and-roll</c:v>
              </c:pt>
              <c:pt idx="1510">
                <c:v>british Blues,country Rock,soft Rock</c:v>
              </c:pt>
              <c:pt idx="1511">
                <c:v>Blues,british Blues,electric Blues,modern Blues,texas Blues</c:v>
              </c:pt>
              <c:pt idx="1512">
                <c:v>barbadian Pop,Pop,urban contemporary,east coast hip hop,gangster rap,hip hop,Pop rap,rap</c:v>
              </c:pt>
              <c:pt idx="1513">
                <c:v>britPop,dance Rock,grebo</c:v>
              </c:pt>
              <c:pt idx="1514">
                <c:v>brit funk,hi-nrg,post-disco</c:v>
              </c:pt>
              <c:pt idx="1515">
                <c:v>boy band,Pop,Pop,post-teen Pop</c:v>
              </c:pt>
              <c:pt idx="1516">
                <c:v>australian singer-songwriter</c:v>
              </c:pt>
              <c:pt idx="1517">
                <c:v>bronx hip hop</c:v>
              </c:pt>
              <c:pt idx="1518">
                <c:v>barbadian Pop,Pop,urban contemporary,hard Rock,Rock</c:v>
              </c:pt>
              <c:pt idx="1519">
                <c:v>alternative Rock</c:v>
              </c:pt>
              <c:pt idx="1520">
                <c:v>atl hip hop,dirty south rap,hip hop,old school atlanta hip hop,rap,southern hip hop,atl hip hop</c:v>
              </c:pt>
              <c:pt idx="1521">
                <c:v>australian garage punk,australian indie,australian surf Rock,brisbane indie</c:v>
              </c:pt>
              <c:pt idx="1522">
                <c:v>asian american hip hop,Pop,Pop rap</c:v>
              </c:pt>
              <c:pt idx="1523">
                <c:v>australian hip hop,australian trap,alt z</c:v>
              </c:pt>
              <c:pt idx="1524">
                <c:v>alternative Rock,permanent wave,singer-songwriter,Pop</c:v>
              </c:pt>
              <c:pt idx="1525">
                <c:v>atl hip hop,neo Soul</c:v>
              </c:pt>
              <c:pt idx="1526">
                <c:v>art Pop,Pop,Pop,Pop</c:v>
              </c:pt>
              <c:pt idx="1527">
                <c:v>alternative Rock,art punk,dance Rock,funk Rock,new wave,permanent wave,post-punk,Rock,zolo,Rock keyboard</c:v>
              </c:pt>
              <c:pt idx="1528">
                <c:v>album Rock,art Rock,classic Rock,mellow gold,new romantic,new wave,permanent wave,progressive Rock,Rock,singer-songwriter,soft Rock</c:v>
              </c:pt>
              <c:pt idx="1529">
                <c:v>acoustic Pop,neo mellow</c:v>
              </c:pt>
              <c:pt idx="1530">
                <c:v>album Rock,classic Rock,glam metal,hard Rock</c:v>
              </c:pt>
              <c:pt idx="1531">
                <c:v>alternative dance,dance-punk,electro house,electrofox,fidget house,filter house,indietronica,new rave,neo Soul,Pop,Pop Soul,urban contemporary</c:v>
              </c:pt>
              <c:pt idx="1532">
                <c:v>alternative metal,nu metal,post-grunge,south african Rock</c:v>
              </c:pt>
              <c:pt idx="1533">
                <c:v>acoustic Pop,indie Folk,neo mellow,new americana,stomp and holler</c:v>
              </c:pt>
              <c:pt idx="1534">
                <c:v>album Rock,classic Rock,Folk Rock,heartland Rock,mellow gold,soft Rock,beatlesque</c:v>
              </c:pt>
              <c:pt idx="1535">
                <c:v>album Rock,classic Rock,country Rock,glam metal,hard Rock,mellow gold,soft Rock,southern Rock</c:v>
              </c:pt>
              <c:pt idx="1536">
                <c:v>alternative metal,funk metal,nu metal,Pop Rock,post-grunge,australian dance,Pop,australian Rock</c:v>
              </c:pt>
              <c:pt idx="1537">
                <c:v>album Rock,classic Rock,country Rock,hard Rock,mellow gold,Rock,singer-songwriter,soft Rock</c:v>
              </c:pt>
              <c:pt idx="1538">
                <c:v>alternative metal,funk metal,nu metal,rap metal,rap Rock</c:v>
              </c:pt>
              <c:pt idx="1539">
                <c:v>alternative metal,alternative Rock,grunge,hard Rock,nu metal,permanent wave,post-grunge,Rock,supergroup</c:v>
              </c:pt>
              <c:pt idx="1540">
                <c:v>album Rock,classic Rock,dance Rock,heartland Rock,mellow gold,Pop,singer-songwriter,soft Rock,yacht Rock,reggae fusion,uk reggae</c:v>
              </c:pt>
              <c:pt idx="1541">
                <c:v>alternative metal,bow Pop,Pop punk,post-grunge,socal Pop punk</c:v>
              </c:pt>
              <c:pt idx="1542">
                <c:v>talent show,uk Pop,Pop,Pop</c:v>
              </c:pt>
              <c:pt idx="1543">
                <c:v>Pop,uk dance,uk funky,Pop,post-teen Pop</c:v>
              </c:pt>
              <c:pt idx="1544">
                <c:v>Pop,scandiPop,swedish electroPop,swedish Pop,hip hop,Pop rap,r&amp;b,southern hip hop,trap,trap Soul</c:v>
              </c:pt>
              <c:pt idx="1545">
                <c:v>pov: indie,bedroom Pop,indie Pop,Pop,pov: indie</c:v>
              </c:pt>
              <c:pt idx="1546">
                <c:v>Pop,Pop,Pop rap,hip hop,new orleans rap,Pop rap,rap,trap</c:v>
              </c:pt>
              <c:pt idx="1547">
                <c:v>Pop,post-teen Pop,talent show,Pop,grime,Pop rap</c:v>
              </c:pt>
              <c:pt idx="1548">
                <c:v>Pop,Pop,Pop rap,Pop,hip Pop,r&amp;b,urban contemporary</c:v>
              </c:pt>
              <c:pt idx="1549">
                <c:v>r&amp;b,rap,atl hip hop,atl trap,gangster rap,melodic rap,rap,trap</c:v>
              </c:pt>
              <c:pt idx="1550">
                <c:v>Pop,Pop,talent show,Pop,post-teen Pop</c:v>
              </c:pt>
              <c:pt idx="1551">
                <c:v>Pop,r&amp;b,urban contemporary,east coast hip hop,queens hip hop,canadian singer-songwriter,Folk,Folk Rock,singer-songwriter</c:v>
              </c:pt>
              <c:pt idx="1552">
                <c:v>smoothJazz</c:v>
              </c:pt>
              <c:pt idx="1553">
                <c:v>r&amp;b,southern hip hop,trap,urban contemporary,atl hip hop,dirty south rap,hip hop,southern hip hop,hip hop,new orleans rap,Pop rap,rap,trap</c:v>
              </c:pt>
              <c:pt idx="1554">
                <c:v>swedishJazz</c:v>
              </c:pt>
              <c:pt idx="1555">
                <c:v>reggae fusion,edm,german dance,Pop dance,tropical house</c:v>
              </c:pt>
              <c:pt idx="1556">
                <c:v>Pop,Pop,post-teen Pop,r&amp;b,rap</c:v>
              </c:pt>
              <c:pt idx="1557">
                <c:v>reggae,reggae fusion</c:v>
              </c:pt>
              <c:pt idx="1558">
                <c:v>viral Pop</c:v>
              </c:pt>
              <c:pt idx="1559">
                <c:v>rhythm and Blues</c:v>
              </c:pt>
              <c:pt idx="1560">
                <c:v>Pop,Pop,r&amp;b,rap</c:v>
              </c:pt>
              <c:pt idx="1561">
                <c:v>Pop,hip hop,hip Pop,neo Soul,Pop rap,r&amp;b,rap,urban contemporary,virginia hip hop,Pop,hip Pop,Pop,r&amp;b,urban contemporary,nyc rap</c:v>
              </c:pt>
              <c:pt idx="1562">
                <c:v>Pop,Pop,metroPopolis,Pop,swedish electroPop,swedish Pop,swedish synthPop</c:v>
              </c:pt>
              <c:pt idx="1563">
                <c:v>Pop,Pop,hip hop,north carolina hip hop,rap,trap</c:v>
              </c:pt>
              <c:pt idx="1564">
                <c:v>Pop,miami hip hop,Pop,Pop,gangster rap,hip hop,Pop rap,r&amp;b,rap,southern hip hop,trap,urban contemporary</c:v>
              </c:pt>
              <c:pt idx="1565">
                <c:v>Pop,miami hip hop,Pop,Pop rap,Pop</c:v>
              </c:pt>
              <c:pt idx="1566">
                <c:v>Pop,edm,electro house,house,Pop,progressive house,uk dance,Pop</c:v>
              </c:pt>
              <c:pt idx="1567">
                <c:v>Pop,latin Pop,mexican Pop,Pop,Pop</c:v>
              </c:pt>
              <c:pt idx="1568">
                <c:v>Pop,neo Soul,r&amp;b,urban contemporary</c:v>
              </c:pt>
              <c:pt idx="1569">
                <c:v>Pop,hip Pop,Pop,r&amp;b,urban contemporary,Pop,hip hop,hip Pop,neo Soul,Pop rap,r&amp;b,rap,urban contemporary,virginia hip hop</c:v>
              </c:pt>
              <c:pt idx="1570">
                <c:v>Pop,Pop,Pop dance,Pop rap,electrofox,filter house,nu disco</c:v>
              </c:pt>
              <c:pt idx="1571">
                <c:v>Pop,Pop,modern Rock</c:v>
              </c:pt>
              <c:pt idx="1572">
                <c:v>Pop,hip hop,hip Pop,neo Soul,Pop rap,r&amp;b,rap,urban contemporary,virginia hip hop</c:v>
              </c:pt>
              <c:pt idx="1573">
                <c:v>Pop,Pop,atl hip hop,dirty south rap,gangster rap,hip hop,Pop rap,rap,southern hip hop,trap</c:v>
              </c:pt>
              <c:pt idx="1574">
                <c:v>Pop,Pop rap,reggae fusion,Pop,r&amp;b,urban contemporary</c:v>
              </c:pt>
              <c:pt idx="1575">
                <c:v>new wave Pop,glam Rock,mellow gold,piano Rock,Rock</c:v>
              </c:pt>
              <c:pt idx="1576">
                <c:v>Pop violin</c:v>
              </c:pt>
              <c:pt idx="1577">
                <c:v>metroPopolis,swedish electroPop,Pop,electroPop,neo-synthPop,scandiPop,swedish electroPop,swedish Pop</c:v>
              </c:pt>
              <c:pt idx="1578">
                <c:v>modern alternative Rock,modern Rock,pov: indie,punk Blues,Rock</c:v>
              </c:pt>
              <c:pt idx="1579">
                <c:v>Pop,australian hip hop,Pop,Pop</c:v>
              </c:pt>
              <c:pt idx="1580">
                <c:v>new romantic,synthPop</c:v>
              </c:pt>
              <c:pt idx="1581">
                <c:v>Pop Soul,Pop</c:v>
              </c:pt>
              <c:pt idx="1582">
                <c:v>modern alternative Rock,pov: indie</c:v>
              </c:pt>
              <c:pt idx="1583">
                <c:v>modern indie Folk</c:v>
              </c:pt>
              <c:pt idx="1584">
                <c:v>lovers Rock,reggae,reggae fusion,Pop,Pop rap,reggae fusion</c:v>
              </c:pt>
              <c:pt idx="1585">
                <c:v>metroPopolis,Pop,swedish electroPop,swedish Pop,swedish synthPop</c:v>
              </c:pt>
              <c:pt idx="1586">
                <c:v>Pop,australian Rock,australian Rock</c:v>
              </c:pt>
              <c:pt idx="1587">
                <c:v>neon Pop punk,Pop punk,Pop</c:v>
              </c:pt>
              <c:pt idx="1588">
                <c:v>musical advocacy</c:v>
              </c:pt>
              <c:pt idx="1589">
                <c:v>nz Pop</c:v>
              </c:pt>
              <c:pt idx="1590">
                <c:v>irish Pop</c:v>
              </c:pt>
              <c:pt idx="1591">
                <c:v>indie Rock italiano,italian Pop,Pop</c:v>
              </c:pt>
              <c:pt idx="1592">
                <c:v>girl group,Pop,talent show,Pop rap,rap,southern hip hop,trap</c:v>
              </c:pt>
              <c:pt idx="1593">
                <c:v>g funk,gangster rap,hip hop,Pop rap,rap,west coast rap,Pop,Pop</c:v>
              </c:pt>
              <c:pt idx="1594">
                <c:v>indietronica,modern alternative Rock,modern Rock,shimmer Pop</c:v>
              </c:pt>
              <c:pt idx="1595">
                <c:v>gangster rap,hip hop,rap Rock,west coast rap</c:v>
              </c:pt>
              <c:pt idx="1596">
                <c:v>hmong Pop</c:v>
              </c:pt>
              <c:pt idx="1597">
                <c:v>funk metal,rap Rock</c:v>
              </c:pt>
              <c:pt idx="1598">
                <c:v>indie Pop rap,philly rap,Pop rap,candy Pop,Pop,electroPop,metroPopolis,swedish electroPop,swedish synthPop</c:v>
              </c:pt>
              <c:pt idx="1599">
                <c:v>hip hop,rap,slap house</c:v>
              </c:pt>
              <c:pt idx="1600">
                <c:v>girl group,Pop,talent show,uk Pop,Pop,Pop</c:v>
              </c:pt>
              <c:pt idx="1601">
                <c:v>hip house,latin house,vogue</c:v>
              </c:pt>
              <c:pt idx="1602">
                <c:v>Hip Hop,Hip Hop,Pop rap</c:v>
              </c:pt>
              <c:pt idx="1603">
                <c:v>hip house,uk funky,uk garage</c:v>
              </c:pt>
              <c:pt idx="1604">
                <c:v>gangster rap,hip hop,Pop rap,rap,southern hip hop,trap,east coast hip hop,gangster rap,hip hop,Pop rap,queens hip hop,rap</c:v>
              </c:pt>
              <c:pt idx="1605">
                <c:v>girl group,Pop,talent show</c:v>
              </c:pt>
              <c:pt idx="1606">
                <c:v>latin Pop,classic country Pop,classic texas country,country,country Rock,nashville sound,outlaw country,singer-songwriter</c:v>
              </c:pt>
              <c:pt idx="1607">
                <c:v>eurodance,bubblegum dance</c:v>
              </c:pt>
              <c:pt idx="1608">
                <c:v>electronic Rock</c:v>
              </c:pt>
              <c:pt idx="1609">
                <c:v>edm,electronic trap,Pop,Pop dance,gauze Pop</c:v>
              </c:pt>
              <c:pt idx="1610">
                <c:v>east coast hip hop,golden age hip hop,hip hop,old school hip hop,queens hip hop,rap,boy band,contemporary r&amp;b,new jack swing,r&amp;b,urban contemporary</c:v>
              </c:pt>
              <c:pt idx="1611">
                <c:v>funk metal,funk Rock,hard Rock</c:v>
              </c:pt>
              <c:pt idx="1612">
                <c:v>east coast hip hop,gangster rap,hip hop,Pop rap,rap,alternative metal,nu metal,post-grunge,rap metal,Rock</c:v>
              </c:pt>
              <c:pt idx="1613">
                <c:v>east coast hip hop,golden age hip hop,hip hop,old school hip hop,queens hip hop,rap,album Rock,classic Rock,hard Rock,Rock</c:v>
              </c:pt>
              <c:pt idx="1614">
                <c:v>euroPop,girl group,talent show</c:v>
              </c:pt>
              <c:pt idx="1615">
                <c:v>euroPop,girl group,new wave Pop</c:v>
              </c:pt>
              <c:pt idx="1616">
                <c:v>edm,Pop dance,progressive electro house,dutch house,edm,electro house,Pop dance,progressive electro house,progressive house,dutch house,edm,electro house,Pop dance,progressive electro house,progressive house</c:v>
              </c:pt>
              <c:pt idx="1617">
                <c:v>east coast hip hop,gangster rap,hip hop,Pop rap,rap,Pop,r&amp;b</c:v>
              </c:pt>
              <c:pt idx="1618">
                <c:v>emo rap,miami hip hop</c:v>
              </c:pt>
              <c:pt idx="1619">
                <c:v>dancefloor dnb,drum and bass,uk dance,british Soul</c:v>
              </c:pt>
              <c:pt idx="1620">
                <c:v>downtempo,gregorian dance</c:v>
              </c:pt>
              <c:pt idx="1621">
                <c:v>disco,new romantic,new wave Pop,soft Rock</c:v>
              </c:pt>
              <c:pt idx="1622">
                <c:v>deep euro house,deep house,edm,german dance,Pop dance,tropical house,big room,Pop,edm,Pop,Pop dance,edm,Pop,Pop dance</c:v>
              </c:pt>
              <c:pt idx="1623">
                <c:v>diva house,new wave Pop</c:v>
              </c:pt>
              <c:pt idx="1624">
                <c:v>contemporary r&amp;b,freestyle,funk,new jack swing,quiet storm</c:v>
              </c:pt>
              <c:pt idx="1625">
                <c:v>early synthPop,new wave Pop,zolo</c:v>
              </c:pt>
              <c:pt idx="1626">
                <c:v>deep euro house,german dance,nz Pop</c:v>
              </c:pt>
              <c:pt idx="1627">
                <c:v>downtempo,electronica,trip hop</c:v>
              </c:pt>
              <c:pt idx="1628">
                <c:v>contemporary r&amp;b,hip Pop,neo Soul,r&amp;b,urban contemporary</c:v>
              </c:pt>
              <c:pt idx="1629">
                <c:v>downtempo,lilith,new wave Pop,permanent wave,singer-songwriter</c:v>
              </c:pt>
              <c:pt idx="1630">
                <c:v>crunk,dirty south rap,hip Pop,Pop rap,r&amp;b,southern hip hop</c:v>
              </c:pt>
              <c:pt idx="1631">
                <c:v>dixieland,new orleansJazz</c:v>
              </c:pt>
              <c:pt idx="1632">
                <c:v>doo-wop,vocal harmony group</c:v>
              </c:pt>
              <c:pt idx="1633">
                <c:v>disco,funk,Soul</c:v>
              </c:pt>
              <c:pt idx="1634">
                <c:v>contemporary r&amp;b,new jack swing</c:v>
              </c:pt>
              <c:pt idx="1635">
                <c:v>derby indie</c:v>
              </c:pt>
              <c:pt idx="1636">
                <c:v>chicago rap,hip hop,rap,chicago rap,conscious hip hop,hip hop,political hip hop,Pop rap,rap,southern hip hop</c:v>
              </c:pt>
              <c:pt idx="1637">
                <c:v>classic uk Pop,novelty</c:v>
              </c:pt>
              <c:pt idx="1638">
                <c:v>classic canadian Rock,new romantic,new wave Pop,synthPop</c:v>
              </c:pt>
              <c:pt idx="1639">
                <c:v>canadian singer-songwriter,ectoFolk,lilith</c:v>
              </c:pt>
              <c:pt idx="1640">
                <c:v>canadian latin,canadian Pop,Pop,Pop,Pop,Pop,Pop rap</c:v>
              </c:pt>
              <c:pt idx="1641">
                <c:v>classic country Pop,outlaw country</c:v>
              </c:pt>
              <c:pt idx="1642">
                <c:v>classic Soul,disco,motown,philly Soul,quiet storm,Soul</c:v>
              </c:pt>
              <c:pt idx="1643">
                <c:v>classic girl group,disco,motown,philly Soul</c:v>
              </c:pt>
              <c:pt idx="1644">
                <c:v>classic Soul,memphis Soul,Soul,Soul Blues,southern Soul,vocalJazz</c:v>
              </c:pt>
              <c:pt idx="1645">
                <c:v>classic girl group,memphis Soul,motown,Soul</c:v>
              </c:pt>
              <c:pt idx="1646">
                <c:v>canadian indie,lilith,metroPopolis,permanent wave</c:v>
              </c:pt>
              <c:pt idx="1647">
                <c:v>classic oklahoma country,contemporary,country road</c:v>
              </c:pt>
              <c:pt idx="1648">
                <c:v>canadian Pop,Pop,atl hip hop,melodic rap,rap,trap</c:v>
              </c:pt>
              <c:pt idx="1649">
                <c:v>bush ballad</c:v>
              </c:pt>
              <c:pt idx="1650">
                <c:v>Blues Rock,classic garage Rock,country Rock,Folk,Folk Rock,psychedelic Rock,singer-songwriter</c:v>
              </c:pt>
              <c:pt idx="1651">
                <c:v>australian reggae fusion,australian surf Rock</c:v>
              </c:pt>
              <c:pt idx="1652">
                <c:v>british Soul,neo Soul,conscious hip hop,east coast hip hop,queens hip hop</c:v>
              </c:pt>
              <c:pt idx="1653">
                <c:v>beatlesque,jangle Pop,power Pop</c:v>
              </c:pt>
              <c:pt idx="1654">
                <c:v>australian indigenous,Pop,australian talent show,atl hip hop,Pop,dirty south rap,hip hop,old school atlanta hip hop,Pop rap,rap,southern hip hop,trap</c:v>
              </c:pt>
              <c:pt idx="1655">
                <c:v>big beat,electronica,funk,p funk,Soul</c:v>
              </c:pt>
              <c:pt idx="1656">
                <c:v>british Soul,neo Soul</c:v>
              </c:pt>
              <c:pt idx="1657">
                <c:v>bakersfield sound,classic country Pop,country gospel</c:v>
              </c:pt>
              <c:pt idx="1658">
                <c:v>Blues Rock,Folk Rock,psychedelic Rock,album Rock,classic Rock,hard Rock,psychedelic Rock,Rock</c:v>
              </c:pt>
              <c:pt idx="1659">
                <c:v>brill building Pop,classic girl group</c:v>
              </c:pt>
              <c:pt idx="1660">
                <c:v>big room,Pop,edm,Pop,Pop dance,Pop</c:v>
              </c:pt>
              <c:pt idx="1661">
                <c:v>british indie Rock,modern Rock,pov: indie,Rock</c:v>
              </c:pt>
              <c:pt idx="1662">
                <c:v>australian Rock,double drumming</c:v>
              </c:pt>
              <c:pt idx="1663">
                <c:v>australian hip hop,australian underground hip hop,west australian hip hop</c:v>
              </c:pt>
              <c:pt idx="1664">
                <c:v>atl hip hop,Pop,hip Pop,r&amp;b,urban contemporary</c:v>
              </c:pt>
              <c:pt idx="1665">
                <c:v>australian indie,australian indie Folk</c:v>
              </c:pt>
              <c:pt idx="1666">
                <c:v>arkansas country,country,nashville sound</c:v>
              </c:pt>
              <c:pt idx="1667">
                <c:v>australian country</c:v>
              </c:pt>
              <c:pt idx="1668">
                <c:v>alternative Rock,Blues Rock,garage Rock,indie Rock,indietronica,modern Blues Rock,modern Rock,punk Blues,Rock,roots Rock</c:v>
              </c:pt>
              <c:pt idx="1669">
                <c:v>atl hip hop,Pop,Pop rap,rap,southern hip hop,Pop</c:v>
              </c:pt>
              <c:pt idx="1670">
                <c:v>art Pop,electronica,experimental Pop,experimental vocal,icelandic experimental,icelandic Pop,icelandic singer-songwriter,metroPopolis,permanent wave,trip hop</c:v>
              </c:pt>
              <c:pt idx="1671">
                <c:v>alternative Rock,britPop,oxford indie</c:v>
              </c:pt>
              <c:pt idx="1672">
                <c:v>art Rock,glam Rock,melancholia,Pop,sophisti-Pop</c:v>
              </c:pt>
              <c:pt idx="1673">
                <c:v>australian hip hop,australian alternative Rock,australian indie,australian singer-songwriter</c:v>
              </c:pt>
              <c:pt idx="1674">
                <c:v>australian alternative Rock,australian indie,australian Rock</c:v>
              </c:pt>
              <c:pt idx="1675">
                <c:v>art Pop,indietronica</c:v>
              </c:pt>
              <c:pt idx="1676">
                <c:v>alt z,nz Pop,bedroom Pop,indie Poptimism,pov: indie</c:v>
              </c:pt>
              <c:pt idx="1677">
                <c:v>alternative metal,alternative Rock,conscious hip hop,funk metal,hard Rock,nu metal,political hip hop,post-grunge,rap metal,rap Rock,Rock</c:v>
              </c:pt>
              <c:pt idx="1678">
                <c:v>album Rock,mellow gold,Pop,soft Rock</c:v>
              </c:pt>
              <c:pt idx="1679">
                <c:v>afrikaans,south african country</c:v>
              </c:pt>
              <c:pt idx="1680">
                <c:v>album Rock,classic Rock,Folk Rock,mellow gold,singer-songwriter,soft Rock,yacht Rock</c:v>
              </c:pt>
              <c:pt idx="1681">
                <c:v>alternative dance,new rave</c:v>
              </c:pt>
              <c:pt idx="1682">
                <c:v>alt z,Pop,pov: indie</c:v>
              </c:pt>
              <c:pt idx="1683">
                <c:v>alternative metal,alternative Rock,nu metal,permanent wave,Pop Rock,post-grunge</c:v>
              </c:pt>
              <c:pt idx="1684">
                <c:v>alternative metal,neon Pop punk,Pop punk,post-grunge,screamo</c:v>
              </c:pt>
              <c:pt idx="1685">
                <c:v>alternative dance,dance Rock,electronica,indie Rock,indietronica,neo-synthPop,new rave</c:v>
              </c:pt>
              <c:pt idx="1686">
                <c:v>alternative dance,canadian electronic,dance-punk,electroclash,electronica,filter house,new rave</c:v>
              </c:pt>
              <c:pt idx="1687">
                <c:v>album Rock,art Rock,Blues Rock,british Blues,british invasion,classic Rock,Folk Rock,mellow gold,progressive Rock,psychedelic Rock,singer-songwriter,symphonic Rock</c:v>
              </c:pt>
              <c:pt idx="1688">
                <c:v>alabama rap</c:v>
              </c:pt>
              <c:pt idx="1689">
                <c:v>stomp and holler</c:v>
              </c:pt>
              <c:pt idx="1690">
                <c:v>progressive electro house</c:v>
              </c:pt>
              <c:pt idx="1691">
                <c:v>Pop,Pop,Pop rap,Pop,Pop</c:v>
              </c:pt>
              <c:pt idx="1692">
                <c:v>post-teen Pop,viral Pop,Pop,Pop,r&amp;b,urban contemporary</c:v>
              </c:pt>
              <c:pt idx="1693">
                <c:v>uk contemporary r&amp;b,uk Pop,Pop dance,uk dance,uk funky</c:v>
              </c:pt>
              <c:pt idx="1694">
                <c:v>reggae fusion,virgin islands reggae,deep talent show</c:v>
              </c:pt>
              <c:pt idx="1695">
                <c:v>Pop,post-teen Pop,talent show</c:v>
              </c:pt>
              <c:pt idx="1696">
                <c:v>Pop,viral Pop,hip Pop,Pop</c:v>
              </c:pt>
              <c:pt idx="1697">
                <c:v>Pop,Pop,urban contemporary,hip hop,new orleans rap,Pop rap,rap,trap</c:v>
              </c:pt>
              <c:pt idx="1698">
                <c:v>Pop,r&amp;b,Pop,dancehall,Pop,Pop rap</c:v>
              </c:pt>
              <c:pt idx="1699">
                <c:v>Pop,Pop,Pop rap,Pop,dancehall,Pop,Pop rap,atl hip hop,crunk,Pop,dirty south rap,old school atlanta hip hop,Pop rap,southern hip hop,trap</c:v>
              </c:pt>
              <c:pt idx="1700">
                <c:v>Pop,post-teen Pop,Pop,miami hip hop,Pop</c:v>
              </c:pt>
              <c:pt idx="1701">
                <c:v>southern Rock</c:v>
              </c:pt>
              <c:pt idx="1702">
                <c:v>solo wave</c:v>
              </c:pt>
              <c:pt idx="1703">
                <c:v>Pop,australian talent show,nz hip hop</c:v>
              </c:pt>
              <c:pt idx="1704">
                <c:v>Pop,australian talent show,Pop,Pop,post-teen Pop</c:v>
              </c:pt>
              <c:pt idx="1705">
                <c:v>Pop,gangster rap,hip hop,Pop rap,rap,st louis rap,urban contemporary,contemporary r&amp;b,new jack swing,r&amp;b,urban contemporary</c:v>
              </c:pt>
              <c:pt idx="1706">
                <c:v>Pop,detroit hip hop,hip hop,rap</c:v>
              </c:pt>
              <c:pt idx="1707">
                <c:v>Pop,edm,house,Pop dance,uk dance,uk Pop,uk contemporary r&amp;b,uk Pop</c:v>
              </c:pt>
              <c:pt idx="1708">
                <c:v>Pop,miami hip hop,Pop,Pop rap,Pop,neo Soul,Pop rap,r&amp;b,urban contemporary</c:v>
              </c:pt>
              <c:pt idx="1709">
                <c:v>Pop,Pop dance,talent show,uk Pop</c:v>
              </c:pt>
              <c:pt idx="1710">
                <c:v>Pop,Pop,atl hip hop,hip hop,Pop rap,rap,southern hip hop,trap</c:v>
              </c:pt>
              <c:pt idx="1711">
                <c:v>Pop,Pop dance,tropical house,uk dance</c:v>
              </c:pt>
              <c:pt idx="1712">
                <c:v>Pop,Pop,atl hip hop,Pop,Pop rap,rap,southern hip hop</c:v>
              </c:pt>
              <c:pt idx="1713">
                <c:v>Pop,chicago rap,conscious hip hop,hip hop,Pop rap,rap,melodic rap,rap,trap</c:v>
              </c:pt>
              <c:pt idx="1714">
                <c:v>Pop,edm,Pop,Pop dance,metroPopolis,Pop,swedish electroPop,swedish Pop,swedish synthPop</c:v>
              </c:pt>
              <c:pt idx="1715">
                <c:v>Pop,miami hip hop,Pop,latin Pop,modern salsa,salsa,tropical</c:v>
              </c:pt>
              <c:pt idx="1716">
                <c:v>Pop,Pop,dutch Pop</c:v>
              </c:pt>
              <c:pt idx="1717">
                <c:v>Pop,hip Pop,post-teen Pop,r&amp;b,urban contemporary</c:v>
              </c:pt>
              <c:pt idx="1718">
                <c:v>Pop,miami hip hop,Pop,Pop rap,Pop,Pop,Pop rap</c:v>
              </c:pt>
              <c:pt idx="1719">
                <c:v>Pop,Folk,brill building Pop,Folk Rock,heartland Rock,mellow gold,singer-songwriter,soft Rock,yacht Rock</c:v>
              </c:pt>
              <c:pt idx="1720">
                <c:v>neon Pop punk,piano Rock,Pop punk</c:v>
              </c:pt>
              <c:pt idx="1721">
                <c:v>philly Soul,post-disco</c:v>
              </c:pt>
              <c:pt idx="1722">
                <c:v>Pop,australian talent show,boy band</c:v>
              </c:pt>
              <c:pt idx="1723">
                <c:v>new wave Pop,solo wave</c:v>
              </c:pt>
              <c:pt idx="1724">
                <c:v>new romantic,proto-techno,synthPop,zolo</c:v>
              </c:pt>
              <c:pt idx="1725">
                <c:v>Pop rap</c:v>
              </c:pt>
              <c:pt idx="1726">
                <c:v>permanent wave,piano Rock,Pop Rock</c:v>
              </c:pt>
              <c:pt idx="1727">
                <c:v>latin Pop,modern salsa,salsa,tropical</c:v>
              </c:pt>
              <c:pt idx="1728">
                <c:v>nu metal</c:v>
              </c:pt>
              <c:pt idx="1729">
                <c:v>new romantic,new wave Pop,scottish Rock</c:v>
              </c:pt>
              <c:pt idx="1730">
                <c:v>piano Rock,Pop,conscious hip hop,hip hop,Pop rap,rap</c:v>
              </c:pt>
              <c:pt idx="1731">
                <c:v>Pop Rock,power Pop</c:v>
              </c:pt>
              <c:pt idx="1732">
                <c:v>mod revival,new wave</c:v>
              </c:pt>
              <c:pt idx="1733">
                <c:v>new wave</c:v>
              </c:pt>
              <c:pt idx="1734">
                <c:v>neon Pop punk,Pop punk,texas Pop punk</c:v>
              </c:pt>
              <c:pt idx="1735">
                <c:v>operatic Pop,Folk,Rock-and-roll</c:v>
              </c:pt>
              <c:pt idx="1736">
                <c:v>hip hop,miami hip hop,Pop rap,rap,barbadian Pop,Pop,urban contemporary,kentucky hip hop,r&amp;b,rap</c:v>
              </c:pt>
              <c:pt idx="1737">
                <c:v>jazz funk,jazz guitar,smoothJazz,SoulJazz,yacht Rock</c:v>
              </c:pt>
              <c:pt idx="1738">
                <c:v>jazz Blues,jazz saxophone,SoulJazz</c:v>
              </c:pt>
              <c:pt idx="1739">
                <c:v>indie Pop rap,oakland hip hop,Pop rap,rap,electroPop,etherPop,Pop</c:v>
              </c:pt>
              <c:pt idx="1740">
                <c:v>german Pop Rock</c:v>
              </c:pt>
              <c:pt idx="1741">
                <c:v>girl group,post-teen Pop,talent show</c:v>
              </c:pt>
              <c:pt idx="1742">
                <c:v>jangle Pop</c:v>
              </c:pt>
              <c:pt idx="1743">
                <c:v>latin Pop,Folk,disco,motown,quiet storm,soft Rock,Soul</c:v>
              </c:pt>
              <c:pt idx="1744">
                <c:v>indie Rock</c:v>
              </c:pt>
              <c:pt idx="1745">
                <c:v>k-Pop,k-Pop boy group,Pop</c:v>
              </c:pt>
              <c:pt idx="1746">
                <c:v>grime,instrumental grime</c:v>
              </c:pt>
              <c:pt idx="1747">
                <c:v>hip Pop,r&amp;b,southern hip hop,urban contemporary</c:v>
              </c:pt>
              <c:pt idx="1748">
                <c:v>heartland Rock,album Rock,classic Rock,hard Rock,heartland Rock,mellow gold,Rock,singer-songwriter,soft Rock</c:v>
              </c:pt>
              <c:pt idx="1749">
                <c:v>indie Pop rap,oakland hip hop,Pop rap,rap,Pop,Pop</c:v>
              </c:pt>
              <c:pt idx="1750">
                <c:v>edm,Pop,Pop dance,Pop Soul,r&amp;b</c:v>
              </c:pt>
              <c:pt idx="1751">
                <c:v>emo,modern Rock,Pop,Pop punk,Rock,crunk,memphis hip hop,Pop rap,rap,southern hip hop,trap</c:v>
              </c:pt>
              <c:pt idx="1752">
                <c:v>edm,Pop dance,bboy,instrumental funk</c:v>
              </c:pt>
              <c:pt idx="1753">
                <c:v>edm,Pop,Pop dance,tropical house,indietronica,metroPopolis,Pop</c:v>
              </c:pt>
              <c:pt idx="1754">
                <c:v>freestyle,hi-nrg</c:v>
              </c:pt>
              <c:pt idx="1755">
                <c:v>euroPop,italian adult Pop,latin arena Pop,mexican Pop</c:v>
              </c:pt>
              <c:pt idx="1756">
                <c:v>electropowerPop,neon Pop punk,trancecore</c:v>
              </c:pt>
              <c:pt idx="1757">
                <c:v>edm,Pop,Pop dance,tropical house,Pop,post-teen Pop</c:v>
              </c:pt>
              <c:pt idx="1758">
                <c:v>edm,Pop dance,modern Blues Rock</c:v>
              </c:pt>
              <c:pt idx="1759">
                <c:v>edm,german dance,Pop dance,tropical house,viral Pop</c:v>
              </c:pt>
              <c:pt idx="1760">
                <c:v>Folk,Pop,classic country Pop,mellow gold,soft Rock</c:v>
              </c:pt>
              <c:pt idx="1761">
                <c:v>electroPop,house,uk dance</c:v>
              </c:pt>
              <c:pt idx="1762">
                <c:v>freestyle,hi-nrg,minneapolis sound,post-disco</c:v>
              </c:pt>
              <c:pt idx="1763">
                <c:v>electroPop,indie Poptimism,viral Pop</c:v>
              </c:pt>
              <c:pt idx="1764">
                <c:v>Folk,easy listening,contemporary r&amp;b,disco,funk,motown,post-disco,quiet storm,Soul,urban contemporary</c:v>
              </c:pt>
              <c:pt idx="1765">
                <c:v>downtempo,electronica,indietronica,neo-synthPop,trip hop</c:v>
              </c:pt>
              <c:pt idx="1766">
                <c:v>diva house,eurodance,hip house</c:v>
              </c:pt>
              <c:pt idx="1767">
                <c:v>dutch trance,edm,Pop dance,progressive house,trance,canadian Pop</c:v>
              </c:pt>
              <c:pt idx="1768">
                <c:v>country gospel</c:v>
              </c:pt>
              <c:pt idx="1769">
                <c:v>diva house,garage house,vocal house</c:v>
              </c:pt>
              <c:pt idx="1770">
                <c:v>contemporary r&amp;b,neo Soul,new jack swing,r&amp;b,urban contemporary,canadian Pop,contemporary r&amp;b,r&amp;b,urban contemporary</c:v>
              </c:pt>
              <c:pt idx="1771">
                <c:v>contemporary r&amp;b,girl group,r&amp;b</c:v>
              </c:pt>
              <c:pt idx="1772">
                <c:v>comedy Rock,comic,parody</c:v>
              </c:pt>
              <c:pt idx="1773">
                <c:v>dance Rock,euroPop,hollywood</c:v>
              </c:pt>
              <c:pt idx="1774">
                <c:v>country Rock,electric Blues,Folk,Folk Rock,heartland Rock,mellow gold,singer-songwriter</c:v>
              </c:pt>
              <c:pt idx="1775">
                <c:v>deep Folk,doo-wop</c:v>
              </c:pt>
              <c:pt idx="1776">
                <c:v>contemporary r&amp;b,Pop,hip Pop,r&amp;b,urban contemporary,contemporary r&amp;b,hip Pop,r&amp;b,urban contemporary</c:v>
              </c:pt>
              <c:pt idx="1777">
                <c:v>contemporary r&amp;b,philly Soul,quiet storm,r&amp;b,Soul,urban contemporary</c:v>
              </c:pt>
              <c:pt idx="1778">
                <c:v>disco house,diva house,tribal house,vocal house</c:v>
              </c:pt>
              <c:pt idx="1779">
                <c:v>contemporary r&amp;b,Pop,hip Pop,philly rap,r&amp;b,urban contemporary,neo Soul,Pop,r&amp;b</c:v>
              </c:pt>
              <c:pt idx="1780">
                <c:v>disco,funk,p funk,quiet storm,Soul</c:v>
              </c:pt>
              <c:pt idx="1781">
                <c:v>dutch house,edm,electro house,house,Pop dance,progressive electro house,progressive house</c:v>
              </c:pt>
              <c:pt idx="1782">
                <c:v>danish Pop</c:v>
              </c:pt>
              <c:pt idx="1783">
                <c:v>deep euro house,deep house,edm,german dance,Pop dance,tropical house,viral Pop</c:v>
              </c:pt>
              <c:pt idx="1784">
                <c:v>diva house,eurodance,freestyle,hip house,new wave Pop</c:v>
              </c:pt>
              <c:pt idx="1785">
                <c:v>classic country Pop,cowboy western</c:v>
              </c:pt>
              <c:pt idx="1786">
                <c:v>classic canadian Rock,new wave Pop</c:v>
              </c:pt>
              <c:pt idx="1787">
                <c:v>bubble trance</c:v>
              </c:pt>
              <c:pt idx="1788">
                <c:v>celtic Rock,Pop,Pop,Pop</c:v>
              </c:pt>
              <c:pt idx="1789">
                <c:v>canadian Rock</c:v>
              </c:pt>
              <c:pt idx="1790">
                <c:v>channel islands indie,hyperPop,indie Soul,vapor Soul,east coast hip hop,hip hop,rap,trap</c:v>
              </c:pt>
              <c:pt idx="1791">
                <c:v>classic Soul,disco,funk,philly Soul,quiet storm,Soul,southern Soul,funk,motown,philly Soul,quiet storm,Soul,urban contemporary</c:v>
              </c:pt>
              <c:pt idx="1792">
                <c:v>chicago indie,modern Rock,permanent wave</c:v>
              </c:pt>
              <c:pt idx="1793">
                <c:v>canadian Pop punk,canadian punk,canadian Rock,modern Rock,neon Pop punk,Pop punk,Pop,Pop,post-teen Pop</c:v>
              </c:pt>
              <c:pt idx="1794">
                <c:v>canadian Folk,canadian Pop,electroPop</c:v>
              </c:pt>
              <c:pt idx="1795">
                <c:v>canadian Pop,canadian Rock,Pop Rock,post-grunge</c:v>
              </c:pt>
              <c:pt idx="1796">
                <c:v>chicago rap,melodic rap,rap</c:v>
              </c:pt>
              <c:pt idx="1797">
                <c:v>candy Pop,Pop,electroPop,metroPopolis,swedish electroPop,swedish synthPop,art Pop,candy Pop,metroPopolis,Pop</c:v>
              </c:pt>
              <c:pt idx="1798">
                <c:v>comedy rap,comic,Pop</c:v>
              </c:pt>
              <c:pt idx="1799">
                <c:v>colombian Pop,Pop,latin Pop,Pop,rap kreyol</c:v>
              </c:pt>
              <c:pt idx="1800">
                <c:v>beatlesque,new wave Pop</c:v>
              </c:pt>
              <c:pt idx="1801">
                <c:v>bebop,jazz,jazz quartet</c:v>
              </c:pt>
              <c:pt idx="1802">
                <c:v>british alternative Rock,grebo,spacegrunge</c:v>
              </c:pt>
              <c:pt idx="1803">
                <c:v>brill building Pop,doo-wop,Rock</c:v>
              </c:pt>
              <c:pt idx="1804">
                <c:v>boy band,contemporary r&amp;b,new jack swing,r&amp;b</c:v>
              </c:pt>
              <c:pt idx="1805">
                <c:v>british Soul,permanent wave,soft Rock,sophisti-Pop</c:v>
              </c:pt>
              <c:pt idx="1806">
                <c:v>austroPop,neue deutsche welle</c:v>
              </c:pt>
              <c:pt idx="1807">
                <c:v>brooklyn drill,rap,atl hip hop,atl trap,rap,trap,hip hop,north carolina hip hop,rap,trap</c:v>
              </c:pt>
              <c:pt idx="1808">
                <c:v>bahamian Pop</c:v>
              </c:pt>
              <c:pt idx="1809">
                <c:v>australian Rock,Pop</c:v>
              </c:pt>
              <c:pt idx="1810">
                <c:v>beach music,motown</c:v>
              </c:pt>
              <c:pt idx="1811">
                <c:v>barbadian Pop,Pop,urban contemporary,Pop,edm,electro house,house,Pop,progressive house,uk dance</c:v>
              </c:pt>
              <c:pt idx="1812">
                <c:v>australian hip hop,australian r&amp;b,neo r&amp;b</c:v>
              </c:pt>
              <c:pt idx="1813">
                <c:v>aussie emo,australian alternative Rock,australian Rock,perth indie</c:v>
              </c:pt>
              <c:pt idx="1814">
                <c:v>aussietronica,australian indie,brisbane indie</c:v>
              </c:pt>
              <c:pt idx="1815">
                <c:v>australian dance,neo-synthPop</c:v>
              </c:pt>
              <c:pt idx="1816">
                <c:v>atl hip hop,contemporary r&amp;b,Pop,Pop,r&amp;b,rap,south carolina hip hop,urban contemporary,atl hip hop,crunk,Pop,dirty south rap,old school atlanta hip hop,Pop rap,southern hip hop,trap,atl hip hop,Pop,dirty south rap,hip hop,old school atlanta hip hop,Pop rap</c:v>
              </c:pt>
              <c:pt idx="1817">
                <c:v>australian dance,australian electroPop,Pop</c:v>
              </c:pt>
              <c:pt idx="1818">
                <c:v>australian dance,Pop,euroPop</c:v>
              </c:pt>
              <c:pt idx="1819">
                <c:v>art punk,art Rock,beatlesque,Pop,post-punk,power Pop,zolo</c:v>
              </c:pt>
              <c:pt idx="1820">
                <c:v>australian dance,progressive electro house</c:v>
              </c:pt>
              <c:pt idx="1821">
                <c:v>art punk,permanent wave,protopunk,singer-songwriter</c:v>
              </c:pt>
              <c:pt idx="1822">
                <c:v>alternative Rock,experimental Rock,grunge,noise Rock,psychedelic punk,punk</c:v>
              </c:pt>
              <c:pt idx="1823">
                <c:v>australian hip hop,australian dance,Pop,Pop</c:v>
              </c:pt>
              <c:pt idx="1824">
                <c:v>alternative Rock,Blues Rock,detroit Rock,garage Rock,modern Blues Rock,permanent wave,punk Blues,Rock</c:v>
              </c:pt>
              <c:pt idx="1825">
                <c:v>australian dance,neo Soul</c:v>
              </c:pt>
              <c:pt idx="1826">
                <c:v>alt z,gen z singer-songwriter</c:v>
              </c:pt>
              <c:pt idx="1827">
                <c:v>alternative metal,alternative Rock,grunge,Pop Rock,post-grunge</c:v>
              </c:pt>
              <c:pt idx="1828">
                <c:v>alternative metal,nu metal,Pop punk,post-grunge,punk,screamo</c:v>
              </c:pt>
              <c:pt idx="1829">
                <c:v>acoustic cover</c:v>
              </c:pt>
              <c:pt idx="1830">
                <c:v>acoustic Pop,Pop,neo mellow,Pop,Pop,neo mellow,Pop</c:v>
              </c:pt>
              <c:pt idx="1831">
                <c:v>album Rock,mellow gold,soft Rock</c:v>
              </c:pt>
              <c:pt idx="1832">
                <c:v>alternative metal,comedy Rock,comic,comic metal,parody</c:v>
              </c:pt>
              <c:pt idx="1833">
                <c:v>alt z,nz Pop</c:v>
              </c:pt>
              <c:pt idx="1834">
                <c:v>alt z,norwegian Pop,Pop</c:v>
              </c:pt>
              <c:pt idx="1835">
                <c:v>acid house,classic house,hip house,new wave Pop</c:v>
              </c:pt>
              <c:pt idx="1836">
                <c:v>alternative metal,funk metal,hard Rock,nu metal,post-grunge,rap metal,Rock</c:v>
              </c:pt>
              <c:pt idx="1837">
                <c:v>album Rock,classic Rock,glam metal,hard Rock,metal,Rock</c:v>
              </c:pt>
              <c:pt idx="1838">
                <c:v>album Rock,classic Rock,heartland Rock,mellow gold,singer-songwriter,soft Rock,yacht Rock</c:v>
              </c:pt>
              <c:pt idx="1839">
                <c:v>a cappella,vocalJazz</c:v>
              </c:pt>
              <c:pt idx="1840">
                <c:v>alternative dance,electroPop,indietronica,neo-synthPop,swedish electroPop,swedish indie Pop,swedish synthPop</c:v>
              </c:pt>
              <c:pt idx="1841">
                <c:v>Pop,Pop,r&amp;b</c:v>
              </c:pt>
              <c:pt idx="1842">
                <c:v>Pop,Pop,Pop,east coast hip hop,gangster rap,hip hop,hip Pop,Pop rap,r&amp;b,rap,southern hip hop,trap queen,urban contemporary</c:v>
              </c:pt>
              <c:pt idx="1843">
                <c:v>Pop,Pop,talent show,Pop,miami hip hop,Pop,Pop rap</c:v>
              </c:pt>
              <c:pt idx="1844">
                <c:v>r&amp;b,rap,gangster rap,harlem hip hop,nyc rap,Pop rap,trap</c:v>
              </c:pt>
              <c:pt idx="1845">
                <c:v>talent show,uk Pop</c:v>
              </c:pt>
              <c:pt idx="1846">
                <c:v>social media Pop</c:v>
              </c:pt>
              <c:pt idx="1847">
                <c:v>Pop,rap,houston rap,Pop,rap,trap queen</c:v>
              </c:pt>
              <c:pt idx="1848">
                <c:v>reggaeton,reggaeton colombiano,trap latino,urbano latino,Pop dance</c:v>
              </c:pt>
              <c:pt idx="1849">
                <c:v>Pop,Pop,Pop,hip hop,hip Pop,neo Soul,Pop rap,r&amp;b,rap,urban contemporary,virginia hip hop</c:v>
              </c:pt>
              <c:pt idx="1850">
                <c:v>Pop,Pop,Pop,Pop,Pop rap</c:v>
              </c:pt>
              <c:pt idx="1851">
                <c:v>Pop,Pop,post-teen Pop,Pop,miami hip hop,Pop,Pop rap</c:v>
              </c:pt>
              <c:pt idx="1852">
                <c:v>pov: indie,singer-songwriter Pop,Pop</c:v>
              </c:pt>
              <c:pt idx="1853">
                <c:v>Pop,r&amp;b,rap</c:v>
              </c:pt>
              <c:pt idx="1854">
                <c:v>Pop,talent show,uk dance,uk Pop</c:v>
              </c:pt>
              <c:pt idx="1855">
                <c:v>zouk</c:v>
              </c:pt>
              <c:pt idx="1856">
                <c:v>Pop,Pop,Pop,r&amp;b,rap</c:v>
              </c:pt>
              <c:pt idx="1857">
                <c:v>Pop,r&amp;b,urban contemporary,atl hip hop,dirty south rap,gangster rap,hip hop,Pop rap,rap,southern hip hop,trap,hip hop,new orleans rap,Pop rap,rap,trap</c:v>
              </c:pt>
              <c:pt idx="1858">
                <c:v>Pop,Pop,Pop,Pop,rap</c:v>
              </c:pt>
              <c:pt idx="1859">
                <c:v>Pop,Pop,talent show,Pop rap</c:v>
              </c:pt>
              <c:pt idx="1860">
                <c:v>Pop,post-teen Pop,brostep,edm,Pop,progressive electro house</c:v>
              </c:pt>
              <c:pt idx="1861">
                <c:v>portland indie</c:v>
              </c:pt>
              <c:pt idx="1862">
                <c:v>Pop,Pop,urban contemporary,Pop,miami hip hop,Pop</c:v>
              </c:pt>
              <c:pt idx="1863">
                <c:v>Pop,Pop,Pop rap,atl hip hop,Pop,dirty south rap,hip hop,old school atlanta hip hop,Pop rap,rap,southern hip hop,trap</c:v>
              </c:pt>
              <c:pt idx="1864">
                <c:v>Pop,canadian old school hip hop,toronto rap</c:v>
              </c:pt>
              <c:pt idx="1865">
                <c:v>Pop,Pop,escape room,hip hop,indie Soul,neo Soul,neo Soul</c:v>
              </c:pt>
              <c:pt idx="1866">
                <c:v>Pop,Pop,deep talent show,Pop</c:v>
              </c:pt>
              <c:pt idx="1867">
                <c:v>Pop,hip Pop,Pop,r&amp;b,urban contemporary,Pop,Pop</c:v>
              </c:pt>
              <c:pt idx="1868">
                <c:v>Pop,grime,Pop rap</c:v>
              </c:pt>
              <c:pt idx="1869">
                <c:v>Pop,miami hip hop,Pop,Pop,Pop,r&amp;b,urban contemporary,big room,Pop,dutch house,edm,electro house,Pop dance,progressive electro house,deep Pop</c:v>
              </c:pt>
              <c:pt idx="1870">
                <c:v>Pop,Pop,contemporary r&amp;b,Pop,hip Pop,philly rap,r&amp;b,urban contemporary</c:v>
              </c:pt>
              <c:pt idx="1871">
                <c:v>Pop,edm,electro house,house,Pop,progressive house,uk dance,Pop,hip Pop,neo Soul,urban contemporary</c:v>
              </c:pt>
              <c:pt idx="1872">
                <c:v>Pop,contemporary r&amp;b,hip Pop,r&amp;b,urban contemporary,contemporary r&amp;b,hip Pop,r&amp;b,urban contemporary</c:v>
              </c:pt>
              <c:pt idx="1873">
                <c:v>Pop,candy Pop</c:v>
              </c:pt>
              <c:pt idx="1874">
                <c:v>Pop,miami hip hop,Pop,Pop rap,australian dance,Pop,Pop</c:v>
              </c:pt>
              <c:pt idx="1875">
                <c:v>Pop,hip Pop,r&amp;b,urban contemporary</c:v>
              </c:pt>
              <c:pt idx="1876">
                <c:v>Pop,Pop rap,post-teen Pop</c:v>
              </c:pt>
              <c:pt idx="1877">
                <c:v>Pop,big room,Pop,edm,Pop,Pop dance,electro house,Pop dance,slap house,atl hip hop,melodic rap,rap,trap</c:v>
              </c:pt>
              <c:pt idx="1878">
                <c:v>Pop,melodic rap,rap,trap</c:v>
              </c:pt>
              <c:pt idx="1879">
                <c:v>Pop,Pop dance</c:v>
              </c:pt>
              <c:pt idx="1880">
                <c:v>Pop,classic garage Rock,Folk Rock,merseybeat,psychedelic Rock,Rock-and-roll</c:v>
              </c:pt>
              <c:pt idx="1881">
                <c:v>Pop,houston rap,Pop,rap,trap queen</c:v>
              </c:pt>
              <c:pt idx="1882">
                <c:v>Pop,electro house,Pop dance,slap house</c:v>
              </c:pt>
              <c:pt idx="1883">
                <c:v>Pop,Pop dance,uk dance</c:v>
              </c:pt>
              <c:pt idx="1884">
                <c:v>Pop,Pop,edm,Pop,Pop dance,contemporary,country Pop,country road,modern country Rock,modern alternative Rock</c:v>
              </c:pt>
              <c:pt idx="1885">
                <c:v>Pop,Pop dance,uk dance,house,Pop dance,uk contemporary r&amp;b,uk dance,uk Pop</c:v>
              </c:pt>
              <c:pt idx="1886">
                <c:v>Pop,miami hip hop,Pop,Pop</c:v>
              </c:pt>
              <c:pt idx="1887">
                <c:v>Pop,Pop r&amp;b,edm,house,indietronica,uk dance</c:v>
              </c:pt>
              <c:pt idx="1888">
                <c:v>Pop,deep house,house</c:v>
              </c:pt>
              <c:pt idx="1889">
                <c:v>Pop,miami hip hop,Pop,Pop rap,canadian latin,canadian Pop,Pop,Pop</c:v>
              </c:pt>
              <c:pt idx="1890">
                <c:v>melodic rap,rap,trap</c:v>
              </c:pt>
              <c:pt idx="1891">
                <c:v>metroPopolis,nottingham indie,drum and bass,uk dance,uk dnb</c:v>
              </c:pt>
              <c:pt idx="1892">
                <c:v>melodic rap</c:v>
              </c:pt>
              <c:pt idx="1893">
                <c:v>neon Pop punk,Pop punk</c:v>
              </c:pt>
              <c:pt idx="1894">
                <c:v>Pop dance,Pop edm,slap house,uk dance,uk contemporary r&amp;b,uk Pop</c:v>
              </c:pt>
              <c:pt idx="1895">
                <c:v>new jersey rap,east coast hip hop,hardcore hip hop,hip hop,contemporary r&amp;b,hip Pop,r&amp;b,urban contemporary</c:v>
              </c:pt>
              <c:pt idx="1896">
                <c:v>new wave Pop,album Rock,classic Rock,heartland Rock,mellow gold,singer-songwriter,soft Rock,yacht Rock</c:v>
              </c:pt>
              <c:pt idx="1897">
                <c:v>neo mellow,rochester ny indie,transPop</c:v>
              </c:pt>
              <c:pt idx="1898">
                <c:v>modern Blues Rock</c:v>
              </c:pt>
              <c:pt idx="1899">
                <c:v>Pop rap,wrestling,hip hop,new orleans rap,Pop rap,rap,trap</c:v>
              </c:pt>
              <c:pt idx="1900">
                <c:v>Pop dance</c:v>
              </c:pt>
              <c:pt idx="1901">
                <c:v>louisiana Blues,new orleans Blues,new orleans funk,new orleans Soul,rhythm and Blues</c:v>
              </c:pt>
              <c:pt idx="1902">
                <c:v>lilith,new wave Pop,Pop Rock</c:v>
              </c:pt>
              <c:pt idx="1903">
                <c:v>nz Pop,Pop,Pop</c:v>
              </c:pt>
              <c:pt idx="1904">
                <c:v>neon Pop punk,piano Rock,pixie,Pop punk</c:v>
              </c:pt>
              <c:pt idx="1905">
                <c:v>neo mellow,Pop,Pop</c:v>
              </c:pt>
              <c:pt idx="1906">
                <c:v>native american,native american contemporary</c:v>
              </c:pt>
              <c:pt idx="1907">
                <c:v>melbourne bounce</c:v>
              </c:pt>
              <c:pt idx="1908">
                <c:v>modern Rock,Pop,Rock,hip hop,rap,underground hip hop,speedrun,video game music</c:v>
              </c:pt>
              <c:pt idx="1909">
                <c:v>norwegian Pop</c:v>
              </c:pt>
              <c:pt idx="1910">
                <c:v>merseybeat</c:v>
              </c:pt>
              <c:pt idx="1911">
                <c:v>permanent wave,Pop,detroit hip hop,hip hop,Pop rap,r&amp;b,rap,trap</c:v>
              </c:pt>
              <c:pt idx="1912">
                <c:v>k-rap,korean old school hip hop</c:v>
              </c:pt>
              <c:pt idx="1913">
                <c:v>german dance,Pop dance,Pop edm,uk dance,Pop dance,scandiPop,uk dance</c:v>
              </c:pt>
              <c:pt idx="1914">
                <c:v>hi-nrg,new romantic,new wave Pop,sophisti-Pop,synthPop,british Soul,italian lounge</c:v>
              </c:pt>
              <c:pt idx="1915">
                <c:v>House,canadian electronic,dutch house,edm,electro house,Pop dance,progressive electro house,canadian hip hop,canadian trap,toronto rap,dfw rap,melodic rap,Pop,rap</c:v>
              </c:pt>
              <c:pt idx="1916">
                <c:v>gangster rap,hardcore hip hop,hip hop,hip Pop,old school atlanta hip hop</c:v>
              </c:pt>
              <c:pt idx="1917">
                <c:v>houston rap,Pop,rap,trap queen</c:v>
              </c:pt>
              <c:pt idx="1918">
                <c:v>latin Pop</c:v>
              </c:pt>
              <c:pt idx="1919">
                <c:v>hard Rock,metal,old school thrash,Rock,thrash metal,british invasion,Folk,singer-songwriter</c:v>
              </c:pt>
              <c:pt idx="1920">
                <c:v>Hip Hop,Hip Hop,Pop rap,bronx hip hop,east coast hip hop,old school hip hop,bronx hip hop,old school hip hop,east coast hip hop,harlem hip hop,new jack swing,old school hip hop</c:v>
              </c:pt>
              <c:pt idx="1921">
                <c:v>future garage,house,Pop dance,uk dance,house,Pop dance,uk contemporary r&amp;b,uk dance,uk Pop</c:v>
              </c:pt>
              <c:pt idx="1922">
                <c:v>Hip Hop,Hip Hop,Pop rap,Pop dance</c:v>
              </c:pt>
              <c:pt idx="1923">
                <c:v>g funk,gangster rap,hip hop,Pop rap,rap,west coast rap,hip hop,pittsburgh rap,Pop rap,rap,southern hip hop,trap,Pop,Pop</c:v>
              </c:pt>
              <c:pt idx="1924">
                <c:v>gregorian dance,canadian Pop,canadian singer-songwriter,ectoFolk,lilith,permanent wave,Pop Rock</c:v>
              </c:pt>
              <c:pt idx="1925">
                <c:v>grime,uk dancehall,uk hip hop</c:v>
              </c:pt>
              <c:pt idx="1926">
                <c:v>Hip Hop,piano Rock,viral Pop</c:v>
              </c:pt>
              <c:pt idx="1927">
                <c:v>indie Rock,la indie,modern alternative Rock,modern Rock,pov: indie</c:v>
              </c:pt>
              <c:pt idx="1928">
                <c:v>girl group,Pop,talent show,hip hop,Pop rap,r&amp;b,southern hip hop,trap,trap Soul</c:v>
              </c:pt>
              <c:pt idx="1929">
                <c:v>indietronica,modern alternative Rock,modern Rock,pov: indie,stomp and holler</c:v>
              </c:pt>
              <c:pt idx="1930">
                <c:v>indietronica,metroPopolis,Pop,Pop</c:v>
              </c:pt>
              <c:pt idx="1931">
                <c:v>french indie Pop,french Rock,deep euro house,deep house,edm,german dance,Pop dance,tropical house</c:v>
              </c:pt>
              <c:pt idx="1932">
                <c:v>eurodance,euroPop,swedish electroPop,swedish Pop</c:v>
              </c:pt>
              <c:pt idx="1933">
                <c:v>edm,Pop,Pop dance,alternative r&amp;b,Pop,metroPopolis,Pop,r&amp;b,urban contemporary</c:v>
              </c:pt>
              <c:pt idx="1934">
                <c:v>edm,Pop,Pop dance,tropical house,Pop Soul</c:v>
              </c:pt>
              <c:pt idx="1935">
                <c:v>finnish alternative Rock,funk metal</c:v>
              </c:pt>
              <c:pt idx="1936">
                <c:v>edm,electro house,electronic trap</c:v>
              </c:pt>
              <c:pt idx="1937">
                <c:v>edm,Pop,Pop dance,Pop</c:v>
              </c:pt>
              <c:pt idx="1938">
                <c:v>electroPop,indie Poptimism,la Pop,alt z,nyc Pop</c:v>
              </c:pt>
              <c:pt idx="1939">
                <c:v>edm,Pop,Pop dance,big room,dutch edm,dutch house,edm,electro house,Pop dance,progressive electro house</c:v>
              </c:pt>
              <c:pt idx="1940">
                <c:v>electro</c:v>
              </c:pt>
              <c:pt idx="1941">
                <c:v>electroPop,Pop,alt z,indie Poptimism</c:v>
              </c:pt>
              <c:pt idx="1942">
                <c:v>Folk,deep ragga,old school dancehall</c:v>
              </c:pt>
              <c:pt idx="1943">
                <c:v>edm,Pop,Pop dance,dutch house,dutch Pop</c:v>
              </c:pt>
              <c:pt idx="1944">
                <c:v>edm,electro house</c:v>
              </c:pt>
              <c:pt idx="1945">
                <c:v>french shoegaze,french synthPop,indietronica,metroPopolis,neo-synthPop</c:v>
              </c:pt>
              <c:pt idx="1946">
                <c:v>eurodance,euroPop,german techno</c:v>
              </c:pt>
              <c:pt idx="1947">
                <c:v>eurodance,euroPop,italian adult Pop,italo dance,eurodance,italo dance,slap house</c:v>
              </c:pt>
              <c:pt idx="1948">
                <c:v>Folk,dixieland,harlem renaissance,jazz trumpet,new orleansJazz,Soul,swing,vocalJazz</c:v>
              </c:pt>
              <c:pt idx="1949">
                <c:v>comic metal,funk metal</c:v>
              </c:pt>
              <c:pt idx="1950">
                <c:v>dutch edm,edm,Pop,Pop dance,progressive house,dutch edm,dutch house,edm,electro house,Pop dance,progressive electro house,progressive house</c:v>
              </c:pt>
              <c:pt idx="1951">
                <c:v>conscious hip hop,hip hop,rap,west coast rap,Pop,r&amp;b,rap</c:v>
              </c:pt>
              <c:pt idx="1952">
                <c:v>dancefloor dnb,drum and bass,uk dance,Pop</c:v>
              </c:pt>
              <c:pt idx="1953">
                <c:v>dutch Pop</c:v>
              </c:pt>
              <c:pt idx="1954">
                <c:v>disco house,vocal house,post-disco</c:v>
              </c:pt>
              <c:pt idx="1955">
                <c:v>deep house,disco house,vocal house</c:v>
              </c:pt>
              <c:pt idx="1956">
                <c:v>disco,funk,jazz funk,Soul</c:v>
              </c:pt>
              <c:pt idx="1957">
                <c:v>dream Pop</c:v>
              </c:pt>
              <c:pt idx="1958">
                <c:v>disco,funk,minneapolis sound,new jack swing,post-disco,quiet storm,Soul,urban contemporary</c:v>
              </c:pt>
              <c:pt idx="1959">
                <c:v>dutch house,edm,electro house,melbourne bounce,Pop dance,progressive electro house,progressive house,sky room,australian dance</c:v>
              </c:pt>
              <c:pt idx="1960">
                <c:v>complextro,edm,german techno,Pop,Pop dance,Pop,post-teen Pop</c:v>
              </c:pt>
              <c:pt idx="1961">
                <c:v>dance Rock</c:v>
              </c:pt>
              <c:pt idx="1962">
                <c:v>danish Pop,electroPop,Pop,Pop dance</c:v>
              </c:pt>
              <c:pt idx="1963">
                <c:v>contemporary r&amp;b,east coast hip hop,new jack swing,old school hip hop,contemporary r&amp;b,new jack swing,r&amp;b</c:v>
              </c:pt>
              <c:pt idx="1964">
                <c:v>deep euro house,deep house,edm,german dance,Pop dance,tropical house</c:v>
              </c:pt>
              <c:pt idx="1965">
                <c:v>deep house,Pop dance,tropical house</c:v>
              </c:pt>
              <c:pt idx="1966">
                <c:v>contemporary r&amp;b,new jack swing,urban contemporary</c:v>
              </c:pt>
              <c:pt idx="1967">
                <c:v>crunk,dirty south rap,hip Pop,Pop rap,r&amp;b,southern hip hop,g funk,gangster rap,hardcore hip hop,hip hop,west coast rap,atl hip hop</c:v>
              </c:pt>
              <c:pt idx="1968">
                <c:v>deep euro house,deep house,edm,german dance,Pop dance,tropical house,canadian Pop</c:v>
              </c:pt>
              <c:pt idx="1969">
                <c:v>dutch edm,edm,Pop,Pop dance,progressive house</c:v>
              </c:pt>
              <c:pt idx="1970">
                <c:v>complextro,edm,german techno,Pop,Pop dance,canadian contemporary r&amp;b,canadian Pop,Pop</c:v>
              </c:pt>
              <c:pt idx="1971">
                <c:v>dutch edm,edm,Pop,Pop dance,progressive house,Pop,Pop</c:v>
              </c:pt>
              <c:pt idx="1972">
                <c:v>diva house,eurodance</c:v>
              </c:pt>
              <c:pt idx="1973">
                <c:v>dutch house,electro house,melbourne bounce,progressive electro house</c:v>
              </c:pt>
              <c:pt idx="1974">
                <c:v>coventry indie,deep new wave</c:v>
              </c:pt>
              <c:pt idx="1975">
                <c:v>disco house,edm,electro house,filter house,house,Pop dance,vocal house,new rave</c:v>
              </c:pt>
              <c:pt idx="1976">
                <c:v>contemporary r&amp;b,disco,funk,motown,post-disco,quiet storm,Soul,urban contemporary</c:v>
              </c:pt>
              <c:pt idx="1977">
                <c:v>early synthPop,new romantic,new wave,uk post-punk,zolo</c:v>
              </c:pt>
              <c:pt idx="1978">
                <c:v>deep eurodance</c:v>
              </c:pt>
              <c:pt idx="1979">
                <c:v>complextro,edm,german techno,Pop,Pop dance,classic texas country,contemporary</c:v>
              </c:pt>
              <c:pt idx="1980">
                <c:v>classic swedish Pop,classic swedish Pop</c:v>
              </c:pt>
              <c:pt idx="1981">
                <c:v>classic Soul,memphis Soul,Soul,southern Soul</c:v>
              </c:pt>
              <c:pt idx="1982">
                <c:v>classic nz Pop,lilith,new wave Pop,nz Pop,nz singer-songwriter</c:v>
              </c:pt>
              <c:pt idx="1983">
                <c:v>classic garage Rock</c:v>
              </c:pt>
              <c:pt idx="1984">
                <c:v>classic Soul,motown,neo Soul,northern Soul,quiet storm,Soul,classic Soul,motown,Soul,southern Soul</c:v>
              </c:pt>
              <c:pt idx="1985">
                <c:v>canadian Pop,contemporary r&amp;b,r&amp;b,urban contemporary,vocal house</c:v>
              </c:pt>
              <c:pt idx="1986">
                <c:v>canadian indie,canadian Rock</c:v>
              </c:pt>
              <c:pt idx="1987">
                <c:v>classic oklahoma country,nashville sound</c:v>
              </c:pt>
              <c:pt idx="1988">
                <c:v>candy Pop,scottish singer-songwriter</c:v>
              </c:pt>
              <c:pt idx="1989">
                <c:v>canadian electronic,complextro,edm,electro house,Pop dance,progressive house,edm,electro house,Pop dance,progressive electro house,progressive house,vocal house</c:v>
              </c:pt>
              <c:pt idx="1990">
                <c:v>classic canadian Rock,soft Rock,yacht Rock</c:v>
              </c:pt>
              <c:pt idx="1991">
                <c:v>classic Rock,country Rock,Folk,Folk Rock,heartland Rock,mellow gold,soft Rock</c:v>
              </c:pt>
              <c:pt idx="1992">
                <c:v>classic soundtrack,easy listening</c:v>
              </c:pt>
              <c:pt idx="1993">
                <c:v>chicago rap,conscious hip hop,hip hop,Pop rap,rap,hip hop,new orleans rap,Pop rap,rap,trap,atl hip hop,hip hop,Pop rap,rap,southern hip hop,trap</c:v>
              </c:pt>
              <c:pt idx="1994">
                <c:v>classic texas country,contemporary</c:v>
              </c:pt>
              <c:pt idx="1995">
                <c:v>chicago rap,hip hop,rap,deep talent show</c:v>
              </c:pt>
              <c:pt idx="1996">
                <c:v>celtic Rock,scottish new wave,scottish Rock</c:v>
              </c:pt>
              <c:pt idx="1997">
                <c:v>colombian Pop,Pop,latin Pop,Pop,barbadian Pop,Pop,urban contemporary</c:v>
              </c:pt>
              <c:pt idx="1998">
                <c:v>classic Soul,funk,motown,quiet storm,Soul</c:v>
              </c:pt>
              <c:pt idx="1999">
                <c:v>classic Soul,disco,motown,philly Soul,quiet storm,Soul,Soul Blues</c:v>
              </c:pt>
              <c:pt idx="2000">
                <c:v>boy band,Pop,Pop,r&amp;b,urban contemporary</c:v>
              </c:pt>
              <c:pt idx="2001">
                <c:v>britPop,madchester,permanent wave,Pop Rock</c:v>
              </c:pt>
              <c:pt idx="2002">
                <c:v>britPop,c86,madchester,scottish indie,lovers Rock,old school dancehall,reggae,reggae fusion,roots reggae</c:v>
              </c:pt>
              <c:pt idx="2003">
                <c:v>bouncy house,eurodance</c:v>
              </c:pt>
              <c:pt idx="2004">
                <c:v>big room,Pop,edm,Pop,Pop dance,Pop,Pop,Pop,Pop,Pop rap</c:v>
              </c:pt>
              <c:pt idx="2005">
                <c:v>brit funk,Pop,sophisti-Pop</c:v>
              </c:pt>
              <c:pt idx="2006">
                <c:v>belgian dance,belgian Pop,eurodance</c:v>
              </c:pt>
              <c:pt idx="2007">
                <c:v>beatlesque,classic Rock,Rock,beatlesque,experimental Rock,experimental,experimental Pop</c:v>
              </c:pt>
              <c:pt idx="2008">
                <c:v>brill building Pop,classic girl group,Rock-and-roll</c:v>
              </c:pt>
              <c:pt idx="2009">
                <c:v>beatlesque,classic Rock,Rock,experimental,experimental Pop</c:v>
              </c:pt>
              <c:pt idx="2010">
                <c:v>britPop,scottish new wave,solo wave</c:v>
              </c:pt>
              <c:pt idx="2011">
                <c:v>big beat,breakbeat,dance Rock,hardcore techno,rave</c:v>
              </c:pt>
              <c:pt idx="2012">
                <c:v>brostep,complextro,edm,electro,Pop dance</c:v>
              </c:pt>
              <c:pt idx="2013">
                <c:v>boy band,Folk,disco,motown,quiet storm,soft Rock,Soul</c:v>
              </c:pt>
              <c:pt idx="2014">
                <c:v>boy band,rap</c:v>
              </c:pt>
              <c:pt idx="2015">
                <c:v>Blues Rock,british Blues,country Rock,Folk,Folk Rock,heartland Rock,mellow gold,outlaw country,piano Rock,roots Rock,singer-songwriter,southern Rock,swamp Rock</c:v>
              </c:pt>
              <c:pt idx="2016">
                <c:v>boy band,contemporary r&amp;b,minneapolis sound,new jack swing,r&amp;b,urban contemporary</c:v>
              </c:pt>
              <c:pt idx="2017">
                <c:v>boy band,neon Pop punk,pixie,Pop punk</c:v>
              </c:pt>
              <c:pt idx="2018">
                <c:v>brill building Pop,classic girl group,motown,Rock-and-roll</c:v>
              </c:pt>
              <c:pt idx="2019">
                <c:v>australian indigenous,Pop,australian talent show,Pop,miami hip hop,Pop,Pop rap</c:v>
              </c:pt>
              <c:pt idx="2020">
                <c:v>big room,Pop,edm,Pop,Pop dance,hip Pop,Pop,queens hip hop,rap</c:v>
              </c:pt>
              <c:pt idx="2021">
                <c:v>big beat,lounge,Pop</c:v>
              </c:pt>
              <c:pt idx="2022">
                <c:v>britPop,modern Rock,welsh Rock</c:v>
              </c:pt>
              <c:pt idx="2023">
                <c:v>beatlesque,classic Rock,mellow gold,Rock,r&amp;b,Soul</c:v>
              </c:pt>
              <c:pt idx="2024">
                <c:v>broadway,classic soundtrack</c:v>
              </c:pt>
              <c:pt idx="2025">
                <c:v>big room,dutch house,edm,electro house,melbourne bounce,Pop dance,progressive electro house,progressive house</c:v>
              </c:pt>
              <c:pt idx="2026">
                <c:v>big room,dutch house,edm,electro house,Pop dance,progressive electro house,progressive house,Pop,Pop</c:v>
              </c:pt>
              <c:pt idx="2027">
                <c:v>bronx hip hop,old school hip hop</c:v>
              </c:pt>
              <c:pt idx="2028">
                <c:v>australian country,australian indigenous</c:v>
              </c:pt>
              <c:pt idx="2029">
                <c:v>australian dance,Pop,Pop,miami hip hop,Pop</c:v>
              </c:pt>
              <c:pt idx="2030">
                <c:v>australian dance,Pop,nyc rap</c:v>
              </c:pt>
              <c:pt idx="2031">
                <c:v>atl hip hop,boy band,contemporary r&amp;b,r&amp;b,urban contemporary</c:v>
              </c:pt>
              <c:pt idx="2032">
                <c:v>australian electroPop</c:v>
              </c:pt>
              <c:pt idx="2033">
                <c:v>atl hip hop,chicago bop,Pop,Pop rap,rap,southern hip hop,trap</c:v>
              </c:pt>
              <c:pt idx="2034">
                <c:v>art Rock,classic Rock,Folk Rock,mellow gold,soft Rock</c:v>
              </c:pt>
              <c:pt idx="2035">
                <c:v>australian dance,dutch house,edm,electro house,Pop dance,progressive electro house,progressive house</c:v>
              </c:pt>
              <c:pt idx="2036">
                <c:v>atl hip hop,contemporary r&amp;b,r&amp;b,urban contemporary,Pop,gangster rap,hip hop,Pop rap,rap,st louis rap,urban contemporary</c:v>
              </c:pt>
              <c:pt idx="2037">
                <c:v>australian alternative Rock,australian Rock,piano Rock</c:v>
              </c:pt>
              <c:pt idx="2038">
                <c:v>aussietronica,melbourne bounce</c:v>
              </c:pt>
              <c:pt idx="2039">
                <c:v>australian dance,hip hop,new orleans rap,Pop rap,rap,trap,Pop,hip Pop,post-teen Pop,r&amp;b,urban contemporary</c:v>
              </c:pt>
              <c:pt idx="2040">
                <c:v>asian american hip hop,Pop,Pop rap,canadian Pop,Pop</c:v>
              </c:pt>
              <c:pt idx="2041">
                <c:v>art Pop,Pop,canadian contemporary r&amp;b,canadian Pop,Pop</c:v>
              </c:pt>
              <c:pt idx="2042">
                <c:v>atl hip hop,Pop,Pop rap,rap,southern hip hop,Pop,Pop</c:v>
              </c:pt>
              <c:pt idx="2043">
                <c:v>atl hip hop,contemporary r&amp;b,Pop,Pop,r&amp;b,rap,south carolina hip hop,urban contemporary,atl hip hop,crunk,dirty south rap,gangster rap,old school atlanta hip hop,rap,southern hip hop,trap</c:v>
              </c:pt>
              <c:pt idx="2044">
                <c:v>australian dance,australian house</c:v>
              </c:pt>
              <c:pt idx="2045">
                <c:v>american Folk revival,Folk,Folk Rock,singer-songwriter</c:v>
              </c:pt>
              <c:pt idx="2046">
                <c:v>art Pop,norwegian Pop</c:v>
              </c:pt>
              <c:pt idx="2047">
                <c:v>adelaide punk</c:v>
              </c:pt>
              <c:pt idx="2048">
                <c:v>alt z,australian alternative Pop,Pop</c:v>
              </c:pt>
              <c:pt idx="2049">
                <c:v>album Rock,classic canadian Rock,classic Rock,glam metal,hard Rock,heartland Rock,mellow gold,soft Rock</c:v>
              </c:pt>
              <c:pt idx="2050">
                <c:v>album Rock,classic Rock,country Rock,Folk,Folk Rock,heartland Rock,mellow gold,Rock,roots Rock,soft Rock,supergroup</c:v>
              </c:pt>
              <c:pt idx="2051">
                <c:v>album Rock,australian Rock,classic Rock,glam metal,hard Rock,heartland Rock,mellow gold,new romantic,new wave Pop,soft Rock,yacht Rock</c:v>
              </c:pt>
              <c:pt idx="2052">
                <c:v>album Rock,heartland Rock,mellow gold,Pop,soft Rock</c:v>
              </c:pt>
              <c:pt idx="2053">
                <c:v>acid Rock,album Rock,Blues Rock,classic Rock,Folk Rock,hard Rock,mellow gold,psychedelic Rock,Rock,singer-songwriter</c:v>
              </c:pt>
              <c:pt idx="2054">
                <c:v>album Rock,heartland Rock,mellow gold,new wave Pop,soft Rock,yacht Rock</c:v>
              </c:pt>
              <c:pt idx="2055">
                <c:v>alternative Pop,belgian Rock,lilith</c:v>
              </c:pt>
              <c:pt idx="2056">
                <c:v>acoustic Pop,ectoFolk,Folk,indie Folk,lilith,modern Folk Rock,new americana</c:v>
              </c:pt>
              <c:pt idx="2057">
                <c:v>acoustic Pop,lilith,neo mellow,Pop Rock,post-teen Pop</c:v>
              </c:pt>
              <c:pt idx="2058">
                <c:v>album Rock,alternative metal,birmingham metal,classic Rock,glam metal,hard Rock,metal,nu metal,Rock</c:v>
              </c:pt>
              <c:pt idx="2059">
                <c:v>album Rock,classic Rock,glam metal,hard Rock,heartland Rock,Rock,soft Rock,southern Rock</c:v>
              </c:pt>
              <c:pt idx="2060">
                <c:v>alt z,Pop,Pop</c:v>
              </c:pt>
              <c:pt idx="2061">
                <c:v>album Rock,Blues Rock,classic Rock,country Rock,hard Rock,mellow gold,singer-songwriter,soft Rock,southern Rock</c:v>
              </c:pt>
              <c:pt idx="2062">
                <c:v>alt z,uk Pop</c:v>
              </c:pt>
              <c:pt idx="2063">
                <c:v>alternative metal,canadian Rock,funk metal,nu metal,post-grunge</c:v>
              </c:pt>
              <c:pt idx="2064">
                <c:v>Pop,Pop,Pop rap,colombian Pop,Pop,latin Pop,Pop</c:v>
              </c:pt>
              <c:pt idx="2065">
                <c:v>synthPop,zolo</c:v>
              </c:pt>
              <c:pt idx="2066">
                <c:v>Pop,uk dance,uk funky,Pop,dancehall,Pop,Pop rap,Pop</c:v>
              </c:pt>
              <c:pt idx="2067">
                <c:v>Pop,Pop,post-teen Pop,talent show,Pop,Pop,Pop dance,Pop rap</c:v>
              </c:pt>
              <c:pt idx="2068">
                <c:v>trap queen,Pop,Pop,urban contemporary,hip hop,miami hip hop,Pop rap,rap</c:v>
              </c:pt>
              <c:pt idx="2069">
                <c:v>Rock,surf music</c:v>
              </c:pt>
              <c:pt idx="2070">
                <c:v>Pop,uk dance,uk funky,Pop,cali rap</c:v>
              </c:pt>
              <c:pt idx="2071">
                <c:v>Pop,rap</c:v>
              </c:pt>
              <c:pt idx="2072">
                <c:v>Pop,Pop,reggaeton,trap latino,urbano latino,Pop reggaeton,reggaeton,trap latino,urbano latino</c:v>
              </c:pt>
              <c:pt idx="2073">
                <c:v>Rockabilly,uk Rockabilly</c:v>
              </c:pt>
              <c:pt idx="2074">
                <c:v>theme</c:v>
              </c:pt>
              <c:pt idx="2075">
                <c:v>Pop,Pop,urban contemporary,australian hip hop,Pop,Pop</c:v>
              </c:pt>
              <c:pt idx="2076">
                <c:v>uk contemporary r&amp;b,grime,uk dancehall,uk hip hop,r&amp;b,talent show,drum and bass,jungle,ragga jungle</c:v>
              </c:pt>
              <c:pt idx="2077">
                <c:v>Pop,rap Rock</c:v>
              </c:pt>
              <c:pt idx="2078">
                <c:v>Pop,Pop,talent show,talent show,uk Pop</c:v>
              </c:pt>
              <c:pt idx="2079">
                <c:v>psychedelic Folk Rock</c:v>
              </c:pt>
              <c:pt idx="2080">
                <c:v>vocal house,vocal trance</c:v>
              </c:pt>
              <c:pt idx="2081">
                <c:v>Pop,r&amp;b,rap,Pop,Pop</c:v>
              </c:pt>
              <c:pt idx="2082">
                <c:v>swedish Pop,melbourne bounce international</c:v>
              </c:pt>
              <c:pt idx="2083">
                <c:v>Pop,scottish new wave,scottish Rock</c:v>
              </c:pt>
              <c:pt idx="2084">
                <c:v>progressive trance,aussietronica,australian dance,australian house,Pop</c:v>
              </c:pt>
              <c:pt idx="2085">
                <c:v>sad lo-fi,sad rap,bedroom Pop,bubblegrunge,indie Pop,pov: indie</c:v>
              </c:pt>
              <c:pt idx="2086">
                <c:v>Pop,Pop,show tunes</c:v>
              </c:pt>
              <c:pt idx="2087">
                <c:v>scandiPop,alte</c:v>
              </c:pt>
              <c:pt idx="2088">
                <c:v>Pop,uk dance,uk funky,Pop,scandiPop,swedish electroPop,swedish Pop</c:v>
              </c:pt>
              <c:pt idx="2089">
                <c:v>r&amp;b,Soul,Pop,r&amp;b,urban contemporary</c:v>
              </c:pt>
              <c:pt idx="2090">
                <c:v>protopunk</c:v>
              </c:pt>
              <c:pt idx="2091">
                <c:v>scandiPop,edm,german dance,Pop dance,tropical house</c:v>
              </c:pt>
              <c:pt idx="2092">
                <c:v>uk contemporary r&amp;b,Pop,post-teen Pop</c:v>
              </c:pt>
              <c:pt idx="2093">
                <c:v>scandiPop,ghanaian alternative</c:v>
              </c:pt>
              <c:pt idx="2094">
                <c:v>Pop,viral Pop,Pop,r&amp;b,rap</c:v>
              </c:pt>
              <c:pt idx="2095">
                <c:v>scandiPop,uk contemporary r&amp;b,uk Pop,chicago rap,rap</c:v>
              </c:pt>
              <c:pt idx="2096">
                <c:v>Pop,post-teen Pop,puerto rican Pop,reggaeton,trap latino,urbano latino</c:v>
              </c:pt>
              <c:pt idx="2097">
                <c:v>Pop,singer-songwriter Pop</c:v>
              </c:pt>
              <c:pt idx="2098">
                <c:v>viral trap</c:v>
              </c:pt>
              <c:pt idx="2099">
                <c:v>singer-songwriter Pop</c:v>
              </c:pt>
              <c:pt idx="2100">
                <c:v>wrestling,black americana</c:v>
              </c:pt>
              <c:pt idx="2101">
                <c:v>Pop,uk dance,uk funky,dream trance,eurodance,Pop</c:v>
              </c:pt>
              <c:pt idx="2102">
                <c:v>Pop,Pop,urban contemporary,Pop,Pop,r&amp;b,urban contemporary</c:v>
              </c:pt>
              <c:pt idx="2103">
                <c:v>Pop,Pop,Pop,rap</c:v>
              </c:pt>
              <c:pt idx="2104">
                <c:v>swedish Pop,scandiPop,tropical house</c:v>
              </c:pt>
              <c:pt idx="2105">
                <c:v>soca,vincy soca</c:v>
              </c:pt>
              <c:pt idx="2106">
                <c:v>Pop,r&amp;b,rap,toronto rap,urban contemporary</c:v>
              </c:pt>
              <c:pt idx="2107">
                <c:v>power Pop,pub Rock,singer-songwriter</c:v>
              </c:pt>
              <c:pt idx="2108">
                <c:v>synthPop,psychedelic Folk</c:v>
              </c:pt>
              <c:pt idx="2109">
                <c:v>social media Pop,teen Pop</c:v>
              </c:pt>
              <c:pt idx="2110">
                <c:v>Pop,Pop,talent show,uk hip hop</c:v>
              </c:pt>
              <c:pt idx="2111">
                <c:v>Pop,Pop,Pop,Pop,hip hop,hip Pop,neo Soul,Pop rap,r&amp;b,rap,urban contemporary,virginia hip hop,edm</c:v>
              </c:pt>
              <c:pt idx="2112">
                <c:v>Pop,reggaeton,reggaeton colombiano,trap latino,urbano latino</c:v>
              </c:pt>
              <c:pt idx="2113">
                <c:v>Pop,Pop,Pop r&amp;b</c:v>
              </c:pt>
              <c:pt idx="2114">
                <c:v>traditional country</c:v>
              </c:pt>
              <c:pt idx="2115">
                <c:v>Pop,uk dance,uk funky,german dance,Pop dance,Pop edm,uk dance</c:v>
              </c:pt>
              <c:pt idx="2116">
                <c:v>trap queen</c:v>
              </c:pt>
              <c:pt idx="2117">
                <c:v>Pop,Pop,post-teen Pop,talent show</c:v>
              </c:pt>
              <c:pt idx="2118">
                <c:v>remix product</c:v>
              </c:pt>
              <c:pt idx="2119">
                <c:v>rap kreyol</c:v>
              </c:pt>
              <c:pt idx="2120">
                <c:v>uk alternative Pop,australian electroPop,downtempo,indietronica</c:v>
              </c:pt>
              <c:pt idx="2121">
                <c:v>solo wave,synthPop</c:v>
              </c:pt>
              <c:pt idx="2122">
                <c:v>r&amp;b,rap,Pop,gangster rap,hip hop,Pop rap,r&amp;b,rap,southern hip hop,trap,urban contemporary</c:v>
              </c:pt>
              <c:pt idx="2123">
                <c:v>Pop,uk dance,uk funky,talent show,uk Pop</c:v>
              </c:pt>
              <c:pt idx="2124">
                <c:v>uk contemporary r&amp;b,uk funky,dancehall,jamaican hip hop,reggae fusion,traphall</c:v>
              </c:pt>
              <c:pt idx="2125">
                <c:v>Pop,singer-songwriter Pop,german dance</c:v>
              </c:pt>
              <c:pt idx="2126">
                <c:v>Pop,Pop,urban contemporary,east coast hip hop,gangster rap,hip hop,Pop rap,rap</c:v>
              </c:pt>
              <c:pt idx="2127">
                <c:v>Pop,Pop,post-teen Pop,r&amp;b,rap,hip hop,Pop rap,rap,trap</c:v>
              </c:pt>
              <c:pt idx="2128">
                <c:v>uk dance,euroPop</c:v>
              </c:pt>
              <c:pt idx="2129">
                <c:v>Pop,Pop,Pop dance,tropical house,uk dance</c:v>
              </c:pt>
              <c:pt idx="2130">
                <c:v>Pop,Pop,Pop rap,hip Pop,Pop,queens hip hop,rap</c:v>
              </c:pt>
              <c:pt idx="2131">
                <c:v>Pop,singer-songwriter Pop,Pop,post-teen Pop</c:v>
              </c:pt>
              <c:pt idx="2132">
                <c:v>uk reggae</c:v>
              </c:pt>
              <c:pt idx="2133">
                <c:v>spanish invasion</c:v>
              </c:pt>
              <c:pt idx="2134">
                <c:v>Rock keyboard</c:v>
              </c:pt>
              <c:pt idx="2135">
                <c:v>Pop,uk hip hop,uk dance</c:v>
              </c:pt>
              <c:pt idx="2136">
                <c:v>viral trap,chicago rap,Pop rap,r&amp;b,southern hip hop,trap,urban contemporary</c:v>
              </c:pt>
              <c:pt idx="2137">
                <c:v>Pop,post-teen Pop,talent show,Pop,Pop</c:v>
              </c:pt>
              <c:pt idx="2138">
                <c:v>volksmusik</c:v>
              </c:pt>
              <c:pt idx="2139">
                <c:v>Pop,singer-songwriter,soft Rock,synthPop</c:v>
              </c:pt>
              <c:pt idx="2140">
                <c:v>Pop,Pop,Pop,uk dance</c:v>
              </c:pt>
              <c:pt idx="2141">
                <c:v>swedish electroPop,swedish idol Pop,swedish Pop</c:v>
              </c:pt>
              <c:pt idx="2142">
                <c:v>Pop,r&amp;b,colombian Pop,Pop,latin Pop,Pop</c:v>
              </c:pt>
              <c:pt idx="2143">
                <c:v>progressive electro house,australian dance,Pop edm,progressive electro house,sky room,australian dance,perth indie,dutch house,edm,electro house,Pop dance,progressive electro house,progressive house</c:v>
              </c:pt>
              <c:pt idx="2144">
                <c:v>Pop,Pop,Pop,viral Pop</c:v>
              </c:pt>
              <c:pt idx="2145">
                <c:v>Pop,uk dance,uk funky,melodic rap</c:v>
              </c:pt>
              <c:pt idx="2146">
                <c:v>roots Rock</c:v>
              </c:pt>
              <c:pt idx="2147">
                <c:v>Pop,classic texas country,contemporary</c:v>
              </c:pt>
              <c:pt idx="2148">
                <c:v>Pop,electroPop,etherPop,Pop,Pop,Pop r&amp;b</c:v>
              </c:pt>
              <c:pt idx="2149">
                <c:v>Pop,neo Soul,Pop rap,r&amp;b,urban contemporary,atl hip hop,dirty south rap,gangster rap,hip hop,Pop rap,rap,southern hip hop,trap,Pop,Pop</c:v>
              </c:pt>
              <c:pt idx="2150">
                <c:v>Pop,edm,electro house,moombahton,Pop,Pop dance,shimmer Pop</c:v>
              </c:pt>
              <c:pt idx="2151">
                <c:v>Pop,Pop,hip hop,Pop rap,rap,southern hip hop,trap</c:v>
              </c:pt>
              <c:pt idx="2152">
                <c:v>Pop,heartland Rock</c:v>
              </c:pt>
              <c:pt idx="2153">
                <c:v>Pop,edm,Pop,Pop dance,afrobeats</c:v>
              </c:pt>
              <c:pt idx="2154">
                <c:v>Pop,House</c:v>
              </c:pt>
              <c:pt idx="2155">
                <c:v>Pop,edm,electro house,moombahton,Pop,Pop dance,canadian Pop,Pop,danish Pop,electroPop,Pop,Pop dance</c:v>
              </c:pt>
              <c:pt idx="2156">
                <c:v>Pop,edm,electro house,house,Pop,progressive house,uk dance,neo Soul</c:v>
              </c:pt>
              <c:pt idx="2157">
                <c:v>Pop,contemporary,outlaw country,Pop,Pop</c:v>
              </c:pt>
              <c:pt idx="2158">
                <c:v>Pop,edm,house,Pop dance,uk dance,uk Pop,disco house,edm,electro house,filter house,house,Pop dance,vocal house,Pop,uk dance</c:v>
              </c:pt>
              <c:pt idx="2159">
                <c:v>Pop,Pop,hip Pop,Pop,queens hip hop,rap,hip hop,Pop rap,r&amp;b,southern hip hop,trap,trap Soul</c:v>
              </c:pt>
              <c:pt idx="2160">
                <c:v>Pop,Pop dance,tropical house,uk dance,Pop,teen Pop</c:v>
              </c:pt>
              <c:pt idx="2161">
                <c:v>Pop,edm,Pop dance,uk dance,uk Pop,Pop,talent show,uk Pop</c:v>
              </c:pt>
              <c:pt idx="2162">
                <c:v>Pop,Pop dance,tropical house,uk dance,singer-songwriter Pop,viral Pop</c:v>
              </c:pt>
              <c:pt idx="2163">
                <c:v>Pop,bedroom Pop,Pop,pov: indie</c:v>
              </c:pt>
              <c:pt idx="2164">
                <c:v>Pop,Pop dance,tropical house,uk dance,uk contemporary r&amp;b,uk Pop</c:v>
              </c:pt>
              <c:pt idx="2165">
                <c:v>Pop,edm,Pop,Pop dance,singer-songwriter Pop,viral Pop</c:v>
              </c:pt>
              <c:pt idx="2166">
                <c:v>Pop,Pop dance,tropical house,uk dance,uk Pop</c:v>
              </c:pt>
              <c:pt idx="2167">
                <c:v>Pop,miami hip hop,Pop,girl group,post-teen Pop,talent show</c:v>
              </c:pt>
              <c:pt idx="2168">
                <c:v>Pop,edm,electro house,house,Pop,progressive house,uk dance,Pop,canadian contemporary r&amp;b,canadian Pop</c:v>
              </c:pt>
              <c:pt idx="2169">
                <c:v>Pop,gangster rap,hip hop,Pop rap,r&amp;b,rap,southern hip hop,trap,urban contemporary</c:v>
              </c:pt>
              <c:pt idx="2170">
                <c:v>Pop,miami hip hop,Pop,reggaeton</c:v>
              </c:pt>
              <c:pt idx="2171">
                <c:v>Pop,edm,electro house,moombahton,Pop,Pop dance,hip hop,rap,slap house,Pop,Pop,atl hip hop,melodic rap,rap,trap</c:v>
              </c:pt>
              <c:pt idx="2172">
                <c:v>Pop,Pop dance,uk dance,uk contemporary r&amp;b,uk Pop,big room,Pop,edm,Pop,Pop dance</c:v>
              </c:pt>
              <c:pt idx="2173">
                <c:v>Pop,Pop,hip Pop,Pop,queens hip hop,rap</c:v>
              </c:pt>
              <c:pt idx="2174">
                <c:v>Pop,Pop dance,uk dance,uk funky</c:v>
              </c:pt>
              <c:pt idx="2175">
                <c:v>Pop,permanent wave,synthPop</c:v>
              </c:pt>
              <c:pt idx="2176">
                <c:v>Pop,edm,house,Pop dance,uk dance,uk Pop,house,Pop dance,uk contemporary r&amp;b,uk dance,uk Pop</c:v>
              </c:pt>
              <c:pt idx="2177">
                <c:v>Pop,Pop,australian hip hop,Pop,Pop</c:v>
              </c:pt>
              <c:pt idx="2178">
                <c:v>Pop,canadian Pop,Pop,viral Pop</c:v>
              </c:pt>
              <c:pt idx="2179">
                <c:v>Pop,australian talent show,Pop rap,r&amp;b,rap,southern hip hop,trap</c:v>
              </c:pt>
              <c:pt idx="2180">
                <c:v>Pop,Pop r&amp;b,Pop,r&amp;b</c:v>
              </c:pt>
              <c:pt idx="2181">
                <c:v>Pop,edm,Pop,Pop dance,australian dance,progressive electro house</c:v>
              </c:pt>
              <c:pt idx="2182">
                <c:v>Pop,deep Folk,doo-wop</c:v>
              </c:pt>
              <c:pt idx="2183">
                <c:v>Pop,belgian Pop,french Pop,variete francaise</c:v>
              </c:pt>
              <c:pt idx="2184">
                <c:v>Pop,canadian Pop,Pop</c:v>
              </c:pt>
              <c:pt idx="2185">
                <c:v>Pop,neo Soul,Pop rap,r&amp;b,urban contemporary,Pop,Pop</c:v>
              </c:pt>
              <c:pt idx="2186">
                <c:v>Pop,movie tunes,Pop,classic country Pop</c:v>
              </c:pt>
              <c:pt idx="2187">
                <c:v>Pop,miami hip hop,Pop,canadian Pop,Pop</c:v>
              </c:pt>
              <c:pt idx="2188">
                <c:v>Pop,edm,electro house,house,Pop,progressive house,uk dance,Pop,Pop,Pop,detroit hip hop,hip hop,Pop rap,r&amp;b,rap,trap</c:v>
              </c:pt>
              <c:pt idx="2189">
                <c:v>Pop,miami hip hop,Pop,Pop,miami hip hop,Pop,Pop rap,miami hip hop</c:v>
              </c:pt>
              <c:pt idx="2190">
                <c:v>Pop,indie electroPop</c:v>
              </c:pt>
              <c:pt idx="2191">
                <c:v>Pop,Pop,edm,electro house,house,Pop,progressive house,uk dance</c:v>
              </c:pt>
              <c:pt idx="2192">
                <c:v>Pop,classic garage Rock,merseybeat,Rock-and-roll,surf music</c:v>
              </c:pt>
              <c:pt idx="2193">
                <c:v>Pop,classic garage Rock,merseybeat,psychedelic Rock</c:v>
              </c:pt>
              <c:pt idx="2194">
                <c:v>Pop,east coast hip hop,hardcore hip hop,hip hop,Pop rap,rap</c:v>
              </c:pt>
              <c:pt idx="2195">
                <c:v>Pop,dancehall,Pop,Pop rap,talent show</c:v>
              </c:pt>
              <c:pt idx="2196">
                <c:v>Pop,edm,Pop dance,uk dance,uk Pop,british Soul,talent show</c:v>
              </c:pt>
              <c:pt idx="2197">
                <c:v>Pop,Pop,german dance</c:v>
              </c:pt>
              <c:pt idx="2198">
                <c:v>Pop,Pop Soul,teen Pop</c:v>
              </c:pt>
              <c:pt idx="2199">
                <c:v>Pop,edm,electro house,house,Pop,progressive house,uk dance,house,Pop dance,uk dance</c:v>
              </c:pt>
              <c:pt idx="2200">
                <c:v>Pop,Pop,art Pop,Pop</c:v>
              </c:pt>
              <c:pt idx="2201">
                <c:v>Pop,dance Rock</c:v>
              </c:pt>
              <c:pt idx="2202">
                <c:v>Pop,edm,electro house,house,Pop,progressive house,uk dance,canadian contemporary r&amp;b,canadian Pop,Pop</c:v>
              </c:pt>
              <c:pt idx="2203">
                <c:v>Pop,easy listening</c:v>
              </c:pt>
              <c:pt idx="2204">
                <c:v>Pop,edm,electro house,house,Pop,progressive house,uk dance,Hip Hop,neo Soul,atl hip hop,hip hop,rap,trap</c:v>
              </c:pt>
              <c:pt idx="2205">
                <c:v>Pop,Pop,indie Pop rap,oakland hip hop,Pop rap,rap</c:v>
              </c:pt>
              <c:pt idx="2206">
                <c:v>Pop,grime,Pop rap,Pop,scandiPop,swedish electroPop,swedish Pop</c:v>
              </c:pt>
              <c:pt idx="2207">
                <c:v>Pop,edm,Pop dance,uk dance,uk Pop,Pop,talent show,uk dance,uk Pop</c:v>
              </c:pt>
              <c:pt idx="2208">
                <c:v>Pop,edm,house,Pop dance,uk dance,uk Pop,norwegian Pop</c:v>
              </c:pt>
              <c:pt idx="2209">
                <c:v>Pop,hip Pop,Pop rap,r&amp;b,urban contemporary</c:v>
              </c:pt>
              <c:pt idx="2210">
                <c:v>Pop,french hip hop,Pop urbaine,rap francais</c:v>
              </c:pt>
              <c:pt idx="2211">
                <c:v>Pop,miami hip hop,Pop,Pop rap,Pop,miami hip hop,Pop</c:v>
              </c:pt>
              <c:pt idx="2212">
                <c:v>Pop,girl group,Pop,talent show,uk Pop</c:v>
              </c:pt>
              <c:pt idx="2213">
                <c:v>Pop,brostep,edm,Pop,progressive electro house,Folk-Pop,modern Rock</c:v>
              </c:pt>
              <c:pt idx="2214">
                <c:v>melanesian Pop,pacific islands Pop,png Pop,solomon islands Pop</c:v>
              </c:pt>
              <c:pt idx="2215">
                <c:v>Pop,atl hip hop,melodic rap,r&amp;b,rap,trap</c:v>
              </c:pt>
              <c:pt idx="2216">
                <c:v>manchester indie</c:v>
              </c:pt>
              <c:pt idx="2217">
                <c:v>modern alternative Rock,neo mellow,oth indie</c:v>
              </c:pt>
              <c:pt idx="2218">
                <c:v>light music,man's orchestra</c:v>
              </c:pt>
              <c:pt idx="2219">
                <c:v>new orleansJazz,Folk</c:v>
              </c:pt>
              <c:pt idx="2220">
                <c:v>Pop rap,wrestling,dirty south rap,southern hip hop,Pop,Pop,Pop rap,hip hop,new orleans rap,Pop rap,rap,trap</c:v>
              </c:pt>
              <c:pt idx="2221">
                <c:v>nyc Pop</c:v>
              </c:pt>
              <c:pt idx="2222">
                <c:v>modern power Pop,power Pop,underground power Pop</c:v>
              </c:pt>
              <c:pt idx="2223">
                <c:v>nyc rap</c:v>
              </c:pt>
              <c:pt idx="2224">
                <c:v>Pop,australian dance,Pop,Pop</c:v>
              </c:pt>
              <c:pt idx="2225">
                <c:v>nz Folk</c:v>
              </c:pt>
              <c:pt idx="2226">
                <c:v>new orleans Soul,southern Soul</c:v>
              </c:pt>
              <c:pt idx="2227">
                <c:v>new wave Pop,Rock keyboard,smoothJazz</c:v>
              </c:pt>
              <c:pt idx="2228">
                <c:v>Pop rap,rhode island rap</c:v>
              </c:pt>
              <c:pt idx="2229">
                <c:v>Pop dance,chicago indie,funk</c:v>
              </c:pt>
              <c:pt idx="2230">
                <c:v>london rap</c:v>
              </c:pt>
              <c:pt idx="2231">
                <c:v>Pop dance,deep euro house,deep house,edm,german dance,Pop dance,tropical house</c:v>
              </c:pt>
              <c:pt idx="2232">
                <c:v>military cadence</c:v>
              </c:pt>
              <c:pt idx="2233">
                <c:v>Pop dance,Pop edm,slap house,uk dance</c:v>
              </c:pt>
              <c:pt idx="2234">
                <c:v>melodic rap,slap house,electro house,Pop dance,slap house</c:v>
              </c:pt>
              <c:pt idx="2235">
                <c:v>Pop dance,Pop edm,slap house,uk dance,Pop,Pop dance,tropical house,uk dance</c:v>
              </c:pt>
              <c:pt idx="2236">
                <c:v>Pop,australian country,Pop,contemporary,country road</c:v>
              </c:pt>
              <c:pt idx="2237">
                <c:v>Pop dance,Pop edm,slap house,uk dance,Pop,Pop,viral Pop,alt z,Pop</c:v>
              </c:pt>
              <c:pt idx="2238">
                <c:v>Pop,australian house,deep groove house,house</c:v>
              </c:pt>
              <c:pt idx="2239">
                <c:v>merseybeat,Rock-and-roll</c:v>
              </c:pt>
              <c:pt idx="2240">
                <c:v>modern Rock,neon Pop punk,Pop punk</c:v>
              </c:pt>
              <c:pt idx="2241">
                <c:v>Pop dance,swedish tropical house,alt z,swedish electroPop</c:v>
              </c:pt>
              <c:pt idx="2242">
                <c:v>modern Rock,neon Pop punk,Pop punk,Pop,post-teen Pop,Pop</c:v>
              </c:pt>
              <c:pt idx="2243">
                <c:v>Pop dance,tech house,atl hip hop,girl group,hip Pop,r&amp;b,southern hip hop,urban contemporary</c:v>
              </c:pt>
              <c:pt idx="2244">
                <c:v>motown,rhythm and Blues</c:v>
              </c:pt>
              <c:pt idx="2245">
                <c:v>Pop dance,uk dance</c:v>
              </c:pt>
              <c:pt idx="2246">
                <c:v>miami bass</c:v>
              </c:pt>
              <c:pt idx="2247">
                <c:v>Pop dance,uk dance,uk funky,indie anthem-Folk,uk Pop</c:v>
              </c:pt>
              <c:pt idx="2248">
                <c:v>neo Soul,Pop,Pop</c:v>
              </c:pt>
              <c:pt idx="2249">
                <c:v>Pop,australian talent show,contemporary r&amp;b,Pop,hip Pop,philly rap,r&amp;b,urban contemporary</c:v>
              </c:pt>
              <c:pt idx="2250">
                <c:v>new jersey rap,Pop rap,rap,southern hip hop,trap</c:v>
              </c:pt>
              <c:pt idx="2251">
                <c:v>Pop dance,uk dance,uk funky,Pop,Hip Hop,neo Soul,uk contemporary r&amp;b</c:v>
              </c:pt>
              <c:pt idx="2252">
                <c:v>metroPopolis,modern Rock,Pop,canadian contemporary r&amp;b,canadian Pop,Pop</c:v>
              </c:pt>
              <c:pt idx="2253">
                <c:v>new wave Pop,sophisti-Pop</c:v>
              </c:pt>
              <c:pt idx="2254">
                <c:v>parody</c:v>
              </c:pt>
              <c:pt idx="2255">
                <c:v>nz Pop,Pop</c:v>
              </c:pt>
              <c:pt idx="2256">
                <c:v>new orleans Soul</c:v>
              </c:pt>
              <c:pt idx="2257">
                <c:v>Pop dance,uk dance,uk funky,Pop,talent show,uk Pop</c:v>
              </c:pt>
              <c:pt idx="2258">
                <c:v>nashville sound,nashville sound</c:v>
              </c:pt>
              <c:pt idx="2259">
                <c:v>modern alternative Pop</c:v>
              </c:pt>
              <c:pt idx="2260">
                <c:v>Pop,atl hip hop,melodic rap,rap,trap</c:v>
              </c:pt>
              <c:pt idx="2261">
                <c:v>Pop dance,uk dance,uk funky,r&amp;b,talent show,conscious hip hop,east coast hip hop,gangster rap,hardcore hip hop,hip hop,queens hip hop,rap</c:v>
              </c:pt>
              <c:pt idx="2262">
                <c:v>neo Soul,Pop,r&amp;b,conscious hip hop,hip hop,rap,west coast rap</c:v>
              </c:pt>
              <c:pt idx="2263">
                <c:v>Pop edm</c:v>
              </c:pt>
              <c:pt idx="2264">
                <c:v>permanent wave,Pop,barbadian Pop,Pop,urban contemporary</c:v>
              </c:pt>
              <c:pt idx="2265">
                <c:v>Pop edm,social media Pop</c:v>
              </c:pt>
              <c:pt idx="2266">
                <c:v>metroPopolis,modern Rock</c:v>
              </c:pt>
              <c:pt idx="2267">
                <c:v>Pop house</c:v>
              </c:pt>
              <c:pt idx="2268">
                <c:v>memphis hip hop,rap,tennessee hip hop,trap,canadian hip hop,canadian Pop,hip hop,rap,toronto rap</c:v>
              </c:pt>
              <c:pt idx="2269">
                <c:v>Pop house,g funk,gangster rap,hip hop,Pop rap,rap,west coast rap,deep r&amp;b</c:v>
              </c:pt>
              <c:pt idx="2270">
                <c:v>memphis Soul,Soul,southern Soul</c:v>
              </c:pt>
              <c:pt idx="2271">
                <c:v>Pop r&amp;b</c:v>
              </c:pt>
              <c:pt idx="2272">
                <c:v>Pop,australian Rock,boy band,Pop,australian talent show</c:v>
              </c:pt>
              <c:pt idx="2273">
                <c:v>melodic rap,Pop,post-teen Pop</c:v>
              </c:pt>
              <c:pt idx="2274">
                <c:v>norwegian Pop,Pop,Pop,australian dance,Pop,Pop</c:v>
              </c:pt>
              <c:pt idx="2275">
                <c:v>ohio hip hop,Pop rap,modern alternative Rock,modern Rock,stomp Pop,Pop,Pop</c:v>
              </c:pt>
              <c:pt idx="2276">
                <c:v>library music</c:v>
              </c:pt>
              <c:pt idx="2277">
                <c:v>neo-traditional country</c:v>
              </c:pt>
              <c:pt idx="2278">
                <c:v>latin Pop,latin viral Pop,rap latina,reggaeton,urbano latino</c:v>
              </c:pt>
              <c:pt idx="2279">
                <c:v>new beat,rave</c:v>
              </c:pt>
              <c:pt idx="2280">
                <c:v>house,Pop dance,uk dance,dutch house,edm,electro house,future house,house,Pop dance,progressive electro house,progressive house</c:v>
              </c:pt>
              <c:pt idx="2281">
                <c:v>house,Pop dance,uk dance</c:v>
              </c:pt>
              <c:pt idx="2282">
                <c:v>house,uk dance,Pop</c:v>
              </c:pt>
              <c:pt idx="2283">
                <c:v>house,uk dance,uk house,edm,electro house,moombahton,Pop dance</c:v>
              </c:pt>
              <c:pt idx="2284">
                <c:v>hip hop,miami hip hop,Pop rap,rap,canadian Pop,Pop,atl hip hop,melodic rap,rap,trap,chicago rap,conscious hip hop,hip hop,Pop rap,rap</c:v>
              </c:pt>
              <c:pt idx="2285">
                <c:v>house,uk house</c:v>
              </c:pt>
              <c:pt idx="2286">
                <c:v>girl group,Pop,talent show,uk Pop,cali rap,trap queen</c:v>
              </c:pt>
              <c:pt idx="2287">
                <c:v>house,uk house,new wave Pop,Pop,neo Soul,r&amp;b,urban contemporary</c:v>
              </c:pt>
              <c:pt idx="2288">
                <c:v>House,Pop</c:v>
              </c:pt>
              <c:pt idx="2289">
                <c:v>hollywood,Pop,Pop</c:v>
              </c:pt>
              <c:pt idx="2290">
                <c:v>israeli Pop</c:v>
              </c:pt>
              <c:pt idx="2291">
                <c:v>icelandic indie,icelandic Rock,modern alternative Rock</c:v>
              </c:pt>
              <c:pt idx="2292">
                <c:v>glam Rock,mellow gold,piano Rock,Rock,Pop,alternative dance,aussietronica,australian dance,australian electroPop</c:v>
              </c:pt>
              <c:pt idx="2293">
                <c:v>hollywood,show tunes,broadway,hollywood,show tunes,hollywood,movie tunes,post-teen Pop,Pop,post-teen Pop,movie tunes</c:v>
              </c:pt>
              <c:pt idx="2294">
                <c:v>hollywood</c:v>
              </c:pt>
              <c:pt idx="2295">
                <c:v>idol,post-teen Pop</c:v>
              </c:pt>
              <c:pt idx="2296">
                <c:v>glam Rock,pub Rock</c:v>
              </c:pt>
              <c:pt idx="2297">
                <c:v>girl group,Pop,talent show,uk Pop,hip hop,Pop rap,r&amp;b,southern hip hop,trap,trap Soul</c:v>
              </c:pt>
              <c:pt idx="2298">
                <c:v>irish country,irish Folk,irish Folk</c:v>
              </c:pt>
              <c:pt idx="2299">
                <c:v>indie electroPop,indie Poptimism,metroPopolis</c:v>
              </c:pt>
              <c:pt idx="2300">
                <c:v>house,Pop dance</c:v>
              </c:pt>
              <c:pt idx="2301">
                <c:v>g funk,gangster rap,hip hop,rap,west coast rap,detroit hip hop,hip hop,rap,piano Rock,viral Pop</c:v>
              </c:pt>
              <c:pt idx="2302">
                <c:v>gabber,happy hardcore,hardcore techno</c:v>
              </c:pt>
              <c:pt idx="2303">
                <c:v>girl group,Pop,talent show,uk Pop,Pop,dancehall,Pop,Pop rap</c:v>
              </c:pt>
              <c:pt idx="2304">
                <c:v>israeli Pop,israeli Rock,deep euro house</c:v>
              </c:pt>
              <c:pt idx="2305">
                <c:v>indie Pop rap,indie Pop rap,oakland hip hop,Pop rap,rap</c:v>
              </c:pt>
              <c:pt idx="2306">
                <c:v>jamaican ska,reggae,Rocksteady,ska,ska revival</c:v>
              </c:pt>
              <c:pt idx="2307">
                <c:v>grime</c:v>
              </c:pt>
              <c:pt idx="2308">
                <c:v>girl group,Pop,talent show,atl hip hop,dirty south rap,hip hop,Pop rap,rap,southern hip hop,trap</c:v>
              </c:pt>
              <c:pt idx="2309">
                <c:v>hip hop,Pop rap,rap,southern hip hop,trap</c:v>
              </c:pt>
              <c:pt idx="2310">
                <c:v>kindermusik</c:v>
              </c:pt>
              <c:pt idx="2311">
                <c:v>horrorcore,rap Rock,metalcore</c:v>
              </c:pt>
              <c:pt idx="2312">
                <c:v>k-Pop,Pop,Pop</c:v>
              </c:pt>
              <c:pt idx="2313">
                <c:v>hip hop,Pop rap,rap,southern hip hop,trap,Pop,Pop,urban contemporary,melodic rap,rap,trap</c:v>
              </c:pt>
              <c:pt idx="2314">
                <c:v>Hip Hop,neo Soul,uk contemporary r&amp;b</c:v>
              </c:pt>
              <c:pt idx="2315">
                <c:v>gauze Pop</c:v>
              </c:pt>
              <c:pt idx="2316">
                <c:v>House,Pop,Pop dance,tropical house,uk dance,Pop</c:v>
              </c:pt>
              <c:pt idx="2317">
                <c:v>indie Poptimism</c:v>
              </c:pt>
              <c:pt idx="2318">
                <c:v>hip Pop,Pop rap,southern hip hop,urban contemporary,chicano rap,latin hip hop,Pop rap,southern hip hop,texas latin rap,urban contemporary</c:v>
              </c:pt>
              <c:pt idx="2319">
                <c:v>indie Poptimism,hip Pop,Pop,Pop</c:v>
              </c:pt>
              <c:pt idx="2320">
                <c:v>grime,uk hip hop</c:v>
              </c:pt>
              <c:pt idx="2321">
                <c:v>grime,instrumental grime,Pop,edm,electro house,house,Pop,progressive house,uk dance</c:v>
              </c:pt>
              <c:pt idx="2322">
                <c:v>irish Rock,irish singer-songwriter,melancholia,chamber Folk,czech singer-songwriter,melancholia</c:v>
              </c:pt>
              <c:pt idx="2323">
                <c:v>hip hop,pittsburgh rap,rap</c:v>
              </c:pt>
              <c:pt idx="2324">
                <c:v>german dance,Pop dance,Pop edm,uk dance,Pop dance,scandiPop,uk dance,atl hip hop,atl trap,rap,trap</c:v>
              </c:pt>
              <c:pt idx="2325">
                <c:v>grime,r&amp;b,talent show</c:v>
              </c:pt>
              <c:pt idx="2326">
                <c:v>irish Rock,permanent wave,Rock,modern Rock,permanent wave,punk,Rock</c:v>
              </c:pt>
              <c:pt idx="2327">
                <c:v>g funk,gangster rap,hip hop,Pop rap,rap,west coast rap,big room,Pop,edm,Pop,Pop dance</c:v>
              </c:pt>
              <c:pt idx="2328">
                <c:v>grime,uk hip hop,afrobeats,dancehall,nigerian hip hop,nigerian Pop,Pop</c:v>
              </c:pt>
              <c:pt idx="2329">
                <c:v>gauze Pop,Pop,Pop</c:v>
              </c:pt>
              <c:pt idx="2330">
                <c:v>girl group</c:v>
              </c:pt>
              <c:pt idx="2331">
                <c:v>hi-nrg,new romantic,new wave Pop</c:v>
              </c:pt>
              <c:pt idx="2332">
                <c:v>italian trance</c:v>
              </c:pt>
              <c:pt idx="2333">
                <c:v>house,breaks,experimental house</c:v>
              </c:pt>
              <c:pt idx="2334">
                <c:v>house,Pop dance,uk dance,disco house,hip house,uk dance,vocal house,Pop dance</c:v>
              </c:pt>
              <c:pt idx="2335">
                <c:v>indie salvadoreno</c:v>
              </c:pt>
              <c:pt idx="2336">
                <c:v>hip Pop,trap queen</c:v>
              </c:pt>
              <c:pt idx="2337">
                <c:v>gen z singer-songwriter,alt z,gen z singer-songwriter</c:v>
              </c:pt>
              <c:pt idx="2338">
                <c:v>hip hop,rap,slap house,slap house</c:v>
              </c:pt>
              <c:pt idx="2339">
                <c:v>g funk,gangster rap,hip hop,Pop rap,rap,west coast rap,contemporary r&amp;b,r&amp;b,urban contemporary,Pop,Pop</c:v>
              </c:pt>
              <c:pt idx="2340">
                <c:v>jazz cover,swing</c:v>
              </c:pt>
              <c:pt idx="2341">
                <c:v>halloween,novelty</c:v>
              </c:pt>
              <c:pt idx="2342">
                <c:v>karaoke</c:v>
              </c:pt>
              <c:pt idx="2343">
                <c:v>funk Pop,funk rj,pagode baiano,Pop,Pop nacional</c:v>
              </c:pt>
              <c:pt idx="2344">
                <c:v>k-Pop</c:v>
              </c:pt>
              <c:pt idx="2345">
                <c:v>house,canadian electroPop,canadian Pop,dance Rock,electroPop,metroPopolis,neo-synthPop</c:v>
              </c:pt>
              <c:pt idx="2346">
                <c:v>k-Pop,k-Pop boy group,Pop,Pop rap,rap,southern hip hop,trap,viral trap,edm,electro house,Pop dance</c:v>
              </c:pt>
              <c:pt idx="2347">
                <c:v>girl group,mellow gold,new wave Pop,soft Rock</c:v>
              </c:pt>
              <c:pt idx="2348">
                <c:v>k-Pop,Pop,Pop,Pop,post-teen Pop</c:v>
              </c:pt>
              <c:pt idx="2349">
                <c:v>hi-nrg,new romantic,new wave Pop,synthPop</c:v>
              </c:pt>
              <c:pt idx="2350">
                <c:v>la indie,modern alternative Rock,modern Rock,Pop Rock,pov: indie</c:v>
              </c:pt>
              <c:pt idx="2351">
                <c:v>german dance,german techno,german trance,trance,german dance,Pop dance,Pop edm,uk dance,Pop dance,scandiPop,uk dance</c:v>
              </c:pt>
              <c:pt idx="2352">
                <c:v>hip hop,new orleans rap,Pop rap,rap,trap,hip hop,pittsburgh rap,Pop rap,rap,southern hip hop,trap,modern Rock,Pop,Rock,modern alternative Rock,modern Rock,stomp Pop,conscious hip hop,hip hop,Pop rap,rap,hip hop,Pop rap,r&amp;b,southern hip hop,trap,trap Soul</c:v>
              </c:pt>
              <c:pt idx="2353">
                <c:v>german dance,Pop dance,Pop edm,uk dance,dutch Pop</c:v>
              </c:pt>
              <c:pt idx="2354">
                <c:v>glam Rock,synthPop,zolo</c:v>
              </c:pt>
              <c:pt idx="2355">
                <c:v>german dance,Pop dance,Pop edm,uk dance,german Pop</c:v>
              </c:pt>
              <c:pt idx="2356">
                <c:v>house,uk dance</c:v>
              </c:pt>
              <c:pt idx="2357">
                <c:v>instrumental surf,Rockabilly</c:v>
              </c:pt>
              <c:pt idx="2358">
                <c:v>house,uk dance,uk house,alternative r&amp;b,indie Soul,nyc Pop</c:v>
              </c:pt>
              <c:pt idx="2359">
                <c:v>Hip Hop,country Rock</c:v>
              </c:pt>
              <c:pt idx="2360">
                <c:v>indie Pop rap,oakland hip hop,Pop rap,rap,Pop,r&amp;b,rap</c:v>
              </c:pt>
              <c:pt idx="2361">
                <c:v>electrofox,french indietronica,french indietronica,french techno</c:v>
              </c:pt>
              <c:pt idx="2362">
                <c:v>electro house,alt z,modern indie Pop</c:v>
              </c:pt>
              <c:pt idx="2363">
                <c:v>edm,Pop dance,Pop house,uk dance,Pop dance,Pop house,uk dance,uk Pop,Pop dance,uk dance</c:v>
              </c:pt>
              <c:pt idx="2364">
                <c:v>edm,Pop,Pop dance,tropical house,modern Rock,Pop,Rock</c:v>
              </c:pt>
              <c:pt idx="2365">
                <c:v>edm,Pop,edm,electro house,moombahton,Pop dance,Pop Soul</c:v>
              </c:pt>
              <c:pt idx="2366">
                <c:v>electroPop,etherPop,Pop,detroit hip hop,hip hop,Pop rap,r&amp;b,rap,trap,dancehall,dancehall queen,uk dancehall,uk hip hop</c:v>
              </c:pt>
              <c:pt idx="2367">
                <c:v>edm,Pop,Pop dance,girl group,Pop,talent show,uk Pop</c:v>
              </c:pt>
              <c:pt idx="2368">
                <c:v>edm,electronic trap,Pop,Pop dance,atl hip hop,crunk,Pop,dirty south rap,old school atlanta hip hop,Pop rap,southern hip hop,trap</c:v>
              </c:pt>
              <c:pt idx="2369">
                <c:v>edm,Pop dance,Pop,Pop dance</c:v>
              </c:pt>
              <c:pt idx="2370">
                <c:v>edm,electro house,moombahton,Pop dance,canadian electronic,Pop edm</c:v>
              </c:pt>
              <c:pt idx="2371">
                <c:v>edm,electro house,Pop dance,Pop</c:v>
              </c:pt>
              <c:pt idx="2372">
                <c:v>edm,Pop,Pop dance,tropical house,piano Rock,Pop</c:v>
              </c:pt>
              <c:pt idx="2373">
                <c:v>edm,electro house,moombahton,Pop dance,boy band,Pop</c:v>
              </c:pt>
              <c:pt idx="2374">
                <c:v>eurodance,italo dance</c:v>
              </c:pt>
              <c:pt idx="2375">
                <c:v>edm,eurodance,italo dance</c:v>
              </c:pt>
              <c:pt idx="2376">
                <c:v>edm,electro house,moombahton,Pop dance,danish Pop,electroPop,Pop,Pop dance</c:v>
              </c:pt>
              <c:pt idx="2377">
                <c:v>edm,Pop dance,Pop house,uk dance,Folk-Pop,irish Pop</c:v>
              </c:pt>
              <c:pt idx="2378">
                <c:v>edm,house,Pop dance,progressive house,uk dance</c:v>
              </c:pt>
              <c:pt idx="2379">
                <c:v>edm,Pop dance,Pop house,uk dance,Pop dance,uk dance</c:v>
              </c:pt>
              <c:pt idx="2380">
                <c:v>edm,house,Pop dance,progressive house,uk dance,future garage,house,Pop dance,uk dance,la Pop</c:v>
              </c:pt>
              <c:pt idx="2381">
                <c:v>escape room,minnesota hip hop,Pop,trap queen,Pop</c:v>
              </c:pt>
              <c:pt idx="2382">
                <c:v>edm,Pop,Pop dance,tropical house,edm,Pop,Pop dance,swedish Pop</c:v>
              </c:pt>
              <c:pt idx="2383">
                <c:v>edm,electro house,Pop dance,electro house</c:v>
              </c:pt>
              <c:pt idx="2384">
                <c:v>electroPop,Pop dance,Pop edm,alt z,Pop,talent show</c:v>
              </c:pt>
              <c:pt idx="2385">
                <c:v>edm,Pop dance,tropical house,Pop,Pop</c:v>
              </c:pt>
              <c:pt idx="2386">
                <c:v>electroPop,Pop edm</c:v>
              </c:pt>
              <c:pt idx="2387">
                <c:v>edm,electro house,Pop dance,progressive electro house,progressive house,disco</c:v>
              </c:pt>
              <c:pt idx="2388">
                <c:v>edm,Pop,Pop dance,tropical house,Pop,Pop dance,talent show,uk Pop</c:v>
              </c:pt>
              <c:pt idx="2389">
                <c:v>freestyle</c:v>
              </c:pt>
              <c:pt idx="2390">
                <c:v>electroPop,Pop,alt z,indie Poptimism,la Pop</c:v>
              </c:pt>
              <c:pt idx="2391">
                <c:v>freestyle,post-disco</c:v>
              </c:pt>
              <c:pt idx="2392">
                <c:v>electroPop,Pop,alt z,nyc Pop</c:v>
              </c:pt>
              <c:pt idx="2393">
                <c:v>french synthPop,italo disco</c:v>
              </c:pt>
              <c:pt idx="2394">
                <c:v>electroPop,Pop,contemporary</c:v>
              </c:pt>
              <c:pt idx="2395">
                <c:v>electroPop</c:v>
              </c:pt>
              <c:pt idx="2396">
                <c:v>electroPop,Pop,edm,melodic dubstep,Pop dance,alt z,canadian Pop</c:v>
              </c:pt>
              <c:pt idx="2397">
                <c:v>euroPop,girl group,new wave Pop,gospel</c:v>
              </c:pt>
              <c:pt idx="2398">
                <c:v>electroPop,Pop,electroPop,etherPop,Pop</c:v>
              </c:pt>
              <c:pt idx="2399">
                <c:v>edm,electronic trap,Pop,Pop dance,electroPop,house,uk dance</c:v>
              </c:pt>
              <c:pt idx="2400">
                <c:v>edm,Pop,Pop dance,tropical house,Folk,disco,hi-nrg,new wave Pop,soft Rock</c:v>
              </c:pt>
              <c:pt idx="2401">
                <c:v>enka</c:v>
              </c:pt>
              <c:pt idx="2402">
                <c:v>edm,Pop,Pop dance,Pop,post-teen Pop</c:v>
              </c:pt>
              <c:pt idx="2403">
                <c:v>edm,Pop dance,progressive electro house</c:v>
              </c:pt>
              <c:pt idx="2404">
                <c:v>edm,house,Pop dance,progressive house,uk dance,uk hip hop</c:v>
              </c:pt>
              <c:pt idx="2405">
                <c:v>edm,Pop dance,progressive electro house,canadian contemporary r&amp;b,canadian Pop,Pop</c:v>
              </c:pt>
              <c:pt idx="2406">
                <c:v>electroPop,Pop,Pop,Pop</c:v>
              </c:pt>
              <c:pt idx="2407">
                <c:v>eurodance,dutch Pop,dutch Rock</c:v>
              </c:pt>
              <c:pt idx="2408">
                <c:v>euroPop,talent show,Pop rap,wrestling</c:v>
              </c:pt>
              <c:pt idx="2409">
                <c:v>electro house,alt z,Pop,uk dance,swedish Pop</c:v>
              </c:pt>
              <c:pt idx="2410">
                <c:v>electroPop,swedish electroPop,swedish Pop,swedish synthPop</c:v>
              </c:pt>
              <c:pt idx="2411">
                <c:v>edm,Pop dance,tropical house,indie anthem-Folk</c:v>
              </c:pt>
              <c:pt idx="2412">
                <c:v>electroPop,uk dance,alternative r&amp;b,Pop,metroPopolis,Pop,r&amp;b,urban contemporary,chicago rap,conscious hip hop,hip hop,Pop rap,rap</c:v>
              </c:pt>
              <c:pt idx="2413">
                <c:v>Folk-Pop,irish Pop</c:v>
              </c:pt>
              <c:pt idx="2414">
                <c:v>Folk,Folk Rock,mellow gold,soft Rock</c:v>
              </c:pt>
              <c:pt idx="2415">
                <c:v>electro swing</c:v>
              </c:pt>
              <c:pt idx="2416">
                <c:v>electroPop,uk dance,danish Pop,electroPop,Pop,Pop dance</c:v>
              </c:pt>
              <c:pt idx="2417">
                <c:v>edm,electro house,house,Pop dance,progressive electro house,progressive house</c:v>
              </c:pt>
              <c:pt idx="2418">
                <c:v>Folk,heartland Rock,roots Rock,singer-songwriter</c:v>
              </c:pt>
              <c:pt idx="2419">
                <c:v>edm,electronic trap,Pop,Pop dance,Pop,post-teen Pop</c:v>
              </c:pt>
              <c:pt idx="2420">
                <c:v>edm,house,Pop dance,progressive house,uk dance,uk Pop</c:v>
              </c:pt>
              <c:pt idx="2421">
                <c:v>Folk,brill building Pop,disco,quiet storm,soft Rock,glam Rock,mellow gold,piano Rock,Rock,disco,motown,quiet storm,motown,Soul</c:v>
              </c:pt>
              <c:pt idx="2422">
                <c:v>edm,Pop,Pop dance,tropical house,r&amp;b</c:v>
              </c:pt>
              <c:pt idx="2423">
                <c:v>electroJazz</c:v>
              </c:pt>
              <c:pt idx="2424">
                <c:v>edm,house,stutter house,edm</c:v>
              </c:pt>
              <c:pt idx="2425">
                <c:v>french indie Pop</c:v>
              </c:pt>
              <c:pt idx="2426">
                <c:v>edm,Pop dance</c:v>
              </c:pt>
              <c:pt idx="2427">
                <c:v>edm,german dance,Pop dance,tropical house,uk dance,teen Pop</c:v>
              </c:pt>
              <c:pt idx="2428">
                <c:v>Folk,mellow gold,native american,singer-songwriter,soft Rock</c:v>
              </c:pt>
              <c:pt idx="2429">
                <c:v>funana</c:v>
              </c:pt>
              <c:pt idx="2430">
                <c:v>edm,Pop,Pop dance,tropical house,singer-songwriter Pop</c:v>
              </c:pt>
              <c:pt idx="2431">
                <c:v>electronica,trip hop,german house,hamburg electronic</c:v>
              </c:pt>
              <c:pt idx="2432">
                <c:v>eurodance,hip house,mellow gold,soft Rock</c:v>
              </c:pt>
              <c:pt idx="2433">
                <c:v>edm,Pop dance,Pop edm</c:v>
              </c:pt>
              <c:pt idx="2434">
                <c:v>eurodance,hip house,italo dance</c:v>
              </c:pt>
              <c:pt idx="2435">
                <c:v>easy listening,jazz clarinet</c:v>
              </c:pt>
              <c:pt idx="2436">
                <c:v>disco house,edm,electro house,filter house,house,Pop dance,vocal house,alternative r&amp;b,australian hip hop</c:v>
              </c:pt>
              <c:pt idx="2437">
                <c:v>disco house,edm,electro house,filter house,house,Pop dance,vocal house,deep underground hip hop,indie Pop rap,Pop rap,viral trap</c:v>
              </c:pt>
              <c:pt idx="2438">
                <c:v>dutch edm,edm,Pop,Pop dance,progressive house,alt z,gen z singer-songwriter</c:v>
              </c:pt>
              <c:pt idx="2439">
                <c:v>disco house,vocal house,diva house</c:v>
              </c:pt>
              <c:pt idx="2440">
                <c:v>dutch Pop,vocal house</c:v>
              </c:pt>
              <c:pt idx="2441">
                <c:v>disco house,vocal house,Pop,euroPop,new wave Pop</c:v>
              </c:pt>
              <c:pt idx="2442">
                <c:v>dream trance,eurodance</c:v>
              </c:pt>
              <c:pt idx="2443">
                <c:v>country,country dawn,nashville sound</c:v>
              </c:pt>
              <c:pt idx="2444">
                <c:v>dutch edm,edm,Pop,Pop dance,progressive house,Pop</c:v>
              </c:pt>
              <c:pt idx="2445">
                <c:v>dancefloor dnb,house,Pop dance,uk dance,neo mellow,uk Pop</c:v>
              </c:pt>
              <c:pt idx="2446">
                <c:v>dutch house,edm,electro house,Pop dance,progressive electro house,progressive house</c:v>
              </c:pt>
              <c:pt idx="2447">
                <c:v>dirty south rap,southern hip hop</c:v>
              </c:pt>
              <c:pt idx="2448">
                <c:v>disco,funk Rock</c:v>
              </c:pt>
              <c:pt idx="2449">
                <c:v>dancefloor dnb,house,Pop dance,uk dance,Pop</c:v>
              </c:pt>
              <c:pt idx="2450">
                <c:v>disco house,filter house,new romantic,new wave Pop,soft Rock,synthPop</c:v>
              </c:pt>
              <c:pt idx="2451">
                <c:v>dance Rock,neon Pop punk,post-teen Pop,Pop rap</c:v>
              </c:pt>
              <c:pt idx="2452">
                <c:v>drum and bass,jungle,uk dnb,vocal trance</c:v>
              </c:pt>
              <c:pt idx="2453">
                <c:v>complextro,edm,german techno,Pop,Pop dance,uk Pop</c:v>
              </c:pt>
              <c:pt idx="2454">
                <c:v>dutch edm,edm,Pop,Pop dance,progressive house,big room,Pop,edm,Pop,Pop dance,uk Pop,dutch Pop</c:v>
              </c:pt>
              <c:pt idx="2455">
                <c:v>country Rock,Folk,Folk Rock,heartland Rock,piano Rock,roots Rock,singer-songwriter</c:v>
              </c:pt>
              <c:pt idx="2456">
                <c:v>dutch edm,edm,Pop,Pop dance,progressive house,Pop,Pop r&amp;b</c:v>
              </c:pt>
              <c:pt idx="2457">
                <c:v>contemporary,country road,canadian Pop,Pop</c:v>
              </c:pt>
              <c:pt idx="2458">
                <c:v>deep disco house,hamburg electronic,minimal techno</c:v>
              </c:pt>
              <c:pt idx="2459">
                <c:v>country Rock,Folk,heartland Rock,roots Rock,singer-songwriter</c:v>
              </c:pt>
              <c:pt idx="2460">
                <c:v>disco,diva house,motown,post-disco</c:v>
              </c:pt>
              <c:pt idx="2461">
                <c:v>diva house,garage house,vocal house,dutch Pop,vocal house,freestyle</c:v>
              </c:pt>
              <c:pt idx="2462">
                <c:v>disco,philly Soul,post-disco</c:v>
              </c:pt>
              <c:pt idx="2463">
                <c:v>diva house,new romantic,new wave Pop,sophisti-Pop</c:v>
              </c:pt>
              <c:pt idx="2464">
                <c:v>deep euro house,deep house,edm,german dance,Pop dance,tropical house,Pop dance,scandiPop</c:v>
              </c:pt>
              <c:pt idx="2465">
                <c:v>cowboy western,western swing</c:v>
              </c:pt>
              <c:pt idx="2466">
                <c:v>contemporary r&amp;b,disco,funk,motown,new jack swing,post-disco,quiet storm,Soul,urban contemporary</c:v>
              </c:pt>
              <c:pt idx="2467">
                <c:v>complextro,edm,german techno,Pop,Pop dance,Pop</c:v>
              </c:pt>
              <c:pt idx="2468">
                <c:v>disco house,vocal house,uk dance</c:v>
              </c:pt>
              <c:pt idx="2469">
                <c:v>contemporary r&amp;b,girl group,hip Pop,r&amp;b,urban contemporary</c:v>
              </c:pt>
              <c:pt idx="2470">
                <c:v>dancefloor dnb,drum and bass,uk dance</c:v>
              </c:pt>
              <c:pt idx="2471">
                <c:v>doo-wop,doo-wop,rhythm and Blues</c:v>
              </c:pt>
              <c:pt idx="2472">
                <c:v>country,nashville sound</c:v>
              </c:pt>
              <c:pt idx="2473">
                <c:v>deep house,house,sheffield indie</c:v>
              </c:pt>
              <c:pt idx="2474">
                <c:v>dutch edm,edm,Pop,Pop dance,progressive house,atl hip hop,contemporary r&amp;b,Pop,Pop,r&amp;b,rap,south carolina hip hop,urban contemporary</c:v>
              </c:pt>
              <c:pt idx="2475">
                <c:v>danish electronic,edm,Pop dance</c:v>
              </c:pt>
              <c:pt idx="2476">
                <c:v>country,nashville sound,country gospel</c:v>
              </c:pt>
              <c:pt idx="2477">
                <c:v>deep minimal techno,melbourne bounce,melbourne bounce international,nz hip hop</c:v>
              </c:pt>
              <c:pt idx="2478">
                <c:v>comedy,comic</c:v>
              </c:pt>
              <c:pt idx="2479">
                <c:v>deep soft Rock,yacht Rock</c:v>
              </c:pt>
              <c:pt idx="2480">
                <c:v>dutch edm,edm,Pop,Pop dance,progressive house,Pop,Pop,viral Pop</c:v>
              </c:pt>
              <c:pt idx="2481">
                <c:v>cowpunk,Pop Rock,post-grunge</c:v>
              </c:pt>
              <c:pt idx="2482">
                <c:v>contemporary r&amp;b,r&amp;b,urban contemporary,smoothJazz,smooth saxophone</c:v>
              </c:pt>
              <c:pt idx="2483">
                <c:v>doo-wop,rhythm and Blues,Rock-and-roll,swamp Pop</c:v>
              </c:pt>
              <c:pt idx="2484">
                <c:v>dutch house,edm,electro house,Pop dance,progressive electro house,boy band,contemporary r&amp;b,new jack swing,r&amp;b,urban contemporary</c:v>
              </c:pt>
              <c:pt idx="2485">
                <c:v>deep tech house,house,progressive house,uk dance,uk dance</c:v>
              </c:pt>
              <c:pt idx="2486">
                <c:v>dutch house,edm,electro house,Pop dance,progressive electro house,slap house,Pop</c:v>
              </c:pt>
              <c:pt idx="2487">
                <c:v>doo-wop,Rock-and-roll</c:v>
              </c:pt>
              <c:pt idx="2488">
                <c:v>complextro,edm,german techno,Pop,Pop dance,alt z</c:v>
              </c:pt>
              <c:pt idx="2489">
                <c:v>deep tropical house</c:v>
              </c:pt>
              <c:pt idx="2490">
                <c:v>dutch prog,flute Rock,nederPop,progressive Rock,symphonic Rock</c:v>
              </c:pt>
              <c:pt idx="2491">
                <c:v>deep underground hip hop,indie Pop rap,Pop rap,viral trap,Pop,r&amp;b,rap</c:v>
              </c:pt>
              <c:pt idx="2492">
                <c:v>early reggae</c:v>
              </c:pt>
              <c:pt idx="2493">
                <c:v>contemporary post-bop,instrumental funk,jazz,jazz funk,jazz fusion,jazz piano</c:v>
              </c:pt>
              <c:pt idx="2494">
                <c:v>early synthPop,moog</c:v>
              </c:pt>
              <c:pt idx="2495">
                <c:v>crunk,dirty south rap,hip Pop,Pop rap,r&amp;b,southern hip hop,atl hip hop,g funk,gangster rap,hardcore hip hop,hip hop,west coast rap</c:v>
              </c:pt>
              <c:pt idx="2496">
                <c:v>dancefloor dnb,house,Pop dance,uk dance</c:v>
              </c:pt>
              <c:pt idx="2497">
                <c:v>contemporary r&amp;b,hip Pop,r&amp;b,southern hip hop,trap,urban contemporary</c:v>
              </c:pt>
              <c:pt idx="2498">
                <c:v>deep groove house,scottish Rock</c:v>
              </c:pt>
              <c:pt idx="2499">
                <c:v>deep Folk,Rock-and-roll</c:v>
              </c:pt>
              <c:pt idx="2500">
                <c:v>comedy rap,indie Pop rap,Pop rap,r&amp;b,rap</c:v>
              </c:pt>
              <c:pt idx="2501">
                <c:v>deep groove house,Pop dance,uk dance,Pop,Pop dance</c:v>
              </c:pt>
              <c:pt idx="2502">
                <c:v>brostep,edm,Pop,progressive electro house,electroPop,etherPop,Pop</c:v>
              </c:pt>
              <c:pt idx="2503">
                <c:v>brostep,edm,Pop,progressive electro house,indietronica,metroPopolis,neo-synthPop,shimmer Pop</c:v>
              </c:pt>
              <c:pt idx="2504">
                <c:v>classic oklahoma country,deep Folk</c:v>
              </c:pt>
              <c:pt idx="2505">
                <c:v>chicago rap,hip hop,rap,emo rap,miami hip hop,Pop rap,rap,trap</c:v>
              </c:pt>
              <c:pt idx="2506">
                <c:v>colombian Pop,Pop,latin Pop,Pop,african Rock,afroPop,south africanJazz,south african Pop,south african Pop dance</c:v>
              </c:pt>
              <c:pt idx="2507">
                <c:v>brostep,edm,Pop,progressive electro house,Pop,post-teen Pop</c:v>
              </c:pt>
              <c:pt idx="2508">
                <c:v>classic country Pop,classic oklahoma country,nashville sound</c:v>
              </c:pt>
              <c:pt idx="2509">
                <c:v>classic girl group,northern Soul</c:v>
              </c:pt>
              <c:pt idx="2510">
                <c:v>canadian Pop,Pop,viral Pop,Pop,Pop r&amp;b</c:v>
              </c:pt>
              <c:pt idx="2511">
                <c:v>classic girl group,Pop</c:v>
              </c:pt>
              <c:pt idx="2512">
                <c:v>bubble trance,happy hardcore</c:v>
              </c:pt>
              <c:pt idx="2513">
                <c:v>canadian singer-songwriter,classic canadian Rock,mellow gold</c:v>
              </c:pt>
              <c:pt idx="2514">
                <c:v>chicago bop,pinoy hip hop</c:v>
              </c:pt>
              <c:pt idx="2515">
                <c:v>canadian Pop,Pop,electroPop</c:v>
              </c:pt>
              <c:pt idx="2516">
                <c:v>canadian Pop,Pop,viral Pop,complextro,edm,german techno,Pop,Pop dance</c:v>
              </c:pt>
              <c:pt idx="2517">
                <c:v>classic Soul,disco</c:v>
              </c:pt>
              <c:pt idx="2518">
                <c:v>classic Soul,Rock-and-roll,Soul,southern Soul</c:v>
              </c:pt>
              <c:pt idx="2519">
                <c:v>cali rap,electro house,Pop dance,slap house</c:v>
              </c:pt>
              <c:pt idx="2520">
                <c:v>canadian hip hop</c:v>
              </c:pt>
              <c:pt idx="2521">
                <c:v>chicago Soul,classic Soul,northern Soul,southern Soul</c:v>
              </c:pt>
              <c:pt idx="2522">
                <c:v>classic country Pop,country Rock,truck-driving country</c:v>
              </c:pt>
              <c:pt idx="2523">
                <c:v>cartoon</c:v>
              </c:pt>
              <c:pt idx="2524">
                <c:v>classic country Pop,country,country Rock,heartland Rock,mellow gold,soft Rock</c:v>
              </c:pt>
              <c:pt idx="2525">
                <c:v>bubblegum dance,eurodance,euroPop,hip house</c:v>
              </c:pt>
              <c:pt idx="2526">
                <c:v>canadian Pop,Pop,chicago rap,conscious hip hop,hip hop,Pop rap,rap</c:v>
              </c:pt>
              <c:pt idx="2527">
                <c:v>classic Soul,disco,funk,p funk,quiet storm,Soul</c:v>
              </c:pt>
              <c:pt idx="2528">
                <c:v>classic nz Pop,kiwi Rock,nz singer-songwriter,solo wave</c:v>
              </c:pt>
              <c:pt idx="2529">
                <c:v>brostep,edm,Pop,progressive electro house,Pop</c:v>
              </c:pt>
              <c:pt idx="2530">
                <c:v>classic girl group,early reggae,Rocksteady</c:v>
              </c:pt>
              <c:pt idx="2531">
                <c:v>brostep,edm,Pop,progressive electro house,boy band,Pop</c:v>
              </c:pt>
              <c:pt idx="2532">
                <c:v>classic Soul,motown,neo Soul,northern Soul,quiet storm,Soul,motown,northern Soul,southern Soul</c:v>
              </c:pt>
              <c:pt idx="2533">
                <c:v>chicano rap,latin hip hop,Pop rap,southern hip hop,texas latin rap,urban contemporary,hip Pop,Pop rap,southern hip hop,urban contemporary</c:v>
              </c:pt>
              <c:pt idx="2534">
                <c:v>classic country Pop,classic oklahoma country</c:v>
              </c:pt>
              <c:pt idx="2535">
                <c:v>canadian contemporary r&amp;b,canadian Pop,Pop,Pop,Pop</c:v>
              </c:pt>
              <c:pt idx="2536">
                <c:v>classic country Pop,classic oklahoma country,nashville sound,outlaw country</c:v>
              </c:pt>
              <c:pt idx="2537">
                <c:v>canadian electronic,complextro,edm,electro house,Pop dance,progressive house,complextro,edm,electro house,house,progressive electro house</c:v>
              </c:pt>
              <c:pt idx="2538">
                <c:v>chicago rap,conscious hip hop,hip hop,political hip hop,Pop rap,rap,southern hip hop,Pop</c:v>
              </c:pt>
              <c:pt idx="2539">
                <c:v>classic house,disco house,vocal house</c:v>
              </c:pt>
              <c:pt idx="2540">
                <c:v>classic swedish Pop,classic uk Pop</c:v>
              </c:pt>
              <c:pt idx="2541">
                <c:v>canadian hip hop,canadian Pop,hip hop,rap,toronto rap,chicago drill,chicago rap,drill,hip hop,rap,trap</c:v>
              </c:pt>
              <c:pt idx="2542">
                <c:v>calypso</c:v>
              </c:pt>
              <c:pt idx="2543">
                <c:v>canadian Pop,Pop,Pop rap,rap</c:v>
              </c:pt>
              <c:pt idx="2544">
                <c:v>chicago rap,hip hop,rap,beatlesque,classic Rock,mellow gold,Rock</c:v>
              </c:pt>
              <c:pt idx="2545">
                <c:v>classic Soul,doo-wop,motown,rhythm and Blues</c:v>
              </c:pt>
              <c:pt idx="2546">
                <c:v>canadian indie,canadian Rock,indie Rock,indietronica,metroPopolis,neo-synthPop</c:v>
              </c:pt>
              <c:pt idx="2547">
                <c:v>canadian hip hop,dark trap,meme rap,indonesian hip hop</c:v>
              </c:pt>
              <c:pt idx="2548">
                <c:v>canadian country</c:v>
              </c:pt>
              <c:pt idx="2549">
                <c:v>classic belgian Pop</c:v>
              </c:pt>
              <c:pt idx="2550">
                <c:v>classic country Pop,country,country Rock,nashville sound</c:v>
              </c:pt>
              <c:pt idx="2551">
                <c:v>canadian Pop,Pop,viral Pop,canadian Pop,Pop</c:v>
              </c:pt>
              <c:pt idx="2552">
                <c:v>bubble trance,eurodance,hardcore techno,hip house,italo dance</c:v>
              </c:pt>
              <c:pt idx="2553">
                <c:v>classic nz Pop,pub Rock,psychobilly,pub Rock</c:v>
              </c:pt>
              <c:pt idx="2554">
                <c:v>brostep,edm,Pop,progressive electro house,electro house,Pop dance,slap house,atl hip hop,contemporary r&amp;b,Pop,Pop,r&amp;b,rap,south carolina hip hop,urban contemporary</c:v>
              </c:pt>
              <c:pt idx="2555">
                <c:v>canadian electronic,complextro,edm,electro house,Pop dance,progressive house</c:v>
              </c:pt>
              <c:pt idx="2556">
                <c:v>brostep,edm,Pop,progressive electro house,Pop,Pop r&amp;b</c:v>
              </c:pt>
              <c:pt idx="2557">
                <c:v>candy Pop,girl group,norwegian Pop</c:v>
              </c:pt>
              <c:pt idx="2558">
                <c:v>chicago Soul,doo-wop,rhythm and Blues</c:v>
              </c:pt>
              <c:pt idx="2559">
                <c:v>brostep,edm,Pop,progressive electro house,metroPopolis,modern Rock,Pop</c:v>
              </c:pt>
              <c:pt idx="2560">
                <c:v>chicago Soul,northern Soul</c:v>
              </c:pt>
              <c:pt idx="2561">
                <c:v>chicago Soul</c:v>
              </c:pt>
              <c:pt idx="2562">
                <c:v>boy band,Pop,danish electronic,edm,Pop dance</c:v>
              </c:pt>
              <c:pt idx="2563">
                <c:v>belgian edm,edm,Pop dance,tropical house,Pop</c:v>
              </c:pt>
              <c:pt idx="2564">
                <c:v>baroque Pop,new romantic,new wave,sophisti-Pop</c:v>
              </c:pt>
              <c:pt idx="2565">
                <c:v>brill building Pop,swamp Pop</c:v>
              </c:pt>
              <c:pt idx="2566">
                <c:v>big room,Pop,edm,Pop,Pop dance,canadian Pop,Pop</c:v>
              </c:pt>
              <c:pt idx="2567">
                <c:v>boy band,Pop,Pop dance,tropical house</c:v>
              </c:pt>
              <c:pt idx="2568">
                <c:v>big room,Pop,edm,Pop,Pop dance,Pop,miami hip hop,Pop,Pop rap,hip Pop,Pop,queens hip hop,rap</c:v>
              </c:pt>
              <c:pt idx="2569">
                <c:v>bedroom Pop</c:v>
              </c:pt>
              <c:pt idx="2570">
                <c:v>british comedy,music hall</c:v>
              </c:pt>
              <c:pt idx="2571">
                <c:v>big room,dutch house,edm,electro house,melbourne bounce,Pop dance,progressive electro house,progressive house,asian american hip hop,Pop,Pop rap</c:v>
              </c:pt>
              <c:pt idx="2572">
                <c:v>bolobedu house,south african house,afro Soul,south african Pop,afrobeats,dancehall,nigerian hip hop,nigerian Pop</c:v>
              </c:pt>
              <c:pt idx="2573">
                <c:v>brit funk</c:v>
              </c:pt>
              <c:pt idx="2574">
                <c:v>ballroom,easy listening</c:v>
              </c:pt>
              <c:pt idx="2575">
                <c:v>boy band,contemporary r&amp;b,hip Pop,r&amp;b,urban contemporary,Pop,east coast hip hop,hip hop,hip Pop,Pop rap,rap</c:v>
              </c:pt>
              <c:pt idx="2576">
                <c:v>boy band,Pop,Hip Hop</c:v>
              </c:pt>
              <c:pt idx="2577">
                <c:v>big room,melbourne bounce,melbourne bounce international</c:v>
              </c:pt>
              <c:pt idx="2578">
                <c:v>british children's music,cartoon</c:v>
              </c:pt>
              <c:pt idx="2579">
                <c:v>big room,melbourne bounce,melbourne bounce international,deep minimal techno,melbourne bounce,melbourne bounce international</c:v>
              </c:pt>
              <c:pt idx="2580">
                <c:v>british comedy,comic</c:v>
              </c:pt>
              <c:pt idx="2581">
                <c:v>bronx hip hop,east coast hip hop,gangster rap,hardcore hip hop,hip hop,Pop rap,rap,trap,Pop,hip Pop,r&amp;b,urban contemporary</c:v>
              </c:pt>
              <c:pt idx="2582">
                <c:v>brill building Pop,classic schlager</c:v>
              </c:pt>
              <c:pt idx="2583">
                <c:v>balkan beats</c:v>
              </c:pt>
              <c:pt idx="2584">
                <c:v>big room,Pop,edm,Pop,Pop dance,barbadian Pop,Pop,urban contemporary</c:v>
              </c:pt>
              <c:pt idx="2585">
                <c:v>brostep,classic dubstep,complextro,edm,electro house,hip house,uk dance</c:v>
              </c:pt>
              <c:pt idx="2586">
                <c:v>british Soul,Pop,Pop,talent show,edm,Pop,Pop dance</c:v>
              </c:pt>
              <c:pt idx="2587">
                <c:v>boy band,classic Rock,glam Rock,Rock</c:v>
              </c:pt>
              <c:pt idx="2588">
                <c:v>boy band,Pop,canadian Pop,Pop,viral Pop</c:v>
              </c:pt>
              <c:pt idx="2589">
                <c:v>brostep,complextro,edm,electro,Pop dance,Pop r&amp;b</c:v>
              </c:pt>
              <c:pt idx="2590">
                <c:v>british Blues,country Rock,Folk,Folk Rock,singer-songwriter</c:v>
              </c:pt>
              <c:pt idx="2591">
                <c:v>brill building Pop,doo-wop,Rock-and-roll</c:v>
              </c:pt>
              <c:pt idx="2592">
                <c:v>australian indigenous,Pop,australian talent show,g funk,gangster rap,hip hop,Pop rap,rap,west coast rap</c:v>
              </c:pt>
              <c:pt idx="2593">
                <c:v>british Soul,diva house</c:v>
              </c:pt>
              <c:pt idx="2594">
                <c:v>belgian dance,bubble trance</c:v>
              </c:pt>
              <c:pt idx="2595">
                <c:v>british Soul,electroPop,neo Soul,Pop Soul,uk Pop</c:v>
              </c:pt>
              <c:pt idx="2596">
                <c:v>bouncy house,uk dance,irish Rock,permanent wave,Rock</c:v>
              </c:pt>
              <c:pt idx="2597">
                <c:v>beatlesque,british invasion</c:v>
              </c:pt>
              <c:pt idx="2598">
                <c:v>big room,Pop,edm,Pop,Pop dance,Pop,Pop</c:v>
              </c:pt>
              <c:pt idx="2599">
                <c:v>big room,Pop,edm,Pop,Pop dance,atl hip hop,Pop,hip Pop,r&amp;b,urban contemporary</c:v>
              </c:pt>
              <c:pt idx="2600">
                <c:v>big room,dutch edm,dutch house,edm,electro house,Pop dance,progressive electro house,edm,electra,electro house,Pop dance</c:v>
              </c:pt>
              <c:pt idx="2601">
                <c:v>barbadian Pop,Pop,urban contemporary,chicago rap,hip hop,rap,beatlesque,classic Rock,mellow gold,Rock</c:v>
              </c:pt>
              <c:pt idx="2602">
                <c:v>broadway,classic soundtrack,classic Rock,Folk,Folk Rock,heartland Rock,mellow gold,singer-songwriter,soft Rock</c:v>
              </c:pt>
              <c:pt idx="2603">
                <c:v>british Blues,canadian Blues</c:v>
              </c:pt>
              <c:pt idx="2604">
                <c:v>big room,Pop,edm,Pop,Pop dance,Pop,Pop,Pop,r&amp;b,urban contemporary</c:v>
              </c:pt>
              <c:pt idx="2605">
                <c:v>british Soul,new jersey rap,Pop rap,rap,southern hip hop,trap</c:v>
              </c:pt>
              <c:pt idx="2606">
                <c:v>bass house,deep groove house,dutch house,edm,electro house,house,Pop dance,Pop edm,progressive electro house,progressive house,tech house,uk dance,zolo</c:v>
              </c:pt>
              <c:pt idx="2607">
                <c:v>boy band,talent show</c:v>
              </c:pt>
              <c:pt idx="2608">
                <c:v>belgian dance,belgian edm,big room,dutch house,edm,electro house,Pop dance,progressive electro house,Pop dance,Pop edm,slap house,uk dance,belgian edm</c:v>
              </c:pt>
              <c:pt idx="2609">
                <c:v>big room,Pop,dutch house,edm,electro house,Pop dance,progressive electro house</c:v>
              </c:pt>
              <c:pt idx="2610">
                <c:v>brooklyn indie</c:v>
              </c:pt>
              <c:pt idx="2611">
                <c:v>big room,Pop,dutch house,edm,electro house,Pop dance,progressive electro house,alt z</c:v>
              </c:pt>
              <c:pt idx="2612">
                <c:v>black americana,contemporary,country road,melodic rap,rap,trap,Pop,Pop r&amp;b</c:v>
              </c:pt>
              <c:pt idx="2613">
                <c:v>british invasion,Pop</c:v>
              </c:pt>
              <c:pt idx="2614">
                <c:v>brostep,complextro,edm,electro,Pop dance,conscious hip hop,hip hop,rap,west coast rap</c:v>
              </c:pt>
              <c:pt idx="2615">
                <c:v>big room,Pop,dutch house,edm,electro house,Pop dance,progressive electro house,dutch Pop</c:v>
              </c:pt>
              <c:pt idx="2616">
                <c:v>brostep,edm,Pop,progressive electro house,black americana,contemporary,country road</c:v>
              </c:pt>
              <c:pt idx="2617">
                <c:v>australian Rock,classic nz Pop</c:v>
              </c:pt>
              <c:pt idx="2618">
                <c:v>australian talent show,beatboxing</c:v>
              </c:pt>
              <c:pt idx="2619">
                <c:v>australian country,Pop,contemporary,country road,Pop,Pop</c:v>
              </c:pt>
              <c:pt idx="2620">
                <c:v>atl hip hop,Pop,hip Pop,r&amp;b,urban contemporary,contemporary r&amp;b,Pop,hip Pop,philly rap,r&amp;b,urban contemporary</c:v>
              </c:pt>
              <c:pt idx="2621">
                <c:v>australian house,deep tropical house,Pop</c:v>
              </c:pt>
              <c:pt idx="2622">
                <c:v>aussietronica,australian dance,australian house,Pop,atl hip hop,Pop,Pop rap,rap,southern hip hop</c:v>
              </c:pt>
              <c:pt idx="2623">
                <c:v>australian hip hop,australian trap,australian alternative Pop,Pop</c:v>
              </c:pt>
              <c:pt idx="2624">
                <c:v>australian dance,Pop,nyc Pop</c:v>
              </c:pt>
              <c:pt idx="2625">
                <c:v>atlantic canada hip hop,canadian hip hop,canadian old school hip hop,Pop,Pop,talent show</c:v>
              </c:pt>
              <c:pt idx="2626">
                <c:v>aussietronica,brostep,edm,electro house,electronic trap,escape room,vapor twitch</c:v>
              </c:pt>
              <c:pt idx="2627">
                <c:v>australian dance,australian electroPop,australian indie,downtempo,edm,indietronica,australian indie,Pop</c:v>
              </c:pt>
              <c:pt idx="2628">
                <c:v>aussietronica,australian dance,australian indie,indietronica,nu disco,Pop Soul,r&amp;b</c:v>
              </c:pt>
              <c:pt idx="2629">
                <c:v>aussietronica,gauze Pop,house,uk dance</c:v>
              </c:pt>
              <c:pt idx="2630">
                <c:v>australian dance,Pop,Pop,big room,Pop,edm,Pop,Pop dance</c:v>
              </c:pt>
              <c:pt idx="2631">
                <c:v>australian alternative Rock,australian indie,perth indie</c:v>
              </c:pt>
              <c:pt idx="2632">
                <c:v>australian dance,big room,melbourne bounce,melbourne bounce international,nz hip hop</c:v>
              </c:pt>
              <c:pt idx="2633">
                <c:v>art Pop,electroPop,Pop,canadian Pop,Pop</c:v>
              </c:pt>
              <c:pt idx="2634">
                <c:v>australian dance,Pop,Pop,edm,electro house,moombahton,Pop dance,Pop</c:v>
              </c:pt>
              <c:pt idx="2635">
                <c:v>australian dance,australian electroPop,australian indie,downtempo,edm,indietronica,art Pop,indietronica</c:v>
              </c:pt>
              <c:pt idx="2636">
                <c:v>atlanta bass</c:v>
              </c:pt>
              <c:pt idx="2637">
                <c:v>aussietronica,australian electroPop,edm,Pop,gauze Pop</c:v>
              </c:pt>
              <c:pt idx="2638">
                <c:v>atlanta bass,miami bass</c:v>
              </c:pt>
              <c:pt idx="2639">
                <c:v>art Rock,progressive Rock,symphonic Rock</c:v>
              </c:pt>
              <c:pt idx="2640">
                <c:v>australian dance,Pop,Pop,Pop,dancehall,Pop,Pop rap</c:v>
              </c:pt>
              <c:pt idx="2641">
                <c:v>aussietronica,australian indie,Pop</c:v>
              </c:pt>
              <c:pt idx="2642">
                <c:v>arkansas country,outlaw country,Rock,country</c:v>
              </c:pt>
              <c:pt idx="2643">
                <c:v>australian hip hop,australian trap,alt z,nz Pop</c:v>
              </c:pt>
              <c:pt idx="2644">
                <c:v>alternative r&amp;b,trap queen</c:v>
              </c:pt>
              <c:pt idx="2645">
                <c:v>atl hip hop,contemporary r&amp;b,Pop,Pop,r&amp;b,rap,south carolina hip hop,urban contemporary,Pop,miami hip hop,Pop</c:v>
              </c:pt>
              <c:pt idx="2646">
                <c:v>aussietronica,australian electroPop,edm,australian indie</c:v>
              </c:pt>
              <c:pt idx="2647">
                <c:v>australian hip hop,australian trap,Pop</c:v>
              </c:pt>
              <c:pt idx="2648">
                <c:v>australian comedy</c:v>
              </c:pt>
              <c:pt idx="2649">
                <c:v>australian hip hop,canadian Pop,Pop</c:v>
              </c:pt>
              <c:pt idx="2650">
                <c:v>anarcho-punk</c:v>
              </c:pt>
              <c:pt idx="2651">
                <c:v>australian hip hop,Pop</c:v>
              </c:pt>
              <c:pt idx="2652">
                <c:v>aussietronica,brostep,edm,electra,electronic trap,escape room,indietronica</c:v>
              </c:pt>
              <c:pt idx="2653">
                <c:v>art Pop,electroPop,Pop,Pop,Pop r&amp;b</c:v>
              </c:pt>
              <c:pt idx="2654">
                <c:v>alternative Rock,Blues Rock,garage Rock,garage Rock revival,indie Rock,modern Blues Rock,modern Rock,punk Blues,Rock,neo Soul,Pop,r&amp;b</c:v>
              </c:pt>
              <c:pt idx="2655">
                <c:v>australian house,australian alternative Pop</c:v>
              </c:pt>
              <c:pt idx="2656">
                <c:v>australian hip hop,australian hip hop</c:v>
              </c:pt>
              <c:pt idx="2657">
                <c:v>atl hip hop,hip hop,rap,southern hip hop,trap,canadian hip hop,canadian Pop,hip hop,rap,toronto rap</c:v>
              </c:pt>
              <c:pt idx="2658">
                <c:v>auckland indie,kiwi Rock</c:v>
              </c:pt>
              <c:pt idx="2659">
                <c:v>australian indie,australian hip hop,australian trap</c:v>
              </c:pt>
              <c:pt idx="2660">
                <c:v>austin singer-songwriter,ectoFolk,Folk,lilith,new wave Pop,singer-songwriter</c:v>
              </c:pt>
              <c:pt idx="2661">
                <c:v>australian alternative Pop,australian r&amp;b,auckland indie,etherPop,indietronica,metroPopolis,nz Pop</c:v>
              </c:pt>
              <c:pt idx="2662">
                <c:v>australian hip hop,australian indigenous,australian indigenous hip hop</c:v>
              </c:pt>
              <c:pt idx="2663">
                <c:v>australian indie,australian surf Rock</c:v>
              </c:pt>
              <c:pt idx="2664">
                <c:v>australian hip hop,australian indigenous,australian indigenous hip hop,australian underground hip hop,australian indigenous,australian Rock</c:v>
              </c:pt>
              <c:pt idx="2665">
                <c:v>alternative Rock,anti-Folk,permanent wave,Rock</c:v>
              </c:pt>
              <c:pt idx="2666">
                <c:v>australian alternative Rock,australian indie,australian Rock,melbourne indie</c:v>
              </c:pt>
              <c:pt idx="2667">
                <c:v>art Pop,candy Pop,metroPopolis,Pop,atl hip hop,melodic rap,rap,trap</c:v>
              </c:pt>
              <c:pt idx="2668">
                <c:v>aussietronica,gauze Pop,house</c:v>
              </c:pt>
              <c:pt idx="2669">
                <c:v>australian dance,melbourne bounce</c:v>
              </c:pt>
              <c:pt idx="2670">
                <c:v>alternative Rock,permanent wave,singer-songwriter</c:v>
              </c:pt>
              <c:pt idx="2671">
                <c:v>art Pop,candy Pop,metroPopolis,Pop,Pop,Pop,viral Pop</c:v>
              </c:pt>
              <c:pt idx="2672">
                <c:v>australian alternative Pop,Pop</c:v>
              </c:pt>
              <c:pt idx="2673">
                <c:v>aussietronica,solo wave</c:v>
              </c:pt>
              <c:pt idx="2674">
                <c:v>aussietronica,australian electroPop,edm,australian indie,Pop</c:v>
              </c:pt>
              <c:pt idx="2675">
                <c:v>alternative r&amp;b,australian hip hop</c:v>
              </c:pt>
              <c:pt idx="2676">
                <c:v>aussietronica,australian electroPop,edm,electroPop,swedish indie Pop</c:v>
              </c:pt>
              <c:pt idx="2677">
                <c:v>alt z,electroPop</c:v>
              </c:pt>
              <c:pt idx="2678">
                <c:v>alt z,canadian contemporary r&amp;b,singer-songwriter Pop,Pop</c:v>
              </c:pt>
              <c:pt idx="2679">
                <c:v>afroswing,afroswing</c:v>
              </c:pt>
              <c:pt idx="2680">
                <c:v>alternative metal,alternative Rock,grunge,modern Rock,nu metal,palm desert scene,Rock,stoner metal,stoner Rock</c:v>
              </c:pt>
              <c:pt idx="2681">
                <c:v>alternative dance,dance Rock,dance-punk,indietronica,neo-synthPop,new rave</c:v>
              </c:pt>
              <c:pt idx="2682">
                <c:v>alt z,Pop,Pop,Pop r&amp;b</c:v>
              </c:pt>
              <c:pt idx="2683">
                <c:v>alt z,electroPop,Pop</c:v>
              </c:pt>
              <c:pt idx="2684">
                <c:v>album Rock,art Rock,classic Rock,hard Rock,progressive Rock,Rock,soft Rock,symphonic Rock</c:v>
              </c:pt>
              <c:pt idx="2685">
                <c:v>album Rock,art Rock,classic Rock,glam Rock,mellow gold,piano Rock,progressive Rock,Rock,soft Rock,symphonic Rock</c:v>
              </c:pt>
              <c:pt idx="2686">
                <c:v>album Rock,canadian metal,classic canadian Rock,classic Rock,hard Rock,progressive Rock,Rock</c:v>
              </c:pt>
              <c:pt idx="2687">
                <c:v>alt z,canadian Pop,neo Soul,Pop,Pop Soul,urban contemporary</c:v>
              </c:pt>
              <c:pt idx="2688">
                <c:v>album Rock,Blues Rock,british Blues,classic Rock,country Rock,electric Blues,Folk Rock,hard Rock,heartland Rock,mellow gold,psychedelic Rock,Rock,singer-songwriter,album Rock,Blues Rock,classic Rock,electric Blues,mellow gold,Rock,singer-songwriter,soft Ro</c:v>
              </c:pt>
              <c:pt idx="2689">
                <c:v>alternative dance,dance-punk,electro house,electrofox,fidget house,filter house,indietronica,new rave,dirty south rap,gangster rap,hardcore hip hop,hip hop,queens hip hop,southern hip hop</c:v>
              </c:pt>
              <c:pt idx="2690">
                <c:v>album Rock,classic Rock,Folk Rock,heartland Rock,mellow gold,new wave Pop,singer-songwriter,soft Rock</c:v>
              </c:pt>
              <c:pt idx="2691">
                <c:v>album Rock,british Blues,classic Rock,country Rock,Folk Rock,hard Rock,heartland Rock,mellow gold,Rock,singer-songwriter,soft Rock</c:v>
              </c:pt>
              <c:pt idx="2692">
                <c:v>alternative country,classic texas country,country Rock,Folk,heartland Rock,outlaw country,roots Rock,singer-songwriter</c:v>
              </c:pt>
              <c:pt idx="2693">
                <c:v>alternative hip hop,hip hop,oakland hip hop</c:v>
              </c:pt>
              <c:pt idx="2694">
                <c:v>afroswing,grime,uk hip hop</c:v>
              </c:pt>
              <c:pt idx="2695">
                <c:v>a cappella</c:v>
              </c:pt>
              <c:pt idx="2696">
                <c:v>album Rock,glam metal,hard Rock,Rock,swedish hard Rock,swedish melodic Rock</c:v>
              </c:pt>
              <c:pt idx="2697">
                <c:v>acoustic punk,alternative Rock,punk</c:v>
              </c:pt>
              <c:pt idx="2698">
                <c:v>alt z,gen z singer-songwriter,uk Pop</c:v>
              </c:pt>
              <c:pt idx="2699">
                <c:v>album Rock,beatlesque,Blues Rock,british Blues,classic Rock,cosmic american,country Rock,Folk,Folk Rock,heartland Rock,mellow gold,psychedelic Rock,Rock,soft Rock</c:v>
              </c:pt>
              <c:pt idx="2700">
                <c:v>alternative Pop Rock,pov: indie</c:v>
              </c:pt>
              <c:pt idx="2701">
                <c:v>acid Rock,Blues Rock,british Blues,classic garage Rock,proto-metal,psychedelic Rock</c:v>
              </c:pt>
              <c:pt idx="2702">
                <c:v>alt z,modern indie Pop</c:v>
              </c:pt>
              <c:pt idx="2703">
                <c:v>alt z,dark Pop,Pop,Pop edm,edm,Pop,Pop dance</c:v>
              </c:pt>
              <c:pt idx="2704">
                <c:v>alternative dance,aussietronica,australian dance,australian electroPop,R&amp;B</c:v>
              </c:pt>
              <c:pt idx="2705">
                <c:v>alt z,dark r&amp;b,slap house,traprun,covertronica</c:v>
              </c:pt>
              <c:pt idx="2706">
                <c:v>album Rock,Blues Rock,british Blues,classic Rock,country Rock,Folk,Folk Rock,heartland Rock,mellow gold,psychedelic Rock,Rock,soft Rock,southern Rock</c:v>
              </c:pt>
              <c:pt idx="2707">
                <c:v>afrobeats,Pop rap,rap,southern hip hop,trap,Pop,Pop</c:v>
              </c:pt>
              <c:pt idx="2708">
                <c:v>acoustic Pop,irish Rock,irish singer-songwriter,neo mellow,singer-songwriter</c:v>
              </c:pt>
              <c:pt idx="2709">
                <c:v>alt z,Pop,german dance</c:v>
              </c:pt>
              <c:pt idx="2710">
                <c:v>alternative hip hop,deep euro house,deep house,edm,german dance,Pop dance,tropical house</c:v>
              </c:pt>
              <c:pt idx="2711">
                <c:v>album Rock,classic Rock,heartland Rock,mellow gold,Pop,power Pop,soft Rock</c:v>
              </c:pt>
              <c:pt idx="2712">
                <c:v>afrobeats,nigerian Pop,Pop,post-teen Pop</c:v>
              </c:pt>
              <c:pt idx="2713">
                <c:v>album Rock,classic Rock,hard Rock,heartland Rock,mellow gold,progressive Rock,Rock,soft Rock</c:v>
              </c:pt>
              <c:pt idx="2714">
                <c:v>alt z,Pop,canadian hip hop</c:v>
              </c:pt>
              <c:pt idx="2715">
                <c:v>album Rock,Blues Rock,classic Rock,country Rock,Folk Rock,heartland Rock,mellow gold,singer-songwriter,soft Rock,southern Rock,swamp Rock</c:v>
              </c:pt>
              <c:pt idx="2716">
                <c:v>2-step,uk garage</c:v>
              </c:pt>
              <c:pt idx="2717">
                <c:v>alt z,australian alternative Pop,Pop,australian underground hip hop</c:v>
              </c:pt>
              <c:pt idx="2718">
                <c:v>alt z,escape room,Pop,hip Pop,neo Soul,urban contemporary</c:v>
              </c:pt>
              <c:pt idx="2719">
                <c:v>afrofuturism,Pop,post-teen Pop,pov: indie</c:v>
              </c:pt>
            </c:strLit>
          </c:cat>
          <c:val>
            <c:numLit>
              <c:formatCode>General</c:formatCode>
              <c:ptCount val="2720"/>
              <c:pt idx="0">
                <c:v>2610</c:v>
              </c:pt>
              <c:pt idx="1">
                <c:v>2503</c:v>
              </c:pt>
              <c:pt idx="2">
                <c:v>1626</c:v>
              </c:pt>
              <c:pt idx="3">
                <c:v>1274</c:v>
              </c:pt>
              <c:pt idx="4">
                <c:v>922</c:v>
              </c:pt>
              <c:pt idx="5">
                <c:v>448</c:v>
              </c:pt>
              <c:pt idx="6">
                <c:v>324</c:v>
              </c:pt>
              <c:pt idx="7">
                <c:v>297</c:v>
              </c:pt>
              <c:pt idx="8">
                <c:v>296</c:v>
              </c:pt>
              <c:pt idx="9">
                <c:v>290</c:v>
              </c:pt>
              <c:pt idx="10">
                <c:v>252</c:v>
              </c:pt>
              <c:pt idx="11">
                <c:v>239</c:v>
              </c:pt>
              <c:pt idx="12">
                <c:v>204</c:v>
              </c:pt>
              <c:pt idx="13">
                <c:v>202</c:v>
              </c:pt>
              <c:pt idx="14">
                <c:v>202</c:v>
              </c:pt>
              <c:pt idx="15">
                <c:v>195</c:v>
              </c:pt>
              <c:pt idx="16">
                <c:v>188</c:v>
              </c:pt>
              <c:pt idx="17">
                <c:v>186</c:v>
              </c:pt>
              <c:pt idx="18">
                <c:v>174</c:v>
              </c:pt>
              <c:pt idx="19">
                <c:v>171</c:v>
              </c:pt>
              <c:pt idx="20">
                <c:v>163</c:v>
              </c:pt>
              <c:pt idx="21">
                <c:v>161</c:v>
              </c:pt>
              <c:pt idx="22">
                <c:v>154</c:v>
              </c:pt>
              <c:pt idx="23">
                <c:v>153</c:v>
              </c:pt>
              <c:pt idx="24">
                <c:v>147</c:v>
              </c:pt>
              <c:pt idx="25">
                <c:v>147</c:v>
              </c:pt>
              <c:pt idx="26">
                <c:v>146</c:v>
              </c:pt>
              <c:pt idx="27">
                <c:v>144</c:v>
              </c:pt>
              <c:pt idx="28">
                <c:v>144</c:v>
              </c:pt>
              <c:pt idx="29">
                <c:v>140</c:v>
              </c:pt>
              <c:pt idx="30">
                <c:v>140</c:v>
              </c:pt>
              <c:pt idx="31">
                <c:v>138</c:v>
              </c:pt>
              <c:pt idx="32">
                <c:v>136</c:v>
              </c:pt>
              <c:pt idx="33">
                <c:v>131</c:v>
              </c:pt>
              <c:pt idx="34">
                <c:v>129</c:v>
              </c:pt>
              <c:pt idx="35">
                <c:v>126</c:v>
              </c:pt>
              <c:pt idx="36">
                <c:v>124</c:v>
              </c:pt>
              <c:pt idx="37">
                <c:v>123</c:v>
              </c:pt>
              <c:pt idx="38">
                <c:v>122</c:v>
              </c:pt>
              <c:pt idx="39">
                <c:v>120</c:v>
              </c:pt>
              <c:pt idx="40">
                <c:v>119</c:v>
              </c:pt>
              <c:pt idx="41">
                <c:v>119</c:v>
              </c:pt>
              <c:pt idx="42">
                <c:v>119</c:v>
              </c:pt>
              <c:pt idx="43">
                <c:v>118</c:v>
              </c:pt>
              <c:pt idx="44">
                <c:v>118</c:v>
              </c:pt>
              <c:pt idx="45">
                <c:v>117</c:v>
              </c:pt>
              <c:pt idx="46">
                <c:v>116</c:v>
              </c:pt>
              <c:pt idx="47">
                <c:v>116</c:v>
              </c:pt>
              <c:pt idx="48">
                <c:v>113</c:v>
              </c:pt>
              <c:pt idx="49">
                <c:v>112</c:v>
              </c:pt>
              <c:pt idx="50">
                <c:v>112</c:v>
              </c:pt>
              <c:pt idx="51">
                <c:v>112</c:v>
              </c:pt>
              <c:pt idx="52">
                <c:v>109</c:v>
              </c:pt>
              <c:pt idx="53">
                <c:v>107</c:v>
              </c:pt>
              <c:pt idx="54">
                <c:v>106</c:v>
              </c:pt>
              <c:pt idx="55">
                <c:v>105</c:v>
              </c:pt>
              <c:pt idx="56">
                <c:v>103</c:v>
              </c:pt>
              <c:pt idx="57">
                <c:v>102</c:v>
              </c:pt>
              <c:pt idx="58">
                <c:v>101</c:v>
              </c:pt>
              <c:pt idx="59">
                <c:v>100</c:v>
              </c:pt>
              <c:pt idx="60">
                <c:v>98</c:v>
              </c:pt>
              <c:pt idx="61">
                <c:v>97</c:v>
              </c:pt>
              <c:pt idx="62">
                <c:v>96</c:v>
              </c:pt>
              <c:pt idx="63">
                <c:v>94</c:v>
              </c:pt>
              <c:pt idx="64">
                <c:v>94</c:v>
              </c:pt>
              <c:pt idx="65">
                <c:v>94</c:v>
              </c:pt>
              <c:pt idx="66">
                <c:v>92</c:v>
              </c:pt>
              <c:pt idx="67">
                <c:v>91</c:v>
              </c:pt>
              <c:pt idx="68">
                <c:v>91</c:v>
              </c:pt>
              <c:pt idx="69">
                <c:v>90</c:v>
              </c:pt>
              <c:pt idx="70">
                <c:v>90</c:v>
              </c:pt>
              <c:pt idx="71">
                <c:v>90</c:v>
              </c:pt>
              <c:pt idx="72">
                <c:v>88</c:v>
              </c:pt>
              <c:pt idx="73">
                <c:v>87</c:v>
              </c:pt>
              <c:pt idx="74">
                <c:v>87</c:v>
              </c:pt>
              <c:pt idx="75">
                <c:v>87</c:v>
              </c:pt>
              <c:pt idx="76">
                <c:v>87</c:v>
              </c:pt>
              <c:pt idx="77">
                <c:v>86</c:v>
              </c:pt>
              <c:pt idx="78">
                <c:v>85</c:v>
              </c:pt>
              <c:pt idx="79">
                <c:v>84</c:v>
              </c:pt>
              <c:pt idx="80">
                <c:v>84</c:v>
              </c:pt>
              <c:pt idx="81">
                <c:v>84</c:v>
              </c:pt>
              <c:pt idx="82">
                <c:v>83</c:v>
              </c:pt>
              <c:pt idx="83">
                <c:v>83</c:v>
              </c:pt>
              <c:pt idx="84">
                <c:v>83</c:v>
              </c:pt>
              <c:pt idx="85">
                <c:v>82</c:v>
              </c:pt>
              <c:pt idx="86">
                <c:v>82</c:v>
              </c:pt>
              <c:pt idx="87">
                <c:v>80</c:v>
              </c:pt>
              <c:pt idx="88">
                <c:v>79</c:v>
              </c:pt>
              <c:pt idx="89">
                <c:v>79</c:v>
              </c:pt>
              <c:pt idx="90">
                <c:v>79</c:v>
              </c:pt>
              <c:pt idx="91">
                <c:v>79</c:v>
              </c:pt>
              <c:pt idx="92">
                <c:v>79</c:v>
              </c:pt>
              <c:pt idx="93">
                <c:v>78</c:v>
              </c:pt>
              <c:pt idx="94">
                <c:v>78</c:v>
              </c:pt>
              <c:pt idx="95">
                <c:v>77</c:v>
              </c:pt>
              <c:pt idx="96">
                <c:v>77</c:v>
              </c:pt>
              <c:pt idx="97">
                <c:v>75</c:v>
              </c:pt>
              <c:pt idx="98">
                <c:v>73</c:v>
              </c:pt>
              <c:pt idx="99">
                <c:v>73</c:v>
              </c:pt>
              <c:pt idx="100">
                <c:v>73</c:v>
              </c:pt>
              <c:pt idx="101">
                <c:v>72</c:v>
              </c:pt>
              <c:pt idx="102">
                <c:v>72</c:v>
              </c:pt>
              <c:pt idx="103">
                <c:v>72</c:v>
              </c:pt>
              <c:pt idx="104">
                <c:v>71</c:v>
              </c:pt>
              <c:pt idx="105">
                <c:v>70</c:v>
              </c:pt>
              <c:pt idx="106">
                <c:v>70</c:v>
              </c:pt>
              <c:pt idx="107">
                <c:v>69</c:v>
              </c:pt>
              <c:pt idx="108">
                <c:v>69</c:v>
              </c:pt>
              <c:pt idx="109">
                <c:v>69</c:v>
              </c:pt>
              <c:pt idx="110">
                <c:v>69</c:v>
              </c:pt>
              <c:pt idx="111">
                <c:v>68</c:v>
              </c:pt>
              <c:pt idx="112">
                <c:v>68</c:v>
              </c:pt>
              <c:pt idx="113">
                <c:v>67</c:v>
              </c:pt>
              <c:pt idx="114">
                <c:v>67</c:v>
              </c:pt>
              <c:pt idx="115">
                <c:v>67</c:v>
              </c:pt>
              <c:pt idx="116">
                <c:v>67</c:v>
              </c:pt>
              <c:pt idx="117">
                <c:v>67</c:v>
              </c:pt>
              <c:pt idx="118">
                <c:v>66</c:v>
              </c:pt>
              <c:pt idx="119">
                <c:v>66</c:v>
              </c:pt>
              <c:pt idx="120">
                <c:v>66</c:v>
              </c:pt>
              <c:pt idx="121">
                <c:v>66</c:v>
              </c:pt>
              <c:pt idx="122">
                <c:v>66</c:v>
              </c:pt>
              <c:pt idx="123">
                <c:v>65</c:v>
              </c:pt>
              <c:pt idx="124">
                <c:v>65</c:v>
              </c:pt>
              <c:pt idx="125">
                <c:v>65</c:v>
              </c:pt>
              <c:pt idx="126">
                <c:v>65</c:v>
              </c:pt>
              <c:pt idx="127">
                <c:v>65</c:v>
              </c:pt>
              <c:pt idx="128">
                <c:v>65</c:v>
              </c:pt>
              <c:pt idx="129">
                <c:v>64</c:v>
              </c:pt>
              <c:pt idx="130">
                <c:v>64</c:v>
              </c:pt>
              <c:pt idx="131">
                <c:v>64</c:v>
              </c:pt>
              <c:pt idx="132">
                <c:v>64</c:v>
              </c:pt>
              <c:pt idx="133">
                <c:v>64</c:v>
              </c:pt>
              <c:pt idx="134">
                <c:v>62</c:v>
              </c:pt>
              <c:pt idx="135">
                <c:v>61</c:v>
              </c:pt>
              <c:pt idx="136">
                <c:v>61</c:v>
              </c:pt>
              <c:pt idx="137">
                <c:v>61</c:v>
              </c:pt>
              <c:pt idx="138">
                <c:v>61</c:v>
              </c:pt>
              <c:pt idx="139">
                <c:v>60</c:v>
              </c:pt>
              <c:pt idx="140">
                <c:v>60</c:v>
              </c:pt>
              <c:pt idx="141">
                <c:v>60</c:v>
              </c:pt>
              <c:pt idx="142">
                <c:v>60</c:v>
              </c:pt>
              <c:pt idx="143">
                <c:v>59</c:v>
              </c:pt>
              <c:pt idx="144">
                <c:v>59</c:v>
              </c:pt>
              <c:pt idx="145">
                <c:v>58</c:v>
              </c:pt>
              <c:pt idx="146">
                <c:v>58</c:v>
              </c:pt>
              <c:pt idx="147">
                <c:v>58</c:v>
              </c:pt>
              <c:pt idx="148">
                <c:v>58</c:v>
              </c:pt>
              <c:pt idx="149">
                <c:v>58</c:v>
              </c:pt>
              <c:pt idx="150">
                <c:v>57</c:v>
              </c:pt>
              <c:pt idx="151">
                <c:v>57</c:v>
              </c:pt>
              <c:pt idx="152">
                <c:v>57</c:v>
              </c:pt>
              <c:pt idx="153">
                <c:v>57</c:v>
              </c:pt>
              <c:pt idx="154">
                <c:v>57</c:v>
              </c:pt>
              <c:pt idx="155">
                <c:v>56</c:v>
              </c:pt>
              <c:pt idx="156">
                <c:v>56</c:v>
              </c:pt>
              <c:pt idx="157">
                <c:v>56</c:v>
              </c:pt>
              <c:pt idx="158">
                <c:v>56</c:v>
              </c:pt>
              <c:pt idx="159">
                <c:v>56</c:v>
              </c:pt>
              <c:pt idx="160">
                <c:v>54</c:v>
              </c:pt>
              <c:pt idx="161">
                <c:v>54</c:v>
              </c:pt>
              <c:pt idx="162">
                <c:v>54</c:v>
              </c:pt>
              <c:pt idx="163">
                <c:v>54</c:v>
              </c:pt>
              <c:pt idx="164">
                <c:v>53</c:v>
              </c:pt>
              <c:pt idx="165">
                <c:v>53</c:v>
              </c:pt>
              <c:pt idx="166">
                <c:v>53</c:v>
              </c:pt>
              <c:pt idx="167">
                <c:v>52</c:v>
              </c:pt>
              <c:pt idx="168">
                <c:v>52</c:v>
              </c:pt>
              <c:pt idx="169">
                <c:v>52</c:v>
              </c:pt>
              <c:pt idx="170">
                <c:v>52</c:v>
              </c:pt>
              <c:pt idx="171">
                <c:v>52</c:v>
              </c:pt>
              <c:pt idx="172">
                <c:v>52</c:v>
              </c:pt>
              <c:pt idx="173">
                <c:v>51</c:v>
              </c:pt>
              <c:pt idx="174">
                <c:v>51</c:v>
              </c:pt>
              <c:pt idx="175">
                <c:v>50</c:v>
              </c:pt>
              <c:pt idx="176">
                <c:v>50</c:v>
              </c:pt>
              <c:pt idx="177">
                <c:v>50</c:v>
              </c:pt>
              <c:pt idx="178">
                <c:v>50</c:v>
              </c:pt>
              <c:pt idx="179">
                <c:v>50</c:v>
              </c:pt>
              <c:pt idx="180">
                <c:v>49</c:v>
              </c:pt>
              <c:pt idx="181">
                <c:v>49</c:v>
              </c:pt>
              <c:pt idx="182">
                <c:v>49</c:v>
              </c:pt>
              <c:pt idx="183">
                <c:v>49</c:v>
              </c:pt>
              <c:pt idx="184">
                <c:v>48</c:v>
              </c:pt>
              <c:pt idx="185">
                <c:v>48</c:v>
              </c:pt>
              <c:pt idx="186">
                <c:v>48</c:v>
              </c:pt>
              <c:pt idx="187">
                <c:v>47</c:v>
              </c:pt>
              <c:pt idx="188">
                <c:v>47</c:v>
              </c:pt>
              <c:pt idx="189">
                <c:v>47</c:v>
              </c:pt>
              <c:pt idx="190">
                <c:v>47</c:v>
              </c:pt>
              <c:pt idx="191">
                <c:v>47</c:v>
              </c:pt>
              <c:pt idx="192">
                <c:v>46</c:v>
              </c:pt>
              <c:pt idx="193">
                <c:v>46</c:v>
              </c:pt>
              <c:pt idx="194">
                <c:v>46</c:v>
              </c:pt>
              <c:pt idx="195">
                <c:v>46</c:v>
              </c:pt>
              <c:pt idx="196">
                <c:v>46</c:v>
              </c:pt>
              <c:pt idx="197">
                <c:v>46</c:v>
              </c:pt>
              <c:pt idx="198">
                <c:v>46</c:v>
              </c:pt>
              <c:pt idx="199">
                <c:v>46</c:v>
              </c:pt>
              <c:pt idx="200">
                <c:v>46</c:v>
              </c:pt>
              <c:pt idx="201">
                <c:v>46</c:v>
              </c:pt>
              <c:pt idx="202">
                <c:v>46</c:v>
              </c:pt>
              <c:pt idx="203">
                <c:v>46</c:v>
              </c:pt>
              <c:pt idx="204">
                <c:v>45</c:v>
              </c:pt>
              <c:pt idx="205">
                <c:v>45</c:v>
              </c:pt>
              <c:pt idx="206">
                <c:v>45</c:v>
              </c:pt>
              <c:pt idx="207">
                <c:v>45</c:v>
              </c:pt>
              <c:pt idx="208">
                <c:v>45</c:v>
              </c:pt>
              <c:pt idx="209">
                <c:v>45</c:v>
              </c:pt>
              <c:pt idx="210">
                <c:v>45</c:v>
              </c:pt>
              <c:pt idx="211">
                <c:v>45</c:v>
              </c:pt>
              <c:pt idx="212">
                <c:v>45</c:v>
              </c:pt>
              <c:pt idx="213">
                <c:v>44</c:v>
              </c:pt>
              <c:pt idx="214">
                <c:v>44</c:v>
              </c:pt>
              <c:pt idx="215">
                <c:v>44</c:v>
              </c:pt>
              <c:pt idx="216">
                <c:v>44</c:v>
              </c:pt>
              <c:pt idx="217">
                <c:v>44</c:v>
              </c:pt>
              <c:pt idx="218">
                <c:v>44</c:v>
              </c:pt>
              <c:pt idx="219">
                <c:v>44</c:v>
              </c:pt>
              <c:pt idx="220">
                <c:v>44</c:v>
              </c:pt>
              <c:pt idx="221">
                <c:v>43</c:v>
              </c:pt>
              <c:pt idx="222">
                <c:v>43</c:v>
              </c:pt>
              <c:pt idx="223">
                <c:v>43</c:v>
              </c:pt>
              <c:pt idx="224">
                <c:v>43</c:v>
              </c:pt>
              <c:pt idx="225">
                <c:v>43</c:v>
              </c:pt>
              <c:pt idx="226">
                <c:v>43</c:v>
              </c:pt>
              <c:pt idx="227">
                <c:v>43</c:v>
              </c:pt>
              <c:pt idx="228">
                <c:v>43</c:v>
              </c:pt>
              <c:pt idx="229">
                <c:v>43</c:v>
              </c:pt>
              <c:pt idx="230">
                <c:v>43</c:v>
              </c:pt>
              <c:pt idx="231">
                <c:v>43</c:v>
              </c:pt>
              <c:pt idx="232">
                <c:v>42</c:v>
              </c:pt>
              <c:pt idx="233">
                <c:v>42</c:v>
              </c:pt>
              <c:pt idx="234">
                <c:v>42</c:v>
              </c:pt>
              <c:pt idx="235">
                <c:v>42</c:v>
              </c:pt>
              <c:pt idx="236">
                <c:v>42</c:v>
              </c:pt>
              <c:pt idx="237">
                <c:v>42</c:v>
              </c:pt>
              <c:pt idx="238">
                <c:v>42</c:v>
              </c:pt>
              <c:pt idx="239">
                <c:v>41</c:v>
              </c:pt>
              <c:pt idx="240">
                <c:v>41</c:v>
              </c:pt>
              <c:pt idx="241">
                <c:v>41</c:v>
              </c:pt>
              <c:pt idx="242">
                <c:v>41</c:v>
              </c:pt>
              <c:pt idx="243">
                <c:v>41</c:v>
              </c:pt>
              <c:pt idx="244">
                <c:v>40</c:v>
              </c:pt>
              <c:pt idx="245">
                <c:v>40</c:v>
              </c:pt>
              <c:pt idx="246">
                <c:v>40</c:v>
              </c:pt>
              <c:pt idx="247">
                <c:v>40</c:v>
              </c:pt>
              <c:pt idx="248">
                <c:v>40</c:v>
              </c:pt>
              <c:pt idx="249">
                <c:v>40</c:v>
              </c:pt>
              <c:pt idx="250">
                <c:v>40</c:v>
              </c:pt>
              <c:pt idx="251">
                <c:v>40</c:v>
              </c:pt>
              <c:pt idx="252">
                <c:v>40</c:v>
              </c:pt>
              <c:pt idx="253">
                <c:v>39</c:v>
              </c:pt>
              <c:pt idx="254">
                <c:v>39</c:v>
              </c:pt>
              <c:pt idx="255">
                <c:v>39</c:v>
              </c:pt>
              <c:pt idx="256">
                <c:v>39</c:v>
              </c:pt>
              <c:pt idx="257">
                <c:v>39</c:v>
              </c:pt>
              <c:pt idx="258">
                <c:v>39</c:v>
              </c:pt>
              <c:pt idx="259">
                <c:v>39</c:v>
              </c:pt>
              <c:pt idx="260">
                <c:v>39</c:v>
              </c:pt>
              <c:pt idx="261">
                <c:v>39</c:v>
              </c:pt>
              <c:pt idx="262">
                <c:v>39</c:v>
              </c:pt>
              <c:pt idx="263">
                <c:v>39</c:v>
              </c:pt>
              <c:pt idx="264">
                <c:v>38</c:v>
              </c:pt>
              <c:pt idx="265">
                <c:v>38</c:v>
              </c:pt>
              <c:pt idx="266">
                <c:v>38</c:v>
              </c:pt>
              <c:pt idx="267">
                <c:v>38</c:v>
              </c:pt>
              <c:pt idx="268">
                <c:v>38</c:v>
              </c:pt>
              <c:pt idx="269">
                <c:v>38</c:v>
              </c:pt>
              <c:pt idx="270">
                <c:v>38</c:v>
              </c:pt>
              <c:pt idx="271">
                <c:v>38</c:v>
              </c:pt>
              <c:pt idx="272">
                <c:v>37</c:v>
              </c:pt>
              <c:pt idx="273">
                <c:v>37</c:v>
              </c:pt>
              <c:pt idx="274">
                <c:v>37</c:v>
              </c:pt>
              <c:pt idx="275">
                <c:v>37</c:v>
              </c:pt>
              <c:pt idx="276">
                <c:v>37</c:v>
              </c:pt>
              <c:pt idx="277">
                <c:v>36</c:v>
              </c:pt>
              <c:pt idx="278">
                <c:v>36</c:v>
              </c:pt>
              <c:pt idx="279">
                <c:v>36</c:v>
              </c:pt>
              <c:pt idx="280">
                <c:v>36</c:v>
              </c:pt>
              <c:pt idx="281">
                <c:v>36</c:v>
              </c:pt>
              <c:pt idx="282">
                <c:v>36</c:v>
              </c:pt>
              <c:pt idx="283">
                <c:v>35</c:v>
              </c:pt>
              <c:pt idx="284">
                <c:v>35</c:v>
              </c:pt>
              <c:pt idx="285">
                <c:v>35</c:v>
              </c:pt>
              <c:pt idx="286">
                <c:v>35</c:v>
              </c:pt>
              <c:pt idx="287">
                <c:v>35</c:v>
              </c:pt>
              <c:pt idx="288">
                <c:v>35</c:v>
              </c:pt>
              <c:pt idx="289">
                <c:v>35</c:v>
              </c:pt>
              <c:pt idx="290">
                <c:v>34</c:v>
              </c:pt>
              <c:pt idx="291">
                <c:v>34</c:v>
              </c:pt>
              <c:pt idx="292">
                <c:v>34</c:v>
              </c:pt>
              <c:pt idx="293">
                <c:v>34</c:v>
              </c:pt>
              <c:pt idx="294">
                <c:v>34</c:v>
              </c:pt>
              <c:pt idx="295">
                <c:v>34</c:v>
              </c:pt>
              <c:pt idx="296">
                <c:v>34</c:v>
              </c:pt>
              <c:pt idx="297">
                <c:v>34</c:v>
              </c:pt>
              <c:pt idx="298">
                <c:v>34</c:v>
              </c:pt>
              <c:pt idx="299">
                <c:v>34</c:v>
              </c:pt>
              <c:pt idx="300">
                <c:v>34</c:v>
              </c:pt>
              <c:pt idx="301">
                <c:v>34</c:v>
              </c:pt>
              <c:pt idx="302">
                <c:v>34</c:v>
              </c:pt>
              <c:pt idx="303">
                <c:v>33</c:v>
              </c:pt>
              <c:pt idx="304">
                <c:v>33</c:v>
              </c:pt>
              <c:pt idx="305">
                <c:v>33</c:v>
              </c:pt>
              <c:pt idx="306">
                <c:v>33</c:v>
              </c:pt>
              <c:pt idx="307">
                <c:v>33</c:v>
              </c:pt>
              <c:pt idx="308">
                <c:v>33</c:v>
              </c:pt>
              <c:pt idx="309">
                <c:v>33</c:v>
              </c:pt>
              <c:pt idx="310">
                <c:v>33</c:v>
              </c:pt>
              <c:pt idx="311">
                <c:v>33</c:v>
              </c:pt>
              <c:pt idx="312">
                <c:v>33</c:v>
              </c:pt>
              <c:pt idx="313">
                <c:v>33</c:v>
              </c:pt>
              <c:pt idx="314">
                <c:v>33</c:v>
              </c:pt>
              <c:pt idx="315">
                <c:v>33</c:v>
              </c:pt>
              <c:pt idx="316">
                <c:v>33</c:v>
              </c:pt>
              <c:pt idx="317">
                <c:v>33</c:v>
              </c:pt>
              <c:pt idx="318">
                <c:v>32</c:v>
              </c:pt>
              <c:pt idx="319">
                <c:v>32</c:v>
              </c:pt>
              <c:pt idx="320">
                <c:v>32</c:v>
              </c:pt>
              <c:pt idx="321">
                <c:v>32</c:v>
              </c:pt>
              <c:pt idx="322">
                <c:v>32</c:v>
              </c:pt>
              <c:pt idx="323">
                <c:v>32</c:v>
              </c:pt>
              <c:pt idx="324">
                <c:v>32</c:v>
              </c:pt>
              <c:pt idx="325">
                <c:v>32</c:v>
              </c:pt>
              <c:pt idx="326">
                <c:v>32</c:v>
              </c:pt>
              <c:pt idx="327">
                <c:v>32</c:v>
              </c:pt>
              <c:pt idx="328">
                <c:v>32</c:v>
              </c:pt>
              <c:pt idx="329">
                <c:v>32</c:v>
              </c:pt>
              <c:pt idx="330">
                <c:v>32</c:v>
              </c:pt>
              <c:pt idx="331">
                <c:v>32</c:v>
              </c:pt>
              <c:pt idx="332">
                <c:v>31</c:v>
              </c:pt>
              <c:pt idx="333">
                <c:v>31</c:v>
              </c:pt>
              <c:pt idx="334">
                <c:v>31</c:v>
              </c:pt>
              <c:pt idx="335">
                <c:v>31</c:v>
              </c:pt>
              <c:pt idx="336">
                <c:v>31</c:v>
              </c:pt>
              <c:pt idx="337">
                <c:v>31</c:v>
              </c:pt>
              <c:pt idx="338">
                <c:v>31</c:v>
              </c:pt>
              <c:pt idx="339">
                <c:v>31</c:v>
              </c:pt>
              <c:pt idx="340">
                <c:v>31</c:v>
              </c:pt>
              <c:pt idx="341">
                <c:v>31</c:v>
              </c:pt>
              <c:pt idx="342">
                <c:v>31</c:v>
              </c:pt>
              <c:pt idx="343">
                <c:v>31</c:v>
              </c:pt>
              <c:pt idx="344">
                <c:v>31</c:v>
              </c:pt>
              <c:pt idx="345">
                <c:v>31</c:v>
              </c:pt>
              <c:pt idx="346">
                <c:v>31</c:v>
              </c:pt>
              <c:pt idx="347">
                <c:v>30</c:v>
              </c:pt>
              <c:pt idx="348">
                <c:v>30</c:v>
              </c:pt>
              <c:pt idx="349">
                <c:v>30</c:v>
              </c:pt>
              <c:pt idx="350">
                <c:v>30</c:v>
              </c:pt>
              <c:pt idx="351">
                <c:v>30</c:v>
              </c:pt>
              <c:pt idx="352">
                <c:v>30</c:v>
              </c:pt>
              <c:pt idx="353">
                <c:v>30</c:v>
              </c:pt>
              <c:pt idx="354">
                <c:v>30</c:v>
              </c:pt>
              <c:pt idx="355">
                <c:v>30</c:v>
              </c:pt>
              <c:pt idx="356">
                <c:v>30</c:v>
              </c:pt>
              <c:pt idx="357">
                <c:v>30</c:v>
              </c:pt>
              <c:pt idx="358">
                <c:v>30</c:v>
              </c:pt>
              <c:pt idx="359">
                <c:v>30</c:v>
              </c:pt>
              <c:pt idx="360">
                <c:v>30</c:v>
              </c:pt>
              <c:pt idx="361">
                <c:v>30</c:v>
              </c:pt>
              <c:pt idx="362">
                <c:v>30</c:v>
              </c:pt>
              <c:pt idx="363">
                <c:v>29</c:v>
              </c:pt>
              <c:pt idx="364">
                <c:v>29</c:v>
              </c:pt>
              <c:pt idx="365">
                <c:v>29</c:v>
              </c:pt>
              <c:pt idx="366">
                <c:v>29</c:v>
              </c:pt>
              <c:pt idx="367">
                <c:v>29</c:v>
              </c:pt>
              <c:pt idx="368">
                <c:v>29</c:v>
              </c:pt>
              <c:pt idx="369">
                <c:v>29</c:v>
              </c:pt>
              <c:pt idx="370">
                <c:v>29</c:v>
              </c:pt>
              <c:pt idx="371">
                <c:v>29</c:v>
              </c:pt>
              <c:pt idx="372">
                <c:v>29</c:v>
              </c:pt>
              <c:pt idx="373">
                <c:v>29</c:v>
              </c:pt>
              <c:pt idx="374">
                <c:v>29</c:v>
              </c:pt>
              <c:pt idx="375">
                <c:v>29</c:v>
              </c:pt>
              <c:pt idx="376">
                <c:v>29</c:v>
              </c:pt>
              <c:pt idx="377">
                <c:v>29</c:v>
              </c:pt>
              <c:pt idx="378">
                <c:v>28</c:v>
              </c:pt>
              <c:pt idx="379">
                <c:v>28</c:v>
              </c:pt>
              <c:pt idx="380">
                <c:v>28</c:v>
              </c:pt>
              <c:pt idx="381">
                <c:v>28</c:v>
              </c:pt>
              <c:pt idx="382">
                <c:v>28</c:v>
              </c:pt>
              <c:pt idx="383">
                <c:v>28</c:v>
              </c:pt>
              <c:pt idx="384">
                <c:v>28</c:v>
              </c:pt>
              <c:pt idx="385">
                <c:v>28</c:v>
              </c:pt>
              <c:pt idx="386">
                <c:v>28</c:v>
              </c:pt>
              <c:pt idx="387">
                <c:v>28</c:v>
              </c:pt>
              <c:pt idx="388">
                <c:v>28</c:v>
              </c:pt>
              <c:pt idx="389">
                <c:v>28</c:v>
              </c:pt>
              <c:pt idx="390">
                <c:v>28</c:v>
              </c:pt>
              <c:pt idx="391">
                <c:v>27</c:v>
              </c:pt>
              <c:pt idx="392">
                <c:v>27</c:v>
              </c:pt>
              <c:pt idx="393">
                <c:v>27</c:v>
              </c:pt>
              <c:pt idx="394">
                <c:v>27</c:v>
              </c:pt>
              <c:pt idx="395">
                <c:v>27</c:v>
              </c:pt>
              <c:pt idx="396">
                <c:v>27</c:v>
              </c:pt>
              <c:pt idx="397">
                <c:v>27</c:v>
              </c:pt>
              <c:pt idx="398">
                <c:v>27</c:v>
              </c:pt>
              <c:pt idx="399">
                <c:v>27</c:v>
              </c:pt>
              <c:pt idx="400">
                <c:v>27</c:v>
              </c:pt>
              <c:pt idx="401">
                <c:v>27</c:v>
              </c:pt>
              <c:pt idx="402">
                <c:v>27</c:v>
              </c:pt>
              <c:pt idx="403">
                <c:v>27</c:v>
              </c:pt>
              <c:pt idx="404">
                <c:v>27</c:v>
              </c:pt>
              <c:pt idx="405">
                <c:v>26</c:v>
              </c:pt>
              <c:pt idx="406">
                <c:v>26</c:v>
              </c:pt>
              <c:pt idx="407">
                <c:v>26</c:v>
              </c:pt>
              <c:pt idx="408">
                <c:v>26</c:v>
              </c:pt>
              <c:pt idx="409">
                <c:v>26</c:v>
              </c:pt>
              <c:pt idx="410">
                <c:v>26</c:v>
              </c:pt>
              <c:pt idx="411">
                <c:v>26</c:v>
              </c:pt>
              <c:pt idx="412">
                <c:v>26</c:v>
              </c:pt>
              <c:pt idx="413">
                <c:v>26</c:v>
              </c:pt>
              <c:pt idx="414">
                <c:v>26</c:v>
              </c:pt>
              <c:pt idx="415">
                <c:v>26</c:v>
              </c:pt>
              <c:pt idx="416">
                <c:v>26</c:v>
              </c:pt>
              <c:pt idx="417">
                <c:v>26</c:v>
              </c:pt>
              <c:pt idx="418">
                <c:v>25</c:v>
              </c:pt>
              <c:pt idx="419">
                <c:v>25</c:v>
              </c:pt>
              <c:pt idx="420">
                <c:v>25</c:v>
              </c:pt>
              <c:pt idx="421">
                <c:v>25</c:v>
              </c:pt>
              <c:pt idx="422">
                <c:v>25</c:v>
              </c:pt>
              <c:pt idx="423">
                <c:v>25</c:v>
              </c:pt>
              <c:pt idx="424">
                <c:v>25</c:v>
              </c:pt>
              <c:pt idx="425">
                <c:v>25</c:v>
              </c:pt>
              <c:pt idx="426">
                <c:v>25</c:v>
              </c:pt>
              <c:pt idx="427">
                <c:v>25</c:v>
              </c:pt>
              <c:pt idx="428">
                <c:v>25</c:v>
              </c:pt>
              <c:pt idx="429">
                <c:v>25</c:v>
              </c:pt>
              <c:pt idx="430">
                <c:v>25</c:v>
              </c:pt>
              <c:pt idx="431">
                <c:v>25</c:v>
              </c:pt>
              <c:pt idx="432">
                <c:v>25</c:v>
              </c:pt>
              <c:pt idx="433">
                <c:v>25</c:v>
              </c:pt>
              <c:pt idx="434">
                <c:v>25</c:v>
              </c:pt>
              <c:pt idx="435">
                <c:v>25</c:v>
              </c:pt>
              <c:pt idx="436">
                <c:v>25</c:v>
              </c:pt>
              <c:pt idx="437">
                <c:v>24</c:v>
              </c:pt>
              <c:pt idx="438">
                <c:v>24</c:v>
              </c:pt>
              <c:pt idx="439">
                <c:v>24</c:v>
              </c:pt>
              <c:pt idx="440">
                <c:v>24</c:v>
              </c:pt>
              <c:pt idx="441">
                <c:v>24</c:v>
              </c:pt>
              <c:pt idx="442">
                <c:v>24</c:v>
              </c:pt>
              <c:pt idx="443">
                <c:v>24</c:v>
              </c:pt>
              <c:pt idx="444">
                <c:v>24</c:v>
              </c:pt>
              <c:pt idx="445">
                <c:v>24</c:v>
              </c:pt>
              <c:pt idx="446">
                <c:v>24</c:v>
              </c:pt>
              <c:pt idx="447">
                <c:v>24</c:v>
              </c:pt>
              <c:pt idx="448">
                <c:v>24</c:v>
              </c:pt>
              <c:pt idx="449">
                <c:v>24</c:v>
              </c:pt>
              <c:pt idx="450">
                <c:v>24</c:v>
              </c:pt>
              <c:pt idx="451">
                <c:v>24</c:v>
              </c:pt>
              <c:pt idx="452">
                <c:v>23</c:v>
              </c:pt>
              <c:pt idx="453">
                <c:v>23</c:v>
              </c:pt>
              <c:pt idx="454">
                <c:v>23</c:v>
              </c:pt>
              <c:pt idx="455">
                <c:v>23</c:v>
              </c:pt>
              <c:pt idx="456">
                <c:v>23</c:v>
              </c:pt>
              <c:pt idx="457">
                <c:v>23</c:v>
              </c:pt>
              <c:pt idx="458">
                <c:v>23</c:v>
              </c:pt>
              <c:pt idx="459">
                <c:v>23</c:v>
              </c:pt>
              <c:pt idx="460">
                <c:v>23</c:v>
              </c:pt>
              <c:pt idx="461">
                <c:v>23</c:v>
              </c:pt>
              <c:pt idx="462">
                <c:v>23</c:v>
              </c:pt>
              <c:pt idx="463">
                <c:v>23</c:v>
              </c:pt>
              <c:pt idx="464">
                <c:v>23</c:v>
              </c:pt>
              <c:pt idx="465">
                <c:v>23</c:v>
              </c:pt>
              <c:pt idx="466">
                <c:v>23</c:v>
              </c:pt>
              <c:pt idx="467">
                <c:v>23</c:v>
              </c:pt>
              <c:pt idx="468">
                <c:v>23</c:v>
              </c:pt>
              <c:pt idx="469">
                <c:v>22</c:v>
              </c:pt>
              <c:pt idx="470">
                <c:v>22</c:v>
              </c:pt>
              <c:pt idx="471">
                <c:v>22</c:v>
              </c:pt>
              <c:pt idx="472">
                <c:v>22</c:v>
              </c:pt>
              <c:pt idx="473">
                <c:v>22</c:v>
              </c:pt>
              <c:pt idx="474">
                <c:v>22</c:v>
              </c:pt>
              <c:pt idx="475">
                <c:v>22</c:v>
              </c:pt>
              <c:pt idx="476">
                <c:v>22</c:v>
              </c:pt>
              <c:pt idx="477">
                <c:v>22</c:v>
              </c:pt>
              <c:pt idx="478">
                <c:v>22</c:v>
              </c:pt>
              <c:pt idx="479">
                <c:v>22</c:v>
              </c:pt>
              <c:pt idx="480">
                <c:v>22</c:v>
              </c:pt>
              <c:pt idx="481">
                <c:v>22</c:v>
              </c:pt>
              <c:pt idx="482">
                <c:v>22</c:v>
              </c:pt>
              <c:pt idx="483">
                <c:v>22</c:v>
              </c:pt>
              <c:pt idx="484">
                <c:v>22</c:v>
              </c:pt>
              <c:pt idx="485">
                <c:v>22</c:v>
              </c:pt>
              <c:pt idx="486">
                <c:v>22</c:v>
              </c:pt>
              <c:pt idx="487">
                <c:v>22</c:v>
              </c:pt>
              <c:pt idx="488">
                <c:v>22</c:v>
              </c:pt>
              <c:pt idx="489">
                <c:v>22</c:v>
              </c:pt>
              <c:pt idx="490">
                <c:v>22</c:v>
              </c:pt>
              <c:pt idx="491">
                <c:v>22</c:v>
              </c:pt>
              <c:pt idx="492">
                <c:v>22</c:v>
              </c:pt>
              <c:pt idx="493">
                <c:v>21</c:v>
              </c:pt>
              <c:pt idx="494">
                <c:v>21</c:v>
              </c:pt>
              <c:pt idx="495">
                <c:v>21</c:v>
              </c:pt>
              <c:pt idx="496">
                <c:v>21</c:v>
              </c:pt>
              <c:pt idx="497">
                <c:v>21</c:v>
              </c:pt>
              <c:pt idx="498">
                <c:v>21</c:v>
              </c:pt>
              <c:pt idx="499">
                <c:v>21</c:v>
              </c:pt>
              <c:pt idx="500">
                <c:v>21</c:v>
              </c:pt>
              <c:pt idx="501">
                <c:v>21</c:v>
              </c:pt>
              <c:pt idx="502">
                <c:v>21</c:v>
              </c:pt>
              <c:pt idx="503">
                <c:v>21</c:v>
              </c:pt>
              <c:pt idx="504">
                <c:v>21</c:v>
              </c:pt>
              <c:pt idx="505">
                <c:v>21</c:v>
              </c:pt>
              <c:pt idx="506">
                <c:v>21</c:v>
              </c:pt>
              <c:pt idx="507">
                <c:v>21</c:v>
              </c:pt>
              <c:pt idx="508">
                <c:v>21</c:v>
              </c:pt>
              <c:pt idx="509">
                <c:v>21</c:v>
              </c:pt>
              <c:pt idx="510">
                <c:v>21</c:v>
              </c:pt>
              <c:pt idx="511">
                <c:v>21</c:v>
              </c:pt>
              <c:pt idx="512">
                <c:v>21</c:v>
              </c:pt>
              <c:pt idx="513">
                <c:v>21</c:v>
              </c:pt>
              <c:pt idx="514">
                <c:v>21</c:v>
              </c:pt>
              <c:pt idx="515">
                <c:v>21</c:v>
              </c:pt>
              <c:pt idx="516">
                <c:v>20</c:v>
              </c:pt>
              <c:pt idx="517">
                <c:v>20</c:v>
              </c:pt>
              <c:pt idx="518">
                <c:v>20</c:v>
              </c:pt>
              <c:pt idx="519">
                <c:v>20</c:v>
              </c:pt>
              <c:pt idx="520">
                <c:v>20</c:v>
              </c:pt>
              <c:pt idx="521">
                <c:v>20</c:v>
              </c:pt>
              <c:pt idx="522">
                <c:v>20</c:v>
              </c:pt>
              <c:pt idx="523">
                <c:v>20</c:v>
              </c:pt>
              <c:pt idx="524">
                <c:v>20</c:v>
              </c:pt>
              <c:pt idx="525">
                <c:v>20</c:v>
              </c:pt>
              <c:pt idx="526">
                <c:v>20</c:v>
              </c:pt>
              <c:pt idx="527">
                <c:v>20</c:v>
              </c:pt>
              <c:pt idx="528">
                <c:v>20</c:v>
              </c:pt>
              <c:pt idx="529">
                <c:v>20</c:v>
              </c:pt>
              <c:pt idx="530">
                <c:v>20</c:v>
              </c:pt>
              <c:pt idx="531">
                <c:v>20</c:v>
              </c:pt>
              <c:pt idx="532">
                <c:v>20</c:v>
              </c:pt>
              <c:pt idx="533">
                <c:v>20</c:v>
              </c:pt>
              <c:pt idx="534">
                <c:v>20</c:v>
              </c:pt>
              <c:pt idx="535">
                <c:v>20</c:v>
              </c:pt>
              <c:pt idx="536">
                <c:v>20</c:v>
              </c:pt>
              <c:pt idx="537">
                <c:v>20</c:v>
              </c:pt>
              <c:pt idx="538">
                <c:v>20</c:v>
              </c:pt>
              <c:pt idx="539">
                <c:v>20</c:v>
              </c:pt>
              <c:pt idx="540">
                <c:v>20</c:v>
              </c:pt>
              <c:pt idx="541">
                <c:v>20</c:v>
              </c:pt>
              <c:pt idx="542">
                <c:v>20</c:v>
              </c:pt>
              <c:pt idx="543">
                <c:v>20</c:v>
              </c:pt>
              <c:pt idx="544">
                <c:v>20</c:v>
              </c:pt>
              <c:pt idx="545">
                <c:v>20</c:v>
              </c:pt>
              <c:pt idx="546">
                <c:v>20</c:v>
              </c:pt>
              <c:pt idx="547">
                <c:v>20</c:v>
              </c:pt>
              <c:pt idx="548">
                <c:v>20</c:v>
              </c:pt>
              <c:pt idx="549">
                <c:v>20</c:v>
              </c:pt>
              <c:pt idx="550">
                <c:v>19</c:v>
              </c:pt>
              <c:pt idx="551">
                <c:v>19</c:v>
              </c:pt>
              <c:pt idx="552">
                <c:v>19</c:v>
              </c:pt>
              <c:pt idx="553">
                <c:v>19</c:v>
              </c:pt>
              <c:pt idx="554">
                <c:v>19</c:v>
              </c:pt>
              <c:pt idx="555">
                <c:v>19</c:v>
              </c:pt>
              <c:pt idx="556">
                <c:v>19</c:v>
              </c:pt>
              <c:pt idx="557">
                <c:v>19</c:v>
              </c:pt>
              <c:pt idx="558">
                <c:v>19</c:v>
              </c:pt>
              <c:pt idx="559">
                <c:v>19</c:v>
              </c:pt>
              <c:pt idx="560">
                <c:v>19</c:v>
              </c:pt>
              <c:pt idx="561">
                <c:v>19</c:v>
              </c:pt>
              <c:pt idx="562">
                <c:v>19</c:v>
              </c:pt>
              <c:pt idx="563">
                <c:v>19</c:v>
              </c:pt>
              <c:pt idx="564">
                <c:v>19</c:v>
              </c:pt>
              <c:pt idx="565">
                <c:v>19</c:v>
              </c:pt>
              <c:pt idx="566">
                <c:v>19</c:v>
              </c:pt>
              <c:pt idx="567">
                <c:v>19</c:v>
              </c:pt>
              <c:pt idx="568">
                <c:v>19</c:v>
              </c:pt>
              <c:pt idx="569">
                <c:v>19</c:v>
              </c:pt>
              <c:pt idx="570">
                <c:v>19</c:v>
              </c:pt>
              <c:pt idx="571">
                <c:v>19</c:v>
              </c:pt>
              <c:pt idx="572">
                <c:v>19</c:v>
              </c:pt>
              <c:pt idx="573">
                <c:v>19</c:v>
              </c:pt>
              <c:pt idx="574">
                <c:v>19</c:v>
              </c:pt>
              <c:pt idx="575">
                <c:v>19</c:v>
              </c:pt>
              <c:pt idx="576">
                <c:v>19</c:v>
              </c:pt>
              <c:pt idx="577">
                <c:v>19</c:v>
              </c:pt>
              <c:pt idx="578">
                <c:v>19</c:v>
              </c:pt>
              <c:pt idx="579">
                <c:v>19</c:v>
              </c:pt>
              <c:pt idx="580">
                <c:v>19</c:v>
              </c:pt>
              <c:pt idx="581">
                <c:v>19</c:v>
              </c:pt>
              <c:pt idx="582">
                <c:v>19</c:v>
              </c:pt>
              <c:pt idx="583">
                <c:v>18</c:v>
              </c:pt>
              <c:pt idx="584">
                <c:v>18</c:v>
              </c:pt>
              <c:pt idx="585">
                <c:v>18</c:v>
              </c:pt>
              <c:pt idx="586">
                <c:v>18</c:v>
              </c:pt>
              <c:pt idx="587">
                <c:v>18</c:v>
              </c:pt>
              <c:pt idx="588">
                <c:v>18</c:v>
              </c:pt>
              <c:pt idx="589">
                <c:v>18</c:v>
              </c:pt>
              <c:pt idx="590">
                <c:v>18</c:v>
              </c:pt>
              <c:pt idx="591">
                <c:v>18</c:v>
              </c:pt>
              <c:pt idx="592">
                <c:v>18</c:v>
              </c:pt>
              <c:pt idx="593">
                <c:v>18</c:v>
              </c:pt>
              <c:pt idx="594">
                <c:v>18</c:v>
              </c:pt>
              <c:pt idx="595">
                <c:v>18</c:v>
              </c:pt>
              <c:pt idx="596">
                <c:v>18</c:v>
              </c:pt>
              <c:pt idx="597">
                <c:v>18</c:v>
              </c:pt>
              <c:pt idx="598">
                <c:v>18</c:v>
              </c:pt>
              <c:pt idx="599">
                <c:v>18</c:v>
              </c:pt>
              <c:pt idx="600">
                <c:v>18</c:v>
              </c:pt>
              <c:pt idx="601">
                <c:v>18</c:v>
              </c:pt>
              <c:pt idx="602">
                <c:v>18</c:v>
              </c:pt>
              <c:pt idx="603">
                <c:v>18</c:v>
              </c:pt>
              <c:pt idx="604">
                <c:v>18</c:v>
              </c:pt>
              <c:pt idx="605">
                <c:v>18</c:v>
              </c:pt>
              <c:pt idx="606">
                <c:v>18</c:v>
              </c:pt>
              <c:pt idx="607">
                <c:v>18</c:v>
              </c:pt>
              <c:pt idx="608">
                <c:v>18</c:v>
              </c:pt>
              <c:pt idx="609">
                <c:v>18</c:v>
              </c:pt>
              <c:pt idx="610">
                <c:v>18</c:v>
              </c:pt>
              <c:pt idx="611">
                <c:v>18</c:v>
              </c:pt>
              <c:pt idx="612">
                <c:v>18</c:v>
              </c:pt>
              <c:pt idx="613">
                <c:v>18</c:v>
              </c:pt>
              <c:pt idx="614">
                <c:v>18</c:v>
              </c:pt>
              <c:pt idx="615">
                <c:v>18</c:v>
              </c:pt>
              <c:pt idx="616">
                <c:v>18</c:v>
              </c:pt>
              <c:pt idx="617">
                <c:v>18</c:v>
              </c:pt>
              <c:pt idx="618">
                <c:v>18</c:v>
              </c:pt>
              <c:pt idx="619">
                <c:v>18</c:v>
              </c:pt>
              <c:pt idx="620">
                <c:v>17</c:v>
              </c:pt>
              <c:pt idx="621">
                <c:v>17</c:v>
              </c:pt>
              <c:pt idx="622">
                <c:v>17</c:v>
              </c:pt>
              <c:pt idx="623">
                <c:v>17</c:v>
              </c:pt>
              <c:pt idx="624">
                <c:v>17</c:v>
              </c:pt>
              <c:pt idx="625">
                <c:v>17</c:v>
              </c:pt>
              <c:pt idx="626">
                <c:v>17</c:v>
              </c:pt>
              <c:pt idx="627">
                <c:v>17</c:v>
              </c:pt>
              <c:pt idx="628">
                <c:v>17</c:v>
              </c:pt>
              <c:pt idx="629">
                <c:v>17</c:v>
              </c:pt>
              <c:pt idx="630">
                <c:v>17</c:v>
              </c:pt>
              <c:pt idx="631">
                <c:v>17</c:v>
              </c:pt>
              <c:pt idx="632">
                <c:v>17</c:v>
              </c:pt>
              <c:pt idx="633">
                <c:v>17</c:v>
              </c:pt>
              <c:pt idx="634">
                <c:v>17</c:v>
              </c:pt>
              <c:pt idx="635">
                <c:v>17</c:v>
              </c:pt>
              <c:pt idx="636">
                <c:v>17</c:v>
              </c:pt>
              <c:pt idx="637">
                <c:v>17</c:v>
              </c:pt>
              <c:pt idx="638">
                <c:v>17</c:v>
              </c:pt>
              <c:pt idx="639">
                <c:v>17</c:v>
              </c:pt>
              <c:pt idx="640">
                <c:v>17</c:v>
              </c:pt>
              <c:pt idx="641">
                <c:v>17</c:v>
              </c:pt>
              <c:pt idx="642">
                <c:v>17</c:v>
              </c:pt>
              <c:pt idx="643">
                <c:v>17</c:v>
              </c:pt>
              <c:pt idx="644">
                <c:v>17</c:v>
              </c:pt>
              <c:pt idx="645">
                <c:v>17</c:v>
              </c:pt>
              <c:pt idx="646">
                <c:v>17</c:v>
              </c:pt>
              <c:pt idx="647">
                <c:v>17</c:v>
              </c:pt>
              <c:pt idx="648">
                <c:v>17</c:v>
              </c:pt>
              <c:pt idx="649">
                <c:v>17</c:v>
              </c:pt>
              <c:pt idx="650">
                <c:v>17</c:v>
              </c:pt>
              <c:pt idx="651">
                <c:v>17</c:v>
              </c:pt>
              <c:pt idx="652">
                <c:v>17</c:v>
              </c:pt>
              <c:pt idx="653">
                <c:v>17</c:v>
              </c:pt>
              <c:pt idx="654">
                <c:v>17</c:v>
              </c:pt>
              <c:pt idx="655">
                <c:v>17</c:v>
              </c:pt>
              <c:pt idx="656">
                <c:v>17</c:v>
              </c:pt>
              <c:pt idx="657">
                <c:v>16</c:v>
              </c:pt>
              <c:pt idx="658">
                <c:v>16</c:v>
              </c:pt>
              <c:pt idx="659">
                <c:v>16</c:v>
              </c:pt>
              <c:pt idx="660">
                <c:v>16</c:v>
              </c:pt>
              <c:pt idx="661">
                <c:v>16</c:v>
              </c:pt>
              <c:pt idx="662">
                <c:v>16</c:v>
              </c:pt>
              <c:pt idx="663">
                <c:v>16</c:v>
              </c:pt>
              <c:pt idx="664">
                <c:v>16</c:v>
              </c:pt>
              <c:pt idx="665">
                <c:v>16</c:v>
              </c:pt>
              <c:pt idx="666">
                <c:v>16</c:v>
              </c:pt>
              <c:pt idx="667">
                <c:v>16</c:v>
              </c:pt>
              <c:pt idx="668">
                <c:v>16</c:v>
              </c:pt>
              <c:pt idx="669">
                <c:v>16</c:v>
              </c:pt>
              <c:pt idx="670">
                <c:v>16</c:v>
              </c:pt>
              <c:pt idx="671">
                <c:v>16</c:v>
              </c:pt>
              <c:pt idx="672">
                <c:v>16</c:v>
              </c:pt>
              <c:pt idx="673">
                <c:v>16</c:v>
              </c:pt>
              <c:pt idx="674">
                <c:v>16</c:v>
              </c:pt>
              <c:pt idx="675">
                <c:v>16</c:v>
              </c:pt>
              <c:pt idx="676">
                <c:v>16</c:v>
              </c:pt>
              <c:pt idx="677">
                <c:v>16</c:v>
              </c:pt>
              <c:pt idx="678">
                <c:v>16</c:v>
              </c:pt>
              <c:pt idx="679">
                <c:v>16</c:v>
              </c:pt>
              <c:pt idx="680">
                <c:v>16</c:v>
              </c:pt>
              <c:pt idx="681">
                <c:v>16</c:v>
              </c:pt>
              <c:pt idx="682">
                <c:v>16</c:v>
              </c:pt>
              <c:pt idx="683">
                <c:v>16</c:v>
              </c:pt>
              <c:pt idx="684">
                <c:v>16</c:v>
              </c:pt>
              <c:pt idx="685">
                <c:v>16</c:v>
              </c:pt>
              <c:pt idx="686">
                <c:v>16</c:v>
              </c:pt>
              <c:pt idx="687">
                <c:v>16</c:v>
              </c:pt>
              <c:pt idx="688">
                <c:v>16</c:v>
              </c:pt>
              <c:pt idx="689">
                <c:v>16</c:v>
              </c:pt>
              <c:pt idx="690">
                <c:v>16</c:v>
              </c:pt>
              <c:pt idx="691">
                <c:v>16</c:v>
              </c:pt>
              <c:pt idx="692">
                <c:v>16</c:v>
              </c:pt>
              <c:pt idx="693">
                <c:v>16</c:v>
              </c:pt>
              <c:pt idx="694">
                <c:v>16</c:v>
              </c:pt>
              <c:pt idx="695">
                <c:v>16</c:v>
              </c:pt>
              <c:pt idx="696">
                <c:v>16</c:v>
              </c:pt>
              <c:pt idx="697">
                <c:v>16</c:v>
              </c:pt>
              <c:pt idx="698">
                <c:v>16</c:v>
              </c:pt>
              <c:pt idx="699">
                <c:v>16</c:v>
              </c:pt>
              <c:pt idx="700">
                <c:v>16</c:v>
              </c:pt>
              <c:pt idx="701">
                <c:v>16</c:v>
              </c:pt>
              <c:pt idx="702">
                <c:v>16</c:v>
              </c:pt>
              <c:pt idx="703">
                <c:v>15</c:v>
              </c:pt>
              <c:pt idx="704">
                <c:v>15</c:v>
              </c:pt>
              <c:pt idx="705">
                <c:v>15</c:v>
              </c:pt>
              <c:pt idx="706">
                <c:v>15</c:v>
              </c:pt>
              <c:pt idx="707">
                <c:v>15</c:v>
              </c:pt>
              <c:pt idx="708">
                <c:v>15</c:v>
              </c:pt>
              <c:pt idx="709">
                <c:v>15</c:v>
              </c:pt>
              <c:pt idx="710">
                <c:v>15</c:v>
              </c:pt>
              <c:pt idx="711">
                <c:v>15</c:v>
              </c:pt>
              <c:pt idx="712">
                <c:v>15</c:v>
              </c:pt>
              <c:pt idx="713">
                <c:v>15</c:v>
              </c:pt>
              <c:pt idx="714">
                <c:v>15</c:v>
              </c:pt>
              <c:pt idx="715">
                <c:v>15</c:v>
              </c:pt>
              <c:pt idx="716">
                <c:v>15</c:v>
              </c:pt>
              <c:pt idx="717">
                <c:v>15</c:v>
              </c:pt>
              <c:pt idx="718">
                <c:v>15</c:v>
              </c:pt>
              <c:pt idx="719">
                <c:v>15</c:v>
              </c:pt>
              <c:pt idx="720">
                <c:v>15</c:v>
              </c:pt>
              <c:pt idx="721">
                <c:v>15</c:v>
              </c:pt>
              <c:pt idx="722">
                <c:v>15</c:v>
              </c:pt>
              <c:pt idx="723">
                <c:v>15</c:v>
              </c:pt>
              <c:pt idx="724">
                <c:v>15</c:v>
              </c:pt>
              <c:pt idx="725">
                <c:v>15</c:v>
              </c:pt>
              <c:pt idx="726">
                <c:v>15</c:v>
              </c:pt>
              <c:pt idx="727">
                <c:v>15</c:v>
              </c:pt>
              <c:pt idx="728">
                <c:v>15</c:v>
              </c:pt>
              <c:pt idx="729">
                <c:v>15</c:v>
              </c:pt>
              <c:pt idx="730">
                <c:v>15</c:v>
              </c:pt>
              <c:pt idx="731">
                <c:v>15</c:v>
              </c:pt>
              <c:pt idx="732">
                <c:v>15</c:v>
              </c:pt>
              <c:pt idx="733">
                <c:v>15</c:v>
              </c:pt>
              <c:pt idx="734">
                <c:v>15</c:v>
              </c:pt>
              <c:pt idx="735">
                <c:v>15</c:v>
              </c:pt>
              <c:pt idx="736">
                <c:v>15</c:v>
              </c:pt>
              <c:pt idx="737">
                <c:v>15</c:v>
              </c:pt>
              <c:pt idx="738">
                <c:v>15</c:v>
              </c:pt>
              <c:pt idx="739">
                <c:v>15</c:v>
              </c:pt>
              <c:pt idx="740">
                <c:v>15</c:v>
              </c:pt>
              <c:pt idx="741">
                <c:v>14</c:v>
              </c:pt>
              <c:pt idx="742">
                <c:v>14</c:v>
              </c:pt>
              <c:pt idx="743">
                <c:v>14</c:v>
              </c:pt>
              <c:pt idx="744">
                <c:v>14</c:v>
              </c:pt>
              <c:pt idx="745">
                <c:v>14</c:v>
              </c:pt>
              <c:pt idx="746">
                <c:v>14</c:v>
              </c:pt>
              <c:pt idx="747">
                <c:v>14</c:v>
              </c:pt>
              <c:pt idx="748">
                <c:v>14</c:v>
              </c:pt>
              <c:pt idx="749">
                <c:v>14</c:v>
              </c:pt>
              <c:pt idx="750">
                <c:v>14</c:v>
              </c:pt>
              <c:pt idx="751">
                <c:v>14</c:v>
              </c:pt>
              <c:pt idx="752">
                <c:v>14</c:v>
              </c:pt>
              <c:pt idx="753">
                <c:v>14</c:v>
              </c:pt>
              <c:pt idx="754">
                <c:v>14</c:v>
              </c:pt>
              <c:pt idx="755">
                <c:v>14</c:v>
              </c:pt>
              <c:pt idx="756">
                <c:v>14</c:v>
              </c:pt>
              <c:pt idx="757">
                <c:v>14</c:v>
              </c:pt>
              <c:pt idx="758">
                <c:v>14</c:v>
              </c:pt>
              <c:pt idx="759">
                <c:v>14</c:v>
              </c:pt>
              <c:pt idx="760">
                <c:v>14</c:v>
              </c:pt>
              <c:pt idx="761">
                <c:v>14</c:v>
              </c:pt>
              <c:pt idx="762">
                <c:v>14</c:v>
              </c:pt>
              <c:pt idx="763">
                <c:v>14</c:v>
              </c:pt>
              <c:pt idx="764">
                <c:v>14</c:v>
              </c:pt>
              <c:pt idx="765">
                <c:v>14</c:v>
              </c:pt>
              <c:pt idx="766">
                <c:v>14</c:v>
              </c:pt>
              <c:pt idx="767">
                <c:v>14</c:v>
              </c:pt>
              <c:pt idx="768">
                <c:v>14</c:v>
              </c:pt>
              <c:pt idx="769">
                <c:v>14</c:v>
              </c:pt>
              <c:pt idx="770">
                <c:v>14</c:v>
              </c:pt>
              <c:pt idx="771">
                <c:v>14</c:v>
              </c:pt>
              <c:pt idx="772">
                <c:v>14</c:v>
              </c:pt>
              <c:pt idx="773">
                <c:v>14</c:v>
              </c:pt>
              <c:pt idx="774">
                <c:v>14</c:v>
              </c:pt>
              <c:pt idx="775">
                <c:v>14</c:v>
              </c:pt>
              <c:pt idx="776">
                <c:v>14</c:v>
              </c:pt>
              <c:pt idx="777">
                <c:v>14</c:v>
              </c:pt>
              <c:pt idx="778">
                <c:v>14</c:v>
              </c:pt>
              <c:pt idx="779">
                <c:v>14</c:v>
              </c:pt>
              <c:pt idx="780">
                <c:v>14</c:v>
              </c:pt>
              <c:pt idx="781">
                <c:v>14</c:v>
              </c:pt>
              <c:pt idx="782">
                <c:v>14</c:v>
              </c:pt>
              <c:pt idx="783">
                <c:v>14</c:v>
              </c:pt>
              <c:pt idx="784">
                <c:v>14</c:v>
              </c:pt>
              <c:pt idx="785">
                <c:v>14</c:v>
              </c:pt>
              <c:pt idx="786">
                <c:v>14</c:v>
              </c:pt>
              <c:pt idx="787">
                <c:v>14</c:v>
              </c:pt>
              <c:pt idx="788">
                <c:v>14</c:v>
              </c:pt>
              <c:pt idx="789">
                <c:v>14</c:v>
              </c:pt>
              <c:pt idx="790">
                <c:v>14</c:v>
              </c:pt>
              <c:pt idx="791">
                <c:v>14</c:v>
              </c:pt>
              <c:pt idx="792">
                <c:v>14</c:v>
              </c:pt>
              <c:pt idx="793">
                <c:v>14</c:v>
              </c:pt>
              <c:pt idx="794">
                <c:v>13</c:v>
              </c:pt>
              <c:pt idx="795">
                <c:v>13</c:v>
              </c:pt>
              <c:pt idx="796">
                <c:v>13</c:v>
              </c:pt>
              <c:pt idx="797">
                <c:v>13</c:v>
              </c:pt>
              <c:pt idx="798">
                <c:v>13</c:v>
              </c:pt>
              <c:pt idx="799">
                <c:v>13</c:v>
              </c:pt>
              <c:pt idx="800">
                <c:v>13</c:v>
              </c:pt>
              <c:pt idx="801">
                <c:v>13</c:v>
              </c:pt>
              <c:pt idx="802">
                <c:v>13</c:v>
              </c:pt>
              <c:pt idx="803">
                <c:v>13</c:v>
              </c:pt>
              <c:pt idx="804">
                <c:v>13</c:v>
              </c:pt>
              <c:pt idx="805">
                <c:v>13</c:v>
              </c:pt>
              <c:pt idx="806">
                <c:v>13</c:v>
              </c:pt>
              <c:pt idx="807">
                <c:v>13</c:v>
              </c:pt>
              <c:pt idx="808">
                <c:v>13</c:v>
              </c:pt>
              <c:pt idx="809">
                <c:v>13</c:v>
              </c:pt>
              <c:pt idx="810">
                <c:v>13</c:v>
              </c:pt>
              <c:pt idx="811">
                <c:v>13</c:v>
              </c:pt>
              <c:pt idx="812">
                <c:v>13</c:v>
              </c:pt>
              <c:pt idx="813">
                <c:v>13</c:v>
              </c:pt>
              <c:pt idx="814">
                <c:v>13</c:v>
              </c:pt>
              <c:pt idx="815">
                <c:v>13</c:v>
              </c:pt>
              <c:pt idx="816">
                <c:v>13</c:v>
              </c:pt>
              <c:pt idx="817">
                <c:v>13</c:v>
              </c:pt>
              <c:pt idx="818">
                <c:v>13</c:v>
              </c:pt>
              <c:pt idx="819">
                <c:v>13</c:v>
              </c:pt>
              <c:pt idx="820">
                <c:v>13</c:v>
              </c:pt>
              <c:pt idx="821">
                <c:v>13</c:v>
              </c:pt>
              <c:pt idx="822">
                <c:v>13</c:v>
              </c:pt>
              <c:pt idx="823">
                <c:v>13</c:v>
              </c:pt>
              <c:pt idx="824">
                <c:v>13</c:v>
              </c:pt>
              <c:pt idx="825">
                <c:v>13</c:v>
              </c:pt>
              <c:pt idx="826">
                <c:v>13</c:v>
              </c:pt>
              <c:pt idx="827">
                <c:v>13</c:v>
              </c:pt>
              <c:pt idx="828">
                <c:v>13</c:v>
              </c:pt>
              <c:pt idx="829">
                <c:v>13</c:v>
              </c:pt>
              <c:pt idx="830">
                <c:v>13</c:v>
              </c:pt>
              <c:pt idx="831">
                <c:v>13</c:v>
              </c:pt>
              <c:pt idx="832">
                <c:v>13</c:v>
              </c:pt>
              <c:pt idx="833">
                <c:v>13</c:v>
              </c:pt>
              <c:pt idx="834">
                <c:v>13</c:v>
              </c:pt>
              <c:pt idx="835">
                <c:v>13</c:v>
              </c:pt>
              <c:pt idx="836">
                <c:v>13</c:v>
              </c:pt>
              <c:pt idx="837">
                <c:v>13</c:v>
              </c:pt>
              <c:pt idx="838">
                <c:v>13</c:v>
              </c:pt>
              <c:pt idx="839">
                <c:v>13</c:v>
              </c:pt>
              <c:pt idx="840">
                <c:v>13</c:v>
              </c:pt>
              <c:pt idx="841">
                <c:v>13</c:v>
              </c:pt>
              <c:pt idx="842">
                <c:v>13</c:v>
              </c:pt>
              <c:pt idx="843">
                <c:v>13</c:v>
              </c:pt>
              <c:pt idx="844">
                <c:v>13</c:v>
              </c:pt>
              <c:pt idx="845">
                <c:v>13</c:v>
              </c:pt>
              <c:pt idx="846">
                <c:v>12</c:v>
              </c:pt>
              <c:pt idx="847">
                <c:v>12</c:v>
              </c:pt>
              <c:pt idx="848">
                <c:v>12</c:v>
              </c:pt>
              <c:pt idx="849">
                <c:v>12</c:v>
              </c:pt>
              <c:pt idx="850">
                <c:v>12</c:v>
              </c:pt>
              <c:pt idx="851">
                <c:v>12</c:v>
              </c:pt>
              <c:pt idx="852">
                <c:v>12</c:v>
              </c:pt>
              <c:pt idx="853">
                <c:v>12</c:v>
              </c:pt>
              <c:pt idx="854">
                <c:v>12</c:v>
              </c:pt>
              <c:pt idx="855">
                <c:v>12</c:v>
              </c:pt>
              <c:pt idx="856">
                <c:v>12</c:v>
              </c:pt>
              <c:pt idx="857">
                <c:v>12</c:v>
              </c:pt>
              <c:pt idx="858">
                <c:v>12</c:v>
              </c:pt>
              <c:pt idx="859">
                <c:v>12</c:v>
              </c:pt>
              <c:pt idx="860">
                <c:v>12</c:v>
              </c:pt>
              <c:pt idx="861">
                <c:v>12</c:v>
              </c:pt>
              <c:pt idx="862">
                <c:v>12</c:v>
              </c:pt>
              <c:pt idx="863">
                <c:v>12</c:v>
              </c:pt>
              <c:pt idx="864">
                <c:v>12</c:v>
              </c:pt>
              <c:pt idx="865">
                <c:v>12</c:v>
              </c:pt>
              <c:pt idx="866">
                <c:v>12</c:v>
              </c:pt>
              <c:pt idx="867">
                <c:v>12</c:v>
              </c:pt>
              <c:pt idx="868">
                <c:v>12</c:v>
              </c:pt>
              <c:pt idx="869">
                <c:v>12</c:v>
              </c:pt>
              <c:pt idx="870">
                <c:v>12</c:v>
              </c:pt>
              <c:pt idx="871">
                <c:v>12</c:v>
              </c:pt>
              <c:pt idx="872">
                <c:v>12</c:v>
              </c:pt>
              <c:pt idx="873">
                <c:v>12</c:v>
              </c:pt>
              <c:pt idx="874">
                <c:v>12</c:v>
              </c:pt>
              <c:pt idx="875">
                <c:v>12</c:v>
              </c:pt>
              <c:pt idx="876">
                <c:v>12</c:v>
              </c:pt>
              <c:pt idx="877">
                <c:v>12</c:v>
              </c:pt>
              <c:pt idx="878">
                <c:v>12</c:v>
              </c:pt>
              <c:pt idx="879">
                <c:v>12</c:v>
              </c:pt>
              <c:pt idx="880">
                <c:v>12</c:v>
              </c:pt>
              <c:pt idx="881">
                <c:v>12</c:v>
              </c:pt>
              <c:pt idx="882">
                <c:v>12</c:v>
              </c:pt>
              <c:pt idx="883">
                <c:v>12</c:v>
              </c:pt>
              <c:pt idx="884">
                <c:v>12</c:v>
              </c:pt>
              <c:pt idx="885">
                <c:v>12</c:v>
              </c:pt>
              <c:pt idx="886">
                <c:v>12</c:v>
              </c:pt>
              <c:pt idx="887">
                <c:v>12</c:v>
              </c:pt>
              <c:pt idx="888">
                <c:v>12</c:v>
              </c:pt>
              <c:pt idx="889">
                <c:v>12</c:v>
              </c:pt>
              <c:pt idx="890">
                <c:v>12</c:v>
              </c:pt>
              <c:pt idx="891">
                <c:v>12</c:v>
              </c:pt>
              <c:pt idx="892">
                <c:v>12</c:v>
              </c:pt>
              <c:pt idx="893">
                <c:v>12</c:v>
              </c:pt>
              <c:pt idx="894">
                <c:v>12</c:v>
              </c:pt>
              <c:pt idx="895">
                <c:v>12</c:v>
              </c:pt>
              <c:pt idx="896">
                <c:v>12</c:v>
              </c:pt>
              <c:pt idx="897">
                <c:v>12</c:v>
              </c:pt>
              <c:pt idx="898">
                <c:v>11</c:v>
              </c:pt>
              <c:pt idx="899">
                <c:v>11</c:v>
              </c:pt>
              <c:pt idx="900">
                <c:v>11</c:v>
              </c:pt>
              <c:pt idx="901">
                <c:v>11</c:v>
              </c:pt>
              <c:pt idx="902">
                <c:v>11</c:v>
              </c:pt>
              <c:pt idx="903">
                <c:v>11</c:v>
              </c:pt>
              <c:pt idx="904">
                <c:v>11</c:v>
              </c:pt>
              <c:pt idx="905">
                <c:v>11</c:v>
              </c:pt>
              <c:pt idx="906">
                <c:v>11</c:v>
              </c:pt>
              <c:pt idx="907">
                <c:v>11</c:v>
              </c:pt>
              <c:pt idx="908">
                <c:v>11</c:v>
              </c:pt>
              <c:pt idx="909">
                <c:v>11</c:v>
              </c:pt>
              <c:pt idx="910">
                <c:v>11</c:v>
              </c:pt>
              <c:pt idx="911">
                <c:v>11</c:v>
              </c:pt>
              <c:pt idx="912">
                <c:v>11</c:v>
              </c:pt>
              <c:pt idx="913">
                <c:v>11</c:v>
              </c:pt>
              <c:pt idx="914">
                <c:v>11</c:v>
              </c:pt>
              <c:pt idx="915">
                <c:v>11</c:v>
              </c:pt>
              <c:pt idx="916">
                <c:v>11</c:v>
              </c:pt>
              <c:pt idx="917">
                <c:v>11</c:v>
              </c:pt>
              <c:pt idx="918">
                <c:v>11</c:v>
              </c:pt>
              <c:pt idx="919">
                <c:v>11</c:v>
              </c:pt>
              <c:pt idx="920">
                <c:v>11</c:v>
              </c:pt>
              <c:pt idx="921">
                <c:v>11</c:v>
              </c:pt>
              <c:pt idx="922">
                <c:v>11</c:v>
              </c:pt>
              <c:pt idx="923">
                <c:v>11</c:v>
              </c:pt>
              <c:pt idx="924">
                <c:v>11</c:v>
              </c:pt>
              <c:pt idx="925">
                <c:v>11</c:v>
              </c:pt>
              <c:pt idx="926">
                <c:v>11</c:v>
              </c:pt>
              <c:pt idx="927">
                <c:v>11</c:v>
              </c:pt>
              <c:pt idx="928">
                <c:v>11</c:v>
              </c:pt>
              <c:pt idx="929">
                <c:v>11</c:v>
              </c:pt>
              <c:pt idx="930">
                <c:v>11</c:v>
              </c:pt>
              <c:pt idx="931">
                <c:v>11</c:v>
              </c:pt>
              <c:pt idx="932">
                <c:v>11</c:v>
              </c:pt>
              <c:pt idx="933">
                <c:v>11</c:v>
              </c:pt>
              <c:pt idx="934">
                <c:v>11</c:v>
              </c:pt>
              <c:pt idx="935">
                <c:v>11</c:v>
              </c:pt>
              <c:pt idx="936">
                <c:v>11</c:v>
              </c:pt>
              <c:pt idx="937">
                <c:v>11</c:v>
              </c:pt>
              <c:pt idx="938">
                <c:v>11</c:v>
              </c:pt>
              <c:pt idx="939">
                <c:v>11</c:v>
              </c:pt>
              <c:pt idx="940">
                <c:v>11</c:v>
              </c:pt>
              <c:pt idx="941">
                <c:v>11</c:v>
              </c:pt>
              <c:pt idx="942">
                <c:v>11</c:v>
              </c:pt>
              <c:pt idx="943">
                <c:v>11</c:v>
              </c:pt>
              <c:pt idx="944">
                <c:v>11</c:v>
              </c:pt>
              <c:pt idx="945">
                <c:v>11</c:v>
              </c:pt>
              <c:pt idx="946">
                <c:v>11</c:v>
              </c:pt>
              <c:pt idx="947">
                <c:v>11</c:v>
              </c:pt>
              <c:pt idx="948">
                <c:v>11</c:v>
              </c:pt>
              <c:pt idx="949">
                <c:v>11</c:v>
              </c:pt>
              <c:pt idx="950">
                <c:v>11</c:v>
              </c:pt>
              <c:pt idx="951">
                <c:v>11</c:v>
              </c:pt>
              <c:pt idx="952">
                <c:v>11</c:v>
              </c:pt>
              <c:pt idx="953">
                <c:v>11</c:v>
              </c:pt>
              <c:pt idx="954">
                <c:v>11</c:v>
              </c:pt>
              <c:pt idx="955">
                <c:v>11</c:v>
              </c:pt>
              <c:pt idx="956">
                <c:v>11</c:v>
              </c:pt>
              <c:pt idx="957">
                <c:v>11</c:v>
              </c:pt>
              <c:pt idx="958">
                <c:v>11</c:v>
              </c:pt>
              <c:pt idx="959">
                <c:v>11</c:v>
              </c:pt>
              <c:pt idx="960">
                <c:v>11</c:v>
              </c:pt>
              <c:pt idx="961">
                <c:v>11</c:v>
              </c:pt>
              <c:pt idx="962">
                <c:v>11</c:v>
              </c:pt>
              <c:pt idx="963">
                <c:v>11</c:v>
              </c:pt>
              <c:pt idx="964">
                <c:v>11</c:v>
              </c:pt>
              <c:pt idx="965">
                <c:v>11</c:v>
              </c:pt>
              <c:pt idx="966">
                <c:v>11</c:v>
              </c:pt>
              <c:pt idx="967">
                <c:v>10</c:v>
              </c:pt>
              <c:pt idx="968">
                <c:v>10</c:v>
              </c:pt>
              <c:pt idx="969">
                <c:v>10</c:v>
              </c:pt>
              <c:pt idx="970">
                <c:v>10</c:v>
              </c:pt>
              <c:pt idx="971">
                <c:v>10</c:v>
              </c:pt>
              <c:pt idx="972">
                <c:v>10</c:v>
              </c:pt>
              <c:pt idx="973">
                <c:v>10</c:v>
              </c:pt>
              <c:pt idx="974">
                <c:v>10</c:v>
              </c:pt>
              <c:pt idx="975">
                <c:v>10</c:v>
              </c:pt>
              <c:pt idx="976">
                <c:v>10</c:v>
              </c:pt>
              <c:pt idx="977">
                <c:v>10</c:v>
              </c:pt>
              <c:pt idx="978">
                <c:v>10</c:v>
              </c:pt>
              <c:pt idx="979">
                <c:v>10</c:v>
              </c:pt>
              <c:pt idx="980">
                <c:v>10</c:v>
              </c:pt>
              <c:pt idx="981">
                <c:v>10</c:v>
              </c:pt>
              <c:pt idx="982">
                <c:v>10</c:v>
              </c:pt>
              <c:pt idx="983">
                <c:v>10</c:v>
              </c:pt>
              <c:pt idx="984">
                <c:v>10</c:v>
              </c:pt>
              <c:pt idx="985">
                <c:v>10</c:v>
              </c:pt>
              <c:pt idx="986">
                <c:v>10</c:v>
              </c:pt>
              <c:pt idx="987">
                <c:v>10</c:v>
              </c:pt>
              <c:pt idx="988">
                <c:v>10</c:v>
              </c:pt>
              <c:pt idx="989">
                <c:v>10</c:v>
              </c:pt>
              <c:pt idx="990">
                <c:v>10</c:v>
              </c:pt>
              <c:pt idx="991">
                <c:v>10</c:v>
              </c:pt>
              <c:pt idx="992">
                <c:v>10</c:v>
              </c:pt>
              <c:pt idx="993">
                <c:v>10</c:v>
              </c:pt>
              <c:pt idx="994">
                <c:v>10</c:v>
              </c:pt>
              <c:pt idx="995">
                <c:v>10</c:v>
              </c:pt>
              <c:pt idx="996">
                <c:v>10</c:v>
              </c:pt>
              <c:pt idx="997">
                <c:v>10</c:v>
              </c:pt>
              <c:pt idx="998">
                <c:v>10</c:v>
              </c:pt>
              <c:pt idx="999">
                <c:v>10</c:v>
              </c:pt>
              <c:pt idx="1000">
                <c:v>10</c:v>
              </c:pt>
              <c:pt idx="1001">
                <c:v>10</c:v>
              </c:pt>
              <c:pt idx="1002">
                <c:v>10</c:v>
              </c:pt>
              <c:pt idx="1003">
                <c:v>10</c:v>
              </c:pt>
              <c:pt idx="1004">
                <c:v>10</c:v>
              </c:pt>
              <c:pt idx="1005">
                <c:v>10</c:v>
              </c:pt>
              <c:pt idx="1006">
                <c:v>10</c:v>
              </c:pt>
              <c:pt idx="1007">
                <c:v>10</c:v>
              </c:pt>
              <c:pt idx="1008">
                <c:v>10</c:v>
              </c:pt>
              <c:pt idx="1009">
                <c:v>10</c:v>
              </c:pt>
              <c:pt idx="1010">
                <c:v>10</c:v>
              </c:pt>
              <c:pt idx="1011">
                <c:v>10</c:v>
              </c:pt>
              <c:pt idx="1012">
                <c:v>10</c:v>
              </c:pt>
              <c:pt idx="1013">
                <c:v>10</c:v>
              </c:pt>
              <c:pt idx="1014">
                <c:v>10</c:v>
              </c:pt>
              <c:pt idx="1015">
                <c:v>10</c:v>
              </c:pt>
              <c:pt idx="1016">
                <c:v>10</c:v>
              </c:pt>
              <c:pt idx="1017">
                <c:v>10</c:v>
              </c:pt>
              <c:pt idx="1018">
                <c:v>10</c:v>
              </c:pt>
              <c:pt idx="1019">
                <c:v>10</c:v>
              </c:pt>
              <c:pt idx="1020">
                <c:v>10</c:v>
              </c:pt>
              <c:pt idx="1021">
                <c:v>10</c:v>
              </c:pt>
              <c:pt idx="1022">
                <c:v>10</c:v>
              </c:pt>
              <c:pt idx="1023">
                <c:v>10</c:v>
              </c:pt>
              <c:pt idx="1024">
                <c:v>10</c:v>
              </c:pt>
              <c:pt idx="1025">
                <c:v>10</c:v>
              </c:pt>
              <c:pt idx="1026">
                <c:v>10</c:v>
              </c:pt>
              <c:pt idx="1027">
                <c:v>10</c:v>
              </c:pt>
              <c:pt idx="1028">
                <c:v>10</c:v>
              </c:pt>
              <c:pt idx="1029">
                <c:v>10</c:v>
              </c:pt>
              <c:pt idx="1030">
                <c:v>10</c:v>
              </c:pt>
              <c:pt idx="1031">
                <c:v>10</c:v>
              </c:pt>
              <c:pt idx="1032">
                <c:v>10</c:v>
              </c:pt>
              <c:pt idx="1033">
                <c:v>10</c:v>
              </c:pt>
              <c:pt idx="1034">
                <c:v>10</c:v>
              </c:pt>
              <c:pt idx="1035">
                <c:v>10</c:v>
              </c:pt>
              <c:pt idx="1036">
                <c:v>10</c:v>
              </c:pt>
              <c:pt idx="1037">
                <c:v>10</c:v>
              </c:pt>
              <c:pt idx="1038">
                <c:v>10</c:v>
              </c:pt>
              <c:pt idx="1039">
                <c:v>10</c:v>
              </c:pt>
              <c:pt idx="1040">
                <c:v>10</c:v>
              </c:pt>
              <c:pt idx="1041">
                <c:v>10</c:v>
              </c:pt>
              <c:pt idx="1042">
                <c:v>10</c:v>
              </c:pt>
              <c:pt idx="1043">
                <c:v>10</c:v>
              </c:pt>
              <c:pt idx="1044">
                <c:v>10</c:v>
              </c:pt>
              <c:pt idx="1045">
                <c:v>9</c:v>
              </c:pt>
              <c:pt idx="1046">
                <c:v>9</c:v>
              </c:pt>
              <c:pt idx="1047">
                <c:v>9</c:v>
              </c:pt>
              <c:pt idx="1048">
                <c:v>9</c:v>
              </c:pt>
              <c:pt idx="1049">
                <c:v>9</c:v>
              </c:pt>
              <c:pt idx="1050">
                <c:v>9</c:v>
              </c:pt>
              <c:pt idx="1051">
                <c:v>9</c:v>
              </c:pt>
              <c:pt idx="1052">
                <c:v>9</c:v>
              </c:pt>
              <c:pt idx="1053">
                <c:v>9</c:v>
              </c:pt>
              <c:pt idx="1054">
                <c:v>9</c:v>
              </c:pt>
              <c:pt idx="1055">
                <c:v>9</c:v>
              </c:pt>
              <c:pt idx="1056">
                <c:v>9</c:v>
              </c:pt>
              <c:pt idx="1057">
                <c:v>9</c:v>
              </c:pt>
              <c:pt idx="1058">
                <c:v>9</c:v>
              </c:pt>
              <c:pt idx="1059">
                <c:v>9</c:v>
              </c:pt>
              <c:pt idx="1060">
                <c:v>9</c:v>
              </c:pt>
              <c:pt idx="1061">
                <c:v>9</c:v>
              </c:pt>
              <c:pt idx="1062">
                <c:v>9</c:v>
              </c:pt>
              <c:pt idx="1063">
                <c:v>9</c:v>
              </c:pt>
              <c:pt idx="1064">
                <c:v>9</c:v>
              </c:pt>
              <c:pt idx="1065">
                <c:v>9</c:v>
              </c:pt>
              <c:pt idx="1066">
                <c:v>9</c:v>
              </c:pt>
              <c:pt idx="1067">
                <c:v>9</c:v>
              </c:pt>
              <c:pt idx="1068">
                <c:v>9</c:v>
              </c:pt>
              <c:pt idx="1069">
                <c:v>9</c:v>
              </c:pt>
              <c:pt idx="1070">
                <c:v>9</c:v>
              </c:pt>
              <c:pt idx="1071">
                <c:v>9</c:v>
              </c:pt>
              <c:pt idx="1072">
                <c:v>9</c:v>
              </c:pt>
              <c:pt idx="1073">
                <c:v>9</c:v>
              </c:pt>
              <c:pt idx="1074">
                <c:v>9</c:v>
              </c:pt>
              <c:pt idx="1075">
                <c:v>9</c:v>
              </c:pt>
              <c:pt idx="1076">
                <c:v>9</c:v>
              </c:pt>
              <c:pt idx="1077">
                <c:v>9</c:v>
              </c:pt>
              <c:pt idx="1078">
                <c:v>9</c:v>
              </c:pt>
              <c:pt idx="1079">
                <c:v>9</c:v>
              </c:pt>
              <c:pt idx="1080">
                <c:v>9</c:v>
              </c:pt>
              <c:pt idx="1081">
                <c:v>9</c:v>
              </c:pt>
              <c:pt idx="1082">
                <c:v>9</c:v>
              </c:pt>
              <c:pt idx="1083">
                <c:v>9</c:v>
              </c:pt>
              <c:pt idx="1084">
                <c:v>9</c:v>
              </c:pt>
              <c:pt idx="1085">
                <c:v>9</c:v>
              </c:pt>
              <c:pt idx="1086">
                <c:v>9</c:v>
              </c:pt>
              <c:pt idx="1087">
                <c:v>9</c:v>
              </c:pt>
              <c:pt idx="1088">
                <c:v>9</c:v>
              </c:pt>
              <c:pt idx="1089">
                <c:v>9</c:v>
              </c:pt>
              <c:pt idx="1090">
                <c:v>9</c:v>
              </c:pt>
              <c:pt idx="1091">
                <c:v>9</c:v>
              </c:pt>
              <c:pt idx="1092">
                <c:v>9</c:v>
              </c:pt>
              <c:pt idx="1093">
                <c:v>9</c:v>
              </c:pt>
              <c:pt idx="1094">
                <c:v>9</c:v>
              </c:pt>
              <c:pt idx="1095">
                <c:v>9</c:v>
              </c:pt>
              <c:pt idx="1096">
                <c:v>9</c:v>
              </c:pt>
              <c:pt idx="1097">
                <c:v>9</c:v>
              </c:pt>
              <c:pt idx="1098">
                <c:v>9</c:v>
              </c:pt>
              <c:pt idx="1099">
                <c:v>9</c:v>
              </c:pt>
              <c:pt idx="1100">
                <c:v>9</c:v>
              </c:pt>
              <c:pt idx="1101">
                <c:v>9</c:v>
              </c:pt>
              <c:pt idx="1102">
                <c:v>9</c:v>
              </c:pt>
              <c:pt idx="1103">
                <c:v>9</c:v>
              </c:pt>
              <c:pt idx="1104">
                <c:v>9</c:v>
              </c:pt>
              <c:pt idx="1105">
                <c:v>9</c:v>
              </c:pt>
              <c:pt idx="1106">
                <c:v>9</c:v>
              </c:pt>
              <c:pt idx="1107">
                <c:v>9</c:v>
              </c:pt>
              <c:pt idx="1108">
                <c:v>9</c:v>
              </c:pt>
              <c:pt idx="1109">
                <c:v>9</c:v>
              </c:pt>
              <c:pt idx="1110">
                <c:v>9</c:v>
              </c:pt>
              <c:pt idx="1111">
                <c:v>9</c:v>
              </c:pt>
              <c:pt idx="1112">
                <c:v>9</c:v>
              </c:pt>
              <c:pt idx="1113">
                <c:v>9</c:v>
              </c:pt>
              <c:pt idx="1114">
                <c:v>9</c:v>
              </c:pt>
              <c:pt idx="1115">
                <c:v>9</c:v>
              </c:pt>
              <c:pt idx="1116">
                <c:v>9</c:v>
              </c:pt>
              <c:pt idx="1117">
                <c:v>9</c:v>
              </c:pt>
              <c:pt idx="1118">
                <c:v>9</c:v>
              </c:pt>
              <c:pt idx="1119">
                <c:v>9</c:v>
              </c:pt>
              <c:pt idx="1120">
                <c:v>9</c:v>
              </c:pt>
              <c:pt idx="1121">
                <c:v>9</c:v>
              </c:pt>
              <c:pt idx="1122">
                <c:v>9</c:v>
              </c:pt>
              <c:pt idx="1123">
                <c:v>9</c:v>
              </c:pt>
              <c:pt idx="1124">
                <c:v>9</c:v>
              </c:pt>
              <c:pt idx="1125">
                <c:v>9</c:v>
              </c:pt>
              <c:pt idx="1126">
                <c:v>9</c:v>
              </c:pt>
              <c:pt idx="1127">
                <c:v>9</c:v>
              </c:pt>
              <c:pt idx="1128">
                <c:v>9</c:v>
              </c:pt>
              <c:pt idx="1129">
                <c:v>9</c:v>
              </c:pt>
              <c:pt idx="1130">
                <c:v>9</c:v>
              </c:pt>
              <c:pt idx="1131">
                <c:v>8</c:v>
              </c:pt>
              <c:pt idx="1132">
                <c:v>8</c:v>
              </c:pt>
              <c:pt idx="1133">
                <c:v>8</c:v>
              </c:pt>
              <c:pt idx="1134">
                <c:v>8</c:v>
              </c:pt>
              <c:pt idx="1135">
                <c:v>8</c:v>
              </c:pt>
              <c:pt idx="1136">
                <c:v>8</c:v>
              </c:pt>
              <c:pt idx="1137">
                <c:v>8</c:v>
              </c:pt>
              <c:pt idx="1138">
                <c:v>8</c:v>
              </c:pt>
              <c:pt idx="1139">
                <c:v>8</c:v>
              </c:pt>
              <c:pt idx="1140">
                <c:v>8</c:v>
              </c:pt>
              <c:pt idx="1141">
                <c:v>8</c:v>
              </c:pt>
              <c:pt idx="1142">
                <c:v>8</c:v>
              </c:pt>
              <c:pt idx="1143">
                <c:v>8</c:v>
              </c:pt>
              <c:pt idx="1144">
                <c:v>8</c:v>
              </c:pt>
              <c:pt idx="1145">
                <c:v>8</c:v>
              </c:pt>
              <c:pt idx="1146">
                <c:v>8</c:v>
              </c:pt>
              <c:pt idx="1147">
                <c:v>8</c:v>
              </c:pt>
              <c:pt idx="1148">
                <c:v>8</c:v>
              </c:pt>
              <c:pt idx="1149">
                <c:v>8</c:v>
              </c:pt>
              <c:pt idx="1150">
                <c:v>8</c:v>
              </c:pt>
              <c:pt idx="1151">
                <c:v>8</c:v>
              </c:pt>
              <c:pt idx="1152">
                <c:v>8</c:v>
              </c:pt>
              <c:pt idx="1153">
                <c:v>8</c:v>
              </c:pt>
              <c:pt idx="1154">
                <c:v>8</c:v>
              </c:pt>
              <c:pt idx="1155">
                <c:v>8</c:v>
              </c:pt>
              <c:pt idx="1156">
                <c:v>8</c:v>
              </c:pt>
              <c:pt idx="1157">
                <c:v>8</c:v>
              </c:pt>
              <c:pt idx="1158">
                <c:v>8</c:v>
              </c:pt>
              <c:pt idx="1159">
                <c:v>8</c:v>
              </c:pt>
              <c:pt idx="1160">
                <c:v>8</c:v>
              </c:pt>
              <c:pt idx="1161">
                <c:v>8</c:v>
              </c:pt>
              <c:pt idx="1162">
                <c:v>8</c:v>
              </c:pt>
              <c:pt idx="1163">
                <c:v>8</c:v>
              </c:pt>
              <c:pt idx="1164">
                <c:v>8</c:v>
              </c:pt>
              <c:pt idx="1165">
                <c:v>8</c:v>
              </c:pt>
              <c:pt idx="1166">
                <c:v>8</c:v>
              </c:pt>
              <c:pt idx="1167">
                <c:v>8</c:v>
              </c:pt>
              <c:pt idx="1168">
                <c:v>8</c:v>
              </c:pt>
              <c:pt idx="1169">
                <c:v>8</c:v>
              </c:pt>
              <c:pt idx="1170">
                <c:v>8</c:v>
              </c:pt>
              <c:pt idx="1171">
                <c:v>8</c:v>
              </c:pt>
              <c:pt idx="1172">
                <c:v>8</c:v>
              </c:pt>
              <c:pt idx="1173">
                <c:v>8</c:v>
              </c:pt>
              <c:pt idx="1174">
                <c:v>8</c:v>
              </c:pt>
              <c:pt idx="1175">
                <c:v>8</c:v>
              </c:pt>
              <c:pt idx="1176">
                <c:v>8</c:v>
              </c:pt>
              <c:pt idx="1177">
                <c:v>8</c:v>
              </c:pt>
              <c:pt idx="1178">
                <c:v>8</c:v>
              </c:pt>
              <c:pt idx="1179">
                <c:v>8</c:v>
              </c:pt>
              <c:pt idx="1180">
                <c:v>8</c:v>
              </c:pt>
              <c:pt idx="1181">
                <c:v>8</c:v>
              </c:pt>
              <c:pt idx="1182">
                <c:v>8</c:v>
              </c:pt>
              <c:pt idx="1183">
                <c:v>8</c:v>
              </c:pt>
              <c:pt idx="1184">
                <c:v>8</c:v>
              </c:pt>
              <c:pt idx="1185">
                <c:v>8</c:v>
              </c:pt>
              <c:pt idx="1186">
                <c:v>8</c:v>
              </c:pt>
              <c:pt idx="1187">
                <c:v>8</c:v>
              </c:pt>
              <c:pt idx="1188">
                <c:v>8</c:v>
              </c:pt>
              <c:pt idx="1189">
                <c:v>8</c:v>
              </c:pt>
              <c:pt idx="1190">
                <c:v>8</c:v>
              </c:pt>
              <c:pt idx="1191">
                <c:v>8</c:v>
              </c:pt>
              <c:pt idx="1192">
                <c:v>8</c:v>
              </c:pt>
              <c:pt idx="1193">
                <c:v>8</c:v>
              </c:pt>
              <c:pt idx="1194">
                <c:v>8</c:v>
              </c:pt>
              <c:pt idx="1195">
                <c:v>8</c:v>
              </c:pt>
              <c:pt idx="1196">
                <c:v>8</c:v>
              </c:pt>
              <c:pt idx="1197">
                <c:v>8</c:v>
              </c:pt>
              <c:pt idx="1198">
                <c:v>8</c:v>
              </c:pt>
              <c:pt idx="1199">
                <c:v>8</c:v>
              </c:pt>
              <c:pt idx="1200">
                <c:v>8</c:v>
              </c:pt>
              <c:pt idx="1201">
                <c:v>8</c:v>
              </c:pt>
              <c:pt idx="1202">
                <c:v>8</c:v>
              </c:pt>
              <c:pt idx="1203">
                <c:v>8</c:v>
              </c:pt>
              <c:pt idx="1204">
                <c:v>8</c:v>
              </c:pt>
              <c:pt idx="1205">
                <c:v>8</c:v>
              </c:pt>
              <c:pt idx="1206">
                <c:v>8</c:v>
              </c:pt>
              <c:pt idx="1207">
                <c:v>8</c:v>
              </c:pt>
              <c:pt idx="1208">
                <c:v>8</c:v>
              </c:pt>
              <c:pt idx="1209">
                <c:v>8</c:v>
              </c:pt>
              <c:pt idx="1210">
                <c:v>8</c:v>
              </c:pt>
              <c:pt idx="1211">
                <c:v>8</c:v>
              </c:pt>
              <c:pt idx="1212">
                <c:v>8</c:v>
              </c:pt>
              <c:pt idx="1213">
                <c:v>8</c:v>
              </c:pt>
              <c:pt idx="1214">
                <c:v>8</c:v>
              </c:pt>
              <c:pt idx="1215">
                <c:v>8</c:v>
              </c:pt>
              <c:pt idx="1216">
                <c:v>8</c:v>
              </c:pt>
              <c:pt idx="1217">
                <c:v>8</c:v>
              </c:pt>
              <c:pt idx="1218">
                <c:v>8</c:v>
              </c:pt>
              <c:pt idx="1219">
                <c:v>8</c:v>
              </c:pt>
              <c:pt idx="1220">
                <c:v>8</c:v>
              </c:pt>
              <c:pt idx="1221">
                <c:v>8</c:v>
              </c:pt>
              <c:pt idx="1222">
                <c:v>8</c:v>
              </c:pt>
              <c:pt idx="1223">
                <c:v>7</c:v>
              </c:pt>
              <c:pt idx="1224">
                <c:v>7</c:v>
              </c:pt>
              <c:pt idx="1225">
                <c:v>7</c:v>
              </c:pt>
              <c:pt idx="1226">
                <c:v>7</c:v>
              </c:pt>
              <c:pt idx="1227">
                <c:v>7</c:v>
              </c:pt>
              <c:pt idx="1228">
                <c:v>7</c:v>
              </c:pt>
              <c:pt idx="1229">
                <c:v>7</c:v>
              </c:pt>
              <c:pt idx="1230">
                <c:v>7</c:v>
              </c:pt>
              <c:pt idx="1231">
                <c:v>7</c:v>
              </c:pt>
              <c:pt idx="1232">
                <c:v>7</c:v>
              </c:pt>
              <c:pt idx="1233">
                <c:v>7</c:v>
              </c:pt>
              <c:pt idx="1234">
                <c:v>7</c:v>
              </c:pt>
              <c:pt idx="1235">
                <c:v>7</c:v>
              </c:pt>
              <c:pt idx="1236">
                <c:v>7</c:v>
              </c:pt>
              <c:pt idx="1237">
                <c:v>7</c:v>
              </c:pt>
              <c:pt idx="1238">
                <c:v>7</c:v>
              </c:pt>
              <c:pt idx="1239">
                <c:v>7</c:v>
              </c:pt>
              <c:pt idx="1240">
                <c:v>7</c:v>
              </c:pt>
              <c:pt idx="1241">
                <c:v>7</c:v>
              </c:pt>
              <c:pt idx="1242">
                <c:v>7</c:v>
              </c:pt>
              <c:pt idx="1243">
                <c:v>7</c:v>
              </c:pt>
              <c:pt idx="1244">
                <c:v>7</c:v>
              </c:pt>
              <c:pt idx="1245">
                <c:v>7</c:v>
              </c:pt>
              <c:pt idx="1246">
                <c:v>7</c:v>
              </c:pt>
              <c:pt idx="1247">
                <c:v>7</c:v>
              </c:pt>
              <c:pt idx="1248">
                <c:v>7</c:v>
              </c:pt>
              <c:pt idx="1249">
                <c:v>7</c:v>
              </c:pt>
              <c:pt idx="1250">
                <c:v>7</c:v>
              </c:pt>
              <c:pt idx="1251">
                <c:v>7</c:v>
              </c:pt>
              <c:pt idx="1252">
                <c:v>7</c:v>
              </c:pt>
              <c:pt idx="1253">
                <c:v>7</c:v>
              </c:pt>
              <c:pt idx="1254">
                <c:v>7</c:v>
              </c:pt>
              <c:pt idx="1255">
                <c:v>7</c:v>
              </c:pt>
              <c:pt idx="1256">
                <c:v>7</c:v>
              </c:pt>
              <c:pt idx="1257">
                <c:v>7</c:v>
              </c:pt>
              <c:pt idx="1258">
                <c:v>7</c:v>
              </c:pt>
              <c:pt idx="1259">
                <c:v>7</c:v>
              </c:pt>
              <c:pt idx="1260">
                <c:v>7</c:v>
              </c:pt>
              <c:pt idx="1261">
                <c:v>7</c:v>
              </c:pt>
              <c:pt idx="1262">
                <c:v>7</c:v>
              </c:pt>
              <c:pt idx="1263">
                <c:v>7</c:v>
              </c:pt>
              <c:pt idx="1264">
                <c:v>7</c:v>
              </c:pt>
              <c:pt idx="1265">
                <c:v>7</c:v>
              </c:pt>
              <c:pt idx="1266">
                <c:v>7</c:v>
              </c:pt>
              <c:pt idx="1267">
                <c:v>7</c:v>
              </c:pt>
              <c:pt idx="1268">
                <c:v>7</c:v>
              </c:pt>
              <c:pt idx="1269">
                <c:v>7</c:v>
              </c:pt>
              <c:pt idx="1270">
                <c:v>7</c:v>
              </c:pt>
              <c:pt idx="1271">
                <c:v>7</c:v>
              </c:pt>
              <c:pt idx="1272">
                <c:v>7</c:v>
              </c:pt>
              <c:pt idx="1273">
                <c:v>7</c:v>
              </c:pt>
              <c:pt idx="1274">
                <c:v>7</c:v>
              </c:pt>
              <c:pt idx="1275">
                <c:v>7</c:v>
              </c:pt>
              <c:pt idx="1276">
                <c:v>7</c:v>
              </c:pt>
              <c:pt idx="1277">
                <c:v>7</c:v>
              </c:pt>
              <c:pt idx="1278">
                <c:v>7</c:v>
              </c:pt>
              <c:pt idx="1279">
                <c:v>7</c:v>
              </c:pt>
              <c:pt idx="1280">
                <c:v>7</c:v>
              </c:pt>
              <c:pt idx="1281">
                <c:v>7</c:v>
              </c:pt>
              <c:pt idx="1282">
                <c:v>7</c:v>
              </c:pt>
              <c:pt idx="1283">
                <c:v>7</c:v>
              </c:pt>
              <c:pt idx="1284">
                <c:v>7</c:v>
              </c:pt>
              <c:pt idx="1285">
                <c:v>7</c:v>
              </c:pt>
              <c:pt idx="1286">
                <c:v>7</c:v>
              </c:pt>
              <c:pt idx="1287">
                <c:v>7</c:v>
              </c:pt>
              <c:pt idx="1288">
                <c:v>7</c:v>
              </c:pt>
              <c:pt idx="1289">
                <c:v>7</c:v>
              </c:pt>
              <c:pt idx="1290">
                <c:v>7</c:v>
              </c:pt>
              <c:pt idx="1291">
                <c:v>7</c:v>
              </c:pt>
              <c:pt idx="1292">
                <c:v>7</c:v>
              </c:pt>
              <c:pt idx="1293">
                <c:v>7</c:v>
              </c:pt>
              <c:pt idx="1294">
                <c:v>7</c:v>
              </c:pt>
              <c:pt idx="1295">
                <c:v>7</c:v>
              </c:pt>
              <c:pt idx="1296">
                <c:v>7</c:v>
              </c:pt>
              <c:pt idx="1297">
                <c:v>7</c:v>
              </c:pt>
              <c:pt idx="1298">
                <c:v>7</c:v>
              </c:pt>
              <c:pt idx="1299">
                <c:v>7</c:v>
              </c:pt>
              <c:pt idx="1300">
                <c:v>7</c:v>
              </c:pt>
              <c:pt idx="1301">
                <c:v>7</c:v>
              </c:pt>
              <c:pt idx="1302">
                <c:v>7</c:v>
              </c:pt>
              <c:pt idx="1303">
                <c:v>7</c:v>
              </c:pt>
              <c:pt idx="1304">
                <c:v>7</c:v>
              </c:pt>
              <c:pt idx="1305">
                <c:v>7</c:v>
              </c:pt>
              <c:pt idx="1306">
                <c:v>7</c:v>
              </c:pt>
              <c:pt idx="1307">
                <c:v>7</c:v>
              </c:pt>
              <c:pt idx="1308">
                <c:v>7</c:v>
              </c:pt>
              <c:pt idx="1309">
                <c:v>7</c:v>
              </c:pt>
              <c:pt idx="1310">
                <c:v>7</c:v>
              </c:pt>
              <c:pt idx="1311">
                <c:v>7</c:v>
              </c:pt>
              <c:pt idx="1312">
                <c:v>6</c:v>
              </c:pt>
              <c:pt idx="1313">
                <c:v>6</c:v>
              </c:pt>
              <c:pt idx="1314">
                <c:v>6</c:v>
              </c:pt>
              <c:pt idx="1315">
                <c:v>6</c:v>
              </c:pt>
              <c:pt idx="1316">
                <c:v>6</c:v>
              </c:pt>
              <c:pt idx="1317">
                <c:v>6</c:v>
              </c:pt>
              <c:pt idx="1318">
                <c:v>6</c:v>
              </c:pt>
              <c:pt idx="1319">
                <c:v>6</c:v>
              </c:pt>
              <c:pt idx="1320">
                <c:v>6</c:v>
              </c:pt>
              <c:pt idx="1321">
                <c:v>6</c:v>
              </c:pt>
              <c:pt idx="1322">
                <c:v>6</c:v>
              </c:pt>
              <c:pt idx="1323">
                <c:v>6</c:v>
              </c:pt>
              <c:pt idx="1324">
                <c:v>6</c:v>
              </c:pt>
              <c:pt idx="1325">
                <c:v>6</c:v>
              </c:pt>
              <c:pt idx="1326">
                <c:v>6</c:v>
              </c:pt>
              <c:pt idx="1327">
                <c:v>6</c:v>
              </c:pt>
              <c:pt idx="1328">
                <c:v>6</c:v>
              </c:pt>
              <c:pt idx="1329">
                <c:v>6</c:v>
              </c:pt>
              <c:pt idx="1330">
                <c:v>6</c:v>
              </c:pt>
              <c:pt idx="1331">
                <c:v>6</c:v>
              </c:pt>
              <c:pt idx="1332">
                <c:v>6</c:v>
              </c:pt>
              <c:pt idx="1333">
                <c:v>6</c:v>
              </c:pt>
              <c:pt idx="1334">
                <c:v>6</c:v>
              </c:pt>
              <c:pt idx="1335">
                <c:v>6</c:v>
              </c:pt>
              <c:pt idx="1336">
                <c:v>6</c:v>
              </c:pt>
              <c:pt idx="1337">
                <c:v>6</c:v>
              </c:pt>
              <c:pt idx="1338">
                <c:v>6</c:v>
              </c:pt>
              <c:pt idx="1339">
                <c:v>6</c:v>
              </c:pt>
              <c:pt idx="1340">
                <c:v>6</c:v>
              </c:pt>
              <c:pt idx="1341">
                <c:v>6</c:v>
              </c:pt>
              <c:pt idx="1342">
                <c:v>6</c:v>
              </c:pt>
              <c:pt idx="1343">
                <c:v>6</c:v>
              </c:pt>
              <c:pt idx="1344">
                <c:v>6</c:v>
              </c:pt>
              <c:pt idx="1345">
                <c:v>6</c:v>
              </c:pt>
              <c:pt idx="1346">
                <c:v>6</c:v>
              </c:pt>
              <c:pt idx="1347">
                <c:v>6</c:v>
              </c:pt>
              <c:pt idx="1348">
                <c:v>6</c:v>
              </c:pt>
              <c:pt idx="1349">
                <c:v>6</c:v>
              </c:pt>
              <c:pt idx="1350">
                <c:v>6</c:v>
              </c:pt>
              <c:pt idx="1351">
                <c:v>6</c:v>
              </c:pt>
              <c:pt idx="1352">
                <c:v>6</c:v>
              </c:pt>
              <c:pt idx="1353">
                <c:v>6</c:v>
              </c:pt>
              <c:pt idx="1354">
                <c:v>6</c:v>
              </c:pt>
              <c:pt idx="1355">
                <c:v>6</c:v>
              </c:pt>
              <c:pt idx="1356">
                <c:v>6</c:v>
              </c:pt>
              <c:pt idx="1357">
                <c:v>6</c:v>
              </c:pt>
              <c:pt idx="1358">
                <c:v>6</c:v>
              </c:pt>
              <c:pt idx="1359">
                <c:v>6</c:v>
              </c:pt>
              <c:pt idx="1360">
                <c:v>6</c:v>
              </c:pt>
              <c:pt idx="1361">
                <c:v>6</c:v>
              </c:pt>
              <c:pt idx="1362">
                <c:v>6</c:v>
              </c:pt>
              <c:pt idx="1363">
                <c:v>6</c:v>
              </c:pt>
              <c:pt idx="1364">
                <c:v>6</c:v>
              </c:pt>
              <c:pt idx="1365">
                <c:v>6</c:v>
              </c:pt>
              <c:pt idx="1366">
                <c:v>6</c:v>
              </c:pt>
              <c:pt idx="1367">
                <c:v>6</c:v>
              </c:pt>
              <c:pt idx="1368">
                <c:v>6</c:v>
              </c:pt>
              <c:pt idx="1369">
                <c:v>6</c:v>
              </c:pt>
              <c:pt idx="1370">
                <c:v>6</c:v>
              </c:pt>
              <c:pt idx="1371">
                <c:v>6</c:v>
              </c:pt>
              <c:pt idx="1372">
                <c:v>6</c:v>
              </c:pt>
              <c:pt idx="1373">
                <c:v>6</c:v>
              </c:pt>
              <c:pt idx="1374">
                <c:v>6</c:v>
              </c:pt>
              <c:pt idx="1375">
                <c:v>6</c:v>
              </c:pt>
              <c:pt idx="1376">
                <c:v>6</c:v>
              </c:pt>
              <c:pt idx="1377">
                <c:v>6</c:v>
              </c:pt>
              <c:pt idx="1378">
                <c:v>6</c:v>
              </c:pt>
              <c:pt idx="1379">
                <c:v>6</c:v>
              </c:pt>
              <c:pt idx="1380">
                <c:v>6</c:v>
              </c:pt>
              <c:pt idx="1381">
                <c:v>6</c:v>
              </c:pt>
              <c:pt idx="1382">
                <c:v>6</c:v>
              </c:pt>
              <c:pt idx="1383">
                <c:v>6</c:v>
              </c:pt>
              <c:pt idx="1384">
                <c:v>6</c:v>
              </c:pt>
              <c:pt idx="1385">
                <c:v>6</c:v>
              </c:pt>
              <c:pt idx="1386">
                <c:v>6</c:v>
              </c:pt>
              <c:pt idx="1387">
                <c:v>6</c:v>
              </c:pt>
              <c:pt idx="1388">
                <c:v>6</c:v>
              </c:pt>
              <c:pt idx="1389">
                <c:v>6</c:v>
              </c:pt>
              <c:pt idx="1390">
                <c:v>6</c:v>
              </c:pt>
              <c:pt idx="1391">
                <c:v>6</c:v>
              </c:pt>
              <c:pt idx="1392">
                <c:v>6</c:v>
              </c:pt>
              <c:pt idx="1393">
                <c:v>6</c:v>
              </c:pt>
              <c:pt idx="1394">
                <c:v>6</c:v>
              </c:pt>
              <c:pt idx="1395">
                <c:v>6</c:v>
              </c:pt>
              <c:pt idx="1396">
                <c:v>6</c:v>
              </c:pt>
              <c:pt idx="1397">
                <c:v>6</c:v>
              </c:pt>
              <c:pt idx="1398">
                <c:v>6</c:v>
              </c:pt>
              <c:pt idx="1399">
                <c:v>6</c:v>
              </c:pt>
              <c:pt idx="1400">
                <c:v>6</c:v>
              </c:pt>
              <c:pt idx="1401">
                <c:v>6</c:v>
              </c:pt>
              <c:pt idx="1402">
                <c:v>6</c:v>
              </c:pt>
              <c:pt idx="1403">
                <c:v>6</c:v>
              </c:pt>
              <c:pt idx="1404">
                <c:v>6</c:v>
              </c:pt>
              <c:pt idx="1405">
                <c:v>6</c:v>
              </c:pt>
              <c:pt idx="1406">
                <c:v>6</c:v>
              </c:pt>
              <c:pt idx="1407">
                <c:v>6</c:v>
              </c:pt>
              <c:pt idx="1408">
                <c:v>6</c:v>
              </c:pt>
              <c:pt idx="1409">
                <c:v>6</c:v>
              </c:pt>
              <c:pt idx="1410">
                <c:v>6</c:v>
              </c:pt>
              <c:pt idx="1411">
                <c:v>6</c:v>
              </c:pt>
              <c:pt idx="1412">
                <c:v>6</c:v>
              </c:pt>
              <c:pt idx="1413">
                <c:v>6</c:v>
              </c:pt>
              <c:pt idx="1414">
                <c:v>6</c:v>
              </c:pt>
              <c:pt idx="1415">
                <c:v>6</c:v>
              </c:pt>
              <c:pt idx="1416">
                <c:v>6</c:v>
              </c:pt>
              <c:pt idx="1417">
                <c:v>6</c:v>
              </c:pt>
              <c:pt idx="1418">
                <c:v>6</c:v>
              </c:pt>
              <c:pt idx="1419">
                <c:v>6</c:v>
              </c:pt>
              <c:pt idx="1420">
                <c:v>6</c:v>
              </c:pt>
              <c:pt idx="1421">
                <c:v>6</c:v>
              </c:pt>
              <c:pt idx="1422">
                <c:v>6</c:v>
              </c:pt>
              <c:pt idx="1423">
                <c:v>6</c:v>
              </c:pt>
              <c:pt idx="1424">
                <c:v>6</c:v>
              </c:pt>
              <c:pt idx="1425">
                <c:v>6</c:v>
              </c:pt>
              <c:pt idx="1426">
                <c:v>6</c:v>
              </c:pt>
              <c:pt idx="1427">
                <c:v>6</c:v>
              </c:pt>
              <c:pt idx="1428">
                <c:v>5</c:v>
              </c:pt>
              <c:pt idx="1429">
                <c:v>5</c:v>
              </c:pt>
              <c:pt idx="1430">
                <c:v>5</c:v>
              </c:pt>
              <c:pt idx="1431">
                <c:v>5</c:v>
              </c:pt>
              <c:pt idx="1432">
                <c:v>5</c:v>
              </c:pt>
              <c:pt idx="1433">
                <c:v>5</c:v>
              </c:pt>
              <c:pt idx="1434">
                <c:v>5</c:v>
              </c:pt>
              <c:pt idx="1435">
                <c:v>5</c:v>
              </c:pt>
              <c:pt idx="1436">
                <c:v>5</c:v>
              </c:pt>
              <c:pt idx="1437">
                <c:v>5</c:v>
              </c:pt>
              <c:pt idx="1438">
                <c:v>5</c:v>
              </c:pt>
              <c:pt idx="1439">
                <c:v>5</c:v>
              </c:pt>
              <c:pt idx="1440">
                <c:v>5</c:v>
              </c:pt>
              <c:pt idx="1441">
                <c:v>5</c:v>
              </c:pt>
              <c:pt idx="1442">
                <c:v>5</c:v>
              </c:pt>
              <c:pt idx="1443">
                <c:v>5</c:v>
              </c:pt>
              <c:pt idx="1444">
                <c:v>5</c:v>
              </c:pt>
              <c:pt idx="1445">
                <c:v>5</c:v>
              </c:pt>
              <c:pt idx="1446">
                <c:v>5</c:v>
              </c:pt>
              <c:pt idx="1447">
                <c:v>5</c:v>
              </c:pt>
              <c:pt idx="1448">
                <c:v>5</c:v>
              </c:pt>
              <c:pt idx="1449">
                <c:v>5</c:v>
              </c:pt>
              <c:pt idx="1450">
                <c:v>5</c:v>
              </c:pt>
              <c:pt idx="1451">
                <c:v>5</c:v>
              </c:pt>
              <c:pt idx="1452">
                <c:v>5</c:v>
              </c:pt>
              <c:pt idx="1453">
                <c:v>5</c:v>
              </c:pt>
              <c:pt idx="1454">
                <c:v>5</c:v>
              </c:pt>
              <c:pt idx="1455">
                <c:v>5</c:v>
              </c:pt>
              <c:pt idx="1456">
                <c:v>5</c:v>
              </c:pt>
              <c:pt idx="1457">
                <c:v>5</c:v>
              </c:pt>
              <c:pt idx="1458">
                <c:v>5</c:v>
              </c:pt>
              <c:pt idx="1459">
                <c:v>5</c:v>
              </c:pt>
              <c:pt idx="1460">
                <c:v>5</c:v>
              </c:pt>
              <c:pt idx="1461">
                <c:v>5</c:v>
              </c:pt>
              <c:pt idx="1462">
                <c:v>5</c:v>
              </c:pt>
              <c:pt idx="1463">
                <c:v>5</c:v>
              </c:pt>
              <c:pt idx="1464">
                <c:v>5</c:v>
              </c:pt>
              <c:pt idx="1465">
                <c:v>5</c:v>
              </c:pt>
              <c:pt idx="1466">
                <c:v>5</c:v>
              </c:pt>
              <c:pt idx="1467">
                <c:v>5</c:v>
              </c:pt>
              <c:pt idx="1468">
                <c:v>5</c:v>
              </c:pt>
              <c:pt idx="1469">
                <c:v>5</c:v>
              </c:pt>
              <c:pt idx="1470">
                <c:v>5</c:v>
              </c:pt>
              <c:pt idx="1471">
                <c:v>5</c:v>
              </c:pt>
              <c:pt idx="1472">
                <c:v>5</c:v>
              </c:pt>
              <c:pt idx="1473">
                <c:v>5</c:v>
              </c:pt>
              <c:pt idx="1474">
                <c:v>5</c:v>
              </c:pt>
              <c:pt idx="1475">
                <c:v>5</c:v>
              </c:pt>
              <c:pt idx="1476">
                <c:v>5</c:v>
              </c:pt>
              <c:pt idx="1477">
                <c:v>5</c:v>
              </c:pt>
              <c:pt idx="1478">
                <c:v>5</c:v>
              </c:pt>
              <c:pt idx="1479">
                <c:v>5</c:v>
              </c:pt>
              <c:pt idx="1480">
                <c:v>5</c:v>
              </c:pt>
              <c:pt idx="1481">
                <c:v>5</c:v>
              </c:pt>
              <c:pt idx="1482">
                <c:v>5</c:v>
              </c:pt>
              <c:pt idx="1483">
                <c:v>5</c:v>
              </c:pt>
              <c:pt idx="1484">
                <c:v>5</c:v>
              </c:pt>
              <c:pt idx="1485">
                <c:v>5</c:v>
              </c:pt>
              <c:pt idx="1486">
                <c:v>5</c:v>
              </c:pt>
              <c:pt idx="1487">
                <c:v>5</c:v>
              </c:pt>
              <c:pt idx="1488">
                <c:v>5</c:v>
              </c:pt>
              <c:pt idx="1489">
                <c:v>5</c:v>
              </c:pt>
              <c:pt idx="1490">
                <c:v>5</c:v>
              </c:pt>
              <c:pt idx="1491">
                <c:v>5</c:v>
              </c:pt>
              <c:pt idx="1492">
                <c:v>5</c:v>
              </c:pt>
              <c:pt idx="1493">
                <c:v>5</c:v>
              </c:pt>
              <c:pt idx="1494">
                <c:v>5</c:v>
              </c:pt>
              <c:pt idx="1495">
                <c:v>5</c:v>
              </c:pt>
              <c:pt idx="1496">
                <c:v>5</c:v>
              </c:pt>
              <c:pt idx="1497">
                <c:v>5</c:v>
              </c:pt>
              <c:pt idx="1498">
                <c:v>5</c:v>
              </c:pt>
              <c:pt idx="1499">
                <c:v>5</c:v>
              </c:pt>
              <c:pt idx="1500">
                <c:v>5</c:v>
              </c:pt>
              <c:pt idx="1501">
                <c:v>5</c:v>
              </c:pt>
              <c:pt idx="1502">
                <c:v>5</c:v>
              </c:pt>
              <c:pt idx="1503">
                <c:v>5</c:v>
              </c:pt>
              <c:pt idx="1504">
                <c:v>5</c:v>
              </c:pt>
              <c:pt idx="1505">
                <c:v>5</c:v>
              </c:pt>
              <c:pt idx="1506">
                <c:v>5</c:v>
              </c:pt>
              <c:pt idx="1507">
                <c:v>5</c:v>
              </c:pt>
              <c:pt idx="1508">
                <c:v>5</c:v>
              </c:pt>
              <c:pt idx="1509">
                <c:v>5</c:v>
              </c:pt>
              <c:pt idx="1510">
                <c:v>5</c:v>
              </c:pt>
              <c:pt idx="1511">
                <c:v>5</c:v>
              </c:pt>
              <c:pt idx="1512">
                <c:v>5</c:v>
              </c:pt>
              <c:pt idx="1513">
                <c:v>5</c:v>
              </c:pt>
              <c:pt idx="1514">
                <c:v>5</c:v>
              </c:pt>
              <c:pt idx="1515">
                <c:v>5</c:v>
              </c:pt>
              <c:pt idx="1516">
                <c:v>5</c:v>
              </c:pt>
              <c:pt idx="1517">
                <c:v>5</c:v>
              </c:pt>
              <c:pt idx="1518">
                <c:v>5</c:v>
              </c:pt>
              <c:pt idx="1519">
                <c:v>5</c:v>
              </c:pt>
              <c:pt idx="1520">
                <c:v>5</c:v>
              </c:pt>
              <c:pt idx="1521">
                <c:v>5</c:v>
              </c:pt>
              <c:pt idx="1522">
                <c:v>5</c:v>
              </c:pt>
              <c:pt idx="1523">
                <c:v>5</c:v>
              </c:pt>
              <c:pt idx="1524">
                <c:v>5</c:v>
              </c:pt>
              <c:pt idx="1525">
                <c:v>5</c:v>
              </c:pt>
              <c:pt idx="1526">
                <c:v>5</c:v>
              </c:pt>
              <c:pt idx="1527">
                <c:v>5</c:v>
              </c:pt>
              <c:pt idx="1528">
                <c:v>5</c:v>
              </c:pt>
              <c:pt idx="1529">
                <c:v>5</c:v>
              </c:pt>
              <c:pt idx="1530">
                <c:v>5</c:v>
              </c:pt>
              <c:pt idx="1531">
                <c:v>5</c:v>
              </c:pt>
              <c:pt idx="1532">
                <c:v>5</c:v>
              </c:pt>
              <c:pt idx="1533">
                <c:v>5</c:v>
              </c:pt>
              <c:pt idx="1534">
                <c:v>5</c:v>
              </c:pt>
              <c:pt idx="1535">
                <c:v>5</c:v>
              </c:pt>
              <c:pt idx="1536">
                <c:v>5</c:v>
              </c:pt>
              <c:pt idx="1537">
                <c:v>5</c:v>
              </c:pt>
              <c:pt idx="1538">
                <c:v>5</c:v>
              </c:pt>
              <c:pt idx="1539">
                <c:v>5</c:v>
              </c:pt>
              <c:pt idx="1540">
                <c:v>5</c:v>
              </c:pt>
              <c:pt idx="1541">
                <c:v>5</c:v>
              </c:pt>
              <c:pt idx="1542">
                <c:v>4</c:v>
              </c:pt>
              <c:pt idx="1543">
                <c:v>4</c:v>
              </c:pt>
              <c:pt idx="1544">
                <c:v>4</c:v>
              </c:pt>
              <c:pt idx="1545">
                <c:v>4</c:v>
              </c:pt>
              <c:pt idx="1546">
                <c:v>4</c:v>
              </c:pt>
              <c:pt idx="1547">
                <c:v>4</c:v>
              </c:pt>
              <c:pt idx="1548">
                <c:v>4</c:v>
              </c:pt>
              <c:pt idx="1549">
                <c:v>4</c:v>
              </c:pt>
              <c:pt idx="1550">
                <c:v>4</c:v>
              </c:pt>
              <c:pt idx="1551">
                <c:v>4</c:v>
              </c:pt>
              <c:pt idx="1552">
                <c:v>4</c:v>
              </c:pt>
              <c:pt idx="1553">
                <c:v>4</c:v>
              </c:pt>
              <c:pt idx="1554">
                <c:v>4</c:v>
              </c:pt>
              <c:pt idx="1555">
                <c:v>4</c:v>
              </c:pt>
              <c:pt idx="1556">
                <c:v>4</c:v>
              </c:pt>
              <c:pt idx="1557">
                <c:v>4</c:v>
              </c:pt>
              <c:pt idx="1558">
                <c:v>4</c:v>
              </c:pt>
              <c:pt idx="1559">
                <c:v>4</c:v>
              </c:pt>
              <c:pt idx="1560">
                <c:v>4</c:v>
              </c:pt>
              <c:pt idx="1561">
                <c:v>4</c:v>
              </c:pt>
              <c:pt idx="1562">
                <c:v>4</c:v>
              </c:pt>
              <c:pt idx="1563">
                <c:v>4</c:v>
              </c:pt>
              <c:pt idx="1564">
                <c:v>4</c:v>
              </c:pt>
              <c:pt idx="1565">
                <c:v>4</c:v>
              </c:pt>
              <c:pt idx="1566">
                <c:v>4</c:v>
              </c:pt>
              <c:pt idx="1567">
                <c:v>4</c:v>
              </c:pt>
              <c:pt idx="1568">
                <c:v>4</c:v>
              </c:pt>
              <c:pt idx="1569">
                <c:v>4</c:v>
              </c:pt>
              <c:pt idx="1570">
                <c:v>4</c:v>
              </c:pt>
              <c:pt idx="1571">
                <c:v>4</c:v>
              </c:pt>
              <c:pt idx="1572">
                <c:v>4</c:v>
              </c:pt>
              <c:pt idx="1573">
                <c:v>4</c:v>
              </c:pt>
              <c:pt idx="1574">
                <c:v>4</c:v>
              </c:pt>
              <c:pt idx="1575">
                <c:v>4</c:v>
              </c:pt>
              <c:pt idx="1576">
                <c:v>4</c:v>
              </c:pt>
              <c:pt idx="1577">
                <c:v>4</c:v>
              </c:pt>
              <c:pt idx="1578">
                <c:v>4</c:v>
              </c:pt>
              <c:pt idx="1579">
                <c:v>4</c:v>
              </c:pt>
              <c:pt idx="1580">
                <c:v>4</c:v>
              </c:pt>
              <c:pt idx="1581">
                <c:v>4</c:v>
              </c:pt>
              <c:pt idx="1582">
                <c:v>4</c:v>
              </c:pt>
              <c:pt idx="1583">
                <c:v>4</c:v>
              </c:pt>
              <c:pt idx="1584">
                <c:v>4</c:v>
              </c:pt>
              <c:pt idx="1585">
                <c:v>4</c:v>
              </c:pt>
              <c:pt idx="1586">
                <c:v>4</c:v>
              </c:pt>
              <c:pt idx="1587">
                <c:v>4</c:v>
              </c:pt>
              <c:pt idx="1588">
                <c:v>4</c:v>
              </c:pt>
              <c:pt idx="1589">
                <c:v>4</c:v>
              </c:pt>
              <c:pt idx="1590">
                <c:v>4</c:v>
              </c:pt>
              <c:pt idx="1591">
                <c:v>4</c:v>
              </c:pt>
              <c:pt idx="1592">
                <c:v>4</c:v>
              </c:pt>
              <c:pt idx="1593">
                <c:v>4</c:v>
              </c:pt>
              <c:pt idx="1594">
                <c:v>4</c:v>
              </c:pt>
              <c:pt idx="1595">
                <c:v>4</c:v>
              </c:pt>
              <c:pt idx="1596">
                <c:v>4</c:v>
              </c:pt>
              <c:pt idx="1597">
                <c:v>4</c:v>
              </c:pt>
              <c:pt idx="1598">
                <c:v>4</c:v>
              </c:pt>
              <c:pt idx="1599">
                <c:v>4</c:v>
              </c:pt>
              <c:pt idx="1600">
                <c:v>4</c:v>
              </c:pt>
              <c:pt idx="1601">
                <c:v>4</c:v>
              </c:pt>
              <c:pt idx="1602">
                <c:v>4</c:v>
              </c:pt>
              <c:pt idx="1603">
                <c:v>4</c:v>
              </c:pt>
              <c:pt idx="1604">
                <c:v>4</c:v>
              </c:pt>
              <c:pt idx="1605">
                <c:v>4</c:v>
              </c:pt>
              <c:pt idx="1606">
                <c:v>4</c:v>
              </c:pt>
              <c:pt idx="1607">
                <c:v>4</c:v>
              </c:pt>
              <c:pt idx="1608">
                <c:v>4</c:v>
              </c:pt>
              <c:pt idx="1609">
                <c:v>4</c:v>
              </c:pt>
              <c:pt idx="1610">
                <c:v>4</c:v>
              </c:pt>
              <c:pt idx="1611">
                <c:v>4</c:v>
              </c:pt>
              <c:pt idx="1612">
                <c:v>4</c:v>
              </c:pt>
              <c:pt idx="1613">
                <c:v>4</c:v>
              </c:pt>
              <c:pt idx="1614">
                <c:v>4</c:v>
              </c:pt>
              <c:pt idx="1615">
                <c:v>4</c:v>
              </c:pt>
              <c:pt idx="1616">
                <c:v>4</c:v>
              </c:pt>
              <c:pt idx="1617">
                <c:v>4</c:v>
              </c:pt>
              <c:pt idx="1618">
                <c:v>4</c:v>
              </c:pt>
              <c:pt idx="1619">
                <c:v>4</c:v>
              </c:pt>
              <c:pt idx="1620">
                <c:v>4</c:v>
              </c:pt>
              <c:pt idx="1621">
                <c:v>4</c:v>
              </c:pt>
              <c:pt idx="1622">
                <c:v>4</c:v>
              </c:pt>
              <c:pt idx="1623">
                <c:v>4</c:v>
              </c:pt>
              <c:pt idx="1624">
                <c:v>4</c:v>
              </c:pt>
              <c:pt idx="1625">
                <c:v>4</c:v>
              </c:pt>
              <c:pt idx="1626">
                <c:v>4</c:v>
              </c:pt>
              <c:pt idx="1627">
                <c:v>4</c:v>
              </c:pt>
              <c:pt idx="1628">
                <c:v>4</c:v>
              </c:pt>
              <c:pt idx="1629">
                <c:v>4</c:v>
              </c:pt>
              <c:pt idx="1630">
                <c:v>4</c:v>
              </c:pt>
              <c:pt idx="1631">
                <c:v>4</c:v>
              </c:pt>
              <c:pt idx="1632">
                <c:v>4</c:v>
              </c:pt>
              <c:pt idx="1633">
                <c:v>4</c:v>
              </c:pt>
              <c:pt idx="1634">
                <c:v>4</c:v>
              </c:pt>
              <c:pt idx="1635">
                <c:v>4</c:v>
              </c:pt>
              <c:pt idx="1636">
                <c:v>4</c:v>
              </c:pt>
              <c:pt idx="1637">
                <c:v>4</c:v>
              </c:pt>
              <c:pt idx="1638">
                <c:v>4</c:v>
              </c:pt>
              <c:pt idx="1639">
                <c:v>4</c:v>
              </c:pt>
              <c:pt idx="1640">
                <c:v>4</c:v>
              </c:pt>
              <c:pt idx="1641">
                <c:v>4</c:v>
              </c:pt>
              <c:pt idx="1642">
                <c:v>4</c:v>
              </c:pt>
              <c:pt idx="1643">
                <c:v>4</c:v>
              </c:pt>
              <c:pt idx="1644">
                <c:v>4</c:v>
              </c:pt>
              <c:pt idx="1645">
                <c:v>4</c:v>
              </c:pt>
              <c:pt idx="1646">
                <c:v>4</c:v>
              </c:pt>
              <c:pt idx="1647">
                <c:v>4</c:v>
              </c:pt>
              <c:pt idx="1648">
                <c:v>4</c:v>
              </c:pt>
              <c:pt idx="1649">
                <c:v>4</c:v>
              </c:pt>
              <c:pt idx="1650">
                <c:v>4</c:v>
              </c:pt>
              <c:pt idx="1651">
                <c:v>4</c:v>
              </c:pt>
              <c:pt idx="1652">
                <c:v>4</c:v>
              </c:pt>
              <c:pt idx="1653">
                <c:v>4</c:v>
              </c:pt>
              <c:pt idx="1654">
                <c:v>4</c:v>
              </c:pt>
              <c:pt idx="1655">
                <c:v>4</c:v>
              </c:pt>
              <c:pt idx="1656">
                <c:v>4</c:v>
              </c:pt>
              <c:pt idx="1657">
                <c:v>4</c:v>
              </c:pt>
              <c:pt idx="1658">
                <c:v>4</c:v>
              </c:pt>
              <c:pt idx="1659">
                <c:v>4</c:v>
              </c:pt>
              <c:pt idx="1660">
                <c:v>4</c:v>
              </c:pt>
              <c:pt idx="1661">
                <c:v>4</c:v>
              </c:pt>
              <c:pt idx="1662">
                <c:v>4</c:v>
              </c:pt>
              <c:pt idx="1663">
                <c:v>4</c:v>
              </c:pt>
              <c:pt idx="1664">
                <c:v>4</c:v>
              </c:pt>
              <c:pt idx="1665">
                <c:v>4</c:v>
              </c:pt>
              <c:pt idx="1666">
                <c:v>4</c:v>
              </c:pt>
              <c:pt idx="1667">
                <c:v>4</c:v>
              </c:pt>
              <c:pt idx="1668">
                <c:v>4</c:v>
              </c:pt>
              <c:pt idx="1669">
                <c:v>4</c:v>
              </c:pt>
              <c:pt idx="1670">
                <c:v>4</c:v>
              </c:pt>
              <c:pt idx="1671">
                <c:v>4</c:v>
              </c:pt>
              <c:pt idx="1672">
                <c:v>4</c:v>
              </c:pt>
              <c:pt idx="1673">
                <c:v>4</c:v>
              </c:pt>
              <c:pt idx="1674">
                <c:v>4</c:v>
              </c:pt>
              <c:pt idx="1675">
                <c:v>4</c:v>
              </c:pt>
              <c:pt idx="1676">
                <c:v>4</c:v>
              </c:pt>
              <c:pt idx="1677">
                <c:v>4</c:v>
              </c:pt>
              <c:pt idx="1678">
                <c:v>4</c:v>
              </c:pt>
              <c:pt idx="1679">
                <c:v>4</c:v>
              </c:pt>
              <c:pt idx="1680">
                <c:v>4</c:v>
              </c:pt>
              <c:pt idx="1681">
                <c:v>4</c:v>
              </c:pt>
              <c:pt idx="1682">
                <c:v>4</c:v>
              </c:pt>
              <c:pt idx="1683">
                <c:v>4</c:v>
              </c:pt>
              <c:pt idx="1684">
                <c:v>4</c:v>
              </c:pt>
              <c:pt idx="1685">
                <c:v>4</c:v>
              </c:pt>
              <c:pt idx="1686">
                <c:v>4</c:v>
              </c:pt>
              <c:pt idx="1687">
                <c:v>4</c:v>
              </c:pt>
              <c:pt idx="1688">
                <c:v>4</c:v>
              </c:pt>
              <c:pt idx="1689">
                <c:v>3</c:v>
              </c:pt>
              <c:pt idx="1690">
                <c:v>3</c:v>
              </c:pt>
              <c:pt idx="1691">
                <c:v>3</c:v>
              </c:pt>
              <c:pt idx="1692">
                <c:v>3</c:v>
              </c:pt>
              <c:pt idx="1693">
                <c:v>3</c:v>
              </c:pt>
              <c:pt idx="1694">
                <c:v>3</c:v>
              </c:pt>
              <c:pt idx="1695">
                <c:v>3</c:v>
              </c:pt>
              <c:pt idx="1696">
                <c:v>3</c:v>
              </c:pt>
              <c:pt idx="1697">
                <c:v>3</c:v>
              </c:pt>
              <c:pt idx="1698">
                <c:v>3</c:v>
              </c:pt>
              <c:pt idx="1699">
                <c:v>3</c:v>
              </c:pt>
              <c:pt idx="1700">
                <c:v>3</c:v>
              </c:pt>
              <c:pt idx="1701">
                <c:v>3</c:v>
              </c:pt>
              <c:pt idx="1702">
                <c:v>3</c:v>
              </c:pt>
              <c:pt idx="1703">
                <c:v>3</c:v>
              </c:pt>
              <c:pt idx="1704">
                <c:v>3</c:v>
              </c:pt>
              <c:pt idx="1705">
                <c:v>3</c:v>
              </c:pt>
              <c:pt idx="1706">
                <c:v>3</c:v>
              </c:pt>
              <c:pt idx="1707">
                <c:v>3</c:v>
              </c:pt>
              <c:pt idx="1708">
                <c:v>3</c:v>
              </c:pt>
              <c:pt idx="1709">
                <c:v>3</c:v>
              </c:pt>
              <c:pt idx="1710">
                <c:v>3</c:v>
              </c:pt>
              <c:pt idx="1711">
                <c:v>3</c:v>
              </c:pt>
              <c:pt idx="1712">
                <c:v>3</c:v>
              </c:pt>
              <c:pt idx="1713">
                <c:v>3</c:v>
              </c:pt>
              <c:pt idx="1714">
                <c:v>3</c:v>
              </c:pt>
              <c:pt idx="1715">
                <c:v>3</c:v>
              </c:pt>
              <c:pt idx="1716">
                <c:v>3</c:v>
              </c:pt>
              <c:pt idx="1717">
                <c:v>3</c:v>
              </c:pt>
              <c:pt idx="1718">
                <c:v>3</c:v>
              </c:pt>
              <c:pt idx="1719">
                <c:v>3</c:v>
              </c:pt>
              <c:pt idx="1720">
                <c:v>3</c:v>
              </c:pt>
              <c:pt idx="1721">
                <c:v>3</c:v>
              </c:pt>
              <c:pt idx="1722">
                <c:v>3</c:v>
              </c:pt>
              <c:pt idx="1723">
                <c:v>3</c:v>
              </c:pt>
              <c:pt idx="1724">
                <c:v>3</c:v>
              </c:pt>
              <c:pt idx="1725">
                <c:v>3</c:v>
              </c:pt>
              <c:pt idx="1726">
                <c:v>3</c:v>
              </c:pt>
              <c:pt idx="1727">
                <c:v>3</c:v>
              </c:pt>
              <c:pt idx="1728">
                <c:v>3</c:v>
              </c:pt>
              <c:pt idx="1729">
                <c:v>3</c:v>
              </c:pt>
              <c:pt idx="1730">
                <c:v>3</c:v>
              </c:pt>
              <c:pt idx="1731">
                <c:v>3</c:v>
              </c:pt>
              <c:pt idx="1732">
                <c:v>3</c:v>
              </c:pt>
              <c:pt idx="1733">
                <c:v>3</c:v>
              </c:pt>
              <c:pt idx="1734">
                <c:v>3</c:v>
              </c:pt>
              <c:pt idx="1735">
                <c:v>3</c:v>
              </c:pt>
              <c:pt idx="1736">
                <c:v>3</c:v>
              </c:pt>
              <c:pt idx="1737">
                <c:v>3</c:v>
              </c:pt>
              <c:pt idx="1738">
                <c:v>3</c:v>
              </c:pt>
              <c:pt idx="1739">
                <c:v>3</c:v>
              </c:pt>
              <c:pt idx="1740">
                <c:v>3</c:v>
              </c:pt>
              <c:pt idx="1741">
                <c:v>3</c:v>
              </c:pt>
              <c:pt idx="1742">
                <c:v>3</c:v>
              </c:pt>
              <c:pt idx="1743">
                <c:v>3</c:v>
              </c:pt>
              <c:pt idx="1744">
                <c:v>3</c:v>
              </c:pt>
              <c:pt idx="1745">
                <c:v>3</c:v>
              </c:pt>
              <c:pt idx="1746">
                <c:v>3</c:v>
              </c:pt>
              <c:pt idx="1747">
                <c:v>3</c:v>
              </c:pt>
              <c:pt idx="1748">
                <c:v>3</c:v>
              </c:pt>
              <c:pt idx="1749">
                <c:v>3</c:v>
              </c:pt>
              <c:pt idx="1750">
                <c:v>3</c:v>
              </c:pt>
              <c:pt idx="1751">
                <c:v>3</c:v>
              </c:pt>
              <c:pt idx="1752">
                <c:v>3</c:v>
              </c:pt>
              <c:pt idx="1753">
                <c:v>3</c:v>
              </c:pt>
              <c:pt idx="1754">
                <c:v>3</c:v>
              </c:pt>
              <c:pt idx="1755">
                <c:v>3</c:v>
              </c:pt>
              <c:pt idx="1756">
                <c:v>3</c:v>
              </c:pt>
              <c:pt idx="1757">
                <c:v>3</c:v>
              </c:pt>
              <c:pt idx="1758">
                <c:v>3</c:v>
              </c:pt>
              <c:pt idx="1759">
                <c:v>3</c:v>
              </c:pt>
              <c:pt idx="1760">
                <c:v>3</c:v>
              </c:pt>
              <c:pt idx="1761">
                <c:v>3</c:v>
              </c:pt>
              <c:pt idx="1762">
                <c:v>3</c:v>
              </c:pt>
              <c:pt idx="1763">
                <c:v>3</c:v>
              </c:pt>
              <c:pt idx="1764">
                <c:v>3</c:v>
              </c:pt>
              <c:pt idx="1765">
                <c:v>3</c:v>
              </c:pt>
              <c:pt idx="1766">
                <c:v>3</c:v>
              </c:pt>
              <c:pt idx="1767">
                <c:v>3</c:v>
              </c:pt>
              <c:pt idx="1768">
                <c:v>3</c:v>
              </c:pt>
              <c:pt idx="1769">
                <c:v>3</c:v>
              </c:pt>
              <c:pt idx="1770">
                <c:v>3</c:v>
              </c:pt>
              <c:pt idx="1771">
                <c:v>3</c:v>
              </c:pt>
              <c:pt idx="1772">
                <c:v>3</c:v>
              </c:pt>
              <c:pt idx="1773">
                <c:v>3</c:v>
              </c:pt>
              <c:pt idx="1774">
                <c:v>3</c:v>
              </c:pt>
              <c:pt idx="1775">
                <c:v>3</c:v>
              </c:pt>
              <c:pt idx="1776">
                <c:v>3</c:v>
              </c:pt>
              <c:pt idx="1777">
                <c:v>3</c:v>
              </c:pt>
              <c:pt idx="1778">
                <c:v>3</c:v>
              </c:pt>
              <c:pt idx="1779">
                <c:v>3</c:v>
              </c:pt>
              <c:pt idx="1780">
                <c:v>3</c:v>
              </c:pt>
              <c:pt idx="1781">
                <c:v>3</c:v>
              </c:pt>
              <c:pt idx="1782">
                <c:v>3</c:v>
              </c:pt>
              <c:pt idx="1783">
                <c:v>3</c:v>
              </c:pt>
              <c:pt idx="1784">
                <c:v>3</c:v>
              </c:pt>
              <c:pt idx="1785">
                <c:v>3</c:v>
              </c:pt>
              <c:pt idx="1786">
                <c:v>3</c:v>
              </c:pt>
              <c:pt idx="1787">
                <c:v>3</c:v>
              </c:pt>
              <c:pt idx="1788">
                <c:v>3</c:v>
              </c:pt>
              <c:pt idx="1789">
                <c:v>3</c:v>
              </c:pt>
              <c:pt idx="1790">
                <c:v>3</c:v>
              </c:pt>
              <c:pt idx="1791">
                <c:v>3</c:v>
              </c:pt>
              <c:pt idx="1792">
                <c:v>3</c:v>
              </c:pt>
              <c:pt idx="1793">
                <c:v>3</c:v>
              </c:pt>
              <c:pt idx="1794">
                <c:v>3</c:v>
              </c:pt>
              <c:pt idx="1795">
                <c:v>3</c:v>
              </c:pt>
              <c:pt idx="1796">
                <c:v>3</c:v>
              </c:pt>
              <c:pt idx="1797">
                <c:v>3</c:v>
              </c:pt>
              <c:pt idx="1798">
                <c:v>3</c:v>
              </c:pt>
              <c:pt idx="1799">
                <c:v>3</c:v>
              </c:pt>
              <c:pt idx="1800">
                <c:v>3</c:v>
              </c:pt>
              <c:pt idx="1801">
                <c:v>3</c:v>
              </c:pt>
              <c:pt idx="1802">
                <c:v>3</c:v>
              </c:pt>
              <c:pt idx="1803">
                <c:v>3</c:v>
              </c:pt>
              <c:pt idx="1804">
                <c:v>3</c:v>
              </c:pt>
              <c:pt idx="1805">
                <c:v>3</c:v>
              </c:pt>
              <c:pt idx="1806">
                <c:v>3</c:v>
              </c:pt>
              <c:pt idx="1807">
                <c:v>3</c:v>
              </c:pt>
              <c:pt idx="1808">
                <c:v>3</c:v>
              </c:pt>
              <c:pt idx="1809">
                <c:v>3</c:v>
              </c:pt>
              <c:pt idx="1810">
                <c:v>3</c:v>
              </c:pt>
              <c:pt idx="1811">
                <c:v>3</c:v>
              </c:pt>
              <c:pt idx="1812">
                <c:v>3</c:v>
              </c:pt>
              <c:pt idx="1813">
                <c:v>3</c:v>
              </c:pt>
              <c:pt idx="1814">
                <c:v>3</c:v>
              </c:pt>
              <c:pt idx="1815">
                <c:v>3</c:v>
              </c:pt>
              <c:pt idx="1816">
                <c:v>3</c:v>
              </c:pt>
              <c:pt idx="1817">
                <c:v>3</c:v>
              </c:pt>
              <c:pt idx="1818">
                <c:v>3</c:v>
              </c:pt>
              <c:pt idx="1819">
                <c:v>3</c:v>
              </c:pt>
              <c:pt idx="1820">
                <c:v>3</c:v>
              </c:pt>
              <c:pt idx="1821">
                <c:v>3</c:v>
              </c:pt>
              <c:pt idx="1822">
                <c:v>3</c:v>
              </c:pt>
              <c:pt idx="1823">
                <c:v>3</c:v>
              </c:pt>
              <c:pt idx="1824">
                <c:v>3</c:v>
              </c:pt>
              <c:pt idx="1825">
                <c:v>3</c:v>
              </c:pt>
              <c:pt idx="1826">
                <c:v>3</c:v>
              </c:pt>
              <c:pt idx="1827">
                <c:v>3</c:v>
              </c:pt>
              <c:pt idx="1828">
                <c:v>3</c:v>
              </c:pt>
              <c:pt idx="1829">
                <c:v>3</c:v>
              </c:pt>
              <c:pt idx="1830">
                <c:v>3</c:v>
              </c:pt>
              <c:pt idx="1831">
                <c:v>3</c:v>
              </c:pt>
              <c:pt idx="1832">
                <c:v>3</c:v>
              </c:pt>
              <c:pt idx="1833">
                <c:v>3</c:v>
              </c:pt>
              <c:pt idx="1834">
                <c:v>3</c:v>
              </c:pt>
              <c:pt idx="1835">
                <c:v>3</c:v>
              </c:pt>
              <c:pt idx="1836">
                <c:v>3</c:v>
              </c:pt>
              <c:pt idx="1837">
                <c:v>3</c:v>
              </c:pt>
              <c:pt idx="1838">
                <c:v>3</c:v>
              </c:pt>
              <c:pt idx="1839">
                <c:v>3</c:v>
              </c:pt>
              <c:pt idx="1840">
                <c:v>3</c:v>
              </c:pt>
              <c:pt idx="1841">
                <c:v>2</c:v>
              </c:pt>
              <c:pt idx="1842">
                <c:v>2</c:v>
              </c:pt>
              <c:pt idx="1843">
                <c:v>2</c:v>
              </c:pt>
              <c:pt idx="1844">
                <c:v>2</c:v>
              </c:pt>
              <c:pt idx="1845">
                <c:v>2</c:v>
              </c:pt>
              <c:pt idx="1846">
                <c:v>2</c:v>
              </c:pt>
              <c:pt idx="1847">
                <c:v>2</c:v>
              </c:pt>
              <c:pt idx="1848">
                <c:v>2</c:v>
              </c:pt>
              <c:pt idx="1849">
                <c:v>2</c:v>
              </c:pt>
              <c:pt idx="1850">
                <c:v>2</c:v>
              </c:pt>
              <c:pt idx="1851">
                <c:v>2</c:v>
              </c:pt>
              <c:pt idx="1852">
                <c:v>2</c:v>
              </c:pt>
              <c:pt idx="1853">
                <c:v>2</c:v>
              </c:pt>
              <c:pt idx="1854">
                <c:v>2</c:v>
              </c:pt>
              <c:pt idx="1855">
                <c:v>2</c:v>
              </c:pt>
              <c:pt idx="1856">
                <c:v>2</c:v>
              </c:pt>
              <c:pt idx="1857">
                <c:v>2</c:v>
              </c:pt>
              <c:pt idx="1858">
                <c:v>2</c:v>
              </c:pt>
              <c:pt idx="1859">
                <c:v>2</c:v>
              </c:pt>
              <c:pt idx="1860">
                <c:v>2</c:v>
              </c:pt>
              <c:pt idx="1861">
                <c:v>2</c:v>
              </c:pt>
              <c:pt idx="1862">
                <c:v>2</c:v>
              </c:pt>
              <c:pt idx="1863">
                <c:v>2</c:v>
              </c:pt>
              <c:pt idx="1864">
                <c:v>2</c:v>
              </c:pt>
              <c:pt idx="1865">
                <c:v>2</c:v>
              </c:pt>
              <c:pt idx="1866">
                <c:v>2</c:v>
              </c:pt>
              <c:pt idx="1867">
                <c:v>2</c:v>
              </c:pt>
              <c:pt idx="1868">
                <c:v>2</c:v>
              </c:pt>
              <c:pt idx="1869">
                <c:v>2</c:v>
              </c:pt>
              <c:pt idx="1870">
                <c:v>2</c:v>
              </c:pt>
              <c:pt idx="1871">
                <c:v>2</c:v>
              </c:pt>
              <c:pt idx="1872">
                <c:v>2</c:v>
              </c:pt>
              <c:pt idx="1873">
                <c:v>2</c:v>
              </c:pt>
              <c:pt idx="1874">
                <c:v>2</c:v>
              </c:pt>
              <c:pt idx="1875">
                <c:v>2</c:v>
              </c:pt>
              <c:pt idx="1876">
                <c:v>2</c:v>
              </c:pt>
              <c:pt idx="1877">
                <c:v>2</c:v>
              </c:pt>
              <c:pt idx="1878">
                <c:v>2</c:v>
              </c:pt>
              <c:pt idx="1879">
                <c:v>2</c:v>
              </c:pt>
              <c:pt idx="1880">
                <c:v>2</c:v>
              </c:pt>
              <c:pt idx="1881">
                <c:v>2</c:v>
              </c:pt>
              <c:pt idx="1882">
                <c:v>2</c:v>
              </c:pt>
              <c:pt idx="1883">
                <c:v>2</c:v>
              </c:pt>
              <c:pt idx="1884">
                <c:v>2</c:v>
              </c:pt>
              <c:pt idx="1885">
                <c:v>2</c:v>
              </c:pt>
              <c:pt idx="1886">
                <c:v>2</c:v>
              </c:pt>
              <c:pt idx="1887">
                <c:v>2</c:v>
              </c:pt>
              <c:pt idx="1888">
                <c:v>2</c:v>
              </c:pt>
              <c:pt idx="1889">
                <c:v>2</c:v>
              </c:pt>
              <c:pt idx="1890">
                <c:v>2</c:v>
              </c:pt>
              <c:pt idx="1891">
                <c:v>2</c:v>
              </c:pt>
              <c:pt idx="1892">
                <c:v>2</c:v>
              </c:pt>
              <c:pt idx="1893">
                <c:v>2</c:v>
              </c:pt>
              <c:pt idx="1894">
                <c:v>2</c:v>
              </c:pt>
              <c:pt idx="1895">
                <c:v>2</c:v>
              </c:pt>
              <c:pt idx="1896">
                <c:v>2</c:v>
              </c:pt>
              <c:pt idx="1897">
                <c:v>2</c:v>
              </c:pt>
              <c:pt idx="1898">
                <c:v>2</c:v>
              </c:pt>
              <c:pt idx="1899">
                <c:v>2</c:v>
              </c:pt>
              <c:pt idx="1900">
                <c:v>2</c:v>
              </c:pt>
              <c:pt idx="1901">
                <c:v>2</c:v>
              </c:pt>
              <c:pt idx="1902">
                <c:v>2</c:v>
              </c:pt>
              <c:pt idx="1903">
                <c:v>2</c:v>
              </c:pt>
              <c:pt idx="1904">
                <c:v>2</c:v>
              </c:pt>
              <c:pt idx="1905">
                <c:v>2</c:v>
              </c:pt>
              <c:pt idx="1906">
                <c:v>2</c:v>
              </c:pt>
              <c:pt idx="1907">
                <c:v>2</c:v>
              </c:pt>
              <c:pt idx="1908">
                <c:v>2</c:v>
              </c:pt>
              <c:pt idx="1909">
                <c:v>2</c:v>
              </c:pt>
              <c:pt idx="1910">
                <c:v>2</c:v>
              </c:pt>
              <c:pt idx="1911">
                <c:v>2</c:v>
              </c:pt>
              <c:pt idx="1912">
                <c:v>2</c:v>
              </c:pt>
              <c:pt idx="1913">
                <c:v>2</c:v>
              </c:pt>
              <c:pt idx="1914">
                <c:v>2</c:v>
              </c:pt>
              <c:pt idx="1915">
                <c:v>2</c:v>
              </c:pt>
              <c:pt idx="1916">
                <c:v>2</c:v>
              </c:pt>
              <c:pt idx="1917">
                <c:v>2</c:v>
              </c:pt>
              <c:pt idx="1918">
                <c:v>2</c:v>
              </c:pt>
              <c:pt idx="1919">
                <c:v>2</c:v>
              </c:pt>
              <c:pt idx="1920">
                <c:v>2</c:v>
              </c:pt>
              <c:pt idx="1921">
                <c:v>2</c:v>
              </c:pt>
              <c:pt idx="1922">
                <c:v>2</c:v>
              </c:pt>
              <c:pt idx="1923">
                <c:v>2</c:v>
              </c:pt>
              <c:pt idx="1924">
                <c:v>2</c:v>
              </c:pt>
              <c:pt idx="1925">
                <c:v>2</c:v>
              </c:pt>
              <c:pt idx="1926">
                <c:v>2</c:v>
              </c:pt>
              <c:pt idx="1927">
                <c:v>2</c:v>
              </c:pt>
              <c:pt idx="1928">
                <c:v>2</c:v>
              </c:pt>
              <c:pt idx="1929">
                <c:v>2</c:v>
              </c:pt>
              <c:pt idx="1930">
                <c:v>2</c:v>
              </c:pt>
              <c:pt idx="1931">
                <c:v>2</c:v>
              </c:pt>
              <c:pt idx="1932">
                <c:v>2</c:v>
              </c:pt>
              <c:pt idx="1933">
                <c:v>2</c:v>
              </c:pt>
              <c:pt idx="1934">
                <c:v>2</c:v>
              </c:pt>
              <c:pt idx="1935">
                <c:v>2</c:v>
              </c:pt>
              <c:pt idx="1936">
                <c:v>2</c:v>
              </c:pt>
              <c:pt idx="1937">
                <c:v>2</c:v>
              </c:pt>
              <c:pt idx="1938">
                <c:v>2</c:v>
              </c:pt>
              <c:pt idx="1939">
                <c:v>2</c:v>
              </c:pt>
              <c:pt idx="1940">
                <c:v>2</c:v>
              </c:pt>
              <c:pt idx="1941">
                <c:v>2</c:v>
              </c:pt>
              <c:pt idx="1942">
                <c:v>2</c:v>
              </c:pt>
              <c:pt idx="1943">
                <c:v>2</c:v>
              </c:pt>
              <c:pt idx="1944">
                <c:v>2</c:v>
              </c:pt>
              <c:pt idx="1945">
                <c:v>2</c:v>
              </c:pt>
              <c:pt idx="1946">
                <c:v>2</c:v>
              </c:pt>
              <c:pt idx="1947">
                <c:v>2</c:v>
              </c:pt>
              <c:pt idx="1948">
                <c:v>2</c:v>
              </c:pt>
              <c:pt idx="1949">
                <c:v>2</c:v>
              </c:pt>
              <c:pt idx="1950">
                <c:v>2</c:v>
              </c:pt>
              <c:pt idx="1951">
                <c:v>2</c:v>
              </c:pt>
              <c:pt idx="1952">
                <c:v>2</c:v>
              </c:pt>
              <c:pt idx="1953">
                <c:v>2</c:v>
              </c:pt>
              <c:pt idx="1954">
                <c:v>2</c:v>
              </c:pt>
              <c:pt idx="1955">
                <c:v>2</c:v>
              </c:pt>
              <c:pt idx="1956">
                <c:v>2</c:v>
              </c:pt>
              <c:pt idx="1957">
                <c:v>2</c:v>
              </c:pt>
              <c:pt idx="1958">
                <c:v>2</c:v>
              </c:pt>
              <c:pt idx="1959">
                <c:v>2</c:v>
              </c:pt>
              <c:pt idx="1960">
                <c:v>2</c:v>
              </c:pt>
              <c:pt idx="1961">
                <c:v>2</c:v>
              </c:pt>
              <c:pt idx="1962">
                <c:v>2</c:v>
              </c:pt>
              <c:pt idx="1963">
                <c:v>2</c:v>
              </c:pt>
              <c:pt idx="1964">
                <c:v>2</c:v>
              </c:pt>
              <c:pt idx="1965">
                <c:v>2</c:v>
              </c:pt>
              <c:pt idx="1966">
                <c:v>2</c:v>
              </c:pt>
              <c:pt idx="1967">
                <c:v>2</c:v>
              </c:pt>
              <c:pt idx="1968">
                <c:v>2</c:v>
              </c:pt>
              <c:pt idx="1969">
                <c:v>2</c:v>
              </c:pt>
              <c:pt idx="1970">
                <c:v>2</c:v>
              </c:pt>
              <c:pt idx="1971">
                <c:v>2</c:v>
              </c:pt>
              <c:pt idx="1972">
                <c:v>2</c:v>
              </c:pt>
              <c:pt idx="1973">
                <c:v>2</c:v>
              </c:pt>
              <c:pt idx="1974">
                <c:v>2</c:v>
              </c:pt>
              <c:pt idx="1975">
                <c:v>2</c:v>
              </c:pt>
              <c:pt idx="1976">
                <c:v>2</c:v>
              </c:pt>
              <c:pt idx="1977">
                <c:v>2</c:v>
              </c:pt>
              <c:pt idx="1978">
                <c:v>2</c:v>
              </c:pt>
              <c:pt idx="1979">
                <c:v>2</c:v>
              </c:pt>
              <c:pt idx="1980">
                <c:v>2</c:v>
              </c:pt>
              <c:pt idx="1981">
                <c:v>2</c:v>
              </c:pt>
              <c:pt idx="1982">
                <c:v>2</c:v>
              </c:pt>
              <c:pt idx="1983">
                <c:v>2</c:v>
              </c:pt>
              <c:pt idx="1984">
                <c:v>2</c:v>
              </c:pt>
              <c:pt idx="1985">
                <c:v>2</c:v>
              </c:pt>
              <c:pt idx="1986">
                <c:v>2</c:v>
              </c:pt>
              <c:pt idx="1987">
                <c:v>2</c:v>
              </c:pt>
              <c:pt idx="1988">
                <c:v>2</c:v>
              </c:pt>
              <c:pt idx="1989">
                <c:v>2</c:v>
              </c:pt>
              <c:pt idx="1990">
                <c:v>2</c:v>
              </c:pt>
              <c:pt idx="1991">
                <c:v>2</c:v>
              </c:pt>
              <c:pt idx="1992">
                <c:v>2</c:v>
              </c:pt>
              <c:pt idx="1993">
                <c:v>2</c:v>
              </c:pt>
              <c:pt idx="1994">
                <c:v>2</c:v>
              </c:pt>
              <c:pt idx="1995">
                <c:v>2</c:v>
              </c:pt>
              <c:pt idx="1996">
                <c:v>2</c:v>
              </c:pt>
              <c:pt idx="1997">
                <c:v>2</c:v>
              </c:pt>
              <c:pt idx="1998">
                <c:v>2</c:v>
              </c:pt>
              <c:pt idx="1999">
                <c:v>2</c:v>
              </c:pt>
              <c:pt idx="2000">
                <c:v>2</c:v>
              </c:pt>
              <c:pt idx="2001">
                <c:v>2</c:v>
              </c:pt>
              <c:pt idx="2002">
                <c:v>2</c:v>
              </c:pt>
              <c:pt idx="2003">
                <c:v>2</c:v>
              </c:pt>
              <c:pt idx="2004">
                <c:v>2</c:v>
              </c:pt>
              <c:pt idx="2005">
                <c:v>2</c:v>
              </c:pt>
              <c:pt idx="2006">
                <c:v>2</c:v>
              </c:pt>
              <c:pt idx="2007">
                <c:v>2</c:v>
              </c:pt>
              <c:pt idx="2008">
                <c:v>2</c:v>
              </c:pt>
              <c:pt idx="2009">
                <c:v>2</c:v>
              </c:pt>
              <c:pt idx="2010">
                <c:v>2</c:v>
              </c:pt>
              <c:pt idx="2011">
                <c:v>2</c:v>
              </c:pt>
              <c:pt idx="2012">
                <c:v>2</c:v>
              </c:pt>
              <c:pt idx="2013">
                <c:v>2</c:v>
              </c:pt>
              <c:pt idx="2014">
                <c:v>2</c:v>
              </c:pt>
              <c:pt idx="2015">
                <c:v>2</c:v>
              </c:pt>
              <c:pt idx="2016">
                <c:v>2</c:v>
              </c:pt>
              <c:pt idx="2017">
                <c:v>2</c:v>
              </c:pt>
              <c:pt idx="2018">
                <c:v>2</c:v>
              </c:pt>
              <c:pt idx="2019">
                <c:v>2</c:v>
              </c:pt>
              <c:pt idx="2020">
                <c:v>2</c:v>
              </c:pt>
              <c:pt idx="2021">
                <c:v>2</c:v>
              </c:pt>
              <c:pt idx="2022">
                <c:v>2</c:v>
              </c:pt>
              <c:pt idx="2023">
                <c:v>2</c:v>
              </c:pt>
              <c:pt idx="2024">
                <c:v>2</c:v>
              </c:pt>
              <c:pt idx="2025">
                <c:v>2</c:v>
              </c:pt>
              <c:pt idx="2026">
                <c:v>2</c:v>
              </c:pt>
              <c:pt idx="2027">
                <c:v>2</c:v>
              </c:pt>
              <c:pt idx="2028">
                <c:v>2</c:v>
              </c:pt>
              <c:pt idx="2029">
                <c:v>2</c:v>
              </c:pt>
              <c:pt idx="2030">
                <c:v>2</c:v>
              </c:pt>
              <c:pt idx="2031">
                <c:v>2</c:v>
              </c:pt>
              <c:pt idx="2032">
                <c:v>2</c:v>
              </c:pt>
              <c:pt idx="2033">
                <c:v>2</c:v>
              </c:pt>
              <c:pt idx="2034">
                <c:v>2</c:v>
              </c:pt>
              <c:pt idx="2035">
                <c:v>2</c:v>
              </c:pt>
              <c:pt idx="2036">
                <c:v>2</c:v>
              </c:pt>
              <c:pt idx="2037">
                <c:v>2</c:v>
              </c:pt>
              <c:pt idx="2038">
                <c:v>2</c:v>
              </c:pt>
              <c:pt idx="2039">
                <c:v>2</c:v>
              </c:pt>
              <c:pt idx="2040">
                <c:v>2</c:v>
              </c:pt>
              <c:pt idx="2041">
                <c:v>2</c:v>
              </c:pt>
              <c:pt idx="2042">
                <c:v>2</c:v>
              </c:pt>
              <c:pt idx="2043">
                <c:v>2</c:v>
              </c:pt>
              <c:pt idx="2044">
                <c:v>2</c:v>
              </c:pt>
              <c:pt idx="2045">
                <c:v>2</c:v>
              </c:pt>
              <c:pt idx="2046">
                <c:v>2</c:v>
              </c:pt>
              <c:pt idx="2047">
                <c:v>2</c:v>
              </c:pt>
              <c:pt idx="2048">
                <c:v>2</c:v>
              </c:pt>
              <c:pt idx="2049">
                <c:v>2</c:v>
              </c:pt>
              <c:pt idx="2050">
                <c:v>2</c:v>
              </c:pt>
              <c:pt idx="2051">
                <c:v>2</c:v>
              </c:pt>
              <c:pt idx="2052">
                <c:v>2</c:v>
              </c:pt>
              <c:pt idx="2053">
                <c:v>2</c:v>
              </c:pt>
              <c:pt idx="2054">
                <c:v>2</c:v>
              </c:pt>
              <c:pt idx="2055">
                <c:v>2</c:v>
              </c:pt>
              <c:pt idx="2056">
                <c:v>2</c:v>
              </c:pt>
              <c:pt idx="2057">
                <c:v>2</c:v>
              </c:pt>
              <c:pt idx="2058">
                <c:v>2</c:v>
              </c:pt>
              <c:pt idx="2059">
                <c:v>2</c:v>
              </c:pt>
              <c:pt idx="2060">
                <c:v>2</c:v>
              </c:pt>
              <c:pt idx="2061">
                <c:v>2</c:v>
              </c:pt>
              <c:pt idx="2062">
                <c:v>2</c:v>
              </c:pt>
              <c:pt idx="2063">
                <c:v>2</c:v>
              </c:pt>
              <c:pt idx="2064">
                <c:v>1</c:v>
              </c:pt>
              <c:pt idx="2065">
                <c:v>1</c:v>
              </c:pt>
              <c:pt idx="2066">
                <c:v>1</c:v>
              </c:pt>
              <c:pt idx="2067">
                <c:v>1</c:v>
              </c:pt>
              <c:pt idx="2068">
                <c:v>1</c:v>
              </c:pt>
              <c:pt idx="2069">
                <c:v>1</c:v>
              </c:pt>
              <c:pt idx="2070">
                <c:v>1</c:v>
              </c:pt>
              <c:pt idx="2071">
                <c:v>1</c:v>
              </c:pt>
              <c:pt idx="2072">
                <c:v>1</c:v>
              </c:pt>
              <c:pt idx="2073">
                <c:v>1</c:v>
              </c:pt>
              <c:pt idx="2074">
                <c:v>1</c:v>
              </c:pt>
              <c:pt idx="2075">
                <c:v>1</c:v>
              </c:pt>
              <c:pt idx="2076">
                <c:v>1</c:v>
              </c:pt>
              <c:pt idx="2077">
                <c:v>1</c:v>
              </c:pt>
              <c:pt idx="2078">
                <c:v>1</c:v>
              </c:pt>
              <c:pt idx="2079">
                <c:v>1</c:v>
              </c:pt>
              <c:pt idx="2080">
                <c:v>1</c:v>
              </c:pt>
              <c:pt idx="2081">
                <c:v>1</c:v>
              </c:pt>
              <c:pt idx="2082">
                <c:v>1</c:v>
              </c:pt>
              <c:pt idx="2083">
                <c:v>1</c:v>
              </c:pt>
              <c:pt idx="2084">
                <c:v>1</c:v>
              </c:pt>
              <c:pt idx="2085">
                <c:v>1</c:v>
              </c:pt>
              <c:pt idx="2086">
                <c:v>1</c:v>
              </c:pt>
              <c:pt idx="2087">
                <c:v>1</c:v>
              </c:pt>
              <c:pt idx="2088">
                <c:v>1</c:v>
              </c:pt>
              <c:pt idx="2089">
                <c:v>1</c:v>
              </c:pt>
              <c:pt idx="2090">
                <c:v>1</c:v>
              </c:pt>
              <c:pt idx="2091">
                <c:v>1</c:v>
              </c:pt>
              <c:pt idx="2092">
                <c:v>1</c:v>
              </c:pt>
              <c:pt idx="2093">
                <c:v>1</c:v>
              </c:pt>
              <c:pt idx="2094">
                <c:v>1</c:v>
              </c:pt>
              <c:pt idx="2095">
                <c:v>1</c:v>
              </c:pt>
              <c:pt idx="2096">
                <c:v>1</c:v>
              </c:pt>
              <c:pt idx="2097">
                <c:v>1</c:v>
              </c:pt>
              <c:pt idx="2098">
                <c:v>1</c:v>
              </c:pt>
              <c:pt idx="2099">
                <c:v>1</c:v>
              </c:pt>
              <c:pt idx="2100">
                <c:v>1</c:v>
              </c:pt>
              <c:pt idx="2101">
                <c:v>1</c:v>
              </c:pt>
              <c:pt idx="2102">
                <c:v>1</c:v>
              </c:pt>
              <c:pt idx="2103">
                <c:v>1</c:v>
              </c:pt>
              <c:pt idx="2104">
                <c:v>1</c:v>
              </c:pt>
              <c:pt idx="2105">
                <c:v>1</c:v>
              </c:pt>
              <c:pt idx="2106">
                <c:v>1</c:v>
              </c:pt>
              <c:pt idx="2107">
                <c:v>1</c:v>
              </c:pt>
              <c:pt idx="2108">
                <c:v>1</c:v>
              </c:pt>
              <c:pt idx="2109">
                <c:v>1</c:v>
              </c:pt>
              <c:pt idx="2110">
                <c:v>1</c:v>
              </c:pt>
              <c:pt idx="2111">
                <c:v>1</c:v>
              </c:pt>
              <c:pt idx="2112">
                <c:v>1</c:v>
              </c:pt>
              <c:pt idx="2113">
                <c:v>1</c:v>
              </c:pt>
              <c:pt idx="2114">
                <c:v>1</c:v>
              </c:pt>
              <c:pt idx="2115">
                <c:v>1</c:v>
              </c:pt>
              <c:pt idx="2116">
                <c:v>1</c:v>
              </c:pt>
              <c:pt idx="2117">
                <c:v>1</c:v>
              </c:pt>
              <c:pt idx="2118">
                <c:v>1</c:v>
              </c:pt>
              <c:pt idx="2119">
                <c:v>1</c:v>
              </c:pt>
              <c:pt idx="2120">
                <c:v>1</c:v>
              </c:pt>
              <c:pt idx="2121">
                <c:v>1</c:v>
              </c:pt>
              <c:pt idx="2122">
                <c:v>1</c:v>
              </c:pt>
              <c:pt idx="2123">
                <c:v>1</c:v>
              </c:pt>
              <c:pt idx="2124">
                <c:v>1</c:v>
              </c:pt>
              <c:pt idx="2125">
                <c:v>1</c:v>
              </c:pt>
              <c:pt idx="2126">
                <c:v>1</c:v>
              </c:pt>
              <c:pt idx="2127">
                <c:v>1</c:v>
              </c:pt>
              <c:pt idx="2128">
                <c:v>1</c:v>
              </c:pt>
              <c:pt idx="2129">
                <c:v>1</c:v>
              </c:pt>
              <c:pt idx="2130">
                <c:v>1</c:v>
              </c:pt>
              <c:pt idx="2131">
                <c:v>1</c:v>
              </c:pt>
              <c:pt idx="2132">
                <c:v>1</c:v>
              </c:pt>
              <c:pt idx="2133">
                <c:v>1</c:v>
              </c:pt>
              <c:pt idx="2134">
                <c:v>1</c:v>
              </c:pt>
              <c:pt idx="2135">
                <c:v>1</c:v>
              </c:pt>
              <c:pt idx="2136">
                <c:v>1</c:v>
              </c:pt>
              <c:pt idx="2137">
                <c:v>1</c:v>
              </c:pt>
              <c:pt idx="2138">
                <c:v>1</c:v>
              </c:pt>
              <c:pt idx="2139">
                <c:v>1</c:v>
              </c:pt>
              <c:pt idx="2140">
                <c:v>1</c:v>
              </c:pt>
              <c:pt idx="2141">
                <c:v>1</c:v>
              </c:pt>
              <c:pt idx="2142">
                <c:v>1</c:v>
              </c:pt>
              <c:pt idx="2143">
                <c:v>1</c:v>
              </c:pt>
              <c:pt idx="2144">
                <c:v>1</c:v>
              </c:pt>
              <c:pt idx="2145">
                <c:v>1</c:v>
              </c:pt>
              <c:pt idx="2146">
                <c:v>1</c:v>
              </c:pt>
              <c:pt idx="2147">
                <c:v>1</c:v>
              </c:pt>
              <c:pt idx="2148">
                <c:v>1</c:v>
              </c:pt>
              <c:pt idx="2149">
                <c:v>1</c:v>
              </c:pt>
              <c:pt idx="2150">
                <c:v>1</c:v>
              </c:pt>
              <c:pt idx="2151">
                <c:v>1</c:v>
              </c:pt>
              <c:pt idx="2152">
                <c:v>1</c:v>
              </c:pt>
              <c:pt idx="2153">
                <c:v>1</c:v>
              </c:pt>
              <c:pt idx="2154">
                <c:v>1</c:v>
              </c:pt>
              <c:pt idx="2155">
                <c:v>1</c:v>
              </c:pt>
              <c:pt idx="2156">
                <c:v>1</c:v>
              </c:pt>
              <c:pt idx="2157">
                <c:v>1</c:v>
              </c:pt>
              <c:pt idx="2158">
                <c:v>1</c:v>
              </c:pt>
              <c:pt idx="2159">
                <c:v>1</c:v>
              </c:pt>
              <c:pt idx="2160">
                <c:v>1</c:v>
              </c:pt>
              <c:pt idx="2161">
                <c:v>1</c:v>
              </c:pt>
              <c:pt idx="2162">
                <c:v>1</c:v>
              </c:pt>
              <c:pt idx="2163">
                <c:v>1</c:v>
              </c:pt>
              <c:pt idx="2164">
                <c:v>1</c:v>
              </c:pt>
              <c:pt idx="2165">
                <c:v>1</c:v>
              </c:pt>
              <c:pt idx="2166">
                <c:v>1</c:v>
              </c:pt>
              <c:pt idx="2167">
                <c:v>1</c:v>
              </c:pt>
              <c:pt idx="2168">
                <c:v>1</c:v>
              </c:pt>
              <c:pt idx="2169">
                <c:v>1</c:v>
              </c:pt>
              <c:pt idx="2170">
                <c:v>1</c:v>
              </c:pt>
              <c:pt idx="2171">
                <c:v>1</c:v>
              </c:pt>
              <c:pt idx="2172">
                <c:v>1</c:v>
              </c:pt>
              <c:pt idx="2173">
                <c:v>1</c:v>
              </c:pt>
              <c:pt idx="2174">
                <c:v>1</c:v>
              </c:pt>
              <c:pt idx="2175">
                <c:v>1</c:v>
              </c:pt>
              <c:pt idx="2176">
                <c:v>1</c:v>
              </c:pt>
              <c:pt idx="2177">
                <c:v>1</c:v>
              </c:pt>
              <c:pt idx="2178">
                <c:v>1</c:v>
              </c:pt>
              <c:pt idx="2179">
                <c:v>1</c:v>
              </c:pt>
              <c:pt idx="2180">
                <c:v>1</c:v>
              </c:pt>
              <c:pt idx="2181">
                <c:v>1</c:v>
              </c:pt>
              <c:pt idx="2182">
                <c:v>1</c:v>
              </c:pt>
              <c:pt idx="2183">
                <c:v>1</c:v>
              </c:pt>
              <c:pt idx="2184">
                <c:v>1</c:v>
              </c:pt>
              <c:pt idx="2185">
                <c:v>1</c:v>
              </c:pt>
              <c:pt idx="2186">
                <c:v>1</c:v>
              </c:pt>
              <c:pt idx="2187">
                <c:v>1</c:v>
              </c:pt>
              <c:pt idx="2188">
                <c:v>1</c:v>
              </c:pt>
              <c:pt idx="2189">
                <c:v>1</c:v>
              </c:pt>
              <c:pt idx="2190">
                <c:v>1</c:v>
              </c:pt>
              <c:pt idx="2191">
                <c:v>1</c:v>
              </c:pt>
              <c:pt idx="2192">
                <c:v>1</c:v>
              </c:pt>
              <c:pt idx="2193">
                <c:v>1</c:v>
              </c:pt>
              <c:pt idx="2194">
                <c:v>1</c:v>
              </c:pt>
              <c:pt idx="2195">
                <c:v>1</c:v>
              </c:pt>
              <c:pt idx="2196">
                <c:v>1</c:v>
              </c:pt>
              <c:pt idx="2197">
                <c:v>1</c:v>
              </c:pt>
              <c:pt idx="2198">
                <c:v>1</c:v>
              </c:pt>
              <c:pt idx="2199">
                <c:v>1</c:v>
              </c:pt>
              <c:pt idx="2200">
                <c:v>1</c:v>
              </c:pt>
              <c:pt idx="2201">
                <c:v>1</c:v>
              </c:pt>
              <c:pt idx="2202">
                <c:v>1</c:v>
              </c:pt>
              <c:pt idx="2203">
                <c:v>1</c:v>
              </c:pt>
              <c:pt idx="2204">
                <c:v>1</c:v>
              </c:pt>
              <c:pt idx="2205">
                <c:v>1</c:v>
              </c:pt>
              <c:pt idx="2206">
                <c:v>1</c:v>
              </c:pt>
              <c:pt idx="2207">
                <c:v>1</c:v>
              </c:pt>
              <c:pt idx="2208">
                <c:v>1</c:v>
              </c:pt>
              <c:pt idx="2209">
                <c:v>1</c:v>
              </c:pt>
              <c:pt idx="2210">
                <c:v>1</c:v>
              </c:pt>
              <c:pt idx="2211">
                <c:v>1</c:v>
              </c:pt>
              <c:pt idx="2212">
                <c:v>1</c:v>
              </c:pt>
              <c:pt idx="2213">
                <c:v>1</c:v>
              </c:pt>
              <c:pt idx="2214">
                <c:v>1</c:v>
              </c:pt>
              <c:pt idx="2215">
                <c:v>1</c:v>
              </c:pt>
              <c:pt idx="2216">
                <c:v>1</c:v>
              </c:pt>
              <c:pt idx="2217">
                <c:v>1</c:v>
              </c:pt>
              <c:pt idx="2218">
                <c:v>1</c:v>
              </c:pt>
              <c:pt idx="2219">
                <c:v>1</c:v>
              </c:pt>
              <c:pt idx="2220">
                <c:v>1</c:v>
              </c:pt>
              <c:pt idx="2221">
                <c:v>1</c:v>
              </c:pt>
              <c:pt idx="2222">
                <c:v>1</c:v>
              </c:pt>
              <c:pt idx="2223">
                <c:v>1</c:v>
              </c:pt>
              <c:pt idx="2224">
                <c:v>1</c:v>
              </c:pt>
              <c:pt idx="2225">
                <c:v>1</c:v>
              </c:pt>
              <c:pt idx="2226">
                <c:v>1</c:v>
              </c:pt>
              <c:pt idx="2227">
                <c:v>1</c:v>
              </c:pt>
              <c:pt idx="2228">
                <c:v>1</c:v>
              </c:pt>
              <c:pt idx="2229">
                <c:v>1</c:v>
              </c:pt>
              <c:pt idx="2230">
                <c:v>1</c:v>
              </c:pt>
              <c:pt idx="2231">
                <c:v>1</c:v>
              </c:pt>
              <c:pt idx="2232">
                <c:v>1</c:v>
              </c:pt>
              <c:pt idx="2233">
                <c:v>1</c:v>
              </c:pt>
              <c:pt idx="2234">
                <c:v>1</c:v>
              </c:pt>
              <c:pt idx="2235">
                <c:v>1</c:v>
              </c:pt>
              <c:pt idx="2236">
                <c:v>1</c:v>
              </c:pt>
              <c:pt idx="2237">
                <c:v>1</c:v>
              </c:pt>
              <c:pt idx="2238">
                <c:v>1</c:v>
              </c:pt>
              <c:pt idx="2239">
                <c:v>1</c:v>
              </c:pt>
              <c:pt idx="2240">
                <c:v>1</c:v>
              </c:pt>
              <c:pt idx="2241">
                <c:v>1</c:v>
              </c:pt>
              <c:pt idx="2242">
                <c:v>1</c:v>
              </c:pt>
              <c:pt idx="2243">
                <c:v>1</c:v>
              </c:pt>
              <c:pt idx="2244">
                <c:v>1</c:v>
              </c:pt>
              <c:pt idx="2245">
                <c:v>1</c:v>
              </c:pt>
              <c:pt idx="2246">
                <c:v>1</c:v>
              </c:pt>
              <c:pt idx="2247">
                <c:v>1</c:v>
              </c:pt>
              <c:pt idx="2248">
                <c:v>1</c:v>
              </c:pt>
              <c:pt idx="2249">
                <c:v>1</c:v>
              </c:pt>
              <c:pt idx="2250">
                <c:v>1</c:v>
              </c:pt>
              <c:pt idx="2251">
                <c:v>1</c:v>
              </c:pt>
              <c:pt idx="2252">
                <c:v>1</c:v>
              </c:pt>
              <c:pt idx="2253">
                <c:v>1</c:v>
              </c:pt>
              <c:pt idx="2254">
                <c:v>1</c:v>
              </c:pt>
              <c:pt idx="2255">
                <c:v>1</c:v>
              </c:pt>
              <c:pt idx="2256">
                <c:v>1</c:v>
              </c:pt>
              <c:pt idx="2257">
                <c:v>1</c:v>
              </c:pt>
              <c:pt idx="2258">
                <c:v>1</c:v>
              </c:pt>
              <c:pt idx="2259">
                <c:v>1</c:v>
              </c:pt>
              <c:pt idx="2260">
                <c:v>1</c:v>
              </c:pt>
              <c:pt idx="2261">
                <c:v>1</c:v>
              </c:pt>
              <c:pt idx="2262">
                <c:v>1</c:v>
              </c:pt>
              <c:pt idx="2263">
                <c:v>1</c:v>
              </c:pt>
              <c:pt idx="2264">
                <c:v>1</c:v>
              </c:pt>
              <c:pt idx="2265">
                <c:v>1</c:v>
              </c:pt>
              <c:pt idx="2266">
                <c:v>1</c:v>
              </c:pt>
              <c:pt idx="2267">
                <c:v>1</c:v>
              </c:pt>
              <c:pt idx="2268">
                <c:v>1</c:v>
              </c:pt>
              <c:pt idx="2269">
                <c:v>1</c:v>
              </c:pt>
              <c:pt idx="2270">
                <c:v>1</c:v>
              </c:pt>
              <c:pt idx="2271">
                <c:v>1</c:v>
              </c:pt>
              <c:pt idx="2272">
                <c:v>1</c:v>
              </c:pt>
              <c:pt idx="2273">
                <c:v>1</c:v>
              </c:pt>
              <c:pt idx="2274">
                <c:v>1</c:v>
              </c:pt>
              <c:pt idx="2275">
                <c:v>1</c:v>
              </c:pt>
              <c:pt idx="2276">
                <c:v>1</c:v>
              </c:pt>
              <c:pt idx="2277">
                <c:v>1</c:v>
              </c:pt>
              <c:pt idx="2278">
                <c:v>1</c:v>
              </c:pt>
              <c:pt idx="2279">
                <c:v>1</c:v>
              </c:pt>
              <c:pt idx="2280">
                <c:v>1</c:v>
              </c:pt>
              <c:pt idx="2281">
                <c:v>1</c:v>
              </c:pt>
              <c:pt idx="2282">
                <c:v>1</c:v>
              </c:pt>
              <c:pt idx="2283">
                <c:v>1</c:v>
              </c:pt>
              <c:pt idx="2284">
                <c:v>1</c:v>
              </c:pt>
              <c:pt idx="2285">
                <c:v>1</c:v>
              </c:pt>
              <c:pt idx="2286">
                <c:v>1</c:v>
              </c:pt>
              <c:pt idx="2287">
                <c:v>1</c:v>
              </c:pt>
              <c:pt idx="2288">
                <c:v>1</c:v>
              </c:pt>
              <c:pt idx="2289">
                <c:v>1</c:v>
              </c:pt>
              <c:pt idx="2290">
                <c:v>1</c:v>
              </c:pt>
              <c:pt idx="2291">
                <c:v>1</c:v>
              </c:pt>
              <c:pt idx="2292">
                <c:v>1</c:v>
              </c:pt>
              <c:pt idx="2293">
                <c:v>1</c:v>
              </c:pt>
              <c:pt idx="2294">
                <c:v>1</c:v>
              </c:pt>
              <c:pt idx="2295">
                <c:v>1</c:v>
              </c:pt>
              <c:pt idx="2296">
                <c:v>1</c:v>
              </c:pt>
              <c:pt idx="2297">
                <c:v>1</c:v>
              </c:pt>
              <c:pt idx="2298">
                <c:v>1</c:v>
              </c:pt>
              <c:pt idx="2299">
                <c:v>1</c:v>
              </c:pt>
              <c:pt idx="2300">
                <c:v>1</c:v>
              </c:pt>
              <c:pt idx="2301">
                <c:v>1</c:v>
              </c:pt>
              <c:pt idx="2302">
                <c:v>1</c:v>
              </c:pt>
              <c:pt idx="2303">
                <c:v>1</c:v>
              </c:pt>
              <c:pt idx="2304">
                <c:v>1</c:v>
              </c:pt>
              <c:pt idx="2305">
                <c:v>1</c:v>
              </c:pt>
              <c:pt idx="2306">
                <c:v>1</c:v>
              </c:pt>
              <c:pt idx="2307">
                <c:v>1</c:v>
              </c:pt>
              <c:pt idx="2308">
                <c:v>1</c:v>
              </c:pt>
              <c:pt idx="2309">
                <c:v>1</c:v>
              </c:pt>
              <c:pt idx="2310">
                <c:v>1</c:v>
              </c:pt>
              <c:pt idx="2311">
                <c:v>1</c:v>
              </c:pt>
              <c:pt idx="2312">
                <c:v>1</c:v>
              </c:pt>
              <c:pt idx="2313">
                <c:v>1</c:v>
              </c:pt>
              <c:pt idx="2314">
                <c:v>1</c:v>
              </c:pt>
              <c:pt idx="2315">
                <c:v>1</c:v>
              </c:pt>
              <c:pt idx="2316">
                <c:v>1</c:v>
              </c:pt>
              <c:pt idx="2317">
                <c:v>1</c:v>
              </c:pt>
              <c:pt idx="2318">
                <c:v>1</c:v>
              </c:pt>
              <c:pt idx="2319">
                <c:v>1</c:v>
              </c:pt>
              <c:pt idx="2320">
                <c:v>1</c:v>
              </c:pt>
              <c:pt idx="2321">
                <c:v>1</c:v>
              </c:pt>
              <c:pt idx="2322">
                <c:v>1</c:v>
              </c:pt>
              <c:pt idx="2323">
                <c:v>1</c:v>
              </c:pt>
              <c:pt idx="2324">
                <c:v>1</c:v>
              </c:pt>
              <c:pt idx="2325">
                <c:v>1</c:v>
              </c:pt>
              <c:pt idx="2326">
                <c:v>1</c:v>
              </c:pt>
              <c:pt idx="2327">
                <c:v>1</c:v>
              </c:pt>
              <c:pt idx="2328">
                <c:v>1</c:v>
              </c:pt>
              <c:pt idx="2329">
                <c:v>1</c:v>
              </c:pt>
              <c:pt idx="2330">
                <c:v>1</c:v>
              </c:pt>
              <c:pt idx="2331">
                <c:v>1</c:v>
              </c:pt>
              <c:pt idx="2332">
                <c:v>1</c:v>
              </c:pt>
              <c:pt idx="2333">
                <c:v>1</c:v>
              </c:pt>
              <c:pt idx="2334">
                <c:v>1</c:v>
              </c:pt>
              <c:pt idx="2335">
                <c:v>1</c:v>
              </c:pt>
              <c:pt idx="2336">
                <c:v>1</c:v>
              </c:pt>
              <c:pt idx="2337">
                <c:v>1</c:v>
              </c:pt>
              <c:pt idx="2338">
                <c:v>1</c:v>
              </c:pt>
              <c:pt idx="2339">
                <c:v>1</c:v>
              </c:pt>
              <c:pt idx="2340">
                <c:v>1</c:v>
              </c:pt>
              <c:pt idx="2341">
                <c:v>1</c:v>
              </c:pt>
              <c:pt idx="2342">
                <c:v>1</c:v>
              </c:pt>
              <c:pt idx="2343">
                <c:v>1</c:v>
              </c:pt>
              <c:pt idx="2344">
                <c:v>1</c:v>
              </c:pt>
              <c:pt idx="2345">
                <c:v>1</c:v>
              </c:pt>
              <c:pt idx="2346">
                <c:v>1</c:v>
              </c:pt>
              <c:pt idx="2347">
                <c:v>1</c:v>
              </c:pt>
              <c:pt idx="2348">
                <c:v>1</c:v>
              </c:pt>
              <c:pt idx="2349">
                <c:v>1</c:v>
              </c:pt>
              <c:pt idx="2350">
                <c:v>1</c:v>
              </c:pt>
              <c:pt idx="2351">
                <c:v>1</c:v>
              </c:pt>
              <c:pt idx="2352">
                <c:v>1</c:v>
              </c:pt>
              <c:pt idx="2353">
                <c:v>1</c:v>
              </c:pt>
              <c:pt idx="2354">
                <c:v>1</c:v>
              </c:pt>
              <c:pt idx="2355">
                <c:v>1</c:v>
              </c:pt>
              <c:pt idx="2356">
                <c:v>1</c:v>
              </c:pt>
              <c:pt idx="2357">
                <c:v>1</c:v>
              </c:pt>
              <c:pt idx="2358">
                <c:v>1</c:v>
              </c:pt>
              <c:pt idx="2359">
                <c:v>1</c:v>
              </c:pt>
              <c:pt idx="2360">
                <c:v>1</c:v>
              </c:pt>
              <c:pt idx="2361">
                <c:v>1</c:v>
              </c:pt>
              <c:pt idx="2362">
                <c:v>1</c:v>
              </c:pt>
              <c:pt idx="2363">
                <c:v>1</c:v>
              </c:pt>
              <c:pt idx="2364">
                <c:v>1</c:v>
              </c:pt>
              <c:pt idx="2365">
                <c:v>1</c:v>
              </c:pt>
              <c:pt idx="2366">
                <c:v>1</c:v>
              </c:pt>
              <c:pt idx="2367">
                <c:v>1</c:v>
              </c:pt>
              <c:pt idx="2368">
                <c:v>1</c:v>
              </c:pt>
              <c:pt idx="2369">
                <c:v>1</c:v>
              </c:pt>
              <c:pt idx="2370">
                <c:v>1</c:v>
              </c:pt>
              <c:pt idx="2371">
                <c:v>1</c:v>
              </c:pt>
              <c:pt idx="2372">
                <c:v>1</c:v>
              </c:pt>
              <c:pt idx="2373">
                <c:v>1</c:v>
              </c:pt>
              <c:pt idx="2374">
                <c:v>1</c:v>
              </c:pt>
              <c:pt idx="2375">
                <c:v>1</c:v>
              </c:pt>
              <c:pt idx="2376">
                <c:v>1</c:v>
              </c:pt>
              <c:pt idx="2377">
                <c:v>1</c:v>
              </c:pt>
              <c:pt idx="2378">
                <c:v>1</c:v>
              </c:pt>
              <c:pt idx="2379">
                <c:v>1</c:v>
              </c:pt>
              <c:pt idx="2380">
                <c:v>1</c:v>
              </c:pt>
              <c:pt idx="2381">
                <c:v>1</c:v>
              </c:pt>
              <c:pt idx="2382">
                <c:v>1</c:v>
              </c:pt>
              <c:pt idx="2383">
                <c:v>1</c:v>
              </c:pt>
              <c:pt idx="2384">
                <c:v>1</c:v>
              </c:pt>
              <c:pt idx="2385">
                <c:v>1</c:v>
              </c:pt>
              <c:pt idx="2386">
                <c:v>1</c:v>
              </c:pt>
              <c:pt idx="2387">
                <c:v>1</c:v>
              </c:pt>
              <c:pt idx="2388">
                <c:v>1</c:v>
              </c:pt>
              <c:pt idx="2389">
                <c:v>1</c:v>
              </c:pt>
              <c:pt idx="2390">
                <c:v>1</c:v>
              </c:pt>
              <c:pt idx="2391">
                <c:v>1</c:v>
              </c:pt>
              <c:pt idx="2392">
                <c:v>1</c:v>
              </c:pt>
              <c:pt idx="2393">
                <c:v>1</c:v>
              </c:pt>
              <c:pt idx="2394">
                <c:v>1</c:v>
              </c:pt>
              <c:pt idx="2395">
                <c:v>1</c:v>
              </c:pt>
              <c:pt idx="2396">
                <c:v>1</c:v>
              </c:pt>
              <c:pt idx="2397">
                <c:v>1</c:v>
              </c:pt>
              <c:pt idx="2398">
                <c:v>1</c:v>
              </c:pt>
              <c:pt idx="2399">
                <c:v>1</c:v>
              </c:pt>
              <c:pt idx="2400">
                <c:v>1</c:v>
              </c:pt>
              <c:pt idx="2401">
                <c:v>1</c:v>
              </c:pt>
              <c:pt idx="2402">
                <c:v>1</c:v>
              </c:pt>
              <c:pt idx="2403">
                <c:v>1</c:v>
              </c:pt>
              <c:pt idx="2404">
                <c:v>1</c:v>
              </c:pt>
              <c:pt idx="2405">
                <c:v>1</c:v>
              </c:pt>
              <c:pt idx="2406">
                <c:v>1</c:v>
              </c:pt>
              <c:pt idx="2407">
                <c:v>1</c:v>
              </c:pt>
              <c:pt idx="2408">
                <c:v>1</c:v>
              </c:pt>
              <c:pt idx="2409">
                <c:v>1</c:v>
              </c:pt>
              <c:pt idx="2410">
                <c:v>1</c:v>
              </c:pt>
              <c:pt idx="2411">
                <c:v>1</c:v>
              </c:pt>
              <c:pt idx="2412">
                <c:v>1</c:v>
              </c:pt>
              <c:pt idx="2413">
                <c:v>1</c:v>
              </c:pt>
              <c:pt idx="2414">
                <c:v>1</c:v>
              </c:pt>
              <c:pt idx="2415">
                <c:v>1</c:v>
              </c:pt>
              <c:pt idx="2416">
                <c:v>1</c:v>
              </c:pt>
              <c:pt idx="2417">
                <c:v>1</c:v>
              </c:pt>
              <c:pt idx="2418">
                <c:v>1</c:v>
              </c:pt>
              <c:pt idx="2419">
                <c:v>1</c:v>
              </c:pt>
              <c:pt idx="2420">
                <c:v>1</c:v>
              </c:pt>
              <c:pt idx="2421">
                <c:v>1</c:v>
              </c:pt>
              <c:pt idx="2422">
                <c:v>1</c:v>
              </c:pt>
              <c:pt idx="2423">
                <c:v>1</c:v>
              </c:pt>
              <c:pt idx="2424">
                <c:v>1</c:v>
              </c:pt>
              <c:pt idx="2425">
                <c:v>1</c:v>
              </c:pt>
              <c:pt idx="2426">
                <c:v>1</c:v>
              </c:pt>
              <c:pt idx="2427">
                <c:v>1</c:v>
              </c:pt>
              <c:pt idx="2428">
                <c:v>1</c:v>
              </c:pt>
              <c:pt idx="2429">
                <c:v>1</c:v>
              </c:pt>
              <c:pt idx="2430">
                <c:v>1</c:v>
              </c:pt>
              <c:pt idx="2431">
                <c:v>1</c:v>
              </c:pt>
              <c:pt idx="2432">
                <c:v>1</c:v>
              </c:pt>
              <c:pt idx="2433">
                <c:v>1</c:v>
              </c:pt>
              <c:pt idx="2434">
                <c:v>1</c:v>
              </c:pt>
              <c:pt idx="2435">
                <c:v>1</c:v>
              </c:pt>
              <c:pt idx="2436">
                <c:v>1</c:v>
              </c:pt>
              <c:pt idx="2437">
                <c:v>1</c:v>
              </c:pt>
              <c:pt idx="2438">
                <c:v>1</c:v>
              </c:pt>
              <c:pt idx="2439">
                <c:v>1</c:v>
              </c:pt>
              <c:pt idx="2440">
                <c:v>1</c:v>
              </c:pt>
              <c:pt idx="2441">
                <c:v>1</c:v>
              </c:pt>
              <c:pt idx="2442">
                <c:v>1</c:v>
              </c:pt>
              <c:pt idx="2443">
                <c:v>1</c:v>
              </c:pt>
              <c:pt idx="2444">
                <c:v>1</c:v>
              </c:pt>
              <c:pt idx="2445">
                <c:v>1</c:v>
              </c:pt>
              <c:pt idx="2446">
                <c:v>1</c:v>
              </c:pt>
              <c:pt idx="2447">
                <c:v>1</c:v>
              </c:pt>
              <c:pt idx="2448">
                <c:v>1</c:v>
              </c:pt>
              <c:pt idx="2449">
                <c:v>1</c:v>
              </c:pt>
              <c:pt idx="2450">
                <c:v>1</c:v>
              </c:pt>
              <c:pt idx="2451">
                <c:v>1</c:v>
              </c:pt>
              <c:pt idx="2452">
                <c:v>1</c:v>
              </c:pt>
              <c:pt idx="2453">
                <c:v>1</c:v>
              </c:pt>
              <c:pt idx="2454">
                <c:v>1</c:v>
              </c:pt>
              <c:pt idx="2455">
                <c:v>1</c:v>
              </c:pt>
              <c:pt idx="2456">
                <c:v>1</c:v>
              </c:pt>
              <c:pt idx="2457">
                <c:v>1</c:v>
              </c:pt>
              <c:pt idx="2458">
                <c:v>1</c:v>
              </c:pt>
              <c:pt idx="2459">
                <c:v>1</c:v>
              </c:pt>
              <c:pt idx="2460">
                <c:v>1</c:v>
              </c:pt>
              <c:pt idx="2461">
                <c:v>1</c:v>
              </c:pt>
              <c:pt idx="2462">
                <c:v>1</c:v>
              </c:pt>
              <c:pt idx="2463">
                <c:v>1</c:v>
              </c:pt>
              <c:pt idx="2464">
                <c:v>1</c:v>
              </c:pt>
              <c:pt idx="2465">
                <c:v>1</c:v>
              </c:pt>
              <c:pt idx="2466">
                <c:v>1</c:v>
              </c:pt>
              <c:pt idx="2467">
                <c:v>1</c:v>
              </c:pt>
              <c:pt idx="2468">
                <c:v>1</c:v>
              </c:pt>
              <c:pt idx="2469">
                <c:v>1</c:v>
              </c:pt>
              <c:pt idx="2470">
                <c:v>1</c:v>
              </c:pt>
              <c:pt idx="2471">
                <c:v>1</c:v>
              </c:pt>
              <c:pt idx="2472">
                <c:v>1</c:v>
              </c:pt>
              <c:pt idx="2473">
                <c:v>1</c:v>
              </c:pt>
              <c:pt idx="2474">
                <c:v>1</c:v>
              </c:pt>
              <c:pt idx="2475">
                <c:v>1</c:v>
              </c:pt>
              <c:pt idx="2476">
                <c:v>1</c:v>
              </c:pt>
              <c:pt idx="2477">
                <c:v>1</c:v>
              </c:pt>
              <c:pt idx="2478">
                <c:v>1</c:v>
              </c:pt>
              <c:pt idx="2479">
                <c:v>1</c:v>
              </c:pt>
              <c:pt idx="2480">
                <c:v>1</c:v>
              </c:pt>
              <c:pt idx="2481">
                <c:v>1</c:v>
              </c:pt>
              <c:pt idx="2482">
                <c:v>1</c:v>
              </c:pt>
              <c:pt idx="2483">
                <c:v>1</c:v>
              </c:pt>
              <c:pt idx="2484">
                <c:v>1</c:v>
              </c:pt>
              <c:pt idx="2485">
                <c:v>1</c:v>
              </c:pt>
              <c:pt idx="2486">
                <c:v>1</c:v>
              </c:pt>
              <c:pt idx="2487">
                <c:v>1</c:v>
              </c:pt>
              <c:pt idx="2488">
                <c:v>1</c:v>
              </c:pt>
              <c:pt idx="2489">
                <c:v>1</c:v>
              </c:pt>
              <c:pt idx="2490">
                <c:v>1</c:v>
              </c:pt>
              <c:pt idx="2491">
                <c:v>1</c:v>
              </c:pt>
              <c:pt idx="2492">
                <c:v>1</c:v>
              </c:pt>
              <c:pt idx="2493">
                <c:v>1</c:v>
              </c:pt>
              <c:pt idx="2494">
                <c:v>1</c:v>
              </c:pt>
              <c:pt idx="2495">
                <c:v>1</c:v>
              </c:pt>
              <c:pt idx="2496">
                <c:v>1</c:v>
              </c:pt>
              <c:pt idx="2497">
                <c:v>1</c:v>
              </c:pt>
              <c:pt idx="2498">
                <c:v>1</c:v>
              </c:pt>
              <c:pt idx="2499">
                <c:v>1</c:v>
              </c:pt>
              <c:pt idx="2500">
                <c:v>1</c:v>
              </c:pt>
              <c:pt idx="2501">
                <c:v>1</c:v>
              </c:pt>
              <c:pt idx="2502">
                <c:v>1</c:v>
              </c:pt>
              <c:pt idx="2503">
                <c:v>1</c:v>
              </c:pt>
              <c:pt idx="2504">
                <c:v>1</c:v>
              </c:pt>
              <c:pt idx="2505">
                <c:v>1</c:v>
              </c:pt>
              <c:pt idx="2506">
                <c:v>1</c:v>
              </c:pt>
              <c:pt idx="2507">
                <c:v>1</c:v>
              </c:pt>
              <c:pt idx="2508">
                <c:v>1</c:v>
              </c:pt>
              <c:pt idx="2509">
                <c:v>1</c:v>
              </c:pt>
              <c:pt idx="2510">
                <c:v>1</c:v>
              </c:pt>
              <c:pt idx="2511">
                <c:v>1</c:v>
              </c:pt>
              <c:pt idx="2512">
                <c:v>1</c:v>
              </c:pt>
              <c:pt idx="2513">
                <c:v>1</c:v>
              </c:pt>
              <c:pt idx="2514">
                <c:v>1</c:v>
              </c:pt>
              <c:pt idx="2515">
                <c:v>1</c:v>
              </c:pt>
              <c:pt idx="2516">
                <c:v>1</c:v>
              </c:pt>
              <c:pt idx="2517">
                <c:v>1</c:v>
              </c:pt>
              <c:pt idx="2518">
                <c:v>1</c:v>
              </c:pt>
              <c:pt idx="2519">
                <c:v>1</c:v>
              </c:pt>
              <c:pt idx="2520">
                <c:v>1</c:v>
              </c:pt>
              <c:pt idx="2521">
                <c:v>1</c:v>
              </c:pt>
              <c:pt idx="2522">
                <c:v>1</c:v>
              </c:pt>
              <c:pt idx="2523">
                <c:v>1</c:v>
              </c:pt>
              <c:pt idx="2524">
                <c:v>1</c:v>
              </c:pt>
              <c:pt idx="2525">
                <c:v>1</c:v>
              </c:pt>
              <c:pt idx="2526">
                <c:v>1</c:v>
              </c:pt>
              <c:pt idx="2527">
                <c:v>1</c:v>
              </c:pt>
              <c:pt idx="2528">
                <c:v>1</c:v>
              </c:pt>
              <c:pt idx="2529">
                <c:v>1</c:v>
              </c:pt>
              <c:pt idx="2530">
                <c:v>1</c:v>
              </c:pt>
              <c:pt idx="2531">
                <c:v>1</c:v>
              </c:pt>
              <c:pt idx="2532">
                <c:v>1</c:v>
              </c:pt>
              <c:pt idx="2533">
                <c:v>1</c:v>
              </c:pt>
              <c:pt idx="2534">
                <c:v>1</c:v>
              </c:pt>
              <c:pt idx="2535">
                <c:v>1</c:v>
              </c:pt>
              <c:pt idx="2536">
                <c:v>1</c:v>
              </c:pt>
              <c:pt idx="2537">
                <c:v>1</c:v>
              </c:pt>
              <c:pt idx="2538">
                <c:v>1</c:v>
              </c:pt>
              <c:pt idx="2539">
                <c:v>1</c:v>
              </c:pt>
              <c:pt idx="2540">
                <c:v>1</c:v>
              </c:pt>
              <c:pt idx="2541">
                <c:v>1</c:v>
              </c:pt>
              <c:pt idx="2542">
                <c:v>1</c:v>
              </c:pt>
              <c:pt idx="2543">
                <c:v>1</c:v>
              </c:pt>
              <c:pt idx="2544">
                <c:v>1</c:v>
              </c:pt>
              <c:pt idx="2545">
                <c:v>1</c:v>
              </c:pt>
              <c:pt idx="2546">
                <c:v>1</c:v>
              </c:pt>
              <c:pt idx="2547">
                <c:v>1</c:v>
              </c:pt>
              <c:pt idx="2548">
                <c:v>1</c:v>
              </c:pt>
              <c:pt idx="2549">
                <c:v>1</c:v>
              </c:pt>
              <c:pt idx="2550">
                <c:v>1</c:v>
              </c:pt>
              <c:pt idx="2551">
                <c:v>1</c:v>
              </c:pt>
              <c:pt idx="2552">
                <c:v>1</c:v>
              </c:pt>
              <c:pt idx="2553">
                <c:v>1</c:v>
              </c:pt>
              <c:pt idx="2554">
                <c:v>1</c:v>
              </c:pt>
              <c:pt idx="2555">
                <c:v>1</c:v>
              </c:pt>
              <c:pt idx="2556">
                <c:v>1</c:v>
              </c:pt>
              <c:pt idx="2557">
                <c:v>1</c:v>
              </c:pt>
              <c:pt idx="2558">
                <c:v>1</c:v>
              </c:pt>
              <c:pt idx="2559">
                <c:v>1</c:v>
              </c:pt>
              <c:pt idx="2560">
                <c:v>1</c:v>
              </c:pt>
              <c:pt idx="2561">
                <c:v>1</c:v>
              </c:pt>
              <c:pt idx="2562">
                <c:v>1</c:v>
              </c:pt>
              <c:pt idx="2563">
                <c:v>1</c:v>
              </c:pt>
              <c:pt idx="2564">
                <c:v>1</c:v>
              </c:pt>
              <c:pt idx="2565">
                <c:v>1</c:v>
              </c:pt>
              <c:pt idx="2566">
                <c:v>1</c:v>
              </c:pt>
              <c:pt idx="2567">
                <c:v>1</c:v>
              </c:pt>
              <c:pt idx="2568">
                <c:v>1</c:v>
              </c:pt>
              <c:pt idx="2569">
                <c:v>1</c:v>
              </c:pt>
              <c:pt idx="2570">
                <c:v>1</c:v>
              </c:pt>
              <c:pt idx="2571">
                <c:v>1</c:v>
              </c:pt>
              <c:pt idx="2572">
                <c:v>1</c:v>
              </c:pt>
              <c:pt idx="2573">
                <c:v>1</c:v>
              </c:pt>
              <c:pt idx="2574">
                <c:v>1</c:v>
              </c:pt>
              <c:pt idx="2575">
                <c:v>1</c:v>
              </c:pt>
              <c:pt idx="2576">
                <c:v>1</c:v>
              </c:pt>
              <c:pt idx="2577">
                <c:v>1</c:v>
              </c:pt>
              <c:pt idx="2578">
                <c:v>1</c:v>
              </c:pt>
              <c:pt idx="2579">
                <c:v>1</c:v>
              </c:pt>
              <c:pt idx="2580">
                <c:v>1</c:v>
              </c:pt>
              <c:pt idx="2581">
                <c:v>1</c:v>
              </c:pt>
              <c:pt idx="2582">
                <c:v>1</c:v>
              </c:pt>
              <c:pt idx="2583">
                <c:v>1</c:v>
              </c:pt>
              <c:pt idx="2584">
                <c:v>1</c:v>
              </c:pt>
              <c:pt idx="2585">
                <c:v>1</c:v>
              </c:pt>
              <c:pt idx="2586">
                <c:v>1</c:v>
              </c:pt>
              <c:pt idx="2587">
                <c:v>1</c:v>
              </c:pt>
              <c:pt idx="2588">
                <c:v>1</c:v>
              </c:pt>
              <c:pt idx="2589">
                <c:v>1</c:v>
              </c:pt>
              <c:pt idx="2590">
                <c:v>1</c:v>
              </c:pt>
              <c:pt idx="2591">
                <c:v>1</c:v>
              </c:pt>
              <c:pt idx="2592">
                <c:v>1</c:v>
              </c:pt>
              <c:pt idx="2593">
                <c:v>1</c:v>
              </c:pt>
              <c:pt idx="2594">
                <c:v>1</c:v>
              </c:pt>
              <c:pt idx="2595">
                <c:v>1</c:v>
              </c:pt>
              <c:pt idx="2596">
                <c:v>1</c:v>
              </c:pt>
              <c:pt idx="2597">
                <c:v>1</c:v>
              </c:pt>
              <c:pt idx="2598">
                <c:v>1</c:v>
              </c:pt>
              <c:pt idx="2599">
                <c:v>1</c:v>
              </c:pt>
              <c:pt idx="2600">
                <c:v>1</c:v>
              </c:pt>
              <c:pt idx="2601">
                <c:v>1</c:v>
              </c:pt>
              <c:pt idx="2602">
                <c:v>1</c:v>
              </c:pt>
              <c:pt idx="2603">
                <c:v>1</c:v>
              </c:pt>
              <c:pt idx="2604">
                <c:v>1</c:v>
              </c:pt>
              <c:pt idx="2605">
                <c:v>1</c:v>
              </c:pt>
              <c:pt idx="2606">
                <c:v>1</c:v>
              </c:pt>
              <c:pt idx="2607">
                <c:v>1</c:v>
              </c:pt>
              <c:pt idx="2608">
                <c:v>1</c:v>
              </c:pt>
              <c:pt idx="2609">
                <c:v>1</c:v>
              </c:pt>
              <c:pt idx="2610">
                <c:v>1</c:v>
              </c:pt>
              <c:pt idx="2611">
                <c:v>1</c:v>
              </c:pt>
              <c:pt idx="2612">
                <c:v>1</c:v>
              </c:pt>
              <c:pt idx="2613">
                <c:v>1</c:v>
              </c:pt>
              <c:pt idx="2614">
                <c:v>1</c:v>
              </c:pt>
              <c:pt idx="2615">
                <c:v>1</c:v>
              </c:pt>
              <c:pt idx="2616">
                <c:v>1</c:v>
              </c:pt>
              <c:pt idx="2617">
                <c:v>1</c:v>
              </c:pt>
              <c:pt idx="2618">
                <c:v>1</c:v>
              </c:pt>
              <c:pt idx="2619">
                <c:v>1</c:v>
              </c:pt>
              <c:pt idx="2620">
                <c:v>1</c:v>
              </c:pt>
              <c:pt idx="2621">
                <c:v>1</c:v>
              </c:pt>
              <c:pt idx="2622">
                <c:v>1</c:v>
              </c:pt>
              <c:pt idx="2623">
                <c:v>1</c:v>
              </c:pt>
              <c:pt idx="2624">
                <c:v>1</c:v>
              </c:pt>
              <c:pt idx="2625">
                <c:v>1</c:v>
              </c:pt>
              <c:pt idx="2626">
                <c:v>1</c:v>
              </c:pt>
              <c:pt idx="2627">
                <c:v>1</c:v>
              </c:pt>
              <c:pt idx="2628">
                <c:v>1</c:v>
              </c:pt>
              <c:pt idx="2629">
                <c:v>1</c:v>
              </c:pt>
              <c:pt idx="2630">
                <c:v>1</c:v>
              </c:pt>
              <c:pt idx="2631">
                <c:v>1</c:v>
              </c:pt>
              <c:pt idx="2632">
                <c:v>1</c:v>
              </c:pt>
              <c:pt idx="2633">
                <c:v>1</c:v>
              </c:pt>
              <c:pt idx="2634">
                <c:v>1</c:v>
              </c:pt>
              <c:pt idx="2635">
                <c:v>1</c:v>
              </c:pt>
              <c:pt idx="2636">
                <c:v>1</c:v>
              </c:pt>
              <c:pt idx="2637">
                <c:v>1</c:v>
              </c:pt>
              <c:pt idx="2638">
                <c:v>1</c:v>
              </c:pt>
              <c:pt idx="2639">
                <c:v>1</c:v>
              </c:pt>
              <c:pt idx="2640">
                <c:v>1</c:v>
              </c:pt>
              <c:pt idx="2641">
                <c:v>1</c:v>
              </c:pt>
              <c:pt idx="2642">
                <c:v>1</c:v>
              </c:pt>
              <c:pt idx="2643">
                <c:v>1</c:v>
              </c:pt>
              <c:pt idx="2644">
                <c:v>1</c:v>
              </c:pt>
              <c:pt idx="2645">
                <c:v>1</c:v>
              </c:pt>
              <c:pt idx="2646">
                <c:v>1</c:v>
              </c:pt>
              <c:pt idx="2647">
                <c:v>1</c:v>
              </c:pt>
              <c:pt idx="2648">
                <c:v>1</c:v>
              </c:pt>
              <c:pt idx="2649">
                <c:v>1</c:v>
              </c:pt>
              <c:pt idx="2650">
                <c:v>1</c:v>
              </c:pt>
              <c:pt idx="2651">
                <c:v>1</c:v>
              </c:pt>
              <c:pt idx="2652">
                <c:v>1</c:v>
              </c:pt>
              <c:pt idx="2653">
                <c:v>1</c:v>
              </c:pt>
              <c:pt idx="2654">
                <c:v>1</c:v>
              </c:pt>
              <c:pt idx="2655">
                <c:v>1</c:v>
              </c:pt>
              <c:pt idx="2656">
                <c:v>1</c:v>
              </c:pt>
              <c:pt idx="2657">
                <c:v>1</c:v>
              </c:pt>
              <c:pt idx="2658">
                <c:v>1</c:v>
              </c:pt>
              <c:pt idx="2659">
                <c:v>1</c:v>
              </c:pt>
              <c:pt idx="2660">
                <c:v>1</c:v>
              </c:pt>
              <c:pt idx="2661">
                <c:v>1</c:v>
              </c:pt>
              <c:pt idx="2662">
                <c:v>1</c:v>
              </c:pt>
              <c:pt idx="2663">
                <c:v>1</c:v>
              </c:pt>
              <c:pt idx="2664">
                <c:v>1</c:v>
              </c:pt>
              <c:pt idx="2665">
                <c:v>1</c:v>
              </c:pt>
              <c:pt idx="2666">
                <c:v>1</c:v>
              </c:pt>
              <c:pt idx="2667">
                <c:v>1</c:v>
              </c:pt>
              <c:pt idx="2668">
                <c:v>1</c:v>
              </c:pt>
              <c:pt idx="2669">
                <c:v>1</c:v>
              </c:pt>
              <c:pt idx="2670">
                <c:v>1</c:v>
              </c:pt>
              <c:pt idx="2671">
                <c:v>1</c:v>
              </c:pt>
              <c:pt idx="2672">
                <c:v>1</c:v>
              </c:pt>
              <c:pt idx="2673">
                <c:v>1</c:v>
              </c:pt>
              <c:pt idx="2674">
                <c:v>1</c:v>
              </c:pt>
              <c:pt idx="2675">
                <c:v>1</c:v>
              </c:pt>
              <c:pt idx="2676">
                <c:v>1</c:v>
              </c:pt>
              <c:pt idx="2677">
                <c:v>1</c:v>
              </c:pt>
              <c:pt idx="2678">
                <c:v>1</c:v>
              </c:pt>
              <c:pt idx="2679">
                <c:v>1</c:v>
              </c:pt>
              <c:pt idx="2680">
                <c:v>1</c:v>
              </c:pt>
              <c:pt idx="2681">
                <c:v>1</c:v>
              </c:pt>
              <c:pt idx="2682">
                <c:v>1</c:v>
              </c:pt>
              <c:pt idx="2683">
                <c:v>1</c:v>
              </c:pt>
              <c:pt idx="2684">
                <c:v>1</c:v>
              </c:pt>
              <c:pt idx="2685">
                <c:v>1</c:v>
              </c:pt>
              <c:pt idx="2686">
                <c:v>1</c:v>
              </c:pt>
              <c:pt idx="2687">
                <c:v>1</c:v>
              </c:pt>
              <c:pt idx="2688">
                <c:v>1</c:v>
              </c:pt>
              <c:pt idx="2689">
                <c:v>1</c:v>
              </c:pt>
              <c:pt idx="2690">
                <c:v>1</c:v>
              </c:pt>
              <c:pt idx="2691">
                <c:v>1</c:v>
              </c:pt>
              <c:pt idx="2692">
                <c:v>1</c:v>
              </c:pt>
              <c:pt idx="2693">
                <c:v>1</c:v>
              </c:pt>
              <c:pt idx="2694">
                <c:v>1</c:v>
              </c:pt>
              <c:pt idx="2695">
                <c:v>1</c:v>
              </c:pt>
              <c:pt idx="2696">
                <c:v>1</c:v>
              </c:pt>
              <c:pt idx="2697">
                <c:v>1</c:v>
              </c:pt>
              <c:pt idx="2698">
                <c:v>1</c:v>
              </c:pt>
              <c:pt idx="2699">
                <c:v>1</c:v>
              </c:pt>
              <c:pt idx="2700">
                <c:v>1</c:v>
              </c:pt>
              <c:pt idx="2701">
                <c:v>1</c:v>
              </c:pt>
              <c:pt idx="2702">
                <c:v>1</c:v>
              </c:pt>
              <c:pt idx="2703">
                <c:v>1</c:v>
              </c:pt>
              <c:pt idx="2704">
                <c:v>1</c:v>
              </c:pt>
              <c:pt idx="2705">
                <c:v>1</c:v>
              </c:pt>
              <c:pt idx="2706">
                <c:v>1</c:v>
              </c:pt>
              <c:pt idx="2707">
                <c:v>1</c:v>
              </c:pt>
              <c:pt idx="2708">
                <c:v>1</c:v>
              </c:pt>
              <c:pt idx="2709">
                <c:v>1</c:v>
              </c:pt>
              <c:pt idx="2710">
                <c:v>1</c:v>
              </c:pt>
              <c:pt idx="2711">
                <c:v>1</c:v>
              </c:pt>
              <c:pt idx="2712">
                <c:v>1</c:v>
              </c:pt>
              <c:pt idx="2713">
                <c:v>1</c:v>
              </c:pt>
              <c:pt idx="2714">
                <c:v>1</c:v>
              </c:pt>
              <c:pt idx="2715">
                <c:v>1</c:v>
              </c:pt>
              <c:pt idx="2716">
                <c:v>1</c:v>
              </c:pt>
              <c:pt idx="2717">
                <c:v>1</c:v>
              </c:pt>
              <c:pt idx="2718">
                <c:v>1</c:v>
              </c:pt>
              <c:pt idx="27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4-6D5C-424C-B635-11A38E206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100"/>
        <c:axId val="22905215"/>
        <c:axId val="22901855"/>
      </c:barChart>
      <c:catAx>
        <c:axId val="22905215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Artist Genres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01855"/>
        <c:crosses val="autoZero"/>
        <c:auto val="1"/>
        <c:lblAlgn val="ctr"/>
        <c:lblOffset val="100"/>
        <c:noMultiLvlLbl val="0"/>
      </c:catAx>
      <c:valAx>
        <c:axId val="22901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Track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05215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</a:t>
            </a:r>
            <a:r>
              <a:rPr lang="en-US">
                <a:solidFill>
                  <a:srgbClr val="DD5A13"/>
                </a:solidFill>
              </a:rPr>
              <a:t>Track Number</a:t>
            </a:r>
            <a:r>
              <a:rPr lang="en-US"/>
              <a:t> and Field: </a:t>
            </a:r>
            <a:r>
              <a:rPr lang="en-US">
                <a:solidFill>
                  <a:srgbClr val="DD5A13"/>
                </a:solidFill>
              </a:rPr>
              <a:t>Popularity</a:t>
            </a:r>
            <a:r>
              <a:rPr lang="en-US"/>
              <a:t> appear highly correlated.</a:t>
            </a:r>
          </a:p>
        </c:rich>
      </c:tx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'Top_10000_on Spotify _1960-2023'!$L$2</c:f>
              <c:strCache>
                <c:ptCount val="1"/>
                <c:pt idx="0">
                  <c:v>Popularity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33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trendline>
            <c:spPr>
              <a:ln w="19050" cap="rnd">
                <a:solidFill>
                  <a:srgbClr val="ED733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'Top_10000_on Spotify _1960-2023'!$K$3:$K$16</c:f>
              <c:numCache>
                <c:formatCode>General</c:formatCode>
                <c:ptCount val="14"/>
                <c:pt idx="0">
                  <c:v>4.9570957095709574</c:v>
                </c:pt>
                <c:pt idx="1">
                  <c:v>5.5030849515028166E-2</c:v>
                </c:pt>
                <c:pt idx="2">
                  <c:v>3</c:v>
                </c:pt>
                <c:pt idx="3">
                  <c:v>1</c:v>
                </c:pt>
                <c:pt idx="4">
                  <c:v>5.5025346154895747</c:v>
                </c:pt>
                <c:pt idx="5">
                  <c:v>30.280915589058409</c:v>
                </c:pt>
                <c:pt idx="6">
                  <c:v>3.8054907409125662</c:v>
                </c:pt>
                <c:pt idx="7">
                  <c:v>93</c:v>
                </c:pt>
                <c:pt idx="8">
                  <c:v>0</c:v>
                </c:pt>
                <c:pt idx="9">
                  <c:v>93</c:v>
                </c:pt>
                <c:pt idx="10">
                  <c:v>9999</c:v>
                </c:pt>
                <c:pt idx="11">
                  <c:v>1</c:v>
                </c:pt>
                <c:pt idx="12">
                  <c:v>1</c:v>
                </c:pt>
              </c:numCache>
            </c:numRef>
          </c:xVal>
          <c:yVal>
            <c:numRef>
              <c:f>'Top_10000_on Spotify _1960-2023'!$L$3:$L$16</c:f>
              <c:numCache>
                <c:formatCode>General</c:formatCode>
                <c:ptCount val="14"/>
                <c:pt idx="0">
                  <c:v>37.62466246624642</c:v>
                </c:pt>
                <c:pt idx="1">
                  <c:v>0.29462281416600161</c:v>
                </c:pt>
                <c:pt idx="2">
                  <c:v>42</c:v>
                </c:pt>
                <c:pt idx="3">
                  <c:v>0</c:v>
                </c:pt>
                <c:pt idx="4">
                  <c:v>29.459335041131705</c:v>
                </c:pt>
                <c:pt idx="5">
                  <c:v>867.939223668316</c:v>
                </c:pt>
                <c:pt idx="6">
                  <c:v>-5.6447529280910298E-2</c:v>
                </c:pt>
                <c:pt idx="7">
                  <c:v>98</c:v>
                </c:pt>
                <c:pt idx="8">
                  <c:v>0</c:v>
                </c:pt>
                <c:pt idx="9">
                  <c:v>98</c:v>
                </c:pt>
                <c:pt idx="10">
                  <c:v>9999</c:v>
                </c:pt>
                <c:pt idx="11">
                  <c:v>0</c:v>
                </c:pt>
                <c:pt idx="12">
                  <c:v>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57-4709-923B-35471BE04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058383"/>
        <c:axId val="486037263"/>
      </c:scatterChart>
      <c:valAx>
        <c:axId val="486058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Track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037263"/>
        <c:crosses val="autoZero"/>
        <c:crossBetween val="midCat"/>
      </c:valAx>
      <c:valAx>
        <c:axId val="48603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Popularity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058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</a:t>
            </a:r>
            <a:r>
              <a:rPr lang="en-US">
                <a:solidFill>
                  <a:srgbClr val="DD5A13"/>
                </a:solidFill>
              </a:rPr>
              <a:t>Popularity</a:t>
            </a:r>
            <a:r>
              <a:rPr lang="en-US"/>
              <a:t> and Field: </a:t>
            </a:r>
            <a:r>
              <a:rPr lang="en-US">
                <a:solidFill>
                  <a:srgbClr val="DD5A13"/>
                </a:solidFill>
              </a:rPr>
              <a:t>Dancebility</a:t>
            </a:r>
            <a:r>
              <a:rPr lang="en-US"/>
              <a:t> appear highly correlated.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'Top_10000_on Spotify _1960-2023'!$M$2</c:f>
              <c:strCache>
                <c:ptCount val="1"/>
                <c:pt idx="0">
                  <c:v>Dancebility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33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trendline>
            <c:spPr>
              <a:ln w="19050" cap="rnd">
                <a:solidFill>
                  <a:srgbClr val="ED733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'Top_10000_on Spotify _1960-2023'!$L$3:$L$16</c:f>
              <c:numCache>
                <c:formatCode>General</c:formatCode>
                <c:ptCount val="14"/>
                <c:pt idx="0">
                  <c:v>37.62466246624642</c:v>
                </c:pt>
                <c:pt idx="1">
                  <c:v>0.29462281416600161</c:v>
                </c:pt>
                <c:pt idx="2">
                  <c:v>42</c:v>
                </c:pt>
                <c:pt idx="3">
                  <c:v>0</c:v>
                </c:pt>
                <c:pt idx="4">
                  <c:v>29.459335041131705</c:v>
                </c:pt>
                <c:pt idx="5">
                  <c:v>867.939223668316</c:v>
                </c:pt>
                <c:pt idx="6">
                  <c:v>-5.6447529280910298E-2</c:v>
                </c:pt>
                <c:pt idx="7">
                  <c:v>98</c:v>
                </c:pt>
                <c:pt idx="8">
                  <c:v>0</c:v>
                </c:pt>
                <c:pt idx="9">
                  <c:v>98</c:v>
                </c:pt>
                <c:pt idx="10">
                  <c:v>9999</c:v>
                </c:pt>
                <c:pt idx="11">
                  <c:v>0</c:v>
                </c:pt>
                <c:pt idx="12">
                  <c:v>64</c:v>
                </c:pt>
              </c:numCache>
            </c:numRef>
          </c:xVal>
          <c:yVal>
            <c:numRef>
              <c:f>'Top_10000_on Spotify _1960-2023'!$M$3:$M$16</c:f>
              <c:numCache>
                <c:formatCode>General</c:formatCode>
                <c:ptCount val="14"/>
                <c:pt idx="0">
                  <c:v>0.60792531759527924</c:v>
                </c:pt>
                <c:pt idx="1">
                  <c:v>1.4589113620312949E-3</c:v>
                </c:pt>
                <c:pt idx="2">
                  <c:v>0.61699999999999999</c:v>
                </c:pt>
                <c:pt idx="3">
                  <c:v>0.67200000000000004</c:v>
                </c:pt>
                <c:pt idx="4">
                  <c:v>0.14610056945886882</c:v>
                </c:pt>
                <c:pt idx="5">
                  <c:v>2.1277838355553285E-2</c:v>
                </c:pt>
                <c:pt idx="6">
                  <c:v>-0.31442586188012517</c:v>
                </c:pt>
                <c:pt idx="7">
                  <c:v>0.98799999999999999</c:v>
                </c:pt>
                <c:pt idx="8">
                  <c:v>0</c:v>
                </c:pt>
                <c:pt idx="9">
                  <c:v>0.98799999999999999</c:v>
                </c:pt>
                <c:pt idx="10">
                  <c:v>9997</c:v>
                </c:pt>
                <c:pt idx="11">
                  <c:v>0.51500000000000001</c:v>
                </c:pt>
                <c:pt idx="12">
                  <c:v>0.71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DB-4CD3-B8F2-9BCA798FE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017648"/>
        <c:axId val="2136015248"/>
      </c:scatterChart>
      <c:valAx>
        <c:axId val="213601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Popularity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015248"/>
        <c:crosses val="autoZero"/>
        <c:crossBetween val="midCat"/>
      </c:valAx>
      <c:valAx>
        <c:axId val="213601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Dancebility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017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Frequency of  Popularity Number 'SKEWNESS2'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Frequency of  Popularity Number 'SKEWNESS2'</a:t>
          </a:r>
        </a:p>
      </cx:txPr>
    </cx:title>
    <cx:plotArea>
      <cx:plotAreaRegion>
        <cx:series layoutId="clusteredColumn" uniqueId="{75CA3D32-F7F0-4B44-858C-AA5405A6818C}">
          <cx:dataId val="0"/>
          <cx:layoutPr>
            <cx:binning intervalClosed="r" overflow="3.1915983856754">
              <cx:binSize val="0.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spPr>
    <a:solidFill>
      <a:srgbClr val="EBC491"/>
    </a:solidFill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Frequency of  Danceability 'SKEWNESS 3'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cap="none" spc="20" baseline="0">
              <a:solidFill>
                <a:sysClr val="windowText" lastClr="000000">
                  <a:lumMod val="50000"/>
                  <a:lumOff val="50000"/>
                </a:sysClr>
              </a:solidFill>
              <a:latin typeface="Aptos Narrow" panose="02110004020202020204"/>
            </a:rPr>
            <a:t>Frequency of  Danceability 'SKEWNESS 3'</a:t>
          </a:r>
        </a:p>
      </cx:txPr>
    </cx:title>
    <cx:plotArea>
      <cx:plotAreaRegion>
        <cx:series layoutId="clusteredColumn" uniqueId="{616E9378-AE32-4573-A8EC-8A0E4F60C865}">
          <cx:dataId val="0"/>
          <cx:layoutPr>
            <cx:binning intervalClosed="r" underflow="-25.7819913093658">
              <cx:binSize val="2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spPr>
    <a:solidFill>
      <a:srgbClr val="EBC491"/>
    </a:solidFill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Frequency of  Track Number 'SKEWNESS1'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cap="none" spc="20" baseline="0">
              <a:solidFill>
                <a:sysClr val="windowText" lastClr="000000">
                  <a:lumMod val="50000"/>
                  <a:lumOff val="50000"/>
                </a:sysClr>
              </a:solidFill>
              <a:latin typeface="Aptos Narrow" panose="02110004020202020204"/>
            </a:rPr>
            <a:t>Frequency of  Track Number 'SKEWNESS1'</a:t>
          </a:r>
        </a:p>
      </cx:txPr>
    </cx:title>
    <cx:plotArea>
      <cx:plotAreaRegion>
        <cx:series layoutId="clusteredColumn" uniqueId="{A99F8EEC-618E-4C0D-9D6B-9A7C51E037B6}">
          <cx:dataId val="0"/>
          <cx:layoutPr>
            <cx:binning intervalClosed="r" overflow="330.42098502298597">
              <cx:binSize val="4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spPr>
    <a:solidFill>
      <a:srgbClr val="EBC491"/>
    </a:solidFill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dataLabel>
  <cs:dataLabelCallout>
    <cs:lnRef idx="0"/>
    <cs:fillRef idx="0"/>
    <cs:effectRef idx="0"/>
    <cs:fontRef idx="minor">
      <a:schemeClr val="dk1">
        <a:lumMod val="50000"/>
        <a:lumOff val="50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ln w="9525" cap="flat" cmpd="sng" algn="ctr">
        <a:solidFill>
          <a:schemeClr val="phClr">
            <a:alpha val="50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cap="none" spc="2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dataLabel>
  <cs:dataLabelCallout>
    <cs:lnRef idx="0"/>
    <cs:fillRef idx="0"/>
    <cs:effectRef idx="0"/>
    <cs:fontRef idx="minor">
      <a:schemeClr val="dk1">
        <a:lumMod val="50000"/>
        <a:lumOff val="50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ln w="9525" cap="flat" cmpd="sng" algn="ctr">
        <a:solidFill>
          <a:schemeClr val="phClr">
            <a:alpha val="50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cap="none" spc="2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dataLabel>
  <cs:dataLabelCallout>
    <cs:lnRef idx="0"/>
    <cs:fillRef idx="0"/>
    <cs:effectRef idx="0"/>
    <cs:fontRef idx="minor">
      <a:schemeClr val="dk1">
        <a:lumMod val="50000"/>
        <a:lumOff val="50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ln w="9525" cap="flat" cmpd="sng" algn="ctr">
        <a:solidFill>
          <a:schemeClr val="phClr">
            <a:alpha val="50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cap="none" spc="2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6051</xdr:row>
      <xdr:rowOff>21907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ACBAB45-8D4F-D127-2CE5-976FB31A732B}"/>
            </a:ext>
          </a:extLst>
        </xdr:cNvPr>
        <xdr:cNvSpPr txBox="1"/>
      </xdr:nvSpPr>
      <xdr:spPr>
        <a:xfrm>
          <a:off x="7079932" y="180922898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ZA" sz="1100"/>
        </a:p>
      </xdr:txBody>
    </xdr:sp>
    <xdr:clientData/>
  </xdr:oneCellAnchor>
  <xdr:oneCellAnchor>
    <xdr:from>
      <xdr:col>9</xdr:col>
      <xdr:colOff>5715</xdr:colOff>
      <xdr:row>2</xdr:row>
      <xdr:rowOff>171450</xdr:rowOff>
    </xdr:from>
    <xdr:ext cx="608397" cy="3333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7BE8477E-8D02-2B0B-FA9A-56A9C853607B}"/>
                </a:ext>
              </a:extLst>
            </xdr:cNvPr>
            <xdr:cNvSpPr txBox="1"/>
          </xdr:nvSpPr>
          <xdr:spPr>
            <a:xfrm>
              <a:off x="13178790" y="352425"/>
              <a:ext cx="608397" cy="3333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en-ZA" sz="11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n-ZA" sz="110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  <m:r>
                      <a:rPr lang="en-ZA" sz="1100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ZA" sz="11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grow m:val="on"/>
                            <m:subHide m:val="on"/>
                            <m:supHide m:val="on"/>
                            <m:ctrlPr>
                              <a:rPr lang="en-ZA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sSub>
                              <m:sSubPr>
                                <m:ctrlPr>
                                  <a:rPr lang="en-ZA" sz="1100" i="1">
                                    <a:solidFill>
                                      <a:srgbClr val="836967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ZA" sz="1100" i="1">
                                    <a:latin typeface="Cambria Math" panose="02040503050406030204" pitchFamily="18" charset="0"/>
                                  </a:rPr>
                                  <m:t>𝑥</m:t>
                                </m:r>
                              </m:e>
                              <m:sub>
                                <m:r>
                                  <a:rPr lang="en-ZA" sz="1100" i="1">
                                    <a:latin typeface="Cambria Math" panose="02040503050406030204" pitchFamily="18" charset="0"/>
                                  </a:rPr>
                                  <m:t>𝑖</m:t>
                                </m:r>
                              </m:sub>
                            </m:sSub>
                          </m:e>
                        </m:nary>
                      </m:num>
                      <m:den>
                        <m:r>
                          <a:rPr lang="en-ZA" sz="1100" i="1">
                            <a:latin typeface="Cambria Math" panose="02040503050406030204" pitchFamily="18" charset="0"/>
                          </a:rPr>
                          <m:t>𝑛</m:t>
                        </m:r>
                      </m:den>
                    </m:f>
                  </m:oMath>
                </m:oMathPara>
              </a14:m>
              <a:endParaRPr lang="en-ZA" sz="1100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7BE8477E-8D02-2B0B-FA9A-56A9C853607B}"/>
                </a:ext>
              </a:extLst>
            </xdr:cNvPr>
            <xdr:cNvSpPr txBox="1"/>
          </xdr:nvSpPr>
          <xdr:spPr>
            <a:xfrm>
              <a:off x="13178790" y="352425"/>
              <a:ext cx="608397" cy="3333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en-ZA" sz="1100" i="0">
                  <a:latin typeface="Cambria Math" panose="02040503050406030204" pitchFamily="18" charset="0"/>
                </a:rPr>
                <a:t>𝑥</a:t>
              </a:r>
              <a:r>
                <a:rPr lang="en-ZA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 ̅</a:t>
              </a:r>
              <a:r>
                <a:rPr lang="en-ZA" sz="1100" i="0">
                  <a:latin typeface="Cambria Math" panose="02040503050406030204" pitchFamily="18" charset="0"/>
                </a:rPr>
                <a:t>=</a:t>
              </a:r>
              <a:r>
                <a:rPr lang="en-ZA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(∑128▒</a:t>
              </a:r>
              <a:r>
                <a:rPr lang="en-ZA" sz="1100" i="0">
                  <a:latin typeface="Cambria Math" panose="02040503050406030204" pitchFamily="18" charset="0"/>
                </a:rPr>
                <a:t>𝑥</a:t>
              </a:r>
              <a:r>
                <a:rPr lang="en-ZA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_</a:t>
              </a:r>
              <a:r>
                <a:rPr lang="en-ZA" sz="1100" i="0">
                  <a:latin typeface="Cambria Math" panose="02040503050406030204" pitchFamily="18" charset="0"/>
                </a:rPr>
                <a:t>𝑖 </a:t>
              </a:r>
              <a:r>
                <a:rPr lang="en-ZA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)/</a:t>
              </a:r>
              <a:r>
                <a:rPr lang="en-ZA" sz="1100" i="0">
                  <a:latin typeface="Cambria Math" panose="02040503050406030204" pitchFamily="18" charset="0"/>
                </a:rPr>
                <a:t>𝑛</a:t>
              </a:r>
              <a:endParaRPr lang="en-ZA" sz="1100"/>
            </a:p>
          </xdr:txBody>
        </xdr:sp>
      </mc:Fallback>
    </mc:AlternateContent>
    <xdr:clientData/>
  </xdr:oneCellAnchor>
  <xdr:twoCellAnchor>
    <xdr:from>
      <xdr:col>7</xdr:col>
      <xdr:colOff>325755</xdr:colOff>
      <xdr:row>28</xdr:row>
      <xdr:rowOff>26669</xdr:rowOff>
    </xdr:from>
    <xdr:to>
      <xdr:col>11</xdr:col>
      <xdr:colOff>765810</xdr:colOff>
      <xdr:row>43</xdr:row>
      <xdr:rowOff>131444</xdr:rowOff>
    </xdr:to>
    <xdr:graphicFrame macro="">
      <xdr:nvGraphicFramePr>
        <xdr:cNvPr id="5" name="Chart 4" descr="Chart type: Clustered Bar. 'Artist Genres': Pop has noticeably higher 'Popularity'.&#10;&#10;Description automatically generated">
          <a:extLst>
            <a:ext uri="{FF2B5EF4-FFF2-40B4-BE49-F238E27FC236}">
              <a16:creationId xmlns:a16="http://schemas.microsoft.com/office/drawing/2014/main" id="{9273D505-8484-4D8F-A870-3E2FF48C7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504825</xdr:colOff>
      <xdr:row>44</xdr:row>
      <xdr:rowOff>78105</xdr:rowOff>
    </xdr:from>
    <xdr:to>
      <xdr:col>11</xdr:col>
      <xdr:colOff>792480</xdr:colOff>
      <xdr:row>62</xdr:row>
      <xdr:rowOff>45720</xdr:rowOff>
    </xdr:to>
    <xdr:graphicFrame macro="">
      <xdr:nvGraphicFramePr>
        <xdr:cNvPr id="7" name="Chart 6" descr="Chart type: Stacked Bar. 'Artist Genres': Other and Pop have noticeably higher 'Track Number'.&#10;&#10;Description automatically generated">
          <a:extLst>
            <a:ext uri="{FF2B5EF4-FFF2-40B4-BE49-F238E27FC236}">
              <a16:creationId xmlns:a16="http://schemas.microsoft.com/office/drawing/2014/main" id="{9A74F0F7-C7A9-42E3-B257-A7281731AA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9</xdr:col>
      <xdr:colOff>124777</xdr:colOff>
      <xdr:row>3</xdr:row>
      <xdr:rowOff>952</xdr:rowOff>
    </xdr:from>
    <xdr:ext cx="554383" cy="3204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F6D33387-BD84-67F6-C622-C67C008A5ADC}"/>
                </a:ext>
              </a:extLst>
            </xdr:cNvPr>
            <xdr:cNvSpPr txBox="1"/>
          </xdr:nvSpPr>
          <xdr:spPr>
            <a:xfrm>
              <a:off x="15802927" y="1029652"/>
              <a:ext cx="554383" cy="3204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ZA" sz="1100" i="1">
                        <a:latin typeface="Cambria Math" panose="02040503050406030204" pitchFamily="18" charset="0"/>
                      </a:rPr>
                      <m:t>𝑆𝐸</m:t>
                    </m:r>
                    <m:r>
                      <a:rPr lang="en-ZA" sz="1100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ZA" sz="11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ZA" sz="1100" i="1">
                            <a:latin typeface="Cambria Math" panose="02040503050406030204" pitchFamily="18" charset="0"/>
                          </a:rPr>
                          <m:t>𝜎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en-ZA" sz="1100" i="1">
                                <a:solidFill>
                                  <a:srgbClr val="836967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en-ZA" sz="110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e>
                        </m:rad>
                      </m:den>
                    </m:f>
                  </m:oMath>
                </m:oMathPara>
              </a14:m>
              <a:endParaRPr lang="en-ZA" sz="1100"/>
            </a:p>
          </xdr:txBody>
        </xdr:sp>
      </mc:Choice>
      <mc:Fallback xmlns="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F6D33387-BD84-67F6-C622-C67C008A5ADC}"/>
                </a:ext>
              </a:extLst>
            </xdr:cNvPr>
            <xdr:cNvSpPr txBox="1"/>
          </xdr:nvSpPr>
          <xdr:spPr>
            <a:xfrm>
              <a:off x="15802927" y="1029652"/>
              <a:ext cx="554383" cy="3204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ZA" sz="1100" i="0">
                  <a:latin typeface="Cambria Math" panose="02040503050406030204" pitchFamily="18" charset="0"/>
                </a:rPr>
                <a:t>𝑆𝐸=𝜎</a:t>
              </a:r>
              <a:r>
                <a:rPr lang="en-ZA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/√</a:t>
              </a:r>
              <a:r>
                <a:rPr lang="en-ZA" sz="1100" i="0">
                  <a:latin typeface="Cambria Math" panose="02040503050406030204" pitchFamily="18" charset="0"/>
                </a:rPr>
                <a:t>𝑛</a:t>
              </a:r>
              <a:endParaRPr lang="en-ZA" sz="1100"/>
            </a:p>
          </xdr:txBody>
        </xdr:sp>
      </mc:Fallback>
    </mc:AlternateContent>
    <xdr:clientData/>
  </xdr:oneCellAnchor>
  <xdr:oneCellAnchor>
    <xdr:from>
      <xdr:col>9</xdr:col>
      <xdr:colOff>172402</xdr:colOff>
      <xdr:row>6</xdr:row>
      <xdr:rowOff>63817</xdr:rowOff>
    </xdr:from>
    <xdr:ext cx="520142" cy="2194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419A4227-D847-F810-29A9-6B03DE0ABB36}"/>
                </a:ext>
              </a:extLst>
            </xdr:cNvPr>
            <xdr:cNvSpPr txBox="1"/>
          </xdr:nvSpPr>
          <xdr:spPr>
            <a:xfrm>
              <a:off x="15861982" y="2189797"/>
              <a:ext cx="520142" cy="2194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ZA" sz="11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en-ZA" sz="1100" i="0">
                        <a:latin typeface="Cambria Math" panose="02040503050406030204" pitchFamily="18" charset="0"/>
                      </a:rPr>
                      <m:t>=</m:t>
                    </m:r>
                    <m:rad>
                      <m:radPr>
                        <m:degHide m:val="on"/>
                        <m:ctrlPr>
                          <a:rPr lang="en-ZA" sz="11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en-ZA" sz="1100" i="1">
                                <a:solidFill>
                                  <a:srgbClr val="836967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ZA" sz="110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p>
                            <m:r>
                              <a:rPr lang="en-ZA" sz="1100" i="0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rad>
                  </m:oMath>
                </m:oMathPara>
              </a14:m>
              <a:endParaRPr lang="en-ZA" sz="1100"/>
            </a:p>
          </xdr:txBody>
        </xdr:sp>
      </mc:Choice>
      <mc:Fallback xmlns="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419A4227-D847-F810-29A9-6B03DE0ABB36}"/>
                </a:ext>
              </a:extLst>
            </xdr:cNvPr>
            <xdr:cNvSpPr txBox="1"/>
          </xdr:nvSpPr>
          <xdr:spPr>
            <a:xfrm>
              <a:off x="15861982" y="2189797"/>
              <a:ext cx="520142" cy="2194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ZA" sz="1100" i="0">
                  <a:latin typeface="Cambria Math" panose="02040503050406030204" pitchFamily="18" charset="0"/>
                </a:rPr>
                <a:t>𝑠=</a:t>
              </a:r>
              <a:r>
                <a:rPr lang="en-ZA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√(</a:t>
              </a:r>
              <a:r>
                <a:rPr lang="en-ZA" sz="1100" i="0">
                  <a:latin typeface="Cambria Math" panose="02040503050406030204" pitchFamily="18" charset="0"/>
                </a:rPr>
                <a:t>𝑠</a:t>
              </a:r>
              <a:r>
                <a:rPr lang="en-ZA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^</a:t>
              </a:r>
              <a:r>
                <a:rPr lang="en-ZA" sz="1100" i="0">
                  <a:latin typeface="Cambria Math" panose="02040503050406030204" pitchFamily="18" charset="0"/>
                </a:rPr>
                <a:t>2 </a:t>
              </a:r>
              <a:r>
                <a:rPr lang="en-ZA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)</a:t>
              </a:r>
              <a:endParaRPr lang="en-ZA" sz="1100"/>
            </a:p>
          </xdr:txBody>
        </xdr:sp>
      </mc:Fallback>
    </mc:AlternateContent>
    <xdr:clientData/>
  </xdr:oneCellAnchor>
  <xdr:oneCellAnchor>
    <xdr:from>
      <xdr:col>9</xdr:col>
      <xdr:colOff>45720</xdr:colOff>
      <xdr:row>7</xdr:row>
      <xdr:rowOff>7621</xdr:rowOff>
    </xdr:from>
    <xdr:ext cx="784860" cy="5289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5FC8DCB4-B780-2D8E-ACDC-E131211A235C}"/>
                </a:ext>
              </a:extLst>
            </xdr:cNvPr>
            <xdr:cNvSpPr txBox="1"/>
          </xdr:nvSpPr>
          <xdr:spPr>
            <a:xfrm>
              <a:off x="15735300" y="1485901"/>
              <a:ext cx="784860" cy="528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ZA" sz="11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ZA" sz="110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p>
                        <m:r>
                          <a:rPr lang="en-ZA" sz="1100" i="0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n-ZA" sz="1100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ZA" sz="11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grow m:val="on"/>
                            <m:subHide m:val="on"/>
                            <m:supHide m:val="on"/>
                            <m:ctrlPr>
                              <a:rPr lang="en-ZA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sSup>
                              <m:sSupPr>
                                <m:ctrlPr>
                                  <a:rPr lang="en-ZA" sz="1100" i="1">
                                    <a:solidFill>
                                      <a:srgbClr val="836967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en-ZA" sz="1100" i="1">
                                        <a:solidFill>
                                          <a:srgbClr val="836967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en-ZA" sz="110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  <m:acc>
                                      <m:accPr>
                                        <m:chr m:val="̇"/>
                                        <m:ctrlPr>
                                          <a:rPr lang="en-ZA" sz="1100" i="1">
                                            <a:solidFill>
                                              <a:srgbClr val="836967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en-ZA" sz="1100" i="0">
                                            <a:latin typeface="Cambria Math" panose="02040503050406030204" pitchFamily="18" charset="0"/>
                                          </a:rPr>
                                          <m:t>ⅈ</m:t>
                                        </m:r>
                                      </m:e>
                                    </m:acc>
                                    <m:r>
                                      <a:rPr lang="en-ZA" sz="1100" i="0">
                                        <a:latin typeface="Cambria Math" panose="02040503050406030204" pitchFamily="18" charset="0"/>
                                      </a:rPr>
                                      <m:t>−</m:t>
                                    </m:r>
                                    <m:acc>
                                      <m:accPr>
                                        <m:chr m:val="̅"/>
                                        <m:ctrlPr>
                                          <a:rPr lang="en-ZA" sz="1100" i="1">
                                            <a:solidFill>
                                              <a:srgbClr val="836967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en-ZA" sz="110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</m:d>
                              </m:e>
                              <m:sup>
                                <m:r>
                                  <a:rPr lang="en-ZA" sz="1100" i="0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e>
                        </m:nary>
                      </m:num>
                      <m:den>
                        <m:r>
                          <a:rPr lang="en-ZA" sz="110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en-ZA" sz="1100" i="0">
                            <a:latin typeface="Cambria Math" panose="02040503050406030204" pitchFamily="18" charset="0"/>
                          </a:rPr>
                          <m:t>−1</m:t>
                        </m:r>
                      </m:den>
                    </m:f>
                  </m:oMath>
                </m:oMathPara>
              </a14:m>
              <a:endParaRPr lang="en-ZA" sz="1100"/>
            </a:p>
          </xdr:txBody>
        </xdr:sp>
      </mc:Choice>
      <mc:Fallback xmlns="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5FC8DCB4-B780-2D8E-ACDC-E131211A235C}"/>
                </a:ext>
              </a:extLst>
            </xdr:cNvPr>
            <xdr:cNvSpPr txBox="1"/>
          </xdr:nvSpPr>
          <xdr:spPr>
            <a:xfrm>
              <a:off x="15735300" y="1485901"/>
              <a:ext cx="784860" cy="5289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ZA" sz="1100" i="0">
                  <a:latin typeface="Cambria Math" panose="02040503050406030204" pitchFamily="18" charset="0"/>
                </a:rPr>
                <a:t>𝑠</a:t>
              </a:r>
              <a:r>
                <a:rPr lang="en-ZA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^</a:t>
              </a:r>
              <a:r>
                <a:rPr lang="en-ZA" sz="1100" i="0">
                  <a:latin typeface="Cambria Math" panose="02040503050406030204" pitchFamily="18" charset="0"/>
                </a:rPr>
                <a:t>2=</a:t>
              </a:r>
              <a:r>
                <a:rPr lang="en-ZA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(∑128▒(</a:t>
              </a:r>
              <a:r>
                <a:rPr lang="en-ZA" sz="1100" i="0">
                  <a:latin typeface="Cambria Math" panose="02040503050406030204" pitchFamily="18" charset="0"/>
                </a:rPr>
                <a:t>𝑥ⅈ</a:t>
              </a:r>
              <a:r>
                <a:rPr lang="en-ZA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 ̇</a:t>
              </a:r>
              <a:r>
                <a:rPr lang="en-ZA" sz="1100" i="0">
                  <a:latin typeface="Cambria Math" panose="02040503050406030204" pitchFamily="18" charset="0"/>
                </a:rPr>
                <a:t>−𝑥</a:t>
              </a:r>
              <a:r>
                <a:rPr lang="en-ZA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 ̅ )^</a:t>
              </a:r>
              <a:r>
                <a:rPr lang="en-ZA" sz="1100" i="0">
                  <a:latin typeface="Cambria Math" panose="02040503050406030204" pitchFamily="18" charset="0"/>
                </a:rPr>
                <a:t>2 </a:t>
              </a:r>
              <a:r>
                <a:rPr lang="en-ZA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)/(</a:t>
              </a:r>
              <a:r>
                <a:rPr lang="en-ZA" sz="1100" i="0">
                  <a:latin typeface="Cambria Math" panose="02040503050406030204" pitchFamily="18" charset="0"/>
                </a:rPr>
                <a:t>𝑛−1</a:t>
              </a:r>
              <a:r>
                <a:rPr lang="en-ZA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)</a:t>
              </a:r>
              <a:endParaRPr lang="en-ZA" sz="11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6050</xdr:row>
      <xdr:rowOff>18097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68BB17E-094B-4694-8723-CA4B62F5EE31}"/>
            </a:ext>
          </a:extLst>
        </xdr:cNvPr>
        <xdr:cNvSpPr txBox="1"/>
      </xdr:nvSpPr>
      <xdr:spPr>
        <a:xfrm>
          <a:off x="5238750" y="1095488347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ZA" sz="1100"/>
        </a:p>
      </xdr:txBody>
    </xdr:sp>
    <xdr:clientData/>
  </xdr:oneCellAnchor>
  <xdr:twoCellAnchor>
    <xdr:from>
      <xdr:col>14</xdr:col>
      <xdr:colOff>319348</xdr:colOff>
      <xdr:row>20</xdr:row>
      <xdr:rowOff>18933</xdr:rowOff>
    </xdr:from>
    <xdr:to>
      <xdr:col>22</xdr:col>
      <xdr:colOff>60960</xdr:colOff>
      <xdr:row>35</xdr:row>
      <xdr:rowOff>18934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 descr="Chart type: Histogram. Frequency of 'SKEWNESS2'&#10;&#10;Description automatically generated">
              <a:extLst>
                <a:ext uri="{FF2B5EF4-FFF2-40B4-BE49-F238E27FC236}">
                  <a16:creationId xmlns:a16="http://schemas.microsoft.com/office/drawing/2014/main" id="{1FFA3FD7-CDDE-8046-7202-71DCB7ECAA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25058" y="3642243"/>
              <a:ext cx="5039417" cy="27146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364375</xdr:colOff>
      <xdr:row>35</xdr:row>
      <xdr:rowOff>111759</xdr:rowOff>
    </xdr:from>
    <xdr:to>
      <xdr:col>22</xdr:col>
      <xdr:colOff>121920</xdr:colOff>
      <xdr:row>50</xdr:row>
      <xdr:rowOff>111758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 descr="Chart type: Histogram. Frequency of 'SKEWNESS 3'&#10;&#10;Description automatically generated">
              <a:extLst>
                <a:ext uri="{FF2B5EF4-FFF2-40B4-BE49-F238E27FC236}">
                  <a16:creationId xmlns:a16="http://schemas.microsoft.com/office/drawing/2014/main" id="{AF67A11D-44A5-0AE5-A9FB-D421725A2D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62465" y="6445884"/>
              <a:ext cx="5068685" cy="27146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326968</xdr:colOff>
      <xdr:row>4</xdr:row>
      <xdr:rowOff>56342</xdr:rowOff>
    </xdr:from>
    <xdr:to>
      <xdr:col>22</xdr:col>
      <xdr:colOff>98368</xdr:colOff>
      <xdr:row>19</xdr:row>
      <xdr:rowOff>56341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 descr="Chart type: Histogram. Frequency of 'SKEWNESS1'&#10;&#10;Description automatically generated">
              <a:extLst>
                <a:ext uri="{FF2B5EF4-FFF2-40B4-BE49-F238E27FC236}">
                  <a16:creationId xmlns:a16="http://schemas.microsoft.com/office/drawing/2014/main" id="{A23E758F-6EE5-2137-FB95-B845DE7F3C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25058" y="784052"/>
              <a:ext cx="5076825" cy="27146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1807</xdr:row>
      <xdr:rowOff>21907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2AB1ECF-6948-4BC5-B870-04431593EEB7}"/>
            </a:ext>
          </a:extLst>
        </xdr:cNvPr>
        <xdr:cNvSpPr txBox="1"/>
      </xdr:nvSpPr>
      <xdr:spPr>
        <a:xfrm>
          <a:off x="5242560" y="1109135767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ZA" sz="1100"/>
        </a:p>
      </xdr:txBody>
    </xdr:sp>
    <xdr:clientData/>
  </xdr:oneCellAnchor>
  <xdr:twoCellAnchor>
    <xdr:from>
      <xdr:col>4</xdr:col>
      <xdr:colOff>0</xdr:colOff>
      <xdr:row>6</xdr:row>
      <xdr:rowOff>0</xdr:rowOff>
    </xdr:from>
    <xdr:to>
      <xdr:col>7</xdr:col>
      <xdr:colOff>62865</xdr:colOff>
      <xdr:row>21</xdr:row>
      <xdr:rowOff>137795</xdr:rowOff>
    </xdr:to>
    <xdr:graphicFrame macro="">
      <xdr:nvGraphicFramePr>
        <xdr:cNvPr id="3" name="Chart 2" descr="Chart type: Scatter. Field: Track Number and Field: Popularity appear highly correlated.&#10;&#10;Description automatically generated">
          <a:extLst>
            <a:ext uri="{FF2B5EF4-FFF2-40B4-BE49-F238E27FC236}">
              <a16:creationId xmlns:a16="http://schemas.microsoft.com/office/drawing/2014/main" id="{CF2D0308-BE28-4A95-86AB-A924B2BC2F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23</xdr:row>
      <xdr:rowOff>0</xdr:rowOff>
    </xdr:from>
    <xdr:to>
      <xdr:col>7</xdr:col>
      <xdr:colOff>169544</xdr:colOff>
      <xdr:row>40</xdr:row>
      <xdr:rowOff>179069</xdr:rowOff>
    </xdr:to>
    <xdr:graphicFrame macro="">
      <xdr:nvGraphicFramePr>
        <xdr:cNvPr id="4" name="Chart 3" descr="Chart type: Scatter. Field: Popularity and Field: Dancebility appear highly correlated.&#10;&#10;Description automatically generated">
          <a:extLst>
            <a:ext uri="{FF2B5EF4-FFF2-40B4-BE49-F238E27FC236}">
              <a16:creationId xmlns:a16="http://schemas.microsoft.com/office/drawing/2014/main" id="{3A32FB82-0BB4-4C5A-A2F7-ECF5C9400B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53341</xdr:rowOff>
    </xdr:from>
    <xdr:to>
      <xdr:col>11</xdr:col>
      <xdr:colOff>394259</xdr:colOff>
      <xdr:row>40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0CB9EA-AFA1-8ADE-2ED8-5B9C5BA49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82141"/>
          <a:ext cx="7099859" cy="5509259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raunwin Rabotapi" refreshedDate="45360.971089930557" createdVersion="5" refreshedVersion="8" minRefreshableVersion="3" recordCount="0" supportSubquery="1" supportAdvancedDrill="1" xr:uid="{E35CD8A9-C0AC-4E8A-A22F-E20DCAAD7F58}">
  <cacheSource type="external" connectionId="1"/>
  <cacheFields count="2">
    <cacheField name="[Table1].[Track Number].[Track Number]" caption="Track Number" numFmtId="0" hierarchy="3" level="1">
      <sharedItems containsSemiMixedTypes="0" containsString="0" containsNumber="1" containsInteger="1" minValue="0" maxValue="93" count="57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5"/>
        <n v="47"/>
        <n v="50"/>
        <n v="51"/>
        <n v="53"/>
        <n v="57"/>
        <n v="60"/>
        <n v="61"/>
        <n v="75"/>
        <n v="83"/>
        <n v="84"/>
        <n v="92"/>
        <n v="93"/>
      </sharedItems>
      <extLst>
        <ext xmlns:x15="http://schemas.microsoft.com/office/spreadsheetml/2010/11/main" uri="{4F2E5C28-24EA-4eb8-9CBF-B6C8F9C3D259}">
          <x15:cachedUniqueNames>
            <x15:cachedUniqueName index="0" name="[Table1].[Track Number].&amp;[0]"/>
            <x15:cachedUniqueName index="1" name="[Table1].[Track Number].&amp;[1]"/>
            <x15:cachedUniqueName index="2" name="[Table1].[Track Number].&amp;[2]"/>
            <x15:cachedUniqueName index="3" name="[Table1].[Track Number].&amp;[3]"/>
            <x15:cachedUniqueName index="4" name="[Table1].[Track Number].&amp;[4]"/>
            <x15:cachedUniqueName index="5" name="[Table1].[Track Number].&amp;[5]"/>
            <x15:cachedUniqueName index="6" name="[Table1].[Track Number].&amp;[6]"/>
            <x15:cachedUniqueName index="7" name="[Table1].[Track Number].&amp;[7]"/>
            <x15:cachedUniqueName index="8" name="[Table1].[Track Number].&amp;[8]"/>
            <x15:cachedUniqueName index="9" name="[Table1].[Track Number].&amp;[9]"/>
            <x15:cachedUniqueName index="10" name="[Table1].[Track Number].&amp;[10]"/>
            <x15:cachedUniqueName index="11" name="[Table1].[Track Number].&amp;[11]"/>
            <x15:cachedUniqueName index="12" name="[Table1].[Track Number].&amp;[12]"/>
            <x15:cachedUniqueName index="13" name="[Table1].[Track Number].&amp;[13]"/>
            <x15:cachedUniqueName index="14" name="[Table1].[Track Number].&amp;[14]"/>
            <x15:cachedUniqueName index="15" name="[Table1].[Track Number].&amp;[15]"/>
            <x15:cachedUniqueName index="16" name="[Table1].[Track Number].&amp;[16]"/>
            <x15:cachedUniqueName index="17" name="[Table1].[Track Number].&amp;[17]"/>
            <x15:cachedUniqueName index="18" name="[Table1].[Track Number].&amp;[18]"/>
            <x15:cachedUniqueName index="19" name="[Table1].[Track Number].&amp;[19]"/>
            <x15:cachedUniqueName index="20" name="[Table1].[Track Number].&amp;[20]"/>
            <x15:cachedUniqueName index="21" name="[Table1].[Track Number].&amp;[21]"/>
            <x15:cachedUniqueName index="22" name="[Table1].[Track Number].&amp;[22]"/>
            <x15:cachedUniqueName index="23" name="[Table1].[Track Number].&amp;[23]"/>
            <x15:cachedUniqueName index="24" name="[Table1].[Track Number].&amp;[24]"/>
            <x15:cachedUniqueName index="25" name="[Table1].[Track Number].&amp;[25]"/>
            <x15:cachedUniqueName index="26" name="[Table1].[Track Number].&amp;[26]"/>
            <x15:cachedUniqueName index="27" name="[Table1].[Track Number].&amp;[27]"/>
            <x15:cachedUniqueName index="28" name="[Table1].[Track Number].&amp;[28]"/>
            <x15:cachedUniqueName index="29" name="[Table1].[Track Number].&amp;[29]"/>
            <x15:cachedUniqueName index="30" name="[Table1].[Track Number].&amp;[30]"/>
            <x15:cachedUniqueName index="31" name="[Table1].[Track Number].&amp;[31]"/>
            <x15:cachedUniqueName index="32" name="[Table1].[Track Number].&amp;[32]"/>
            <x15:cachedUniqueName index="33" name="[Table1].[Track Number].&amp;[33]"/>
            <x15:cachedUniqueName index="34" name="[Table1].[Track Number].&amp;[34]"/>
            <x15:cachedUniqueName index="35" name="[Table1].[Track Number].&amp;[35]"/>
            <x15:cachedUniqueName index="36" name="[Table1].[Track Number].&amp;[36]"/>
            <x15:cachedUniqueName index="37" name="[Table1].[Track Number].&amp;[37]"/>
            <x15:cachedUniqueName index="38" name="[Table1].[Track Number].&amp;[38]"/>
            <x15:cachedUniqueName index="39" name="[Table1].[Track Number].&amp;[39]"/>
            <x15:cachedUniqueName index="40" name="[Table1].[Track Number].&amp;[40]"/>
            <x15:cachedUniqueName index="41" name="[Table1].[Track Number].&amp;[41]"/>
            <x15:cachedUniqueName index="42" name="[Table1].[Track Number].&amp;[42]"/>
            <x15:cachedUniqueName index="43" name="[Table1].[Track Number].&amp;[43]"/>
            <x15:cachedUniqueName index="44" name="[Table1].[Track Number].&amp;[45]"/>
            <x15:cachedUniqueName index="45" name="[Table1].[Track Number].&amp;[47]"/>
            <x15:cachedUniqueName index="46" name="[Table1].[Track Number].&amp;[50]"/>
            <x15:cachedUniqueName index="47" name="[Table1].[Track Number].&amp;[51]"/>
            <x15:cachedUniqueName index="48" name="[Table1].[Track Number].&amp;[53]"/>
            <x15:cachedUniqueName index="49" name="[Table1].[Track Number].&amp;[57]"/>
            <x15:cachedUniqueName index="50" name="[Table1].[Track Number].&amp;[60]"/>
            <x15:cachedUniqueName index="51" name="[Table1].[Track Number].&amp;[61]"/>
            <x15:cachedUniqueName index="52" name="[Table1].[Track Number].&amp;[75]"/>
            <x15:cachedUniqueName index="53" name="[Table1].[Track Number].&amp;[83]"/>
            <x15:cachedUniqueName index="54" name="[Table1].[Track Number].&amp;[84]"/>
            <x15:cachedUniqueName index="55" name="[Table1].[Track Number].&amp;[92]"/>
            <x15:cachedUniqueName index="56" name="[Table1].[Track Number].&amp;[93]"/>
          </x15:cachedUniqueNames>
        </ext>
      </extLst>
    </cacheField>
    <cacheField name="[Measures].[Count of Track Number]" caption="Count of Track Number" numFmtId="0" hierarchy="39" level="32767"/>
  </cacheFields>
  <cacheHierarchies count="75">
    <cacheHierarchy uniqueName="[Table1].[Track Name]" caption="Track Name" attribute="1" defaultMemberUniqueName="[Table1].[Track Name].[All]" allUniqueName="[Table1].[Track Name].[All]" dimensionUniqueName="[Table1]" displayFolder="" count="0" memberValueDatatype="130" unbalanced="0"/>
    <cacheHierarchy uniqueName="[Table1].[Artist Name(s)]" caption="Artist Name(s)" attribute="1" defaultMemberUniqueName="[Table1].[Artist Name(s)].[All]" allUniqueName="[Table1].[Artist Name(s)].[All]" dimensionUniqueName="[Table1]" displayFolder="" count="0" memberValueDatatype="130" unbalanced="0"/>
    <cacheHierarchy uniqueName="[Table1].[Album Release Date]" caption="Album Release Date" attribute="1" defaultMemberUniqueName="[Table1].[Album Release Date].[All]" allUniqueName="[Table1].[Album Release Date].[All]" dimensionUniqueName="[Table1]" displayFolder="" count="0" memberValueDatatype="130" unbalanced="0"/>
    <cacheHierarchy uniqueName="[Table1].[Track Number]" caption="Track Number" attribute="1" defaultMemberUniqueName="[Table1].[Track Number].[All]" allUniqueName="[Table1].[Track Number].[All]" dimensionUniqueName="[Table1]" displayFolder="" count="2" memberValueDatatype="20" unbalanced="0">
      <fieldsUsage count="2">
        <fieldUsage x="-1"/>
        <fieldUsage x="0"/>
      </fieldsUsage>
    </cacheHierarchy>
    <cacheHierarchy uniqueName="[Table1].[Popularity]" caption="Popularity" attribute="1" defaultMemberUniqueName="[Table1].[Popularity].[All]" allUniqueName="[Table1].[Popularity].[All]" dimensionUniqueName="[Table1]" displayFolder="" count="0" memberValueDatatype="20" unbalanced="0"/>
    <cacheHierarchy uniqueName="[Table1].[Artist Genres]" caption="Artist Genres" attribute="1" defaultMemberUniqueName="[Table1].[Artist Genres].[All]" allUniqueName="[Table1].[Artist Genres].[All]" dimensionUniqueName="[Table1]" displayFolder="" count="0" memberValueDatatype="130" unbalanced="0"/>
    <cacheHierarchy uniqueName="[Table1].[Danceability]" caption="Danceability" attribute="1" defaultMemberUniqueName="[Table1].[Danceability].[All]" allUniqueName="[Table1].[Danceability].[All]" dimensionUniqueName="[Table1]" displayFolder="" count="0" memberValueDatatype="5" unbalanced="0"/>
    <cacheHierarchy uniqueName="[Table1].[Energy]" caption="Energy" attribute="1" defaultMemberUniqueName="[Table1].[Energy].[All]" allUniqueName="[Table1].[Energy].[All]" dimensionUniqueName="[Table1]" displayFolder="" count="0" memberValueDatatype="5" unbalanced="0"/>
    <cacheHierarchy uniqueName="[Table1].[Key]" caption="Key" attribute="1" defaultMemberUniqueName="[Table1].[Key].[All]" allUniqueName="[Table1].[Key].[All]" dimensionUniqueName="[Table1]" displayFolder="" count="0" memberValueDatatype="20" unbalanced="0"/>
    <cacheHierarchy uniqueName="[Table2].[SKEWNESS1]" caption="SKEWNESS1" attribute="1" defaultMemberUniqueName="[Table2].[SKEWNESS1].[All]" allUniqueName="[Table2].[SKEWNESS1].[All]" dimensionUniqueName="[Table2]" displayFolder="" count="0" memberValueDatatype="5" unbalanced="0"/>
    <cacheHierarchy uniqueName="[Table3].[SKEWNESS]" caption="SKEWNESS" attribute="1" defaultMemberUniqueName="[Table3].[SKEWNESS].[All]" allUniqueName="[Table3].[SKEWNESS].[All]" dimensionUniqueName="[Table3]" displayFolder="" count="0" memberValueDatatype="5" unbalanced="0"/>
    <cacheHierarchy uniqueName="[Table4].[Track Number(X)]" caption="Track Number(X)" attribute="1" defaultMemberUniqueName="[Table4].[Track Number(X)].[All]" allUniqueName="[Table4].[Track Number(X)].[All]" dimensionUniqueName="[Table4]" displayFolder="" count="0" memberValueDatatype="20" unbalanced="0"/>
    <cacheHierarchy uniqueName="[Table5].[DATASET NAME]" caption="DATASET NAME" attribute="1" defaultMemberUniqueName="[Table5].[DATASET NAME].[All]" allUniqueName="[Table5].[DATASET NAME].[All]" dimensionUniqueName="[Table5]" displayFolder="" count="0" memberValueDatatype="130" unbalanced="0"/>
    <cacheHierarchy uniqueName="[Table5].[RANGE]" caption="RANGE" attribute="1" defaultMemberUniqueName="[Table5].[RANGE].[All]" allUniqueName="[Table5].[RANGE].[All]" dimensionUniqueName="[Table5]" displayFolder="" count="0" memberValueDatatype="130" unbalanced="0"/>
    <cacheHierarchy uniqueName="[Table6].[Descriptive Statistics]" caption="Descriptive Statistics" attribute="1" defaultMemberUniqueName="[Table6].[Descriptive Statistics].[All]" allUniqueName="[Table6].[Descriptive Statistics].[All]" dimensionUniqueName="[Table6]" displayFolder="" count="0" memberValueDatatype="130" unbalanced="0"/>
    <cacheHierarchy uniqueName="[Table6].[Formula]" caption="Formula" attribute="1" defaultMemberUniqueName="[Table6].[Formula].[All]" allUniqueName="[Table6].[Formula].[All]" dimensionUniqueName="[Table6]" displayFolder="" count="0" memberValueDatatype="130" unbalanced="0"/>
    <cacheHierarchy uniqueName="[Table6].[Track Number]" caption="Track Number" attribute="1" defaultMemberUniqueName="[Table6].[Track Number].[All]" allUniqueName="[Table6].[Track Number].[All]" dimensionUniqueName="[Table6]" displayFolder="" count="0" memberValueDatatype="5" unbalanced="0"/>
    <cacheHierarchy uniqueName="[Table6].[Popularity]" caption="Popularity" attribute="1" defaultMemberUniqueName="[Table6].[Popularity].[All]" allUniqueName="[Table6].[Popularity].[All]" dimensionUniqueName="[Table6]" displayFolder="" count="0" memberValueDatatype="5" unbalanced="0"/>
    <cacheHierarchy uniqueName="[Table6].[Dancebility]" caption="Dancebility" attribute="1" defaultMemberUniqueName="[Table6].[Dancebility].[All]" allUniqueName="[Table6].[Dancebility].[All]" dimensionUniqueName="[Table6]" displayFolder="" count="0" memberValueDatatype="5" unbalanced="0"/>
    <cacheHierarchy uniqueName="[Table6].[Energy]" caption="Energy" attribute="1" defaultMemberUniqueName="[Table6].[Energy].[All]" allUniqueName="[Table6].[Energy].[All]" dimensionUniqueName="[Table6]" displayFolder="" count="0" memberValueDatatype="5" unbalanced="0"/>
    <cacheHierarchy uniqueName="[Table6].[Key]" caption="Key" attribute="1" defaultMemberUniqueName="[Table6].[Key].[All]" allUniqueName="[Table6].[Key].[All]" dimensionUniqueName="[Table6]" displayFolder="" count="0" memberValueDatatype="5" unbalanced="0"/>
    <cacheHierarchy uniqueName="[Table7].[Danceability(X)]" caption="Danceability(X)" attribute="1" defaultMemberUniqueName="[Table7].[Danceability(X)].[All]" allUniqueName="[Table7].[Danceability(X)].[All]" dimensionUniqueName="[Table7]" displayFolder="" count="0" memberValueDatatype="5" unbalanced="0"/>
    <cacheHierarchy uniqueName="[Table7].[SKEWNESS 3]" caption="SKEWNESS 3" attribute="1" defaultMemberUniqueName="[Table7].[SKEWNESS 3].[All]" allUniqueName="[Table7].[SKEWNESS 3].[All]" dimensionUniqueName="[Table7]" displayFolder="" count="0" memberValueDatatype="5" unbalanced="0"/>
    <cacheHierarchy uniqueName="[Table8].[Column1]" caption="Column1" attribute="1" defaultMemberUniqueName="[Table8].[Column1].[All]" allUniqueName="[Table8].[Column1].[All]" dimensionUniqueName="[Table8]" displayFolder="" count="0" memberValueDatatype="130" unbalanced="0"/>
    <cacheHierarchy uniqueName="[Measures].[__XL_Count Table6]" caption="__XL_Count Table6" measure="1" displayFolder="" measureGroup="Table6" count="0" hidden="1"/>
    <cacheHierarchy uniqueName="[Measures].[__XL_Count Table1]" caption="__XL_Count Table1" measure="1" displayFolder="" measureGroup="Table1" count="0" hidden="1"/>
    <cacheHierarchy uniqueName="[Measures].[__XL_Count Table5]" caption="__XL_Count Table5" measure="1" displayFolder="" measureGroup="Table5" count="0" hidden="1"/>
    <cacheHierarchy uniqueName="[Measures].[__XL_Count Table2]" caption="__XL_Count Table2" measure="1" displayFolder="" measureGroup="Table2" count="0" hidden="1"/>
    <cacheHierarchy uniqueName="[Measures].[__XL_Count Table3]" caption="__XL_Count Table3" measure="1" displayFolder="" measureGroup="Table3" count="0" hidden="1"/>
    <cacheHierarchy uniqueName="[Measures].[__XL_Count Table7]" caption="__XL_Count Table7" measure="1" displayFolder="" measureGroup="Table7" count="0" hidden="1"/>
    <cacheHierarchy uniqueName="[Measures].[__XL_Count Table4]" caption="__XL_Count Table4" measure="1" displayFolder="" measureGroup="Table4" count="0" hidden="1"/>
    <cacheHierarchy uniqueName="[Measures].[__XL_Count Table8]" caption="__XL_Count Table8" measure="1" displayFolder="" measureGroup="Table8" count="0" hidden="1"/>
    <cacheHierarchy uniqueName="[Measures].[__No measures defined]" caption="__No measures defined" measure="1" displayFolder="" count="0" hidden="1"/>
    <cacheHierarchy uniqueName="[Measures].[Sum of Track Number]" caption="Sum of Track 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opularity]" caption="Sum of Popularity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Danceability]" caption="Sum of Danceability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Energy]" caption="Sum of Energy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Key]" caption="Sum of Key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Track Number 2]" caption="Sum of Track Number 2" measure="1" displayFolder="" measureGroup="Table6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Track Number]" caption="Count of Track Number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opularity]" caption="Count of Popularity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ax of Track Number]" caption="Max of Track 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Danceability]" caption="Count of Danceability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in of Track Number]" caption="Min of Track 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opularity 2]" caption="Sum of Popularity 2" measure="1" displayFolder="" measureGroup="Table6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Popularity]" caption="Average of Popularity" measure="1" displayFolder="" measureGroup="Table6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 of Popularity]" caption="Max of Popularity" measure="1" displayFolder="" measureGroup="Table6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Popularity 2]" caption="Count of Popularity 2" measure="1" displayFolder="" measureGroup="Table6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ancebility]" caption="Sum of Dancebility" measure="1" displayFolder="" measureGroup="Table6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Energy 2]" caption="Sum of Energy 2" measure="1" displayFolder="" measureGroup="Table6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Track Number 2]" caption="Count of Track Number 2" measure="1" displayFolder="" measureGroup="Table6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Popularity 2]" caption="Average of Popularity 2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Album Release Date]" caption="Count of Album Release Date" measure="1" displayFolder="" measureGroup="Table1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Artist Genres]" caption="Count of Artist Genres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KEWNESS]" caption="Sum of SKEWNESS" measure="1" displayFolder="" measureGroup="Table3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SKEWNESS]" caption="Count of SKEWNESS" measure="1" displayFolder="" measureGroup="Table3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Danceability]" caption="Distinct Count of Danceability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tdDev of Danceability]" caption="StdDev of Danceability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Energy]" caption="Count of Energy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Popularity]" caption="Distinct Count of Popularity" measure="1" displayFolder="" measureGroup="Table6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Dancebility]" caption="Count of Dancebility" measure="1" displayFolder="" measureGroup="Table6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SKEWNESS1]" caption="Sum of SKEWNESS1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SKEWNESS1]" caption="Count of SKEWNESS1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SKEWNESS1]" caption="Distinct Count of SKEWNESS1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Track Number]" caption="Distinct Count of Track Number" measure="1" displayFolder="" measureGroup="Table6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Track Number]" caption="Average of Track Number" measure="1" displayFolder="" measureGroup="Table6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Track Number 2]" caption="Distinct Count of Track Number 2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SKEWNESS]" caption="Average of SKEWNESS" measure="1" displayFolder="" measureGroup="Table3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SKEWNESS1]" caption="Average of SKEWNESS1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anceability(X)]" caption="Sum of Danceability(X)" measure="1" displayFolder="" measureGroup="Table7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SKEWNESS 3]" caption="Sum of SKEWNESS 3" measure="1" displayFolder="" measureGroup="Table7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SKEWNESS 3]" caption="Average of SKEWNESS 3" measure="1" displayFolder="" measureGroup="Table7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Danceability(X)]" caption="Average of Danceability(X)" measure="1" displayFolder="" measureGroup="Table7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Track Number 2]" caption="Average of Track Number 2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Danceability]" caption="Average of Danceability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9">
    <dimension measure="1" name="Measures" uniqueName="[Measures]" caption="Measures"/>
    <dimension name="Table1" uniqueName="[Table1]" caption="Table1"/>
    <dimension name="Table2" uniqueName="[Table2]" caption="Table2"/>
    <dimension name="Table3" uniqueName="[Table3]" caption="Table3"/>
    <dimension name="Table4" uniqueName="[Table4]" caption="Table4"/>
    <dimension name="Table5" uniqueName="[Table5]" caption="Table5"/>
    <dimension name="Table6" uniqueName="[Table6]" caption="Table6"/>
    <dimension name="Table7" uniqueName="[Table7]" caption="Table7"/>
    <dimension name="Table8" uniqueName="[Table8]" caption="Table8"/>
  </dimensions>
  <measureGroups count="8">
    <measureGroup name="Table1" caption="Table1"/>
    <measureGroup name="Table2" caption="Table2"/>
    <measureGroup name="Table3" caption="Table3"/>
    <measureGroup name="Table4" caption="Table4"/>
    <measureGroup name="Table5" caption="Table5"/>
    <measureGroup name="Table6" caption="Table6"/>
    <measureGroup name="Table7" caption="Table7"/>
    <measureGroup name="Table8" caption="Table8"/>
  </measureGroups>
  <maps count="8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raunwin Rabotapi" refreshedDate="45360.971088425926" createdVersion="5" refreshedVersion="8" minRefreshableVersion="3" recordCount="0" supportSubquery="1" supportAdvancedDrill="1" xr:uid="{7AE291E9-C5C7-4C08-AE67-D134F0684DEB}">
  <cacheSource type="external" connectionId="1"/>
  <cacheFields count="2">
    <cacheField name="[Table1].[Danceability].[Danceability]" caption="Danceability" numFmtId="0" hierarchy="6" level="1">
      <sharedItems containsSemiMixedTypes="0" containsString="0" containsNumber="1" minValue="0" maxValue="0.98799999999999999" count="779">
        <n v="0"/>
        <n v="9.9400000000000002E-2"/>
        <n v="0.125"/>
        <n v="0.128"/>
        <n v="0.129"/>
        <n v="0.13500000000000001"/>
        <n v="0.14499999999999999"/>
        <n v="0.14899999999999999"/>
        <n v="0.15"/>
        <n v="0.153"/>
        <n v="0.155"/>
        <n v="0.156"/>
        <n v="0.158"/>
        <n v="0.16300000000000001"/>
        <n v="0.16400000000000001"/>
        <n v="0.16800000000000001"/>
        <n v="0.17"/>
        <n v="0.17699999999999999"/>
        <n v="0.17899999999999999"/>
        <n v="0.18"/>
        <n v="0.18099999999999999"/>
        <n v="0.186"/>
        <n v="0.187"/>
        <n v="0.188"/>
        <n v="0.189"/>
        <n v="0.192"/>
        <n v="0.19500000000000001"/>
        <n v="0.19600000000000001"/>
        <n v="0.19700000000000001"/>
        <n v="0.19900000000000001"/>
        <n v="0.2"/>
        <n v="0.20100000000000001"/>
        <n v="0.20200000000000001"/>
        <n v="0.20300000000000001"/>
        <n v="0.20399999999999999"/>
        <n v="0.20499999999999999"/>
        <n v="0.20599999999999999"/>
        <n v="0.20799999999999999"/>
        <n v="0.20899999999999999"/>
        <n v="0.21"/>
        <n v="0.214"/>
        <n v="0.216"/>
        <n v="0.217"/>
        <n v="0.218"/>
        <n v="0.219"/>
        <n v="0.22"/>
        <n v="0.222"/>
        <n v="0.223"/>
        <n v="0.224"/>
        <n v="0.22500000000000001"/>
        <n v="0.22600000000000001"/>
        <n v="0.22800000000000001"/>
        <n v="0.22900000000000001"/>
        <n v="0.23"/>
        <n v="0.23100000000000001"/>
        <n v="0.23200000000000001"/>
        <n v="0.23400000000000001"/>
        <n v="0.23499999999999999"/>
        <n v="0.23599999999999999"/>
        <n v="0.23899999999999999"/>
        <n v="0.24099999999999999"/>
        <n v="0.24299999999999999"/>
        <n v="0.24399999999999999"/>
        <n v="0.246"/>
        <n v="0.247"/>
        <n v="0.248"/>
        <n v="0.249"/>
        <n v="0.25"/>
        <n v="0.251"/>
        <n v="0.252"/>
        <n v="0.253"/>
        <n v="0.254"/>
        <n v="0.255"/>
        <n v="0.25600000000000001"/>
        <n v="0.25700000000000001"/>
        <n v="0.25800000000000001"/>
        <n v="0.25900000000000001"/>
        <n v="0.26"/>
        <n v="0.26100000000000001"/>
        <n v="0.26200000000000001"/>
        <n v="0.26300000000000001"/>
        <n v="0.26400000000000001"/>
        <n v="0.26500000000000001"/>
        <n v="0.26600000000000001"/>
        <n v="0.26700000000000002"/>
        <n v="0.26800000000000002"/>
        <n v="0.26900000000000002"/>
        <n v="0.27"/>
        <n v="0.27100000000000002"/>
        <n v="0.27200000000000002"/>
        <n v="0.27300000000000002"/>
        <n v="0.27400000000000002"/>
        <n v="0.27500000000000002"/>
        <n v="0.27600000000000002"/>
        <n v="0.27700000000000002"/>
        <n v="0.27800000000000002"/>
        <n v="0.27900000000000003"/>
        <n v="0.28000000000000003"/>
        <n v="0.28100000000000003"/>
        <n v="0.28199999999999997"/>
        <n v="0.28299999999999997"/>
        <n v="0.28399999999999997"/>
        <n v="0.28499999999999998"/>
        <n v="0.28599999999999998"/>
        <n v="0.28699999999999998"/>
        <n v="0.28799999999999998"/>
        <n v="0.28899999999999998"/>
        <n v="0.28999999999999998"/>
        <n v="0.29099999999999998"/>
        <n v="0.29199999999999998"/>
        <n v="0.29299999999999998"/>
        <n v="0.29399999999999998"/>
        <n v="0.29499999999999998"/>
        <n v="0.29699999999999999"/>
        <n v="0.29799999999999999"/>
        <n v="0.29899999999999999"/>
        <n v="0.3"/>
        <n v="0.30099999999999999"/>
        <n v="0.30299999999999999"/>
        <n v="0.30399999999999999"/>
        <n v="0.30499999999999999"/>
        <n v="0.30599999999999999"/>
        <n v="0.307"/>
        <n v="0.308"/>
        <n v="0.309"/>
        <n v="0.31"/>
        <n v="0.311"/>
        <n v="0.312"/>
        <n v="0.313"/>
        <n v="0.314"/>
        <n v="0.315"/>
        <n v="0.316"/>
        <n v="0.317"/>
        <n v="0.318"/>
        <n v="0.31900000000000001"/>
        <n v="0.32"/>
        <n v="0.32100000000000001"/>
        <n v="0.32200000000000001"/>
        <n v="0.32300000000000001"/>
        <n v="0.32400000000000001"/>
        <n v="0.32500000000000001"/>
        <n v="0.32600000000000001"/>
        <n v="0.32700000000000001"/>
        <n v="0.32800000000000001"/>
        <n v="0.32900000000000001"/>
        <n v="0.33"/>
        <n v="0.33100000000000002"/>
        <n v="0.33200000000000002"/>
        <n v="0.33300000000000002"/>
        <n v="0.33400000000000002"/>
        <n v="0.33500000000000002"/>
        <n v="0.33600000000000002"/>
        <n v="0.33700000000000002"/>
        <n v="0.33800000000000002"/>
        <n v="0.33900000000000002"/>
        <n v="0.34"/>
        <n v="0.34100000000000003"/>
        <n v="0.34200000000000003"/>
        <n v="0.34300000000000003"/>
        <n v="0.34399999999999997"/>
        <n v="0.34499999999999997"/>
        <n v="0.34599999999999997"/>
        <n v="0.34699999999999998"/>
        <n v="0.34799999999999998"/>
        <n v="0.34899999999999998"/>
        <n v="0.35"/>
        <n v="0.35099999999999998"/>
        <n v="0.35199999999999998"/>
        <n v="0.35299999999999998"/>
        <n v="0.35399999999999998"/>
        <n v="0.35499999999999998"/>
        <n v="0.35599999999999998"/>
        <n v="0.35699999999999998"/>
        <n v="0.35799999999999998"/>
        <n v="0.35899999999999999"/>
        <n v="0.36"/>
        <n v="0.36099999999999999"/>
        <n v="0.36199999999999999"/>
        <n v="0.36299999999999999"/>
        <n v="0.36399999999999999"/>
        <n v="0.36499999999999999"/>
        <n v="0.36599999999999999"/>
        <n v="0.36699999999999999"/>
        <n v="0.36799999999999999"/>
        <n v="0.36899999999999999"/>
        <n v="0.37"/>
        <n v="0.371"/>
        <n v="0.372"/>
        <n v="0.373"/>
        <n v="0.374"/>
        <n v="0.375"/>
        <n v="0.376"/>
        <n v="0.377"/>
        <n v="0.378"/>
        <n v="0.379"/>
        <n v="0.38"/>
        <n v="0.38100000000000001"/>
        <n v="0.38200000000000001"/>
        <n v="0.38300000000000001"/>
        <n v="0.38400000000000001"/>
        <n v="0.38500000000000001"/>
        <n v="0.38600000000000001"/>
        <n v="0.38700000000000001"/>
        <n v="0.38800000000000001"/>
        <n v="0.38900000000000001"/>
        <n v="0.39"/>
        <n v="0.39100000000000001"/>
        <n v="0.39200000000000002"/>
        <n v="0.39300000000000002"/>
        <n v="0.39400000000000002"/>
        <n v="0.39500000000000002"/>
        <n v="0.39600000000000002"/>
        <n v="0.39700000000000002"/>
        <n v="0.39800000000000002"/>
        <n v="0.39900000000000002"/>
        <n v="0.4"/>
        <n v="0.40100000000000002"/>
        <n v="0.40200000000000002"/>
        <n v="0.40300000000000002"/>
        <n v="0.40400000000000003"/>
        <n v="0.40500000000000003"/>
        <n v="0.40600000000000003"/>
        <n v="0.40699999999999997"/>
        <n v="0.40799999999999997"/>
        <n v="0.40899999999999997"/>
        <n v="0.41"/>
        <n v="0.41099999999999998"/>
        <n v="0.41199999999999998"/>
        <n v="0.41299999999999998"/>
        <n v="0.41399999999999998"/>
        <n v="0.41499999999999998"/>
        <n v="0.41599999999999998"/>
        <n v="0.41699999999999998"/>
        <n v="0.41799999999999998"/>
        <n v="0.41899999999999998"/>
        <n v="0.42"/>
        <n v="0.42099999999999999"/>
        <n v="0.42199999999999999"/>
        <n v="0.42299999999999999"/>
        <n v="0.42399999999999999"/>
        <n v="0.42499999999999999"/>
        <n v="0.42599999999999999"/>
        <n v="0.42699999999999999"/>
        <n v="0.42799999999999999"/>
        <n v="0.42899999999999999"/>
        <n v="0.43"/>
        <n v="0.43099999999999999"/>
        <n v="0.432"/>
        <n v="0.433"/>
        <n v="0.434"/>
        <n v="0.435"/>
        <n v="0.436"/>
        <n v="0.437"/>
        <n v="0.438"/>
        <n v="0.439"/>
        <n v="0.44"/>
        <n v="0.441"/>
        <n v="0.442"/>
        <n v="0.443"/>
        <n v="0.44400000000000001"/>
        <n v="0.44500000000000001"/>
        <n v="0.44600000000000001"/>
        <n v="0.44700000000000001"/>
        <n v="0.44800000000000001"/>
        <n v="0.44900000000000001"/>
        <n v="0.45"/>
        <n v="0.45100000000000001"/>
        <n v="0.45200000000000001"/>
        <n v="0.45300000000000001"/>
        <n v="0.45400000000000001"/>
        <n v="0.45500000000000002"/>
        <n v="0.45600000000000002"/>
        <n v="0.45700000000000002"/>
        <n v="0.45800000000000002"/>
        <n v="0.45900000000000002"/>
        <n v="0.46"/>
        <n v="0.46100000000000002"/>
        <n v="0.46200000000000002"/>
        <n v="0.46300000000000002"/>
        <n v="0.46400000000000002"/>
        <n v="0.46500000000000002"/>
        <n v="0.46600000000000003"/>
        <n v="0.46700000000000003"/>
        <n v="0.46800000000000003"/>
        <n v="0.46899999999999997"/>
        <n v="0.47"/>
        <n v="0.47099999999999997"/>
        <n v="0.47199999999999998"/>
        <n v="0.47299999999999998"/>
        <n v="0.47399999999999998"/>
        <n v="0.47499999999999998"/>
        <n v="0.47599999999999998"/>
        <n v="0.47699999999999998"/>
        <n v="0.47799999999999998"/>
        <n v="0.47899999999999998"/>
        <n v="0.48"/>
        <n v="0.48099999999999998"/>
        <n v="0.48199999999999998"/>
        <n v="0.48299999999999998"/>
        <n v="0.48399999999999999"/>
        <n v="0.48499999999999999"/>
        <n v="0.48599999999999999"/>
        <n v="0.48699999999999999"/>
        <n v="0.48799999999999999"/>
        <n v="0.48899999999999999"/>
        <n v="0.49"/>
        <n v="0.49099999999999999"/>
        <n v="0.49199999999999999"/>
        <n v="0.49299999999999999"/>
        <n v="0.49399999999999999"/>
        <n v="0.495"/>
        <n v="0.496"/>
        <n v="0.497"/>
        <n v="0.498"/>
        <n v="0.499"/>
        <n v="0.5"/>
        <n v="0.501"/>
        <n v="0.502"/>
        <n v="0.503"/>
        <n v="0.504"/>
        <n v="0.505"/>
        <n v="0.50600000000000001"/>
        <n v="0.50700000000000001"/>
        <n v="0.50800000000000001"/>
        <n v="0.50900000000000001"/>
        <n v="0.51"/>
        <n v="0.51100000000000001"/>
        <n v="0.51200000000000001"/>
        <n v="0.51300000000000001"/>
        <n v="0.51400000000000001"/>
        <n v="0.51500000000000001"/>
        <n v="0.51600000000000001"/>
        <n v="0.51700000000000002"/>
        <n v="0.51800000000000002"/>
        <n v="0.51900000000000002"/>
        <n v="0.52"/>
        <n v="0.52100000000000002"/>
        <n v="0.52200000000000002"/>
        <n v="0.52300000000000002"/>
        <n v="0.52400000000000002"/>
        <n v="0.52500000000000002"/>
        <n v="0.52600000000000002"/>
        <n v="0.52700000000000002"/>
        <n v="0.52800000000000002"/>
        <n v="0.52900000000000003"/>
        <n v="0.53"/>
        <n v="0.53100000000000003"/>
        <n v="0.53200000000000003"/>
        <n v="0.53300000000000003"/>
        <n v="0.53400000000000003"/>
        <n v="0.53500000000000003"/>
        <n v="0.53600000000000003"/>
        <n v="0.53700000000000003"/>
        <n v="0.53800000000000003"/>
        <n v="0.53900000000000003"/>
        <n v="0.54"/>
        <n v="0.54100000000000004"/>
        <n v="0.54200000000000004"/>
        <n v="0.54300000000000004"/>
        <n v="0.54400000000000004"/>
        <n v="0.54500000000000004"/>
        <n v="0.54600000000000004"/>
        <n v="0.54700000000000004"/>
        <n v="0.54800000000000004"/>
        <n v="0.54900000000000004"/>
        <n v="0.55000000000000004"/>
        <n v="0.55100000000000005"/>
        <n v="0.55200000000000005"/>
        <n v="0.55300000000000005"/>
        <n v="0.55400000000000005"/>
        <n v="0.55500000000000005"/>
        <n v="0.55600000000000005"/>
        <n v="0.55700000000000005"/>
        <n v="0.55800000000000005"/>
        <n v="0.55900000000000005"/>
        <n v="0.56000000000000005"/>
        <n v="0.56100000000000005"/>
        <n v="0.56200000000000006"/>
        <n v="0.56299999999999994"/>
        <n v="0.56399999999999995"/>
        <n v="0.56499999999999995"/>
        <n v="0.56599999999999995"/>
        <n v="0.56699999999999995"/>
        <n v="0.56799999999999995"/>
        <n v="0.56899999999999995"/>
        <n v="0.56999999999999995"/>
        <n v="0.57099999999999995"/>
        <n v="0.57199999999999995"/>
        <n v="0.57299999999999995"/>
        <n v="0.57399999999999995"/>
        <n v="0.57499999999999996"/>
        <n v="0.57599999999999996"/>
        <n v="0.57699999999999996"/>
        <n v="0.57799999999999996"/>
        <n v="0.57899999999999996"/>
        <n v="0.57999999999999996"/>
        <n v="0.58099999999999996"/>
        <n v="0.58199999999999996"/>
        <n v="0.58299999999999996"/>
        <n v="0.58399999999999996"/>
        <n v="0.58499999999999996"/>
        <n v="0.58599999999999997"/>
        <n v="0.58699999999999997"/>
        <n v="0.58799999999999997"/>
        <n v="0.58899999999999997"/>
        <n v="0.59"/>
        <n v="0.59099999999999997"/>
        <n v="0.59199999999999997"/>
        <n v="0.59299999999999997"/>
        <n v="0.59399999999999997"/>
        <n v="0.59499999999999997"/>
        <n v="0.59599999999999997"/>
        <n v="0.59699999999999998"/>
        <n v="0.59799999999999998"/>
        <n v="0.59899999999999998"/>
        <n v="0.6"/>
        <n v="0.60099999999999998"/>
        <n v="0.60199999999999998"/>
        <n v="0.60299999999999998"/>
        <n v="0.60399999999999998"/>
        <n v="0.60499999999999998"/>
        <n v="0.60599999999999998"/>
        <n v="0.60699999999999998"/>
        <n v="0.60799999999999998"/>
        <n v="0.60899999999999999"/>
        <n v="0.61"/>
        <n v="0.61099999999999999"/>
        <n v="0.61199999999999999"/>
        <n v="0.61299999999999999"/>
        <n v="0.61399999999999999"/>
        <n v="0.61499999999999999"/>
        <n v="0.61599999999999999"/>
        <n v="0.61699999999999999"/>
        <n v="0.61799999999999999"/>
        <n v="0.61899999999999999"/>
        <n v="0.62"/>
        <n v="0.621"/>
        <n v="0.622"/>
        <n v="0.623"/>
        <n v="0.624"/>
        <n v="0.625"/>
        <n v="0.626"/>
        <n v="0.627"/>
        <n v="0.628"/>
        <n v="0.629"/>
        <n v="0.63"/>
        <n v="0.63100000000000001"/>
        <n v="0.63200000000000001"/>
        <n v="0.63300000000000001"/>
        <n v="0.63400000000000001"/>
        <n v="0.63500000000000001"/>
        <n v="0.63600000000000001"/>
        <n v="0.63700000000000001"/>
        <n v="0.63800000000000001"/>
        <n v="0.63900000000000001"/>
        <n v="0.64"/>
        <n v="0.64100000000000001"/>
        <n v="0.64200000000000002"/>
        <n v="0.64300000000000002"/>
        <n v="0.64400000000000002"/>
        <n v="0.64500000000000002"/>
        <n v="0.64600000000000002"/>
        <n v="0.64700000000000002"/>
        <n v="0.64800000000000002"/>
        <n v="0.64900000000000002"/>
        <n v="0.65"/>
        <n v="0.65100000000000002"/>
        <n v="0.65200000000000002"/>
        <n v="0.65300000000000002"/>
        <n v="0.65400000000000003"/>
        <n v="0.65500000000000003"/>
        <n v="0.65600000000000003"/>
        <n v="0.65700000000000003"/>
        <n v="0.65800000000000003"/>
        <n v="0.65900000000000003"/>
        <n v="0.66"/>
        <n v="0.66100000000000003"/>
        <n v="0.66200000000000003"/>
        <n v="0.66300000000000003"/>
        <n v="0.66400000000000003"/>
        <n v="0.66500000000000004"/>
        <n v="0.66600000000000004"/>
        <n v="0.66700000000000004"/>
        <n v="0.66800000000000004"/>
        <n v="0.66900000000000004"/>
        <n v="0.67"/>
        <n v="0.67100000000000004"/>
        <n v="0.67200000000000004"/>
        <n v="0.67300000000000004"/>
        <n v="0.67400000000000004"/>
        <n v="0.67500000000000004"/>
        <n v="0.67600000000000005"/>
        <n v="0.67700000000000005"/>
        <n v="0.67800000000000005"/>
        <n v="0.67900000000000005"/>
        <n v="0.68"/>
        <n v="0.68100000000000005"/>
        <n v="0.68200000000000005"/>
        <n v="0.68300000000000005"/>
        <n v="0.68400000000000005"/>
        <n v="0.68500000000000005"/>
        <n v="0.68600000000000005"/>
        <n v="0.68700000000000006"/>
        <n v="0.68799999999999994"/>
        <n v="0.68899999999999995"/>
        <n v="0.69"/>
        <n v="0.69099999999999995"/>
        <n v="0.69199999999999995"/>
        <n v="0.69299999999999995"/>
        <n v="0.69399999999999995"/>
        <n v="0.69499999999999995"/>
        <n v="0.69599999999999995"/>
        <n v="0.69699999999999995"/>
        <n v="0.69799999999999995"/>
        <n v="0.69899999999999995"/>
        <n v="0.7"/>
        <n v="0.70099999999999996"/>
        <n v="0.70199999999999996"/>
        <n v="0.70299999999999996"/>
        <n v="0.70399999999999996"/>
        <n v="0.70499999999999996"/>
        <n v="0.70599999999999996"/>
        <n v="0.70699999999999996"/>
        <n v="0.70799999999999996"/>
        <n v="0.70899999999999996"/>
        <n v="0.71"/>
        <n v="0.71099999999999997"/>
        <n v="0.71199999999999997"/>
        <n v="0.71299999999999997"/>
        <n v="0.71399999999999997"/>
        <n v="0.71499999999999997"/>
        <n v="0.71599999999999997"/>
        <n v="0.71699999999999997"/>
        <n v="0.71799999999999997"/>
        <n v="0.71899999999999997"/>
        <n v="0.72"/>
        <n v="0.72099999999999997"/>
        <n v="0.72199999999999998"/>
        <n v="0.72299999999999998"/>
        <n v="0.72399999999999998"/>
        <n v="0.72499999999999998"/>
        <n v="0.72599999999999998"/>
        <n v="0.72699999999999998"/>
        <n v="0.72799999999999998"/>
        <n v="0.72899999999999998"/>
        <n v="0.73"/>
        <n v="0.73099999999999998"/>
        <n v="0.73199999999999998"/>
        <n v="0.73299999999999998"/>
        <n v="0.73399999999999999"/>
        <n v="0.73499999999999999"/>
        <n v="0.73599999999999999"/>
        <n v="0.73699999999999999"/>
        <n v="0.73799999999999999"/>
        <n v="0.73899999999999999"/>
        <n v="0.74"/>
        <n v="0.74099999999999999"/>
        <n v="0.74199999999999999"/>
        <n v="0.74299999999999999"/>
        <n v="0.74399999999999999"/>
        <n v="0.745"/>
        <n v="0.746"/>
        <n v="0.747"/>
        <n v="0.748"/>
        <n v="0.749"/>
        <n v="0.75"/>
        <n v="0.751"/>
        <n v="0.752"/>
        <n v="0.753"/>
        <n v="0.754"/>
        <n v="0.755"/>
        <n v="0.75600000000000001"/>
        <n v="0.75700000000000001"/>
        <n v="0.75800000000000001"/>
        <n v="0.75900000000000001"/>
        <n v="0.76"/>
        <n v="0.76100000000000001"/>
        <n v="0.76200000000000001"/>
        <n v="0.76300000000000001"/>
        <n v="0.76400000000000001"/>
        <n v="0.76500000000000001"/>
        <n v="0.76600000000000001"/>
        <n v="0.76700000000000002"/>
        <n v="0.76800000000000002"/>
        <n v="0.76900000000000002"/>
        <n v="0.77"/>
        <n v="0.77100000000000002"/>
        <n v="0.77200000000000002"/>
        <n v="0.77300000000000002"/>
        <n v="0.77400000000000002"/>
        <n v="0.77500000000000002"/>
        <n v="0.77600000000000002"/>
        <n v="0.77700000000000002"/>
        <n v="0.77800000000000002"/>
        <n v="0.77900000000000003"/>
        <n v="0.78"/>
        <n v="0.78100000000000003"/>
        <n v="0.78200000000000003"/>
        <n v="0.78300000000000003"/>
        <n v="0.78400000000000003"/>
        <n v="0.78500000000000003"/>
        <n v="0.78600000000000003"/>
        <n v="0.78700000000000003"/>
        <n v="0.78800000000000003"/>
        <n v="0.78900000000000003"/>
        <n v="0.79"/>
        <n v="0.79100000000000004"/>
        <n v="0.79200000000000004"/>
        <n v="0.79300000000000004"/>
        <n v="0.79400000000000004"/>
        <n v="0.79500000000000004"/>
        <n v="0.79600000000000004"/>
        <n v="0.79700000000000004"/>
        <n v="0.79800000000000004"/>
        <n v="0.79900000000000004"/>
        <n v="0.8"/>
        <n v="0.80100000000000005"/>
        <n v="0.80200000000000005"/>
        <n v="0.80300000000000005"/>
        <n v="0.80400000000000005"/>
        <n v="0.80500000000000005"/>
        <n v="0.80600000000000005"/>
        <n v="0.80700000000000005"/>
        <n v="0.80800000000000005"/>
        <n v="0.80900000000000005"/>
        <n v="0.81"/>
        <n v="0.81100000000000005"/>
        <n v="0.81200000000000006"/>
        <n v="0.81299999999999994"/>
        <n v="0.81399999999999995"/>
        <n v="0.81499999999999995"/>
        <n v="0.81599999999999995"/>
        <n v="0.81699999999999995"/>
        <n v="0.81799999999999995"/>
        <n v="0.81899999999999995"/>
        <n v="0.82"/>
        <n v="0.82099999999999995"/>
        <n v="0.82199999999999995"/>
        <n v="0.82299999999999995"/>
        <n v="0.82399999999999995"/>
        <n v="0.82499999999999996"/>
        <n v="0.82599999999999996"/>
        <n v="0.82699999999999996"/>
        <n v="0.82799999999999996"/>
        <n v="0.82899999999999996"/>
        <n v="0.83"/>
        <n v="0.83099999999999996"/>
        <n v="0.83199999999999996"/>
        <n v="0.83299999999999996"/>
        <n v="0.83399999999999996"/>
        <n v="0.83499999999999996"/>
        <n v="0.83599999999999997"/>
        <n v="0.83699999999999997"/>
        <n v="0.83799999999999997"/>
        <n v="0.83899999999999997"/>
        <n v="0.84"/>
        <n v="0.84099999999999997"/>
        <n v="0.84199999999999997"/>
        <n v="0.84299999999999997"/>
        <n v="0.84399999999999997"/>
        <n v="0.84499999999999997"/>
        <n v="0.84599999999999997"/>
        <n v="0.84699999999999998"/>
        <n v="0.84799999999999998"/>
        <n v="0.84899999999999998"/>
        <n v="0.85"/>
        <n v="0.85099999999999998"/>
        <n v="0.85199999999999998"/>
        <n v="0.85299999999999998"/>
        <n v="0.85399999999999998"/>
        <n v="0.85499999999999998"/>
        <n v="0.85599999999999998"/>
        <n v="0.85699999999999998"/>
        <n v="0.85799999999999998"/>
        <n v="0.85899999999999999"/>
        <n v="0.86"/>
        <n v="0.86099999999999999"/>
        <n v="0.86199999999999999"/>
        <n v="0.86299999999999999"/>
        <n v="0.86399999999999999"/>
        <n v="0.86499999999999999"/>
        <n v="0.86599999999999999"/>
        <n v="0.86699999999999999"/>
        <n v="0.86799999999999999"/>
        <n v="0.86899999999999999"/>
        <n v="0.87"/>
        <n v="0.871"/>
        <n v="0.872"/>
        <n v="0.873"/>
        <n v="0.874"/>
        <n v="0.875"/>
        <n v="0.876"/>
        <n v="0.877"/>
        <n v="0.878"/>
        <n v="0.879"/>
        <n v="0.88"/>
        <n v="0.88100000000000001"/>
        <n v="0.88200000000000001"/>
        <n v="0.88300000000000001"/>
        <n v="0.88400000000000001"/>
        <n v="0.88500000000000001"/>
        <n v="0.88600000000000001"/>
        <n v="0.88700000000000001"/>
        <n v="0.88800000000000001"/>
        <n v="0.88900000000000001"/>
        <n v="0.89"/>
        <n v="0.89100000000000001"/>
        <n v="0.89200000000000002"/>
        <n v="0.89300000000000002"/>
        <n v="0.89400000000000002"/>
        <n v="0.89500000000000002"/>
        <n v="0.89600000000000002"/>
        <n v="0.89700000000000002"/>
        <n v="0.89800000000000002"/>
        <n v="0.89900000000000002"/>
        <n v="0.9"/>
        <n v="0.90100000000000002"/>
        <n v="0.90200000000000002"/>
        <n v="0.90300000000000002"/>
        <n v="0.90400000000000003"/>
        <n v="0.90500000000000003"/>
        <n v="0.90600000000000003"/>
        <n v="0.90800000000000003"/>
        <n v="0.90900000000000003"/>
        <n v="0.91"/>
        <n v="0.91100000000000003"/>
        <n v="0.91200000000000003"/>
        <n v="0.91300000000000003"/>
        <n v="0.91400000000000003"/>
        <n v="0.91600000000000004"/>
        <n v="0.91700000000000004"/>
        <n v="0.91800000000000004"/>
        <n v="0.91900000000000004"/>
        <n v="0.92"/>
        <n v="0.92100000000000004"/>
        <n v="0.92200000000000004"/>
        <n v="0.92300000000000004"/>
        <n v="0.92400000000000004"/>
        <n v="0.92500000000000004"/>
        <n v="0.92600000000000005"/>
        <n v="0.92800000000000005"/>
        <n v="0.92900000000000005"/>
        <n v="0.93"/>
        <n v="0.93300000000000005"/>
        <n v="0.93400000000000005"/>
        <n v="0.93500000000000005"/>
        <n v="0.93700000000000006"/>
        <n v="0.93799999999999994"/>
        <n v="0.93899999999999995"/>
        <n v="0.94"/>
        <n v="0.94299999999999995"/>
        <n v="0.94399999999999995"/>
        <n v="0.94499999999999995"/>
        <n v="0.94599999999999995"/>
        <n v="0.94699999999999995"/>
        <n v="0.94799999999999995"/>
        <n v="0.94899999999999995"/>
        <n v="0.95"/>
        <n v="0.95099999999999996"/>
        <n v="0.95199999999999996"/>
        <n v="0.95299999999999996"/>
        <n v="0.95399999999999996"/>
        <n v="0.95499999999999996"/>
        <n v="0.95599999999999996"/>
        <n v="0.95699999999999996"/>
        <n v="0.96"/>
        <n v="0.96099999999999997"/>
        <n v="0.96199999999999997"/>
        <n v="0.96299999999999997"/>
        <n v="0.96399999999999997"/>
        <n v="0.96499999999999997"/>
        <n v="0.96699999999999997"/>
        <n v="0.97"/>
        <n v="0.97499999999999998"/>
        <n v="0.97799999999999998"/>
        <n v="0.97899999999999998"/>
        <n v="0.98"/>
        <n v="0.98399999999999999"/>
        <n v="0.98799999999999999"/>
      </sharedItems>
    </cacheField>
    <cacheField name="[Measures].[Count of Danceability]" caption="Count of Danceability" numFmtId="0" hierarchy="42" level="32767"/>
  </cacheFields>
  <cacheHierarchies count="75">
    <cacheHierarchy uniqueName="[Table1].[Track Name]" caption="Track Name" attribute="1" defaultMemberUniqueName="[Table1].[Track Name].[All]" allUniqueName="[Table1].[Track Name].[All]" dimensionUniqueName="[Table1]" displayFolder="" count="0" memberValueDatatype="130" unbalanced="0"/>
    <cacheHierarchy uniqueName="[Table1].[Artist Name(s)]" caption="Artist Name(s)" attribute="1" defaultMemberUniqueName="[Table1].[Artist Name(s)].[All]" allUniqueName="[Table1].[Artist Name(s)].[All]" dimensionUniqueName="[Table1]" displayFolder="" count="0" memberValueDatatype="130" unbalanced="0"/>
    <cacheHierarchy uniqueName="[Table1].[Album Release Date]" caption="Album Release Date" attribute="1" defaultMemberUniqueName="[Table1].[Album Release Date].[All]" allUniqueName="[Table1].[Album Release Date].[All]" dimensionUniqueName="[Table1]" displayFolder="" count="0" memberValueDatatype="130" unbalanced="0"/>
    <cacheHierarchy uniqueName="[Table1].[Track Number]" caption="Track Number" attribute="1" defaultMemberUniqueName="[Table1].[Track Number].[All]" allUniqueName="[Table1].[Track Number].[All]" dimensionUniqueName="[Table1]" displayFolder="" count="0" memberValueDatatype="20" unbalanced="0"/>
    <cacheHierarchy uniqueName="[Table1].[Popularity]" caption="Popularity" attribute="1" defaultMemberUniqueName="[Table1].[Popularity].[All]" allUniqueName="[Table1].[Popularity].[All]" dimensionUniqueName="[Table1]" displayFolder="" count="0" memberValueDatatype="20" unbalanced="0"/>
    <cacheHierarchy uniqueName="[Table1].[Artist Genres]" caption="Artist Genres" attribute="1" defaultMemberUniqueName="[Table1].[Artist Genres].[All]" allUniqueName="[Table1].[Artist Genres].[All]" dimensionUniqueName="[Table1]" displayFolder="" count="0" memberValueDatatype="130" unbalanced="0"/>
    <cacheHierarchy uniqueName="[Table1].[Danceability]" caption="Danceability" attribute="1" defaultMemberUniqueName="[Table1].[Danceability].[All]" allUniqueName="[Table1].[Danceability].[All]" dimensionUniqueName="[Table1]" displayFolder="" count="2" memberValueDatatype="5" unbalanced="0">
      <fieldsUsage count="2">
        <fieldUsage x="-1"/>
        <fieldUsage x="0"/>
      </fieldsUsage>
    </cacheHierarchy>
    <cacheHierarchy uniqueName="[Table1].[Energy]" caption="Energy" attribute="1" defaultMemberUniqueName="[Table1].[Energy].[All]" allUniqueName="[Table1].[Energy].[All]" dimensionUniqueName="[Table1]" displayFolder="" count="0" memberValueDatatype="5" unbalanced="0"/>
    <cacheHierarchy uniqueName="[Table1].[Key]" caption="Key" attribute="1" defaultMemberUniqueName="[Table1].[Key].[All]" allUniqueName="[Table1].[Key].[All]" dimensionUniqueName="[Table1]" displayFolder="" count="0" memberValueDatatype="20" unbalanced="0"/>
    <cacheHierarchy uniqueName="[Table2].[SKEWNESS1]" caption="SKEWNESS1" attribute="1" defaultMemberUniqueName="[Table2].[SKEWNESS1].[All]" allUniqueName="[Table2].[SKEWNESS1].[All]" dimensionUniqueName="[Table2]" displayFolder="" count="0" memberValueDatatype="5" unbalanced="0"/>
    <cacheHierarchy uniqueName="[Table3].[SKEWNESS]" caption="SKEWNESS" attribute="1" defaultMemberUniqueName="[Table3].[SKEWNESS].[All]" allUniqueName="[Table3].[SKEWNESS].[All]" dimensionUniqueName="[Table3]" displayFolder="" count="0" memberValueDatatype="5" unbalanced="0"/>
    <cacheHierarchy uniqueName="[Table4].[Track Number(X)]" caption="Track Number(X)" attribute="1" defaultMemberUniqueName="[Table4].[Track Number(X)].[All]" allUniqueName="[Table4].[Track Number(X)].[All]" dimensionUniqueName="[Table4]" displayFolder="" count="0" memberValueDatatype="20" unbalanced="0"/>
    <cacheHierarchy uniqueName="[Table5].[DATASET NAME]" caption="DATASET NAME" attribute="1" defaultMemberUniqueName="[Table5].[DATASET NAME].[All]" allUniqueName="[Table5].[DATASET NAME].[All]" dimensionUniqueName="[Table5]" displayFolder="" count="0" memberValueDatatype="130" unbalanced="0"/>
    <cacheHierarchy uniqueName="[Table5].[RANGE]" caption="RANGE" attribute="1" defaultMemberUniqueName="[Table5].[RANGE].[All]" allUniqueName="[Table5].[RANGE].[All]" dimensionUniqueName="[Table5]" displayFolder="" count="0" memberValueDatatype="130" unbalanced="0"/>
    <cacheHierarchy uniqueName="[Table6].[Descriptive Statistics]" caption="Descriptive Statistics" attribute="1" defaultMemberUniqueName="[Table6].[Descriptive Statistics].[All]" allUniqueName="[Table6].[Descriptive Statistics].[All]" dimensionUniqueName="[Table6]" displayFolder="" count="0" memberValueDatatype="130" unbalanced="0"/>
    <cacheHierarchy uniqueName="[Table6].[Formula]" caption="Formula" attribute="1" defaultMemberUniqueName="[Table6].[Formula].[All]" allUniqueName="[Table6].[Formula].[All]" dimensionUniqueName="[Table6]" displayFolder="" count="0" memberValueDatatype="130" unbalanced="0"/>
    <cacheHierarchy uniqueName="[Table6].[Track Number]" caption="Track Number" attribute="1" defaultMemberUniqueName="[Table6].[Track Number].[All]" allUniqueName="[Table6].[Track Number].[All]" dimensionUniqueName="[Table6]" displayFolder="" count="0" memberValueDatatype="5" unbalanced="0"/>
    <cacheHierarchy uniqueName="[Table6].[Popularity]" caption="Popularity" attribute="1" defaultMemberUniqueName="[Table6].[Popularity].[All]" allUniqueName="[Table6].[Popularity].[All]" dimensionUniqueName="[Table6]" displayFolder="" count="0" memberValueDatatype="5" unbalanced="0"/>
    <cacheHierarchy uniqueName="[Table6].[Dancebility]" caption="Dancebility" attribute="1" defaultMemberUniqueName="[Table6].[Dancebility].[All]" allUniqueName="[Table6].[Dancebility].[All]" dimensionUniqueName="[Table6]" displayFolder="" count="0" memberValueDatatype="5" unbalanced="0"/>
    <cacheHierarchy uniqueName="[Table6].[Energy]" caption="Energy" attribute="1" defaultMemberUniqueName="[Table6].[Energy].[All]" allUniqueName="[Table6].[Energy].[All]" dimensionUniqueName="[Table6]" displayFolder="" count="0" memberValueDatatype="5" unbalanced="0"/>
    <cacheHierarchy uniqueName="[Table6].[Key]" caption="Key" attribute="1" defaultMemberUniqueName="[Table6].[Key].[All]" allUniqueName="[Table6].[Key].[All]" dimensionUniqueName="[Table6]" displayFolder="" count="0" memberValueDatatype="5" unbalanced="0"/>
    <cacheHierarchy uniqueName="[Table7].[Danceability(X)]" caption="Danceability(X)" attribute="1" defaultMemberUniqueName="[Table7].[Danceability(X)].[All]" allUniqueName="[Table7].[Danceability(X)].[All]" dimensionUniqueName="[Table7]" displayFolder="" count="0" memberValueDatatype="5" unbalanced="0"/>
    <cacheHierarchy uniqueName="[Table7].[SKEWNESS 3]" caption="SKEWNESS 3" attribute="1" defaultMemberUniqueName="[Table7].[SKEWNESS 3].[All]" allUniqueName="[Table7].[SKEWNESS 3].[All]" dimensionUniqueName="[Table7]" displayFolder="" count="0" memberValueDatatype="5" unbalanced="0"/>
    <cacheHierarchy uniqueName="[Table8].[Column1]" caption="Column1" attribute="1" defaultMemberUniqueName="[Table8].[Column1].[All]" allUniqueName="[Table8].[Column1].[All]" dimensionUniqueName="[Table8]" displayFolder="" count="0" memberValueDatatype="130" unbalanced="0"/>
    <cacheHierarchy uniqueName="[Measures].[__XL_Count Table6]" caption="__XL_Count Table6" measure="1" displayFolder="" measureGroup="Table6" count="0" hidden="1"/>
    <cacheHierarchy uniqueName="[Measures].[__XL_Count Table1]" caption="__XL_Count Table1" measure="1" displayFolder="" measureGroup="Table1" count="0" hidden="1"/>
    <cacheHierarchy uniqueName="[Measures].[__XL_Count Table5]" caption="__XL_Count Table5" measure="1" displayFolder="" measureGroup="Table5" count="0" hidden="1"/>
    <cacheHierarchy uniqueName="[Measures].[__XL_Count Table2]" caption="__XL_Count Table2" measure="1" displayFolder="" measureGroup="Table2" count="0" hidden="1"/>
    <cacheHierarchy uniqueName="[Measures].[__XL_Count Table3]" caption="__XL_Count Table3" measure="1" displayFolder="" measureGroup="Table3" count="0" hidden="1"/>
    <cacheHierarchy uniqueName="[Measures].[__XL_Count Table7]" caption="__XL_Count Table7" measure="1" displayFolder="" measureGroup="Table7" count="0" hidden="1"/>
    <cacheHierarchy uniqueName="[Measures].[__XL_Count Table4]" caption="__XL_Count Table4" measure="1" displayFolder="" measureGroup="Table4" count="0" hidden="1"/>
    <cacheHierarchy uniqueName="[Measures].[__XL_Count Table8]" caption="__XL_Count Table8" measure="1" displayFolder="" measureGroup="Table8" count="0" hidden="1"/>
    <cacheHierarchy uniqueName="[Measures].[__No measures defined]" caption="__No measures defined" measure="1" displayFolder="" count="0" hidden="1"/>
    <cacheHierarchy uniqueName="[Measures].[Sum of Track Number]" caption="Sum of Track 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opularity]" caption="Sum of Popularity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Danceability]" caption="Sum of Danceability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Energy]" caption="Sum of Energy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Key]" caption="Sum of Key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Track Number 2]" caption="Sum of Track Number 2" measure="1" displayFolder="" measureGroup="Table6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Track Number]" caption="Count of Track 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opularity]" caption="Count of Popularity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ax of Track Number]" caption="Max of Track 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Danceability]" caption="Count of Danceability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in of Track Number]" caption="Min of Track 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opularity 2]" caption="Sum of Popularity 2" measure="1" displayFolder="" measureGroup="Table6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Popularity]" caption="Average of Popularity" measure="1" displayFolder="" measureGroup="Table6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 of Popularity]" caption="Max of Popularity" measure="1" displayFolder="" measureGroup="Table6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Popularity 2]" caption="Count of Popularity 2" measure="1" displayFolder="" measureGroup="Table6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ancebility]" caption="Sum of Dancebility" measure="1" displayFolder="" measureGroup="Table6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Energy 2]" caption="Sum of Energy 2" measure="1" displayFolder="" measureGroup="Table6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Track Number 2]" caption="Count of Track Number 2" measure="1" displayFolder="" measureGroup="Table6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Popularity 2]" caption="Average of Popularity 2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Album Release Date]" caption="Count of Album Release Date" measure="1" displayFolder="" measureGroup="Table1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Artist Genres]" caption="Count of Artist Genres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KEWNESS]" caption="Sum of SKEWNESS" measure="1" displayFolder="" measureGroup="Table3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SKEWNESS]" caption="Count of SKEWNESS" measure="1" displayFolder="" measureGroup="Table3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Danceability]" caption="Distinct Count of Danceability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tdDev of Danceability]" caption="StdDev of Danceability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Energy]" caption="Count of Energy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Popularity]" caption="Distinct Count of Popularity" measure="1" displayFolder="" measureGroup="Table6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Dancebility]" caption="Count of Dancebility" measure="1" displayFolder="" measureGroup="Table6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SKEWNESS1]" caption="Sum of SKEWNESS1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SKEWNESS1]" caption="Count of SKEWNESS1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SKEWNESS1]" caption="Distinct Count of SKEWNESS1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Track Number]" caption="Distinct Count of Track Number" measure="1" displayFolder="" measureGroup="Table6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Track Number]" caption="Average of Track Number" measure="1" displayFolder="" measureGroup="Table6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Track Number 2]" caption="Distinct Count of Track Number 2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SKEWNESS]" caption="Average of SKEWNESS" measure="1" displayFolder="" measureGroup="Table3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SKEWNESS1]" caption="Average of SKEWNESS1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anceability(X)]" caption="Sum of Danceability(X)" measure="1" displayFolder="" measureGroup="Table7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SKEWNESS 3]" caption="Sum of SKEWNESS 3" measure="1" displayFolder="" measureGroup="Table7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SKEWNESS 3]" caption="Average of SKEWNESS 3" measure="1" displayFolder="" measureGroup="Table7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Danceability(X)]" caption="Average of Danceability(X)" measure="1" displayFolder="" measureGroup="Table7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Track Number 2]" caption="Average of Track Number 2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Danceability]" caption="Average of Danceability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9">
    <dimension measure="1" name="Measures" uniqueName="[Measures]" caption="Measures"/>
    <dimension name="Table1" uniqueName="[Table1]" caption="Table1"/>
    <dimension name="Table2" uniqueName="[Table2]" caption="Table2"/>
    <dimension name="Table3" uniqueName="[Table3]" caption="Table3"/>
    <dimension name="Table4" uniqueName="[Table4]" caption="Table4"/>
    <dimension name="Table5" uniqueName="[Table5]" caption="Table5"/>
    <dimension name="Table6" uniqueName="[Table6]" caption="Table6"/>
    <dimension name="Table7" uniqueName="[Table7]" caption="Table7"/>
    <dimension name="Table8" uniqueName="[Table8]" caption="Table8"/>
  </dimensions>
  <measureGroups count="8">
    <measureGroup name="Table1" caption="Table1"/>
    <measureGroup name="Table2" caption="Table2"/>
    <measureGroup name="Table3" caption="Table3"/>
    <measureGroup name="Table4" caption="Table4"/>
    <measureGroup name="Table5" caption="Table5"/>
    <measureGroup name="Table6" caption="Table6"/>
    <measureGroup name="Table7" caption="Table7"/>
    <measureGroup name="Table8" caption="Table8"/>
  </measureGroups>
  <maps count="8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raunwin Rabotapi" refreshedDate="45360.971086805555" createdVersion="5" refreshedVersion="8" minRefreshableVersion="3" recordCount="0" supportSubquery="1" supportAdvancedDrill="1" xr:uid="{E47FCE90-6511-4319-AFE0-2025B00158A2}">
  <cacheSource type="external" connectionId="1"/>
  <cacheFields count="2">
    <cacheField name="[Table1].[Popularity].[Popularity]" caption="Popularity" numFmtId="0" hierarchy="4" level="1">
      <sharedItems containsSemiMixedTypes="0" containsString="0" containsNumber="1" containsInteger="1" minValue="0" maxValue="98" count="99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</sharedItems>
      <extLst>
        <ext xmlns:x15="http://schemas.microsoft.com/office/spreadsheetml/2010/11/main" uri="{4F2E5C28-24EA-4eb8-9CBF-B6C8F9C3D259}">
          <x15:cachedUniqueNames>
            <x15:cachedUniqueName index="0" name="[Table1].[Popularity].&amp;[0]"/>
            <x15:cachedUniqueName index="1" name="[Table1].[Popularity].&amp;[1]"/>
            <x15:cachedUniqueName index="2" name="[Table1].[Popularity].&amp;[2]"/>
            <x15:cachedUniqueName index="3" name="[Table1].[Popularity].&amp;[3]"/>
            <x15:cachedUniqueName index="4" name="[Table1].[Popularity].&amp;[4]"/>
            <x15:cachedUniqueName index="5" name="[Table1].[Popularity].&amp;[5]"/>
            <x15:cachedUniqueName index="6" name="[Table1].[Popularity].&amp;[6]"/>
            <x15:cachedUniqueName index="7" name="[Table1].[Popularity].&amp;[7]"/>
            <x15:cachedUniqueName index="8" name="[Table1].[Popularity].&amp;[8]"/>
            <x15:cachedUniqueName index="9" name="[Table1].[Popularity].&amp;[9]"/>
            <x15:cachedUniqueName index="10" name="[Table1].[Popularity].&amp;[10]"/>
            <x15:cachedUniqueName index="11" name="[Table1].[Popularity].&amp;[11]"/>
            <x15:cachedUniqueName index="12" name="[Table1].[Popularity].&amp;[12]"/>
            <x15:cachedUniqueName index="13" name="[Table1].[Popularity].&amp;[13]"/>
            <x15:cachedUniqueName index="14" name="[Table1].[Popularity].&amp;[14]"/>
            <x15:cachedUniqueName index="15" name="[Table1].[Popularity].&amp;[15]"/>
            <x15:cachedUniqueName index="16" name="[Table1].[Popularity].&amp;[16]"/>
            <x15:cachedUniqueName index="17" name="[Table1].[Popularity].&amp;[17]"/>
            <x15:cachedUniqueName index="18" name="[Table1].[Popularity].&amp;[18]"/>
            <x15:cachedUniqueName index="19" name="[Table1].[Popularity].&amp;[19]"/>
            <x15:cachedUniqueName index="20" name="[Table1].[Popularity].&amp;[20]"/>
            <x15:cachedUniqueName index="21" name="[Table1].[Popularity].&amp;[21]"/>
            <x15:cachedUniqueName index="22" name="[Table1].[Popularity].&amp;[22]"/>
            <x15:cachedUniqueName index="23" name="[Table1].[Popularity].&amp;[23]"/>
            <x15:cachedUniqueName index="24" name="[Table1].[Popularity].&amp;[24]"/>
            <x15:cachedUniqueName index="25" name="[Table1].[Popularity].&amp;[25]"/>
            <x15:cachedUniqueName index="26" name="[Table1].[Popularity].&amp;[26]"/>
            <x15:cachedUniqueName index="27" name="[Table1].[Popularity].&amp;[27]"/>
            <x15:cachedUniqueName index="28" name="[Table1].[Popularity].&amp;[28]"/>
            <x15:cachedUniqueName index="29" name="[Table1].[Popularity].&amp;[29]"/>
            <x15:cachedUniqueName index="30" name="[Table1].[Popularity].&amp;[30]"/>
            <x15:cachedUniqueName index="31" name="[Table1].[Popularity].&amp;[31]"/>
            <x15:cachedUniqueName index="32" name="[Table1].[Popularity].&amp;[32]"/>
            <x15:cachedUniqueName index="33" name="[Table1].[Popularity].&amp;[33]"/>
            <x15:cachedUniqueName index="34" name="[Table1].[Popularity].&amp;[34]"/>
            <x15:cachedUniqueName index="35" name="[Table1].[Popularity].&amp;[35]"/>
            <x15:cachedUniqueName index="36" name="[Table1].[Popularity].&amp;[36]"/>
            <x15:cachedUniqueName index="37" name="[Table1].[Popularity].&amp;[37]"/>
            <x15:cachedUniqueName index="38" name="[Table1].[Popularity].&amp;[38]"/>
            <x15:cachedUniqueName index="39" name="[Table1].[Popularity].&amp;[39]"/>
            <x15:cachedUniqueName index="40" name="[Table1].[Popularity].&amp;[40]"/>
            <x15:cachedUniqueName index="41" name="[Table1].[Popularity].&amp;[41]"/>
            <x15:cachedUniqueName index="42" name="[Table1].[Popularity].&amp;[42]"/>
            <x15:cachedUniqueName index="43" name="[Table1].[Popularity].&amp;[43]"/>
            <x15:cachedUniqueName index="44" name="[Table1].[Popularity].&amp;[44]"/>
            <x15:cachedUniqueName index="45" name="[Table1].[Popularity].&amp;[45]"/>
            <x15:cachedUniqueName index="46" name="[Table1].[Popularity].&amp;[46]"/>
            <x15:cachedUniqueName index="47" name="[Table1].[Popularity].&amp;[47]"/>
            <x15:cachedUniqueName index="48" name="[Table1].[Popularity].&amp;[48]"/>
            <x15:cachedUniqueName index="49" name="[Table1].[Popularity].&amp;[49]"/>
            <x15:cachedUniqueName index="50" name="[Table1].[Popularity].&amp;[50]"/>
            <x15:cachedUniqueName index="51" name="[Table1].[Popularity].&amp;[51]"/>
            <x15:cachedUniqueName index="52" name="[Table1].[Popularity].&amp;[52]"/>
            <x15:cachedUniqueName index="53" name="[Table1].[Popularity].&amp;[53]"/>
            <x15:cachedUniqueName index="54" name="[Table1].[Popularity].&amp;[54]"/>
            <x15:cachedUniqueName index="55" name="[Table1].[Popularity].&amp;[55]"/>
            <x15:cachedUniqueName index="56" name="[Table1].[Popularity].&amp;[56]"/>
            <x15:cachedUniqueName index="57" name="[Table1].[Popularity].&amp;[57]"/>
            <x15:cachedUniqueName index="58" name="[Table1].[Popularity].&amp;[58]"/>
            <x15:cachedUniqueName index="59" name="[Table1].[Popularity].&amp;[59]"/>
            <x15:cachedUniqueName index="60" name="[Table1].[Popularity].&amp;[60]"/>
            <x15:cachedUniqueName index="61" name="[Table1].[Popularity].&amp;[61]"/>
            <x15:cachedUniqueName index="62" name="[Table1].[Popularity].&amp;[62]"/>
            <x15:cachedUniqueName index="63" name="[Table1].[Popularity].&amp;[63]"/>
            <x15:cachedUniqueName index="64" name="[Table1].[Popularity].&amp;[64]"/>
            <x15:cachedUniqueName index="65" name="[Table1].[Popularity].&amp;[65]"/>
            <x15:cachedUniqueName index="66" name="[Table1].[Popularity].&amp;[66]"/>
            <x15:cachedUniqueName index="67" name="[Table1].[Popularity].&amp;[67]"/>
            <x15:cachedUniqueName index="68" name="[Table1].[Popularity].&amp;[68]"/>
            <x15:cachedUniqueName index="69" name="[Table1].[Popularity].&amp;[69]"/>
            <x15:cachedUniqueName index="70" name="[Table1].[Popularity].&amp;[70]"/>
            <x15:cachedUniqueName index="71" name="[Table1].[Popularity].&amp;[71]"/>
            <x15:cachedUniqueName index="72" name="[Table1].[Popularity].&amp;[72]"/>
            <x15:cachedUniqueName index="73" name="[Table1].[Popularity].&amp;[73]"/>
            <x15:cachedUniqueName index="74" name="[Table1].[Popularity].&amp;[74]"/>
            <x15:cachedUniqueName index="75" name="[Table1].[Popularity].&amp;[75]"/>
            <x15:cachedUniqueName index="76" name="[Table1].[Popularity].&amp;[76]"/>
            <x15:cachedUniqueName index="77" name="[Table1].[Popularity].&amp;[77]"/>
            <x15:cachedUniqueName index="78" name="[Table1].[Popularity].&amp;[78]"/>
            <x15:cachedUniqueName index="79" name="[Table1].[Popularity].&amp;[79]"/>
            <x15:cachedUniqueName index="80" name="[Table1].[Popularity].&amp;[80]"/>
            <x15:cachedUniqueName index="81" name="[Table1].[Popularity].&amp;[81]"/>
            <x15:cachedUniqueName index="82" name="[Table1].[Popularity].&amp;[82]"/>
            <x15:cachedUniqueName index="83" name="[Table1].[Popularity].&amp;[83]"/>
            <x15:cachedUniqueName index="84" name="[Table1].[Popularity].&amp;[84]"/>
            <x15:cachedUniqueName index="85" name="[Table1].[Popularity].&amp;[85]"/>
            <x15:cachedUniqueName index="86" name="[Table1].[Popularity].&amp;[86]"/>
            <x15:cachedUniqueName index="87" name="[Table1].[Popularity].&amp;[87]"/>
            <x15:cachedUniqueName index="88" name="[Table1].[Popularity].&amp;[88]"/>
            <x15:cachedUniqueName index="89" name="[Table1].[Popularity].&amp;[89]"/>
            <x15:cachedUniqueName index="90" name="[Table1].[Popularity].&amp;[90]"/>
            <x15:cachedUniqueName index="91" name="[Table1].[Popularity].&amp;[91]"/>
            <x15:cachedUniqueName index="92" name="[Table1].[Popularity].&amp;[92]"/>
            <x15:cachedUniqueName index="93" name="[Table1].[Popularity].&amp;[93]"/>
            <x15:cachedUniqueName index="94" name="[Table1].[Popularity].&amp;[94]"/>
            <x15:cachedUniqueName index="95" name="[Table1].[Popularity].&amp;[95]"/>
            <x15:cachedUniqueName index="96" name="[Table1].[Popularity].&amp;[96]"/>
            <x15:cachedUniqueName index="97" name="[Table1].[Popularity].&amp;[97]"/>
            <x15:cachedUniqueName index="98" name="[Table1].[Popularity].&amp;[98]"/>
          </x15:cachedUniqueNames>
        </ext>
      </extLst>
    </cacheField>
    <cacheField name="[Measures].[Count of Popularity]" caption="Count of Popularity" numFmtId="0" hierarchy="40" level="32767"/>
  </cacheFields>
  <cacheHierarchies count="75">
    <cacheHierarchy uniqueName="[Table1].[Track Name]" caption="Track Name" attribute="1" defaultMemberUniqueName="[Table1].[Track Name].[All]" allUniqueName="[Table1].[Track Name].[All]" dimensionUniqueName="[Table1]" displayFolder="" count="0" memberValueDatatype="130" unbalanced="0"/>
    <cacheHierarchy uniqueName="[Table1].[Artist Name(s)]" caption="Artist Name(s)" attribute="1" defaultMemberUniqueName="[Table1].[Artist Name(s)].[All]" allUniqueName="[Table1].[Artist Name(s)].[All]" dimensionUniqueName="[Table1]" displayFolder="" count="0" memberValueDatatype="130" unbalanced="0"/>
    <cacheHierarchy uniqueName="[Table1].[Album Release Date]" caption="Album Release Date" attribute="1" defaultMemberUniqueName="[Table1].[Album Release Date].[All]" allUniqueName="[Table1].[Album Release Date].[All]" dimensionUniqueName="[Table1]" displayFolder="" count="0" memberValueDatatype="130" unbalanced="0"/>
    <cacheHierarchy uniqueName="[Table1].[Track Number]" caption="Track Number" attribute="1" defaultMemberUniqueName="[Table1].[Track Number].[All]" allUniqueName="[Table1].[Track Number].[All]" dimensionUniqueName="[Table1]" displayFolder="" count="0" memberValueDatatype="20" unbalanced="0"/>
    <cacheHierarchy uniqueName="[Table1].[Popularity]" caption="Popularity" attribute="1" defaultMemberUniqueName="[Table1].[Popularity].[All]" allUniqueName="[Table1].[Popularity].[All]" dimensionUniqueName="[Table1]" displayFolder="" count="2" memberValueDatatype="20" unbalanced="0">
      <fieldsUsage count="2">
        <fieldUsage x="-1"/>
        <fieldUsage x="0"/>
      </fieldsUsage>
    </cacheHierarchy>
    <cacheHierarchy uniqueName="[Table1].[Artist Genres]" caption="Artist Genres" attribute="1" defaultMemberUniqueName="[Table1].[Artist Genres].[All]" allUniqueName="[Table1].[Artist Genres].[All]" dimensionUniqueName="[Table1]" displayFolder="" count="0" memberValueDatatype="130" unbalanced="0"/>
    <cacheHierarchy uniqueName="[Table1].[Danceability]" caption="Danceability" attribute="1" defaultMemberUniqueName="[Table1].[Danceability].[All]" allUniqueName="[Table1].[Danceability].[All]" dimensionUniqueName="[Table1]" displayFolder="" count="0" memberValueDatatype="5" unbalanced="0"/>
    <cacheHierarchy uniqueName="[Table1].[Energy]" caption="Energy" attribute="1" defaultMemberUniqueName="[Table1].[Energy].[All]" allUniqueName="[Table1].[Energy].[All]" dimensionUniqueName="[Table1]" displayFolder="" count="0" memberValueDatatype="5" unbalanced="0"/>
    <cacheHierarchy uniqueName="[Table1].[Key]" caption="Key" attribute="1" defaultMemberUniqueName="[Table1].[Key].[All]" allUniqueName="[Table1].[Key].[All]" dimensionUniqueName="[Table1]" displayFolder="" count="0" memberValueDatatype="20" unbalanced="0"/>
    <cacheHierarchy uniqueName="[Table2].[SKEWNESS1]" caption="SKEWNESS1" attribute="1" defaultMemberUniqueName="[Table2].[SKEWNESS1].[All]" allUniqueName="[Table2].[SKEWNESS1].[All]" dimensionUniqueName="[Table2]" displayFolder="" count="0" memberValueDatatype="5" unbalanced="0"/>
    <cacheHierarchy uniqueName="[Table3].[SKEWNESS]" caption="SKEWNESS" attribute="1" defaultMemberUniqueName="[Table3].[SKEWNESS].[All]" allUniqueName="[Table3].[SKEWNESS].[All]" dimensionUniqueName="[Table3]" displayFolder="" count="0" memberValueDatatype="5" unbalanced="0"/>
    <cacheHierarchy uniqueName="[Table4].[Track Number(X)]" caption="Track Number(X)" attribute="1" defaultMemberUniqueName="[Table4].[Track Number(X)].[All]" allUniqueName="[Table4].[Track Number(X)].[All]" dimensionUniqueName="[Table4]" displayFolder="" count="0" memberValueDatatype="20" unbalanced="0"/>
    <cacheHierarchy uniqueName="[Table5].[DATASET NAME]" caption="DATASET NAME" attribute="1" defaultMemberUniqueName="[Table5].[DATASET NAME].[All]" allUniqueName="[Table5].[DATASET NAME].[All]" dimensionUniqueName="[Table5]" displayFolder="" count="0" memberValueDatatype="130" unbalanced="0"/>
    <cacheHierarchy uniqueName="[Table5].[RANGE]" caption="RANGE" attribute="1" defaultMemberUniqueName="[Table5].[RANGE].[All]" allUniqueName="[Table5].[RANGE].[All]" dimensionUniqueName="[Table5]" displayFolder="" count="0" memberValueDatatype="130" unbalanced="0"/>
    <cacheHierarchy uniqueName="[Table6].[Descriptive Statistics]" caption="Descriptive Statistics" attribute="1" defaultMemberUniqueName="[Table6].[Descriptive Statistics].[All]" allUniqueName="[Table6].[Descriptive Statistics].[All]" dimensionUniqueName="[Table6]" displayFolder="" count="0" memberValueDatatype="130" unbalanced="0"/>
    <cacheHierarchy uniqueName="[Table6].[Formula]" caption="Formula" attribute="1" defaultMemberUniqueName="[Table6].[Formula].[All]" allUniqueName="[Table6].[Formula].[All]" dimensionUniqueName="[Table6]" displayFolder="" count="0" memberValueDatatype="130" unbalanced="0"/>
    <cacheHierarchy uniqueName="[Table6].[Track Number]" caption="Track Number" attribute="1" defaultMemberUniqueName="[Table6].[Track Number].[All]" allUniqueName="[Table6].[Track Number].[All]" dimensionUniqueName="[Table6]" displayFolder="" count="0" memberValueDatatype="5" unbalanced="0"/>
    <cacheHierarchy uniqueName="[Table6].[Popularity]" caption="Popularity" attribute="1" defaultMemberUniqueName="[Table6].[Popularity].[All]" allUniqueName="[Table6].[Popularity].[All]" dimensionUniqueName="[Table6]" displayFolder="" count="0" memberValueDatatype="5" unbalanced="0"/>
    <cacheHierarchy uniqueName="[Table6].[Dancebility]" caption="Dancebility" attribute="1" defaultMemberUniqueName="[Table6].[Dancebility].[All]" allUniqueName="[Table6].[Dancebility].[All]" dimensionUniqueName="[Table6]" displayFolder="" count="0" memberValueDatatype="5" unbalanced="0"/>
    <cacheHierarchy uniqueName="[Table6].[Energy]" caption="Energy" attribute="1" defaultMemberUniqueName="[Table6].[Energy].[All]" allUniqueName="[Table6].[Energy].[All]" dimensionUniqueName="[Table6]" displayFolder="" count="0" memberValueDatatype="5" unbalanced="0"/>
    <cacheHierarchy uniqueName="[Table6].[Key]" caption="Key" attribute="1" defaultMemberUniqueName="[Table6].[Key].[All]" allUniqueName="[Table6].[Key].[All]" dimensionUniqueName="[Table6]" displayFolder="" count="0" memberValueDatatype="5" unbalanced="0"/>
    <cacheHierarchy uniqueName="[Table7].[Danceability(X)]" caption="Danceability(X)" attribute="1" defaultMemberUniqueName="[Table7].[Danceability(X)].[All]" allUniqueName="[Table7].[Danceability(X)].[All]" dimensionUniqueName="[Table7]" displayFolder="" count="0" memberValueDatatype="5" unbalanced="0"/>
    <cacheHierarchy uniqueName="[Table7].[SKEWNESS 3]" caption="SKEWNESS 3" attribute="1" defaultMemberUniqueName="[Table7].[SKEWNESS 3].[All]" allUniqueName="[Table7].[SKEWNESS 3].[All]" dimensionUniqueName="[Table7]" displayFolder="" count="0" memberValueDatatype="5" unbalanced="0"/>
    <cacheHierarchy uniqueName="[Table8].[Column1]" caption="Column1" attribute="1" defaultMemberUniqueName="[Table8].[Column1].[All]" allUniqueName="[Table8].[Column1].[All]" dimensionUniqueName="[Table8]" displayFolder="" count="0" memberValueDatatype="130" unbalanced="0"/>
    <cacheHierarchy uniqueName="[Measures].[__XL_Count Table6]" caption="__XL_Count Table6" measure="1" displayFolder="" measureGroup="Table6" count="0" hidden="1"/>
    <cacheHierarchy uniqueName="[Measures].[__XL_Count Table1]" caption="__XL_Count Table1" measure="1" displayFolder="" measureGroup="Table1" count="0" hidden="1"/>
    <cacheHierarchy uniqueName="[Measures].[__XL_Count Table5]" caption="__XL_Count Table5" measure="1" displayFolder="" measureGroup="Table5" count="0" hidden="1"/>
    <cacheHierarchy uniqueName="[Measures].[__XL_Count Table2]" caption="__XL_Count Table2" measure="1" displayFolder="" measureGroup="Table2" count="0" hidden="1"/>
    <cacheHierarchy uniqueName="[Measures].[__XL_Count Table3]" caption="__XL_Count Table3" measure="1" displayFolder="" measureGroup="Table3" count="0" hidden="1"/>
    <cacheHierarchy uniqueName="[Measures].[__XL_Count Table7]" caption="__XL_Count Table7" measure="1" displayFolder="" measureGroup="Table7" count="0" hidden="1"/>
    <cacheHierarchy uniqueName="[Measures].[__XL_Count Table4]" caption="__XL_Count Table4" measure="1" displayFolder="" measureGroup="Table4" count="0" hidden="1"/>
    <cacheHierarchy uniqueName="[Measures].[__XL_Count Table8]" caption="__XL_Count Table8" measure="1" displayFolder="" measureGroup="Table8" count="0" hidden="1"/>
    <cacheHierarchy uniqueName="[Measures].[__No measures defined]" caption="__No measures defined" measure="1" displayFolder="" count="0" hidden="1"/>
    <cacheHierarchy uniqueName="[Measures].[Sum of Track Number]" caption="Sum of Track 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opularity]" caption="Sum of Popularity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Danceability]" caption="Sum of Danceability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Energy]" caption="Sum of Energy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Key]" caption="Sum of Key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Track Number 2]" caption="Sum of Track Number 2" measure="1" displayFolder="" measureGroup="Table6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Track Number]" caption="Count of Track 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opularity]" caption="Count of Popularity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ax of Track Number]" caption="Max of Track 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Danceability]" caption="Count of Danceability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in of Track Number]" caption="Min of Track 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opularity 2]" caption="Sum of Popularity 2" measure="1" displayFolder="" measureGroup="Table6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Popularity]" caption="Average of Popularity" measure="1" displayFolder="" measureGroup="Table6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 of Popularity]" caption="Max of Popularity" measure="1" displayFolder="" measureGroup="Table6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Popularity 2]" caption="Count of Popularity 2" measure="1" displayFolder="" measureGroup="Table6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ancebility]" caption="Sum of Dancebility" measure="1" displayFolder="" measureGroup="Table6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Energy 2]" caption="Sum of Energy 2" measure="1" displayFolder="" measureGroup="Table6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Track Number 2]" caption="Count of Track Number 2" measure="1" displayFolder="" measureGroup="Table6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Popularity 2]" caption="Average of Popularity 2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Album Release Date]" caption="Count of Album Release Date" measure="1" displayFolder="" measureGroup="Table1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Artist Genres]" caption="Count of Artist Genres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KEWNESS]" caption="Sum of SKEWNESS" measure="1" displayFolder="" measureGroup="Table3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SKEWNESS]" caption="Count of SKEWNESS" measure="1" displayFolder="" measureGroup="Table3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Danceability]" caption="Distinct Count of Danceability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tdDev of Danceability]" caption="StdDev of Danceability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Energy]" caption="Count of Energy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Popularity]" caption="Distinct Count of Popularity" measure="1" displayFolder="" measureGroup="Table6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Dancebility]" caption="Count of Dancebility" measure="1" displayFolder="" measureGroup="Table6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SKEWNESS1]" caption="Sum of SKEWNESS1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SKEWNESS1]" caption="Count of SKEWNESS1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SKEWNESS1]" caption="Distinct Count of SKEWNESS1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Track Number]" caption="Distinct Count of Track Number" measure="1" displayFolder="" measureGroup="Table6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Track Number]" caption="Average of Track Number" measure="1" displayFolder="" measureGroup="Table6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Track Number 2]" caption="Distinct Count of Track Number 2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SKEWNESS]" caption="Average of SKEWNESS" measure="1" displayFolder="" measureGroup="Table3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SKEWNESS1]" caption="Average of SKEWNESS1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anceability(X)]" caption="Sum of Danceability(X)" measure="1" displayFolder="" measureGroup="Table7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SKEWNESS 3]" caption="Sum of SKEWNESS 3" measure="1" displayFolder="" measureGroup="Table7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SKEWNESS 3]" caption="Average of SKEWNESS 3" measure="1" displayFolder="" measureGroup="Table7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Danceability(X)]" caption="Average of Danceability(X)" measure="1" displayFolder="" measureGroup="Table7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Track Number 2]" caption="Average of Track Number 2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Danceability]" caption="Average of Danceability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9">
    <dimension measure="1" name="Measures" uniqueName="[Measures]" caption="Measures"/>
    <dimension name="Table1" uniqueName="[Table1]" caption="Table1"/>
    <dimension name="Table2" uniqueName="[Table2]" caption="Table2"/>
    <dimension name="Table3" uniqueName="[Table3]" caption="Table3"/>
    <dimension name="Table4" uniqueName="[Table4]" caption="Table4"/>
    <dimension name="Table5" uniqueName="[Table5]" caption="Table5"/>
    <dimension name="Table6" uniqueName="[Table6]" caption="Table6"/>
    <dimension name="Table7" uniqueName="[Table7]" caption="Table7"/>
    <dimension name="Table8" uniqueName="[Table8]" caption="Table8"/>
  </dimensions>
  <measureGroups count="8">
    <measureGroup name="Table1" caption="Table1"/>
    <measureGroup name="Table2" caption="Table2"/>
    <measureGroup name="Table3" caption="Table3"/>
    <measureGroup name="Table4" caption="Table4"/>
    <measureGroup name="Table5" caption="Table5"/>
    <measureGroup name="Table6" caption="Table6"/>
    <measureGroup name="Table7" caption="Table7"/>
    <measureGroup name="Table8" caption="Table8"/>
  </measureGroups>
  <maps count="8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0734BF-ED4E-41DD-AE54-50E0B5E2C569}" name="PivotTable1" cacheId="0" applyNumberFormats="0" applyBorderFormats="0" applyFontFormats="0" applyPatternFormats="0" applyAlignmentFormats="0" applyWidthHeightFormats="1" dataCaption="Values" tag="10c3993c-b331-4065-aceb-d3438782cce1" updatedVersion="8" minRefreshableVersion="3" useAutoFormatting="1" subtotalHiddenItems="1" itemPrintTitles="1" createdVersion="5" indent="0" outline="1" outlineData="1" multipleFieldFilters="0" chartFormat="18" rowHeaderCaption="Track Number">
  <location ref="B1:C59" firstHeaderRow="1" firstDataRow="1" firstDataCol="1"/>
  <pivotFields count="2">
    <pivotField axis="axisRow" allDrilled="1" subtotalTop="0" showAll="0" dataSourceSort="1" defaultSubtotal="0" defaultAttributeDrillState="1">
      <items count="5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</items>
    </pivotField>
    <pivotField dataField="1" subtotalTop="0" showAll="0" defaultSubtotal="0"/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Items count="1">
    <i/>
  </colItems>
  <dataFields count="1">
    <dataField name="Count of Track Number" fld="1" subtotal="count" baseField="0" baseItem="0"/>
  </dataFields>
  <formats count="2">
    <format dxfId="24">
      <pivotArea dataOnly="0" labelOnly="1" fieldPosition="0">
        <references count="1">
          <reference field="0" count="1">
            <x v="56"/>
          </reference>
        </references>
      </pivotArea>
    </format>
    <format dxfId="23">
      <pivotArea dataOnly="0" labelOnly="1" fieldPosition="0">
        <references count="1">
          <reference field="0" count="1">
            <x v="0"/>
          </reference>
        </references>
      </pivotArea>
    </format>
  </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Track Number"/>
    <pivotHierarchy dragToData="1"/>
    <pivotHierarchy dragToData="1" caption="Max of Track Numb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3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  <x15:activeTabTopLevelEntity name="[Table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9F556B-A9FF-4DE2-B200-679516071562}" name="PivotTable6" cacheId="1" applyNumberFormats="0" applyBorderFormats="0" applyFontFormats="0" applyPatternFormats="0" applyAlignmentFormats="0" applyWidthHeightFormats="1" dataCaption="Values" tag="0a001b3c-b286-4946-82fa-8ebe9aae7233" updatedVersion="8" minRefreshableVersion="3" useAutoFormatting="1" subtotalHiddenItems="1" itemPrintTitles="1" createdVersion="5" indent="0" outline="1" outlineData="1" multipleFieldFilters="0" rowHeaderCaption="Danceability">
  <location ref="H1:I781" firstHeaderRow="1" firstDataRow="1" firstDataCol="1"/>
  <pivotFields count="2">
    <pivotField axis="axisRow" allDrilled="1" subtotalTop="0" showAll="0" dataSourceSort="1" defaultSubtotal="0" defaultAttributeDrillState="1">
      <items count="7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</items>
    </pivotField>
    <pivotField dataField="1" subtotalTop="0" showAll="0" defaultSubtotal="0"/>
  </pivotFields>
  <rowFields count="1">
    <field x="0"/>
  </rowFields>
  <rowItems count="7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 t="grand">
      <x/>
    </i>
  </rowItems>
  <colItems count="1">
    <i/>
  </colItems>
  <dataFields count="1">
    <dataField name="Count of Danceability" fld="1" subtotal="count" baseField="0" baseItem="0"/>
  </dataFields>
  <formats count="2">
    <format dxfId="26">
      <pivotArea dataOnly="0" labelOnly="1" fieldPosition="0">
        <references count="1">
          <reference field="0" count="1">
            <x v="0"/>
          </reference>
        </references>
      </pivotArea>
    </format>
    <format dxfId="25">
      <pivotArea dataOnly="0" labelOnly="1" fieldPosition="0">
        <references count="1">
          <reference field="0" count="1">
            <x v="778"/>
          </reference>
        </references>
      </pivotArea>
    </format>
  </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Dance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3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0306E-E46A-41C2-9B04-92E14F8693DA}" name="PivotTable3" cacheId="2" applyNumberFormats="0" applyBorderFormats="0" applyFontFormats="0" applyPatternFormats="0" applyAlignmentFormats="0" applyWidthHeightFormats="1" dataCaption="Values" tag="13f51c27-badb-4a1b-9177-92e43b9cb17e" updatedVersion="8" minRefreshableVersion="3" useAutoFormatting="1" subtotalHiddenItems="1" itemPrintTitles="1" createdVersion="5" indent="0" outline="1" outlineData="1" multipleFieldFilters="0" chartFormat="14" rowHeaderCaption="Popularity">
  <location ref="E1:F101" firstHeaderRow="1" firstDataRow="1" firstDataCol="1"/>
  <pivotFields count="2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Items count="1">
    <i/>
  </colItems>
  <dataFields count="1">
    <dataField name="Count of Popularity" fld="1" subtotal="count" baseField="0" baseItem="0"/>
  </dataFields>
  <formats count="2">
    <format dxfId="28">
      <pivotArea dataOnly="0" labelOnly="1" fieldPosition="0">
        <references count="1">
          <reference field="0" count="1">
            <x v="0"/>
          </reference>
        </references>
      </pivotArea>
    </format>
    <format dxfId="27">
      <pivotArea dataOnly="0" labelOnly="1" fieldPosition="0">
        <references count="1">
          <reference field="0" count="1">
            <x v="98"/>
          </reference>
        </references>
      </pivotArea>
    </format>
  </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Popular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3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1ED2A2C-D415-440B-A07D-B62225E485A4}" name="Table6" displayName="Table6" ref="I2:M16" totalsRowShown="0" headerRowDxfId="44" headerRowBorderDxfId="43" tableBorderDxfId="42" totalsRowBorderDxfId="41">
  <autoFilter ref="I2:M16" xr:uid="{81ED2A2C-D415-440B-A07D-B62225E485A4}"/>
  <tableColumns count="5">
    <tableColumn id="1" xr3:uid="{1AEDFFA3-A064-4410-A577-AEA964B249C2}" name="Descriptive Statistics" dataDxfId="40"/>
    <tableColumn id="2" xr3:uid="{ED4CB64F-94AD-43BD-B242-CFEF7AEDC2EB}" name="Formula" dataDxfId="39"/>
    <tableColumn id="3" xr3:uid="{3612EF65-4878-4039-9CEF-9599FFB0A3CB}" name="Track Number" dataDxfId="38"/>
    <tableColumn id="4" xr3:uid="{8317D707-7F7E-4DE0-A2F2-B60D79841118}" name="Popularity" dataDxfId="37"/>
    <tableColumn id="5" xr3:uid="{BEE5E47F-D23B-4026-8741-CD1850293943}" name="Dancebility" dataDxfId="36"/>
  </tableColumns>
  <tableStyleInfo name="TableStyleLight1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AC6B1DE-859F-4169-952D-E5E39ED1C65F}" name="Table1" displayName="Table1" ref="A2:G10001" totalsRowShown="0">
  <autoFilter ref="A2:G10001" xr:uid="{FAC6B1DE-859F-4169-952D-E5E39ED1C65F}"/>
  <sortState xmlns:xlrd2="http://schemas.microsoft.com/office/spreadsheetml/2017/richdata2" ref="A3:G10001">
    <sortCondition descending="1" ref="C3:C10001"/>
  </sortState>
  <tableColumns count="7">
    <tableColumn id="1" xr3:uid="{9D6212C8-E893-457A-A5B7-736158B2AD10}" name="Track Name"/>
    <tableColumn id="2" xr3:uid="{B79D9FC8-2D4C-475F-BB69-509D9BC0C448}" name="Artist Name(s)"/>
    <tableColumn id="5" xr3:uid="{971960D9-81D6-41D1-A7E2-4E0AD005FC8B}" name="Album Release Date" dataDxfId="35"/>
    <tableColumn id="6" xr3:uid="{44312656-9D59-4F57-A447-0A4277A0B5B0}" name="Track Number"/>
    <tableColumn id="7" xr3:uid="{5B9FA902-862D-42E3-B1F9-5A11F2AE3E53}" name="Popularity"/>
    <tableColumn id="9" xr3:uid="{7075A392-2E80-4E5A-A0A3-4C25B5173236}" name="Artist Genres"/>
    <tableColumn id="10" xr3:uid="{00D2FFDC-1D6D-487B-82BE-2ADE23FDE816}" name="Danceability"/>
  </tableColumns>
  <tableStyleInfo name="TableStyleMedium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A6377A5-0878-4DAE-9205-ABC58AD9A190}" name="Table5" displayName="Table5" ref="I18:J27" totalsRowShown="0" headerRowDxfId="34" headerRowBorderDxfId="33" tableBorderDxfId="32" totalsRowBorderDxfId="31">
  <autoFilter ref="I18:J27" xr:uid="{BA6377A5-0878-4DAE-9205-ABC58AD9A190}"/>
  <tableColumns count="2">
    <tableColumn id="1" xr3:uid="{EAA8D2D6-49B6-49D0-979B-1CC1E053562C}" name="DATASET NAME" dataDxfId="30"/>
    <tableColumn id="2" xr3:uid="{33F5AC35-1FC8-4AE0-9D35-75A7ACFB6084}" name="Data set input " dataDxfId="29"/>
  </tableColumns>
  <tableStyleInfo name="TableStyleLight1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F166784-1F5C-48AC-98B3-6EDDC194BE7F}" name="Table2" displayName="Table2" ref="B1:B1048576" totalsRowShown="0" headerRowDxfId="22">
  <autoFilter ref="B1:B1048576" xr:uid="{DF166784-1F5C-48AC-98B3-6EDDC194BE7F}"/>
  <tableColumns count="1">
    <tableColumn id="1" xr3:uid="{DB67C7FD-3D42-4F5A-B922-7BE18A66A5D2}" name="SKEWNESS1" dataDxfId="21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0048CF1-BBCA-4D4B-958C-F0417AD5E65E}" name="Table4" displayName="Table4" ref="A1:A10000" totalsRowShown="0">
  <autoFilter ref="A1:A10000" xr:uid="{40048CF1-BBCA-4D4B-958C-F0417AD5E65E}"/>
  <tableColumns count="1">
    <tableColumn id="1" xr3:uid="{13C35B48-E625-40CB-9E8E-AC60A65560D5}" name="Track Number(X)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3AA4FFF-2892-4380-A3DB-96D11325FEA8}" name="Table7" displayName="Table7" ref="M1:N9998" totalsRowShown="0" headerRowDxfId="20" headerRowBorderDxfId="19" tableBorderDxfId="18" totalsRowBorderDxfId="17">
  <autoFilter ref="M1:N9998" xr:uid="{83AA4FFF-2892-4380-A3DB-96D11325FEA8}"/>
  <tableColumns count="2">
    <tableColumn id="1" xr3:uid="{A145F9BF-CDD4-43D7-9049-1975BF61F09D}" name="Danceability(X)" dataDxfId="16"/>
    <tableColumn id="2" xr3:uid="{8331F7FC-1E80-43E2-8E47-D57ACB2E79C0}" name="SKEWNESS 3" dataDxfId="15">
      <calculatedColumnFormula>((M2-Q$3)/Q$4)^3</calculatedColumnFormula>
    </tableColumn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75A37E2-CBC0-4346-A0D1-8C91AE490EA7}" name="Table3" displayName="Table3" ref="H1:H1048576" totalsRowShown="0" headerRowDxfId="14">
  <autoFilter ref="H1:H1048576" xr:uid="{875A37E2-CBC0-4346-A0D1-8C91AE490EA7}"/>
  <tableColumns count="1">
    <tableColumn id="1" xr3:uid="{2B1EB510-06FB-422D-8A49-F211914ACB9A}" name="SKEWNESS2" dataDxfId="13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3A3853F-05A2-4413-BD18-ABC983BC680F}" name="Table13" displayName="Table13" ref="D2:E4" totalsRowShown="0">
  <autoFilter ref="D2:E4" xr:uid="{23A3853F-05A2-4413-BD18-ABC983BC680F}"/>
  <tableColumns count="2">
    <tableColumn id="1" xr3:uid="{F344E16F-3494-491E-8D35-9E8C9B59C29E}" name="Formula "/>
    <tableColumn id="2" xr3:uid="{2642AD2D-E712-4518-B421-65075738D358}" name="Calculation">
      <calculatedColumnFormula>_xlfn.STDEV.S(trackNumberData)</calculatedColumnFormula>
    </tableColumn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DAAF61C-42E3-4CB1-AF57-2F14EEC58822}" name="Table14" displayName="Table14" ref="J2:K4" totalsRowShown="0" headerRowDxfId="12" headerRowBorderDxfId="11" tableBorderDxfId="10" totalsRowBorderDxfId="9">
  <autoFilter ref="J2:K4" xr:uid="{EDAAF61C-42E3-4CB1-AF57-2F14EEC58822}"/>
  <tableColumns count="2">
    <tableColumn id="1" xr3:uid="{FAF304C3-F6ED-4371-9F66-11F8589D01AA}" name="Formula" dataDxfId="8"/>
    <tableColumn id="2" xr3:uid="{0AC1AA22-0B7A-4F71-AEF0-3FA15AB7BB4F}" name="Calculation " dataDxfId="7">
      <calculatedColumnFormula>_xlfn.STDEV.S(popularityData)</calculatedColumnFormula>
    </tableColumn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E894ADAF-FAE0-4F6E-B02D-C97ABAD3E855}" name="Table15" displayName="Table15" ref="P2:Q4" totalsRowShown="0" headerRowDxfId="6" headerRowBorderDxfId="5" tableBorderDxfId="4" totalsRowBorderDxfId="3">
  <autoFilter ref="P2:Q4" xr:uid="{E894ADAF-FAE0-4F6E-B02D-C97ABAD3E855}"/>
  <tableColumns count="2">
    <tableColumn id="1" xr3:uid="{3D3D66B3-F9E9-4431-936D-64D0A9802CAF}" name="Formula" dataDxfId="2"/>
    <tableColumn id="2" xr3:uid="{A8430E79-B42A-4724-91D6-140314D83DF8}" name="Calculation " dataDxfId="1">
      <calculatedColumnFormula>_xlfn.STDEV.S(danceabilityData)</calculatedColumnFormula>
    </tableColumn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0.xml"/><Relationship Id="rId3" Type="http://schemas.openxmlformats.org/officeDocument/2006/relationships/table" Target="../tables/table5.xml"/><Relationship Id="rId7" Type="http://schemas.openxmlformats.org/officeDocument/2006/relationships/table" Target="../tables/table9.xml"/><Relationship Id="rId2" Type="http://schemas.openxmlformats.org/officeDocument/2006/relationships/table" Target="../tables/table4.xml"/><Relationship Id="rId1" Type="http://schemas.openxmlformats.org/officeDocument/2006/relationships/drawing" Target="../drawings/drawing2.xml"/><Relationship Id="rId6" Type="http://schemas.openxmlformats.org/officeDocument/2006/relationships/table" Target="../tables/table8.xml"/><Relationship Id="rId5" Type="http://schemas.openxmlformats.org/officeDocument/2006/relationships/table" Target="../tables/table7.xml"/><Relationship Id="rId4" Type="http://schemas.openxmlformats.org/officeDocument/2006/relationships/table" Target="../tables/table6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01"/>
  <sheetViews>
    <sheetView tabSelected="1" topLeftCell="C6" workbookViewId="0">
      <selection activeCell="I16" sqref="I16"/>
    </sheetView>
  </sheetViews>
  <sheetFormatPr defaultRowHeight="14.4" x14ac:dyDescent="0.35"/>
  <cols>
    <col min="1" max="1" width="28.77734375" customWidth="1"/>
    <col min="2" max="2" width="23.44140625" customWidth="1"/>
    <col min="3" max="3" width="24.21875" customWidth="1"/>
    <col min="4" max="4" width="24.88671875" customWidth="1"/>
    <col min="5" max="5" width="15.6640625" customWidth="1"/>
    <col min="6" max="6" width="53.77734375" customWidth="1"/>
    <col min="7" max="7" width="22.6640625" customWidth="1"/>
    <col min="8" max="8" width="13.77734375" customWidth="1"/>
    <col min="9" max="9" width="21.5546875" customWidth="1"/>
    <col min="10" max="10" width="15.6640625" customWidth="1"/>
    <col min="11" max="11" width="20.88671875" customWidth="1"/>
    <col min="12" max="12" width="19.77734375" customWidth="1"/>
    <col min="13" max="13" width="20.33203125" customWidth="1"/>
    <col min="14" max="14" width="12.88671875" bestFit="1" customWidth="1"/>
    <col min="15" max="15" width="14.33203125" customWidth="1"/>
    <col min="16" max="16" width="11" customWidth="1"/>
    <col min="17" max="18" width="12" bestFit="1" customWidth="1"/>
  </cols>
  <sheetData>
    <row r="1" spans="1:13" ht="23.4" x14ac:dyDescent="0.45">
      <c r="I1" s="29" t="s">
        <v>12779</v>
      </c>
      <c r="J1" s="29"/>
      <c r="K1" s="29"/>
      <c r="L1" s="29"/>
      <c r="M1" s="29"/>
    </row>
    <row r="2" spans="1:13" x14ac:dyDescent="0.35">
      <c r="A2" t="s">
        <v>0</v>
      </c>
      <c r="B2" t="s">
        <v>1</v>
      </c>
      <c r="C2" s="16" t="s">
        <v>2</v>
      </c>
      <c r="D2" t="s">
        <v>3</v>
      </c>
      <c r="E2" t="s">
        <v>4</v>
      </c>
      <c r="F2" t="s">
        <v>5</v>
      </c>
      <c r="G2" t="s">
        <v>6</v>
      </c>
      <c r="I2" s="5" t="s">
        <v>11729</v>
      </c>
      <c r="J2" s="9" t="s">
        <v>11727</v>
      </c>
      <c r="K2" s="9" t="s">
        <v>3</v>
      </c>
      <c r="L2" s="9" t="s">
        <v>4</v>
      </c>
      <c r="M2" s="9" t="s">
        <v>11728</v>
      </c>
    </row>
    <row r="3" spans="1:13" ht="43.2" x14ac:dyDescent="0.35">
      <c r="A3" t="s">
        <v>7247</v>
      </c>
      <c r="B3" t="s">
        <v>7248</v>
      </c>
      <c r="C3" s="16" t="s">
        <v>7249</v>
      </c>
      <c r="D3">
        <v>6</v>
      </c>
      <c r="E3">
        <v>50</v>
      </c>
      <c r="F3" t="s">
        <v>12789</v>
      </c>
      <c r="G3">
        <v>0.61399999999999999</v>
      </c>
      <c r="I3" s="7" t="s">
        <v>12764</v>
      </c>
      <c r="J3" s="3" t="s">
        <v>11726</v>
      </c>
      <c r="K3" s="4">
        <f>SUM(D3:D10001)/COUNT(D3:D10001)</f>
        <v>4.9570957095709574</v>
      </c>
      <c r="L3" s="4" cm="1">
        <f t="array" ref="L3">SUM(E3:E10001/COUNT(E3:E10001))</f>
        <v>37.62466246624642</v>
      </c>
      <c r="M3" s="4">
        <f>SUM(G3:G10001)/COUNT(G3:G10001)</f>
        <v>0.60792531759527924</v>
      </c>
    </row>
    <row r="4" spans="1:13" ht="28.8" x14ac:dyDescent="0.35">
      <c r="A4" t="s">
        <v>10460</v>
      </c>
      <c r="B4" t="s">
        <v>131</v>
      </c>
      <c r="C4" s="16" t="s">
        <v>10461</v>
      </c>
      <c r="D4">
        <v>1</v>
      </c>
      <c r="E4">
        <v>64</v>
      </c>
      <c r="F4" t="s">
        <v>12791</v>
      </c>
      <c r="G4">
        <v>0.60099999999999998</v>
      </c>
      <c r="I4" s="15" t="s">
        <v>12765</v>
      </c>
      <c r="J4" s="3" t="s">
        <v>15098</v>
      </c>
      <c r="K4" s="4">
        <f>_xlfn.STDEV.S(trackNumberData)/SQRT((COUNT(trackNumberData)))</f>
        <v>5.5030849515028166E-2</v>
      </c>
      <c r="L4" s="4">
        <f>_xlfn.STDEV.S(popularityData)/SQRT((COUNT(popularityData)))</f>
        <v>0.29462281416600161</v>
      </c>
      <c r="M4" s="4">
        <f>_xlfn.STDEV.S(danceabilityData)/SQRT((COUNT(danceabilityData)))</f>
        <v>1.4589113620312949E-3</v>
      </c>
    </row>
    <row r="5" spans="1:13" ht="57.6" x14ac:dyDescent="0.35">
      <c r="A5" t="s">
        <v>7541</v>
      </c>
      <c r="B5" t="s">
        <v>7542</v>
      </c>
      <c r="C5" s="16" t="s">
        <v>7543</v>
      </c>
      <c r="D5">
        <v>10</v>
      </c>
      <c r="E5">
        <v>0</v>
      </c>
      <c r="F5" t="s">
        <v>12791</v>
      </c>
      <c r="G5">
        <v>0.45</v>
      </c>
      <c r="I5" s="7" t="s">
        <v>12762</v>
      </c>
      <c r="J5" s="3" t="s">
        <v>15105</v>
      </c>
      <c r="K5" s="4" cm="1">
        <f t="array" ref="K5">MEDIAN(IF(ISNUMBER(trackNumberData), trackNumberData))</f>
        <v>3</v>
      </c>
      <c r="L5" s="4" cm="1">
        <f t="array" ref="L5">MEDIAN(IF(ISNUMBER(popularityData),popularityData))</f>
        <v>42</v>
      </c>
      <c r="M5" s="4" cm="1">
        <f t="array" ref="M5">MEDIAN(IF(ISNUMBER(danceabilityData),danceabilityData))</f>
        <v>0.61699999999999999</v>
      </c>
    </row>
    <row r="6" spans="1:13" ht="100.8" x14ac:dyDescent="0.35">
      <c r="A6" t="s">
        <v>2624</v>
      </c>
      <c r="B6" t="s">
        <v>2625</v>
      </c>
      <c r="C6" s="16" t="s">
        <v>2626</v>
      </c>
      <c r="D6">
        <v>2</v>
      </c>
      <c r="E6">
        <v>52</v>
      </c>
      <c r="F6" t="s">
        <v>12791</v>
      </c>
      <c r="G6">
        <v>0.55600000000000005</v>
      </c>
      <c r="I6" s="7" t="s">
        <v>12766</v>
      </c>
      <c r="J6" s="3" t="s">
        <v>15104</v>
      </c>
      <c r="K6" s="4" cm="1">
        <f t="array" ref="K6">INDEX(trackNumberData,MATCH(MAX(COUNTIF(trackNumberData,trackNumberData)),COUNTIF(trackNumberData,trackNumberData),0))</f>
        <v>1</v>
      </c>
      <c r="L6" s="4" cm="1">
        <f t="array" ref="L6">INDEX(popularityData,MATCH(MAX(COUNTIF(popularityData,popularityData)),COUNTIF(popularityData,popularityData),0))</f>
        <v>0</v>
      </c>
      <c r="M6" s="4" cm="1">
        <f t="array" ref="M6">INDEX(danceabilityData,MATCH(MAX(COUNTIF(danceabilityData,danceabilityData)),COUNTIF(danceabilityData,danceabilityData),0))</f>
        <v>0.67200000000000004</v>
      </c>
    </row>
    <row r="7" spans="1:13" ht="28.8" x14ac:dyDescent="0.35">
      <c r="A7" t="s">
        <v>3728</v>
      </c>
      <c r="B7" t="s">
        <v>2356</v>
      </c>
      <c r="C7" s="16" t="s">
        <v>3729</v>
      </c>
      <c r="D7">
        <v>5</v>
      </c>
      <c r="E7">
        <v>80</v>
      </c>
      <c r="F7" t="s">
        <v>12790</v>
      </c>
      <c r="G7">
        <v>0.80200000000000005</v>
      </c>
      <c r="I7" s="7" t="s">
        <v>12763</v>
      </c>
      <c r="J7" s="3" t="s">
        <v>15098</v>
      </c>
      <c r="K7" s="4" cm="1">
        <f t="array" ref="K7">SQRT(SUM((trackNumberData-AVERAGE(trackNumberData))^2)/COUNT((trackNumberData)-1))</f>
        <v>5.5025346154895747</v>
      </c>
      <c r="L7" s="4" cm="1">
        <f t="array" ref="L7">SQRT(SUM((popularityData-AVERAGE(popularityData))^2)/COUNT((popularityData)-1))</f>
        <v>29.459335041131705</v>
      </c>
      <c r="M7" s="4" cm="1">
        <f t="array" ref="M7">SQRT(SUM((danceabilityData-AVERAGE(danceabilityData))^2)/COUNT((danceabilityData)-1))</f>
        <v>0.14610056945886882</v>
      </c>
    </row>
    <row r="8" spans="1:13" ht="43.2" x14ac:dyDescent="0.35">
      <c r="A8" t="s">
        <v>3728</v>
      </c>
      <c r="B8" t="s">
        <v>2356</v>
      </c>
      <c r="C8" s="16" t="s">
        <v>3729</v>
      </c>
      <c r="D8">
        <v>5</v>
      </c>
      <c r="E8">
        <v>80</v>
      </c>
      <c r="F8" t="s">
        <v>12790</v>
      </c>
      <c r="G8">
        <v>0.80200000000000005</v>
      </c>
      <c r="I8" s="7" t="s">
        <v>12767</v>
      </c>
      <c r="J8" s="3" t="s">
        <v>11726</v>
      </c>
      <c r="K8" s="4">
        <f>_xlfn.VAR.S(trackNumberData)</f>
        <v>30.280915589058409</v>
      </c>
      <c r="L8" s="4">
        <f>_xlfn.VAR.S(popularityData)</f>
        <v>867.939223668316</v>
      </c>
      <c r="M8" s="4">
        <f>_xlfn.VAR.S(danceabilityData)</f>
        <v>2.1277838355553285E-2</v>
      </c>
    </row>
    <row r="9" spans="1:13" ht="86.4" x14ac:dyDescent="0.35">
      <c r="A9" t="s">
        <v>5071</v>
      </c>
      <c r="B9" t="s">
        <v>840</v>
      </c>
      <c r="C9" s="16" t="s">
        <v>9392</v>
      </c>
      <c r="D9">
        <v>1</v>
      </c>
      <c r="E9">
        <v>73</v>
      </c>
      <c r="F9" t="s">
        <v>12789</v>
      </c>
      <c r="G9">
        <v>0.52400000000000002</v>
      </c>
      <c r="I9" s="15" t="s">
        <v>15100</v>
      </c>
      <c r="J9" s="3" t="s">
        <v>15106</v>
      </c>
      <c r="K9" s="4">
        <f>SKEW(trackNumberData)</f>
        <v>3.8054907409125662</v>
      </c>
      <c r="L9" s="4">
        <f>SKEW(popularityData)</f>
        <v>-5.6447529280910298E-2</v>
      </c>
      <c r="M9" s="4">
        <f>SKEW(danceabilityData)</f>
        <v>-0.31442586188012517</v>
      </c>
    </row>
    <row r="10" spans="1:13" x14ac:dyDescent="0.35">
      <c r="A10" t="s">
        <v>6689</v>
      </c>
      <c r="B10" t="s">
        <v>840</v>
      </c>
      <c r="C10" s="16" t="s">
        <v>6690</v>
      </c>
      <c r="D10">
        <v>4</v>
      </c>
      <c r="E10">
        <v>72</v>
      </c>
      <c r="F10" t="s">
        <v>12789</v>
      </c>
      <c r="G10">
        <v>0.80600000000000005</v>
      </c>
      <c r="I10" s="7" t="s">
        <v>12768</v>
      </c>
      <c r="J10" s="4" t="s">
        <v>15107</v>
      </c>
      <c r="K10" s="4">
        <f>MAX(trackNumberData)-MIN(trackNumberData)</f>
        <v>93</v>
      </c>
      <c r="L10" s="4">
        <f>MAX(popularityData)-MIN(popularityData)</f>
        <v>98</v>
      </c>
      <c r="M10" s="4">
        <f>MAX(danceabilityData)-MIN(danceabilityData)</f>
        <v>0.98799999999999999</v>
      </c>
    </row>
    <row r="11" spans="1:13" x14ac:dyDescent="0.35">
      <c r="A11" t="s">
        <v>12367</v>
      </c>
      <c r="B11" t="s">
        <v>2414</v>
      </c>
      <c r="C11" s="16" t="s">
        <v>7822</v>
      </c>
      <c r="D11">
        <v>6</v>
      </c>
      <c r="E11">
        <v>64</v>
      </c>
      <c r="F11" t="s">
        <v>12791</v>
      </c>
      <c r="G11">
        <v>0.33500000000000002</v>
      </c>
      <c r="I11" s="7" t="s">
        <v>12773</v>
      </c>
      <c r="J11" s="4"/>
      <c r="K11" s="4">
        <f>MIN(trackNumberData)</f>
        <v>0</v>
      </c>
      <c r="L11" s="4">
        <f>MIN(popularityData)</f>
        <v>0</v>
      </c>
      <c r="M11" s="4">
        <f>MIN(danceabilityData)</f>
        <v>0</v>
      </c>
    </row>
    <row r="12" spans="1:13" ht="28.8" x14ac:dyDescent="0.35">
      <c r="A12" t="s">
        <v>7769</v>
      </c>
      <c r="B12" t="s">
        <v>2328</v>
      </c>
      <c r="C12" s="16" t="s">
        <v>7770</v>
      </c>
      <c r="D12">
        <v>3</v>
      </c>
      <c r="E12">
        <v>29</v>
      </c>
      <c r="F12" t="s">
        <v>12791</v>
      </c>
      <c r="G12">
        <v>0.52800000000000002</v>
      </c>
      <c r="I12" s="7" t="s">
        <v>12774</v>
      </c>
      <c r="J12" s="3" t="s">
        <v>15109</v>
      </c>
      <c r="K12" s="4">
        <v>93</v>
      </c>
      <c r="L12" s="4">
        <v>98</v>
      </c>
      <c r="M12" s="4">
        <v>0.98799999999999999</v>
      </c>
    </row>
    <row r="13" spans="1:13" ht="43.2" x14ac:dyDescent="0.35">
      <c r="A13" t="s">
        <v>3375</v>
      </c>
      <c r="B13" t="s">
        <v>1684</v>
      </c>
      <c r="C13" s="16" t="s">
        <v>9517</v>
      </c>
      <c r="D13">
        <v>9</v>
      </c>
      <c r="E13">
        <v>53</v>
      </c>
      <c r="F13" t="s">
        <v>12789</v>
      </c>
      <c r="G13">
        <v>0.44700000000000001</v>
      </c>
      <c r="I13" s="15" t="s">
        <v>15113</v>
      </c>
      <c r="J13" s="4"/>
      <c r="K13" s="4">
        <f>COUNT(trackNumberData)</f>
        <v>9999</v>
      </c>
      <c r="L13" s="4">
        <f>COUNT(popularityData)</f>
        <v>9999</v>
      </c>
      <c r="M13" s="4">
        <f>COUNT(danceabilityData)</f>
        <v>9997</v>
      </c>
    </row>
    <row r="14" spans="1:13" x14ac:dyDescent="0.35">
      <c r="A14" t="s">
        <v>8610</v>
      </c>
      <c r="B14" t="s">
        <v>4183</v>
      </c>
      <c r="C14" s="16" t="s">
        <v>8611</v>
      </c>
      <c r="D14">
        <v>7</v>
      </c>
      <c r="E14">
        <v>25</v>
      </c>
      <c r="F14" t="s">
        <v>12789</v>
      </c>
      <c r="G14">
        <v>0.504</v>
      </c>
      <c r="I14" s="7" t="s">
        <v>12781</v>
      </c>
      <c r="J14" s="4"/>
      <c r="K14" s="4">
        <f xml:space="preserve"> SMALL(trackNumberData,_xlfn.CEILING.MATH(COUNT(trackNumberData)*0.25))</f>
        <v>1</v>
      </c>
      <c r="L14" s="4">
        <f xml:space="preserve"> SMALL(popularityData,_xlfn.CEILING.MATH(COUNT(popularityData)*0.25))</f>
        <v>0</v>
      </c>
      <c r="M14" s="4">
        <f xml:space="preserve"> SMALL(danceabilityData,_xlfn.CEILING.MATH(COUNT(danceabilityData)*0.25))</f>
        <v>0.51500000000000001</v>
      </c>
    </row>
    <row r="15" spans="1:13" x14ac:dyDescent="0.35">
      <c r="A15" t="s">
        <v>5244</v>
      </c>
      <c r="B15" t="s">
        <v>4183</v>
      </c>
      <c r="C15" s="16" t="s">
        <v>5245</v>
      </c>
      <c r="D15">
        <v>14</v>
      </c>
      <c r="E15">
        <v>56</v>
      </c>
      <c r="F15" t="s">
        <v>12789</v>
      </c>
      <c r="G15">
        <v>0.56200000000000006</v>
      </c>
      <c r="I15" s="7" t="s">
        <v>12782</v>
      </c>
      <c r="J15" s="4"/>
      <c r="K15" s="4">
        <f>LARGE(trackNumberData,_xlfn.CEILING.MATH(COUNT(trackNumberData)*0.75))</f>
        <v>1</v>
      </c>
      <c r="L15" s="4">
        <f xml:space="preserve"> SMALL(popularityData,_xlfn.CEILING.MATH(COUNT(popularityData)*0.75))</f>
        <v>64</v>
      </c>
      <c r="M15" s="4">
        <f xml:space="preserve"> SMALL(danceabilityData,_xlfn.CEILING.MATH(COUNT(danceabilityData)*0.75))</f>
        <v>0.71</v>
      </c>
    </row>
    <row r="16" spans="1:13" ht="43.2" x14ac:dyDescent="0.35">
      <c r="A16" t="s">
        <v>10076</v>
      </c>
      <c r="B16" t="s">
        <v>4183</v>
      </c>
      <c r="C16" s="16" t="s">
        <v>5245</v>
      </c>
      <c r="D16">
        <v>5</v>
      </c>
      <c r="E16">
        <v>35</v>
      </c>
      <c r="F16" t="s">
        <v>12789</v>
      </c>
      <c r="G16">
        <v>0.53600000000000003</v>
      </c>
      <c r="I16" s="23" t="s">
        <v>15103</v>
      </c>
      <c r="J16" s="11"/>
      <c r="K16" s="11"/>
      <c r="L16" s="11"/>
      <c r="M16" s="11"/>
    </row>
    <row r="17" spans="1:10" x14ac:dyDescent="0.35">
      <c r="A17" t="s">
        <v>2413</v>
      </c>
      <c r="B17" t="s">
        <v>2414</v>
      </c>
      <c r="C17" s="16" t="s">
        <v>2415</v>
      </c>
      <c r="D17">
        <v>4</v>
      </c>
      <c r="E17">
        <v>65</v>
      </c>
      <c r="F17" t="s">
        <v>12791</v>
      </c>
      <c r="G17">
        <v>0.26400000000000001</v>
      </c>
    </row>
    <row r="18" spans="1:10" x14ac:dyDescent="0.35">
      <c r="A18" t="s">
        <v>3326</v>
      </c>
      <c r="B18" t="s">
        <v>3327</v>
      </c>
      <c r="C18" s="16" t="s">
        <v>3328</v>
      </c>
      <c r="D18">
        <v>2</v>
      </c>
      <c r="E18">
        <v>0</v>
      </c>
      <c r="F18" t="s">
        <v>12789</v>
      </c>
      <c r="G18">
        <v>0.309</v>
      </c>
      <c r="I18" s="19" t="s">
        <v>12785</v>
      </c>
      <c r="J18" s="20" t="s">
        <v>15099</v>
      </c>
    </row>
    <row r="19" spans="1:10" x14ac:dyDescent="0.35">
      <c r="A19" t="s">
        <v>8364</v>
      </c>
      <c r="B19" t="s">
        <v>789</v>
      </c>
      <c r="C19" s="16" t="s">
        <v>3328</v>
      </c>
      <c r="D19">
        <v>3</v>
      </c>
      <c r="E19">
        <v>66</v>
      </c>
      <c r="F19" t="s">
        <v>12790</v>
      </c>
      <c r="G19">
        <v>0.80800000000000005</v>
      </c>
      <c r="I19" s="6" t="s">
        <v>3</v>
      </c>
      <c r="J19" s="8" t="s">
        <v>12783</v>
      </c>
    </row>
    <row r="20" spans="1:10" x14ac:dyDescent="0.35">
      <c r="A20" t="s">
        <v>1170</v>
      </c>
      <c r="B20" t="s">
        <v>261</v>
      </c>
      <c r="C20" s="16" t="s">
        <v>6241</v>
      </c>
      <c r="D20">
        <v>1</v>
      </c>
      <c r="E20">
        <v>65</v>
      </c>
      <c r="F20" t="s">
        <v>12789</v>
      </c>
      <c r="G20">
        <v>0.33500000000000002</v>
      </c>
      <c r="I20" s="6" t="s">
        <v>4</v>
      </c>
      <c r="J20" s="8" t="s">
        <v>12806</v>
      </c>
    </row>
    <row r="21" spans="1:10" x14ac:dyDescent="0.35">
      <c r="A21" t="s">
        <v>8547</v>
      </c>
      <c r="B21" t="s">
        <v>261</v>
      </c>
      <c r="C21" s="16" t="s">
        <v>8548</v>
      </c>
      <c r="D21">
        <v>7</v>
      </c>
      <c r="E21">
        <v>52</v>
      </c>
      <c r="F21" t="s">
        <v>12789</v>
      </c>
      <c r="G21">
        <v>0.33400000000000002</v>
      </c>
      <c r="I21" s="6" t="s">
        <v>6</v>
      </c>
      <c r="J21" s="8" t="s">
        <v>12784</v>
      </c>
    </row>
    <row r="22" spans="1:10" x14ac:dyDescent="0.35">
      <c r="A22" t="s">
        <v>5193</v>
      </c>
      <c r="B22" t="s">
        <v>1061</v>
      </c>
      <c r="C22" s="16" t="s">
        <v>5194</v>
      </c>
      <c r="D22">
        <v>1</v>
      </c>
      <c r="E22">
        <v>36</v>
      </c>
      <c r="F22" t="s">
        <v>12789</v>
      </c>
      <c r="G22">
        <v>0.371</v>
      </c>
      <c r="I22" s="7"/>
      <c r="J22" s="8"/>
    </row>
    <row r="23" spans="1:10" x14ac:dyDescent="0.35">
      <c r="A23" t="s">
        <v>5082</v>
      </c>
      <c r="B23" t="s">
        <v>434</v>
      </c>
      <c r="C23" s="16" t="s">
        <v>5083</v>
      </c>
      <c r="D23">
        <v>14</v>
      </c>
      <c r="E23">
        <v>0</v>
      </c>
      <c r="F23" t="s">
        <v>12789</v>
      </c>
      <c r="G23">
        <v>0.47399999999999998</v>
      </c>
      <c r="I23" s="6" t="s">
        <v>12775</v>
      </c>
      <c r="J23" s="8">
        <f>SUM(D3:D10001)/COUNT(D3:D10001)</f>
        <v>4.9570957095709574</v>
      </c>
    </row>
    <row r="24" spans="1:10" x14ac:dyDescent="0.35">
      <c r="A24" t="s">
        <v>1060</v>
      </c>
      <c r="B24" t="s">
        <v>1061</v>
      </c>
      <c r="C24" s="16" t="s">
        <v>1062</v>
      </c>
      <c r="D24">
        <v>5</v>
      </c>
      <c r="E24">
        <v>49</v>
      </c>
      <c r="F24" t="s">
        <v>12789</v>
      </c>
      <c r="G24">
        <v>0.628</v>
      </c>
      <c r="I24" s="6" t="s">
        <v>12776</v>
      </c>
      <c r="J24" s="8">
        <f>_xlfn.STDEV.S(trackNumberData)</f>
        <v>5.5028097903760411</v>
      </c>
    </row>
    <row r="25" spans="1:10" x14ac:dyDescent="0.35">
      <c r="A25" t="s">
        <v>8117</v>
      </c>
      <c r="B25" t="s">
        <v>1061</v>
      </c>
      <c r="C25" s="16" t="s">
        <v>1062</v>
      </c>
      <c r="D25">
        <v>8</v>
      </c>
      <c r="E25">
        <v>0</v>
      </c>
      <c r="F25" t="s">
        <v>12789</v>
      </c>
      <c r="G25">
        <v>0.41099999999999998</v>
      </c>
      <c r="I25" s="6"/>
      <c r="J25" s="8"/>
    </row>
    <row r="26" spans="1:10" x14ac:dyDescent="0.35">
      <c r="A26" t="s">
        <v>11133</v>
      </c>
      <c r="B26" t="s">
        <v>1061</v>
      </c>
      <c r="C26" s="16" t="s">
        <v>1062</v>
      </c>
      <c r="D26">
        <v>7</v>
      </c>
      <c r="E26">
        <v>0</v>
      </c>
      <c r="F26" t="s">
        <v>12789</v>
      </c>
      <c r="G26">
        <v>0.69199999999999995</v>
      </c>
      <c r="I26" s="6" t="s">
        <v>12775</v>
      </c>
      <c r="J26" s="8" cm="1">
        <f t="array" ref="J26">SUM(G8:G10006/COUNT(G8:G10006))</f>
        <v>0.60792698158527037</v>
      </c>
    </row>
    <row r="27" spans="1:10" x14ac:dyDescent="0.35">
      <c r="A27" t="s">
        <v>1183</v>
      </c>
      <c r="B27" t="s">
        <v>1184</v>
      </c>
      <c r="C27" s="16" t="s">
        <v>1185</v>
      </c>
      <c r="D27">
        <v>1</v>
      </c>
      <c r="E27">
        <v>59</v>
      </c>
      <c r="F27" t="s">
        <v>12801</v>
      </c>
      <c r="G27">
        <v>0.40500000000000003</v>
      </c>
      <c r="I27" s="10" t="s">
        <v>12776</v>
      </c>
      <c r="J27" s="12">
        <f>_xlfn.STDEV.S(popularityData)</f>
        <v>29.460808265699637</v>
      </c>
    </row>
    <row r="28" spans="1:10" x14ac:dyDescent="0.35">
      <c r="A28" t="s">
        <v>4829</v>
      </c>
      <c r="B28" t="s">
        <v>461</v>
      </c>
      <c r="C28" s="16" t="s">
        <v>4830</v>
      </c>
      <c r="D28">
        <v>5</v>
      </c>
      <c r="E28">
        <v>0</v>
      </c>
      <c r="F28" t="s">
        <v>12801</v>
      </c>
      <c r="G28">
        <v>0.45900000000000002</v>
      </c>
    </row>
    <row r="29" spans="1:10" x14ac:dyDescent="0.35">
      <c r="A29" t="s">
        <v>6927</v>
      </c>
      <c r="B29" t="s">
        <v>6928</v>
      </c>
      <c r="C29" s="16" t="s">
        <v>6929</v>
      </c>
      <c r="D29">
        <v>1</v>
      </c>
      <c r="E29">
        <v>85</v>
      </c>
      <c r="F29" t="s">
        <v>12801</v>
      </c>
      <c r="G29">
        <v>0.49099999999999999</v>
      </c>
    </row>
    <row r="30" spans="1:10" x14ac:dyDescent="0.35">
      <c r="A30" t="s">
        <v>6927</v>
      </c>
      <c r="B30" t="s">
        <v>6928</v>
      </c>
      <c r="C30" s="16" t="s">
        <v>6929</v>
      </c>
      <c r="D30">
        <v>1</v>
      </c>
      <c r="E30">
        <v>85</v>
      </c>
      <c r="F30" t="s">
        <v>12801</v>
      </c>
      <c r="G30">
        <v>0.49099999999999999</v>
      </c>
    </row>
    <row r="31" spans="1:10" x14ac:dyDescent="0.35">
      <c r="A31" t="s">
        <v>2770</v>
      </c>
      <c r="B31" t="s">
        <v>11065</v>
      </c>
      <c r="C31" s="16" t="s">
        <v>11066</v>
      </c>
      <c r="D31">
        <v>2</v>
      </c>
      <c r="E31">
        <v>76</v>
      </c>
      <c r="F31" t="s">
        <v>12791</v>
      </c>
      <c r="G31">
        <v>0.25700000000000001</v>
      </c>
    </row>
    <row r="32" spans="1:10" x14ac:dyDescent="0.35">
      <c r="A32" t="s">
        <v>5486</v>
      </c>
      <c r="B32" t="s">
        <v>1184</v>
      </c>
      <c r="C32" s="16" t="s">
        <v>5487</v>
      </c>
      <c r="D32">
        <v>1</v>
      </c>
      <c r="E32">
        <v>57</v>
      </c>
      <c r="F32" t="s">
        <v>12801</v>
      </c>
      <c r="G32">
        <v>0.71</v>
      </c>
    </row>
    <row r="33" spans="1:10" x14ac:dyDescent="0.35">
      <c r="A33" t="s">
        <v>4638</v>
      </c>
      <c r="B33" t="s">
        <v>4639</v>
      </c>
      <c r="C33" s="16" t="s">
        <v>4640</v>
      </c>
      <c r="D33">
        <v>11</v>
      </c>
      <c r="E33">
        <v>69</v>
      </c>
      <c r="F33" t="s">
        <v>12789</v>
      </c>
      <c r="G33">
        <v>0.42299999999999999</v>
      </c>
    </row>
    <row r="34" spans="1:10" x14ac:dyDescent="0.35">
      <c r="A34" t="s">
        <v>8358</v>
      </c>
      <c r="B34" t="s">
        <v>1184</v>
      </c>
      <c r="C34" s="16" t="s">
        <v>8359</v>
      </c>
      <c r="D34">
        <v>1</v>
      </c>
      <c r="E34">
        <v>61</v>
      </c>
      <c r="F34" t="s">
        <v>12801</v>
      </c>
      <c r="G34">
        <v>0.629</v>
      </c>
    </row>
    <row r="35" spans="1:10" ht="15" thickBot="1" x14ac:dyDescent="0.4">
      <c r="A35" t="s">
        <v>1231</v>
      </c>
      <c r="B35" t="s">
        <v>775</v>
      </c>
      <c r="C35" s="16" t="s">
        <v>1232</v>
      </c>
      <c r="D35">
        <v>1</v>
      </c>
      <c r="E35">
        <v>73</v>
      </c>
      <c r="F35" t="s">
        <v>12791</v>
      </c>
      <c r="G35">
        <v>0.25900000000000001</v>
      </c>
      <c r="I35" s="13"/>
      <c r="J35" s="13"/>
    </row>
    <row r="36" spans="1:10" x14ac:dyDescent="0.35">
      <c r="A36" t="s">
        <v>460</v>
      </c>
      <c r="B36" t="s">
        <v>461</v>
      </c>
      <c r="C36" s="16" t="s">
        <v>462</v>
      </c>
      <c r="D36">
        <v>7</v>
      </c>
      <c r="E36">
        <v>83</v>
      </c>
      <c r="F36" t="s">
        <v>12801</v>
      </c>
      <c r="G36">
        <v>0.55200000000000005</v>
      </c>
      <c r="I36" s="14"/>
      <c r="J36" s="14"/>
    </row>
    <row r="37" spans="1:10" x14ac:dyDescent="0.35">
      <c r="A37" t="s">
        <v>6443</v>
      </c>
      <c r="B37" t="s">
        <v>1652</v>
      </c>
      <c r="C37" s="16" t="s">
        <v>462</v>
      </c>
      <c r="D37">
        <v>5</v>
      </c>
      <c r="E37">
        <v>2</v>
      </c>
      <c r="F37" t="s">
        <v>13477</v>
      </c>
      <c r="G37">
        <v>0.74</v>
      </c>
    </row>
    <row r="38" spans="1:10" x14ac:dyDescent="0.35">
      <c r="A38" t="s">
        <v>8918</v>
      </c>
      <c r="B38" t="s">
        <v>461</v>
      </c>
      <c r="C38" s="16" t="s">
        <v>462</v>
      </c>
      <c r="D38">
        <v>1</v>
      </c>
      <c r="E38">
        <v>65</v>
      </c>
      <c r="F38" t="s">
        <v>12801</v>
      </c>
      <c r="G38">
        <v>0.48799999999999999</v>
      </c>
    </row>
    <row r="39" spans="1:10" x14ac:dyDescent="0.35">
      <c r="A39" t="s">
        <v>1488</v>
      </c>
      <c r="B39" t="s">
        <v>775</v>
      </c>
      <c r="C39" s="16" t="s">
        <v>1489</v>
      </c>
      <c r="D39">
        <v>3</v>
      </c>
      <c r="E39">
        <v>58</v>
      </c>
      <c r="F39" t="s">
        <v>12791</v>
      </c>
      <c r="G39">
        <v>0.36199999999999999</v>
      </c>
    </row>
    <row r="40" spans="1:10" x14ac:dyDescent="0.35">
      <c r="A40" t="s">
        <v>11282</v>
      </c>
      <c r="B40" t="s">
        <v>2414</v>
      </c>
      <c r="C40" s="16" t="s">
        <v>11283</v>
      </c>
      <c r="D40">
        <v>6</v>
      </c>
      <c r="E40">
        <v>19</v>
      </c>
      <c r="F40" t="s">
        <v>12791</v>
      </c>
      <c r="G40">
        <v>0.49099999999999999</v>
      </c>
    </row>
    <row r="41" spans="1:10" x14ac:dyDescent="0.35">
      <c r="A41" t="s">
        <v>3618</v>
      </c>
      <c r="B41" t="s">
        <v>1972</v>
      </c>
      <c r="C41" s="16" t="s">
        <v>3619</v>
      </c>
      <c r="D41">
        <v>7</v>
      </c>
      <c r="E41">
        <v>41</v>
      </c>
      <c r="F41" t="s">
        <v>12803</v>
      </c>
      <c r="G41">
        <v>0.59699999999999998</v>
      </c>
    </row>
    <row r="42" spans="1:10" x14ac:dyDescent="0.35">
      <c r="A42" t="s">
        <v>8150</v>
      </c>
      <c r="B42" t="s">
        <v>1678</v>
      </c>
      <c r="C42" s="16" t="s">
        <v>8151</v>
      </c>
      <c r="D42">
        <v>1</v>
      </c>
      <c r="E42">
        <v>55</v>
      </c>
      <c r="F42" t="s">
        <v>12801</v>
      </c>
      <c r="G42">
        <v>0.495</v>
      </c>
    </row>
    <row r="43" spans="1:10" x14ac:dyDescent="0.35">
      <c r="A43" t="s">
        <v>7170</v>
      </c>
      <c r="B43" t="s">
        <v>1972</v>
      </c>
      <c r="C43" s="16" t="s">
        <v>7171</v>
      </c>
      <c r="D43">
        <v>1</v>
      </c>
      <c r="E43">
        <v>66</v>
      </c>
      <c r="F43" t="s">
        <v>12803</v>
      </c>
      <c r="G43">
        <v>0.45800000000000002</v>
      </c>
    </row>
    <row r="44" spans="1:10" x14ac:dyDescent="0.35">
      <c r="A44" t="s">
        <v>10199</v>
      </c>
      <c r="B44" t="s">
        <v>1972</v>
      </c>
      <c r="C44" s="16" t="s">
        <v>10200</v>
      </c>
      <c r="D44">
        <v>6</v>
      </c>
      <c r="E44">
        <v>58</v>
      </c>
      <c r="F44" t="s">
        <v>12803</v>
      </c>
      <c r="G44">
        <v>0.70299999999999996</v>
      </c>
    </row>
    <row r="45" spans="1:10" x14ac:dyDescent="0.35">
      <c r="A45" t="s">
        <v>3907</v>
      </c>
      <c r="B45" t="s">
        <v>2420</v>
      </c>
      <c r="C45" s="16">
        <v>45107</v>
      </c>
      <c r="D45">
        <v>1</v>
      </c>
      <c r="E45">
        <v>98</v>
      </c>
      <c r="F45" t="s">
        <v>12791</v>
      </c>
      <c r="G45">
        <v>0.51100000000000001</v>
      </c>
    </row>
    <row r="46" spans="1:10" x14ac:dyDescent="0.35">
      <c r="A46" t="s">
        <v>5986</v>
      </c>
      <c r="B46" t="s">
        <v>5987</v>
      </c>
      <c r="C46" s="16">
        <v>45077</v>
      </c>
      <c r="D46">
        <v>2</v>
      </c>
      <c r="E46">
        <v>49</v>
      </c>
      <c r="F46" t="s">
        <v>12791</v>
      </c>
      <c r="G46">
        <v>0.60199999999999998</v>
      </c>
    </row>
    <row r="47" spans="1:10" x14ac:dyDescent="0.35">
      <c r="A47" t="s">
        <v>12040</v>
      </c>
      <c r="B47" t="s">
        <v>145</v>
      </c>
      <c r="C47" s="16">
        <v>45071</v>
      </c>
      <c r="D47">
        <v>1</v>
      </c>
      <c r="E47">
        <v>95</v>
      </c>
      <c r="F47" t="s">
        <v>12791</v>
      </c>
      <c r="G47">
        <v>0.67100000000000004</v>
      </c>
    </row>
    <row r="48" spans="1:10" x14ac:dyDescent="0.35">
      <c r="A48" t="s">
        <v>11305</v>
      </c>
      <c r="B48" t="s">
        <v>513</v>
      </c>
      <c r="C48" s="16">
        <v>45065</v>
      </c>
      <c r="D48">
        <v>1</v>
      </c>
      <c r="E48">
        <v>69</v>
      </c>
      <c r="F48" t="s">
        <v>12791</v>
      </c>
      <c r="G48">
        <v>0.74399999999999999</v>
      </c>
    </row>
    <row r="49" spans="1:10" x14ac:dyDescent="0.35">
      <c r="A49" t="s">
        <v>11305</v>
      </c>
      <c r="B49" t="s">
        <v>513</v>
      </c>
      <c r="C49" s="16">
        <v>45064</v>
      </c>
      <c r="D49">
        <v>1</v>
      </c>
      <c r="E49">
        <v>85</v>
      </c>
      <c r="F49" t="s">
        <v>12791</v>
      </c>
      <c r="G49">
        <v>0.746</v>
      </c>
    </row>
    <row r="50" spans="1:10" x14ac:dyDescent="0.35">
      <c r="A50" t="s">
        <v>6635</v>
      </c>
      <c r="B50" t="s">
        <v>37</v>
      </c>
      <c r="C50" s="16">
        <v>45051</v>
      </c>
      <c r="D50">
        <v>3</v>
      </c>
      <c r="E50">
        <v>83</v>
      </c>
      <c r="F50" t="s">
        <v>12791</v>
      </c>
      <c r="G50">
        <v>0.79300000000000004</v>
      </c>
    </row>
    <row r="51" spans="1:10" x14ac:dyDescent="0.35">
      <c r="A51" s="2">
        <v>0.44097222222222221</v>
      </c>
      <c r="B51" t="s">
        <v>1897</v>
      </c>
      <c r="C51" s="16">
        <v>45037</v>
      </c>
      <c r="D51">
        <v>3</v>
      </c>
      <c r="E51">
        <v>78</v>
      </c>
      <c r="F51" t="s">
        <v>12791</v>
      </c>
      <c r="G51">
        <v>0.69599999999999995</v>
      </c>
    </row>
    <row r="52" spans="1:10" x14ac:dyDescent="0.35">
      <c r="A52" t="s">
        <v>12140</v>
      </c>
      <c r="B52" t="s">
        <v>5400</v>
      </c>
      <c r="C52" s="16">
        <v>45037</v>
      </c>
      <c r="D52">
        <v>1</v>
      </c>
      <c r="E52">
        <v>66</v>
      </c>
      <c r="F52" t="s">
        <v>13503</v>
      </c>
      <c r="G52">
        <v>0.69699999999999995</v>
      </c>
    </row>
    <row r="53" spans="1:10" ht="15" thickBot="1" x14ac:dyDescent="0.4">
      <c r="A53" t="s">
        <v>9814</v>
      </c>
      <c r="B53" t="s">
        <v>6254</v>
      </c>
      <c r="C53" s="16">
        <v>45030</v>
      </c>
      <c r="D53">
        <v>1</v>
      </c>
      <c r="E53">
        <v>67</v>
      </c>
      <c r="F53" t="s">
        <v>12791</v>
      </c>
      <c r="G53">
        <v>0.67800000000000005</v>
      </c>
      <c r="I53" s="13"/>
      <c r="J53" s="13"/>
    </row>
    <row r="54" spans="1:10" x14ac:dyDescent="0.35">
      <c r="A54" t="s">
        <v>5986</v>
      </c>
      <c r="B54" t="s">
        <v>5987</v>
      </c>
      <c r="C54" s="16">
        <v>45022</v>
      </c>
      <c r="D54">
        <v>1</v>
      </c>
      <c r="E54">
        <v>94</v>
      </c>
      <c r="F54" t="s">
        <v>12791</v>
      </c>
      <c r="G54">
        <v>0.60199999999999998</v>
      </c>
    </row>
    <row r="55" spans="1:10" x14ac:dyDescent="0.35">
      <c r="A55" t="s">
        <v>11717</v>
      </c>
      <c r="B55" t="s">
        <v>11718</v>
      </c>
      <c r="C55" s="16">
        <v>45016</v>
      </c>
      <c r="D55">
        <v>1</v>
      </c>
      <c r="E55">
        <v>86</v>
      </c>
      <c r="F55" t="s">
        <v>13875</v>
      </c>
      <c r="G55">
        <v>0.76700000000000002</v>
      </c>
    </row>
    <row r="56" spans="1:10" x14ac:dyDescent="0.35">
      <c r="A56" t="s">
        <v>902</v>
      </c>
      <c r="B56" t="s">
        <v>7812</v>
      </c>
      <c r="C56" s="16">
        <v>45009</v>
      </c>
      <c r="D56">
        <v>14</v>
      </c>
      <c r="E56">
        <v>92</v>
      </c>
      <c r="F56" t="s">
        <v>13533</v>
      </c>
      <c r="G56">
        <v>0.71199999999999997</v>
      </c>
    </row>
    <row r="57" spans="1:10" x14ac:dyDescent="0.35">
      <c r="A57" t="s">
        <v>8710</v>
      </c>
      <c r="B57" t="s">
        <v>7812</v>
      </c>
      <c r="C57" s="16">
        <v>45009</v>
      </c>
      <c r="D57">
        <v>1</v>
      </c>
      <c r="E57">
        <v>72</v>
      </c>
      <c r="F57" t="s">
        <v>13533</v>
      </c>
      <c r="G57">
        <v>0.51100000000000001</v>
      </c>
    </row>
    <row r="58" spans="1:10" x14ac:dyDescent="0.35">
      <c r="A58" t="s">
        <v>6635</v>
      </c>
      <c r="B58" t="s">
        <v>37</v>
      </c>
      <c r="C58" s="16">
        <v>45009</v>
      </c>
      <c r="D58">
        <v>1</v>
      </c>
      <c r="E58">
        <v>87</v>
      </c>
      <c r="F58" t="s">
        <v>12791</v>
      </c>
      <c r="G58">
        <v>0.77700000000000002</v>
      </c>
    </row>
    <row r="59" spans="1:10" x14ac:dyDescent="0.35">
      <c r="A59" t="s">
        <v>438</v>
      </c>
      <c r="B59" t="s">
        <v>81</v>
      </c>
      <c r="C59" s="16">
        <v>44995</v>
      </c>
      <c r="D59">
        <v>1</v>
      </c>
      <c r="E59">
        <v>90</v>
      </c>
      <c r="F59" t="s">
        <v>12791</v>
      </c>
      <c r="G59">
        <v>0.70699999999999996</v>
      </c>
    </row>
    <row r="60" spans="1:10" x14ac:dyDescent="0.35">
      <c r="A60" t="s">
        <v>4224</v>
      </c>
      <c r="B60" t="s">
        <v>1195</v>
      </c>
      <c r="C60" s="16">
        <v>44995</v>
      </c>
      <c r="D60">
        <v>1</v>
      </c>
      <c r="E60">
        <v>54</v>
      </c>
      <c r="F60" t="s">
        <v>12807</v>
      </c>
      <c r="G60">
        <v>0.75</v>
      </c>
    </row>
    <row r="61" spans="1:10" x14ac:dyDescent="0.35">
      <c r="A61" t="s">
        <v>12582</v>
      </c>
      <c r="B61" t="s">
        <v>5582</v>
      </c>
      <c r="C61" s="16">
        <v>44995</v>
      </c>
      <c r="D61">
        <v>1</v>
      </c>
      <c r="E61">
        <v>92</v>
      </c>
      <c r="F61" t="s">
        <v>12791</v>
      </c>
      <c r="G61">
        <v>0.63600000000000001</v>
      </c>
    </row>
    <row r="62" spans="1:10" x14ac:dyDescent="0.35">
      <c r="A62" t="s">
        <v>4224</v>
      </c>
      <c r="B62" t="s">
        <v>1195</v>
      </c>
      <c r="C62" s="16">
        <v>44995</v>
      </c>
      <c r="D62">
        <v>1</v>
      </c>
      <c r="E62">
        <v>76</v>
      </c>
      <c r="F62" t="s">
        <v>12807</v>
      </c>
      <c r="G62">
        <v>0.751</v>
      </c>
    </row>
    <row r="63" spans="1:10" x14ac:dyDescent="0.35">
      <c r="A63" t="s">
        <v>12334</v>
      </c>
      <c r="B63" t="s">
        <v>7582</v>
      </c>
      <c r="C63" s="16">
        <v>44988</v>
      </c>
      <c r="D63">
        <v>1</v>
      </c>
      <c r="E63">
        <v>61</v>
      </c>
      <c r="F63" t="s">
        <v>2617</v>
      </c>
      <c r="G63">
        <v>0.69799999999999995</v>
      </c>
    </row>
    <row r="64" spans="1:10" x14ac:dyDescent="0.35">
      <c r="A64" t="s">
        <v>1820</v>
      </c>
      <c r="B64" t="s">
        <v>6306</v>
      </c>
      <c r="C64" s="16">
        <v>44988</v>
      </c>
      <c r="D64">
        <v>2</v>
      </c>
      <c r="E64">
        <v>90</v>
      </c>
      <c r="F64" t="s">
        <v>13533</v>
      </c>
      <c r="G64">
        <v>0.49199999999999999</v>
      </c>
    </row>
    <row r="65" spans="1:7" x14ac:dyDescent="0.35">
      <c r="A65" t="s">
        <v>12671</v>
      </c>
      <c r="B65" t="s">
        <v>10749</v>
      </c>
      <c r="C65" s="16">
        <v>44988</v>
      </c>
      <c r="D65">
        <v>2</v>
      </c>
      <c r="E65">
        <v>74</v>
      </c>
      <c r="F65" t="s">
        <v>13525</v>
      </c>
      <c r="G65">
        <v>0.76900000000000002</v>
      </c>
    </row>
    <row r="66" spans="1:7" x14ac:dyDescent="0.35">
      <c r="A66" t="s">
        <v>11667</v>
      </c>
      <c r="B66" t="s">
        <v>11668</v>
      </c>
      <c r="C66" s="16">
        <v>44988</v>
      </c>
      <c r="D66">
        <v>1</v>
      </c>
      <c r="E66">
        <v>67</v>
      </c>
      <c r="F66" t="s">
        <v>13552</v>
      </c>
      <c r="G66">
        <v>0.71299999999999997</v>
      </c>
    </row>
    <row r="67" spans="1:7" x14ac:dyDescent="0.35">
      <c r="A67" t="s">
        <v>9905</v>
      </c>
      <c r="B67" t="s">
        <v>9906</v>
      </c>
      <c r="C67" s="16">
        <v>44987</v>
      </c>
      <c r="D67">
        <v>4</v>
      </c>
      <c r="E67">
        <v>60</v>
      </c>
      <c r="F67" t="s">
        <v>13525</v>
      </c>
      <c r="G67">
        <v>0.56999999999999995</v>
      </c>
    </row>
    <row r="68" spans="1:7" x14ac:dyDescent="0.35">
      <c r="A68" t="s">
        <v>10914</v>
      </c>
      <c r="B68" t="s">
        <v>10915</v>
      </c>
      <c r="C68" s="16">
        <v>44981</v>
      </c>
      <c r="D68">
        <v>2</v>
      </c>
      <c r="E68">
        <v>97</v>
      </c>
      <c r="F68" t="s">
        <v>12791</v>
      </c>
      <c r="G68">
        <v>0.78300000000000003</v>
      </c>
    </row>
    <row r="69" spans="1:7" x14ac:dyDescent="0.35">
      <c r="A69" t="s">
        <v>4420</v>
      </c>
      <c r="B69" t="s">
        <v>65</v>
      </c>
      <c r="C69" s="16">
        <v>44974</v>
      </c>
      <c r="D69">
        <v>1</v>
      </c>
      <c r="E69">
        <v>8</v>
      </c>
      <c r="F69" t="s">
        <v>12842</v>
      </c>
      <c r="G69">
        <v>0.56200000000000006</v>
      </c>
    </row>
    <row r="70" spans="1:7" x14ac:dyDescent="0.35">
      <c r="A70" t="s">
        <v>4420</v>
      </c>
      <c r="B70" t="s">
        <v>65</v>
      </c>
      <c r="C70" s="16">
        <v>44974</v>
      </c>
      <c r="D70">
        <v>1</v>
      </c>
      <c r="E70">
        <v>71</v>
      </c>
      <c r="F70" t="s">
        <v>12842</v>
      </c>
      <c r="G70">
        <v>0.56200000000000006</v>
      </c>
    </row>
    <row r="71" spans="1:7" x14ac:dyDescent="0.35">
      <c r="A71" t="s">
        <v>7115</v>
      </c>
      <c r="B71" t="s">
        <v>7116</v>
      </c>
      <c r="C71" s="16">
        <v>44965</v>
      </c>
      <c r="D71">
        <v>1</v>
      </c>
      <c r="E71">
        <v>67</v>
      </c>
      <c r="F71" t="s">
        <v>13555</v>
      </c>
      <c r="G71">
        <v>0.61</v>
      </c>
    </row>
    <row r="72" spans="1:7" x14ac:dyDescent="0.35">
      <c r="A72" t="s">
        <v>1820</v>
      </c>
      <c r="B72" t="s">
        <v>6306</v>
      </c>
      <c r="C72" s="16">
        <v>44957</v>
      </c>
      <c r="D72">
        <v>1</v>
      </c>
      <c r="E72">
        <v>91</v>
      </c>
      <c r="F72" t="s">
        <v>13533</v>
      </c>
      <c r="G72">
        <v>0.51700000000000002</v>
      </c>
    </row>
    <row r="73" spans="1:7" x14ac:dyDescent="0.35">
      <c r="A73" t="s">
        <v>2180</v>
      </c>
      <c r="B73" t="s">
        <v>65</v>
      </c>
      <c r="C73" s="16">
        <v>44953</v>
      </c>
      <c r="D73">
        <v>1</v>
      </c>
      <c r="E73">
        <v>84</v>
      </c>
      <c r="F73" t="s">
        <v>12842</v>
      </c>
      <c r="G73">
        <v>0.63600000000000001</v>
      </c>
    </row>
    <row r="74" spans="1:7" x14ac:dyDescent="0.35">
      <c r="A74" t="s">
        <v>8710</v>
      </c>
      <c r="B74" t="s">
        <v>7812</v>
      </c>
      <c r="C74" s="16">
        <v>44953</v>
      </c>
      <c r="D74">
        <v>1</v>
      </c>
      <c r="E74">
        <v>68</v>
      </c>
      <c r="F74" t="s">
        <v>13533</v>
      </c>
      <c r="G74">
        <v>0.51100000000000001</v>
      </c>
    </row>
    <row r="75" spans="1:7" x14ac:dyDescent="0.35">
      <c r="A75" t="s">
        <v>10758</v>
      </c>
      <c r="B75" t="s">
        <v>10759</v>
      </c>
      <c r="C75" s="16">
        <v>44953</v>
      </c>
      <c r="D75">
        <v>11</v>
      </c>
      <c r="E75">
        <v>80</v>
      </c>
      <c r="F75" t="s">
        <v>13555</v>
      </c>
      <c r="G75">
        <v>0.69799999999999995</v>
      </c>
    </row>
    <row r="76" spans="1:7" x14ac:dyDescent="0.35">
      <c r="A76" t="s">
        <v>438</v>
      </c>
      <c r="B76" t="s">
        <v>81</v>
      </c>
      <c r="C76" s="16">
        <v>44939</v>
      </c>
      <c r="D76">
        <v>1</v>
      </c>
      <c r="E76">
        <v>96</v>
      </c>
      <c r="F76" t="s">
        <v>12791</v>
      </c>
      <c r="G76">
        <v>0.70699999999999996</v>
      </c>
    </row>
    <row r="77" spans="1:7" x14ac:dyDescent="0.35">
      <c r="A77" t="s">
        <v>11725</v>
      </c>
      <c r="B77" t="s">
        <v>1898</v>
      </c>
      <c r="C77" s="16">
        <v>44932</v>
      </c>
      <c r="D77">
        <v>1</v>
      </c>
      <c r="E77">
        <v>87</v>
      </c>
      <c r="F77" t="s">
        <v>13552</v>
      </c>
      <c r="G77">
        <v>0.53400000000000003</v>
      </c>
    </row>
    <row r="78" spans="1:7" x14ac:dyDescent="0.35">
      <c r="A78" t="s">
        <v>1917</v>
      </c>
      <c r="B78" t="s">
        <v>1918</v>
      </c>
      <c r="C78" s="16">
        <v>44902</v>
      </c>
      <c r="D78">
        <v>1</v>
      </c>
      <c r="E78">
        <v>64</v>
      </c>
      <c r="F78" t="s">
        <v>13555</v>
      </c>
      <c r="G78">
        <v>0.53800000000000003</v>
      </c>
    </row>
    <row r="79" spans="1:7" x14ac:dyDescent="0.35">
      <c r="A79" t="s">
        <v>11920</v>
      </c>
      <c r="B79" t="s">
        <v>2736</v>
      </c>
      <c r="C79" s="16">
        <v>44897</v>
      </c>
      <c r="D79">
        <v>10</v>
      </c>
      <c r="E79">
        <v>95</v>
      </c>
      <c r="F79" t="s">
        <v>13525</v>
      </c>
      <c r="G79">
        <v>0.71499999999999997</v>
      </c>
    </row>
    <row r="80" spans="1:7" x14ac:dyDescent="0.35">
      <c r="A80" t="s">
        <v>9492</v>
      </c>
      <c r="B80" t="s">
        <v>9493</v>
      </c>
      <c r="C80" s="16">
        <v>44895</v>
      </c>
      <c r="D80">
        <v>1</v>
      </c>
      <c r="E80">
        <v>88</v>
      </c>
      <c r="F80" t="s">
        <v>13525</v>
      </c>
      <c r="G80">
        <v>0.95399999999999996</v>
      </c>
    </row>
    <row r="81" spans="1:7" x14ac:dyDescent="0.35">
      <c r="A81" t="s">
        <v>616</v>
      </c>
      <c r="B81" t="s">
        <v>65</v>
      </c>
      <c r="C81" s="16">
        <v>44869</v>
      </c>
      <c r="D81">
        <v>1</v>
      </c>
      <c r="E81">
        <v>76</v>
      </c>
      <c r="F81" t="s">
        <v>12842</v>
      </c>
      <c r="G81">
        <v>0.66800000000000004</v>
      </c>
    </row>
    <row r="82" spans="1:7" x14ac:dyDescent="0.35">
      <c r="A82" t="s">
        <v>9062</v>
      </c>
      <c r="B82" t="s">
        <v>4106</v>
      </c>
      <c r="C82" s="16">
        <v>44869</v>
      </c>
      <c r="D82">
        <v>9</v>
      </c>
      <c r="E82">
        <v>33</v>
      </c>
      <c r="F82" t="s">
        <v>12791</v>
      </c>
      <c r="G82">
        <v>0.45700000000000002</v>
      </c>
    </row>
    <row r="83" spans="1:7" x14ac:dyDescent="0.35">
      <c r="A83" s="2">
        <v>0.44097222222222221</v>
      </c>
      <c r="B83" t="s">
        <v>1897</v>
      </c>
      <c r="C83" s="16">
        <v>44868</v>
      </c>
      <c r="D83">
        <v>1</v>
      </c>
      <c r="E83">
        <v>86</v>
      </c>
      <c r="F83" t="s">
        <v>12791</v>
      </c>
      <c r="G83">
        <v>0.69599999999999995</v>
      </c>
    </row>
    <row r="84" spans="1:7" x14ac:dyDescent="0.35">
      <c r="A84" t="s">
        <v>3450</v>
      </c>
      <c r="B84" t="s">
        <v>374</v>
      </c>
      <c r="C84" s="16">
        <v>44855</v>
      </c>
      <c r="D84">
        <v>3</v>
      </c>
      <c r="E84">
        <v>95</v>
      </c>
      <c r="F84" t="s">
        <v>12791</v>
      </c>
      <c r="G84">
        <v>0.63700000000000001</v>
      </c>
    </row>
    <row r="85" spans="1:7" x14ac:dyDescent="0.35">
      <c r="A85" t="s">
        <v>12598</v>
      </c>
      <c r="B85" t="s">
        <v>9938</v>
      </c>
      <c r="C85" s="16">
        <v>44855</v>
      </c>
      <c r="D85">
        <v>1</v>
      </c>
      <c r="E85">
        <v>78</v>
      </c>
      <c r="F85" t="s">
        <v>12791</v>
      </c>
      <c r="G85">
        <v>0.628</v>
      </c>
    </row>
    <row r="86" spans="1:7" x14ac:dyDescent="0.35">
      <c r="A86" t="s">
        <v>10335</v>
      </c>
      <c r="B86" t="s">
        <v>1195</v>
      </c>
      <c r="C86" s="16">
        <v>44855</v>
      </c>
      <c r="D86">
        <v>2</v>
      </c>
      <c r="E86">
        <v>88</v>
      </c>
      <c r="F86" t="s">
        <v>12807</v>
      </c>
      <c r="G86">
        <v>0.83799999999999997</v>
      </c>
    </row>
    <row r="87" spans="1:7" x14ac:dyDescent="0.35">
      <c r="A87" t="s">
        <v>1931</v>
      </c>
      <c r="B87" t="s">
        <v>1932</v>
      </c>
      <c r="C87" s="16">
        <v>44840</v>
      </c>
      <c r="D87">
        <v>1</v>
      </c>
      <c r="E87">
        <v>54</v>
      </c>
      <c r="F87" t="s">
        <v>12791</v>
      </c>
      <c r="G87">
        <v>0.52700000000000002</v>
      </c>
    </row>
    <row r="88" spans="1:7" x14ac:dyDescent="0.35">
      <c r="A88" t="s">
        <v>6691</v>
      </c>
      <c r="B88" t="s">
        <v>37</v>
      </c>
      <c r="C88" s="16">
        <v>44833</v>
      </c>
      <c r="D88">
        <v>1</v>
      </c>
      <c r="E88">
        <v>81</v>
      </c>
      <c r="F88" t="s">
        <v>12791</v>
      </c>
      <c r="G88">
        <v>0.57399999999999995</v>
      </c>
    </row>
    <row r="89" spans="1:7" x14ac:dyDescent="0.35">
      <c r="A89" t="s">
        <v>12043</v>
      </c>
      <c r="B89" t="s">
        <v>443</v>
      </c>
      <c r="C89" s="16">
        <v>44826</v>
      </c>
      <c r="D89">
        <v>1</v>
      </c>
      <c r="E89">
        <v>84</v>
      </c>
      <c r="F89" t="s">
        <v>13525</v>
      </c>
      <c r="G89">
        <v>0.63700000000000001</v>
      </c>
    </row>
    <row r="90" spans="1:7" x14ac:dyDescent="0.35">
      <c r="A90" t="s">
        <v>12150</v>
      </c>
      <c r="B90" t="s">
        <v>5558</v>
      </c>
      <c r="C90" s="16">
        <v>44826</v>
      </c>
      <c r="D90">
        <v>1</v>
      </c>
      <c r="E90">
        <v>90</v>
      </c>
      <c r="F90" t="s">
        <v>12791</v>
      </c>
      <c r="G90">
        <v>0.71399999999999997</v>
      </c>
    </row>
    <row r="91" spans="1:7" x14ac:dyDescent="0.35">
      <c r="A91" t="s">
        <v>6253</v>
      </c>
      <c r="B91" t="s">
        <v>6254</v>
      </c>
      <c r="C91" s="16">
        <v>44813</v>
      </c>
      <c r="D91">
        <v>1</v>
      </c>
      <c r="E91">
        <v>63</v>
      </c>
      <c r="F91" t="s">
        <v>12791</v>
      </c>
      <c r="G91">
        <v>0.66900000000000004</v>
      </c>
    </row>
    <row r="92" spans="1:7" x14ac:dyDescent="0.35">
      <c r="A92" t="s">
        <v>10605</v>
      </c>
      <c r="B92" t="s">
        <v>166</v>
      </c>
      <c r="C92" s="16">
        <v>44813</v>
      </c>
      <c r="D92">
        <v>1</v>
      </c>
      <c r="E92">
        <v>56</v>
      </c>
      <c r="F92" t="s">
        <v>12791</v>
      </c>
      <c r="G92">
        <v>0.81</v>
      </c>
    </row>
    <row r="93" spans="1:7" x14ac:dyDescent="0.35">
      <c r="A93" t="s">
        <v>501</v>
      </c>
      <c r="B93" t="s">
        <v>502</v>
      </c>
      <c r="C93" s="16">
        <v>44804</v>
      </c>
      <c r="D93">
        <v>1</v>
      </c>
      <c r="E93">
        <v>81</v>
      </c>
      <c r="F93" t="s">
        <v>12842</v>
      </c>
      <c r="G93">
        <v>0.4</v>
      </c>
    </row>
    <row r="94" spans="1:7" x14ac:dyDescent="0.35">
      <c r="A94" t="s">
        <v>7529</v>
      </c>
      <c r="B94" t="s">
        <v>7530</v>
      </c>
      <c r="C94" s="16">
        <v>44799</v>
      </c>
      <c r="D94">
        <v>1</v>
      </c>
      <c r="E94">
        <v>82</v>
      </c>
      <c r="F94" t="s">
        <v>12789</v>
      </c>
      <c r="G94">
        <v>0.66700000000000004</v>
      </c>
    </row>
    <row r="95" spans="1:7" x14ac:dyDescent="0.35">
      <c r="A95" t="s">
        <v>12687</v>
      </c>
      <c r="B95" t="s">
        <v>10883</v>
      </c>
      <c r="C95" s="16">
        <v>44799</v>
      </c>
      <c r="D95">
        <v>1</v>
      </c>
      <c r="E95">
        <v>95</v>
      </c>
      <c r="F95" t="s">
        <v>14678</v>
      </c>
      <c r="G95">
        <v>0.56100000000000005</v>
      </c>
    </row>
    <row r="96" spans="1:7" x14ac:dyDescent="0.35">
      <c r="A96" t="s">
        <v>12549</v>
      </c>
      <c r="B96" t="s">
        <v>9478</v>
      </c>
      <c r="C96" s="16">
        <v>44798</v>
      </c>
      <c r="D96">
        <v>1</v>
      </c>
      <c r="E96">
        <v>94</v>
      </c>
      <c r="F96" t="s">
        <v>12808</v>
      </c>
      <c r="G96">
        <v>0.80100000000000005</v>
      </c>
    </row>
    <row r="97" spans="1:7" x14ac:dyDescent="0.35">
      <c r="A97" t="s">
        <v>8224</v>
      </c>
      <c r="B97" t="s">
        <v>7756</v>
      </c>
      <c r="C97" s="16">
        <v>44792</v>
      </c>
      <c r="D97">
        <v>18</v>
      </c>
      <c r="E97">
        <v>20</v>
      </c>
      <c r="F97" t="s">
        <v>12809</v>
      </c>
      <c r="G97">
        <v>0.71699999999999997</v>
      </c>
    </row>
    <row r="98" spans="1:7" x14ac:dyDescent="0.35">
      <c r="A98" t="s">
        <v>4670</v>
      </c>
      <c r="B98" t="s">
        <v>1603</v>
      </c>
      <c r="C98" s="16">
        <v>44785</v>
      </c>
      <c r="D98">
        <v>1</v>
      </c>
      <c r="E98">
        <v>53</v>
      </c>
      <c r="F98" t="s">
        <v>12810</v>
      </c>
      <c r="G98">
        <v>0.95199999999999996</v>
      </c>
    </row>
    <row r="99" spans="1:7" x14ac:dyDescent="0.35">
      <c r="A99" t="s">
        <v>4670</v>
      </c>
      <c r="B99" t="s">
        <v>1603</v>
      </c>
      <c r="C99" s="16">
        <v>44785</v>
      </c>
      <c r="D99">
        <v>1</v>
      </c>
      <c r="E99">
        <v>80</v>
      </c>
      <c r="F99" t="s">
        <v>12810</v>
      </c>
      <c r="G99">
        <v>0.95</v>
      </c>
    </row>
    <row r="100" spans="1:7" x14ac:dyDescent="0.35">
      <c r="A100" t="s">
        <v>12759</v>
      </c>
      <c r="B100" t="s">
        <v>11714</v>
      </c>
      <c r="C100" s="16">
        <v>44785</v>
      </c>
      <c r="D100">
        <v>1</v>
      </c>
      <c r="E100">
        <v>82</v>
      </c>
      <c r="F100" t="s">
        <v>11715</v>
      </c>
      <c r="G100">
        <v>0.73599999999999999</v>
      </c>
    </row>
    <row r="101" spans="1:7" x14ac:dyDescent="0.35">
      <c r="A101" t="s">
        <v>4413</v>
      </c>
      <c r="B101" t="s">
        <v>4414</v>
      </c>
      <c r="C101" s="16">
        <v>44778</v>
      </c>
      <c r="D101">
        <v>1</v>
      </c>
      <c r="E101">
        <v>87</v>
      </c>
      <c r="F101" t="s">
        <v>12811</v>
      </c>
      <c r="G101">
        <v>0.58699999999999997</v>
      </c>
    </row>
    <row r="102" spans="1:7" x14ac:dyDescent="0.35">
      <c r="A102" t="s">
        <v>11785</v>
      </c>
      <c r="B102" t="s">
        <v>832</v>
      </c>
      <c r="C102" s="16">
        <v>44757</v>
      </c>
      <c r="D102">
        <v>4</v>
      </c>
      <c r="E102">
        <v>80</v>
      </c>
      <c r="F102" t="s">
        <v>12812</v>
      </c>
      <c r="G102">
        <v>0.72099999999999997</v>
      </c>
    </row>
    <row r="103" spans="1:7" x14ac:dyDescent="0.35">
      <c r="A103" t="s">
        <v>4267</v>
      </c>
      <c r="B103" t="s">
        <v>4268</v>
      </c>
      <c r="C103" s="16">
        <v>44757</v>
      </c>
      <c r="D103">
        <v>5</v>
      </c>
      <c r="E103">
        <v>5</v>
      </c>
      <c r="F103" t="s">
        <v>3276</v>
      </c>
      <c r="G103">
        <v>0.56499999999999995</v>
      </c>
    </row>
    <row r="104" spans="1:7" x14ac:dyDescent="0.35">
      <c r="A104" t="s">
        <v>11785</v>
      </c>
      <c r="B104" t="s">
        <v>832</v>
      </c>
      <c r="C104" s="16">
        <v>44756</v>
      </c>
      <c r="D104">
        <v>4</v>
      </c>
      <c r="E104">
        <v>79</v>
      </c>
      <c r="F104" t="s">
        <v>12812</v>
      </c>
      <c r="G104">
        <v>0.72099999999999997</v>
      </c>
    </row>
    <row r="105" spans="1:7" x14ac:dyDescent="0.35">
      <c r="A105" t="s">
        <v>12239</v>
      </c>
      <c r="B105" t="s">
        <v>6563</v>
      </c>
      <c r="C105" s="16">
        <v>44743</v>
      </c>
      <c r="D105">
        <v>1</v>
      </c>
      <c r="E105">
        <v>84</v>
      </c>
      <c r="F105" t="s">
        <v>13876</v>
      </c>
      <c r="G105">
        <v>0.72799999999999998</v>
      </c>
    </row>
    <row r="106" spans="1:7" x14ac:dyDescent="0.35">
      <c r="A106" t="s">
        <v>8940</v>
      </c>
      <c r="B106" t="s">
        <v>395</v>
      </c>
      <c r="C106" s="16">
        <v>44743</v>
      </c>
      <c r="D106">
        <v>1</v>
      </c>
      <c r="E106">
        <v>88</v>
      </c>
      <c r="F106" t="s">
        <v>13877</v>
      </c>
      <c r="G106">
        <v>0.77200000000000002</v>
      </c>
    </row>
    <row r="107" spans="1:7" x14ac:dyDescent="0.35">
      <c r="A107" t="s">
        <v>13676</v>
      </c>
      <c r="B107" t="s">
        <v>719</v>
      </c>
      <c r="C107" s="16">
        <v>44733</v>
      </c>
      <c r="D107">
        <v>1</v>
      </c>
      <c r="E107">
        <v>75</v>
      </c>
      <c r="F107" t="s">
        <v>12813</v>
      </c>
      <c r="G107">
        <v>0.68700000000000006</v>
      </c>
    </row>
    <row r="108" spans="1:7" x14ac:dyDescent="0.35">
      <c r="A108" t="s">
        <v>12760</v>
      </c>
      <c r="B108" t="s">
        <v>7042</v>
      </c>
      <c r="C108" s="16">
        <v>44729</v>
      </c>
      <c r="D108">
        <v>1</v>
      </c>
      <c r="E108">
        <v>79</v>
      </c>
      <c r="F108" t="s">
        <v>12814</v>
      </c>
      <c r="G108">
        <v>0.623</v>
      </c>
    </row>
    <row r="109" spans="1:7" x14ac:dyDescent="0.35">
      <c r="A109" t="s">
        <v>11827</v>
      </c>
      <c r="B109" t="s">
        <v>1393</v>
      </c>
      <c r="C109" s="16">
        <v>44722</v>
      </c>
      <c r="D109">
        <v>1</v>
      </c>
      <c r="E109">
        <v>57</v>
      </c>
      <c r="F109" t="s">
        <v>13567</v>
      </c>
      <c r="G109">
        <v>0.76400000000000001</v>
      </c>
    </row>
    <row r="110" spans="1:7" x14ac:dyDescent="0.35">
      <c r="A110" t="s">
        <v>3787</v>
      </c>
      <c r="B110" t="s">
        <v>717</v>
      </c>
      <c r="C110" s="16">
        <v>44722</v>
      </c>
      <c r="D110">
        <v>7</v>
      </c>
      <c r="E110">
        <v>61</v>
      </c>
      <c r="F110" t="s">
        <v>13878</v>
      </c>
      <c r="G110">
        <v>0.55100000000000005</v>
      </c>
    </row>
    <row r="111" spans="1:7" x14ac:dyDescent="0.35">
      <c r="A111" t="s">
        <v>1158</v>
      </c>
      <c r="B111" t="s">
        <v>129</v>
      </c>
      <c r="C111" s="16">
        <v>44708</v>
      </c>
      <c r="D111">
        <v>11</v>
      </c>
      <c r="E111">
        <v>73</v>
      </c>
      <c r="F111" t="s">
        <v>14679</v>
      </c>
      <c r="G111">
        <v>0.53</v>
      </c>
    </row>
    <row r="112" spans="1:7" x14ac:dyDescent="0.35">
      <c r="A112" t="s">
        <v>6552</v>
      </c>
      <c r="B112" t="s">
        <v>189</v>
      </c>
      <c r="C112" s="16">
        <v>44708</v>
      </c>
      <c r="D112">
        <v>8</v>
      </c>
      <c r="E112">
        <v>75</v>
      </c>
      <c r="F112" t="s">
        <v>12815</v>
      </c>
      <c r="G112">
        <v>0.60199999999999998</v>
      </c>
    </row>
    <row r="113" spans="1:7" x14ac:dyDescent="0.35">
      <c r="A113" t="s">
        <v>2171</v>
      </c>
      <c r="B113" t="s">
        <v>296</v>
      </c>
      <c r="C113" s="16">
        <v>44694</v>
      </c>
      <c r="D113">
        <v>1</v>
      </c>
      <c r="E113">
        <v>95</v>
      </c>
      <c r="F113" t="s">
        <v>13879</v>
      </c>
      <c r="G113">
        <v>0.70399999999999996</v>
      </c>
    </row>
    <row r="114" spans="1:7" x14ac:dyDescent="0.35">
      <c r="A114" t="s">
        <v>11911</v>
      </c>
      <c r="B114" t="s">
        <v>9137</v>
      </c>
      <c r="C114" s="16">
        <v>44694</v>
      </c>
      <c r="D114">
        <v>1</v>
      </c>
      <c r="E114">
        <v>40</v>
      </c>
      <c r="F114" t="s">
        <v>13492</v>
      </c>
      <c r="G114">
        <v>0.73</v>
      </c>
    </row>
    <row r="115" spans="1:7" x14ac:dyDescent="0.35">
      <c r="A115" t="s">
        <v>11911</v>
      </c>
      <c r="B115" t="s">
        <v>2525</v>
      </c>
      <c r="C115" s="16">
        <v>44692</v>
      </c>
      <c r="D115">
        <v>1</v>
      </c>
      <c r="E115">
        <v>45</v>
      </c>
      <c r="F115" t="s">
        <v>13556</v>
      </c>
      <c r="G115">
        <v>0.72699999999999998</v>
      </c>
    </row>
    <row r="116" spans="1:7" x14ac:dyDescent="0.35">
      <c r="A116" t="s">
        <v>5135</v>
      </c>
      <c r="B116" t="s">
        <v>3562</v>
      </c>
      <c r="C116" s="16">
        <v>44687</v>
      </c>
      <c r="D116">
        <v>4</v>
      </c>
      <c r="E116">
        <v>84</v>
      </c>
      <c r="F116" t="s">
        <v>12816</v>
      </c>
      <c r="G116">
        <v>0.90200000000000002</v>
      </c>
    </row>
    <row r="117" spans="1:7" x14ac:dyDescent="0.35">
      <c r="A117" t="s">
        <v>6976</v>
      </c>
      <c r="B117" t="s">
        <v>6977</v>
      </c>
      <c r="C117" s="16">
        <v>44683</v>
      </c>
      <c r="D117">
        <v>1</v>
      </c>
      <c r="E117">
        <v>83</v>
      </c>
      <c r="F117" t="s">
        <v>2723</v>
      </c>
      <c r="G117">
        <v>0.57799999999999996</v>
      </c>
    </row>
    <row r="118" spans="1:7" x14ac:dyDescent="0.35">
      <c r="A118" t="s">
        <v>2371</v>
      </c>
      <c r="B118" t="s">
        <v>944</v>
      </c>
      <c r="C118" s="16">
        <v>44673</v>
      </c>
      <c r="D118">
        <v>1</v>
      </c>
      <c r="E118">
        <v>10</v>
      </c>
      <c r="F118" t="s">
        <v>13807</v>
      </c>
      <c r="G118">
        <v>0.68500000000000005</v>
      </c>
    </row>
    <row r="119" spans="1:7" x14ac:dyDescent="0.35">
      <c r="A119" t="s">
        <v>12389</v>
      </c>
      <c r="B119" t="s">
        <v>8006</v>
      </c>
      <c r="C119" s="16">
        <v>44673</v>
      </c>
      <c r="D119">
        <v>1</v>
      </c>
      <c r="E119">
        <v>93</v>
      </c>
      <c r="F119" t="s">
        <v>8007</v>
      </c>
      <c r="G119">
        <v>0.55100000000000005</v>
      </c>
    </row>
    <row r="120" spans="1:7" x14ac:dyDescent="0.35">
      <c r="A120" t="s">
        <v>6504</v>
      </c>
      <c r="B120" t="s">
        <v>832</v>
      </c>
      <c r="C120" s="16">
        <v>44664</v>
      </c>
      <c r="D120">
        <v>1</v>
      </c>
      <c r="E120">
        <v>6</v>
      </c>
      <c r="F120" t="s">
        <v>12812</v>
      </c>
      <c r="G120">
        <v>0.83499999999999996</v>
      </c>
    </row>
    <row r="121" spans="1:7" x14ac:dyDescent="0.35">
      <c r="A121" t="s">
        <v>12608</v>
      </c>
      <c r="B121" t="s">
        <v>10058</v>
      </c>
      <c r="C121" s="16">
        <v>44658</v>
      </c>
      <c r="D121">
        <v>4</v>
      </c>
      <c r="E121">
        <v>80</v>
      </c>
      <c r="F121" t="s">
        <v>14680</v>
      </c>
      <c r="G121">
        <v>0.75600000000000001</v>
      </c>
    </row>
    <row r="122" spans="1:7" x14ac:dyDescent="0.35">
      <c r="A122" t="s">
        <v>3787</v>
      </c>
      <c r="B122" t="s">
        <v>717</v>
      </c>
      <c r="C122" s="16">
        <v>44657</v>
      </c>
      <c r="D122">
        <v>1</v>
      </c>
      <c r="E122">
        <v>67</v>
      </c>
      <c r="F122" t="s">
        <v>13878</v>
      </c>
      <c r="G122">
        <v>0.55200000000000005</v>
      </c>
    </row>
    <row r="123" spans="1:7" x14ac:dyDescent="0.35">
      <c r="A123" t="s">
        <v>3659</v>
      </c>
      <c r="B123" t="s">
        <v>3660</v>
      </c>
      <c r="C123" s="16">
        <v>44652</v>
      </c>
      <c r="D123">
        <v>1</v>
      </c>
      <c r="E123">
        <v>86</v>
      </c>
      <c r="F123" t="s">
        <v>14681</v>
      </c>
      <c r="G123">
        <v>0.84699999999999998</v>
      </c>
    </row>
    <row r="124" spans="1:7" x14ac:dyDescent="0.35">
      <c r="A124" t="s">
        <v>1572</v>
      </c>
      <c r="B124" t="s">
        <v>715</v>
      </c>
      <c r="C124" s="16">
        <v>44651</v>
      </c>
      <c r="D124">
        <v>1</v>
      </c>
      <c r="E124">
        <v>93</v>
      </c>
      <c r="F124" t="s">
        <v>12791</v>
      </c>
      <c r="G124">
        <v>0.52</v>
      </c>
    </row>
    <row r="125" spans="1:7" x14ac:dyDescent="0.35">
      <c r="A125" t="s">
        <v>5909</v>
      </c>
      <c r="B125" t="s">
        <v>502</v>
      </c>
      <c r="C125" s="16">
        <v>44651</v>
      </c>
      <c r="D125">
        <v>1</v>
      </c>
      <c r="E125">
        <v>67</v>
      </c>
      <c r="F125" t="s">
        <v>12842</v>
      </c>
      <c r="G125">
        <v>0.37</v>
      </c>
    </row>
    <row r="126" spans="1:7" x14ac:dyDescent="0.35">
      <c r="A126" t="s">
        <v>12430</v>
      </c>
      <c r="B126" t="s">
        <v>8534</v>
      </c>
      <c r="C126" s="16">
        <v>44648</v>
      </c>
      <c r="D126">
        <v>1</v>
      </c>
      <c r="E126">
        <v>66</v>
      </c>
      <c r="F126" t="s">
        <v>14682</v>
      </c>
      <c r="G126">
        <v>0.87</v>
      </c>
    </row>
    <row r="127" spans="1:7" x14ac:dyDescent="0.35">
      <c r="A127" t="s">
        <v>4267</v>
      </c>
      <c r="B127" t="s">
        <v>4268</v>
      </c>
      <c r="C127" s="16">
        <v>44639</v>
      </c>
      <c r="D127">
        <v>1</v>
      </c>
      <c r="E127">
        <v>91</v>
      </c>
      <c r="F127" t="s">
        <v>3276</v>
      </c>
      <c r="G127">
        <v>0.56499999999999995</v>
      </c>
    </row>
    <row r="128" spans="1:7" x14ac:dyDescent="0.35">
      <c r="A128" t="s">
        <v>1166</v>
      </c>
      <c r="B128" t="s">
        <v>1167</v>
      </c>
      <c r="C128" s="16">
        <v>44638</v>
      </c>
      <c r="D128">
        <v>1</v>
      </c>
      <c r="E128">
        <v>0</v>
      </c>
      <c r="F128" t="s">
        <v>1168</v>
      </c>
      <c r="G128">
        <v>0.78500000000000003</v>
      </c>
    </row>
    <row r="129" spans="1:7" x14ac:dyDescent="0.35">
      <c r="A129" t="s">
        <v>8940</v>
      </c>
      <c r="B129" t="s">
        <v>395</v>
      </c>
      <c r="C129" s="16">
        <v>44631</v>
      </c>
      <c r="D129">
        <v>1</v>
      </c>
      <c r="E129">
        <v>86</v>
      </c>
      <c r="F129" t="s">
        <v>13877</v>
      </c>
      <c r="G129">
        <v>0.77300000000000002</v>
      </c>
    </row>
    <row r="130" spans="1:7" x14ac:dyDescent="0.35">
      <c r="A130" t="s">
        <v>12608</v>
      </c>
      <c r="B130" t="s">
        <v>10058</v>
      </c>
      <c r="C130" s="16">
        <v>44624</v>
      </c>
      <c r="D130">
        <v>1</v>
      </c>
      <c r="E130">
        <v>82</v>
      </c>
      <c r="F130" t="s">
        <v>14680</v>
      </c>
      <c r="G130">
        <v>0.75600000000000001</v>
      </c>
    </row>
    <row r="131" spans="1:7" x14ac:dyDescent="0.35">
      <c r="A131" t="s">
        <v>5047</v>
      </c>
      <c r="B131" t="s">
        <v>8444</v>
      </c>
      <c r="C131" s="16">
        <v>44610</v>
      </c>
      <c r="D131">
        <v>1</v>
      </c>
      <c r="E131">
        <v>71</v>
      </c>
      <c r="F131" t="s">
        <v>12817</v>
      </c>
      <c r="G131">
        <v>0.878</v>
      </c>
    </row>
    <row r="132" spans="1:7" x14ac:dyDescent="0.35">
      <c r="A132" t="s">
        <v>6552</v>
      </c>
      <c r="B132" t="s">
        <v>189</v>
      </c>
      <c r="C132" s="16">
        <v>44596</v>
      </c>
      <c r="D132">
        <v>1</v>
      </c>
      <c r="E132">
        <v>75</v>
      </c>
      <c r="F132" t="s">
        <v>12815</v>
      </c>
      <c r="G132">
        <v>0.61399999999999999</v>
      </c>
    </row>
    <row r="133" spans="1:7" x14ac:dyDescent="0.35">
      <c r="A133" t="s">
        <v>12570</v>
      </c>
      <c r="B133" t="s">
        <v>9696</v>
      </c>
      <c r="C133" s="16">
        <v>44596</v>
      </c>
      <c r="D133">
        <v>1</v>
      </c>
      <c r="E133">
        <v>82</v>
      </c>
      <c r="F133" t="s">
        <v>14683</v>
      </c>
      <c r="G133">
        <v>0.76300000000000001</v>
      </c>
    </row>
    <row r="134" spans="1:7" x14ac:dyDescent="0.35">
      <c r="A134" t="s">
        <v>6781</v>
      </c>
      <c r="B134" t="s">
        <v>6782</v>
      </c>
      <c r="C134" s="16">
        <v>44589</v>
      </c>
      <c r="D134">
        <v>1</v>
      </c>
      <c r="E134">
        <v>77</v>
      </c>
      <c r="F134" t="s">
        <v>4504</v>
      </c>
      <c r="G134">
        <v>0.74199999999999999</v>
      </c>
    </row>
    <row r="135" spans="1:7" x14ac:dyDescent="0.35">
      <c r="A135" t="s">
        <v>9369</v>
      </c>
      <c r="B135" t="s">
        <v>271</v>
      </c>
      <c r="C135" s="16">
        <v>44581</v>
      </c>
      <c r="D135">
        <v>1</v>
      </c>
      <c r="E135">
        <v>13</v>
      </c>
      <c r="F135" t="s">
        <v>12818</v>
      </c>
      <c r="G135">
        <v>0.69</v>
      </c>
    </row>
    <row r="136" spans="1:7" x14ac:dyDescent="0.35">
      <c r="A136" t="s">
        <v>4502</v>
      </c>
      <c r="B136" t="s">
        <v>4503</v>
      </c>
      <c r="C136" s="16">
        <v>44566</v>
      </c>
      <c r="D136">
        <v>1</v>
      </c>
      <c r="E136">
        <v>3</v>
      </c>
      <c r="F136" t="s">
        <v>4504</v>
      </c>
      <c r="G136">
        <v>0.60299999999999998</v>
      </c>
    </row>
    <row r="137" spans="1:7" x14ac:dyDescent="0.35">
      <c r="A137" t="s">
        <v>4502</v>
      </c>
      <c r="B137" t="s">
        <v>4503</v>
      </c>
      <c r="C137" s="16">
        <v>44566</v>
      </c>
      <c r="D137">
        <v>1</v>
      </c>
      <c r="E137">
        <v>79</v>
      </c>
      <c r="F137" t="s">
        <v>4504</v>
      </c>
      <c r="G137">
        <v>0.56000000000000005</v>
      </c>
    </row>
    <row r="138" spans="1:7" x14ac:dyDescent="0.35">
      <c r="A138" t="s">
        <v>2830</v>
      </c>
      <c r="B138" t="s">
        <v>2831</v>
      </c>
      <c r="C138" s="16">
        <v>44533</v>
      </c>
      <c r="D138">
        <v>1</v>
      </c>
      <c r="E138">
        <v>87</v>
      </c>
      <c r="F138" t="s">
        <v>12819</v>
      </c>
      <c r="G138">
        <v>0.76800000000000002</v>
      </c>
    </row>
    <row r="139" spans="1:7" x14ac:dyDescent="0.35">
      <c r="A139" t="s">
        <v>12746</v>
      </c>
      <c r="B139" t="s">
        <v>11516</v>
      </c>
      <c r="C139" s="16">
        <v>44519</v>
      </c>
      <c r="D139">
        <v>1</v>
      </c>
      <c r="E139">
        <v>64</v>
      </c>
      <c r="F139" t="s">
        <v>11517</v>
      </c>
      <c r="G139">
        <v>0.308</v>
      </c>
    </row>
    <row r="140" spans="1:7" x14ac:dyDescent="0.35">
      <c r="A140" t="s">
        <v>2317</v>
      </c>
      <c r="B140" t="s">
        <v>942</v>
      </c>
      <c r="C140" s="16">
        <v>44503</v>
      </c>
      <c r="D140">
        <v>1</v>
      </c>
      <c r="E140">
        <v>55</v>
      </c>
      <c r="F140" t="s">
        <v>13880</v>
      </c>
      <c r="G140">
        <v>0.38</v>
      </c>
    </row>
    <row r="141" spans="1:7" x14ac:dyDescent="0.35">
      <c r="A141" t="s">
        <v>4887</v>
      </c>
      <c r="B141" t="s">
        <v>4888</v>
      </c>
      <c r="C141" s="16">
        <v>44498</v>
      </c>
      <c r="D141">
        <v>1</v>
      </c>
      <c r="E141">
        <v>62</v>
      </c>
      <c r="F141" t="s">
        <v>14684</v>
      </c>
      <c r="G141">
        <v>0.74399999999999999</v>
      </c>
    </row>
    <row r="142" spans="1:7" x14ac:dyDescent="0.35">
      <c r="A142" t="s">
        <v>10768</v>
      </c>
      <c r="B142" t="s">
        <v>37</v>
      </c>
      <c r="C142" s="16">
        <v>44498</v>
      </c>
      <c r="D142">
        <v>5</v>
      </c>
      <c r="E142">
        <v>76</v>
      </c>
      <c r="F142" t="s">
        <v>12791</v>
      </c>
      <c r="G142">
        <v>0.52</v>
      </c>
    </row>
    <row r="143" spans="1:7" x14ac:dyDescent="0.35">
      <c r="A143" t="s">
        <v>12239</v>
      </c>
      <c r="B143" t="s">
        <v>6563</v>
      </c>
      <c r="C143" s="16">
        <v>44497</v>
      </c>
      <c r="D143">
        <v>1</v>
      </c>
      <c r="E143">
        <v>83</v>
      </c>
      <c r="F143" t="s">
        <v>13876</v>
      </c>
      <c r="G143">
        <v>0.72799999999999998</v>
      </c>
    </row>
    <row r="144" spans="1:7" x14ac:dyDescent="0.35">
      <c r="A144" t="s">
        <v>12721</v>
      </c>
      <c r="B144" t="s">
        <v>11202</v>
      </c>
      <c r="C144" s="16">
        <v>44491</v>
      </c>
      <c r="D144">
        <v>1</v>
      </c>
      <c r="E144">
        <v>10</v>
      </c>
      <c r="F144" t="s">
        <v>12820</v>
      </c>
      <c r="G144">
        <v>0.54200000000000004</v>
      </c>
    </row>
    <row r="145" spans="1:7" x14ac:dyDescent="0.35">
      <c r="A145" t="s">
        <v>8936</v>
      </c>
      <c r="B145" t="s">
        <v>3203</v>
      </c>
      <c r="C145" s="16">
        <v>44484</v>
      </c>
      <c r="D145">
        <v>4</v>
      </c>
      <c r="E145">
        <v>55</v>
      </c>
      <c r="F145" t="s">
        <v>13881</v>
      </c>
      <c r="G145">
        <v>0.45</v>
      </c>
    </row>
    <row r="146" spans="1:7" x14ac:dyDescent="0.35">
      <c r="A146" t="s">
        <v>3344</v>
      </c>
      <c r="B146" t="s">
        <v>1209</v>
      </c>
      <c r="C146" s="16">
        <v>44483</v>
      </c>
      <c r="D146">
        <v>1</v>
      </c>
      <c r="E146">
        <v>85</v>
      </c>
      <c r="F146" t="s">
        <v>13677</v>
      </c>
      <c r="G146">
        <v>0.60399999999999998</v>
      </c>
    </row>
    <row r="147" spans="1:7" x14ac:dyDescent="0.35">
      <c r="A147" t="s">
        <v>11859</v>
      </c>
      <c r="B147" t="s">
        <v>1915</v>
      </c>
      <c r="C147" s="16">
        <v>44463</v>
      </c>
      <c r="D147">
        <v>1</v>
      </c>
      <c r="E147">
        <v>81</v>
      </c>
      <c r="F147" t="s">
        <v>12821</v>
      </c>
      <c r="G147">
        <v>0.71699999999999997</v>
      </c>
    </row>
    <row r="148" spans="1:7" x14ac:dyDescent="0.35">
      <c r="A148" t="s">
        <v>442</v>
      </c>
      <c r="B148" t="s">
        <v>443</v>
      </c>
      <c r="C148" s="16">
        <v>44456</v>
      </c>
      <c r="D148">
        <v>4</v>
      </c>
      <c r="E148">
        <v>85</v>
      </c>
      <c r="F148" t="s">
        <v>13525</v>
      </c>
      <c r="G148">
        <v>0.73699999999999999</v>
      </c>
    </row>
    <row r="149" spans="1:7" x14ac:dyDescent="0.35">
      <c r="A149" t="s">
        <v>1226</v>
      </c>
      <c r="B149" t="s">
        <v>37</v>
      </c>
      <c r="C149" s="16">
        <v>44449</v>
      </c>
      <c r="D149">
        <v>1</v>
      </c>
      <c r="E149">
        <v>1</v>
      </c>
      <c r="F149" t="s">
        <v>12791</v>
      </c>
      <c r="G149">
        <v>0.78800000000000003</v>
      </c>
    </row>
    <row r="150" spans="1:7" x14ac:dyDescent="0.35">
      <c r="A150" t="s">
        <v>1799</v>
      </c>
      <c r="B150" t="s">
        <v>1800</v>
      </c>
      <c r="C150" s="16">
        <v>44428</v>
      </c>
      <c r="D150">
        <v>1</v>
      </c>
      <c r="E150">
        <v>42</v>
      </c>
      <c r="F150" t="s">
        <v>1801</v>
      </c>
      <c r="G150">
        <v>0.66700000000000004</v>
      </c>
    </row>
    <row r="151" spans="1:7" x14ac:dyDescent="0.35">
      <c r="A151" t="s">
        <v>1864</v>
      </c>
      <c r="B151" t="s">
        <v>1865</v>
      </c>
      <c r="C151" s="16">
        <v>44428</v>
      </c>
      <c r="D151">
        <v>1</v>
      </c>
      <c r="E151">
        <v>84</v>
      </c>
      <c r="F151" t="s">
        <v>12822</v>
      </c>
      <c r="G151">
        <v>0.85399999999999998</v>
      </c>
    </row>
    <row r="152" spans="1:7" x14ac:dyDescent="0.35">
      <c r="A152" t="s">
        <v>2837</v>
      </c>
      <c r="B152" t="s">
        <v>2838</v>
      </c>
      <c r="C152" s="16">
        <v>44428</v>
      </c>
      <c r="D152">
        <v>1</v>
      </c>
      <c r="E152">
        <v>72</v>
      </c>
      <c r="F152" t="s">
        <v>13875</v>
      </c>
      <c r="G152">
        <v>0.73399999999999999</v>
      </c>
    </row>
    <row r="153" spans="1:7" x14ac:dyDescent="0.35">
      <c r="A153" t="s">
        <v>7018</v>
      </c>
      <c r="B153" t="s">
        <v>37</v>
      </c>
      <c r="C153" s="16">
        <v>44427</v>
      </c>
      <c r="D153">
        <v>1</v>
      </c>
      <c r="E153">
        <v>71</v>
      </c>
      <c r="F153" t="s">
        <v>12791</v>
      </c>
      <c r="G153">
        <v>0.47099999999999997</v>
      </c>
    </row>
    <row r="154" spans="1:7" x14ac:dyDescent="0.35">
      <c r="A154" t="s">
        <v>4620</v>
      </c>
      <c r="B154" t="s">
        <v>4621</v>
      </c>
      <c r="C154" s="16">
        <v>44421</v>
      </c>
      <c r="D154">
        <v>1</v>
      </c>
      <c r="E154">
        <v>88</v>
      </c>
      <c r="F154" t="s">
        <v>13882</v>
      </c>
      <c r="G154">
        <v>0.79600000000000004</v>
      </c>
    </row>
    <row r="155" spans="1:7" x14ac:dyDescent="0.35">
      <c r="A155" t="s">
        <v>10216</v>
      </c>
      <c r="B155" t="s">
        <v>10217</v>
      </c>
      <c r="C155" s="16">
        <v>44421</v>
      </c>
      <c r="D155">
        <v>1</v>
      </c>
      <c r="E155">
        <v>84</v>
      </c>
      <c r="F155" t="s">
        <v>12823</v>
      </c>
      <c r="G155">
        <v>0.69499999999999995</v>
      </c>
    </row>
    <row r="156" spans="1:7" x14ac:dyDescent="0.35">
      <c r="A156" t="s">
        <v>6973</v>
      </c>
      <c r="B156" t="s">
        <v>277</v>
      </c>
      <c r="C156" s="16">
        <v>44414</v>
      </c>
      <c r="D156">
        <v>1</v>
      </c>
      <c r="E156">
        <v>70</v>
      </c>
      <c r="F156" t="s">
        <v>12824</v>
      </c>
      <c r="G156">
        <v>0.748</v>
      </c>
    </row>
    <row r="157" spans="1:7" x14ac:dyDescent="0.35">
      <c r="A157" t="s">
        <v>7561</v>
      </c>
      <c r="B157" t="s">
        <v>9283</v>
      </c>
      <c r="C157" s="16">
        <v>44414</v>
      </c>
      <c r="D157">
        <v>1</v>
      </c>
      <c r="E157">
        <v>5</v>
      </c>
      <c r="F157" t="s">
        <v>13875</v>
      </c>
      <c r="G157">
        <v>0.52400000000000002</v>
      </c>
    </row>
    <row r="158" spans="1:7" x14ac:dyDescent="0.35">
      <c r="A158" t="s">
        <v>4089</v>
      </c>
      <c r="B158" t="s">
        <v>4090</v>
      </c>
      <c r="C158" s="16">
        <v>44407</v>
      </c>
      <c r="D158">
        <v>1</v>
      </c>
      <c r="E158">
        <v>3</v>
      </c>
      <c r="F158" t="s">
        <v>13875</v>
      </c>
      <c r="G158">
        <v>0.57499999999999996</v>
      </c>
    </row>
    <row r="159" spans="1:7" x14ac:dyDescent="0.35">
      <c r="A159" t="s">
        <v>12374</v>
      </c>
      <c r="B159" t="s">
        <v>7896</v>
      </c>
      <c r="C159" s="16">
        <v>44407</v>
      </c>
      <c r="D159">
        <v>1</v>
      </c>
      <c r="E159">
        <v>69</v>
      </c>
      <c r="F159" t="s">
        <v>12825</v>
      </c>
      <c r="G159">
        <v>0.81</v>
      </c>
    </row>
    <row r="160" spans="1:7" x14ac:dyDescent="0.35">
      <c r="A160" t="s">
        <v>10447</v>
      </c>
      <c r="B160" t="s">
        <v>10448</v>
      </c>
      <c r="C160" s="16">
        <v>44407</v>
      </c>
      <c r="D160">
        <v>1</v>
      </c>
      <c r="E160">
        <v>0</v>
      </c>
      <c r="F160" t="s">
        <v>10449</v>
      </c>
      <c r="G160">
        <v>0.5</v>
      </c>
    </row>
    <row r="161" spans="1:7" x14ac:dyDescent="0.35">
      <c r="A161" t="s">
        <v>10782</v>
      </c>
      <c r="B161" t="s">
        <v>6294</v>
      </c>
      <c r="C161" s="16">
        <v>44407</v>
      </c>
      <c r="D161">
        <v>1</v>
      </c>
      <c r="E161">
        <v>2</v>
      </c>
      <c r="F161" t="s">
        <v>14685</v>
      </c>
      <c r="G161">
        <v>0.70799999999999996</v>
      </c>
    </row>
    <row r="162" spans="1:7" x14ac:dyDescent="0.35">
      <c r="A162" t="s">
        <v>10928</v>
      </c>
      <c r="B162" t="s">
        <v>10929</v>
      </c>
      <c r="C162" s="16">
        <v>44407</v>
      </c>
      <c r="D162">
        <v>1</v>
      </c>
      <c r="E162">
        <v>89</v>
      </c>
      <c r="F162" t="s">
        <v>12826</v>
      </c>
      <c r="G162">
        <v>0.67100000000000004</v>
      </c>
    </row>
    <row r="163" spans="1:7" x14ac:dyDescent="0.35">
      <c r="A163" t="s">
        <v>12635</v>
      </c>
      <c r="B163" t="s">
        <v>10397</v>
      </c>
      <c r="C163" s="16">
        <v>44401</v>
      </c>
      <c r="D163">
        <v>1</v>
      </c>
      <c r="E163">
        <v>76</v>
      </c>
      <c r="F163" t="s">
        <v>10398</v>
      </c>
      <c r="G163">
        <v>0.81499999999999995</v>
      </c>
    </row>
    <row r="164" spans="1:7" x14ac:dyDescent="0.35">
      <c r="A164" t="s">
        <v>2743</v>
      </c>
      <c r="B164" t="s">
        <v>2744</v>
      </c>
      <c r="C164" s="16">
        <v>44400</v>
      </c>
      <c r="D164">
        <v>1</v>
      </c>
      <c r="E164">
        <v>10</v>
      </c>
      <c r="F164" t="s">
        <v>12827</v>
      </c>
      <c r="G164">
        <v>0.755</v>
      </c>
    </row>
    <row r="165" spans="1:7" x14ac:dyDescent="0.35">
      <c r="A165" t="s">
        <v>2806</v>
      </c>
      <c r="B165" t="s">
        <v>2807</v>
      </c>
      <c r="C165" s="16">
        <v>44400</v>
      </c>
      <c r="D165">
        <v>1</v>
      </c>
      <c r="E165">
        <v>8</v>
      </c>
      <c r="F165" t="s">
        <v>13875</v>
      </c>
      <c r="G165">
        <v>0.59399999999999997</v>
      </c>
    </row>
    <row r="166" spans="1:7" x14ac:dyDescent="0.35">
      <c r="A166" t="s">
        <v>11941</v>
      </c>
      <c r="B166" t="s">
        <v>3017</v>
      </c>
      <c r="C166" s="16">
        <v>44400</v>
      </c>
      <c r="D166">
        <v>1</v>
      </c>
      <c r="E166">
        <v>50</v>
      </c>
      <c r="F166" t="s">
        <v>12828</v>
      </c>
      <c r="G166">
        <v>0.63800000000000001</v>
      </c>
    </row>
    <row r="167" spans="1:7" x14ac:dyDescent="0.35">
      <c r="A167" t="s">
        <v>3569</v>
      </c>
      <c r="B167" t="s">
        <v>3570</v>
      </c>
      <c r="C167" s="16">
        <v>44400</v>
      </c>
      <c r="D167">
        <v>1</v>
      </c>
      <c r="E167">
        <v>9</v>
      </c>
      <c r="F167" t="s">
        <v>13875</v>
      </c>
      <c r="G167">
        <v>0.64900000000000002</v>
      </c>
    </row>
    <row r="168" spans="1:7" x14ac:dyDescent="0.35">
      <c r="A168" t="s">
        <v>4574</v>
      </c>
      <c r="B168" t="s">
        <v>4575</v>
      </c>
      <c r="C168" s="16">
        <v>44400</v>
      </c>
      <c r="D168">
        <v>1</v>
      </c>
      <c r="E168">
        <v>4</v>
      </c>
      <c r="F168" t="s">
        <v>4576</v>
      </c>
      <c r="G168">
        <v>0.76800000000000002</v>
      </c>
    </row>
    <row r="169" spans="1:7" x14ac:dyDescent="0.35">
      <c r="A169" t="s">
        <v>4869</v>
      </c>
      <c r="B169" t="s">
        <v>4870</v>
      </c>
      <c r="C169" s="16">
        <v>44400</v>
      </c>
      <c r="D169">
        <v>1</v>
      </c>
      <c r="E169">
        <v>0</v>
      </c>
      <c r="F169" t="s">
        <v>13875</v>
      </c>
      <c r="G169">
        <v>0.495</v>
      </c>
    </row>
    <row r="170" spans="1:7" x14ac:dyDescent="0.35">
      <c r="A170" t="s">
        <v>6411</v>
      </c>
      <c r="B170" t="s">
        <v>6412</v>
      </c>
      <c r="C170" s="16">
        <v>44400</v>
      </c>
      <c r="D170">
        <v>1</v>
      </c>
      <c r="E170">
        <v>26</v>
      </c>
      <c r="F170" t="s">
        <v>12829</v>
      </c>
      <c r="G170">
        <v>0.753</v>
      </c>
    </row>
    <row r="171" spans="1:7" x14ac:dyDescent="0.35">
      <c r="A171" t="s">
        <v>7979</v>
      </c>
      <c r="B171" t="s">
        <v>1937</v>
      </c>
      <c r="C171" s="16">
        <v>44400</v>
      </c>
      <c r="D171">
        <v>1</v>
      </c>
      <c r="E171">
        <v>75</v>
      </c>
      <c r="F171" t="s">
        <v>12842</v>
      </c>
      <c r="G171">
        <v>0.66600000000000004</v>
      </c>
    </row>
    <row r="172" spans="1:7" x14ac:dyDescent="0.35">
      <c r="A172" t="s">
        <v>11154</v>
      </c>
      <c r="B172" t="s">
        <v>11155</v>
      </c>
      <c r="C172" s="16">
        <v>44400</v>
      </c>
      <c r="D172">
        <v>1</v>
      </c>
      <c r="E172">
        <v>3</v>
      </c>
      <c r="F172" t="s">
        <v>11156</v>
      </c>
      <c r="G172">
        <v>0.65500000000000003</v>
      </c>
    </row>
    <row r="173" spans="1:7" x14ac:dyDescent="0.35">
      <c r="A173" t="s">
        <v>11351</v>
      </c>
      <c r="B173" t="s">
        <v>4002</v>
      </c>
      <c r="C173" s="16">
        <v>44398</v>
      </c>
      <c r="D173">
        <v>1</v>
      </c>
      <c r="E173">
        <v>0</v>
      </c>
      <c r="F173" t="s">
        <v>13511</v>
      </c>
      <c r="G173">
        <v>0.77700000000000002</v>
      </c>
    </row>
    <row r="174" spans="1:7" x14ac:dyDescent="0.35">
      <c r="A174" t="s">
        <v>9772</v>
      </c>
      <c r="B174" t="s">
        <v>10942</v>
      </c>
      <c r="C174" s="16">
        <v>44396</v>
      </c>
      <c r="D174">
        <v>1</v>
      </c>
      <c r="E174">
        <v>47</v>
      </c>
      <c r="F174" t="s">
        <v>13875</v>
      </c>
      <c r="G174">
        <v>0.64900000000000002</v>
      </c>
    </row>
    <row r="175" spans="1:7" x14ac:dyDescent="0.35">
      <c r="A175" t="s">
        <v>2026</v>
      </c>
      <c r="B175" t="s">
        <v>2027</v>
      </c>
      <c r="C175" s="16">
        <v>44393</v>
      </c>
      <c r="D175">
        <v>5</v>
      </c>
      <c r="E175">
        <v>42</v>
      </c>
      <c r="F175" t="s">
        <v>12830</v>
      </c>
      <c r="G175">
        <v>0.60099999999999998</v>
      </c>
    </row>
    <row r="176" spans="1:7" x14ac:dyDescent="0.35">
      <c r="A176" t="s">
        <v>2160</v>
      </c>
      <c r="B176" t="s">
        <v>2161</v>
      </c>
      <c r="C176" s="16">
        <v>44393</v>
      </c>
      <c r="D176">
        <v>1</v>
      </c>
      <c r="E176">
        <v>3</v>
      </c>
      <c r="F176" t="s">
        <v>13875</v>
      </c>
      <c r="G176">
        <v>0.56899999999999995</v>
      </c>
    </row>
    <row r="177" spans="1:7" x14ac:dyDescent="0.35">
      <c r="A177" t="s">
        <v>2258</v>
      </c>
      <c r="B177" t="s">
        <v>2259</v>
      </c>
      <c r="C177" s="16">
        <v>44393</v>
      </c>
      <c r="D177">
        <v>1</v>
      </c>
      <c r="E177">
        <v>0</v>
      </c>
      <c r="F177" t="s">
        <v>13875</v>
      </c>
      <c r="G177">
        <v>0.72599999999999998</v>
      </c>
    </row>
    <row r="178" spans="1:7" x14ac:dyDescent="0.35">
      <c r="A178" t="s">
        <v>3687</v>
      </c>
      <c r="B178" t="s">
        <v>203</v>
      </c>
      <c r="C178" s="16">
        <v>44393</v>
      </c>
      <c r="D178">
        <v>1</v>
      </c>
      <c r="E178">
        <v>66</v>
      </c>
      <c r="F178" t="s">
        <v>14686</v>
      </c>
      <c r="G178">
        <v>0.91600000000000004</v>
      </c>
    </row>
    <row r="179" spans="1:7" x14ac:dyDescent="0.35">
      <c r="A179" t="s">
        <v>5292</v>
      </c>
      <c r="B179" t="s">
        <v>5293</v>
      </c>
      <c r="C179" s="16">
        <v>44393</v>
      </c>
      <c r="D179">
        <v>1</v>
      </c>
      <c r="E179">
        <v>0</v>
      </c>
      <c r="F179" t="s">
        <v>12831</v>
      </c>
      <c r="G179">
        <v>0.76800000000000002</v>
      </c>
    </row>
    <row r="180" spans="1:7" x14ac:dyDescent="0.35">
      <c r="A180" t="s">
        <v>5506</v>
      </c>
      <c r="B180" t="s">
        <v>5507</v>
      </c>
      <c r="C180" s="16">
        <v>44393</v>
      </c>
      <c r="D180">
        <v>1</v>
      </c>
      <c r="E180">
        <v>1</v>
      </c>
      <c r="F180" t="s">
        <v>13875</v>
      </c>
      <c r="G180">
        <v>0.63700000000000001</v>
      </c>
    </row>
    <row r="181" spans="1:7" x14ac:dyDescent="0.35">
      <c r="A181" t="s">
        <v>5601</v>
      </c>
      <c r="B181" t="s">
        <v>5602</v>
      </c>
      <c r="C181" s="16">
        <v>44393</v>
      </c>
      <c r="D181">
        <v>1</v>
      </c>
      <c r="E181">
        <v>0</v>
      </c>
      <c r="F181" t="s">
        <v>13875</v>
      </c>
      <c r="G181">
        <v>0.73099999999999998</v>
      </c>
    </row>
    <row r="182" spans="1:7" x14ac:dyDescent="0.35">
      <c r="A182" t="s">
        <v>6627</v>
      </c>
      <c r="B182" t="s">
        <v>6628</v>
      </c>
      <c r="C182" s="16">
        <v>44393</v>
      </c>
      <c r="D182">
        <v>1</v>
      </c>
      <c r="E182">
        <v>10</v>
      </c>
      <c r="F182" t="s">
        <v>13875</v>
      </c>
      <c r="G182">
        <v>0.78200000000000003</v>
      </c>
    </row>
    <row r="183" spans="1:7" x14ac:dyDescent="0.35">
      <c r="A183" t="s">
        <v>6765</v>
      </c>
      <c r="B183" t="s">
        <v>6766</v>
      </c>
      <c r="C183" s="16">
        <v>44393</v>
      </c>
      <c r="D183">
        <v>1</v>
      </c>
      <c r="E183">
        <v>26</v>
      </c>
      <c r="F183" t="s">
        <v>6767</v>
      </c>
      <c r="G183">
        <v>0.54500000000000004</v>
      </c>
    </row>
    <row r="184" spans="1:7" x14ac:dyDescent="0.35">
      <c r="A184" t="s">
        <v>1669</v>
      </c>
      <c r="B184" t="s">
        <v>9842</v>
      </c>
      <c r="C184" s="16">
        <v>44393</v>
      </c>
      <c r="D184">
        <v>1</v>
      </c>
      <c r="E184">
        <v>1</v>
      </c>
      <c r="F184" t="s">
        <v>13875</v>
      </c>
      <c r="G184">
        <v>0.78100000000000003</v>
      </c>
    </row>
    <row r="185" spans="1:7" x14ac:dyDescent="0.35">
      <c r="A185" t="s">
        <v>3317</v>
      </c>
      <c r="B185" t="s">
        <v>1351</v>
      </c>
      <c r="C185" s="16">
        <v>44386</v>
      </c>
      <c r="D185">
        <v>1</v>
      </c>
      <c r="E185">
        <v>0</v>
      </c>
      <c r="F185" t="s">
        <v>1352</v>
      </c>
      <c r="G185">
        <v>0.77800000000000002</v>
      </c>
    </row>
    <row r="186" spans="1:7" x14ac:dyDescent="0.35">
      <c r="A186" t="s">
        <v>4191</v>
      </c>
      <c r="B186" t="s">
        <v>4192</v>
      </c>
      <c r="C186" s="16">
        <v>44386</v>
      </c>
      <c r="D186">
        <v>1</v>
      </c>
      <c r="E186">
        <v>0</v>
      </c>
      <c r="F186" t="s">
        <v>13875</v>
      </c>
      <c r="G186">
        <v>0.60799999999999998</v>
      </c>
    </row>
    <row r="187" spans="1:7" x14ac:dyDescent="0.35">
      <c r="A187" t="s">
        <v>12347</v>
      </c>
      <c r="B187" t="s">
        <v>7695</v>
      </c>
      <c r="C187" s="16">
        <v>44386</v>
      </c>
      <c r="D187">
        <v>1</v>
      </c>
      <c r="E187">
        <v>65</v>
      </c>
      <c r="F187" t="s">
        <v>12832</v>
      </c>
      <c r="G187">
        <v>0.58699999999999997</v>
      </c>
    </row>
    <row r="188" spans="1:7" x14ac:dyDescent="0.35">
      <c r="A188" t="s">
        <v>8384</v>
      </c>
      <c r="B188" t="s">
        <v>1191</v>
      </c>
      <c r="C188" s="16">
        <v>44386</v>
      </c>
      <c r="D188">
        <v>1</v>
      </c>
      <c r="E188">
        <v>0</v>
      </c>
      <c r="F188" t="s">
        <v>12833</v>
      </c>
      <c r="G188">
        <v>0.68600000000000005</v>
      </c>
    </row>
    <row r="189" spans="1:7" x14ac:dyDescent="0.35">
      <c r="A189" t="s">
        <v>8696</v>
      </c>
      <c r="B189" t="s">
        <v>8697</v>
      </c>
      <c r="C189" s="16">
        <v>44386</v>
      </c>
      <c r="D189">
        <v>1</v>
      </c>
      <c r="E189">
        <v>32</v>
      </c>
      <c r="F189" t="s">
        <v>8698</v>
      </c>
      <c r="G189">
        <v>0.64100000000000001</v>
      </c>
    </row>
    <row r="190" spans="1:7" x14ac:dyDescent="0.35">
      <c r="A190" t="s">
        <v>8771</v>
      </c>
      <c r="B190" t="s">
        <v>8772</v>
      </c>
      <c r="C190" s="16">
        <v>44386</v>
      </c>
      <c r="D190">
        <v>10</v>
      </c>
      <c r="E190">
        <v>0</v>
      </c>
      <c r="F190" t="s">
        <v>13875</v>
      </c>
      <c r="G190">
        <v>0.79300000000000004</v>
      </c>
    </row>
    <row r="191" spans="1:7" x14ac:dyDescent="0.35">
      <c r="A191" t="s">
        <v>12443</v>
      </c>
      <c r="B191" t="s">
        <v>8598</v>
      </c>
      <c r="C191" s="16">
        <v>44385</v>
      </c>
      <c r="D191">
        <v>1</v>
      </c>
      <c r="E191">
        <v>26</v>
      </c>
      <c r="F191" t="s">
        <v>8599</v>
      </c>
      <c r="G191">
        <v>0.59199999999999997</v>
      </c>
    </row>
    <row r="192" spans="1:7" x14ac:dyDescent="0.35">
      <c r="A192" t="s">
        <v>5048</v>
      </c>
      <c r="B192" t="s">
        <v>7048</v>
      </c>
      <c r="C192" s="16">
        <v>44379</v>
      </c>
      <c r="D192">
        <v>1</v>
      </c>
      <c r="E192">
        <v>0</v>
      </c>
      <c r="F192" t="s">
        <v>13875</v>
      </c>
      <c r="G192">
        <v>0.78</v>
      </c>
    </row>
    <row r="193" spans="1:7" x14ac:dyDescent="0.35">
      <c r="A193" t="s">
        <v>8652</v>
      </c>
      <c r="B193" t="s">
        <v>8653</v>
      </c>
      <c r="C193" s="16">
        <v>44379</v>
      </c>
      <c r="D193">
        <v>1</v>
      </c>
      <c r="E193">
        <v>8</v>
      </c>
      <c r="F193" t="s">
        <v>13640</v>
      </c>
      <c r="G193">
        <v>0.57499999999999996</v>
      </c>
    </row>
    <row r="194" spans="1:7" x14ac:dyDescent="0.35">
      <c r="A194" t="s">
        <v>9356</v>
      </c>
      <c r="B194" t="s">
        <v>9357</v>
      </c>
      <c r="C194" s="16">
        <v>44379</v>
      </c>
      <c r="D194">
        <v>1</v>
      </c>
      <c r="E194">
        <v>17</v>
      </c>
      <c r="F194" t="s">
        <v>9358</v>
      </c>
      <c r="G194">
        <v>0.53800000000000003</v>
      </c>
    </row>
    <row r="195" spans="1:7" x14ac:dyDescent="0.35">
      <c r="A195" t="s">
        <v>8472</v>
      </c>
      <c r="B195" t="s">
        <v>8473</v>
      </c>
      <c r="C195" s="16">
        <v>44378</v>
      </c>
      <c r="D195">
        <v>1</v>
      </c>
      <c r="E195">
        <v>27</v>
      </c>
      <c r="F195" t="s">
        <v>13875</v>
      </c>
      <c r="G195">
        <v>0.53900000000000003</v>
      </c>
    </row>
    <row r="196" spans="1:7" x14ac:dyDescent="0.35">
      <c r="A196" t="s">
        <v>8105</v>
      </c>
      <c r="B196" t="s">
        <v>5067</v>
      </c>
      <c r="C196" s="16">
        <v>44378</v>
      </c>
      <c r="D196">
        <v>1</v>
      </c>
      <c r="E196">
        <v>53</v>
      </c>
      <c r="F196" t="s">
        <v>12834</v>
      </c>
      <c r="G196">
        <v>0.56200000000000006</v>
      </c>
    </row>
    <row r="197" spans="1:7" x14ac:dyDescent="0.35">
      <c r="A197" t="s">
        <v>2264</v>
      </c>
      <c r="B197" t="s">
        <v>37</v>
      </c>
      <c r="C197" s="16">
        <v>44372</v>
      </c>
      <c r="D197">
        <v>1</v>
      </c>
      <c r="E197">
        <v>30</v>
      </c>
      <c r="F197" t="s">
        <v>12791</v>
      </c>
      <c r="G197">
        <v>0.80800000000000005</v>
      </c>
    </row>
    <row r="198" spans="1:7" x14ac:dyDescent="0.35">
      <c r="A198" t="s">
        <v>2694</v>
      </c>
      <c r="B198" t="s">
        <v>2695</v>
      </c>
      <c r="C198" s="16">
        <v>44372</v>
      </c>
      <c r="D198">
        <v>1</v>
      </c>
      <c r="E198">
        <v>34</v>
      </c>
      <c r="F198" t="s">
        <v>12835</v>
      </c>
      <c r="G198">
        <v>0.72799999999999998</v>
      </c>
    </row>
    <row r="199" spans="1:7" x14ac:dyDescent="0.35">
      <c r="A199" t="s">
        <v>3958</v>
      </c>
      <c r="B199" t="s">
        <v>3959</v>
      </c>
      <c r="C199" s="16">
        <v>44372</v>
      </c>
      <c r="D199">
        <v>1</v>
      </c>
      <c r="E199">
        <v>1</v>
      </c>
      <c r="F199" t="s">
        <v>13875</v>
      </c>
      <c r="G199">
        <v>0.55500000000000005</v>
      </c>
    </row>
    <row r="200" spans="1:7" x14ac:dyDescent="0.35">
      <c r="A200" t="s">
        <v>4170</v>
      </c>
      <c r="B200" t="s">
        <v>4171</v>
      </c>
      <c r="C200" s="16">
        <v>44372</v>
      </c>
      <c r="D200">
        <v>1</v>
      </c>
      <c r="E200">
        <v>3</v>
      </c>
      <c r="F200" t="s">
        <v>13875</v>
      </c>
      <c r="G200">
        <v>0.36199999999999999</v>
      </c>
    </row>
    <row r="201" spans="1:7" x14ac:dyDescent="0.35">
      <c r="A201" t="s">
        <v>4889</v>
      </c>
      <c r="B201" t="s">
        <v>4890</v>
      </c>
      <c r="C201" s="16">
        <v>44372</v>
      </c>
      <c r="D201">
        <v>1</v>
      </c>
      <c r="E201">
        <v>12</v>
      </c>
      <c r="F201" t="s">
        <v>13875</v>
      </c>
      <c r="G201">
        <v>0.41099999999999998</v>
      </c>
    </row>
    <row r="202" spans="1:7" x14ac:dyDescent="0.35">
      <c r="A202" t="s">
        <v>5118</v>
      </c>
      <c r="B202" t="s">
        <v>5119</v>
      </c>
      <c r="C202" s="16">
        <v>44372</v>
      </c>
      <c r="D202">
        <v>1</v>
      </c>
      <c r="E202">
        <v>10</v>
      </c>
      <c r="F202" t="s">
        <v>13875</v>
      </c>
      <c r="G202">
        <v>0.52700000000000002</v>
      </c>
    </row>
    <row r="203" spans="1:7" x14ac:dyDescent="0.35">
      <c r="A203" t="s">
        <v>4545</v>
      </c>
      <c r="B203" t="s">
        <v>5571</v>
      </c>
      <c r="C203" s="16">
        <v>44372</v>
      </c>
      <c r="D203">
        <v>1</v>
      </c>
      <c r="E203">
        <v>16</v>
      </c>
      <c r="F203" t="s">
        <v>13875</v>
      </c>
      <c r="G203">
        <v>0.68500000000000005</v>
      </c>
    </row>
    <row r="204" spans="1:7" x14ac:dyDescent="0.35">
      <c r="A204" t="s">
        <v>7178</v>
      </c>
      <c r="B204" t="s">
        <v>7179</v>
      </c>
      <c r="C204" s="16">
        <v>44372</v>
      </c>
      <c r="D204">
        <v>1</v>
      </c>
      <c r="E204">
        <v>3</v>
      </c>
      <c r="F204" t="s">
        <v>13875</v>
      </c>
      <c r="G204">
        <v>0.23200000000000001</v>
      </c>
    </row>
    <row r="205" spans="1:7" x14ac:dyDescent="0.35">
      <c r="A205" t="s">
        <v>5409</v>
      </c>
      <c r="B205" t="s">
        <v>5410</v>
      </c>
      <c r="C205" s="16">
        <v>44371</v>
      </c>
      <c r="D205">
        <v>8</v>
      </c>
      <c r="E205">
        <v>49</v>
      </c>
      <c r="F205" t="s">
        <v>14687</v>
      </c>
      <c r="G205">
        <v>0.83799999999999997</v>
      </c>
    </row>
    <row r="206" spans="1:7" x14ac:dyDescent="0.35">
      <c r="A206" t="s">
        <v>10074</v>
      </c>
      <c r="B206" t="s">
        <v>10075</v>
      </c>
      <c r="C206" s="16">
        <v>44371</v>
      </c>
      <c r="D206">
        <v>1</v>
      </c>
      <c r="E206">
        <v>3</v>
      </c>
      <c r="F206" t="s">
        <v>13875</v>
      </c>
      <c r="G206">
        <v>0.73099999999999998</v>
      </c>
    </row>
    <row r="207" spans="1:7" x14ac:dyDescent="0.35">
      <c r="A207" t="s">
        <v>1574</v>
      </c>
      <c r="B207" t="s">
        <v>1575</v>
      </c>
      <c r="C207" s="16">
        <v>44365</v>
      </c>
      <c r="D207">
        <v>1</v>
      </c>
      <c r="E207">
        <v>34</v>
      </c>
      <c r="F207" t="s">
        <v>12791</v>
      </c>
      <c r="G207">
        <v>0.72699999999999998</v>
      </c>
    </row>
    <row r="208" spans="1:7" x14ac:dyDescent="0.35">
      <c r="A208" t="s">
        <v>2889</v>
      </c>
      <c r="B208" t="s">
        <v>2890</v>
      </c>
      <c r="C208" s="16">
        <v>44365</v>
      </c>
      <c r="D208">
        <v>1</v>
      </c>
      <c r="E208">
        <v>1</v>
      </c>
      <c r="F208" t="s">
        <v>13875</v>
      </c>
      <c r="G208">
        <v>0.64700000000000002</v>
      </c>
    </row>
    <row r="209" spans="1:7" x14ac:dyDescent="0.35">
      <c r="A209" t="s">
        <v>7094</v>
      </c>
      <c r="B209" t="s">
        <v>7095</v>
      </c>
      <c r="C209" s="16">
        <v>44365</v>
      </c>
      <c r="D209">
        <v>4</v>
      </c>
      <c r="E209">
        <v>35</v>
      </c>
      <c r="F209" t="s">
        <v>7096</v>
      </c>
      <c r="G209">
        <v>0.86199999999999999</v>
      </c>
    </row>
    <row r="210" spans="1:7" x14ac:dyDescent="0.35">
      <c r="A210" t="s">
        <v>7771</v>
      </c>
      <c r="B210" t="s">
        <v>7772</v>
      </c>
      <c r="C210" s="16">
        <v>44365</v>
      </c>
      <c r="D210">
        <v>1</v>
      </c>
      <c r="E210">
        <v>0</v>
      </c>
      <c r="F210" t="s">
        <v>7773</v>
      </c>
      <c r="G210">
        <v>0.64200000000000002</v>
      </c>
    </row>
    <row r="211" spans="1:7" x14ac:dyDescent="0.35">
      <c r="A211" t="s">
        <v>237</v>
      </c>
      <c r="B211" t="s">
        <v>238</v>
      </c>
      <c r="C211" s="16">
        <v>44364</v>
      </c>
      <c r="D211">
        <v>1</v>
      </c>
      <c r="E211">
        <v>65</v>
      </c>
      <c r="F211" t="s">
        <v>12836</v>
      </c>
      <c r="G211">
        <v>0.78300000000000003</v>
      </c>
    </row>
    <row r="212" spans="1:7" x14ac:dyDescent="0.35">
      <c r="A212" t="s">
        <v>9611</v>
      </c>
      <c r="B212" t="s">
        <v>9612</v>
      </c>
      <c r="C212" s="16">
        <v>44364</v>
      </c>
      <c r="D212">
        <v>1</v>
      </c>
      <c r="E212">
        <v>2</v>
      </c>
      <c r="F212" t="s">
        <v>13875</v>
      </c>
      <c r="G212">
        <v>0.33500000000000002</v>
      </c>
    </row>
    <row r="213" spans="1:7" x14ac:dyDescent="0.35">
      <c r="A213" t="s">
        <v>2112</v>
      </c>
      <c r="B213" t="s">
        <v>2113</v>
      </c>
      <c r="C213" s="16">
        <v>44358</v>
      </c>
      <c r="D213">
        <v>1</v>
      </c>
      <c r="E213">
        <v>0</v>
      </c>
      <c r="F213" t="s">
        <v>13875</v>
      </c>
      <c r="G213">
        <v>0.54900000000000004</v>
      </c>
    </row>
    <row r="214" spans="1:7" x14ac:dyDescent="0.35">
      <c r="A214" t="s">
        <v>7206</v>
      </c>
      <c r="B214" t="s">
        <v>4338</v>
      </c>
      <c r="C214" s="16">
        <v>44358</v>
      </c>
      <c r="D214">
        <v>1</v>
      </c>
      <c r="E214">
        <v>51</v>
      </c>
      <c r="F214" t="s">
        <v>12837</v>
      </c>
      <c r="G214">
        <v>0.63500000000000001</v>
      </c>
    </row>
    <row r="215" spans="1:7" x14ac:dyDescent="0.35">
      <c r="A215" t="s">
        <v>8538</v>
      </c>
      <c r="B215" t="s">
        <v>1479</v>
      </c>
      <c r="C215" s="16">
        <v>44358</v>
      </c>
      <c r="D215">
        <v>1</v>
      </c>
      <c r="E215">
        <v>58</v>
      </c>
      <c r="F215" t="s">
        <v>12842</v>
      </c>
      <c r="G215">
        <v>0.65200000000000002</v>
      </c>
    </row>
    <row r="216" spans="1:7" x14ac:dyDescent="0.35">
      <c r="A216" t="s">
        <v>9267</v>
      </c>
      <c r="B216" t="s">
        <v>9268</v>
      </c>
      <c r="C216" s="16">
        <v>44358</v>
      </c>
      <c r="D216">
        <v>1</v>
      </c>
      <c r="E216">
        <v>59</v>
      </c>
      <c r="F216" t="s">
        <v>12791</v>
      </c>
      <c r="G216">
        <v>0.747</v>
      </c>
    </row>
    <row r="217" spans="1:7" x14ac:dyDescent="0.35">
      <c r="A217" t="s">
        <v>10484</v>
      </c>
      <c r="B217" t="s">
        <v>10485</v>
      </c>
      <c r="C217" s="16">
        <v>44358</v>
      </c>
      <c r="D217">
        <v>1</v>
      </c>
      <c r="E217">
        <v>54</v>
      </c>
      <c r="F217" t="s">
        <v>12838</v>
      </c>
      <c r="G217">
        <v>0.65400000000000003</v>
      </c>
    </row>
    <row r="218" spans="1:7" x14ac:dyDescent="0.35">
      <c r="A218" t="s">
        <v>12057</v>
      </c>
      <c r="B218" t="s">
        <v>4382</v>
      </c>
      <c r="C218" s="16">
        <v>44358</v>
      </c>
      <c r="D218">
        <v>1</v>
      </c>
      <c r="E218">
        <v>82</v>
      </c>
      <c r="F218" t="s">
        <v>12839</v>
      </c>
      <c r="G218">
        <v>0.71299999999999997</v>
      </c>
    </row>
    <row r="219" spans="1:7" x14ac:dyDescent="0.35">
      <c r="A219" t="s">
        <v>7797</v>
      </c>
      <c r="B219" t="s">
        <v>894</v>
      </c>
      <c r="C219" s="16">
        <v>44357</v>
      </c>
      <c r="D219">
        <v>1</v>
      </c>
      <c r="E219">
        <v>2</v>
      </c>
      <c r="F219" t="s">
        <v>12840</v>
      </c>
      <c r="G219">
        <v>0.73499999999999999</v>
      </c>
    </row>
    <row r="220" spans="1:7" x14ac:dyDescent="0.35">
      <c r="A220" t="s">
        <v>9255</v>
      </c>
      <c r="B220" t="s">
        <v>1555</v>
      </c>
      <c r="C220" s="16">
        <v>44357</v>
      </c>
      <c r="D220">
        <v>1</v>
      </c>
      <c r="E220">
        <v>50</v>
      </c>
      <c r="F220" t="s">
        <v>12791</v>
      </c>
      <c r="G220">
        <v>0.70499999999999996</v>
      </c>
    </row>
    <row r="221" spans="1:7" x14ac:dyDescent="0.35">
      <c r="A221" t="s">
        <v>2664</v>
      </c>
      <c r="B221" t="s">
        <v>2665</v>
      </c>
      <c r="C221" s="16">
        <v>44355</v>
      </c>
      <c r="D221">
        <v>1</v>
      </c>
      <c r="E221">
        <v>67</v>
      </c>
      <c r="F221" t="s">
        <v>12791</v>
      </c>
      <c r="G221">
        <v>0.72699999999999998</v>
      </c>
    </row>
    <row r="222" spans="1:7" x14ac:dyDescent="0.35">
      <c r="A222" t="s">
        <v>562</v>
      </c>
      <c r="B222" t="s">
        <v>563</v>
      </c>
      <c r="C222" s="16">
        <v>44351</v>
      </c>
      <c r="D222">
        <v>1</v>
      </c>
      <c r="E222">
        <v>44</v>
      </c>
      <c r="F222" t="s">
        <v>12841</v>
      </c>
      <c r="G222">
        <v>0.43</v>
      </c>
    </row>
    <row r="223" spans="1:7" x14ac:dyDescent="0.35">
      <c r="A223" t="s">
        <v>12589</v>
      </c>
      <c r="B223" t="s">
        <v>9870</v>
      </c>
      <c r="C223" s="16">
        <v>44351</v>
      </c>
      <c r="D223">
        <v>1</v>
      </c>
      <c r="E223">
        <v>76</v>
      </c>
      <c r="F223" t="s">
        <v>14688</v>
      </c>
      <c r="G223">
        <v>0.73299999999999998</v>
      </c>
    </row>
    <row r="224" spans="1:7" x14ac:dyDescent="0.35">
      <c r="A224" t="s">
        <v>6353</v>
      </c>
      <c r="B224" t="s">
        <v>1191</v>
      </c>
      <c r="C224" s="16">
        <v>44349</v>
      </c>
      <c r="D224">
        <v>1</v>
      </c>
      <c r="E224">
        <v>0</v>
      </c>
      <c r="F224" t="s">
        <v>12833</v>
      </c>
      <c r="G224">
        <v>0.64200000000000002</v>
      </c>
    </row>
    <row r="225" spans="1:7" x14ac:dyDescent="0.35">
      <c r="A225" t="s">
        <v>11878</v>
      </c>
      <c r="B225" t="s">
        <v>2132</v>
      </c>
      <c r="C225" s="16">
        <v>44344</v>
      </c>
      <c r="D225">
        <v>1</v>
      </c>
      <c r="E225">
        <v>0</v>
      </c>
      <c r="F225" t="s">
        <v>13875</v>
      </c>
      <c r="G225">
        <v>0.80300000000000005</v>
      </c>
    </row>
    <row r="226" spans="1:7" x14ac:dyDescent="0.35">
      <c r="A226" t="s">
        <v>5315</v>
      </c>
      <c r="B226" t="s">
        <v>5316</v>
      </c>
      <c r="C226" s="16">
        <v>44344</v>
      </c>
      <c r="D226">
        <v>1</v>
      </c>
      <c r="E226">
        <v>33</v>
      </c>
      <c r="F226" t="s">
        <v>13883</v>
      </c>
      <c r="G226">
        <v>0.64</v>
      </c>
    </row>
    <row r="227" spans="1:7" x14ac:dyDescent="0.35">
      <c r="A227" t="s">
        <v>8024</v>
      </c>
      <c r="B227" t="s">
        <v>8025</v>
      </c>
      <c r="C227" s="16">
        <v>44344</v>
      </c>
      <c r="D227">
        <v>1</v>
      </c>
      <c r="E227">
        <v>49</v>
      </c>
      <c r="F227" t="s">
        <v>13557</v>
      </c>
      <c r="G227">
        <v>0.625</v>
      </c>
    </row>
    <row r="228" spans="1:7" x14ac:dyDescent="0.35">
      <c r="A228" t="s">
        <v>12414</v>
      </c>
      <c r="B228" t="s">
        <v>8402</v>
      </c>
      <c r="C228" s="16">
        <v>44344</v>
      </c>
      <c r="D228">
        <v>1</v>
      </c>
      <c r="E228">
        <v>44</v>
      </c>
      <c r="F228" t="s">
        <v>12842</v>
      </c>
      <c r="G228">
        <v>0.59</v>
      </c>
    </row>
    <row r="229" spans="1:7" x14ac:dyDescent="0.35">
      <c r="A229" t="s">
        <v>11091</v>
      </c>
      <c r="B229" t="s">
        <v>11092</v>
      </c>
      <c r="C229" s="16">
        <v>44344</v>
      </c>
      <c r="D229">
        <v>1</v>
      </c>
      <c r="E229">
        <v>29</v>
      </c>
      <c r="F229" t="s">
        <v>13808</v>
      </c>
      <c r="G229">
        <v>0.70499999999999996</v>
      </c>
    </row>
    <row r="230" spans="1:7" x14ac:dyDescent="0.35">
      <c r="A230" t="s">
        <v>11801</v>
      </c>
      <c r="B230" t="s">
        <v>1025</v>
      </c>
      <c r="C230" s="16">
        <v>44337</v>
      </c>
      <c r="D230">
        <v>1</v>
      </c>
      <c r="E230">
        <v>40</v>
      </c>
      <c r="F230" t="s">
        <v>13504</v>
      </c>
      <c r="G230">
        <v>0.61299999999999999</v>
      </c>
    </row>
    <row r="231" spans="1:7" x14ac:dyDescent="0.35">
      <c r="A231" t="s">
        <v>6446</v>
      </c>
      <c r="B231" t="s">
        <v>6447</v>
      </c>
      <c r="C231" s="16">
        <v>44337</v>
      </c>
      <c r="D231">
        <v>1</v>
      </c>
      <c r="E231">
        <v>67</v>
      </c>
      <c r="F231" t="s">
        <v>12842</v>
      </c>
      <c r="G231">
        <v>0.59499999999999997</v>
      </c>
    </row>
    <row r="232" spans="1:7" x14ac:dyDescent="0.35">
      <c r="A232" t="s">
        <v>10062</v>
      </c>
      <c r="B232" t="s">
        <v>717</v>
      </c>
      <c r="C232" s="16">
        <v>44337</v>
      </c>
      <c r="D232">
        <v>1</v>
      </c>
      <c r="E232">
        <v>54</v>
      </c>
      <c r="F232" t="s">
        <v>13878</v>
      </c>
      <c r="G232">
        <v>0.63300000000000001</v>
      </c>
    </row>
    <row r="233" spans="1:7" x14ac:dyDescent="0.35">
      <c r="A233" t="s">
        <v>12633</v>
      </c>
      <c r="B233" t="s">
        <v>10389</v>
      </c>
      <c r="C233" s="16">
        <v>44337</v>
      </c>
      <c r="D233">
        <v>1</v>
      </c>
      <c r="E233">
        <v>86</v>
      </c>
      <c r="F233" t="s">
        <v>12843</v>
      </c>
      <c r="G233">
        <v>0.72099999999999997</v>
      </c>
    </row>
    <row r="234" spans="1:7" x14ac:dyDescent="0.35">
      <c r="A234" t="s">
        <v>10659</v>
      </c>
      <c r="B234" t="s">
        <v>10193</v>
      </c>
      <c r="C234" s="16">
        <v>44337</v>
      </c>
      <c r="D234">
        <v>1</v>
      </c>
      <c r="E234">
        <v>2</v>
      </c>
      <c r="F234" t="s">
        <v>12844</v>
      </c>
      <c r="G234">
        <v>0.75900000000000001</v>
      </c>
    </row>
    <row r="235" spans="1:7" x14ac:dyDescent="0.35">
      <c r="A235" t="s">
        <v>10921</v>
      </c>
      <c r="B235" t="s">
        <v>10922</v>
      </c>
      <c r="C235" s="16">
        <v>44337</v>
      </c>
      <c r="D235">
        <v>1</v>
      </c>
      <c r="E235">
        <v>35</v>
      </c>
      <c r="F235" t="s">
        <v>13884</v>
      </c>
      <c r="G235">
        <v>0.54400000000000004</v>
      </c>
    </row>
    <row r="236" spans="1:7" x14ac:dyDescent="0.35">
      <c r="A236" t="s">
        <v>2568</v>
      </c>
      <c r="B236" t="s">
        <v>2420</v>
      </c>
      <c r="C236" s="16">
        <v>44330</v>
      </c>
      <c r="D236">
        <v>1</v>
      </c>
      <c r="E236">
        <v>5</v>
      </c>
      <c r="F236" t="s">
        <v>12791</v>
      </c>
      <c r="G236">
        <v>0.629</v>
      </c>
    </row>
    <row r="237" spans="1:7" x14ac:dyDescent="0.35">
      <c r="A237" t="s">
        <v>5008</v>
      </c>
      <c r="B237" t="s">
        <v>1555</v>
      </c>
      <c r="C237" s="16">
        <v>44330</v>
      </c>
      <c r="D237">
        <v>1</v>
      </c>
      <c r="E237">
        <v>29</v>
      </c>
      <c r="F237" t="s">
        <v>12791</v>
      </c>
      <c r="G237">
        <v>0.88500000000000001</v>
      </c>
    </row>
    <row r="238" spans="1:7" x14ac:dyDescent="0.35">
      <c r="A238" t="s">
        <v>2568</v>
      </c>
      <c r="B238" t="s">
        <v>2420</v>
      </c>
      <c r="C238" s="16">
        <v>44330</v>
      </c>
      <c r="D238">
        <v>1</v>
      </c>
      <c r="E238">
        <v>25</v>
      </c>
      <c r="F238" t="s">
        <v>12791</v>
      </c>
      <c r="G238">
        <v>0.55600000000000005</v>
      </c>
    </row>
    <row r="239" spans="1:7" x14ac:dyDescent="0.35">
      <c r="A239" t="s">
        <v>10384</v>
      </c>
      <c r="B239" t="s">
        <v>1175</v>
      </c>
      <c r="C239" s="16">
        <v>44330</v>
      </c>
      <c r="D239">
        <v>1</v>
      </c>
      <c r="E239">
        <v>59</v>
      </c>
      <c r="F239" t="s">
        <v>12791</v>
      </c>
      <c r="G239">
        <v>0.61499999999999999</v>
      </c>
    </row>
    <row r="240" spans="1:7" x14ac:dyDescent="0.35">
      <c r="A240" t="s">
        <v>671</v>
      </c>
      <c r="B240" t="s">
        <v>672</v>
      </c>
      <c r="C240" s="16">
        <v>44325</v>
      </c>
      <c r="D240">
        <v>4</v>
      </c>
      <c r="E240">
        <v>3</v>
      </c>
      <c r="F240" t="s">
        <v>13875</v>
      </c>
      <c r="G240">
        <v>0.53800000000000003</v>
      </c>
    </row>
    <row r="241" spans="1:7" x14ac:dyDescent="0.35">
      <c r="A241" t="s">
        <v>11479</v>
      </c>
      <c r="B241" t="s">
        <v>672</v>
      </c>
      <c r="C241" s="16">
        <v>44325</v>
      </c>
      <c r="D241">
        <v>3</v>
      </c>
      <c r="E241">
        <v>0</v>
      </c>
      <c r="F241" t="s">
        <v>13875</v>
      </c>
      <c r="G241">
        <v>0.68799999999999994</v>
      </c>
    </row>
    <row r="242" spans="1:7" x14ac:dyDescent="0.35">
      <c r="A242" t="s">
        <v>6390</v>
      </c>
      <c r="B242" t="s">
        <v>6391</v>
      </c>
      <c r="C242" s="16">
        <v>44323</v>
      </c>
      <c r="D242">
        <v>2</v>
      </c>
      <c r="E242">
        <v>65</v>
      </c>
      <c r="F242" t="s">
        <v>14689</v>
      </c>
      <c r="G242">
        <v>0.68600000000000005</v>
      </c>
    </row>
    <row r="243" spans="1:7" x14ac:dyDescent="0.35">
      <c r="A243" t="s">
        <v>7378</v>
      </c>
      <c r="B243" t="s">
        <v>507</v>
      </c>
      <c r="C243" s="16">
        <v>44323</v>
      </c>
      <c r="D243">
        <v>1</v>
      </c>
      <c r="E243">
        <v>75</v>
      </c>
      <c r="F243" t="s">
        <v>12845</v>
      </c>
      <c r="G243">
        <v>0.50700000000000001</v>
      </c>
    </row>
    <row r="244" spans="1:7" x14ac:dyDescent="0.35">
      <c r="A244" t="s">
        <v>9747</v>
      </c>
      <c r="B244" t="s">
        <v>65</v>
      </c>
      <c r="C244" s="16">
        <v>44323</v>
      </c>
      <c r="D244">
        <v>1</v>
      </c>
      <c r="E244">
        <v>69</v>
      </c>
      <c r="F244" t="s">
        <v>12842</v>
      </c>
      <c r="G244">
        <v>0.57799999999999996</v>
      </c>
    </row>
    <row r="245" spans="1:7" x14ac:dyDescent="0.35">
      <c r="A245" t="s">
        <v>9747</v>
      </c>
      <c r="B245" t="s">
        <v>65</v>
      </c>
      <c r="C245" s="16">
        <v>44323</v>
      </c>
      <c r="D245">
        <v>1</v>
      </c>
      <c r="E245">
        <v>43</v>
      </c>
      <c r="F245" t="s">
        <v>12842</v>
      </c>
      <c r="G245">
        <v>0.57499999999999996</v>
      </c>
    </row>
    <row r="246" spans="1:7" x14ac:dyDescent="0.35">
      <c r="A246" t="s">
        <v>2877</v>
      </c>
      <c r="B246" t="s">
        <v>2878</v>
      </c>
      <c r="C246" s="16">
        <v>44321</v>
      </c>
      <c r="D246">
        <v>1</v>
      </c>
      <c r="E246">
        <v>0</v>
      </c>
      <c r="F246" t="s">
        <v>13875</v>
      </c>
      <c r="G246">
        <v>0.747</v>
      </c>
    </row>
    <row r="247" spans="1:7" x14ac:dyDescent="0.35">
      <c r="A247" t="s">
        <v>4097</v>
      </c>
      <c r="B247" t="s">
        <v>296</v>
      </c>
      <c r="C247" s="16">
        <v>44321</v>
      </c>
      <c r="D247">
        <v>1</v>
      </c>
      <c r="E247">
        <v>76</v>
      </c>
      <c r="F247" t="s">
        <v>13879</v>
      </c>
      <c r="G247">
        <v>0.68200000000000005</v>
      </c>
    </row>
    <row r="248" spans="1:7" x14ac:dyDescent="0.35">
      <c r="A248" t="s">
        <v>1986</v>
      </c>
      <c r="B248" t="s">
        <v>1932</v>
      </c>
      <c r="C248" s="16">
        <v>44316</v>
      </c>
      <c r="D248">
        <v>3</v>
      </c>
      <c r="E248">
        <v>46</v>
      </c>
      <c r="F248" t="s">
        <v>12791</v>
      </c>
      <c r="G248">
        <v>0.67600000000000005</v>
      </c>
    </row>
    <row r="249" spans="1:7" x14ac:dyDescent="0.35">
      <c r="A249" t="s">
        <v>4749</v>
      </c>
      <c r="B249" t="s">
        <v>1932</v>
      </c>
      <c r="C249" s="16">
        <v>44316</v>
      </c>
      <c r="D249">
        <v>2</v>
      </c>
      <c r="E249">
        <v>47</v>
      </c>
      <c r="F249" t="s">
        <v>12791</v>
      </c>
      <c r="G249">
        <v>0.70399999999999996</v>
      </c>
    </row>
    <row r="250" spans="1:7" x14ac:dyDescent="0.35">
      <c r="A250" t="s">
        <v>5045</v>
      </c>
      <c r="B250" t="s">
        <v>5046</v>
      </c>
      <c r="C250" s="16">
        <v>44315</v>
      </c>
      <c r="D250">
        <v>1</v>
      </c>
      <c r="E250">
        <v>72</v>
      </c>
      <c r="F250" t="s">
        <v>12846</v>
      </c>
      <c r="G250">
        <v>0.69199999999999995</v>
      </c>
    </row>
    <row r="251" spans="1:7" x14ac:dyDescent="0.35">
      <c r="A251" t="s">
        <v>7988</v>
      </c>
      <c r="B251" t="s">
        <v>1191</v>
      </c>
      <c r="C251" s="16">
        <v>44315</v>
      </c>
      <c r="D251">
        <v>1</v>
      </c>
      <c r="E251">
        <v>3</v>
      </c>
      <c r="F251" t="s">
        <v>12833</v>
      </c>
      <c r="G251">
        <v>0.63400000000000001</v>
      </c>
    </row>
    <row r="252" spans="1:7" x14ac:dyDescent="0.35">
      <c r="A252" t="s">
        <v>12526</v>
      </c>
      <c r="B252" t="s">
        <v>9303</v>
      </c>
      <c r="C252" s="16">
        <v>44315</v>
      </c>
      <c r="D252">
        <v>1</v>
      </c>
      <c r="E252">
        <v>0</v>
      </c>
      <c r="F252" t="s">
        <v>12847</v>
      </c>
      <c r="G252">
        <v>0.73299999999999998</v>
      </c>
    </row>
    <row r="253" spans="1:7" x14ac:dyDescent="0.35">
      <c r="A253" t="s">
        <v>2093</v>
      </c>
      <c r="B253" t="s">
        <v>2094</v>
      </c>
      <c r="C253" s="16">
        <v>44314</v>
      </c>
      <c r="D253">
        <v>1</v>
      </c>
      <c r="E253">
        <v>22</v>
      </c>
      <c r="F253" t="s">
        <v>13875</v>
      </c>
      <c r="G253">
        <v>0.74099999999999999</v>
      </c>
    </row>
    <row r="254" spans="1:7" x14ac:dyDescent="0.35">
      <c r="A254" t="s">
        <v>12618</v>
      </c>
      <c r="B254" t="s">
        <v>10187</v>
      </c>
      <c r="C254" s="16">
        <v>44314</v>
      </c>
      <c r="D254">
        <v>1</v>
      </c>
      <c r="E254">
        <v>42</v>
      </c>
      <c r="F254" t="s">
        <v>12848</v>
      </c>
      <c r="G254">
        <v>0.442</v>
      </c>
    </row>
    <row r="255" spans="1:7" x14ac:dyDescent="0.35">
      <c r="A255" t="s">
        <v>2023</v>
      </c>
      <c r="B255" t="s">
        <v>2024</v>
      </c>
      <c r="C255" s="16">
        <v>44312</v>
      </c>
      <c r="D255">
        <v>1</v>
      </c>
      <c r="E255">
        <v>5</v>
      </c>
      <c r="F255" t="s">
        <v>13875</v>
      </c>
      <c r="G255">
        <v>0.64</v>
      </c>
    </row>
    <row r="256" spans="1:7" x14ac:dyDescent="0.35">
      <c r="A256" t="s">
        <v>7342</v>
      </c>
      <c r="B256" t="s">
        <v>7343</v>
      </c>
      <c r="C256" s="16">
        <v>44311</v>
      </c>
      <c r="D256">
        <v>1</v>
      </c>
      <c r="E256">
        <v>0</v>
      </c>
      <c r="F256" t="s">
        <v>13875</v>
      </c>
      <c r="G256">
        <v>0.53</v>
      </c>
    </row>
    <row r="257" spans="1:7" x14ac:dyDescent="0.35">
      <c r="A257" t="s">
        <v>12081</v>
      </c>
      <c r="B257" t="s">
        <v>4708</v>
      </c>
      <c r="C257" s="16">
        <v>44309</v>
      </c>
      <c r="D257">
        <v>1</v>
      </c>
      <c r="E257">
        <v>84</v>
      </c>
      <c r="F257" t="s">
        <v>12849</v>
      </c>
      <c r="G257">
        <v>0.65</v>
      </c>
    </row>
    <row r="258" spans="1:7" x14ac:dyDescent="0.35">
      <c r="A258" t="s">
        <v>5398</v>
      </c>
      <c r="B258" t="s">
        <v>5990</v>
      </c>
      <c r="C258" s="16">
        <v>44302</v>
      </c>
      <c r="D258">
        <v>1</v>
      </c>
      <c r="E258">
        <v>47</v>
      </c>
      <c r="F258" t="s">
        <v>13568</v>
      </c>
      <c r="G258">
        <v>0.69499999999999995</v>
      </c>
    </row>
    <row r="259" spans="1:7" x14ac:dyDescent="0.35">
      <c r="A259" t="s">
        <v>1377</v>
      </c>
      <c r="B259" t="s">
        <v>9585</v>
      </c>
      <c r="C259" s="16">
        <v>44302</v>
      </c>
      <c r="D259">
        <v>1</v>
      </c>
      <c r="E259">
        <v>58</v>
      </c>
      <c r="F259" t="s">
        <v>13569</v>
      </c>
      <c r="G259">
        <v>0.78100000000000003</v>
      </c>
    </row>
    <row r="260" spans="1:7" x14ac:dyDescent="0.35">
      <c r="A260" t="s">
        <v>12238</v>
      </c>
      <c r="B260" t="s">
        <v>6553</v>
      </c>
      <c r="C260" s="16">
        <v>44295</v>
      </c>
      <c r="D260">
        <v>1</v>
      </c>
      <c r="E260">
        <v>81</v>
      </c>
      <c r="F260" t="s">
        <v>14690</v>
      </c>
      <c r="G260">
        <v>0.76200000000000001</v>
      </c>
    </row>
    <row r="261" spans="1:7" x14ac:dyDescent="0.35">
      <c r="A261" t="s">
        <v>12723</v>
      </c>
      <c r="B261" t="s">
        <v>11206</v>
      </c>
      <c r="C261" s="16">
        <v>44295</v>
      </c>
      <c r="D261">
        <v>1</v>
      </c>
      <c r="E261">
        <v>0</v>
      </c>
      <c r="F261" t="s">
        <v>14691</v>
      </c>
      <c r="G261">
        <v>0.39500000000000002</v>
      </c>
    </row>
    <row r="262" spans="1:7" x14ac:dyDescent="0.35">
      <c r="A262" t="s">
        <v>5181</v>
      </c>
      <c r="B262" t="s">
        <v>2852</v>
      </c>
      <c r="C262" s="16">
        <v>44294</v>
      </c>
      <c r="D262">
        <v>1</v>
      </c>
      <c r="E262">
        <v>56</v>
      </c>
      <c r="F262" t="s">
        <v>13505</v>
      </c>
      <c r="G262">
        <v>0.55500000000000005</v>
      </c>
    </row>
    <row r="263" spans="1:7" x14ac:dyDescent="0.35">
      <c r="A263" t="s">
        <v>12238</v>
      </c>
      <c r="B263" t="s">
        <v>6553</v>
      </c>
      <c r="C263" s="16">
        <v>44294</v>
      </c>
      <c r="D263">
        <v>1</v>
      </c>
      <c r="E263">
        <v>58</v>
      </c>
      <c r="F263" t="s">
        <v>14690</v>
      </c>
      <c r="G263">
        <v>0.78100000000000003</v>
      </c>
    </row>
    <row r="264" spans="1:7" x14ac:dyDescent="0.35">
      <c r="A264" t="s">
        <v>6201</v>
      </c>
      <c r="B264" t="s">
        <v>6202</v>
      </c>
      <c r="C264" s="16">
        <v>44293</v>
      </c>
      <c r="D264">
        <v>1</v>
      </c>
      <c r="E264">
        <v>2</v>
      </c>
      <c r="F264" t="s">
        <v>13885</v>
      </c>
      <c r="G264">
        <v>0.58799999999999997</v>
      </c>
    </row>
    <row r="265" spans="1:7" x14ac:dyDescent="0.35">
      <c r="A265" t="s">
        <v>12550</v>
      </c>
      <c r="B265" t="s">
        <v>374</v>
      </c>
      <c r="C265" s="16">
        <v>44293</v>
      </c>
      <c r="D265">
        <v>1</v>
      </c>
      <c r="E265">
        <v>79</v>
      </c>
      <c r="F265" t="s">
        <v>12791</v>
      </c>
      <c r="G265">
        <v>0.66100000000000003</v>
      </c>
    </row>
    <row r="266" spans="1:7" x14ac:dyDescent="0.35">
      <c r="A266" t="s">
        <v>2419</v>
      </c>
      <c r="B266" t="s">
        <v>2420</v>
      </c>
      <c r="C266" s="16">
        <v>44287</v>
      </c>
      <c r="D266">
        <v>1</v>
      </c>
      <c r="E266">
        <v>18</v>
      </c>
      <c r="F266" t="s">
        <v>12791</v>
      </c>
      <c r="G266">
        <v>0.439</v>
      </c>
    </row>
    <row r="267" spans="1:7" x14ac:dyDescent="0.35">
      <c r="A267" t="s">
        <v>11950</v>
      </c>
      <c r="B267" t="s">
        <v>3103</v>
      </c>
      <c r="C267" s="16">
        <v>44287</v>
      </c>
      <c r="D267">
        <v>9</v>
      </c>
      <c r="E267">
        <v>57</v>
      </c>
      <c r="F267" t="s">
        <v>12850</v>
      </c>
      <c r="G267">
        <v>0.53800000000000003</v>
      </c>
    </row>
    <row r="268" spans="1:7" x14ac:dyDescent="0.35">
      <c r="A268" t="s">
        <v>2419</v>
      </c>
      <c r="B268" t="s">
        <v>2420</v>
      </c>
      <c r="C268" s="16">
        <v>44287</v>
      </c>
      <c r="D268">
        <v>1</v>
      </c>
      <c r="E268">
        <v>14</v>
      </c>
      <c r="F268" t="s">
        <v>12791</v>
      </c>
      <c r="G268">
        <v>0.44700000000000001</v>
      </c>
    </row>
    <row r="269" spans="1:7" x14ac:dyDescent="0.35">
      <c r="A269" t="s">
        <v>770</v>
      </c>
      <c r="B269" t="s">
        <v>771</v>
      </c>
      <c r="C269" s="16">
        <v>44281</v>
      </c>
      <c r="D269">
        <v>1</v>
      </c>
      <c r="E269">
        <v>23</v>
      </c>
      <c r="F269" t="s">
        <v>12791</v>
      </c>
      <c r="G269">
        <v>0.52800000000000002</v>
      </c>
    </row>
    <row r="270" spans="1:7" x14ac:dyDescent="0.35">
      <c r="A270" t="s">
        <v>877</v>
      </c>
      <c r="B270" t="s">
        <v>878</v>
      </c>
      <c r="C270" s="16">
        <v>44281</v>
      </c>
      <c r="D270">
        <v>1</v>
      </c>
      <c r="E270">
        <v>54</v>
      </c>
      <c r="F270" t="s">
        <v>12851</v>
      </c>
      <c r="G270">
        <v>0.41299999999999998</v>
      </c>
    </row>
    <row r="271" spans="1:7" x14ac:dyDescent="0.35">
      <c r="A271" t="s">
        <v>2986</v>
      </c>
      <c r="B271" t="s">
        <v>2987</v>
      </c>
      <c r="C271" s="16">
        <v>44281</v>
      </c>
      <c r="D271">
        <v>1</v>
      </c>
      <c r="E271">
        <v>60</v>
      </c>
      <c r="F271" t="s">
        <v>12852</v>
      </c>
      <c r="G271">
        <v>0.74</v>
      </c>
    </row>
    <row r="272" spans="1:7" x14ac:dyDescent="0.35">
      <c r="A272" t="s">
        <v>12392</v>
      </c>
      <c r="B272" t="s">
        <v>8041</v>
      </c>
      <c r="C272" s="16">
        <v>44281</v>
      </c>
      <c r="D272">
        <v>1</v>
      </c>
      <c r="E272">
        <v>66</v>
      </c>
      <c r="F272" t="s">
        <v>13534</v>
      </c>
      <c r="G272">
        <v>0.58899999999999997</v>
      </c>
    </row>
    <row r="273" spans="1:7" x14ac:dyDescent="0.35">
      <c r="A273" t="s">
        <v>12456</v>
      </c>
      <c r="B273" t="s">
        <v>443</v>
      </c>
      <c r="C273" s="16">
        <v>44281</v>
      </c>
      <c r="D273">
        <v>1</v>
      </c>
      <c r="E273">
        <v>21</v>
      </c>
      <c r="F273" t="s">
        <v>13525</v>
      </c>
      <c r="G273">
        <v>0.61</v>
      </c>
    </row>
    <row r="274" spans="1:7" x14ac:dyDescent="0.35">
      <c r="A274" t="s">
        <v>10843</v>
      </c>
      <c r="B274" t="s">
        <v>10844</v>
      </c>
      <c r="C274" s="16">
        <v>44281</v>
      </c>
      <c r="D274">
        <v>1</v>
      </c>
      <c r="E274">
        <v>68</v>
      </c>
      <c r="F274" t="s">
        <v>12853</v>
      </c>
      <c r="G274">
        <v>0.61599999999999999</v>
      </c>
    </row>
    <row r="275" spans="1:7" x14ac:dyDescent="0.35">
      <c r="A275" t="s">
        <v>12456</v>
      </c>
      <c r="B275" t="s">
        <v>443</v>
      </c>
      <c r="C275" s="16">
        <v>44279</v>
      </c>
      <c r="D275">
        <v>1</v>
      </c>
      <c r="E275">
        <v>58</v>
      </c>
      <c r="F275" t="s">
        <v>13525</v>
      </c>
      <c r="G275">
        <v>0.433</v>
      </c>
    </row>
    <row r="276" spans="1:7" x14ac:dyDescent="0.35">
      <c r="A276" t="s">
        <v>11988</v>
      </c>
      <c r="B276" t="s">
        <v>3669</v>
      </c>
      <c r="C276" s="16">
        <v>44279</v>
      </c>
      <c r="D276">
        <v>13</v>
      </c>
      <c r="E276">
        <v>60</v>
      </c>
      <c r="F276" t="s">
        <v>3670</v>
      </c>
      <c r="G276">
        <v>0.70099999999999996</v>
      </c>
    </row>
    <row r="277" spans="1:7" x14ac:dyDescent="0.35">
      <c r="A277" t="s">
        <v>649</v>
      </c>
      <c r="B277" t="s">
        <v>194</v>
      </c>
      <c r="C277" s="16">
        <v>44274</v>
      </c>
      <c r="D277">
        <v>11</v>
      </c>
      <c r="E277">
        <v>77</v>
      </c>
      <c r="F277" t="s">
        <v>12854</v>
      </c>
      <c r="G277">
        <v>0.60399999999999998</v>
      </c>
    </row>
    <row r="278" spans="1:7" x14ac:dyDescent="0.35">
      <c r="A278" t="s">
        <v>649</v>
      </c>
      <c r="B278" t="s">
        <v>194</v>
      </c>
      <c r="C278" s="16">
        <v>44274</v>
      </c>
      <c r="D278">
        <v>11</v>
      </c>
      <c r="E278">
        <v>89</v>
      </c>
      <c r="F278" t="s">
        <v>12854</v>
      </c>
      <c r="G278">
        <v>0.60099999999999998</v>
      </c>
    </row>
    <row r="279" spans="1:7" x14ac:dyDescent="0.35">
      <c r="A279" t="s">
        <v>12757</v>
      </c>
      <c r="B279" t="s">
        <v>11694</v>
      </c>
      <c r="C279" s="16">
        <v>44274</v>
      </c>
      <c r="D279">
        <v>12</v>
      </c>
      <c r="E279">
        <v>58</v>
      </c>
      <c r="F279" t="s">
        <v>12855</v>
      </c>
      <c r="G279">
        <v>0.69799999999999995</v>
      </c>
    </row>
    <row r="280" spans="1:7" x14ac:dyDescent="0.35">
      <c r="A280" t="s">
        <v>2894</v>
      </c>
      <c r="B280" t="s">
        <v>2895</v>
      </c>
      <c r="C280" s="16">
        <v>44267</v>
      </c>
      <c r="D280">
        <v>10</v>
      </c>
      <c r="E280">
        <v>2</v>
      </c>
      <c r="F280" t="s">
        <v>13875</v>
      </c>
      <c r="G280">
        <v>0.66800000000000004</v>
      </c>
    </row>
    <row r="281" spans="1:7" x14ac:dyDescent="0.35">
      <c r="A281" t="s">
        <v>6587</v>
      </c>
      <c r="B281" t="s">
        <v>6588</v>
      </c>
      <c r="C281" s="16">
        <v>44267</v>
      </c>
      <c r="D281">
        <v>1</v>
      </c>
      <c r="E281">
        <v>74</v>
      </c>
      <c r="F281" t="s">
        <v>12856</v>
      </c>
      <c r="G281">
        <v>0.311</v>
      </c>
    </row>
    <row r="282" spans="1:7" x14ac:dyDescent="0.35">
      <c r="A282" t="s">
        <v>8813</v>
      </c>
      <c r="B282" t="s">
        <v>2895</v>
      </c>
      <c r="C282" s="16">
        <v>44267</v>
      </c>
      <c r="D282">
        <v>2</v>
      </c>
      <c r="E282">
        <v>2</v>
      </c>
      <c r="F282" t="s">
        <v>13875</v>
      </c>
      <c r="G282">
        <v>0.75900000000000001</v>
      </c>
    </row>
    <row r="283" spans="1:7" x14ac:dyDescent="0.35">
      <c r="A283" t="s">
        <v>8831</v>
      </c>
      <c r="B283" t="s">
        <v>8832</v>
      </c>
      <c r="C283" s="16">
        <v>44267</v>
      </c>
      <c r="D283">
        <v>3</v>
      </c>
      <c r="E283">
        <v>70</v>
      </c>
      <c r="F283" t="s">
        <v>12857</v>
      </c>
      <c r="G283">
        <v>0.68899999999999995</v>
      </c>
    </row>
    <row r="284" spans="1:7" x14ac:dyDescent="0.35">
      <c r="A284" t="s">
        <v>8836</v>
      </c>
      <c r="B284" t="s">
        <v>395</v>
      </c>
      <c r="C284" s="16">
        <v>44267</v>
      </c>
      <c r="D284">
        <v>1</v>
      </c>
      <c r="E284">
        <v>72</v>
      </c>
      <c r="F284" t="s">
        <v>13877</v>
      </c>
      <c r="G284">
        <v>0.54200000000000004</v>
      </c>
    </row>
    <row r="285" spans="1:7" x14ac:dyDescent="0.35">
      <c r="A285" t="s">
        <v>3474</v>
      </c>
      <c r="B285" t="s">
        <v>194</v>
      </c>
      <c r="C285" s="16">
        <v>44260</v>
      </c>
      <c r="D285">
        <v>1</v>
      </c>
      <c r="E285">
        <v>73</v>
      </c>
      <c r="F285" t="s">
        <v>12854</v>
      </c>
      <c r="G285">
        <v>0.65800000000000003</v>
      </c>
    </row>
    <row r="286" spans="1:7" x14ac:dyDescent="0.35">
      <c r="A286" t="s">
        <v>5212</v>
      </c>
      <c r="B286" t="s">
        <v>232</v>
      </c>
      <c r="C286" s="16">
        <v>44260</v>
      </c>
      <c r="D286">
        <v>1</v>
      </c>
      <c r="E286">
        <v>61</v>
      </c>
      <c r="F286" t="s">
        <v>12858</v>
      </c>
      <c r="G286">
        <v>0.30599999999999999</v>
      </c>
    </row>
    <row r="287" spans="1:7" x14ac:dyDescent="0.35">
      <c r="A287" t="s">
        <v>6293</v>
      </c>
      <c r="B287" t="s">
        <v>6294</v>
      </c>
      <c r="C287" s="16">
        <v>44260</v>
      </c>
      <c r="D287">
        <v>1</v>
      </c>
      <c r="E287">
        <v>11</v>
      </c>
      <c r="F287" t="s">
        <v>14685</v>
      </c>
      <c r="G287">
        <v>0.58599999999999997</v>
      </c>
    </row>
    <row r="288" spans="1:7" x14ac:dyDescent="0.35">
      <c r="A288" t="s">
        <v>8274</v>
      </c>
      <c r="B288" t="s">
        <v>502</v>
      </c>
      <c r="C288" s="16">
        <v>44260</v>
      </c>
      <c r="D288">
        <v>1</v>
      </c>
      <c r="E288">
        <v>60</v>
      </c>
      <c r="F288" t="s">
        <v>12842</v>
      </c>
      <c r="G288">
        <v>0.65400000000000003</v>
      </c>
    </row>
    <row r="289" spans="1:7" x14ac:dyDescent="0.35">
      <c r="A289" t="s">
        <v>9421</v>
      </c>
      <c r="B289" t="s">
        <v>9422</v>
      </c>
      <c r="C289" s="16">
        <v>44260</v>
      </c>
      <c r="D289">
        <v>1</v>
      </c>
      <c r="E289">
        <v>27</v>
      </c>
      <c r="F289" t="s">
        <v>13570</v>
      </c>
      <c r="G289">
        <v>0.626</v>
      </c>
    </row>
    <row r="290" spans="1:7" x14ac:dyDescent="0.35">
      <c r="A290" t="s">
        <v>5968</v>
      </c>
      <c r="B290" t="s">
        <v>2090</v>
      </c>
      <c r="C290" s="16">
        <v>44260</v>
      </c>
      <c r="D290">
        <v>1</v>
      </c>
      <c r="E290">
        <v>62</v>
      </c>
      <c r="F290" t="s">
        <v>12842</v>
      </c>
      <c r="G290">
        <v>0.65900000000000003</v>
      </c>
    </row>
    <row r="291" spans="1:7" x14ac:dyDescent="0.35">
      <c r="A291" t="s">
        <v>3571</v>
      </c>
      <c r="B291" t="s">
        <v>402</v>
      </c>
      <c r="C291" s="16">
        <v>44259</v>
      </c>
      <c r="D291">
        <v>1</v>
      </c>
      <c r="E291">
        <v>0</v>
      </c>
      <c r="F291" t="s">
        <v>12842</v>
      </c>
      <c r="G291">
        <v>0.64600000000000002</v>
      </c>
    </row>
    <row r="292" spans="1:7" x14ac:dyDescent="0.35">
      <c r="A292" t="s">
        <v>12137</v>
      </c>
      <c r="B292" t="s">
        <v>5331</v>
      </c>
      <c r="C292" s="16">
        <v>44259</v>
      </c>
      <c r="D292">
        <v>1</v>
      </c>
      <c r="E292">
        <v>63</v>
      </c>
      <c r="F292" t="s">
        <v>12859</v>
      </c>
      <c r="G292">
        <v>0.72299999999999998</v>
      </c>
    </row>
    <row r="293" spans="1:7" x14ac:dyDescent="0.35">
      <c r="A293" t="s">
        <v>12057</v>
      </c>
      <c r="B293" t="s">
        <v>4382</v>
      </c>
      <c r="C293" s="16">
        <v>44258</v>
      </c>
      <c r="D293">
        <v>1</v>
      </c>
      <c r="E293">
        <v>31</v>
      </c>
      <c r="F293" t="s">
        <v>12839</v>
      </c>
      <c r="G293">
        <v>0.71299999999999997</v>
      </c>
    </row>
    <row r="294" spans="1:7" x14ac:dyDescent="0.35">
      <c r="A294" t="s">
        <v>3532</v>
      </c>
      <c r="B294" t="s">
        <v>3533</v>
      </c>
      <c r="C294" s="16">
        <v>44253</v>
      </c>
      <c r="D294">
        <v>1</v>
      </c>
      <c r="E294">
        <v>81</v>
      </c>
      <c r="F294" t="s">
        <v>12860</v>
      </c>
      <c r="G294">
        <v>0.75800000000000001</v>
      </c>
    </row>
    <row r="295" spans="1:7" x14ac:dyDescent="0.35">
      <c r="A295" t="s">
        <v>10839</v>
      </c>
      <c r="B295" t="s">
        <v>10840</v>
      </c>
      <c r="C295" s="16">
        <v>44253</v>
      </c>
      <c r="D295">
        <v>1</v>
      </c>
      <c r="E295">
        <v>58</v>
      </c>
      <c r="F295" t="s">
        <v>14692</v>
      </c>
      <c r="G295">
        <v>0.66300000000000003</v>
      </c>
    </row>
    <row r="296" spans="1:7" x14ac:dyDescent="0.35">
      <c r="A296" t="s">
        <v>7272</v>
      </c>
      <c r="B296" t="s">
        <v>3911</v>
      </c>
      <c r="C296" s="16">
        <v>44252</v>
      </c>
      <c r="D296">
        <v>1</v>
      </c>
      <c r="E296">
        <v>69</v>
      </c>
      <c r="F296" t="s">
        <v>12861</v>
      </c>
      <c r="G296">
        <v>0.47</v>
      </c>
    </row>
    <row r="297" spans="1:7" x14ac:dyDescent="0.35">
      <c r="A297" t="s">
        <v>1997</v>
      </c>
      <c r="B297" t="s">
        <v>402</v>
      </c>
      <c r="C297" s="16">
        <v>44252</v>
      </c>
      <c r="D297">
        <v>1</v>
      </c>
      <c r="E297">
        <v>0</v>
      </c>
      <c r="F297" t="s">
        <v>12842</v>
      </c>
      <c r="G297">
        <v>0.54100000000000004</v>
      </c>
    </row>
    <row r="298" spans="1:7" x14ac:dyDescent="0.35">
      <c r="A298" t="s">
        <v>11676</v>
      </c>
      <c r="B298" t="s">
        <v>11677</v>
      </c>
      <c r="C298" s="16">
        <v>44252</v>
      </c>
      <c r="D298">
        <v>1</v>
      </c>
      <c r="E298">
        <v>17</v>
      </c>
      <c r="F298" t="s">
        <v>3276</v>
      </c>
      <c r="G298">
        <v>0.65600000000000003</v>
      </c>
    </row>
    <row r="299" spans="1:7" x14ac:dyDescent="0.35">
      <c r="A299" t="s">
        <v>12278</v>
      </c>
      <c r="B299" t="s">
        <v>7019</v>
      </c>
      <c r="C299" s="16">
        <v>44249</v>
      </c>
      <c r="D299">
        <v>1</v>
      </c>
      <c r="E299">
        <v>75</v>
      </c>
      <c r="F299" t="s">
        <v>7020</v>
      </c>
      <c r="G299">
        <v>0.76100000000000001</v>
      </c>
    </row>
    <row r="300" spans="1:7" x14ac:dyDescent="0.35">
      <c r="A300" t="s">
        <v>955</v>
      </c>
      <c r="B300" t="s">
        <v>956</v>
      </c>
      <c r="C300" s="16">
        <v>44246</v>
      </c>
      <c r="D300">
        <v>1</v>
      </c>
      <c r="E300">
        <v>57</v>
      </c>
      <c r="F300" t="s">
        <v>13678</v>
      </c>
      <c r="G300">
        <v>0.65100000000000002</v>
      </c>
    </row>
    <row r="301" spans="1:7" x14ac:dyDescent="0.35">
      <c r="A301" t="s">
        <v>4277</v>
      </c>
      <c r="B301" t="s">
        <v>4278</v>
      </c>
      <c r="C301" s="16">
        <v>44246</v>
      </c>
      <c r="D301">
        <v>1</v>
      </c>
      <c r="E301">
        <v>60</v>
      </c>
      <c r="F301" t="s">
        <v>14693</v>
      </c>
      <c r="G301">
        <v>0.66100000000000003</v>
      </c>
    </row>
    <row r="302" spans="1:7" x14ac:dyDescent="0.35">
      <c r="A302" t="s">
        <v>7615</v>
      </c>
      <c r="B302" t="s">
        <v>7616</v>
      </c>
      <c r="C302" s="16">
        <v>44246</v>
      </c>
      <c r="D302">
        <v>1</v>
      </c>
      <c r="E302">
        <v>3</v>
      </c>
      <c r="F302" t="s">
        <v>13875</v>
      </c>
      <c r="G302">
        <v>0.70499999999999996</v>
      </c>
    </row>
    <row r="303" spans="1:7" x14ac:dyDescent="0.35">
      <c r="A303" t="s">
        <v>10542</v>
      </c>
      <c r="B303" t="s">
        <v>10543</v>
      </c>
      <c r="C303" s="16">
        <v>44246</v>
      </c>
      <c r="D303">
        <v>1</v>
      </c>
      <c r="E303">
        <v>62</v>
      </c>
      <c r="F303" t="s">
        <v>12862</v>
      </c>
      <c r="G303">
        <v>0.44700000000000001</v>
      </c>
    </row>
    <row r="304" spans="1:7" x14ac:dyDescent="0.35">
      <c r="A304" t="s">
        <v>11076</v>
      </c>
      <c r="B304" t="s">
        <v>3622</v>
      </c>
      <c r="C304" s="16">
        <v>44246</v>
      </c>
      <c r="D304">
        <v>1</v>
      </c>
      <c r="E304">
        <v>35</v>
      </c>
      <c r="F304" t="s">
        <v>12863</v>
      </c>
      <c r="G304">
        <v>0.57399999999999995</v>
      </c>
    </row>
    <row r="305" spans="1:7" x14ac:dyDescent="0.35">
      <c r="A305" t="s">
        <v>11315</v>
      </c>
      <c r="B305" t="s">
        <v>67</v>
      </c>
      <c r="C305" s="16">
        <v>44246</v>
      </c>
      <c r="D305">
        <v>16</v>
      </c>
      <c r="E305">
        <v>66</v>
      </c>
      <c r="F305" t="s">
        <v>12791</v>
      </c>
      <c r="G305">
        <v>0.69799999999999995</v>
      </c>
    </row>
    <row r="306" spans="1:7" x14ac:dyDescent="0.35">
      <c r="A306" t="s">
        <v>12176</v>
      </c>
      <c r="B306" t="s">
        <v>5889</v>
      </c>
      <c r="C306" s="16">
        <v>44245</v>
      </c>
      <c r="D306">
        <v>1</v>
      </c>
      <c r="E306">
        <v>52</v>
      </c>
      <c r="F306" t="s">
        <v>13571</v>
      </c>
      <c r="G306">
        <v>0.39600000000000002</v>
      </c>
    </row>
    <row r="307" spans="1:7" x14ac:dyDescent="0.35">
      <c r="A307" t="s">
        <v>3643</v>
      </c>
      <c r="B307" t="s">
        <v>3644</v>
      </c>
      <c r="C307" s="16">
        <v>44239</v>
      </c>
      <c r="D307">
        <v>2</v>
      </c>
      <c r="E307">
        <v>54</v>
      </c>
      <c r="F307" t="s">
        <v>13482</v>
      </c>
      <c r="G307">
        <v>0.76400000000000001</v>
      </c>
    </row>
    <row r="308" spans="1:7" x14ac:dyDescent="0.35">
      <c r="A308" t="s">
        <v>12029</v>
      </c>
      <c r="B308" t="s">
        <v>374</v>
      </c>
      <c r="C308" s="16">
        <v>44239</v>
      </c>
      <c r="D308">
        <v>1</v>
      </c>
      <c r="E308">
        <v>86</v>
      </c>
      <c r="F308" t="s">
        <v>12791</v>
      </c>
      <c r="G308">
        <v>0.626</v>
      </c>
    </row>
    <row r="309" spans="1:7" x14ac:dyDescent="0.35">
      <c r="A309" t="s">
        <v>7626</v>
      </c>
      <c r="B309" t="s">
        <v>7627</v>
      </c>
      <c r="C309" s="16">
        <v>44239</v>
      </c>
      <c r="D309">
        <v>1</v>
      </c>
      <c r="E309">
        <v>76</v>
      </c>
      <c r="F309" t="s">
        <v>14694</v>
      </c>
      <c r="G309">
        <v>0.47599999999999998</v>
      </c>
    </row>
    <row r="310" spans="1:7" x14ac:dyDescent="0.35">
      <c r="A310" t="s">
        <v>3277</v>
      </c>
      <c r="B310" t="s">
        <v>145</v>
      </c>
      <c r="C310" s="16">
        <v>44238</v>
      </c>
      <c r="D310">
        <v>13</v>
      </c>
      <c r="E310">
        <v>77</v>
      </c>
      <c r="F310" t="s">
        <v>12791</v>
      </c>
      <c r="G310">
        <v>0.72199999999999998</v>
      </c>
    </row>
    <row r="311" spans="1:7" x14ac:dyDescent="0.35">
      <c r="A311" t="s">
        <v>3469</v>
      </c>
      <c r="B311" t="s">
        <v>145</v>
      </c>
      <c r="C311" s="16">
        <v>44238</v>
      </c>
      <c r="D311">
        <v>8</v>
      </c>
      <c r="E311">
        <v>71</v>
      </c>
      <c r="F311" t="s">
        <v>12791</v>
      </c>
      <c r="G311">
        <v>0.65900000000000003</v>
      </c>
    </row>
    <row r="312" spans="1:7" x14ac:dyDescent="0.35">
      <c r="A312" t="s">
        <v>3277</v>
      </c>
      <c r="B312" t="s">
        <v>145</v>
      </c>
      <c r="C312" s="16">
        <v>44238</v>
      </c>
      <c r="D312">
        <v>1</v>
      </c>
      <c r="E312">
        <v>58</v>
      </c>
      <c r="F312" t="s">
        <v>12791</v>
      </c>
      <c r="G312">
        <v>0.72199999999999998</v>
      </c>
    </row>
    <row r="313" spans="1:7" x14ac:dyDescent="0.35">
      <c r="A313" t="s">
        <v>12445</v>
      </c>
      <c r="B313" t="s">
        <v>8635</v>
      </c>
      <c r="C313" s="16">
        <v>44238</v>
      </c>
      <c r="D313">
        <v>1</v>
      </c>
      <c r="E313">
        <v>57</v>
      </c>
      <c r="F313" t="s">
        <v>14695</v>
      </c>
      <c r="G313">
        <v>0.77900000000000003</v>
      </c>
    </row>
    <row r="314" spans="1:7" x14ac:dyDescent="0.35">
      <c r="A314" t="s">
        <v>12445</v>
      </c>
      <c r="B314" t="s">
        <v>8635</v>
      </c>
      <c r="C314" s="16">
        <v>44238</v>
      </c>
      <c r="D314">
        <v>1</v>
      </c>
      <c r="E314">
        <v>45</v>
      </c>
      <c r="F314" t="s">
        <v>14695</v>
      </c>
      <c r="G314">
        <v>0.78100000000000003</v>
      </c>
    </row>
    <row r="315" spans="1:7" x14ac:dyDescent="0.35">
      <c r="A315" t="s">
        <v>8794</v>
      </c>
      <c r="B315" t="s">
        <v>8795</v>
      </c>
      <c r="C315" s="16">
        <v>44237</v>
      </c>
      <c r="D315">
        <v>1</v>
      </c>
      <c r="E315">
        <v>0</v>
      </c>
      <c r="F315" t="s">
        <v>13875</v>
      </c>
      <c r="G315">
        <v>0.67100000000000004</v>
      </c>
    </row>
    <row r="316" spans="1:7" x14ac:dyDescent="0.35">
      <c r="A316" t="s">
        <v>3318</v>
      </c>
      <c r="B316" t="s">
        <v>3319</v>
      </c>
      <c r="C316" s="16">
        <v>44236</v>
      </c>
      <c r="D316">
        <v>1</v>
      </c>
      <c r="E316">
        <v>0</v>
      </c>
      <c r="F316" t="s">
        <v>13875</v>
      </c>
      <c r="G316">
        <v>0.57799999999999996</v>
      </c>
    </row>
    <row r="317" spans="1:7" x14ac:dyDescent="0.35">
      <c r="A317" t="s">
        <v>10853</v>
      </c>
      <c r="B317" t="s">
        <v>277</v>
      </c>
      <c r="C317" s="16">
        <v>44232</v>
      </c>
      <c r="D317">
        <v>15</v>
      </c>
      <c r="E317">
        <v>24</v>
      </c>
      <c r="F317" t="s">
        <v>12824</v>
      </c>
      <c r="G317">
        <v>0.38600000000000001</v>
      </c>
    </row>
    <row r="318" spans="1:7" x14ac:dyDescent="0.35">
      <c r="A318" t="s">
        <v>6570</v>
      </c>
      <c r="B318" t="s">
        <v>6571</v>
      </c>
      <c r="C318" s="16">
        <v>44231</v>
      </c>
      <c r="D318">
        <v>1</v>
      </c>
      <c r="E318">
        <v>63</v>
      </c>
      <c r="F318" t="s">
        <v>14696</v>
      </c>
      <c r="G318">
        <v>0.57499999999999996</v>
      </c>
    </row>
    <row r="319" spans="1:7" x14ac:dyDescent="0.35">
      <c r="A319" t="s">
        <v>685</v>
      </c>
      <c r="B319" t="s">
        <v>6608</v>
      </c>
      <c r="C319" s="16">
        <v>44231</v>
      </c>
      <c r="D319">
        <v>1</v>
      </c>
      <c r="E319">
        <v>50</v>
      </c>
      <c r="F319" t="s">
        <v>12864</v>
      </c>
      <c r="G319">
        <v>0.86399999999999999</v>
      </c>
    </row>
    <row r="320" spans="1:7" x14ac:dyDescent="0.35">
      <c r="A320" t="s">
        <v>5376</v>
      </c>
      <c r="B320" t="s">
        <v>5377</v>
      </c>
      <c r="C320" s="16">
        <v>44230</v>
      </c>
      <c r="D320">
        <v>1</v>
      </c>
      <c r="E320">
        <v>39</v>
      </c>
      <c r="F320" t="s">
        <v>13572</v>
      </c>
      <c r="G320">
        <v>0.64600000000000002</v>
      </c>
    </row>
    <row r="321" spans="1:7" x14ac:dyDescent="0.35">
      <c r="A321" t="s">
        <v>11772</v>
      </c>
      <c r="B321" t="s">
        <v>667</v>
      </c>
      <c r="C321" s="16">
        <v>44225</v>
      </c>
      <c r="D321">
        <v>1</v>
      </c>
      <c r="E321">
        <v>60</v>
      </c>
      <c r="F321" t="s">
        <v>12865</v>
      </c>
      <c r="G321">
        <v>0.71599999999999997</v>
      </c>
    </row>
    <row r="322" spans="1:7" x14ac:dyDescent="0.35">
      <c r="A322" t="s">
        <v>11830</v>
      </c>
      <c r="B322" t="s">
        <v>1648</v>
      </c>
      <c r="C322" s="16">
        <v>44225</v>
      </c>
      <c r="D322">
        <v>1</v>
      </c>
      <c r="E322">
        <v>54</v>
      </c>
      <c r="F322" t="s">
        <v>14697</v>
      </c>
      <c r="G322">
        <v>0.64800000000000002</v>
      </c>
    </row>
    <row r="323" spans="1:7" x14ac:dyDescent="0.35">
      <c r="A323" t="s">
        <v>11998</v>
      </c>
      <c r="B323" t="s">
        <v>3810</v>
      </c>
      <c r="C323" s="16">
        <v>44225</v>
      </c>
      <c r="D323">
        <v>1</v>
      </c>
      <c r="E323">
        <v>62</v>
      </c>
      <c r="F323" t="s">
        <v>13886</v>
      </c>
      <c r="G323">
        <v>0.66800000000000004</v>
      </c>
    </row>
    <row r="324" spans="1:7" x14ac:dyDescent="0.35">
      <c r="A324" t="s">
        <v>12050</v>
      </c>
      <c r="B324" t="s">
        <v>4317</v>
      </c>
      <c r="C324" s="16">
        <v>44225</v>
      </c>
      <c r="D324">
        <v>1</v>
      </c>
      <c r="E324">
        <v>1</v>
      </c>
      <c r="F324" t="s">
        <v>12866</v>
      </c>
      <c r="G324">
        <v>0.82399999999999995</v>
      </c>
    </row>
    <row r="325" spans="1:7" x14ac:dyDescent="0.35">
      <c r="A325" t="s">
        <v>2721</v>
      </c>
      <c r="B325" t="s">
        <v>2722</v>
      </c>
      <c r="C325" s="16">
        <v>44218</v>
      </c>
      <c r="D325">
        <v>1</v>
      </c>
      <c r="E325">
        <v>68</v>
      </c>
      <c r="F325" t="s">
        <v>2723</v>
      </c>
      <c r="G325">
        <v>0.629</v>
      </c>
    </row>
    <row r="326" spans="1:7" x14ac:dyDescent="0.35">
      <c r="A326" t="s">
        <v>3331</v>
      </c>
      <c r="B326" t="s">
        <v>2159</v>
      </c>
      <c r="C326" s="16">
        <v>44218</v>
      </c>
      <c r="D326">
        <v>1</v>
      </c>
      <c r="E326">
        <v>68</v>
      </c>
      <c r="F326" t="s">
        <v>12791</v>
      </c>
      <c r="G326">
        <v>0.55700000000000005</v>
      </c>
    </row>
    <row r="327" spans="1:7" x14ac:dyDescent="0.35">
      <c r="A327" t="s">
        <v>4988</v>
      </c>
      <c r="B327" t="s">
        <v>4989</v>
      </c>
      <c r="C327" s="16">
        <v>44217</v>
      </c>
      <c r="D327">
        <v>1</v>
      </c>
      <c r="E327">
        <v>75</v>
      </c>
      <c r="F327" t="s">
        <v>12867</v>
      </c>
      <c r="G327">
        <v>0.72199999999999998</v>
      </c>
    </row>
    <row r="328" spans="1:7" x14ac:dyDescent="0.35">
      <c r="A328" t="s">
        <v>12393</v>
      </c>
      <c r="B328" t="s">
        <v>8046</v>
      </c>
      <c r="C328" s="16">
        <v>44217</v>
      </c>
      <c r="D328">
        <v>1</v>
      </c>
      <c r="E328">
        <v>69</v>
      </c>
      <c r="F328" t="s">
        <v>14698</v>
      </c>
      <c r="G328">
        <v>0.749</v>
      </c>
    </row>
    <row r="329" spans="1:7" x14ac:dyDescent="0.35">
      <c r="A329" t="s">
        <v>12393</v>
      </c>
      <c r="B329" t="s">
        <v>8046</v>
      </c>
      <c r="C329" s="16">
        <v>44216</v>
      </c>
      <c r="D329">
        <v>1</v>
      </c>
      <c r="E329">
        <v>40</v>
      </c>
      <c r="F329" t="s">
        <v>14698</v>
      </c>
      <c r="G329">
        <v>0.752</v>
      </c>
    </row>
    <row r="330" spans="1:7" x14ac:dyDescent="0.35">
      <c r="A330" t="s">
        <v>11600</v>
      </c>
      <c r="B330" t="s">
        <v>11601</v>
      </c>
      <c r="C330" s="16">
        <v>44214</v>
      </c>
      <c r="D330">
        <v>1</v>
      </c>
      <c r="E330">
        <v>62</v>
      </c>
      <c r="F330" t="s">
        <v>12857</v>
      </c>
      <c r="G330">
        <v>0.878</v>
      </c>
    </row>
    <row r="331" spans="1:7" x14ac:dyDescent="0.35">
      <c r="A331" t="s">
        <v>5508</v>
      </c>
      <c r="B331" t="s">
        <v>5394</v>
      </c>
      <c r="C331" s="16">
        <v>44211</v>
      </c>
      <c r="D331">
        <v>1</v>
      </c>
      <c r="E331">
        <v>40</v>
      </c>
      <c r="F331" t="s">
        <v>13809</v>
      </c>
      <c r="G331">
        <v>0.56200000000000006</v>
      </c>
    </row>
    <row r="332" spans="1:7" x14ac:dyDescent="0.35">
      <c r="A332" t="s">
        <v>12299</v>
      </c>
      <c r="B332" t="s">
        <v>7286</v>
      </c>
      <c r="C332" s="16">
        <v>44211</v>
      </c>
      <c r="D332">
        <v>1</v>
      </c>
      <c r="E332">
        <v>81</v>
      </c>
      <c r="F332" t="s">
        <v>12868</v>
      </c>
      <c r="G332">
        <v>0.66900000000000004</v>
      </c>
    </row>
    <row r="333" spans="1:7" x14ac:dyDescent="0.35">
      <c r="A333" t="s">
        <v>12343</v>
      </c>
      <c r="B333" t="s">
        <v>7674</v>
      </c>
      <c r="C333" s="16">
        <v>44211</v>
      </c>
      <c r="D333">
        <v>1</v>
      </c>
      <c r="E333">
        <v>83</v>
      </c>
      <c r="F333" t="s">
        <v>12869</v>
      </c>
      <c r="G333">
        <v>0.82399999999999995</v>
      </c>
    </row>
    <row r="334" spans="1:7" x14ac:dyDescent="0.35">
      <c r="A334" t="s">
        <v>12543</v>
      </c>
      <c r="B334" t="s">
        <v>9441</v>
      </c>
      <c r="C334" s="16">
        <v>44211</v>
      </c>
      <c r="D334">
        <v>5</v>
      </c>
      <c r="E334">
        <v>25</v>
      </c>
      <c r="F334" t="s">
        <v>9442</v>
      </c>
      <c r="G334">
        <v>0.66700000000000004</v>
      </c>
    </row>
    <row r="335" spans="1:7" x14ac:dyDescent="0.35">
      <c r="A335" t="s">
        <v>11404</v>
      </c>
      <c r="B335" t="s">
        <v>11405</v>
      </c>
      <c r="C335" s="16">
        <v>44211</v>
      </c>
      <c r="D335">
        <v>1</v>
      </c>
      <c r="E335">
        <v>59</v>
      </c>
      <c r="F335" t="s">
        <v>12870</v>
      </c>
      <c r="G335">
        <v>0.69499999999999995</v>
      </c>
    </row>
    <row r="336" spans="1:7" x14ac:dyDescent="0.35">
      <c r="A336" t="s">
        <v>10136</v>
      </c>
      <c r="B336" t="s">
        <v>10137</v>
      </c>
      <c r="C336" s="16">
        <v>44209</v>
      </c>
      <c r="D336">
        <v>1</v>
      </c>
      <c r="E336">
        <v>55</v>
      </c>
      <c r="F336" t="s">
        <v>13875</v>
      </c>
      <c r="G336">
        <v>0.77</v>
      </c>
    </row>
    <row r="337" spans="1:7" x14ac:dyDescent="0.35">
      <c r="A337" t="s">
        <v>11447</v>
      </c>
      <c r="B337" t="s">
        <v>11448</v>
      </c>
      <c r="C337" s="16">
        <v>44209</v>
      </c>
      <c r="D337">
        <v>1</v>
      </c>
      <c r="E337">
        <v>51</v>
      </c>
      <c r="F337" t="s">
        <v>11449</v>
      </c>
      <c r="G337">
        <v>0.83699999999999997</v>
      </c>
    </row>
    <row r="338" spans="1:7" x14ac:dyDescent="0.35">
      <c r="A338" t="s">
        <v>12187</v>
      </c>
      <c r="B338" t="s">
        <v>6022</v>
      </c>
      <c r="C338" s="16">
        <v>44208</v>
      </c>
      <c r="D338">
        <v>1</v>
      </c>
      <c r="E338">
        <v>51</v>
      </c>
      <c r="F338" t="s">
        <v>14699</v>
      </c>
      <c r="G338">
        <v>0.71199999999999997</v>
      </c>
    </row>
    <row r="339" spans="1:7" x14ac:dyDescent="0.35">
      <c r="A339" t="s">
        <v>5326</v>
      </c>
      <c r="B339" t="s">
        <v>2420</v>
      </c>
      <c r="C339" s="16">
        <v>44204</v>
      </c>
      <c r="D339">
        <v>1</v>
      </c>
      <c r="E339">
        <v>22</v>
      </c>
      <c r="F339" t="s">
        <v>12791</v>
      </c>
      <c r="G339">
        <v>0.57499999999999996</v>
      </c>
    </row>
    <row r="340" spans="1:7" x14ac:dyDescent="0.35">
      <c r="A340" t="s">
        <v>5326</v>
      </c>
      <c r="B340" t="s">
        <v>2420</v>
      </c>
      <c r="C340" s="16">
        <v>44204</v>
      </c>
      <c r="D340">
        <v>1</v>
      </c>
      <c r="E340">
        <v>29</v>
      </c>
      <c r="F340" t="s">
        <v>12791</v>
      </c>
      <c r="G340">
        <v>0.58499999999999996</v>
      </c>
    </row>
    <row r="341" spans="1:7" x14ac:dyDescent="0.35">
      <c r="A341" t="s">
        <v>744</v>
      </c>
      <c r="B341" t="s">
        <v>8</v>
      </c>
      <c r="C341" s="16">
        <v>44197</v>
      </c>
      <c r="D341">
        <v>7</v>
      </c>
      <c r="E341">
        <v>53</v>
      </c>
      <c r="F341" t="s">
        <v>9</v>
      </c>
      <c r="G341">
        <v>0.628</v>
      </c>
    </row>
    <row r="342" spans="1:7" x14ac:dyDescent="0.35">
      <c r="A342" t="s">
        <v>1072</v>
      </c>
      <c r="B342" t="s">
        <v>8</v>
      </c>
      <c r="C342" s="16">
        <v>44197</v>
      </c>
      <c r="D342">
        <v>3</v>
      </c>
      <c r="E342">
        <v>52</v>
      </c>
      <c r="F342" t="s">
        <v>9</v>
      </c>
      <c r="G342">
        <v>0.61599999999999999</v>
      </c>
    </row>
    <row r="343" spans="1:7" x14ac:dyDescent="0.35">
      <c r="A343" t="s">
        <v>4515</v>
      </c>
      <c r="B343" t="s">
        <v>194</v>
      </c>
      <c r="C343" s="16">
        <v>44197</v>
      </c>
      <c r="D343">
        <v>1</v>
      </c>
      <c r="E343">
        <v>74</v>
      </c>
      <c r="F343" t="s">
        <v>12854</v>
      </c>
      <c r="G343">
        <v>0.68600000000000005</v>
      </c>
    </row>
    <row r="344" spans="1:7" x14ac:dyDescent="0.35">
      <c r="A344" t="s">
        <v>10112</v>
      </c>
      <c r="B344" t="s">
        <v>8</v>
      </c>
      <c r="C344" s="16">
        <v>44197</v>
      </c>
      <c r="D344">
        <v>4</v>
      </c>
      <c r="E344">
        <v>50</v>
      </c>
      <c r="F344" t="s">
        <v>9</v>
      </c>
      <c r="G344">
        <v>0.48399999999999999</v>
      </c>
    </row>
    <row r="345" spans="1:7" x14ac:dyDescent="0.35">
      <c r="A345" t="s">
        <v>11087</v>
      </c>
      <c r="B345" t="s">
        <v>11088</v>
      </c>
      <c r="C345" s="16">
        <v>44190</v>
      </c>
      <c r="D345">
        <v>1</v>
      </c>
      <c r="E345">
        <v>56</v>
      </c>
      <c r="F345" t="s">
        <v>12871</v>
      </c>
      <c r="G345">
        <v>0.47199999999999998</v>
      </c>
    </row>
    <row r="346" spans="1:7" x14ac:dyDescent="0.35">
      <c r="A346" t="s">
        <v>9735</v>
      </c>
      <c r="B346" t="s">
        <v>37</v>
      </c>
      <c r="C346" s="16">
        <v>44186</v>
      </c>
      <c r="D346">
        <v>1</v>
      </c>
      <c r="E346">
        <v>74</v>
      </c>
      <c r="F346" t="s">
        <v>12791</v>
      </c>
      <c r="G346">
        <v>0.64100000000000001</v>
      </c>
    </row>
    <row r="347" spans="1:7" x14ac:dyDescent="0.35">
      <c r="A347" t="s">
        <v>8760</v>
      </c>
      <c r="B347" t="s">
        <v>8761</v>
      </c>
      <c r="C347" s="16">
        <v>44182</v>
      </c>
      <c r="D347">
        <v>1</v>
      </c>
      <c r="E347">
        <v>14</v>
      </c>
      <c r="F347" t="s">
        <v>13875</v>
      </c>
      <c r="G347">
        <v>0.57299999999999995</v>
      </c>
    </row>
    <row r="348" spans="1:7" x14ac:dyDescent="0.35">
      <c r="A348" t="s">
        <v>12077</v>
      </c>
      <c r="B348" t="s">
        <v>4657</v>
      </c>
      <c r="C348" s="16">
        <v>44178</v>
      </c>
      <c r="D348">
        <v>1</v>
      </c>
      <c r="E348">
        <v>64</v>
      </c>
      <c r="F348" t="s">
        <v>12791</v>
      </c>
      <c r="G348">
        <v>0.42899999999999999</v>
      </c>
    </row>
    <row r="349" spans="1:7" x14ac:dyDescent="0.35">
      <c r="A349" t="s">
        <v>1169</v>
      </c>
      <c r="B349" t="s">
        <v>261</v>
      </c>
      <c r="C349" s="16">
        <v>44176</v>
      </c>
      <c r="D349">
        <v>18</v>
      </c>
      <c r="E349">
        <v>74</v>
      </c>
      <c r="F349" t="s">
        <v>12789</v>
      </c>
      <c r="G349">
        <v>0.59399999999999997</v>
      </c>
    </row>
    <row r="350" spans="1:7" x14ac:dyDescent="0.35">
      <c r="A350" t="s">
        <v>2029</v>
      </c>
      <c r="B350" t="s">
        <v>374</v>
      </c>
      <c r="C350" s="16">
        <v>44176</v>
      </c>
      <c r="D350">
        <v>1</v>
      </c>
      <c r="E350">
        <v>83</v>
      </c>
      <c r="F350" t="s">
        <v>12791</v>
      </c>
      <c r="G350">
        <v>0.39200000000000002</v>
      </c>
    </row>
    <row r="351" spans="1:7" x14ac:dyDescent="0.35">
      <c r="A351" t="s">
        <v>2029</v>
      </c>
      <c r="B351" t="s">
        <v>374</v>
      </c>
      <c r="C351" s="16">
        <v>44175</v>
      </c>
      <c r="D351">
        <v>1</v>
      </c>
      <c r="E351">
        <v>72</v>
      </c>
      <c r="F351" t="s">
        <v>12791</v>
      </c>
      <c r="G351">
        <v>0.39200000000000002</v>
      </c>
    </row>
    <row r="352" spans="1:7" x14ac:dyDescent="0.35">
      <c r="A352" t="s">
        <v>2821</v>
      </c>
      <c r="B352" t="s">
        <v>2822</v>
      </c>
      <c r="C352" s="16">
        <v>44169</v>
      </c>
      <c r="D352">
        <v>1</v>
      </c>
      <c r="E352">
        <v>54</v>
      </c>
      <c r="F352" t="s">
        <v>14700</v>
      </c>
      <c r="G352">
        <v>0.96499999999999997</v>
      </c>
    </row>
    <row r="353" spans="1:7" x14ac:dyDescent="0.35">
      <c r="A353" t="s">
        <v>3904</v>
      </c>
      <c r="B353" t="s">
        <v>3905</v>
      </c>
      <c r="C353" s="16">
        <v>44169</v>
      </c>
      <c r="D353">
        <v>4</v>
      </c>
      <c r="E353">
        <v>28</v>
      </c>
      <c r="F353" t="s">
        <v>12872</v>
      </c>
      <c r="G353">
        <v>0.57699999999999996</v>
      </c>
    </row>
    <row r="354" spans="1:7" x14ac:dyDescent="0.35">
      <c r="A354" t="s">
        <v>4495</v>
      </c>
      <c r="B354" t="s">
        <v>81</v>
      </c>
      <c r="C354" s="16">
        <v>44162</v>
      </c>
      <c r="D354">
        <v>3</v>
      </c>
      <c r="E354">
        <v>67</v>
      </c>
      <c r="F354" t="s">
        <v>12791</v>
      </c>
      <c r="G354">
        <v>0.67200000000000004</v>
      </c>
    </row>
    <row r="355" spans="1:7" x14ac:dyDescent="0.35">
      <c r="A355" t="s">
        <v>7351</v>
      </c>
      <c r="B355" t="s">
        <v>7352</v>
      </c>
      <c r="C355" s="16">
        <v>44162</v>
      </c>
      <c r="D355">
        <v>11</v>
      </c>
      <c r="E355">
        <v>82</v>
      </c>
      <c r="F355" t="s">
        <v>7353</v>
      </c>
      <c r="G355">
        <v>0.73099999999999998</v>
      </c>
    </row>
    <row r="356" spans="1:7" x14ac:dyDescent="0.35">
      <c r="A356" t="s">
        <v>9038</v>
      </c>
      <c r="B356" t="s">
        <v>9039</v>
      </c>
      <c r="C356" s="16">
        <v>44162</v>
      </c>
      <c r="D356">
        <v>3</v>
      </c>
      <c r="E356">
        <v>18</v>
      </c>
      <c r="F356" t="s">
        <v>12873</v>
      </c>
      <c r="G356">
        <v>0.60799999999999998</v>
      </c>
    </row>
    <row r="357" spans="1:7" x14ac:dyDescent="0.35">
      <c r="A357" t="s">
        <v>9569</v>
      </c>
      <c r="B357" t="s">
        <v>9570</v>
      </c>
      <c r="C357" s="16">
        <v>44159</v>
      </c>
      <c r="D357">
        <v>5</v>
      </c>
      <c r="E357">
        <v>26</v>
      </c>
      <c r="F357" t="s">
        <v>9571</v>
      </c>
      <c r="G357">
        <v>0.88200000000000001</v>
      </c>
    </row>
    <row r="358" spans="1:7" x14ac:dyDescent="0.35">
      <c r="A358" t="s">
        <v>1196</v>
      </c>
      <c r="B358" t="s">
        <v>245</v>
      </c>
      <c r="C358" s="16">
        <v>44155</v>
      </c>
      <c r="D358">
        <v>1</v>
      </c>
      <c r="E358">
        <v>35</v>
      </c>
      <c r="F358" t="s">
        <v>13570</v>
      </c>
      <c r="G358">
        <v>0.61699999999999999</v>
      </c>
    </row>
    <row r="359" spans="1:7" x14ac:dyDescent="0.35">
      <c r="A359" t="s">
        <v>11851</v>
      </c>
      <c r="B359" t="s">
        <v>1802</v>
      </c>
      <c r="C359" s="16">
        <v>44155</v>
      </c>
      <c r="D359">
        <v>1</v>
      </c>
      <c r="E359">
        <v>71</v>
      </c>
      <c r="F359" t="s">
        <v>12842</v>
      </c>
      <c r="G359">
        <v>0.73799999999999999</v>
      </c>
    </row>
    <row r="360" spans="1:7" x14ac:dyDescent="0.35">
      <c r="A360" t="s">
        <v>12434</v>
      </c>
      <c r="B360" t="s">
        <v>8551</v>
      </c>
      <c r="C360" s="16">
        <v>44155</v>
      </c>
      <c r="D360">
        <v>1</v>
      </c>
      <c r="E360">
        <v>4</v>
      </c>
      <c r="F360" t="s">
        <v>12842</v>
      </c>
      <c r="G360">
        <v>0.78100000000000003</v>
      </c>
    </row>
    <row r="361" spans="1:7" x14ac:dyDescent="0.35">
      <c r="A361" t="s">
        <v>96</v>
      </c>
      <c r="B361" t="s">
        <v>8646</v>
      </c>
      <c r="C361" s="16">
        <v>44155</v>
      </c>
      <c r="D361">
        <v>3</v>
      </c>
      <c r="E361">
        <v>64</v>
      </c>
      <c r="F361" t="s">
        <v>12874</v>
      </c>
      <c r="G361">
        <v>0.749</v>
      </c>
    </row>
    <row r="362" spans="1:7" x14ac:dyDescent="0.35">
      <c r="A362" t="s">
        <v>12504</v>
      </c>
      <c r="B362" t="s">
        <v>9175</v>
      </c>
      <c r="C362" s="16">
        <v>44155</v>
      </c>
      <c r="D362">
        <v>1</v>
      </c>
      <c r="E362">
        <v>73</v>
      </c>
      <c r="F362" t="s">
        <v>12875</v>
      </c>
      <c r="G362">
        <v>0.65200000000000002</v>
      </c>
    </row>
    <row r="363" spans="1:7" x14ac:dyDescent="0.35">
      <c r="A363" t="s">
        <v>12576</v>
      </c>
      <c r="B363" t="s">
        <v>9729</v>
      </c>
      <c r="C363" s="16">
        <v>44155</v>
      </c>
      <c r="D363">
        <v>1</v>
      </c>
      <c r="E363">
        <v>3</v>
      </c>
      <c r="F363" t="s">
        <v>12876</v>
      </c>
      <c r="G363">
        <v>0.628</v>
      </c>
    </row>
    <row r="364" spans="1:7" x14ac:dyDescent="0.35">
      <c r="A364" t="s">
        <v>2740</v>
      </c>
      <c r="B364" t="s">
        <v>2522</v>
      </c>
      <c r="C364" s="16">
        <v>44148</v>
      </c>
      <c r="D364">
        <v>1</v>
      </c>
      <c r="E364">
        <v>38</v>
      </c>
      <c r="F364" t="s">
        <v>13652</v>
      </c>
      <c r="G364">
        <v>0.125</v>
      </c>
    </row>
    <row r="365" spans="1:7" x14ac:dyDescent="0.35">
      <c r="A365" t="s">
        <v>1010</v>
      </c>
      <c r="B365" t="s">
        <v>1555</v>
      </c>
      <c r="C365" s="16">
        <v>44148</v>
      </c>
      <c r="D365">
        <v>1</v>
      </c>
      <c r="E365">
        <v>56</v>
      </c>
      <c r="F365" t="s">
        <v>12791</v>
      </c>
      <c r="G365">
        <v>0.80500000000000005</v>
      </c>
    </row>
    <row r="366" spans="1:7" x14ac:dyDescent="0.35">
      <c r="A366" t="s">
        <v>1190</v>
      </c>
      <c r="B366" t="s">
        <v>1191</v>
      </c>
      <c r="C366" s="16">
        <v>44147</v>
      </c>
      <c r="D366">
        <v>1</v>
      </c>
      <c r="E366">
        <v>76</v>
      </c>
      <c r="F366" t="s">
        <v>12833</v>
      </c>
      <c r="G366">
        <v>0.88900000000000001</v>
      </c>
    </row>
    <row r="367" spans="1:7" x14ac:dyDescent="0.35">
      <c r="A367" t="s">
        <v>2079</v>
      </c>
      <c r="B367" t="s">
        <v>2080</v>
      </c>
      <c r="C367" s="16">
        <v>44144</v>
      </c>
      <c r="D367">
        <v>1</v>
      </c>
      <c r="E367">
        <v>2</v>
      </c>
      <c r="F367" t="s">
        <v>13875</v>
      </c>
      <c r="G367">
        <v>0.72499999999999998</v>
      </c>
    </row>
    <row r="368" spans="1:7" x14ac:dyDescent="0.35">
      <c r="A368" t="s">
        <v>11892</v>
      </c>
      <c r="B368" t="s">
        <v>2285</v>
      </c>
      <c r="C368" s="16">
        <v>44141</v>
      </c>
      <c r="D368">
        <v>1</v>
      </c>
      <c r="E368">
        <v>57</v>
      </c>
      <c r="F368" t="s">
        <v>13887</v>
      </c>
      <c r="G368">
        <v>0.68100000000000005</v>
      </c>
    </row>
    <row r="369" spans="1:7" x14ac:dyDescent="0.35">
      <c r="A369" t="s">
        <v>3265</v>
      </c>
      <c r="B369" t="s">
        <v>3266</v>
      </c>
      <c r="C369" s="16">
        <v>44141</v>
      </c>
      <c r="D369">
        <v>7</v>
      </c>
      <c r="E369">
        <v>21</v>
      </c>
      <c r="F369" t="s">
        <v>1352</v>
      </c>
      <c r="G369">
        <v>0.66200000000000003</v>
      </c>
    </row>
    <row r="370" spans="1:7" x14ac:dyDescent="0.35">
      <c r="A370" t="s">
        <v>10904</v>
      </c>
      <c r="B370" t="s">
        <v>10905</v>
      </c>
      <c r="C370" s="16">
        <v>44140</v>
      </c>
      <c r="D370">
        <v>1</v>
      </c>
      <c r="E370">
        <v>69</v>
      </c>
      <c r="F370" t="s">
        <v>13679</v>
      </c>
      <c r="G370">
        <v>0.47599999999999998</v>
      </c>
    </row>
    <row r="371" spans="1:7" x14ac:dyDescent="0.35">
      <c r="A371" t="s">
        <v>3265</v>
      </c>
      <c r="B371" t="s">
        <v>3266</v>
      </c>
      <c r="C371" s="16">
        <v>44139</v>
      </c>
      <c r="D371">
        <v>7</v>
      </c>
      <c r="E371">
        <v>2</v>
      </c>
      <c r="F371" t="s">
        <v>1352</v>
      </c>
      <c r="G371">
        <v>0.43</v>
      </c>
    </row>
    <row r="372" spans="1:7" x14ac:dyDescent="0.35">
      <c r="A372" t="s">
        <v>12071</v>
      </c>
      <c r="B372" t="s">
        <v>4623</v>
      </c>
      <c r="C372" s="16">
        <v>44134</v>
      </c>
      <c r="D372">
        <v>1</v>
      </c>
      <c r="E372">
        <v>80</v>
      </c>
      <c r="F372" t="s">
        <v>13810</v>
      </c>
      <c r="G372">
        <v>0.63200000000000001</v>
      </c>
    </row>
    <row r="373" spans="1:7" x14ac:dyDescent="0.35">
      <c r="A373" t="s">
        <v>6966</v>
      </c>
      <c r="B373" t="s">
        <v>67</v>
      </c>
      <c r="C373" s="16">
        <v>44134</v>
      </c>
      <c r="D373">
        <v>2</v>
      </c>
      <c r="E373">
        <v>54</v>
      </c>
      <c r="F373" t="s">
        <v>12791</v>
      </c>
      <c r="G373">
        <v>0.82199999999999995</v>
      </c>
    </row>
    <row r="374" spans="1:7" x14ac:dyDescent="0.35">
      <c r="A374" t="s">
        <v>9969</v>
      </c>
      <c r="B374" t="s">
        <v>67</v>
      </c>
      <c r="C374" s="16">
        <v>44134</v>
      </c>
      <c r="D374">
        <v>14</v>
      </c>
      <c r="E374">
        <v>77</v>
      </c>
      <c r="F374" t="s">
        <v>12791</v>
      </c>
      <c r="G374">
        <v>0.48699999999999999</v>
      </c>
    </row>
    <row r="375" spans="1:7" x14ac:dyDescent="0.35">
      <c r="A375" t="s">
        <v>1530</v>
      </c>
      <c r="B375" t="s">
        <v>2849</v>
      </c>
      <c r="C375" s="16">
        <v>44133</v>
      </c>
      <c r="D375">
        <v>1</v>
      </c>
      <c r="E375">
        <v>68</v>
      </c>
      <c r="F375" t="s">
        <v>13483</v>
      </c>
      <c r="G375">
        <v>0.86799999999999999</v>
      </c>
    </row>
    <row r="376" spans="1:7" x14ac:dyDescent="0.35">
      <c r="A376" t="s">
        <v>11933</v>
      </c>
      <c r="B376" t="s">
        <v>2884</v>
      </c>
      <c r="C376" s="16">
        <v>44127</v>
      </c>
      <c r="D376">
        <v>1</v>
      </c>
      <c r="E376">
        <v>60</v>
      </c>
      <c r="F376" t="s">
        <v>14701</v>
      </c>
      <c r="G376">
        <v>0.71199999999999997</v>
      </c>
    </row>
    <row r="377" spans="1:7" x14ac:dyDescent="0.35">
      <c r="A377" t="s">
        <v>3694</v>
      </c>
      <c r="B377" t="s">
        <v>240</v>
      </c>
      <c r="C377" s="16">
        <v>44127</v>
      </c>
      <c r="D377">
        <v>1</v>
      </c>
      <c r="E377">
        <v>58</v>
      </c>
      <c r="F377" t="s">
        <v>12877</v>
      </c>
      <c r="G377">
        <v>0.44800000000000001</v>
      </c>
    </row>
    <row r="378" spans="1:7" x14ac:dyDescent="0.35">
      <c r="A378" t="s">
        <v>7597</v>
      </c>
      <c r="B378" t="s">
        <v>67</v>
      </c>
      <c r="C378" s="16">
        <v>44127</v>
      </c>
      <c r="D378">
        <v>1</v>
      </c>
      <c r="E378">
        <v>0</v>
      </c>
      <c r="F378" t="s">
        <v>12791</v>
      </c>
      <c r="G378">
        <v>0.73399999999999999</v>
      </c>
    </row>
    <row r="379" spans="1:7" x14ac:dyDescent="0.35">
      <c r="A379" t="s">
        <v>7732</v>
      </c>
      <c r="B379" t="s">
        <v>3266</v>
      </c>
      <c r="C379" s="16">
        <v>44127</v>
      </c>
      <c r="D379">
        <v>1</v>
      </c>
      <c r="E379">
        <v>8</v>
      </c>
      <c r="F379" t="s">
        <v>1352</v>
      </c>
      <c r="G379">
        <v>0.71899999999999997</v>
      </c>
    </row>
    <row r="380" spans="1:7" x14ac:dyDescent="0.35">
      <c r="A380" t="s">
        <v>12383</v>
      </c>
      <c r="B380" t="s">
        <v>7963</v>
      </c>
      <c r="C380" s="16">
        <v>44127</v>
      </c>
      <c r="D380">
        <v>1</v>
      </c>
      <c r="E380">
        <v>58</v>
      </c>
      <c r="F380" t="s">
        <v>12878</v>
      </c>
      <c r="G380">
        <v>0.64</v>
      </c>
    </row>
    <row r="381" spans="1:7" x14ac:dyDescent="0.35">
      <c r="A381" t="s">
        <v>7597</v>
      </c>
      <c r="B381" t="s">
        <v>67</v>
      </c>
      <c r="C381" s="16">
        <v>44127</v>
      </c>
      <c r="D381">
        <v>1</v>
      </c>
      <c r="E381">
        <v>2</v>
      </c>
      <c r="F381" t="s">
        <v>12791</v>
      </c>
      <c r="G381">
        <v>0.73599999999999999</v>
      </c>
    </row>
    <row r="382" spans="1:7" x14ac:dyDescent="0.35">
      <c r="A382" t="s">
        <v>12017</v>
      </c>
      <c r="B382" t="s">
        <v>4022</v>
      </c>
      <c r="C382" s="16">
        <v>44126</v>
      </c>
      <c r="D382">
        <v>1</v>
      </c>
      <c r="E382">
        <v>44</v>
      </c>
      <c r="F382" t="s">
        <v>13888</v>
      </c>
      <c r="G382">
        <v>0.626</v>
      </c>
    </row>
    <row r="383" spans="1:7" x14ac:dyDescent="0.35">
      <c r="A383" t="s">
        <v>4398</v>
      </c>
      <c r="B383" t="s">
        <v>191</v>
      </c>
      <c r="C383" s="16">
        <v>44120</v>
      </c>
      <c r="D383">
        <v>7</v>
      </c>
      <c r="E383">
        <v>47</v>
      </c>
      <c r="F383" t="s">
        <v>13570</v>
      </c>
      <c r="G383">
        <v>0.61199999999999999</v>
      </c>
    </row>
    <row r="384" spans="1:7" x14ac:dyDescent="0.35">
      <c r="A384" t="s">
        <v>4906</v>
      </c>
      <c r="B384" t="s">
        <v>191</v>
      </c>
      <c r="C384" s="16">
        <v>44120</v>
      </c>
      <c r="D384">
        <v>6</v>
      </c>
      <c r="E384">
        <v>36</v>
      </c>
      <c r="F384" t="s">
        <v>13570</v>
      </c>
      <c r="G384">
        <v>0.66700000000000004</v>
      </c>
    </row>
    <row r="385" spans="1:7" x14ac:dyDescent="0.35">
      <c r="A385" t="s">
        <v>633</v>
      </c>
      <c r="B385" t="s">
        <v>191</v>
      </c>
      <c r="C385" s="16">
        <v>44120</v>
      </c>
      <c r="D385">
        <v>2</v>
      </c>
      <c r="E385">
        <v>52</v>
      </c>
      <c r="F385" t="s">
        <v>13570</v>
      </c>
      <c r="G385">
        <v>0.376</v>
      </c>
    </row>
    <row r="386" spans="1:7" x14ac:dyDescent="0.35">
      <c r="A386" t="s">
        <v>12226</v>
      </c>
      <c r="B386" t="s">
        <v>6358</v>
      </c>
      <c r="C386" s="16">
        <v>44120</v>
      </c>
      <c r="D386">
        <v>1</v>
      </c>
      <c r="E386">
        <v>65</v>
      </c>
      <c r="F386" t="s">
        <v>12879</v>
      </c>
      <c r="G386">
        <v>0.504</v>
      </c>
    </row>
    <row r="387" spans="1:7" x14ac:dyDescent="0.35">
      <c r="A387" t="s">
        <v>12584</v>
      </c>
      <c r="B387" t="s">
        <v>9834</v>
      </c>
      <c r="C387" s="16">
        <v>44120</v>
      </c>
      <c r="D387">
        <v>1</v>
      </c>
      <c r="E387">
        <v>52</v>
      </c>
      <c r="F387" t="s">
        <v>12880</v>
      </c>
      <c r="G387">
        <v>0.63100000000000001</v>
      </c>
    </row>
    <row r="388" spans="1:7" x14ac:dyDescent="0.35">
      <c r="A388" t="s">
        <v>925</v>
      </c>
      <c r="B388" t="s">
        <v>926</v>
      </c>
      <c r="C388" s="16">
        <v>44118</v>
      </c>
      <c r="D388">
        <v>1</v>
      </c>
      <c r="E388">
        <v>64</v>
      </c>
      <c r="F388" t="s">
        <v>12881</v>
      </c>
      <c r="G388">
        <v>0.64200000000000002</v>
      </c>
    </row>
    <row r="389" spans="1:7" x14ac:dyDescent="0.35">
      <c r="A389" t="s">
        <v>751</v>
      </c>
      <c r="B389" t="s">
        <v>752</v>
      </c>
      <c r="C389" s="16">
        <v>44116</v>
      </c>
      <c r="D389">
        <v>1</v>
      </c>
      <c r="E389">
        <v>0</v>
      </c>
      <c r="F389" t="s">
        <v>12882</v>
      </c>
      <c r="G389">
        <v>0.70899999999999996</v>
      </c>
    </row>
    <row r="390" spans="1:7" x14ac:dyDescent="0.35">
      <c r="A390" t="s">
        <v>11768</v>
      </c>
      <c r="B390" t="s">
        <v>628</v>
      </c>
      <c r="C390" s="16">
        <v>44113</v>
      </c>
      <c r="D390">
        <v>1</v>
      </c>
      <c r="E390">
        <v>64</v>
      </c>
      <c r="F390" t="s">
        <v>14702</v>
      </c>
      <c r="G390">
        <v>0.73699999999999999</v>
      </c>
    </row>
    <row r="391" spans="1:7" x14ac:dyDescent="0.35">
      <c r="A391" t="s">
        <v>5295</v>
      </c>
      <c r="B391" t="s">
        <v>5296</v>
      </c>
      <c r="C391" s="16">
        <v>44113</v>
      </c>
      <c r="D391">
        <v>1</v>
      </c>
      <c r="E391">
        <v>17</v>
      </c>
      <c r="F391" t="s">
        <v>13875</v>
      </c>
      <c r="G391">
        <v>0.55100000000000005</v>
      </c>
    </row>
    <row r="392" spans="1:7" x14ac:dyDescent="0.35">
      <c r="A392" t="s">
        <v>2837</v>
      </c>
      <c r="B392" t="s">
        <v>2838</v>
      </c>
      <c r="C392" s="16">
        <v>44106</v>
      </c>
      <c r="D392">
        <v>1</v>
      </c>
      <c r="E392">
        <v>67</v>
      </c>
      <c r="F392" t="s">
        <v>13875</v>
      </c>
      <c r="G392">
        <v>0.73399999999999999</v>
      </c>
    </row>
    <row r="393" spans="1:7" x14ac:dyDescent="0.35">
      <c r="A393" t="s">
        <v>3356</v>
      </c>
      <c r="B393" t="s">
        <v>25</v>
      </c>
      <c r="C393" s="16">
        <v>44106</v>
      </c>
      <c r="D393">
        <v>1</v>
      </c>
      <c r="E393">
        <v>74</v>
      </c>
      <c r="F393" t="s">
        <v>12883</v>
      </c>
      <c r="G393">
        <v>0.33300000000000002</v>
      </c>
    </row>
    <row r="394" spans="1:7" x14ac:dyDescent="0.35">
      <c r="A394" t="s">
        <v>4084</v>
      </c>
      <c r="B394" t="s">
        <v>8715</v>
      </c>
      <c r="C394" s="16">
        <v>44106</v>
      </c>
      <c r="D394">
        <v>1</v>
      </c>
      <c r="E394">
        <v>51</v>
      </c>
      <c r="F394" t="s">
        <v>12884</v>
      </c>
      <c r="G394">
        <v>0.71099999999999997</v>
      </c>
    </row>
    <row r="395" spans="1:7" x14ac:dyDescent="0.35">
      <c r="A395" t="s">
        <v>10968</v>
      </c>
      <c r="B395" t="s">
        <v>10969</v>
      </c>
      <c r="C395" s="16">
        <v>44106</v>
      </c>
      <c r="D395">
        <v>1</v>
      </c>
      <c r="E395">
        <v>0</v>
      </c>
      <c r="F395" t="s">
        <v>13875</v>
      </c>
      <c r="G395">
        <v>0.52300000000000002</v>
      </c>
    </row>
    <row r="396" spans="1:7" x14ac:dyDescent="0.35">
      <c r="A396" t="s">
        <v>12165</v>
      </c>
      <c r="B396" t="s">
        <v>5746</v>
      </c>
      <c r="C396" s="16">
        <v>44105</v>
      </c>
      <c r="D396">
        <v>1</v>
      </c>
      <c r="E396">
        <v>77</v>
      </c>
      <c r="F396" t="s">
        <v>13484</v>
      </c>
      <c r="G396">
        <v>0.70199999999999996</v>
      </c>
    </row>
    <row r="397" spans="1:7" x14ac:dyDescent="0.35">
      <c r="A397" t="s">
        <v>4624</v>
      </c>
      <c r="B397" t="s">
        <v>4625</v>
      </c>
      <c r="C397" s="16">
        <v>44104</v>
      </c>
      <c r="D397">
        <v>1</v>
      </c>
      <c r="E397">
        <v>36</v>
      </c>
      <c r="F397" t="s">
        <v>4626</v>
      </c>
      <c r="G397">
        <v>0.747</v>
      </c>
    </row>
    <row r="398" spans="1:7" x14ac:dyDescent="0.35">
      <c r="A398" t="s">
        <v>12325</v>
      </c>
      <c r="B398" t="s">
        <v>1307</v>
      </c>
      <c r="C398" s="16">
        <v>44103</v>
      </c>
      <c r="D398">
        <v>1</v>
      </c>
      <c r="E398">
        <v>65</v>
      </c>
      <c r="F398" t="s">
        <v>12885</v>
      </c>
      <c r="G398">
        <v>0.60599999999999998</v>
      </c>
    </row>
    <row r="399" spans="1:7" x14ac:dyDescent="0.35">
      <c r="A399" t="s">
        <v>3092</v>
      </c>
      <c r="B399" t="s">
        <v>2448</v>
      </c>
      <c r="C399" s="16">
        <v>44099</v>
      </c>
      <c r="D399">
        <v>1</v>
      </c>
      <c r="E399">
        <v>37</v>
      </c>
      <c r="F399" t="s">
        <v>14703</v>
      </c>
      <c r="G399">
        <v>0.68100000000000005</v>
      </c>
    </row>
    <row r="400" spans="1:7" x14ac:dyDescent="0.35">
      <c r="A400" t="s">
        <v>4398</v>
      </c>
      <c r="B400" t="s">
        <v>191</v>
      </c>
      <c r="C400" s="16">
        <v>44099</v>
      </c>
      <c r="D400">
        <v>1</v>
      </c>
      <c r="E400">
        <v>40</v>
      </c>
      <c r="F400" t="s">
        <v>13570</v>
      </c>
      <c r="G400">
        <v>0.61299999999999999</v>
      </c>
    </row>
    <row r="401" spans="1:7" x14ac:dyDescent="0.35">
      <c r="A401" t="s">
        <v>11661</v>
      </c>
      <c r="B401" t="s">
        <v>513</v>
      </c>
      <c r="C401" s="16">
        <v>44099</v>
      </c>
      <c r="D401">
        <v>1</v>
      </c>
      <c r="E401">
        <v>21</v>
      </c>
      <c r="F401" t="s">
        <v>12791</v>
      </c>
      <c r="G401">
        <v>0.71699999999999997</v>
      </c>
    </row>
    <row r="402" spans="1:7" x14ac:dyDescent="0.35">
      <c r="A402" t="s">
        <v>3005</v>
      </c>
      <c r="B402" t="s">
        <v>2665</v>
      </c>
      <c r="C402" s="16">
        <v>44092</v>
      </c>
      <c r="D402">
        <v>2</v>
      </c>
      <c r="E402">
        <v>0</v>
      </c>
      <c r="F402" t="s">
        <v>12791</v>
      </c>
      <c r="G402">
        <v>0.63700000000000001</v>
      </c>
    </row>
    <row r="403" spans="1:7" x14ac:dyDescent="0.35">
      <c r="A403" t="s">
        <v>6215</v>
      </c>
      <c r="B403" t="s">
        <v>6496</v>
      </c>
      <c r="C403" s="16">
        <v>44092</v>
      </c>
      <c r="D403">
        <v>1</v>
      </c>
      <c r="E403">
        <v>68</v>
      </c>
      <c r="F403" t="s">
        <v>13889</v>
      </c>
      <c r="G403">
        <v>0.68100000000000005</v>
      </c>
    </row>
    <row r="404" spans="1:7" x14ac:dyDescent="0.35">
      <c r="A404" t="s">
        <v>8145</v>
      </c>
      <c r="B404" t="s">
        <v>2665</v>
      </c>
      <c r="C404" s="16">
        <v>44092</v>
      </c>
      <c r="D404">
        <v>1</v>
      </c>
      <c r="E404">
        <v>79</v>
      </c>
      <c r="F404" t="s">
        <v>12791</v>
      </c>
      <c r="G404">
        <v>0.61399999999999999</v>
      </c>
    </row>
    <row r="405" spans="1:7" x14ac:dyDescent="0.35">
      <c r="A405" t="s">
        <v>3005</v>
      </c>
      <c r="B405" t="s">
        <v>2665</v>
      </c>
      <c r="C405" s="16">
        <v>44092</v>
      </c>
      <c r="D405">
        <v>3</v>
      </c>
      <c r="E405">
        <v>84</v>
      </c>
      <c r="F405" t="s">
        <v>12791</v>
      </c>
      <c r="G405">
        <v>0.63700000000000001</v>
      </c>
    </row>
    <row r="406" spans="1:7" x14ac:dyDescent="0.35">
      <c r="A406" t="s">
        <v>10442</v>
      </c>
      <c r="B406" t="s">
        <v>10443</v>
      </c>
      <c r="C406" s="16">
        <v>44092</v>
      </c>
      <c r="D406">
        <v>28</v>
      </c>
      <c r="E406">
        <v>32</v>
      </c>
      <c r="F406" t="s">
        <v>13875</v>
      </c>
      <c r="G406">
        <v>0.36199999999999999</v>
      </c>
    </row>
    <row r="407" spans="1:7" x14ac:dyDescent="0.35">
      <c r="A407" t="s">
        <v>12716</v>
      </c>
      <c r="B407" t="s">
        <v>11139</v>
      </c>
      <c r="C407" s="16">
        <v>44092</v>
      </c>
      <c r="D407">
        <v>1</v>
      </c>
      <c r="E407">
        <v>74</v>
      </c>
      <c r="F407" t="s">
        <v>12886</v>
      </c>
      <c r="G407">
        <v>0.67300000000000004</v>
      </c>
    </row>
    <row r="408" spans="1:7" x14ac:dyDescent="0.35">
      <c r="A408" t="s">
        <v>2734</v>
      </c>
      <c r="B408" t="s">
        <v>54</v>
      </c>
      <c r="C408" s="16">
        <v>44091</v>
      </c>
      <c r="D408">
        <v>1</v>
      </c>
      <c r="E408">
        <v>67</v>
      </c>
      <c r="F408" t="s">
        <v>12791</v>
      </c>
      <c r="G408">
        <v>0.65300000000000002</v>
      </c>
    </row>
    <row r="409" spans="1:7" x14ac:dyDescent="0.35">
      <c r="A409" t="s">
        <v>2702</v>
      </c>
      <c r="B409" t="s">
        <v>2703</v>
      </c>
      <c r="C409" s="16">
        <v>44090</v>
      </c>
      <c r="D409">
        <v>1</v>
      </c>
      <c r="E409">
        <v>70</v>
      </c>
      <c r="F409" t="s">
        <v>14704</v>
      </c>
      <c r="G409">
        <v>0.69699999999999995</v>
      </c>
    </row>
    <row r="410" spans="1:7" x14ac:dyDescent="0.35">
      <c r="A410" t="s">
        <v>10967</v>
      </c>
      <c r="B410" t="s">
        <v>1898</v>
      </c>
      <c r="C410" s="16">
        <v>44090</v>
      </c>
      <c r="D410">
        <v>1</v>
      </c>
      <c r="E410">
        <v>82</v>
      </c>
      <c r="F410" t="s">
        <v>13552</v>
      </c>
      <c r="G410">
        <v>0.79800000000000004</v>
      </c>
    </row>
    <row r="411" spans="1:7" x14ac:dyDescent="0.35">
      <c r="A411" t="s">
        <v>9104</v>
      </c>
      <c r="B411" t="s">
        <v>181</v>
      </c>
      <c r="C411" s="16">
        <v>44085</v>
      </c>
      <c r="D411">
        <v>1</v>
      </c>
      <c r="E411">
        <v>69</v>
      </c>
      <c r="F411" t="s">
        <v>14705</v>
      </c>
      <c r="G411">
        <v>0.66200000000000003</v>
      </c>
    </row>
    <row r="412" spans="1:7" x14ac:dyDescent="0.35">
      <c r="A412" t="s">
        <v>5938</v>
      </c>
      <c r="B412" t="s">
        <v>5939</v>
      </c>
      <c r="C412" s="16">
        <v>44084</v>
      </c>
      <c r="D412">
        <v>1</v>
      </c>
      <c r="E412">
        <v>57</v>
      </c>
      <c r="F412" t="s">
        <v>12887</v>
      </c>
      <c r="G412">
        <v>0.55000000000000004</v>
      </c>
    </row>
    <row r="413" spans="1:7" x14ac:dyDescent="0.35">
      <c r="A413" t="s">
        <v>8222</v>
      </c>
      <c r="B413" t="s">
        <v>8223</v>
      </c>
      <c r="C413" s="16">
        <v>44084</v>
      </c>
      <c r="D413">
        <v>1</v>
      </c>
      <c r="E413">
        <v>70</v>
      </c>
      <c r="F413" t="s">
        <v>12888</v>
      </c>
      <c r="G413">
        <v>0.74299999999999999</v>
      </c>
    </row>
    <row r="414" spans="1:7" x14ac:dyDescent="0.35">
      <c r="A414" t="s">
        <v>10360</v>
      </c>
      <c r="B414" t="s">
        <v>10361</v>
      </c>
      <c r="C414" s="16">
        <v>44078</v>
      </c>
      <c r="D414">
        <v>1</v>
      </c>
      <c r="E414">
        <v>72</v>
      </c>
      <c r="F414" t="s">
        <v>14706</v>
      </c>
      <c r="G414">
        <v>0.67600000000000005</v>
      </c>
    </row>
    <row r="415" spans="1:7" x14ac:dyDescent="0.35">
      <c r="A415" t="s">
        <v>11788</v>
      </c>
      <c r="B415" t="s">
        <v>868</v>
      </c>
      <c r="C415" s="16">
        <v>44071</v>
      </c>
      <c r="D415">
        <v>1</v>
      </c>
      <c r="E415">
        <v>41</v>
      </c>
      <c r="F415" t="s">
        <v>14707</v>
      </c>
      <c r="G415">
        <v>0.6</v>
      </c>
    </row>
    <row r="416" spans="1:7" x14ac:dyDescent="0.35">
      <c r="A416" t="s">
        <v>12112</v>
      </c>
      <c r="B416" t="s">
        <v>3739</v>
      </c>
      <c r="C416" s="16">
        <v>44071</v>
      </c>
      <c r="D416">
        <v>17</v>
      </c>
      <c r="E416">
        <v>78</v>
      </c>
      <c r="F416" t="s">
        <v>12889</v>
      </c>
      <c r="G416">
        <v>0.8</v>
      </c>
    </row>
    <row r="417" spans="1:7" x14ac:dyDescent="0.35">
      <c r="A417" t="s">
        <v>12207</v>
      </c>
      <c r="B417" t="s">
        <v>6187</v>
      </c>
      <c r="C417" s="16">
        <v>44071</v>
      </c>
      <c r="D417">
        <v>1</v>
      </c>
      <c r="E417">
        <v>68</v>
      </c>
      <c r="F417" t="s">
        <v>13553</v>
      </c>
      <c r="G417">
        <v>0.79</v>
      </c>
    </row>
    <row r="418" spans="1:7" x14ac:dyDescent="0.35">
      <c r="A418" t="s">
        <v>7040</v>
      </c>
      <c r="B418" t="s">
        <v>7041</v>
      </c>
      <c r="C418" s="16">
        <v>44071</v>
      </c>
      <c r="D418">
        <v>1</v>
      </c>
      <c r="E418">
        <v>0</v>
      </c>
      <c r="F418" t="s">
        <v>12890</v>
      </c>
      <c r="G418">
        <v>0.66400000000000003</v>
      </c>
    </row>
    <row r="419" spans="1:7" x14ac:dyDescent="0.35">
      <c r="A419" t="s">
        <v>3151</v>
      </c>
      <c r="B419" t="s">
        <v>10193</v>
      </c>
      <c r="C419" s="16">
        <v>44071</v>
      </c>
      <c r="D419">
        <v>1</v>
      </c>
      <c r="E419">
        <v>4</v>
      </c>
      <c r="F419" t="s">
        <v>12844</v>
      </c>
      <c r="G419">
        <v>0.746</v>
      </c>
    </row>
    <row r="420" spans="1:7" x14ac:dyDescent="0.35">
      <c r="A420" t="s">
        <v>1536</v>
      </c>
      <c r="B420" t="s">
        <v>1537</v>
      </c>
      <c r="C420" s="16">
        <v>44064</v>
      </c>
      <c r="D420">
        <v>1</v>
      </c>
      <c r="E420">
        <v>3</v>
      </c>
      <c r="F420" t="s">
        <v>12791</v>
      </c>
      <c r="G420">
        <v>0.78200000000000003</v>
      </c>
    </row>
    <row r="421" spans="1:7" x14ac:dyDescent="0.35">
      <c r="A421" t="s">
        <v>12288</v>
      </c>
      <c r="B421" t="s">
        <v>7126</v>
      </c>
      <c r="C421" s="16">
        <v>44064</v>
      </c>
      <c r="D421">
        <v>1</v>
      </c>
      <c r="E421">
        <v>72</v>
      </c>
      <c r="F421" t="s">
        <v>13506</v>
      </c>
      <c r="G421">
        <v>0.77900000000000003</v>
      </c>
    </row>
    <row r="422" spans="1:7" x14ac:dyDescent="0.35">
      <c r="A422" t="s">
        <v>5412</v>
      </c>
      <c r="B422" t="s">
        <v>7811</v>
      </c>
      <c r="C422" s="16">
        <v>44064</v>
      </c>
      <c r="D422">
        <v>1</v>
      </c>
      <c r="E422">
        <v>59</v>
      </c>
      <c r="F422" t="s">
        <v>12791</v>
      </c>
      <c r="G422">
        <v>0.70499999999999996</v>
      </c>
    </row>
    <row r="423" spans="1:7" x14ac:dyDescent="0.35">
      <c r="A423" t="s">
        <v>8354</v>
      </c>
      <c r="B423" t="s">
        <v>7833</v>
      </c>
      <c r="C423" s="16">
        <v>44064</v>
      </c>
      <c r="D423">
        <v>11</v>
      </c>
      <c r="E423">
        <v>16</v>
      </c>
      <c r="F423" t="s">
        <v>13890</v>
      </c>
      <c r="G423">
        <v>0.71399999999999997</v>
      </c>
    </row>
    <row r="424" spans="1:7" x14ac:dyDescent="0.35">
      <c r="A424" t="s">
        <v>3151</v>
      </c>
      <c r="B424" t="s">
        <v>10193</v>
      </c>
      <c r="C424" s="16">
        <v>44064</v>
      </c>
      <c r="D424">
        <v>1</v>
      </c>
      <c r="E424">
        <v>0</v>
      </c>
      <c r="F424" t="s">
        <v>12844</v>
      </c>
      <c r="G424">
        <v>0.746</v>
      </c>
    </row>
    <row r="425" spans="1:7" x14ac:dyDescent="0.35">
      <c r="A425" t="s">
        <v>11822</v>
      </c>
      <c r="B425" t="s">
        <v>1325</v>
      </c>
      <c r="C425" s="16">
        <v>44057</v>
      </c>
      <c r="D425">
        <v>1</v>
      </c>
      <c r="E425">
        <v>82</v>
      </c>
      <c r="F425" t="s">
        <v>12891</v>
      </c>
      <c r="G425">
        <v>0.76100000000000001</v>
      </c>
    </row>
    <row r="426" spans="1:7" x14ac:dyDescent="0.35">
      <c r="A426" t="s">
        <v>3738</v>
      </c>
      <c r="B426" t="s">
        <v>3739</v>
      </c>
      <c r="C426" s="16">
        <v>44057</v>
      </c>
      <c r="D426">
        <v>1</v>
      </c>
      <c r="E426">
        <v>76</v>
      </c>
      <c r="F426" t="s">
        <v>12889</v>
      </c>
      <c r="G426">
        <v>0.79900000000000004</v>
      </c>
    </row>
    <row r="427" spans="1:7" x14ac:dyDescent="0.35">
      <c r="A427" t="s">
        <v>5036</v>
      </c>
      <c r="B427" t="s">
        <v>81</v>
      </c>
      <c r="C427" s="16">
        <v>44057</v>
      </c>
      <c r="D427">
        <v>1</v>
      </c>
      <c r="E427">
        <v>5</v>
      </c>
      <c r="F427" t="s">
        <v>12791</v>
      </c>
      <c r="G427">
        <v>0.70499999999999996</v>
      </c>
    </row>
    <row r="428" spans="1:7" x14ac:dyDescent="0.35">
      <c r="A428" t="s">
        <v>3738</v>
      </c>
      <c r="B428" t="s">
        <v>3739</v>
      </c>
      <c r="C428" s="16">
        <v>44057</v>
      </c>
      <c r="D428">
        <v>1</v>
      </c>
      <c r="E428">
        <v>51</v>
      </c>
      <c r="F428" t="s">
        <v>12889</v>
      </c>
      <c r="G428">
        <v>0.80300000000000005</v>
      </c>
    </row>
    <row r="429" spans="1:7" x14ac:dyDescent="0.35">
      <c r="A429" t="s">
        <v>12023</v>
      </c>
      <c r="B429" t="s">
        <v>4069</v>
      </c>
      <c r="C429" s="16">
        <v>44056</v>
      </c>
      <c r="D429">
        <v>1</v>
      </c>
      <c r="E429">
        <v>63</v>
      </c>
      <c r="F429" t="s">
        <v>14708</v>
      </c>
      <c r="G429">
        <v>0.80800000000000005</v>
      </c>
    </row>
    <row r="430" spans="1:7" x14ac:dyDescent="0.35">
      <c r="A430" t="s">
        <v>6989</v>
      </c>
      <c r="B430" t="s">
        <v>1992</v>
      </c>
      <c r="C430" s="16">
        <v>44053</v>
      </c>
      <c r="D430">
        <v>1</v>
      </c>
      <c r="E430">
        <v>0</v>
      </c>
      <c r="F430" t="s">
        <v>12892</v>
      </c>
      <c r="G430">
        <v>0.83499999999999996</v>
      </c>
    </row>
    <row r="431" spans="1:7" x14ac:dyDescent="0.35">
      <c r="A431" t="s">
        <v>6657</v>
      </c>
      <c r="B431" t="s">
        <v>6658</v>
      </c>
      <c r="C431" s="16">
        <v>44051</v>
      </c>
      <c r="D431">
        <v>14</v>
      </c>
      <c r="E431">
        <v>0</v>
      </c>
      <c r="F431" t="s">
        <v>13875</v>
      </c>
      <c r="G431">
        <v>0.19700000000000001</v>
      </c>
    </row>
    <row r="432" spans="1:7" x14ac:dyDescent="0.35">
      <c r="A432" t="s">
        <v>11973</v>
      </c>
      <c r="B432" t="s">
        <v>3465</v>
      </c>
      <c r="C432" s="16">
        <v>44050</v>
      </c>
      <c r="D432">
        <v>1</v>
      </c>
      <c r="E432">
        <v>82</v>
      </c>
      <c r="F432" t="s">
        <v>12893</v>
      </c>
      <c r="G432">
        <v>0.93500000000000005</v>
      </c>
    </row>
    <row r="433" spans="1:7" x14ac:dyDescent="0.35">
      <c r="A433" t="s">
        <v>12624</v>
      </c>
      <c r="B433" t="s">
        <v>10264</v>
      </c>
      <c r="C433" s="16">
        <v>44050</v>
      </c>
      <c r="D433">
        <v>1</v>
      </c>
      <c r="E433">
        <v>1</v>
      </c>
      <c r="F433" t="s">
        <v>12894</v>
      </c>
      <c r="G433">
        <v>0.72799999999999998</v>
      </c>
    </row>
    <row r="434" spans="1:7" x14ac:dyDescent="0.35">
      <c r="A434" t="s">
        <v>11973</v>
      </c>
      <c r="B434" t="s">
        <v>3465</v>
      </c>
      <c r="C434" s="16">
        <v>44049</v>
      </c>
      <c r="D434">
        <v>1</v>
      </c>
      <c r="E434">
        <v>49</v>
      </c>
      <c r="F434" t="s">
        <v>12893</v>
      </c>
      <c r="G434">
        <v>0.93400000000000005</v>
      </c>
    </row>
    <row r="435" spans="1:7" x14ac:dyDescent="0.35">
      <c r="A435" t="s">
        <v>3154</v>
      </c>
      <c r="B435" t="s">
        <v>3155</v>
      </c>
      <c r="C435" s="16">
        <v>44049</v>
      </c>
      <c r="D435">
        <v>14</v>
      </c>
      <c r="E435">
        <v>53</v>
      </c>
      <c r="F435" t="s">
        <v>13891</v>
      </c>
      <c r="G435">
        <v>0.76100000000000001</v>
      </c>
    </row>
    <row r="436" spans="1:7" x14ac:dyDescent="0.35">
      <c r="A436" t="s">
        <v>11963</v>
      </c>
      <c r="B436" t="s">
        <v>3284</v>
      </c>
      <c r="C436" s="16">
        <v>44043</v>
      </c>
      <c r="D436">
        <v>1</v>
      </c>
      <c r="E436">
        <v>58</v>
      </c>
      <c r="F436" t="s">
        <v>13507</v>
      </c>
      <c r="G436">
        <v>0.59799999999999998</v>
      </c>
    </row>
    <row r="437" spans="1:7" x14ac:dyDescent="0.35">
      <c r="A437" t="s">
        <v>9115</v>
      </c>
      <c r="B437" t="s">
        <v>1968</v>
      </c>
      <c r="C437" s="16">
        <v>44043</v>
      </c>
      <c r="D437">
        <v>1</v>
      </c>
      <c r="E437">
        <v>47</v>
      </c>
      <c r="F437" t="s">
        <v>12885</v>
      </c>
      <c r="G437">
        <v>0.66300000000000003</v>
      </c>
    </row>
    <row r="438" spans="1:7" x14ac:dyDescent="0.35">
      <c r="A438" t="s">
        <v>9982</v>
      </c>
      <c r="B438" t="s">
        <v>549</v>
      </c>
      <c r="C438" s="16">
        <v>44043</v>
      </c>
      <c r="D438">
        <v>1</v>
      </c>
      <c r="E438">
        <v>26</v>
      </c>
      <c r="F438" t="s">
        <v>12895</v>
      </c>
      <c r="G438">
        <v>0.495</v>
      </c>
    </row>
    <row r="439" spans="1:7" x14ac:dyDescent="0.35">
      <c r="A439" t="s">
        <v>11477</v>
      </c>
      <c r="B439" t="s">
        <v>2665</v>
      </c>
      <c r="C439" s="16">
        <v>44042</v>
      </c>
      <c r="D439">
        <v>1</v>
      </c>
      <c r="E439">
        <v>0</v>
      </c>
      <c r="F439" t="s">
        <v>12791</v>
      </c>
      <c r="G439">
        <v>0.64800000000000002</v>
      </c>
    </row>
    <row r="440" spans="1:7" x14ac:dyDescent="0.35">
      <c r="A440" t="s">
        <v>2543</v>
      </c>
      <c r="B440" t="s">
        <v>393</v>
      </c>
      <c r="C440" s="16">
        <v>44036</v>
      </c>
      <c r="D440">
        <v>1</v>
      </c>
      <c r="E440">
        <v>14</v>
      </c>
      <c r="F440" t="s">
        <v>12791</v>
      </c>
      <c r="G440">
        <v>0.48599999999999999</v>
      </c>
    </row>
    <row r="441" spans="1:7" x14ac:dyDescent="0.35">
      <c r="A441" t="s">
        <v>1426</v>
      </c>
      <c r="B441" t="s">
        <v>3058</v>
      </c>
      <c r="C441" s="16">
        <v>44036</v>
      </c>
      <c r="D441">
        <v>1</v>
      </c>
      <c r="E441">
        <v>69</v>
      </c>
      <c r="F441" t="s">
        <v>12896</v>
      </c>
      <c r="G441">
        <v>0.72899999999999998</v>
      </c>
    </row>
    <row r="442" spans="1:7" x14ac:dyDescent="0.35">
      <c r="A442" t="s">
        <v>11988</v>
      </c>
      <c r="B442" t="s">
        <v>3669</v>
      </c>
      <c r="C442" s="16">
        <v>44036</v>
      </c>
      <c r="D442">
        <v>1</v>
      </c>
      <c r="E442">
        <v>7</v>
      </c>
      <c r="F442" t="s">
        <v>3670</v>
      </c>
      <c r="G442">
        <v>0.7</v>
      </c>
    </row>
    <row r="443" spans="1:7" x14ac:dyDescent="0.35">
      <c r="A443" t="s">
        <v>8456</v>
      </c>
      <c r="B443" t="s">
        <v>513</v>
      </c>
      <c r="C443" s="16">
        <v>44036</v>
      </c>
      <c r="D443">
        <v>1</v>
      </c>
      <c r="E443">
        <v>27</v>
      </c>
      <c r="F443" t="s">
        <v>12791</v>
      </c>
      <c r="G443">
        <v>0.63500000000000001</v>
      </c>
    </row>
    <row r="444" spans="1:7" x14ac:dyDescent="0.35">
      <c r="A444" t="s">
        <v>8987</v>
      </c>
      <c r="B444" t="s">
        <v>8988</v>
      </c>
      <c r="C444" s="16">
        <v>44036</v>
      </c>
      <c r="D444">
        <v>1</v>
      </c>
      <c r="E444">
        <v>73</v>
      </c>
      <c r="F444" t="s">
        <v>12897</v>
      </c>
      <c r="G444">
        <v>0.73799999999999999</v>
      </c>
    </row>
    <row r="445" spans="1:7" x14ac:dyDescent="0.35">
      <c r="A445" t="s">
        <v>6515</v>
      </c>
      <c r="B445" t="s">
        <v>240</v>
      </c>
      <c r="C445" s="16">
        <v>44036</v>
      </c>
      <c r="D445">
        <v>1</v>
      </c>
      <c r="E445">
        <v>0</v>
      </c>
      <c r="F445" t="s">
        <v>12877</v>
      </c>
      <c r="G445">
        <v>0.71199999999999997</v>
      </c>
    </row>
    <row r="446" spans="1:7" x14ac:dyDescent="0.35">
      <c r="A446" t="s">
        <v>3697</v>
      </c>
      <c r="B446" t="s">
        <v>782</v>
      </c>
      <c r="C446" s="16">
        <v>44034</v>
      </c>
      <c r="D446">
        <v>1</v>
      </c>
      <c r="E446">
        <v>79</v>
      </c>
      <c r="F446" t="s">
        <v>12842</v>
      </c>
      <c r="G446">
        <v>0.78900000000000003</v>
      </c>
    </row>
    <row r="447" spans="1:7" x14ac:dyDescent="0.35">
      <c r="A447" t="s">
        <v>12255</v>
      </c>
      <c r="B447" t="s">
        <v>6764</v>
      </c>
      <c r="C447" s="16">
        <v>44029</v>
      </c>
      <c r="D447">
        <v>1</v>
      </c>
      <c r="E447">
        <v>38</v>
      </c>
      <c r="F447" t="s">
        <v>13573</v>
      </c>
      <c r="G447">
        <v>0.70399999999999996</v>
      </c>
    </row>
    <row r="448" spans="1:7" x14ac:dyDescent="0.35">
      <c r="A448" t="s">
        <v>3768</v>
      </c>
      <c r="B448" t="s">
        <v>58</v>
      </c>
      <c r="C448" s="16">
        <v>44027</v>
      </c>
      <c r="D448">
        <v>1</v>
      </c>
      <c r="E448">
        <v>0</v>
      </c>
      <c r="F448" t="s">
        <v>13574</v>
      </c>
      <c r="G448">
        <v>0.63900000000000001</v>
      </c>
    </row>
    <row r="449" spans="1:7" x14ac:dyDescent="0.35">
      <c r="A449" t="s">
        <v>3228</v>
      </c>
      <c r="B449" t="s">
        <v>1175</v>
      </c>
      <c r="C449" s="16">
        <v>44022</v>
      </c>
      <c r="D449">
        <v>1</v>
      </c>
      <c r="E449">
        <v>57</v>
      </c>
      <c r="F449" t="s">
        <v>12791</v>
      </c>
      <c r="G449">
        <v>0.78300000000000003</v>
      </c>
    </row>
    <row r="450" spans="1:7" x14ac:dyDescent="0.35">
      <c r="A450" t="s">
        <v>12315</v>
      </c>
      <c r="B450" t="s">
        <v>7422</v>
      </c>
      <c r="C450" s="16">
        <v>44022</v>
      </c>
      <c r="D450">
        <v>12</v>
      </c>
      <c r="E450">
        <v>81</v>
      </c>
      <c r="F450" t="s">
        <v>12898</v>
      </c>
      <c r="G450">
        <v>0.625</v>
      </c>
    </row>
    <row r="451" spans="1:7" x14ac:dyDescent="0.35">
      <c r="A451" t="s">
        <v>7686</v>
      </c>
      <c r="B451" t="s">
        <v>7687</v>
      </c>
      <c r="C451" s="16">
        <v>44022</v>
      </c>
      <c r="D451">
        <v>1</v>
      </c>
      <c r="E451">
        <v>74</v>
      </c>
      <c r="F451" t="s">
        <v>13538</v>
      </c>
      <c r="G451">
        <v>0.72699999999999998</v>
      </c>
    </row>
    <row r="452" spans="1:7" x14ac:dyDescent="0.35">
      <c r="A452" t="s">
        <v>9235</v>
      </c>
      <c r="B452" t="s">
        <v>8647</v>
      </c>
      <c r="C452" s="16">
        <v>44022</v>
      </c>
      <c r="D452">
        <v>1</v>
      </c>
      <c r="E452">
        <v>53</v>
      </c>
      <c r="F452" t="s">
        <v>12899</v>
      </c>
      <c r="G452">
        <v>0.80700000000000005</v>
      </c>
    </row>
    <row r="453" spans="1:7" x14ac:dyDescent="0.35">
      <c r="A453" t="s">
        <v>12600</v>
      </c>
      <c r="B453" t="s">
        <v>9981</v>
      </c>
      <c r="C453" s="16">
        <v>44021</v>
      </c>
      <c r="D453">
        <v>1</v>
      </c>
      <c r="E453">
        <v>52</v>
      </c>
      <c r="F453" t="s">
        <v>13680</v>
      </c>
      <c r="G453">
        <v>0.83699999999999997</v>
      </c>
    </row>
    <row r="454" spans="1:7" x14ac:dyDescent="0.35">
      <c r="A454" t="s">
        <v>11639</v>
      </c>
      <c r="B454" t="s">
        <v>3061</v>
      </c>
      <c r="C454" s="16">
        <v>44021</v>
      </c>
      <c r="D454">
        <v>1</v>
      </c>
      <c r="E454">
        <v>54</v>
      </c>
      <c r="F454" t="s">
        <v>13508</v>
      </c>
      <c r="G454">
        <v>0.54500000000000004</v>
      </c>
    </row>
    <row r="455" spans="1:7" x14ac:dyDescent="0.35">
      <c r="A455" t="s">
        <v>12429</v>
      </c>
      <c r="B455" t="s">
        <v>8509</v>
      </c>
      <c r="C455" s="16">
        <v>44015</v>
      </c>
      <c r="D455">
        <v>3</v>
      </c>
      <c r="E455">
        <v>82</v>
      </c>
      <c r="F455" t="s">
        <v>8510</v>
      </c>
      <c r="G455">
        <v>0.82299999999999995</v>
      </c>
    </row>
    <row r="456" spans="1:7" x14ac:dyDescent="0.35">
      <c r="A456" t="s">
        <v>12503</v>
      </c>
      <c r="B456" t="s">
        <v>9160</v>
      </c>
      <c r="C456" s="16">
        <v>44015</v>
      </c>
      <c r="D456">
        <v>1</v>
      </c>
      <c r="E456">
        <v>82</v>
      </c>
      <c r="F456" t="s">
        <v>14709</v>
      </c>
      <c r="G456">
        <v>0.73399999999999999</v>
      </c>
    </row>
    <row r="457" spans="1:7" x14ac:dyDescent="0.35">
      <c r="A457" t="s">
        <v>12503</v>
      </c>
      <c r="B457" t="s">
        <v>9160</v>
      </c>
      <c r="C457" s="16">
        <v>44015</v>
      </c>
      <c r="D457">
        <v>1</v>
      </c>
      <c r="E457">
        <v>63</v>
      </c>
      <c r="F457" t="s">
        <v>14709</v>
      </c>
      <c r="G457">
        <v>0.73199999999999998</v>
      </c>
    </row>
    <row r="458" spans="1:7" x14ac:dyDescent="0.35">
      <c r="A458" t="s">
        <v>5066</v>
      </c>
      <c r="B458" t="s">
        <v>5067</v>
      </c>
      <c r="C458" s="16">
        <v>44013</v>
      </c>
      <c r="D458">
        <v>1</v>
      </c>
      <c r="E458">
        <v>44</v>
      </c>
      <c r="F458" t="s">
        <v>12834</v>
      </c>
      <c r="G458">
        <v>0.54700000000000004</v>
      </c>
    </row>
    <row r="459" spans="1:7" x14ac:dyDescent="0.35">
      <c r="A459" t="s">
        <v>3814</v>
      </c>
      <c r="B459" t="s">
        <v>3815</v>
      </c>
      <c r="C459" s="16">
        <v>44012</v>
      </c>
      <c r="D459">
        <v>1</v>
      </c>
      <c r="E459">
        <v>59</v>
      </c>
      <c r="F459" t="s">
        <v>13509</v>
      </c>
      <c r="G459">
        <v>0.75800000000000001</v>
      </c>
    </row>
    <row r="460" spans="1:7" x14ac:dyDescent="0.35">
      <c r="A460" t="s">
        <v>3154</v>
      </c>
      <c r="B460" t="s">
        <v>3155</v>
      </c>
      <c r="C460" s="16">
        <v>44011</v>
      </c>
      <c r="D460">
        <v>1</v>
      </c>
      <c r="E460">
        <v>48</v>
      </c>
      <c r="F460" t="s">
        <v>13891</v>
      </c>
      <c r="G460">
        <v>0.76100000000000001</v>
      </c>
    </row>
    <row r="461" spans="1:7" x14ac:dyDescent="0.35">
      <c r="A461" t="s">
        <v>2779</v>
      </c>
      <c r="B461" t="s">
        <v>205</v>
      </c>
      <c r="C461" s="16">
        <v>44008</v>
      </c>
      <c r="D461">
        <v>2</v>
      </c>
      <c r="E461">
        <v>20</v>
      </c>
      <c r="F461" t="s">
        <v>13892</v>
      </c>
      <c r="G461">
        <v>0.65600000000000003</v>
      </c>
    </row>
    <row r="462" spans="1:7" x14ac:dyDescent="0.35">
      <c r="A462" t="s">
        <v>12265</v>
      </c>
      <c r="B462" t="s">
        <v>6910</v>
      </c>
      <c r="C462" s="16">
        <v>44008</v>
      </c>
      <c r="D462">
        <v>1</v>
      </c>
      <c r="E462">
        <v>0</v>
      </c>
      <c r="F462" t="s">
        <v>12900</v>
      </c>
      <c r="G462">
        <v>0.61199999999999999</v>
      </c>
    </row>
    <row r="463" spans="1:7" x14ac:dyDescent="0.35">
      <c r="A463" t="s">
        <v>7432</v>
      </c>
      <c r="B463" t="s">
        <v>9195</v>
      </c>
      <c r="C463" s="16">
        <v>44008</v>
      </c>
      <c r="D463">
        <v>1</v>
      </c>
      <c r="E463">
        <v>53</v>
      </c>
      <c r="F463" t="s">
        <v>12901</v>
      </c>
      <c r="G463">
        <v>0.85599999999999998</v>
      </c>
    </row>
    <row r="464" spans="1:7" x14ac:dyDescent="0.35">
      <c r="A464" t="s">
        <v>10458</v>
      </c>
      <c r="B464" t="s">
        <v>191</v>
      </c>
      <c r="C464" s="16">
        <v>44008</v>
      </c>
      <c r="D464">
        <v>1</v>
      </c>
      <c r="E464">
        <v>50</v>
      </c>
      <c r="F464" t="s">
        <v>13570</v>
      </c>
      <c r="G464">
        <v>0.47599999999999998</v>
      </c>
    </row>
    <row r="465" spans="1:7" x14ac:dyDescent="0.35">
      <c r="A465" t="s">
        <v>10622</v>
      </c>
      <c r="B465" t="s">
        <v>10623</v>
      </c>
      <c r="C465" s="16">
        <v>44006</v>
      </c>
      <c r="D465">
        <v>1</v>
      </c>
      <c r="E465">
        <v>65</v>
      </c>
      <c r="F465" t="s">
        <v>12902</v>
      </c>
      <c r="G465">
        <v>0.64100000000000001</v>
      </c>
    </row>
    <row r="466" spans="1:7" x14ac:dyDescent="0.35">
      <c r="A466" t="s">
        <v>11889</v>
      </c>
      <c r="B466" t="s">
        <v>2274</v>
      </c>
      <c r="C466" s="16">
        <v>44001</v>
      </c>
      <c r="D466">
        <v>13</v>
      </c>
      <c r="E466">
        <v>65</v>
      </c>
      <c r="F466" t="s">
        <v>13535</v>
      </c>
      <c r="G466">
        <v>0.56299999999999994</v>
      </c>
    </row>
    <row r="467" spans="1:7" x14ac:dyDescent="0.35">
      <c r="A467" t="s">
        <v>4749</v>
      </c>
      <c r="B467" t="s">
        <v>1932</v>
      </c>
      <c r="C467" s="16">
        <v>44000</v>
      </c>
      <c r="D467">
        <v>1</v>
      </c>
      <c r="E467">
        <v>51</v>
      </c>
      <c r="F467" t="s">
        <v>12791</v>
      </c>
      <c r="G467">
        <v>0.70199999999999996</v>
      </c>
    </row>
    <row r="468" spans="1:7" x14ac:dyDescent="0.35">
      <c r="A468" t="s">
        <v>7276</v>
      </c>
      <c r="B468" t="s">
        <v>7277</v>
      </c>
      <c r="C468" s="16">
        <v>43994</v>
      </c>
      <c r="D468">
        <v>2</v>
      </c>
      <c r="E468">
        <v>0</v>
      </c>
      <c r="F468" t="s">
        <v>13875</v>
      </c>
      <c r="G468">
        <v>0.68</v>
      </c>
    </row>
    <row r="469" spans="1:7" x14ac:dyDescent="0.35">
      <c r="A469" t="s">
        <v>11820</v>
      </c>
      <c r="B469" t="s">
        <v>1266</v>
      </c>
      <c r="C469" s="16">
        <v>43993</v>
      </c>
      <c r="D469">
        <v>1</v>
      </c>
      <c r="E469">
        <v>78</v>
      </c>
      <c r="F469" t="s">
        <v>14710</v>
      </c>
      <c r="G469">
        <v>0.76700000000000002</v>
      </c>
    </row>
    <row r="470" spans="1:7" x14ac:dyDescent="0.35">
      <c r="A470" t="s">
        <v>4246</v>
      </c>
      <c r="B470" t="s">
        <v>4247</v>
      </c>
      <c r="C470" s="16">
        <v>43992</v>
      </c>
      <c r="D470">
        <v>1</v>
      </c>
      <c r="E470">
        <v>39</v>
      </c>
      <c r="F470" t="s">
        <v>12903</v>
      </c>
      <c r="G470">
        <v>0.78500000000000003</v>
      </c>
    </row>
    <row r="471" spans="1:7" x14ac:dyDescent="0.35">
      <c r="A471" t="s">
        <v>11820</v>
      </c>
      <c r="B471" t="s">
        <v>1266</v>
      </c>
      <c r="C471" s="16">
        <v>43991</v>
      </c>
      <c r="D471">
        <v>1</v>
      </c>
      <c r="E471">
        <v>64</v>
      </c>
      <c r="F471" t="s">
        <v>14710</v>
      </c>
      <c r="G471">
        <v>0.79500000000000004</v>
      </c>
    </row>
    <row r="472" spans="1:7" x14ac:dyDescent="0.35">
      <c r="A472" t="s">
        <v>7775</v>
      </c>
      <c r="B472" t="s">
        <v>7776</v>
      </c>
      <c r="C472" s="16">
        <v>43990</v>
      </c>
      <c r="D472">
        <v>1</v>
      </c>
      <c r="E472">
        <v>45</v>
      </c>
      <c r="F472" t="s">
        <v>13875</v>
      </c>
      <c r="G472">
        <v>0.52400000000000002</v>
      </c>
    </row>
    <row r="473" spans="1:7" x14ac:dyDescent="0.35">
      <c r="A473" t="s">
        <v>8728</v>
      </c>
      <c r="B473" t="s">
        <v>8729</v>
      </c>
      <c r="C473" s="16">
        <v>43983</v>
      </c>
      <c r="D473">
        <v>1</v>
      </c>
      <c r="E473">
        <v>54</v>
      </c>
      <c r="F473" t="s">
        <v>12904</v>
      </c>
      <c r="G473">
        <v>0.61799999999999999</v>
      </c>
    </row>
    <row r="474" spans="1:7" x14ac:dyDescent="0.35">
      <c r="A474" t="s">
        <v>2451</v>
      </c>
      <c r="B474" t="s">
        <v>2452</v>
      </c>
      <c r="C474" s="16">
        <v>43980</v>
      </c>
      <c r="D474">
        <v>5</v>
      </c>
      <c r="E474">
        <v>0</v>
      </c>
      <c r="F474" t="s">
        <v>2453</v>
      </c>
      <c r="G474">
        <v>0.75900000000000001</v>
      </c>
    </row>
    <row r="475" spans="1:7" x14ac:dyDescent="0.35">
      <c r="A475">
        <v>911</v>
      </c>
      <c r="B475" t="s">
        <v>129</v>
      </c>
      <c r="C475" s="16">
        <v>43980</v>
      </c>
      <c r="D475">
        <v>8</v>
      </c>
      <c r="E475">
        <v>68</v>
      </c>
      <c r="F475" t="s">
        <v>14679</v>
      </c>
      <c r="G475">
        <v>0.78900000000000003</v>
      </c>
    </row>
    <row r="476" spans="1:7" x14ac:dyDescent="0.35">
      <c r="A476" t="s">
        <v>7791</v>
      </c>
      <c r="B476" t="s">
        <v>7792</v>
      </c>
      <c r="C476" s="16">
        <v>43980</v>
      </c>
      <c r="D476">
        <v>1</v>
      </c>
      <c r="E476">
        <v>40</v>
      </c>
      <c r="F476" t="s">
        <v>2723</v>
      </c>
      <c r="G476">
        <v>0.81399999999999995</v>
      </c>
    </row>
    <row r="477" spans="1:7" x14ac:dyDescent="0.35">
      <c r="A477" t="s">
        <v>12363</v>
      </c>
      <c r="B477" t="s">
        <v>7798</v>
      </c>
      <c r="C477" s="16">
        <v>43980</v>
      </c>
      <c r="D477">
        <v>4</v>
      </c>
      <c r="E477">
        <v>77</v>
      </c>
      <c r="F477" t="s">
        <v>14711</v>
      </c>
      <c r="G477">
        <v>0.67200000000000004</v>
      </c>
    </row>
    <row r="478" spans="1:7" x14ac:dyDescent="0.35">
      <c r="A478" t="s">
        <v>9589</v>
      </c>
      <c r="B478" t="s">
        <v>2452</v>
      </c>
      <c r="C478" s="16">
        <v>43980</v>
      </c>
      <c r="D478">
        <v>13</v>
      </c>
      <c r="E478">
        <v>0</v>
      </c>
      <c r="F478" t="s">
        <v>2453</v>
      </c>
      <c r="G478">
        <v>0.67800000000000005</v>
      </c>
    </row>
    <row r="479" spans="1:7" x14ac:dyDescent="0.35">
      <c r="A479" t="s">
        <v>6008</v>
      </c>
      <c r="B479" t="s">
        <v>10116</v>
      </c>
      <c r="C479" s="16">
        <v>43980</v>
      </c>
      <c r="D479">
        <v>1</v>
      </c>
      <c r="E479">
        <v>63</v>
      </c>
      <c r="F479" t="s">
        <v>10117</v>
      </c>
      <c r="G479">
        <v>0.74399999999999999</v>
      </c>
    </row>
    <row r="480" spans="1:7" x14ac:dyDescent="0.35">
      <c r="A480" t="s">
        <v>9783</v>
      </c>
      <c r="B480" t="s">
        <v>9784</v>
      </c>
      <c r="C480" s="16">
        <v>43976</v>
      </c>
      <c r="D480">
        <v>1</v>
      </c>
      <c r="E480">
        <v>64</v>
      </c>
      <c r="F480" t="s">
        <v>2723</v>
      </c>
      <c r="G480">
        <v>0.69299999999999995</v>
      </c>
    </row>
    <row r="481" spans="1:7" x14ac:dyDescent="0.35">
      <c r="A481" t="s">
        <v>12363</v>
      </c>
      <c r="B481" t="s">
        <v>7798</v>
      </c>
      <c r="C481" s="16">
        <v>43973</v>
      </c>
      <c r="D481">
        <v>1</v>
      </c>
      <c r="E481">
        <v>75</v>
      </c>
      <c r="F481" t="s">
        <v>14711</v>
      </c>
      <c r="G481">
        <v>0.67200000000000004</v>
      </c>
    </row>
    <row r="482" spans="1:7" x14ac:dyDescent="0.35">
      <c r="A482" t="s">
        <v>7980</v>
      </c>
      <c r="B482" t="s">
        <v>697</v>
      </c>
      <c r="C482" s="16">
        <v>43972</v>
      </c>
      <c r="D482">
        <v>1</v>
      </c>
      <c r="E482">
        <v>47</v>
      </c>
      <c r="F482" t="s">
        <v>13510</v>
      </c>
      <c r="G482">
        <v>0.53500000000000003</v>
      </c>
    </row>
    <row r="483" spans="1:7" x14ac:dyDescent="0.35">
      <c r="A483" t="s">
        <v>12492</v>
      </c>
      <c r="B483" t="s">
        <v>9094</v>
      </c>
      <c r="C483" s="16">
        <v>43972</v>
      </c>
      <c r="D483">
        <v>1</v>
      </c>
      <c r="E483">
        <v>67</v>
      </c>
      <c r="F483" t="s">
        <v>14712</v>
      </c>
      <c r="G483">
        <v>0.67900000000000005</v>
      </c>
    </row>
    <row r="484" spans="1:7" x14ac:dyDescent="0.35">
      <c r="A484" t="s">
        <v>169</v>
      </c>
      <c r="B484" t="s">
        <v>170</v>
      </c>
      <c r="C484" s="16">
        <v>43971</v>
      </c>
      <c r="D484">
        <v>1</v>
      </c>
      <c r="E484">
        <v>64</v>
      </c>
      <c r="F484" t="s">
        <v>13575</v>
      </c>
      <c r="G484">
        <v>0.52100000000000002</v>
      </c>
    </row>
    <row r="485" spans="1:7" x14ac:dyDescent="0.35">
      <c r="A485" t="s">
        <v>3412</v>
      </c>
      <c r="B485" t="s">
        <v>3413</v>
      </c>
      <c r="C485" s="16">
        <v>43966</v>
      </c>
      <c r="D485">
        <v>1</v>
      </c>
      <c r="E485">
        <v>68</v>
      </c>
      <c r="F485" t="s">
        <v>13893</v>
      </c>
      <c r="G485">
        <v>0.57999999999999996</v>
      </c>
    </row>
    <row r="486" spans="1:7" x14ac:dyDescent="0.35">
      <c r="A486" t="s">
        <v>7429</v>
      </c>
      <c r="B486" t="s">
        <v>7430</v>
      </c>
      <c r="C486" s="16">
        <v>43966</v>
      </c>
      <c r="D486">
        <v>6</v>
      </c>
      <c r="E486">
        <v>82</v>
      </c>
      <c r="F486" t="s">
        <v>12815</v>
      </c>
      <c r="G486">
        <v>0.70799999999999996</v>
      </c>
    </row>
    <row r="487" spans="1:7" x14ac:dyDescent="0.35">
      <c r="A487" t="s">
        <v>8569</v>
      </c>
      <c r="B487" t="s">
        <v>1175</v>
      </c>
      <c r="C487" s="16">
        <v>43966</v>
      </c>
      <c r="D487">
        <v>1</v>
      </c>
      <c r="E487">
        <v>62</v>
      </c>
      <c r="F487" t="s">
        <v>12791</v>
      </c>
      <c r="G487">
        <v>0.63900000000000001</v>
      </c>
    </row>
    <row r="488" spans="1:7" x14ac:dyDescent="0.35">
      <c r="A488" t="s">
        <v>8980</v>
      </c>
      <c r="B488" t="s">
        <v>8981</v>
      </c>
      <c r="C488" s="16">
        <v>43966</v>
      </c>
      <c r="D488">
        <v>25</v>
      </c>
      <c r="E488">
        <v>10</v>
      </c>
      <c r="F488" t="s">
        <v>8982</v>
      </c>
      <c r="G488">
        <v>0.247</v>
      </c>
    </row>
    <row r="489" spans="1:7" x14ac:dyDescent="0.35">
      <c r="A489" t="s">
        <v>11056</v>
      </c>
      <c r="B489" t="s">
        <v>760</v>
      </c>
      <c r="C489" s="16">
        <v>43966</v>
      </c>
      <c r="D489">
        <v>2</v>
      </c>
      <c r="E489">
        <v>56</v>
      </c>
      <c r="F489" t="s">
        <v>12885</v>
      </c>
      <c r="G489">
        <v>0.83599999999999997</v>
      </c>
    </row>
    <row r="490" spans="1:7" x14ac:dyDescent="0.35">
      <c r="A490" t="s">
        <v>3066</v>
      </c>
      <c r="B490" t="s">
        <v>3067</v>
      </c>
      <c r="C490" s="16">
        <v>43959</v>
      </c>
      <c r="D490">
        <v>1</v>
      </c>
      <c r="E490">
        <v>30</v>
      </c>
      <c r="F490" t="s">
        <v>13875</v>
      </c>
      <c r="G490">
        <v>0.47099999999999997</v>
      </c>
    </row>
    <row r="491" spans="1:7" x14ac:dyDescent="0.35">
      <c r="A491" t="s">
        <v>5383</v>
      </c>
      <c r="B491" t="s">
        <v>5384</v>
      </c>
      <c r="C491" s="16">
        <v>43959</v>
      </c>
      <c r="D491">
        <v>1</v>
      </c>
      <c r="E491">
        <v>73</v>
      </c>
      <c r="F491" t="s">
        <v>12905</v>
      </c>
      <c r="G491">
        <v>0.67700000000000005</v>
      </c>
    </row>
    <row r="492" spans="1:7" x14ac:dyDescent="0.35">
      <c r="A492" t="s">
        <v>12580</v>
      </c>
      <c r="B492" t="s">
        <v>9786</v>
      </c>
      <c r="C492" s="16">
        <v>43959</v>
      </c>
      <c r="D492">
        <v>1</v>
      </c>
      <c r="E492">
        <v>83</v>
      </c>
      <c r="F492" t="s">
        <v>12906</v>
      </c>
      <c r="G492">
        <v>0.59699999999999998</v>
      </c>
    </row>
    <row r="493" spans="1:7" x14ac:dyDescent="0.35">
      <c r="A493" t="s">
        <v>9815</v>
      </c>
      <c r="B493" t="s">
        <v>9816</v>
      </c>
      <c r="C493" s="16">
        <v>43959</v>
      </c>
      <c r="D493">
        <v>2</v>
      </c>
      <c r="E493">
        <v>79</v>
      </c>
      <c r="F493" t="s">
        <v>9817</v>
      </c>
      <c r="G493">
        <v>0.755</v>
      </c>
    </row>
    <row r="494" spans="1:7" x14ac:dyDescent="0.35">
      <c r="A494" t="s">
        <v>9815</v>
      </c>
      <c r="B494" t="s">
        <v>9816</v>
      </c>
      <c r="C494" s="16">
        <v>43956</v>
      </c>
      <c r="D494">
        <v>2</v>
      </c>
      <c r="E494">
        <v>53</v>
      </c>
      <c r="F494" t="s">
        <v>9817</v>
      </c>
      <c r="G494">
        <v>0.76600000000000001</v>
      </c>
    </row>
    <row r="495" spans="1:7" x14ac:dyDescent="0.35">
      <c r="A495" t="s">
        <v>3213</v>
      </c>
      <c r="B495" t="s">
        <v>3214</v>
      </c>
      <c r="C495" s="16">
        <v>43954</v>
      </c>
      <c r="D495">
        <v>1</v>
      </c>
      <c r="E495">
        <v>76</v>
      </c>
      <c r="F495" t="s">
        <v>12827</v>
      </c>
      <c r="G495">
        <v>0.71199999999999997</v>
      </c>
    </row>
    <row r="496" spans="1:7" x14ac:dyDescent="0.35">
      <c r="A496" t="s">
        <v>11803</v>
      </c>
      <c r="B496" t="s">
        <v>1038</v>
      </c>
      <c r="C496" s="16">
        <v>43952</v>
      </c>
      <c r="D496">
        <v>1</v>
      </c>
      <c r="E496">
        <v>77</v>
      </c>
      <c r="F496" t="s">
        <v>13628</v>
      </c>
      <c r="G496">
        <v>0.63</v>
      </c>
    </row>
    <row r="497" spans="1:7" x14ac:dyDescent="0.35">
      <c r="A497" t="s">
        <v>6355</v>
      </c>
      <c r="B497" t="s">
        <v>3447</v>
      </c>
      <c r="C497" s="16">
        <v>43952</v>
      </c>
      <c r="D497">
        <v>1</v>
      </c>
      <c r="E497">
        <v>59</v>
      </c>
      <c r="F497" t="s">
        <v>1352</v>
      </c>
      <c r="G497">
        <v>0.90100000000000002</v>
      </c>
    </row>
    <row r="498" spans="1:7" x14ac:dyDescent="0.35">
      <c r="A498" t="s">
        <v>10002</v>
      </c>
      <c r="B498" t="s">
        <v>10003</v>
      </c>
      <c r="C498" s="16">
        <v>43952</v>
      </c>
      <c r="D498">
        <v>1</v>
      </c>
      <c r="E498">
        <v>40</v>
      </c>
      <c r="F498" t="s">
        <v>12791</v>
      </c>
      <c r="G498">
        <v>0.68400000000000005</v>
      </c>
    </row>
    <row r="499" spans="1:7" x14ac:dyDescent="0.35">
      <c r="A499" t="s">
        <v>3612</v>
      </c>
      <c r="B499" t="s">
        <v>3613</v>
      </c>
      <c r="C499" s="16">
        <v>43946</v>
      </c>
      <c r="D499">
        <v>3</v>
      </c>
      <c r="E499">
        <v>33</v>
      </c>
      <c r="F499" t="s">
        <v>3614</v>
      </c>
      <c r="G499">
        <v>0.754</v>
      </c>
    </row>
    <row r="500" spans="1:7" x14ac:dyDescent="0.35">
      <c r="A500" t="s">
        <v>3606</v>
      </c>
      <c r="B500" t="s">
        <v>3607</v>
      </c>
      <c r="C500" s="16">
        <v>43945</v>
      </c>
      <c r="D500">
        <v>1</v>
      </c>
      <c r="E500">
        <v>77</v>
      </c>
      <c r="F500" t="s">
        <v>12907</v>
      </c>
      <c r="G500">
        <v>0.39900000000000002</v>
      </c>
    </row>
    <row r="501" spans="1:7" x14ac:dyDescent="0.35">
      <c r="A501" t="s">
        <v>4243</v>
      </c>
      <c r="B501" t="s">
        <v>5062</v>
      </c>
      <c r="C501" s="16">
        <v>43945</v>
      </c>
      <c r="D501">
        <v>1</v>
      </c>
      <c r="E501">
        <v>32</v>
      </c>
      <c r="F501" t="s">
        <v>13576</v>
      </c>
      <c r="G501">
        <v>0.79100000000000004</v>
      </c>
    </row>
    <row r="502" spans="1:7" x14ac:dyDescent="0.35">
      <c r="A502" t="s">
        <v>4537</v>
      </c>
      <c r="B502" t="s">
        <v>9176</v>
      </c>
      <c r="C502" s="16">
        <v>43945</v>
      </c>
      <c r="D502">
        <v>1</v>
      </c>
      <c r="E502">
        <v>73</v>
      </c>
      <c r="F502" t="s">
        <v>12908</v>
      </c>
      <c r="G502">
        <v>0.84799999999999998</v>
      </c>
    </row>
    <row r="503" spans="1:7" x14ac:dyDescent="0.35">
      <c r="A503" t="s">
        <v>4537</v>
      </c>
      <c r="B503" t="s">
        <v>9176</v>
      </c>
      <c r="C503" s="16">
        <v>43945</v>
      </c>
      <c r="D503">
        <v>1</v>
      </c>
      <c r="E503">
        <v>33</v>
      </c>
      <c r="F503" t="s">
        <v>12908</v>
      </c>
      <c r="G503">
        <v>0.84299999999999997</v>
      </c>
    </row>
    <row r="504" spans="1:7" x14ac:dyDescent="0.35">
      <c r="A504" t="s">
        <v>11761</v>
      </c>
      <c r="B504" t="s">
        <v>511</v>
      </c>
      <c r="C504" s="16">
        <v>43944</v>
      </c>
      <c r="D504">
        <v>1</v>
      </c>
      <c r="E504">
        <v>0</v>
      </c>
      <c r="F504" t="s">
        <v>13894</v>
      </c>
      <c r="G504">
        <v>0.65300000000000002</v>
      </c>
    </row>
    <row r="505" spans="1:7" x14ac:dyDescent="0.35">
      <c r="A505" t="s">
        <v>6813</v>
      </c>
      <c r="B505" t="s">
        <v>6814</v>
      </c>
      <c r="C505" s="16">
        <v>43942</v>
      </c>
      <c r="D505">
        <v>1</v>
      </c>
      <c r="E505">
        <v>75</v>
      </c>
      <c r="F505" t="s">
        <v>6130</v>
      </c>
      <c r="G505">
        <v>0.72799999999999998</v>
      </c>
    </row>
    <row r="506" spans="1:7" x14ac:dyDescent="0.35">
      <c r="A506" t="s">
        <v>188</v>
      </c>
      <c r="B506" t="s">
        <v>189</v>
      </c>
      <c r="C506" s="16">
        <v>43938</v>
      </c>
      <c r="D506">
        <v>1</v>
      </c>
      <c r="E506">
        <v>85</v>
      </c>
      <c r="F506" t="s">
        <v>12815</v>
      </c>
      <c r="G506">
        <v>0.66700000000000004</v>
      </c>
    </row>
    <row r="507" spans="1:7" x14ac:dyDescent="0.35">
      <c r="A507" t="s">
        <v>13895</v>
      </c>
      <c r="B507" t="s">
        <v>7981</v>
      </c>
      <c r="C507" s="16">
        <v>43938</v>
      </c>
      <c r="D507">
        <v>7</v>
      </c>
      <c r="E507">
        <v>81</v>
      </c>
      <c r="F507" t="s">
        <v>7982</v>
      </c>
      <c r="G507">
        <v>0.746</v>
      </c>
    </row>
    <row r="508" spans="1:7" x14ac:dyDescent="0.35">
      <c r="A508" t="s">
        <v>10282</v>
      </c>
      <c r="B508" t="s">
        <v>2714</v>
      </c>
      <c r="C508" s="16">
        <v>43938</v>
      </c>
      <c r="D508">
        <v>9</v>
      </c>
      <c r="E508">
        <v>27</v>
      </c>
      <c r="F508" t="s">
        <v>12909</v>
      </c>
      <c r="G508">
        <v>0.78</v>
      </c>
    </row>
    <row r="509" spans="1:7" x14ac:dyDescent="0.35">
      <c r="A509" t="s">
        <v>11685</v>
      </c>
      <c r="B509" t="s">
        <v>11686</v>
      </c>
      <c r="C509" s="16">
        <v>43938</v>
      </c>
      <c r="D509">
        <v>2</v>
      </c>
      <c r="E509">
        <v>37</v>
      </c>
      <c r="F509" t="s">
        <v>13875</v>
      </c>
      <c r="G509">
        <v>0.71499999999999997</v>
      </c>
    </row>
    <row r="510" spans="1:7" x14ac:dyDescent="0.35">
      <c r="A510" t="s">
        <v>12013</v>
      </c>
      <c r="B510" t="s">
        <v>4000</v>
      </c>
      <c r="C510" s="16">
        <v>43937</v>
      </c>
      <c r="D510">
        <v>1</v>
      </c>
      <c r="E510">
        <v>61</v>
      </c>
      <c r="F510" t="s">
        <v>13511</v>
      </c>
      <c r="G510">
        <v>0.501</v>
      </c>
    </row>
    <row r="511" spans="1:7" x14ac:dyDescent="0.35">
      <c r="A511" t="s">
        <v>2368</v>
      </c>
      <c r="B511" t="s">
        <v>2369</v>
      </c>
      <c r="C511" s="16">
        <v>43931</v>
      </c>
      <c r="D511">
        <v>9</v>
      </c>
      <c r="E511">
        <v>13</v>
      </c>
      <c r="F511" t="s">
        <v>14713</v>
      </c>
      <c r="G511">
        <v>0.60399999999999998</v>
      </c>
    </row>
    <row r="512" spans="1:7" x14ac:dyDescent="0.35">
      <c r="A512" t="s">
        <v>10699</v>
      </c>
      <c r="B512" t="s">
        <v>6202</v>
      </c>
      <c r="C512" s="16">
        <v>43930</v>
      </c>
      <c r="D512">
        <v>1</v>
      </c>
      <c r="E512">
        <v>69</v>
      </c>
      <c r="F512" t="s">
        <v>13885</v>
      </c>
      <c r="G512">
        <v>0.754</v>
      </c>
    </row>
    <row r="513" spans="1:7" x14ac:dyDescent="0.35">
      <c r="A513" t="s">
        <v>6067</v>
      </c>
      <c r="B513" t="s">
        <v>149</v>
      </c>
      <c r="C513" s="16">
        <v>43930</v>
      </c>
      <c r="D513">
        <v>1</v>
      </c>
      <c r="E513">
        <v>57</v>
      </c>
      <c r="F513" t="s">
        <v>12851</v>
      </c>
      <c r="G513">
        <v>0.81100000000000005</v>
      </c>
    </row>
    <row r="514" spans="1:7" x14ac:dyDescent="0.35">
      <c r="A514" t="s">
        <v>8607</v>
      </c>
      <c r="B514" t="s">
        <v>8608</v>
      </c>
      <c r="C514" s="16">
        <v>43929</v>
      </c>
      <c r="D514">
        <v>1</v>
      </c>
      <c r="E514">
        <v>69</v>
      </c>
      <c r="F514" t="s">
        <v>8609</v>
      </c>
      <c r="G514">
        <v>0.69</v>
      </c>
    </row>
    <row r="515" spans="1:7" x14ac:dyDescent="0.35">
      <c r="A515" t="s">
        <v>8105</v>
      </c>
      <c r="B515" t="s">
        <v>11376</v>
      </c>
      <c r="C515" s="16">
        <v>43927</v>
      </c>
      <c r="D515">
        <v>1</v>
      </c>
      <c r="E515">
        <v>0</v>
      </c>
      <c r="F515" t="s">
        <v>3276</v>
      </c>
      <c r="G515">
        <v>0.79900000000000004</v>
      </c>
    </row>
    <row r="516" spans="1:7" x14ac:dyDescent="0.35">
      <c r="A516" t="s">
        <v>11762</v>
      </c>
      <c r="B516" t="s">
        <v>534</v>
      </c>
      <c r="C516" s="16">
        <v>43924</v>
      </c>
      <c r="D516">
        <v>1</v>
      </c>
      <c r="E516">
        <v>45</v>
      </c>
      <c r="F516" t="s">
        <v>13896</v>
      </c>
      <c r="G516">
        <v>0.502</v>
      </c>
    </row>
    <row r="517" spans="1:7" x14ac:dyDescent="0.35">
      <c r="A517" t="s">
        <v>5241</v>
      </c>
      <c r="B517" t="s">
        <v>5242</v>
      </c>
      <c r="C517" s="16">
        <v>43924</v>
      </c>
      <c r="D517">
        <v>2</v>
      </c>
      <c r="E517">
        <v>7</v>
      </c>
      <c r="F517" t="s">
        <v>13875</v>
      </c>
      <c r="G517">
        <v>0.65500000000000003</v>
      </c>
    </row>
    <row r="518" spans="1:7" x14ac:dyDescent="0.35">
      <c r="A518" t="s">
        <v>10765</v>
      </c>
      <c r="B518" t="s">
        <v>1454</v>
      </c>
      <c r="C518" s="16">
        <v>43924</v>
      </c>
      <c r="D518">
        <v>1</v>
      </c>
      <c r="E518">
        <v>76</v>
      </c>
      <c r="F518" t="s">
        <v>12910</v>
      </c>
      <c r="G518">
        <v>0.83399999999999996</v>
      </c>
    </row>
    <row r="519" spans="1:7" x14ac:dyDescent="0.35">
      <c r="A519" t="s">
        <v>57</v>
      </c>
      <c r="B519" t="s">
        <v>58</v>
      </c>
      <c r="C519" s="16">
        <v>43922</v>
      </c>
      <c r="D519">
        <v>1</v>
      </c>
      <c r="E519">
        <v>0</v>
      </c>
      <c r="F519" t="s">
        <v>13574</v>
      </c>
      <c r="G519">
        <v>0.36399999999999999</v>
      </c>
    </row>
    <row r="520" spans="1:7" x14ac:dyDescent="0.35">
      <c r="A520" t="s">
        <v>3085</v>
      </c>
      <c r="B520" t="s">
        <v>1716</v>
      </c>
      <c r="C520" s="16">
        <v>43917</v>
      </c>
      <c r="D520">
        <v>1</v>
      </c>
      <c r="E520">
        <v>0</v>
      </c>
      <c r="F520" t="s">
        <v>12885</v>
      </c>
      <c r="G520">
        <v>0.504</v>
      </c>
    </row>
    <row r="521" spans="1:7" x14ac:dyDescent="0.35">
      <c r="A521" t="s">
        <v>3469</v>
      </c>
      <c r="B521" t="s">
        <v>145</v>
      </c>
      <c r="C521" s="16">
        <v>43917</v>
      </c>
      <c r="D521">
        <v>8</v>
      </c>
      <c r="E521">
        <v>65</v>
      </c>
      <c r="F521" t="s">
        <v>12791</v>
      </c>
      <c r="G521">
        <v>0.65900000000000003</v>
      </c>
    </row>
    <row r="522" spans="1:7" x14ac:dyDescent="0.35">
      <c r="A522" t="s">
        <v>3827</v>
      </c>
      <c r="B522" t="s">
        <v>145</v>
      </c>
      <c r="C522" s="16">
        <v>43917</v>
      </c>
      <c r="D522">
        <v>2</v>
      </c>
      <c r="E522">
        <v>85</v>
      </c>
      <c r="F522" t="s">
        <v>12791</v>
      </c>
      <c r="G522">
        <v>0.79300000000000004</v>
      </c>
    </row>
    <row r="523" spans="1:7" x14ac:dyDescent="0.35">
      <c r="A523" t="s">
        <v>4407</v>
      </c>
      <c r="B523" t="s">
        <v>145</v>
      </c>
      <c r="C523" s="16">
        <v>43917</v>
      </c>
      <c r="D523">
        <v>9</v>
      </c>
      <c r="E523">
        <v>80</v>
      </c>
      <c r="F523" t="s">
        <v>12791</v>
      </c>
      <c r="G523">
        <v>0.73</v>
      </c>
    </row>
    <row r="524" spans="1:7" x14ac:dyDescent="0.35">
      <c r="A524" t="s">
        <v>2489</v>
      </c>
      <c r="B524" t="s">
        <v>4945</v>
      </c>
      <c r="C524" s="16">
        <v>43917</v>
      </c>
      <c r="D524">
        <v>1</v>
      </c>
      <c r="E524">
        <v>0</v>
      </c>
      <c r="F524" t="s">
        <v>4946</v>
      </c>
      <c r="G524">
        <v>0.71799999999999997</v>
      </c>
    </row>
    <row r="525" spans="1:7" x14ac:dyDescent="0.35">
      <c r="A525" t="s">
        <v>6794</v>
      </c>
      <c r="B525" t="s">
        <v>6795</v>
      </c>
      <c r="C525" s="16">
        <v>43917</v>
      </c>
      <c r="D525">
        <v>6</v>
      </c>
      <c r="E525">
        <v>83</v>
      </c>
      <c r="F525" t="s">
        <v>6796</v>
      </c>
      <c r="G525">
        <v>0.44900000000000001</v>
      </c>
    </row>
    <row r="526" spans="1:7" x14ac:dyDescent="0.35">
      <c r="A526" t="s">
        <v>5891</v>
      </c>
      <c r="B526" t="s">
        <v>145</v>
      </c>
      <c r="C526" s="16">
        <v>43917</v>
      </c>
      <c r="D526">
        <v>4</v>
      </c>
      <c r="E526">
        <v>79</v>
      </c>
      <c r="F526" t="s">
        <v>12791</v>
      </c>
      <c r="G526">
        <v>0.64700000000000002</v>
      </c>
    </row>
    <row r="527" spans="1:7" x14ac:dyDescent="0.35">
      <c r="A527" t="s">
        <v>8474</v>
      </c>
      <c r="B527" t="s">
        <v>145</v>
      </c>
      <c r="C527" s="16">
        <v>43917</v>
      </c>
      <c r="D527">
        <v>5</v>
      </c>
      <c r="E527">
        <v>85</v>
      </c>
      <c r="F527" t="s">
        <v>12791</v>
      </c>
      <c r="G527">
        <v>0.69499999999999995</v>
      </c>
    </row>
    <row r="528" spans="1:7" x14ac:dyDescent="0.35">
      <c r="A528" t="s">
        <v>8702</v>
      </c>
      <c r="B528" t="s">
        <v>145</v>
      </c>
      <c r="C528" s="16">
        <v>43917</v>
      </c>
      <c r="D528">
        <v>7</v>
      </c>
      <c r="E528">
        <v>71</v>
      </c>
      <c r="F528" t="s">
        <v>12791</v>
      </c>
      <c r="G528">
        <v>0.627</v>
      </c>
    </row>
    <row r="529" spans="1:7" x14ac:dyDescent="0.35">
      <c r="A529" t="s">
        <v>8748</v>
      </c>
      <c r="B529" t="s">
        <v>1716</v>
      </c>
      <c r="C529" s="16">
        <v>43917</v>
      </c>
      <c r="D529">
        <v>6</v>
      </c>
      <c r="E529">
        <v>0</v>
      </c>
      <c r="F529" t="s">
        <v>12885</v>
      </c>
      <c r="G529">
        <v>0.64300000000000002</v>
      </c>
    </row>
    <row r="530" spans="1:7" x14ac:dyDescent="0.35">
      <c r="A530" t="s">
        <v>8978</v>
      </c>
      <c r="B530" t="s">
        <v>240</v>
      </c>
      <c r="C530" s="16">
        <v>43917</v>
      </c>
      <c r="D530">
        <v>1</v>
      </c>
      <c r="E530">
        <v>3</v>
      </c>
      <c r="F530" t="s">
        <v>12877</v>
      </c>
      <c r="G530">
        <v>0.626</v>
      </c>
    </row>
    <row r="531" spans="1:7" x14ac:dyDescent="0.35">
      <c r="A531" t="s">
        <v>12165</v>
      </c>
      <c r="B531" t="s">
        <v>5746</v>
      </c>
      <c r="C531" s="16">
        <v>43917</v>
      </c>
      <c r="D531">
        <v>12</v>
      </c>
      <c r="E531">
        <v>87</v>
      </c>
      <c r="F531" t="s">
        <v>13484</v>
      </c>
      <c r="G531">
        <v>0.70199999999999996</v>
      </c>
    </row>
    <row r="532" spans="1:7" x14ac:dyDescent="0.35">
      <c r="A532" t="s">
        <v>2143</v>
      </c>
      <c r="B532" t="s">
        <v>2144</v>
      </c>
      <c r="C532" s="16">
        <v>43916</v>
      </c>
      <c r="D532">
        <v>1</v>
      </c>
      <c r="E532">
        <v>0</v>
      </c>
      <c r="F532" t="s">
        <v>12791</v>
      </c>
      <c r="G532">
        <v>0.48199999999999998</v>
      </c>
    </row>
    <row r="533" spans="1:7" x14ac:dyDescent="0.35">
      <c r="A533" t="s">
        <v>4407</v>
      </c>
      <c r="B533" t="s">
        <v>145</v>
      </c>
      <c r="C533" s="16">
        <v>43915</v>
      </c>
      <c r="D533">
        <v>1</v>
      </c>
      <c r="E533">
        <v>68</v>
      </c>
      <c r="F533" t="s">
        <v>12791</v>
      </c>
      <c r="G533">
        <v>0.73</v>
      </c>
    </row>
    <row r="534" spans="1:7" x14ac:dyDescent="0.35">
      <c r="A534" t="s">
        <v>595</v>
      </c>
      <c r="B534" t="s">
        <v>3636</v>
      </c>
      <c r="C534" s="16">
        <v>43910</v>
      </c>
      <c r="D534">
        <v>1</v>
      </c>
      <c r="E534">
        <v>21</v>
      </c>
      <c r="F534" t="s">
        <v>794</v>
      </c>
      <c r="G534">
        <v>0.63800000000000001</v>
      </c>
    </row>
    <row r="535" spans="1:7" x14ac:dyDescent="0.35">
      <c r="A535" t="s">
        <v>2252</v>
      </c>
      <c r="B535" t="s">
        <v>3622</v>
      </c>
      <c r="C535" s="16">
        <v>43910</v>
      </c>
      <c r="D535">
        <v>3</v>
      </c>
      <c r="E535">
        <v>82</v>
      </c>
      <c r="F535" t="s">
        <v>12863</v>
      </c>
      <c r="G535">
        <v>0.628</v>
      </c>
    </row>
    <row r="536" spans="1:7" x14ac:dyDescent="0.35">
      <c r="A536" t="s">
        <v>4542</v>
      </c>
      <c r="B536" t="s">
        <v>277</v>
      </c>
      <c r="C536" s="16">
        <v>43910</v>
      </c>
      <c r="D536">
        <v>10</v>
      </c>
      <c r="E536">
        <v>81</v>
      </c>
      <c r="F536" t="s">
        <v>12824</v>
      </c>
      <c r="G536">
        <v>0.66700000000000004</v>
      </c>
    </row>
    <row r="537" spans="1:7" x14ac:dyDescent="0.35">
      <c r="A537" t="s">
        <v>4900</v>
      </c>
      <c r="B537" t="s">
        <v>3622</v>
      </c>
      <c r="C537" s="16">
        <v>43910</v>
      </c>
      <c r="D537">
        <v>10</v>
      </c>
      <c r="E537">
        <v>89</v>
      </c>
      <c r="F537" t="s">
        <v>12863</v>
      </c>
      <c r="G537">
        <v>0.35699999999999998</v>
      </c>
    </row>
    <row r="538" spans="1:7" x14ac:dyDescent="0.35">
      <c r="A538" t="s">
        <v>4542</v>
      </c>
      <c r="B538" t="s">
        <v>277</v>
      </c>
      <c r="C538" s="16">
        <v>43910</v>
      </c>
      <c r="D538">
        <v>10</v>
      </c>
      <c r="E538">
        <v>48</v>
      </c>
      <c r="F538" t="s">
        <v>12824</v>
      </c>
      <c r="G538">
        <v>0.66700000000000004</v>
      </c>
    </row>
    <row r="539" spans="1:7" x14ac:dyDescent="0.35">
      <c r="A539" t="s">
        <v>8680</v>
      </c>
      <c r="B539" t="s">
        <v>277</v>
      </c>
      <c r="C539" s="16">
        <v>43910</v>
      </c>
      <c r="D539">
        <v>11</v>
      </c>
      <c r="E539">
        <v>58</v>
      </c>
      <c r="F539" t="s">
        <v>12824</v>
      </c>
      <c r="G539">
        <v>0.68</v>
      </c>
    </row>
    <row r="540" spans="1:7" x14ac:dyDescent="0.35">
      <c r="A540" t="s">
        <v>8680</v>
      </c>
      <c r="B540" t="s">
        <v>277</v>
      </c>
      <c r="C540" s="16">
        <v>43910</v>
      </c>
      <c r="D540">
        <v>11</v>
      </c>
      <c r="E540">
        <v>90</v>
      </c>
      <c r="F540" t="s">
        <v>12824</v>
      </c>
      <c r="G540">
        <v>0.68</v>
      </c>
    </row>
    <row r="541" spans="1:7" x14ac:dyDescent="0.35">
      <c r="A541" t="s">
        <v>8286</v>
      </c>
      <c r="B541" t="s">
        <v>277</v>
      </c>
      <c r="C541" s="16">
        <v>43910</v>
      </c>
      <c r="D541">
        <v>7</v>
      </c>
      <c r="E541">
        <v>52</v>
      </c>
      <c r="F541" t="s">
        <v>12824</v>
      </c>
      <c r="G541">
        <v>0.61399999999999999</v>
      </c>
    </row>
    <row r="542" spans="1:7" x14ac:dyDescent="0.35">
      <c r="A542" t="s">
        <v>4125</v>
      </c>
      <c r="B542" t="s">
        <v>277</v>
      </c>
      <c r="C542" s="16">
        <v>43910</v>
      </c>
      <c r="D542">
        <v>9</v>
      </c>
      <c r="E542">
        <v>93</v>
      </c>
      <c r="F542" t="s">
        <v>12824</v>
      </c>
      <c r="G542">
        <v>0.51400000000000001</v>
      </c>
    </row>
    <row r="543" spans="1:7" x14ac:dyDescent="0.35">
      <c r="A543" t="s">
        <v>3621</v>
      </c>
      <c r="B543" t="s">
        <v>3622</v>
      </c>
      <c r="C543" s="16">
        <v>43908</v>
      </c>
      <c r="D543">
        <v>1</v>
      </c>
      <c r="E543">
        <v>45</v>
      </c>
      <c r="F543" t="s">
        <v>12863</v>
      </c>
      <c r="G543">
        <v>0.59599999999999997</v>
      </c>
    </row>
    <row r="544" spans="1:7" x14ac:dyDescent="0.35">
      <c r="A544" t="s">
        <v>2373</v>
      </c>
      <c r="B544" t="s">
        <v>2201</v>
      </c>
      <c r="C544" s="16">
        <v>43903</v>
      </c>
      <c r="D544">
        <v>2</v>
      </c>
      <c r="E544">
        <v>70</v>
      </c>
      <c r="F544" t="s">
        <v>12791</v>
      </c>
      <c r="G544">
        <v>0.443</v>
      </c>
    </row>
    <row r="545" spans="1:7" x14ac:dyDescent="0.35">
      <c r="A545" t="s">
        <v>12911</v>
      </c>
      <c r="B545" t="s">
        <v>3562</v>
      </c>
      <c r="C545" s="16">
        <v>43903</v>
      </c>
      <c r="D545">
        <v>1</v>
      </c>
      <c r="E545">
        <v>79</v>
      </c>
      <c r="F545" t="s">
        <v>12816</v>
      </c>
      <c r="G545">
        <v>0.92300000000000004</v>
      </c>
    </row>
    <row r="546" spans="1:7" x14ac:dyDescent="0.35">
      <c r="A546" t="s">
        <v>12426</v>
      </c>
      <c r="B546" t="s">
        <v>8501</v>
      </c>
      <c r="C546" s="16">
        <v>43903</v>
      </c>
      <c r="D546">
        <v>1</v>
      </c>
      <c r="E546">
        <v>19</v>
      </c>
      <c r="F546" t="s">
        <v>13509</v>
      </c>
      <c r="G546">
        <v>0.66300000000000003</v>
      </c>
    </row>
    <row r="547" spans="1:7" x14ac:dyDescent="0.35">
      <c r="A547" t="s">
        <v>9463</v>
      </c>
      <c r="B547" t="s">
        <v>1368</v>
      </c>
      <c r="C547" s="16">
        <v>43903</v>
      </c>
      <c r="D547">
        <v>1</v>
      </c>
      <c r="E547">
        <v>33</v>
      </c>
      <c r="F547" t="s">
        <v>12791</v>
      </c>
      <c r="G547">
        <v>0.55100000000000005</v>
      </c>
    </row>
    <row r="548" spans="1:7" x14ac:dyDescent="0.35">
      <c r="A548" t="s">
        <v>10315</v>
      </c>
      <c r="B548" t="s">
        <v>10261</v>
      </c>
      <c r="C548" s="16">
        <v>43903</v>
      </c>
      <c r="D548">
        <v>1</v>
      </c>
      <c r="E548">
        <v>48</v>
      </c>
      <c r="F548" t="s">
        <v>1739</v>
      </c>
      <c r="G548">
        <v>0.70199999999999996</v>
      </c>
    </row>
    <row r="549" spans="1:7" x14ac:dyDescent="0.35">
      <c r="A549" t="s">
        <v>10591</v>
      </c>
      <c r="B549" t="s">
        <v>296</v>
      </c>
      <c r="C549" s="16">
        <v>43903</v>
      </c>
      <c r="D549">
        <v>1</v>
      </c>
      <c r="E549">
        <v>59</v>
      </c>
      <c r="F549" t="s">
        <v>13879</v>
      </c>
      <c r="G549">
        <v>0.60599999999999998</v>
      </c>
    </row>
    <row r="550" spans="1:7" x14ac:dyDescent="0.35">
      <c r="A550" t="s">
        <v>1554</v>
      </c>
      <c r="B550" t="s">
        <v>1555</v>
      </c>
      <c r="C550" s="16">
        <v>43902</v>
      </c>
      <c r="D550">
        <v>1</v>
      </c>
      <c r="E550">
        <v>49</v>
      </c>
      <c r="F550" t="s">
        <v>12791</v>
      </c>
      <c r="G550">
        <v>0.75800000000000001</v>
      </c>
    </row>
    <row r="551" spans="1:7" x14ac:dyDescent="0.35">
      <c r="A551" t="s">
        <v>3005</v>
      </c>
      <c r="B551" t="s">
        <v>2665</v>
      </c>
      <c r="C551" s="16">
        <v>43902</v>
      </c>
      <c r="D551">
        <v>1</v>
      </c>
      <c r="E551">
        <v>1</v>
      </c>
      <c r="F551" t="s">
        <v>12791</v>
      </c>
      <c r="G551">
        <v>0.63800000000000001</v>
      </c>
    </row>
    <row r="552" spans="1:7" x14ac:dyDescent="0.35">
      <c r="A552" t="s">
        <v>2982</v>
      </c>
      <c r="B552" t="s">
        <v>2983</v>
      </c>
      <c r="C552" s="16">
        <v>43896</v>
      </c>
      <c r="D552">
        <v>2</v>
      </c>
      <c r="E552">
        <v>71</v>
      </c>
      <c r="F552" t="s">
        <v>12912</v>
      </c>
      <c r="G552">
        <v>0.84299999999999997</v>
      </c>
    </row>
    <row r="553" spans="1:7" x14ac:dyDescent="0.35">
      <c r="A553" t="s">
        <v>6494</v>
      </c>
      <c r="B553" t="s">
        <v>878</v>
      </c>
      <c r="C553" s="16">
        <v>43896</v>
      </c>
      <c r="D553">
        <v>1</v>
      </c>
      <c r="E553">
        <v>42</v>
      </c>
      <c r="F553" t="s">
        <v>12851</v>
      </c>
      <c r="G553">
        <v>0.66100000000000003</v>
      </c>
    </row>
    <row r="554" spans="1:7" x14ac:dyDescent="0.35">
      <c r="A554" t="s">
        <v>1875</v>
      </c>
      <c r="B554" t="s">
        <v>1175</v>
      </c>
      <c r="C554" s="16">
        <v>43895</v>
      </c>
      <c r="D554">
        <v>1</v>
      </c>
      <c r="E554">
        <v>51</v>
      </c>
      <c r="F554" t="s">
        <v>12791</v>
      </c>
      <c r="G554">
        <v>0.54400000000000004</v>
      </c>
    </row>
    <row r="555" spans="1:7" x14ac:dyDescent="0.35">
      <c r="A555" t="s">
        <v>12009</v>
      </c>
      <c r="B555" t="s">
        <v>3944</v>
      </c>
      <c r="C555" s="16">
        <v>43894</v>
      </c>
      <c r="D555">
        <v>1</v>
      </c>
      <c r="E555">
        <v>74</v>
      </c>
      <c r="F555" t="s">
        <v>3945</v>
      </c>
      <c r="G555">
        <v>0.61299999999999999</v>
      </c>
    </row>
    <row r="556" spans="1:7" x14ac:dyDescent="0.35">
      <c r="A556" t="s">
        <v>244</v>
      </c>
      <c r="B556" t="s">
        <v>5860</v>
      </c>
      <c r="C556" s="16">
        <v>43889</v>
      </c>
      <c r="D556">
        <v>1</v>
      </c>
      <c r="E556">
        <v>54</v>
      </c>
      <c r="F556" t="s">
        <v>14714</v>
      </c>
      <c r="G556">
        <v>0.7</v>
      </c>
    </row>
    <row r="557" spans="1:7" x14ac:dyDescent="0.35">
      <c r="A557" t="s">
        <v>9689</v>
      </c>
      <c r="B557" t="s">
        <v>632</v>
      </c>
      <c r="C557" s="16">
        <v>43889</v>
      </c>
      <c r="D557">
        <v>1</v>
      </c>
      <c r="E557">
        <v>14</v>
      </c>
      <c r="F557" t="s">
        <v>13811</v>
      </c>
      <c r="G557">
        <v>0.58499999999999996</v>
      </c>
    </row>
    <row r="558" spans="1:7" x14ac:dyDescent="0.35">
      <c r="A558" t="s">
        <v>10290</v>
      </c>
      <c r="B558" t="s">
        <v>129</v>
      </c>
      <c r="C558" s="16">
        <v>43889</v>
      </c>
      <c r="D558">
        <v>1</v>
      </c>
      <c r="E558">
        <v>34</v>
      </c>
      <c r="F558" t="s">
        <v>14679</v>
      </c>
      <c r="G558">
        <v>0.67600000000000005</v>
      </c>
    </row>
    <row r="559" spans="1:7" x14ac:dyDescent="0.35">
      <c r="A559" t="s">
        <v>11915</v>
      </c>
      <c r="B559" t="s">
        <v>2618</v>
      </c>
      <c r="C559" s="16">
        <v>43888</v>
      </c>
      <c r="D559">
        <v>1</v>
      </c>
      <c r="E559">
        <v>69</v>
      </c>
      <c r="F559" t="s">
        <v>12913</v>
      </c>
      <c r="G559">
        <v>0.57299999999999995</v>
      </c>
    </row>
    <row r="560" spans="1:7" x14ac:dyDescent="0.35">
      <c r="A560" t="s">
        <v>12372</v>
      </c>
      <c r="B560" t="s">
        <v>7872</v>
      </c>
      <c r="C560" s="16">
        <v>43887</v>
      </c>
      <c r="D560">
        <v>1</v>
      </c>
      <c r="E560">
        <v>66</v>
      </c>
      <c r="F560" t="s">
        <v>14715</v>
      </c>
      <c r="G560">
        <v>0.76</v>
      </c>
    </row>
    <row r="561" spans="1:7" x14ac:dyDescent="0.35">
      <c r="A561" t="s">
        <v>6067</v>
      </c>
      <c r="B561" t="s">
        <v>1575</v>
      </c>
      <c r="C561" s="16">
        <v>43887</v>
      </c>
      <c r="D561">
        <v>1</v>
      </c>
      <c r="E561">
        <v>51</v>
      </c>
      <c r="F561" t="s">
        <v>12791</v>
      </c>
      <c r="G561">
        <v>0.79900000000000004</v>
      </c>
    </row>
    <row r="562" spans="1:7" x14ac:dyDescent="0.35">
      <c r="A562" t="s">
        <v>3034</v>
      </c>
      <c r="B562" t="s">
        <v>1716</v>
      </c>
      <c r="C562" s="16">
        <v>43882</v>
      </c>
      <c r="D562">
        <v>1</v>
      </c>
      <c r="E562">
        <v>0</v>
      </c>
      <c r="F562" t="s">
        <v>12885</v>
      </c>
      <c r="G562">
        <v>0.72599999999999998</v>
      </c>
    </row>
    <row r="563" spans="1:7" x14ac:dyDescent="0.35">
      <c r="A563" t="s">
        <v>9295</v>
      </c>
      <c r="B563" t="s">
        <v>9296</v>
      </c>
      <c r="C563" s="16">
        <v>43882</v>
      </c>
      <c r="D563">
        <v>1</v>
      </c>
      <c r="E563">
        <v>49</v>
      </c>
      <c r="F563" t="s">
        <v>13577</v>
      </c>
      <c r="G563">
        <v>0.42099999999999999</v>
      </c>
    </row>
    <row r="564" spans="1:7" x14ac:dyDescent="0.35">
      <c r="A564" t="s">
        <v>11472</v>
      </c>
      <c r="B564" t="s">
        <v>3067</v>
      </c>
      <c r="C564" s="16">
        <v>43882</v>
      </c>
      <c r="D564">
        <v>1</v>
      </c>
      <c r="E564">
        <v>25</v>
      </c>
      <c r="F564" t="s">
        <v>13875</v>
      </c>
      <c r="G564">
        <v>0.63800000000000001</v>
      </c>
    </row>
    <row r="565" spans="1:7" x14ac:dyDescent="0.35">
      <c r="A565" t="s">
        <v>12002</v>
      </c>
      <c r="B565" t="s">
        <v>3869</v>
      </c>
      <c r="C565" s="16">
        <v>43875</v>
      </c>
      <c r="D565">
        <v>7</v>
      </c>
      <c r="E565">
        <v>71</v>
      </c>
      <c r="F565" t="s">
        <v>12914</v>
      </c>
      <c r="G565">
        <v>0.82499999999999996</v>
      </c>
    </row>
    <row r="566" spans="1:7" x14ac:dyDescent="0.35">
      <c r="A566" t="s">
        <v>12139</v>
      </c>
      <c r="B566" t="s">
        <v>5380</v>
      </c>
      <c r="C566" s="16">
        <v>43875</v>
      </c>
      <c r="D566">
        <v>14</v>
      </c>
      <c r="E566">
        <v>54</v>
      </c>
      <c r="F566" t="s">
        <v>13897</v>
      </c>
      <c r="G566">
        <v>0.46300000000000002</v>
      </c>
    </row>
    <row r="567" spans="1:7" x14ac:dyDescent="0.35">
      <c r="A567" t="s">
        <v>6971</v>
      </c>
      <c r="B567" t="s">
        <v>54</v>
      </c>
      <c r="C567" s="16">
        <v>43875</v>
      </c>
      <c r="D567">
        <v>1</v>
      </c>
      <c r="E567">
        <v>68</v>
      </c>
      <c r="F567" t="s">
        <v>12791</v>
      </c>
      <c r="G567">
        <v>0.48299999999999998</v>
      </c>
    </row>
    <row r="568" spans="1:7" x14ac:dyDescent="0.35">
      <c r="A568" t="s">
        <v>12645</v>
      </c>
      <c r="B568" t="s">
        <v>10473</v>
      </c>
      <c r="C568" s="16">
        <v>43875</v>
      </c>
      <c r="D568">
        <v>4</v>
      </c>
      <c r="E568">
        <v>78</v>
      </c>
      <c r="F568" t="s">
        <v>12915</v>
      </c>
      <c r="G568">
        <v>0.80600000000000005</v>
      </c>
    </row>
    <row r="569" spans="1:7" x14ac:dyDescent="0.35">
      <c r="A569" t="s">
        <v>1730</v>
      </c>
      <c r="B569" t="s">
        <v>1731</v>
      </c>
      <c r="C569" s="16">
        <v>43873</v>
      </c>
      <c r="D569">
        <v>1</v>
      </c>
      <c r="E569">
        <v>52</v>
      </c>
      <c r="F569" t="s">
        <v>1732</v>
      </c>
      <c r="G569">
        <v>0.74</v>
      </c>
    </row>
    <row r="570" spans="1:7" x14ac:dyDescent="0.35">
      <c r="A570" t="s">
        <v>3854</v>
      </c>
      <c r="B570" t="s">
        <v>3855</v>
      </c>
      <c r="C570" s="16">
        <v>43873</v>
      </c>
      <c r="D570">
        <v>1</v>
      </c>
      <c r="E570">
        <v>52</v>
      </c>
      <c r="F570" t="s">
        <v>3276</v>
      </c>
      <c r="G570">
        <v>0.57099999999999995</v>
      </c>
    </row>
    <row r="571" spans="1:7" x14ac:dyDescent="0.35">
      <c r="A571" t="s">
        <v>11744</v>
      </c>
      <c r="B571" t="s">
        <v>241</v>
      </c>
      <c r="C571" s="16">
        <v>43869</v>
      </c>
      <c r="D571">
        <v>1</v>
      </c>
      <c r="E571">
        <v>84</v>
      </c>
      <c r="F571" t="s">
        <v>12916</v>
      </c>
      <c r="G571">
        <v>0.72599999999999998</v>
      </c>
    </row>
    <row r="572" spans="1:7" x14ac:dyDescent="0.35">
      <c r="A572" t="s">
        <v>2200</v>
      </c>
      <c r="B572" t="s">
        <v>2201</v>
      </c>
      <c r="C572" s="16">
        <v>43868</v>
      </c>
      <c r="D572">
        <v>1</v>
      </c>
      <c r="E572">
        <v>56</v>
      </c>
      <c r="F572" t="s">
        <v>12791</v>
      </c>
      <c r="G572">
        <v>0.72299999999999998</v>
      </c>
    </row>
    <row r="573" spans="1:7" x14ac:dyDescent="0.35">
      <c r="A573" t="s">
        <v>2249</v>
      </c>
      <c r="B573" t="s">
        <v>1287</v>
      </c>
      <c r="C573" s="16">
        <v>43868</v>
      </c>
      <c r="D573">
        <v>1</v>
      </c>
      <c r="E573">
        <v>45</v>
      </c>
      <c r="F573" t="s">
        <v>12791</v>
      </c>
      <c r="G573">
        <v>0.745</v>
      </c>
    </row>
    <row r="574" spans="1:7" x14ac:dyDescent="0.35">
      <c r="A574" t="s">
        <v>4760</v>
      </c>
      <c r="B574" t="s">
        <v>4761</v>
      </c>
      <c r="C574" s="16">
        <v>43868</v>
      </c>
      <c r="D574">
        <v>1</v>
      </c>
      <c r="E574">
        <v>5</v>
      </c>
      <c r="F574" t="s">
        <v>4762</v>
      </c>
      <c r="G574">
        <v>0.379</v>
      </c>
    </row>
    <row r="575" spans="1:7" x14ac:dyDescent="0.35">
      <c r="A575" t="s">
        <v>5942</v>
      </c>
      <c r="B575" t="s">
        <v>5494</v>
      </c>
      <c r="C575" s="16">
        <v>43868</v>
      </c>
      <c r="D575">
        <v>1</v>
      </c>
      <c r="E575">
        <v>60</v>
      </c>
      <c r="F575" t="s">
        <v>12791</v>
      </c>
      <c r="G575">
        <v>0.60899999999999999</v>
      </c>
    </row>
    <row r="576" spans="1:7" x14ac:dyDescent="0.35">
      <c r="A576" t="s">
        <v>8966</v>
      </c>
      <c r="B576" t="s">
        <v>8967</v>
      </c>
      <c r="C576" s="16">
        <v>43868</v>
      </c>
      <c r="D576">
        <v>1</v>
      </c>
      <c r="E576">
        <v>55</v>
      </c>
      <c r="F576" t="s">
        <v>13875</v>
      </c>
      <c r="G576">
        <v>0.63200000000000001</v>
      </c>
    </row>
    <row r="577" spans="1:7" x14ac:dyDescent="0.35">
      <c r="A577" t="s">
        <v>8956</v>
      </c>
      <c r="B577" t="s">
        <v>1716</v>
      </c>
      <c r="C577" s="16">
        <v>43866</v>
      </c>
      <c r="D577">
        <v>1</v>
      </c>
      <c r="E577">
        <v>0</v>
      </c>
      <c r="F577" t="s">
        <v>12885</v>
      </c>
      <c r="G577">
        <v>0.57599999999999996</v>
      </c>
    </row>
    <row r="578" spans="1:7" x14ac:dyDescent="0.35">
      <c r="A578" t="s">
        <v>2064</v>
      </c>
      <c r="B578" t="s">
        <v>2065</v>
      </c>
      <c r="C578" s="16">
        <v>43865</v>
      </c>
      <c r="D578">
        <v>1</v>
      </c>
      <c r="E578">
        <v>72</v>
      </c>
      <c r="F578" t="s">
        <v>12917</v>
      </c>
      <c r="G578">
        <v>0.79</v>
      </c>
    </row>
    <row r="579" spans="1:7" x14ac:dyDescent="0.35">
      <c r="A579" t="s">
        <v>12317</v>
      </c>
      <c r="B579" t="s">
        <v>7355</v>
      </c>
      <c r="C579" s="16">
        <v>43861</v>
      </c>
      <c r="D579">
        <v>1</v>
      </c>
      <c r="E579">
        <v>0</v>
      </c>
      <c r="F579" t="s">
        <v>136</v>
      </c>
      <c r="G579">
        <v>0.66400000000000003</v>
      </c>
    </row>
    <row r="580" spans="1:7" x14ac:dyDescent="0.35">
      <c r="A580" t="s">
        <v>5891</v>
      </c>
      <c r="B580" t="s">
        <v>145</v>
      </c>
      <c r="C580" s="16">
        <v>43860</v>
      </c>
      <c r="D580">
        <v>1</v>
      </c>
      <c r="E580">
        <v>67</v>
      </c>
      <c r="F580" t="s">
        <v>12791</v>
      </c>
      <c r="G580">
        <v>0.64700000000000002</v>
      </c>
    </row>
    <row r="581" spans="1:7" x14ac:dyDescent="0.35">
      <c r="A581" t="s">
        <v>3721</v>
      </c>
      <c r="B581" t="s">
        <v>3722</v>
      </c>
      <c r="C581" s="16">
        <v>43854</v>
      </c>
      <c r="D581">
        <v>12</v>
      </c>
      <c r="E581">
        <v>21</v>
      </c>
      <c r="F581" t="s">
        <v>3723</v>
      </c>
      <c r="G581">
        <v>0.53500000000000003</v>
      </c>
    </row>
    <row r="582" spans="1:7" x14ac:dyDescent="0.35">
      <c r="A582" t="s">
        <v>6891</v>
      </c>
      <c r="B582" t="s">
        <v>6892</v>
      </c>
      <c r="C582" s="16">
        <v>43854</v>
      </c>
      <c r="D582">
        <v>1</v>
      </c>
      <c r="E582">
        <v>64</v>
      </c>
      <c r="F582" t="s">
        <v>12918</v>
      </c>
      <c r="G582">
        <v>0.52900000000000003</v>
      </c>
    </row>
    <row r="583" spans="1:7" x14ac:dyDescent="0.35">
      <c r="A583" t="s">
        <v>3372</v>
      </c>
      <c r="B583" t="s">
        <v>5696</v>
      </c>
      <c r="C583" s="16">
        <v>43854</v>
      </c>
      <c r="D583">
        <v>1</v>
      </c>
      <c r="E583">
        <v>48</v>
      </c>
      <c r="F583" t="s">
        <v>14716</v>
      </c>
      <c r="G583">
        <v>0.69599999999999995</v>
      </c>
    </row>
    <row r="584" spans="1:7" x14ac:dyDescent="0.35">
      <c r="A584" t="s">
        <v>11005</v>
      </c>
      <c r="B584" t="s">
        <v>3732</v>
      </c>
      <c r="C584" s="16">
        <v>43853</v>
      </c>
      <c r="D584">
        <v>1</v>
      </c>
      <c r="E584">
        <v>82</v>
      </c>
      <c r="F584" t="s">
        <v>12842</v>
      </c>
      <c r="G584">
        <v>0.70699999999999996</v>
      </c>
    </row>
    <row r="585" spans="1:7" x14ac:dyDescent="0.35">
      <c r="A585" t="s">
        <v>11970</v>
      </c>
      <c r="B585" t="s">
        <v>3454</v>
      </c>
      <c r="C585" s="16">
        <v>43847</v>
      </c>
      <c r="D585">
        <v>5</v>
      </c>
      <c r="E585">
        <v>34</v>
      </c>
      <c r="F585" t="s">
        <v>13493</v>
      </c>
      <c r="G585">
        <v>0.81299999999999994</v>
      </c>
    </row>
    <row r="586" spans="1:7" x14ac:dyDescent="0.35">
      <c r="A586" t="s">
        <v>5003</v>
      </c>
      <c r="B586" t="s">
        <v>5004</v>
      </c>
      <c r="C586" s="16">
        <v>43847</v>
      </c>
      <c r="D586">
        <v>1</v>
      </c>
      <c r="E586">
        <v>20</v>
      </c>
      <c r="F586" t="s">
        <v>12919</v>
      </c>
      <c r="G586">
        <v>0.73499999999999999</v>
      </c>
    </row>
    <row r="587" spans="1:7" x14ac:dyDescent="0.35">
      <c r="A587" t="s">
        <v>5742</v>
      </c>
      <c r="B587" t="s">
        <v>1074</v>
      </c>
      <c r="C587" s="16">
        <v>43847</v>
      </c>
      <c r="D587">
        <v>4</v>
      </c>
      <c r="E587">
        <v>74</v>
      </c>
      <c r="F587" t="s">
        <v>13629</v>
      </c>
      <c r="G587">
        <v>0.59099999999999997</v>
      </c>
    </row>
    <row r="588" spans="1:7" x14ac:dyDescent="0.35">
      <c r="A588" t="s">
        <v>7213</v>
      </c>
      <c r="B588" t="s">
        <v>1074</v>
      </c>
      <c r="C588" s="16">
        <v>43847</v>
      </c>
      <c r="D588">
        <v>3</v>
      </c>
      <c r="E588">
        <v>70</v>
      </c>
      <c r="F588" t="s">
        <v>13629</v>
      </c>
      <c r="G588">
        <v>0.66700000000000004</v>
      </c>
    </row>
    <row r="589" spans="1:7" x14ac:dyDescent="0.35">
      <c r="A589" t="s">
        <v>7320</v>
      </c>
      <c r="B589" t="s">
        <v>2690</v>
      </c>
      <c r="C589" s="16">
        <v>43847</v>
      </c>
      <c r="D589">
        <v>1</v>
      </c>
      <c r="E589">
        <v>41</v>
      </c>
      <c r="F589" t="s">
        <v>13898</v>
      </c>
      <c r="G589">
        <v>0.33400000000000002</v>
      </c>
    </row>
    <row r="590" spans="1:7" x14ac:dyDescent="0.35">
      <c r="A590" t="s">
        <v>9370</v>
      </c>
      <c r="B590" t="s">
        <v>760</v>
      </c>
      <c r="C590" s="16">
        <v>43847</v>
      </c>
      <c r="D590">
        <v>1</v>
      </c>
      <c r="E590">
        <v>76</v>
      </c>
      <c r="F590" t="s">
        <v>12885</v>
      </c>
      <c r="G590">
        <v>0.85199999999999998</v>
      </c>
    </row>
    <row r="591" spans="1:7" x14ac:dyDescent="0.35">
      <c r="A591" t="s">
        <v>12616</v>
      </c>
      <c r="B591" t="s">
        <v>10169</v>
      </c>
      <c r="C591" s="16">
        <v>43847</v>
      </c>
      <c r="D591">
        <v>7</v>
      </c>
      <c r="E591">
        <v>85</v>
      </c>
      <c r="F591" t="s">
        <v>10170</v>
      </c>
      <c r="G591">
        <v>0.80800000000000005</v>
      </c>
    </row>
    <row r="592" spans="1:7" x14ac:dyDescent="0.35">
      <c r="A592" t="s">
        <v>2447</v>
      </c>
      <c r="B592" t="s">
        <v>2448</v>
      </c>
      <c r="C592" s="16">
        <v>43840</v>
      </c>
      <c r="D592">
        <v>1</v>
      </c>
      <c r="E592">
        <v>0</v>
      </c>
      <c r="F592" t="s">
        <v>14703</v>
      </c>
      <c r="G592">
        <v>0.79100000000000004</v>
      </c>
    </row>
    <row r="593" spans="1:7" x14ac:dyDescent="0.35">
      <c r="A593" t="s">
        <v>2988</v>
      </c>
      <c r="B593" t="s">
        <v>149</v>
      </c>
      <c r="C593" s="16">
        <v>43840</v>
      </c>
      <c r="D593">
        <v>1</v>
      </c>
      <c r="E593">
        <v>66</v>
      </c>
      <c r="F593" t="s">
        <v>12851</v>
      </c>
      <c r="G593">
        <v>0.83799999999999997</v>
      </c>
    </row>
    <row r="594" spans="1:7" x14ac:dyDescent="0.35">
      <c r="A594" t="s">
        <v>12339</v>
      </c>
      <c r="B594" t="s">
        <v>7636</v>
      </c>
      <c r="C594" s="16">
        <v>43840</v>
      </c>
      <c r="D594">
        <v>1</v>
      </c>
      <c r="E594">
        <v>59</v>
      </c>
      <c r="F594" t="s">
        <v>7637</v>
      </c>
      <c r="G594">
        <v>0.65700000000000003</v>
      </c>
    </row>
    <row r="595" spans="1:7" x14ac:dyDescent="0.35">
      <c r="A595" t="s">
        <v>8806</v>
      </c>
      <c r="B595" t="s">
        <v>8807</v>
      </c>
      <c r="C595" s="16">
        <v>43840</v>
      </c>
      <c r="D595">
        <v>2</v>
      </c>
      <c r="E595">
        <v>57</v>
      </c>
      <c r="F595" t="s">
        <v>13485</v>
      </c>
      <c r="G595">
        <v>0.76600000000000001</v>
      </c>
    </row>
    <row r="596" spans="1:7" x14ac:dyDescent="0.35">
      <c r="A596" t="s">
        <v>12583</v>
      </c>
      <c r="B596" t="s">
        <v>9832</v>
      </c>
      <c r="C596" s="16">
        <v>43840</v>
      </c>
      <c r="D596">
        <v>1</v>
      </c>
      <c r="E596">
        <v>79</v>
      </c>
      <c r="F596" t="s">
        <v>12920</v>
      </c>
      <c r="G596">
        <v>0.67600000000000005</v>
      </c>
    </row>
    <row r="597" spans="1:7" x14ac:dyDescent="0.35">
      <c r="A597" t="s">
        <v>10214</v>
      </c>
      <c r="B597" t="s">
        <v>10215</v>
      </c>
      <c r="C597" s="16">
        <v>43840</v>
      </c>
      <c r="D597">
        <v>1</v>
      </c>
      <c r="E597">
        <v>51</v>
      </c>
      <c r="F597" t="s">
        <v>13486</v>
      </c>
      <c r="G597">
        <v>0.86199999999999999</v>
      </c>
    </row>
    <row r="598" spans="1:7" x14ac:dyDescent="0.35">
      <c r="A598" t="s">
        <v>10906</v>
      </c>
      <c r="B598" t="s">
        <v>10907</v>
      </c>
      <c r="C598" s="16">
        <v>43840</v>
      </c>
      <c r="D598">
        <v>1</v>
      </c>
      <c r="E598">
        <v>72</v>
      </c>
      <c r="F598" t="s">
        <v>12921</v>
      </c>
      <c r="G598">
        <v>0.68200000000000005</v>
      </c>
    </row>
    <row r="599" spans="1:7" x14ac:dyDescent="0.35">
      <c r="A599" t="s">
        <v>7199</v>
      </c>
      <c r="B599" t="s">
        <v>7200</v>
      </c>
      <c r="C599" s="16">
        <v>43839</v>
      </c>
      <c r="D599">
        <v>1</v>
      </c>
      <c r="E599">
        <v>56</v>
      </c>
      <c r="F599" t="s">
        <v>7201</v>
      </c>
      <c r="G599">
        <v>0.79400000000000004</v>
      </c>
    </row>
    <row r="600" spans="1:7" x14ac:dyDescent="0.35">
      <c r="A600" t="s">
        <v>1051</v>
      </c>
      <c r="B600" t="s">
        <v>194</v>
      </c>
      <c r="C600" s="16">
        <v>43833</v>
      </c>
      <c r="D600">
        <v>1</v>
      </c>
      <c r="E600">
        <v>69</v>
      </c>
      <c r="F600" t="s">
        <v>12854</v>
      </c>
      <c r="G600">
        <v>0.68700000000000006</v>
      </c>
    </row>
    <row r="601" spans="1:7" x14ac:dyDescent="0.35">
      <c r="A601" t="s">
        <v>10496</v>
      </c>
      <c r="B601" t="s">
        <v>7042</v>
      </c>
      <c r="C601" s="16">
        <v>43818</v>
      </c>
      <c r="D601">
        <v>1</v>
      </c>
      <c r="E601">
        <v>79</v>
      </c>
      <c r="F601" t="s">
        <v>12814</v>
      </c>
      <c r="G601">
        <v>0.78900000000000003</v>
      </c>
    </row>
    <row r="602" spans="1:7" x14ac:dyDescent="0.35">
      <c r="A602" t="s">
        <v>1879</v>
      </c>
      <c r="B602" t="s">
        <v>715</v>
      </c>
      <c r="C602" s="16">
        <v>43812</v>
      </c>
      <c r="D602">
        <v>6</v>
      </c>
      <c r="E602">
        <v>86</v>
      </c>
      <c r="F602" t="s">
        <v>12791</v>
      </c>
      <c r="G602">
        <v>0.56699999999999995</v>
      </c>
    </row>
    <row r="603" spans="1:7" x14ac:dyDescent="0.35">
      <c r="A603" t="s">
        <v>7644</v>
      </c>
      <c r="B603" t="s">
        <v>715</v>
      </c>
      <c r="C603" s="16">
        <v>43812</v>
      </c>
      <c r="D603">
        <v>1</v>
      </c>
      <c r="E603">
        <v>84</v>
      </c>
      <c r="F603" t="s">
        <v>12791</v>
      </c>
      <c r="G603">
        <v>0.44800000000000001</v>
      </c>
    </row>
    <row r="604" spans="1:7" x14ac:dyDescent="0.35">
      <c r="A604" t="s">
        <v>8644</v>
      </c>
      <c r="B604" t="s">
        <v>715</v>
      </c>
      <c r="C604" s="16">
        <v>43812</v>
      </c>
      <c r="D604">
        <v>11</v>
      </c>
      <c r="E604">
        <v>75</v>
      </c>
      <c r="F604" t="s">
        <v>12791</v>
      </c>
      <c r="G604">
        <v>0.65300000000000002</v>
      </c>
    </row>
    <row r="605" spans="1:7" x14ac:dyDescent="0.35">
      <c r="A605" t="s">
        <v>4027</v>
      </c>
      <c r="B605" t="s">
        <v>715</v>
      </c>
      <c r="C605" s="16">
        <v>43812</v>
      </c>
      <c r="D605">
        <v>2</v>
      </c>
      <c r="E605">
        <v>92</v>
      </c>
      <c r="F605" t="s">
        <v>12791</v>
      </c>
      <c r="G605">
        <v>0.54800000000000004</v>
      </c>
    </row>
    <row r="606" spans="1:7" x14ac:dyDescent="0.35">
      <c r="A606" t="s">
        <v>5053</v>
      </c>
      <c r="B606" t="s">
        <v>715</v>
      </c>
      <c r="C606" s="16">
        <v>43812</v>
      </c>
      <c r="D606">
        <v>3</v>
      </c>
      <c r="E606">
        <v>88</v>
      </c>
      <c r="F606" t="s">
        <v>12791</v>
      </c>
      <c r="G606">
        <v>0.67600000000000005</v>
      </c>
    </row>
    <row r="607" spans="1:7" x14ac:dyDescent="0.35">
      <c r="A607" t="s">
        <v>12601</v>
      </c>
      <c r="B607" t="s">
        <v>10006</v>
      </c>
      <c r="C607" s="16">
        <v>43811</v>
      </c>
      <c r="D607">
        <v>1</v>
      </c>
      <c r="E607">
        <v>34</v>
      </c>
      <c r="F607" t="s">
        <v>13681</v>
      </c>
      <c r="G607">
        <v>0.63600000000000001</v>
      </c>
    </row>
    <row r="608" spans="1:7" x14ac:dyDescent="0.35">
      <c r="A608" t="s">
        <v>11250</v>
      </c>
      <c r="B608" t="s">
        <v>2665</v>
      </c>
      <c r="C608" s="16">
        <v>43811</v>
      </c>
      <c r="D608">
        <v>1</v>
      </c>
      <c r="E608">
        <v>1</v>
      </c>
      <c r="F608" t="s">
        <v>12791</v>
      </c>
      <c r="G608">
        <v>0.69299999999999995</v>
      </c>
    </row>
    <row r="609" spans="1:7" x14ac:dyDescent="0.35">
      <c r="A609" t="s">
        <v>5367</v>
      </c>
      <c r="B609" t="s">
        <v>5368</v>
      </c>
      <c r="C609" s="16">
        <v>43810</v>
      </c>
      <c r="D609">
        <v>1</v>
      </c>
      <c r="E609">
        <v>78</v>
      </c>
      <c r="F609" t="s">
        <v>13578</v>
      </c>
      <c r="G609">
        <v>0.60499999999999998</v>
      </c>
    </row>
    <row r="610" spans="1:7" x14ac:dyDescent="0.35">
      <c r="A610" t="s">
        <v>354</v>
      </c>
      <c r="B610" t="s">
        <v>355</v>
      </c>
      <c r="C610" s="16">
        <v>43805</v>
      </c>
      <c r="D610">
        <v>1</v>
      </c>
      <c r="E610">
        <v>57</v>
      </c>
      <c r="F610" t="s">
        <v>13081</v>
      </c>
      <c r="G610">
        <v>0.63300000000000001</v>
      </c>
    </row>
    <row r="611" spans="1:7" x14ac:dyDescent="0.35">
      <c r="A611" t="s">
        <v>658</v>
      </c>
      <c r="B611" t="s">
        <v>659</v>
      </c>
      <c r="C611" s="16">
        <v>43805</v>
      </c>
      <c r="D611">
        <v>2</v>
      </c>
      <c r="E611">
        <v>85</v>
      </c>
      <c r="F611" t="s">
        <v>660</v>
      </c>
      <c r="G611">
        <v>0.89600000000000002</v>
      </c>
    </row>
    <row r="612" spans="1:7" x14ac:dyDescent="0.35">
      <c r="A612" t="s">
        <v>11864</v>
      </c>
      <c r="B612" t="s">
        <v>1936</v>
      </c>
      <c r="C612" s="16">
        <v>43805</v>
      </c>
      <c r="D612">
        <v>4</v>
      </c>
      <c r="E612">
        <v>78</v>
      </c>
      <c r="F612" t="s">
        <v>14717</v>
      </c>
      <c r="G612">
        <v>0.72399999999999998</v>
      </c>
    </row>
    <row r="613" spans="1:7" x14ac:dyDescent="0.35">
      <c r="A613" t="s">
        <v>2965</v>
      </c>
      <c r="B613" t="s">
        <v>1937</v>
      </c>
      <c r="C613" s="16">
        <v>43805</v>
      </c>
      <c r="D613">
        <v>1</v>
      </c>
      <c r="E613">
        <v>86</v>
      </c>
      <c r="F613" t="s">
        <v>12842</v>
      </c>
      <c r="G613">
        <v>0.377</v>
      </c>
    </row>
    <row r="614" spans="1:7" x14ac:dyDescent="0.35">
      <c r="A614" t="s">
        <v>12470</v>
      </c>
      <c r="B614" t="s">
        <v>8902</v>
      </c>
      <c r="C614" s="16">
        <v>43805</v>
      </c>
      <c r="D614">
        <v>2</v>
      </c>
      <c r="E614">
        <v>19</v>
      </c>
      <c r="F614" t="s">
        <v>12922</v>
      </c>
      <c r="G614">
        <v>0.73699999999999999</v>
      </c>
    </row>
    <row r="615" spans="1:7" x14ac:dyDescent="0.35">
      <c r="A615" t="s">
        <v>4125</v>
      </c>
      <c r="B615" t="s">
        <v>277</v>
      </c>
      <c r="C615" s="16">
        <v>43798</v>
      </c>
      <c r="D615">
        <v>1</v>
      </c>
      <c r="E615">
        <v>21</v>
      </c>
      <c r="F615" t="s">
        <v>12824</v>
      </c>
      <c r="G615">
        <v>0.51300000000000001</v>
      </c>
    </row>
    <row r="616" spans="1:7" x14ac:dyDescent="0.35">
      <c r="A616" t="s">
        <v>12351</v>
      </c>
      <c r="B616" t="s">
        <v>7718</v>
      </c>
      <c r="C616" s="16">
        <v>43795</v>
      </c>
      <c r="D616">
        <v>1</v>
      </c>
      <c r="E616">
        <v>80</v>
      </c>
      <c r="F616" t="s">
        <v>12923</v>
      </c>
      <c r="G616">
        <v>0.67400000000000004</v>
      </c>
    </row>
    <row r="617" spans="1:7" x14ac:dyDescent="0.35">
      <c r="A617" t="s">
        <v>12248</v>
      </c>
      <c r="B617" t="s">
        <v>6681</v>
      </c>
      <c r="C617" s="16">
        <v>43791</v>
      </c>
      <c r="D617">
        <v>1</v>
      </c>
      <c r="E617">
        <v>0</v>
      </c>
      <c r="F617" t="s">
        <v>13494</v>
      </c>
      <c r="G617">
        <v>0.81699999999999995</v>
      </c>
    </row>
    <row r="618" spans="1:7" x14ac:dyDescent="0.35">
      <c r="A618" t="s">
        <v>7794</v>
      </c>
      <c r="B618" t="s">
        <v>6254</v>
      </c>
      <c r="C618" s="16">
        <v>43791</v>
      </c>
      <c r="D618">
        <v>13</v>
      </c>
      <c r="E618">
        <v>88</v>
      </c>
      <c r="F618" t="s">
        <v>12791</v>
      </c>
      <c r="G618">
        <v>0.45900000000000002</v>
      </c>
    </row>
    <row r="619" spans="1:7" x14ac:dyDescent="0.35">
      <c r="A619" t="s">
        <v>7974</v>
      </c>
      <c r="B619" t="s">
        <v>6254</v>
      </c>
      <c r="C619" s="16">
        <v>43791</v>
      </c>
      <c r="D619">
        <v>2</v>
      </c>
      <c r="E619">
        <v>52</v>
      </c>
      <c r="F619" t="s">
        <v>12791</v>
      </c>
      <c r="G619">
        <v>0.54500000000000004</v>
      </c>
    </row>
    <row r="620" spans="1:7" x14ac:dyDescent="0.35">
      <c r="A620" t="s">
        <v>8708</v>
      </c>
      <c r="B620" t="s">
        <v>6254</v>
      </c>
      <c r="C620" s="16">
        <v>43791</v>
      </c>
      <c r="D620">
        <v>4</v>
      </c>
      <c r="E620">
        <v>54</v>
      </c>
      <c r="F620" t="s">
        <v>12791</v>
      </c>
      <c r="G620">
        <v>0.501</v>
      </c>
    </row>
    <row r="621" spans="1:7" x14ac:dyDescent="0.35">
      <c r="A621" t="s">
        <v>1030</v>
      </c>
      <c r="B621" t="s">
        <v>9565</v>
      </c>
      <c r="C621" s="16">
        <v>43791</v>
      </c>
      <c r="D621">
        <v>6</v>
      </c>
      <c r="E621">
        <v>0</v>
      </c>
      <c r="F621" t="s">
        <v>12924</v>
      </c>
      <c r="G621">
        <v>0.81399999999999995</v>
      </c>
    </row>
    <row r="622" spans="1:7" x14ac:dyDescent="0.35">
      <c r="A622" t="s">
        <v>4027</v>
      </c>
      <c r="B622" t="s">
        <v>715</v>
      </c>
      <c r="C622" s="16">
        <v>43786</v>
      </c>
      <c r="D622">
        <v>1</v>
      </c>
      <c r="E622">
        <v>3</v>
      </c>
      <c r="F622" t="s">
        <v>12791</v>
      </c>
      <c r="G622">
        <v>0.54800000000000004</v>
      </c>
    </row>
    <row r="623" spans="1:7" x14ac:dyDescent="0.35">
      <c r="A623" t="s">
        <v>1990</v>
      </c>
      <c r="B623" t="s">
        <v>1991</v>
      </c>
      <c r="C623" s="16">
        <v>43784</v>
      </c>
      <c r="D623">
        <v>2</v>
      </c>
      <c r="E623">
        <v>48</v>
      </c>
      <c r="F623" t="s">
        <v>12925</v>
      </c>
      <c r="G623">
        <v>0.86499999999999999</v>
      </c>
    </row>
    <row r="624" spans="1:7" x14ac:dyDescent="0.35">
      <c r="A624" t="s">
        <v>12148</v>
      </c>
      <c r="B624" t="s">
        <v>5519</v>
      </c>
      <c r="C624" s="16">
        <v>43784</v>
      </c>
      <c r="D624">
        <v>1</v>
      </c>
      <c r="E624">
        <v>35</v>
      </c>
      <c r="F624" t="s">
        <v>13579</v>
      </c>
      <c r="G624">
        <v>0.71099999999999997</v>
      </c>
    </row>
    <row r="625" spans="1:7" x14ac:dyDescent="0.35">
      <c r="A625" t="s">
        <v>1990</v>
      </c>
      <c r="B625" t="s">
        <v>1991</v>
      </c>
      <c r="C625" s="16">
        <v>43784</v>
      </c>
      <c r="D625">
        <v>2</v>
      </c>
      <c r="E625">
        <v>73</v>
      </c>
      <c r="F625" t="s">
        <v>12925</v>
      </c>
      <c r="G625">
        <v>0.86299999999999999</v>
      </c>
    </row>
    <row r="626" spans="1:7" x14ac:dyDescent="0.35">
      <c r="A626" t="s">
        <v>1129</v>
      </c>
      <c r="B626" t="s">
        <v>3191</v>
      </c>
      <c r="C626" s="16">
        <v>43783</v>
      </c>
      <c r="D626">
        <v>1</v>
      </c>
      <c r="E626">
        <v>65</v>
      </c>
      <c r="F626" t="s">
        <v>12926</v>
      </c>
      <c r="G626">
        <v>0.66500000000000004</v>
      </c>
    </row>
    <row r="627" spans="1:7" x14ac:dyDescent="0.35">
      <c r="A627" t="s">
        <v>8370</v>
      </c>
      <c r="B627" t="s">
        <v>731</v>
      </c>
      <c r="C627" s="16">
        <v>43783</v>
      </c>
      <c r="D627">
        <v>1</v>
      </c>
      <c r="E627">
        <v>50</v>
      </c>
      <c r="F627" t="s">
        <v>732</v>
      </c>
      <c r="G627">
        <v>0.69499999999999995</v>
      </c>
    </row>
    <row r="628" spans="1:7" x14ac:dyDescent="0.35">
      <c r="A628" t="s">
        <v>5687</v>
      </c>
      <c r="B628" t="s">
        <v>1191</v>
      </c>
      <c r="C628" s="16">
        <v>43782</v>
      </c>
      <c r="D628">
        <v>1</v>
      </c>
      <c r="E628">
        <v>87</v>
      </c>
      <c r="F628" t="s">
        <v>12833</v>
      </c>
      <c r="G628">
        <v>0.70399999999999996</v>
      </c>
    </row>
    <row r="629" spans="1:7" x14ac:dyDescent="0.35">
      <c r="A629" t="s">
        <v>12657</v>
      </c>
      <c r="B629" t="s">
        <v>10595</v>
      </c>
      <c r="C629" s="16">
        <v>43782</v>
      </c>
      <c r="D629">
        <v>1</v>
      </c>
      <c r="E629">
        <v>72</v>
      </c>
      <c r="F629" t="s">
        <v>12927</v>
      </c>
      <c r="G629">
        <v>0.44800000000000001</v>
      </c>
    </row>
    <row r="630" spans="1:7" x14ac:dyDescent="0.35">
      <c r="A630" t="s">
        <v>2734</v>
      </c>
      <c r="B630" t="s">
        <v>2735</v>
      </c>
      <c r="C630" s="16">
        <v>43777</v>
      </c>
      <c r="D630">
        <v>1</v>
      </c>
      <c r="E630">
        <v>51</v>
      </c>
      <c r="F630" t="s">
        <v>13899</v>
      </c>
      <c r="G630">
        <v>0.63400000000000001</v>
      </c>
    </row>
    <row r="631" spans="1:7" x14ac:dyDescent="0.35">
      <c r="A631" t="s">
        <v>6822</v>
      </c>
      <c r="B631" t="s">
        <v>2444</v>
      </c>
      <c r="C631" s="16">
        <v>43777</v>
      </c>
      <c r="D631">
        <v>1</v>
      </c>
      <c r="E631">
        <v>21</v>
      </c>
      <c r="F631" t="s">
        <v>13900</v>
      </c>
      <c r="G631">
        <v>0.56699999999999995</v>
      </c>
    </row>
    <row r="632" spans="1:7" x14ac:dyDescent="0.35">
      <c r="A632" t="s">
        <v>7717</v>
      </c>
      <c r="B632" t="s">
        <v>3774</v>
      </c>
      <c r="C632" s="16">
        <v>43777</v>
      </c>
      <c r="D632">
        <v>11</v>
      </c>
      <c r="E632">
        <v>0</v>
      </c>
      <c r="F632" t="s">
        <v>13653</v>
      </c>
      <c r="G632">
        <v>0.55400000000000005</v>
      </c>
    </row>
    <row r="633" spans="1:7" x14ac:dyDescent="0.35">
      <c r="A633" t="s">
        <v>9399</v>
      </c>
      <c r="B633" t="s">
        <v>411</v>
      </c>
      <c r="C633" s="16">
        <v>43777</v>
      </c>
      <c r="D633">
        <v>2</v>
      </c>
      <c r="E633">
        <v>60</v>
      </c>
      <c r="F633" t="s">
        <v>13901</v>
      </c>
      <c r="G633">
        <v>0.52100000000000002</v>
      </c>
    </row>
    <row r="634" spans="1:7" x14ac:dyDescent="0.35">
      <c r="A634" t="s">
        <v>3317</v>
      </c>
      <c r="B634" t="s">
        <v>3732</v>
      </c>
      <c r="C634" s="16">
        <v>43776</v>
      </c>
      <c r="D634">
        <v>5</v>
      </c>
      <c r="E634">
        <v>58</v>
      </c>
      <c r="F634" t="s">
        <v>12842</v>
      </c>
      <c r="G634">
        <v>0.80400000000000005</v>
      </c>
    </row>
    <row r="635" spans="1:7" x14ac:dyDescent="0.35">
      <c r="A635" t="s">
        <v>3317</v>
      </c>
      <c r="B635" t="s">
        <v>3732</v>
      </c>
      <c r="C635" s="16">
        <v>43776</v>
      </c>
      <c r="D635">
        <v>5</v>
      </c>
      <c r="E635">
        <v>81</v>
      </c>
      <c r="F635" t="s">
        <v>12842</v>
      </c>
      <c r="G635">
        <v>0.78700000000000003</v>
      </c>
    </row>
    <row r="636" spans="1:7" x14ac:dyDescent="0.35">
      <c r="A636" t="s">
        <v>10714</v>
      </c>
      <c r="B636" t="s">
        <v>3732</v>
      </c>
      <c r="C636" s="16">
        <v>43776</v>
      </c>
      <c r="D636">
        <v>9</v>
      </c>
      <c r="E636">
        <v>51</v>
      </c>
      <c r="F636" t="s">
        <v>12842</v>
      </c>
      <c r="G636">
        <v>0.748</v>
      </c>
    </row>
    <row r="637" spans="1:7" x14ac:dyDescent="0.35">
      <c r="A637" t="s">
        <v>4328</v>
      </c>
      <c r="B637" t="s">
        <v>2570</v>
      </c>
      <c r="C637" s="16">
        <v>43773</v>
      </c>
      <c r="D637">
        <v>1</v>
      </c>
      <c r="E637">
        <v>24</v>
      </c>
      <c r="F637" t="s">
        <v>13902</v>
      </c>
      <c r="G637">
        <v>0.52700000000000002</v>
      </c>
    </row>
    <row r="638" spans="1:7" x14ac:dyDescent="0.35">
      <c r="A638" t="s">
        <v>2044</v>
      </c>
      <c r="B638" t="s">
        <v>2045</v>
      </c>
      <c r="C638" s="16">
        <v>43770</v>
      </c>
      <c r="D638">
        <v>1</v>
      </c>
      <c r="E638">
        <v>65</v>
      </c>
      <c r="F638" t="s">
        <v>12928</v>
      </c>
      <c r="G638">
        <v>0.68899999999999995</v>
      </c>
    </row>
    <row r="639" spans="1:7" x14ac:dyDescent="0.35">
      <c r="A639" t="s">
        <v>3709</v>
      </c>
      <c r="B639" t="s">
        <v>3710</v>
      </c>
      <c r="C639" s="16">
        <v>43770</v>
      </c>
      <c r="D639">
        <v>1</v>
      </c>
      <c r="E639">
        <v>33</v>
      </c>
      <c r="F639" t="s">
        <v>3711</v>
      </c>
      <c r="G639">
        <v>0.498</v>
      </c>
    </row>
    <row r="640" spans="1:7" x14ac:dyDescent="0.35">
      <c r="A640" t="s">
        <v>6138</v>
      </c>
      <c r="B640" t="s">
        <v>6139</v>
      </c>
      <c r="C640" s="16">
        <v>43770</v>
      </c>
      <c r="D640">
        <v>1</v>
      </c>
      <c r="E640">
        <v>59</v>
      </c>
      <c r="F640" t="s">
        <v>13903</v>
      </c>
      <c r="G640">
        <v>0.68500000000000005</v>
      </c>
    </row>
    <row r="641" spans="1:7" x14ac:dyDescent="0.35">
      <c r="A641" t="s">
        <v>6909</v>
      </c>
      <c r="B641" t="s">
        <v>603</v>
      </c>
      <c r="C641" s="16">
        <v>43770</v>
      </c>
      <c r="D641">
        <v>9</v>
      </c>
      <c r="E641">
        <v>0</v>
      </c>
      <c r="F641" t="s">
        <v>13875</v>
      </c>
      <c r="G641">
        <v>0.45200000000000001</v>
      </c>
    </row>
    <row r="642" spans="1:7" x14ac:dyDescent="0.35">
      <c r="A642" t="s">
        <v>3827</v>
      </c>
      <c r="B642" t="s">
        <v>145</v>
      </c>
      <c r="C642" s="16">
        <v>43769</v>
      </c>
      <c r="D642">
        <v>1</v>
      </c>
      <c r="E642">
        <v>80</v>
      </c>
      <c r="F642" t="s">
        <v>12791</v>
      </c>
      <c r="G642">
        <v>0.79400000000000004</v>
      </c>
    </row>
    <row r="643" spans="1:7" x14ac:dyDescent="0.35">
      <c r="A643" t="s">
        <v>12649</v>
      </c>
      <c r="B643" t="s">
        <v>10533</v>
      </c>
      <c r="C643" s="16">
        <v>43769</v>
      </c>
      <c r="D643">
        <v>1</v>
      </c>
      <c r="E643">
        <v>64</v>
      </c>
      <c r="F643" t="s">
        <v>13580</v>
      </c>
      <c r="G643">
        <v>0.65100000000000002</v>
      </c>
    </row>
    <row r="644" spans="1:7" x14ac:dyDescent="0.35">
      <c r="A644" t="s">
        <v>2688</v>
      </c>
      <c r="B644" t="s">
        <v>579</v>
      </c>
      <c r="C644" s="16">
        <v>43763</v>
      </c>
      <c r="D644">
        <v>21</v>
      </c>
      <c r="E644">
        <v>38</v>
      </c>
      <c r="F644" t="s">
        <v>13904</v>
      </c>
      <c r="G644">
        <v>0.56000000000000005</v>
      </c>
    </row>
    <row r="645" spans="1:7" x14ac:dyDescent="0.35">
      <c r="A645" t="s">
        <v>3957</v>
      </c>
      <c r="B645" t="s">
        <v>579</v>
      </c>
      <c r="C645" s="16">
        <v>43763</v>
      </c>
      <c r="D645">
        <v>16</v>
      </c>
      <c r="E645">
        <v>51</v>
      </c>
      <c r="F645" t="s">
        <v>13904</v>
      </c>
      <c r="G645">
        <v>0.67</v>
      </c>
    </row>
    <row r="646" spans="1:7" x14ac:dyDescent="0.35">
      <c r="A646" t="s">
        <v>10720</v>
      </c>
      <c r="B646" t="s">
        <v>149</v>
      </c>
      <c r="C646" s="16">
        <v>43762</v>
      </c>
      <c r="D646">
        <v>1</v>
      </c>
      <c r="E646">
        <v>9</v>
      </c>
      <c r="F646" t="s">
        <v>12851</v>
      </c>
      <c r="G646">
        <v>0.56299999999999994</v>
      </c>
    </row>
    <row r="647" spans="1:7" x14ac:dyDescent="0.35">
      <c r="A647" t="s">
        <v>7082</v>
      </c>
      <c r="B647" t="s">
        <v>149</v>
      </c>
      <c r="C647" s="16">
        <v>43761</v>
      </c>
      <c r="D647">
        <v>1</v>
      </c>
      <c r="E647">
        <v>28</v>
      </c>
      <c r="F647" t="s">
        <v>12851</v>
      </c>
      <c r="G647">
        <v>0.505</v>
      </c>
    </row>
    <row r="648" spans="1:7" x14ac:dyDescent="0.35">
      <c r="A648" t="s">
        <v>1334</v>
      </c>
      <c r="B648" t="s">
        <v>632</v>
      </c>
      <c r="C648" s="16">
        <v>43756</v>
      </c>
      <c r="D648">
        <v>1</v>
      </c>
      <c r="E648">
        <v>28</v>
      </c>
      <c r="F648" t="s">
        <v>13811</v>
      </c>
      <c r="G648">
        <v>0.57299999999999995</v>
      </c>
    </row>
    <row r="649" spans="1:7" x14ac:dyDescent="0.35">
      <c r="A649" t="s">
        <v>2759</v>
      </c>
      <c r="B649" t="s">
        <v>321</v>
      </c>
      <c r="C649" s="16">
        <v>43756</v>
      </c>
      <c r="D649">
        <v>3</v>
      </c>
      <c r="E649">
        <v>31</v>
      </c>
      <c r="F649" t="s">
        <v>13581</v>
      </c>
      <c r="G649">
        <v>0.71799999999999997</v>
      </c>
    </row>
    <row r="650" spans="1:7" x14ac:dyDescent="0.35">
      <c r="A650" t="s">
        <v>9029</v>
      </c>
      <c r="B650" t="s">
        <v>9030</v>
      </c>
      <c r="C650" s="16">
        <v>43756</v>
      </c>
      <c r="D650">
        <v>25</v>
      </c>
      <c r="E650">
        <v>18</v>
      </c>
      <c r="F650" t="s">
        <v>13875</v>
      </c>
      <c r="G650">
        <v>0.501</v>
      </c>
    </row>
    <row r="651" spans="1:7" x14ac:dyDescent="0.35">
      <c r="A651" t="s">
        <v>11821</v>
      </c>
      <c r="B651" t="s">
        <v>1290</v>
      </c>
      <c r="C651" s="16">
        <v>43755</v>
      </c>
      <c r="D651">
        <v>1</v>
      </c>
      <c r="E651">
        <v>80</v>
      </c>
      <c r="F651" t="s">
        <v>12929</v>
      </c>
      <c r="G651">
        <v>0.46400000000000002</v>
      </c>
    </row>
    <row r="652" spans="1:7" x14ac:dyDescent="0.35">
      <c r="A652" t="s">
        <v>11239</v>
      </c>
      <c r="B652" t="s">
        <v>1175</v>
      </c>
      <c r="C652" s="16">
        <v>43754</v>
      </c>
      <c r="D652">
        <v>1</v>
      </c>
      <c r="E652">
        <v>74</v>
      </c>
      <c r="F652" t="s">
        <v>12791</v>
      </c>
      <c r="G652">
        <v>0.72199999999999998</v>
      </c>
    </row>
    <row r="653" spans="1:7" x14ac:dyDescent="0.35">
      <c r="A653" t="s">
        <v>11285</v>
      </c>
      <c r="B653" t="s">
        <v>11286</v>
      </c>
      <c r="C653" s="16">
        <v>43754</v>
      </c>
      <c r="D653">
        <v>1</v>
      </c>
      <c r="E653">
        <v>46</v>
      </c>
      <c r="F653" t="s">
        <v>13682</v>
      </c>
      <c r="G653">
        <v>0.64600000000000002</v>
      </c>
    </row>
    <row r="654" spans="1:7" x14ac:dyDescent="0.35">
      <c r="A654" t="s">
        <v>5611</v>
      </c>
      <c r="B654" t="s">
        <v>5612</v>
      </c>
      <c r="C654" s="16">
        <v>43749</v>
      </c>
      <c r="D654">
        <v>1</v>
      </c>
      <c r="E654">
        <v>80</v>
      </c>
      <c r="F654" t="s">
        <v>12930</v>
      </c>
      <c r="G654">
        <v>0.59799999999999998</v>
      </c>
    </row>
    <row r="655" spans="1:7" x14ac:dyDescent="0.35">
      <c r="A655" t="s">
        <v>8672</v>
      </c>
      <c r="B655" t="s">
        <v>8673</v>
      </c>
      <c r="C655" s="16">
        <v>43748</v>
      </c>
      <c r="D655">
        <v>1</v>
      </c>
      <c r="E655">
        <v>80</v>
      </c>
      <c r="F655" t="s">
        <v>12931</v>
      </c>
      <c r="G655">
        <v>0.621</v>
      </c>
    </row>
    <row r="656" spans="1:7" x14ac:dyDescent="0.35">
      <c r="A656" t="s">
        <v>3299</v>
      </c>
      <c r="B656" t="s">
        <v>3300</v>
      </c>
      <c r="C656" s="16">
        <v>43747</v>
      </c>
      <c r="D656">
        <v>1</v>
      </c>
      <c r="E656">
        <v>82</v>
      </c>
      <c r="F656" t="s">
        <v>12932</v>
      </c>
      <c r="G656">
        <v>0.77</v>
      </c>
    </row>
    <row r="657" spans="1:7" x14ac:dyDescent="0.35">
      <c r="A657" t="s">
        <v>453</v>
      </c>
      <c r="B657" t="s">
        <v>454</v>
      </c>
      <c r="C657" s="16">
        <v>43742</v>
      </c>
      <c r="D657">
        <v>1</v>
      </c>
      <c r="E657">
        <v>86</v>
      </c>
      <c r="F657" t="s">
        <v>455</v>
      </c>
      <c r="G657">
        <v>0.59799999999999998</v>
      </c>
    </row>
    <row r="658" spans="1:7" x14ac:dyDescent="0.35">
      <c r="A658" t="s">
        <v>12676</v>
      </c>
      <c r="B658" t="s">
        <v>10778</v>
      </c>
      <c r="C658" s="16">
        <v>43742</v>
      </c>
      <c r="D658">
        <v>1</v>
      </c>
      <c r="E658">
        <v>79</v>
      </c>
      <c r="F658" t="s">
        <v>13539</v>
      </c>
      <c r="G658">
        <v>0.65400000000000003</v>
      </c>
    </row>
    <row r="659" spans="1:7" x14ac:dyDescent="0.35">
      <c r="A659" t="s">
        <v>3372</v>
      </c>
      <c r="B659" t="s">
        <v>4312</v>
      </c>
      <c r="C659" s="16">
        <v>43735</v>
      </c>
      <c r="D659">
        <v>1</v>
      </c>
      <c r="E659">
        <v>0</v>
      </c>
      <c r="F659" t="s">
        <v>12933</v>
      </c>
      <c r="G659">
        <v>0.73799999999999999</v>
      </c>
    </row>
    <row r="660" spans="1:7" x14ac:dyDescent="0.35">
      <c r="A660" t="s">
        <v>12448</v>
      </c>
      <c r="B660" t="s">
        <v>8669</v>
      </c>
      <c r="C660" s="16">
        <v>43735</v>
      </c>
      <c r="D660">
        <v>1</v>
      </c>
      <c r="E660">
        <v>37</v>
      </c>
      <c r="F660" t="s">
        <v>12934</v>
      </c>
      <c r="G660">
        <v>0.71399999999999997</v>
      </c>
    </row>
    <row r="661" spans="1:7" x14ac:dyDescent="0.35">
      <c r="A661" t="s">
        <v>12398</v>
      </c>
      <c r="B661" t="s">
        <v>8125</v>
      </c>
      <c r="C661" s="16">
        <v>43734</v>
      </c>
      <c r="D661">
        <v>1</v>
      </c>
      <c r="E661">
        <v>71</v>
      </c>
      <c r="F661" t="s">
        <v>13050</v>
      </c>
      <c r="G661">
        <v>0.61899999999999999</v>
      </c>
    </row>
    <row r="662" spans="1:7" x14ac:dyDescent="0.35">
      <c r="A662" t="s">
        <v>9867</v>
      </c>
      <c r="B662" t="s">
        <v>9868</v>
      </c>
      <c r="C662" s="16">
        <v>43733</v>
      </c>
      <c r="D662">
        <v>1</v>
      </c>
      <c r="E662">
        <v>65</v>
      </c>
      <c r="F662" t="s">
        <v>13582</v>
      </c>
      <c r="G662">
        <v>0.57399999999999995</v>
      </c>
    </row>
    <row r="663" spans="1:7" x14ac:dyDescent="0.35">
      <c r="A663" t="s">
        <v>9840</v>
      </c>
      <c r="B663" t="s">
        <v>9841</v>
      </c>
      <c r="C663" s="16">
        <v>43731</v>
      </c>
      <c r="D663">
        <v>1</v>
      </c>
      <c r="E663">
        <v>40</v>
      </c>
      <c r="F663" t="s">
        <v>3711</v>
      </c>
      <c r="G663">
        <v>0.53</v>
      </c>
    </row>
    <row r="664" spans="1:7" x14ac:dyDescent="0.35">
      <c r="A664" t="s">
        <v>9840</v>
      </c>
      <c r="B664" t="s">
        <v>9841</v>
      </c>
      <c r="C664" s="16">
        <v>43731</v>
      </c>
      <c r="D664">
        <v>1</v>
      </c>
      <c r="E664">
        <v>0</v>
      </c>
      <c r="F664" t="s">
        <v>3711</v>
      </c>
      <c r="G664">
        <v>0.45400000000000001</v>
      </c>
    </row>
    <row r="665" spans="1:7" x14ac:dyDescent="0.35">
      <c r="A665" t="s">
        <v>2391</v>
      </c>
      <c r="B665" t="s">
        <v>393</v>
      </c>
      <c r="C665" s="16">
        <v>43728</v>
      </c>
      <c r="D665">
        <v>1</v>
      </c>
      <c r="E665">
        <v>31</v>
      </c>
      <c r="F665" t="s">
        <v>12791</v>
      </c>
      <c r="G665">
        <v>0.76400000000000001</v>
      </c>
    </row>
    <row r="666" spans="1:7" x14ac:dyDescent="0.35">
      <c r="A666" t="s">
        <v>12377</v>
      </c>
      <c r="B666" t="s">
        <v>7926</v>
      </c>
      <c r="C666" s="16">
        <v>43728</v>
      </c>
      <c r="D666">
        <v>1</v>
      </c>
      <c r="E666">
        <v>65</v>
      </c>
      <c r="F666" t="s">
        <v>13558</v>
      </c>
      <c r="G666">
        <v>0.77400000000000002</v>
      </c>
    </row>
    <row r="667" spans="1:7" x14ac:dyDescent="0.35">
      <c r="A667" t="s">
        <v>10110</v>
      </c>
      <c r="B667" t="s">
        <v>3460</v>
      </c>
      <c r="C667" s="16">
        <v>43728</v>
      </c>
      <c r="D667">
        <v>1</v>
      </c>
      <c r="E667">
        <v>10</v>
      </c>
      <c r="F667" t="s">
        <v>3461</v>
      </c>
      <c r="G667">
        <v>0.48799999999999999</v>
      </c>
    </row>
    <row r="668" spans="1:7" x14ac:dyDescent="0.35">
      <c r="A668" t="s">
        <v>6804</v>
      </c>
      <c r="B668" t="s">
        <v>848</v>
      </c>
      <c r="C668" s="16">
        <v>43728</v>
      </c>
      <c r="D668">
        <v>4</v>
      </c>
      <c r="E668">
        <v>4</v>
      </c>
      <c r="F668" t="s">
        <v>849</v>
      </c>
      <c r="G668">
        <v>0.77700000000000002</v>
      </c>
    </row>
    <row r="669" spans="1:7" x14ac:dyDescent="0.35">
      <c r="A669" t="s">
        <v>4986</v>
      </c>
      <c r="B669" t="s">
        <v>4987</v>
      </c>
      <c r="C669" s="16">
        <v>43721</v>
      </c>
      <c r="D669">
        <v>1</v>
      </c>
      <c r="E669">
        <v>74</v>
      </c>
      <c r="F669" t="s">
        <v>13905</v>
      </c>
      <c r="G669">
        <v>0.89900000000000002</v>
      </c>
    </row>
    <row r="670" spans="1:7" x14ac:dyDescent="0.35">
      <c r="A670" t="s">
        <v>8397</v>
      </c>
      <c r="B670" t="s">
        <v>2690</v>
      </c>
      <c r="C670" s="16">
        <v>43721</v>
      </c>
      <c r="D670">
        <v>1</v>
      </c>
      <c r="E670">
        <v>14</v>
      </c>
      <c r="F670" t="s">
        <v>13898</v>
      </c>
      <c r="G670">
        <v>0.63200000000000001</v>
      </c>
    </row>
    <row r="671" spans="1:7" x14ac:dyDescent="0.35">
      <c r="A671" t="s">
        <v>12609</v>
      </c>
      <c r="B671" t="s">
        <v>10064</v>
      </c>
      <c r="C671" s="16">
        <v>43721</v>
      </c>
      <c r="D671">
        <v>1</v>
      </c>
      <c r="E671">
        <v>0</v>
      </c>
      <c r="F671" t="s">
        <v>12935</v>
      </c>
      <c r="G671">
        <v>0.64300000000000002</v>
      </c>
    </row>
    <row r="672" spans="1:7" x14ac:dyDescent="0.35">
      <c r="A672" t="s">
        <v>11767</v>
      </c>
      <c r="B672" t="s">
        <v>11679</v>
      </c>
      <c r="C672" s="16">
        <v>43721</v>
      </c>
      <c r="D672">
        <v>1</v>
      </c>
      <c r="E672">
        <v>74</v>
      </c>
      <c r="F672" t="s">
        <v>12936</v>
      </c>
      <c r="G672">
        <v>0.73699999999999999</v>
      </c>
    </row>
    <row r="673" spans="1:7" x14ac:dyDescent="0.35">
      <c r="A673" t="s">
        <v>4224</v>
      </c>
      <c r="B673" t="s">
        <v>271</v>
      </c>
      <c r="C673" s="16">
        <v>43720</v>
      </c>
      <c r="D673">
        <v>1</v>
      </c>
      <c r="E673">
        <v>56</v>
      </c>
      <c r="F673" t="s">
        <v>12818</v>
      </c>
      <c r="G673">
        <v>0.40699999999999997</v>
      </c>
    </row>
    <row r="674" spans="1:7" x14ac:dyDescent="0.35">
      <c r="A674" t="s">
        <v>3295</v>
      </c>
      <c r="B674" t="s">
        <v>3193</v>
      </c>
      <c r="C674" s="16">
        <v>43714</v>
      </c>
      <c r="D674">
        <v>1</v>
      </c>
      <c r="E674">
        <v>39</v>
      </c>
      <c r="F674" t="s">
        <v>12937</v>
      </c>
      <c r="G674">
        <v>0.75700000000000001</v>
      </c>
    </row>
    <row r="675" spans="1:7" x14ac:dyDescent="0.35">
      <c r="A675" t="s">
        <v>6580</v>
      </c>
      <c r="B675" t="s">
        <v>6581</v>
      </c>
      <c r="C675" s="16">
        <v>43714</v>
      </c>
      <c r="D675">
        <v>12</v>
      </c>
      <c r="E675">
        <v>88</v>
      </c>
      <c r="F675" t="s">
        <v>12938</v>
      </c>
      <c r="G675">
        <v>0.755</v>
      </c>
    </row>
    <row r="676" spans="1:7" x14ac:dyDescent="0.35">
      <c r="A676" t="s">
        <v>6804</v>
      </c>
      <c r="B676" t="s">
        <v>848</v>
      </c>
      <c r="C676" s="16">
        <v>43714</v>
      </c>
      <c r="D676">
        <v>1</v>
      </c>
      <c r="E676">
        <v>8</v>
      </c>
      <c r="F676" t="s">
        <v>849</v>
      </c>
      <c r="G676">
        <v>0.77700000000000002</v>
      </c>
    </row>
    <row r="677" spans="1:7" x14ac:dyDescent="0.35">
      <c r="A677" t="s">
        <v>12359</v>
      </c>
      <c r="B677" t="s">
        <v>7762</v>
      </c>
      <c r="C677" s="16">
        <v>43714</v>
      </c>
      <c r="D677">
        <v>7</v>
      </c>
      <c r="E677">
        <v>41</v>
      </c>
      <c r="F677" t="s">
        <v>13630</v>
      </c>
      <c r="G677">
        <v>0.61299999999999999</v>
      </c>
    </row>
    <row r="678" spans="1:7" x14ac:dyDescent="0.35">
      <c r="A678" t="s">
        <v>12388</v>
      </c>
      <c r="B678" t="s">
        <v>8002</v>
      </c>
      <c r="C678" s="16">
        <v>43714</v>
      </c>
      <c r="D678">
        <v>14</v>
      </c>
      <c r="E678">
        <v>58</v>
      </c>
      <c r="F678" t="s">
        <v>12939</v>
      </c>
      <c r="G678">
        <v>0.59299999999999997</v>
      </c>
    </row>
    <row r="679" spans="1:7" x14ac:dyDescent="0.35">
      <c r="A679" t="s">
        <v>2689</v>
      </c>
      <c r="B679" t="s">
        <v>3911</v>
      </c>
      <c r="C679" s="16">
        <v>43714</v>
      </c>
      <c r="D679">
        <v>6</v>
      </c>
      <c r="E679">
        <v>90</v>
      </c>
      <c r="F679" t="s">
        <v>12861</v>
      </c>
      <c r="G679">
        <v>0.69499999999999995</v>
      </c>
    </row>
    <row r="680" spans="1:7" x14ac:dyDescent="0.35">
      <c r="A680" t="s">
        <v>5201</v>
      </c>
      <c r="B680" t="s">
        <v>5202</v>
      </c>
      <c r="C680" s="16">
        <v>43713</v>
      </c>
      <c r="D680">
        <v>1</v>
      </c>
      <c r="E680">
        <v>22</v>
      </c>
      <c r="F680" t="s">
        <v>1352</v>
      </c>
      <c r="G680">
        <v>0.73899999999999999</v>
      </c>
    </row>
    <row r="681" spans="1:7" x14ac:dyDescent="0.35">
      <c r="A681" t="s">
        <v>5737</v>
      </c>
      <c r="B681" t="s">
        <v>5738</v>
      </c>
      <c r="C681" s="16">
        <v>43707</v>
      </c>
      <c r="D681">
        <v>9</v>
      </c>
      <c r="E681">
        <v>17</v>
      </c>
      <c r="F681" t="s">
        <v>13875</v>
      </c>
      <c r="G681">
        <v>0.6</v>
      </c>
    </row>
    <row r="682" spans="1:7" x14ac:dyDescent="0.35">
      <c r="A682" t="s">
        <v>9669</v>
      </c>
      <c r="B682" t="s">
        <v>9670</v>
      </c>
      <c r="C682" s="16">
        <v>43707</v>
      </c>
      <c r="D682">
        <v>1</v>
      </c>
      <c r="E682">
        <v>18</v>
      </c>
      <c r="F682" t="s">
        <v>1618</v>
      </c>
      <c r="G682">
        <v>0.47399999999999998</v>
      </c>
    </row>
    <row r="683" spans="1:7" x14ac:dyDescent="0.35">
      <c r="A683" t="s">
        <v>2689</v>
      </c>
      <c r="B683" t="s">
        <v>3911</v>
      </c>
      <c r="C683" s="16">
        <v>43707</v>
      </c>
      <c r="D683">
        <v>1</v>
      </c>
      <c r="E683">
        <v>1</v>
      </c>
      <c r="F683" t="s">
        <v>12861</v>
      </c>
      <c r="G683">
        <v>0.70399999999999996</v>
      </c>
    </row>
    <row r="684" spans="1:7" x14ac:dyDescent="0.35">
      <c r="A684" t="s">
        <v>4396</v>
      </c>
      <c r="B684" t="s">
        <v>4397</v>
      </c>
      <c r="C684" s="16">
        <v>43704</v>
      </c>
      <c r="D684">
        <v>1</v>
      </c>
      <c r="E684">
        <v>0</v>
      </c>
      <c r="F684" t="s">
        <v>12940</v>
      </c>
      <c r="G684">
        <v>0.74199999999999999</v>
      </c>
    </row>
    <row r="685" spans="1:7" x14ac:dyDescent="0.35">
      <c r="A685" t="s">
        <v>373</v>
      </c>
      <c r="B685" t="s">
        <v>374</v>
      </c>
      <c r="C685" s="16">
        <v>43700</v>
      </c>
      <c r="D685">
        <v>1</v>
      </c>
      <c r="E685">
        <v>79</v>
      </c>
      <c r="F685" t="s">
        <v>12791</v>
      </c>
      <c r="G685">
        <v>0.66400000000000003</v>
      </c>
    </row>
    <row r="686" spans="1:7" x14ac:dyDescent="0.35">
      <c r="A686" t="s">
        <v>720</v>
      </c>
      <c r="B686" t="s">
        <v>374</v>
      </c>
      <c r="C686" s="16">
        <v>43700</v>
      </c>
      <c r="D686">
        <v>14</v>
      </c>
      <c r="E686">
        <v>85</v>
      </c>
      <c r="F686" t="s">
        <v>12791</v>
      </c>
      <c r="G686">
        <v>0.77100000000000002</v>
      </c>
    </row>
    <row r="687" spans="1:7" x14ac:dyDescent="0.35">
      <c r="A687" t="s">
        <v>2418</v>
      </c>
      <c r="B687" t="s">
        <v>374</v>
      </c>
      <c r="C687" s="16">
        <v>43700</v>
      </c>
      <c r="D687">
        <v>5</v>
      </c>
      <c r="E687">
        <v>84</v>
      </c>
      <c r="F687" t="s">
        <v>12791</v>
      </c>
      <c r="G687">
        <v>0.29199999999999998</v>
      </c>
    </row>
    <row r="688" spans="1:7" x14ac:dyDescent="0.35">
      <c r="A688" t="s">
        <v>375</v>
      </c>
      <c r="B688" t="s">
        <v>374</v>
      </c>
      <c r="C688" s="16">
        <v>43700</v>
      </c>
      <c r="D688">
        <v>3</v>
      </c>
      <c r="E688">
        <v>92</v>
      </c>
      <c r="F688" t="s">
        <v>12791</v>
      </c>
      <c r="G688">
        <v>0.35899999999999999</v>
      </c>
    </row>
    <row r="689" spans="1:7" x14ac:dyDescent="0.35">
      <c r="A689" t="s">
        <v>2455</v>
      </c>
      <c r="B689" t="s">
        <v>374</v>
      </c>
      <c r="C689" s="16">
        <v>43700</v>
      </c>
      <c r="D689">
        <v>4</v>
      </c>
      <c r="E689">
        <v>88</v>
      </c>
      <c r="F689" t="s">
        <v>12791</v>
      </c>
      <c r="G689">
        <v>0.77700000000000002</v>
      </c>
    </row>
    <row r="690" spans="1:7" x14ac:dyDescent="0.35">
      <c r="A690" t="s">
        <v>9778</v>
      </c>
      <c r="B690" t="s">
        <v>13906</v>
      </c>
      <c r="C690" s="16">
        <v>43700</v>
      </c>
      <c r="D690">
        <v>2</v>
      </c>
      <c r="E690">
        <v>74</v>
      </c>
      <c r="F690" t="s">
        <v>9779</v>
      </c>
      <c r="G690">
        <v>0.45300000000000001</v>
      </c>
    </row>
    <row r="691" spans="1:7" x14ac:dyDescent="0.35">
      <c r="A691" t="s">
        <v>2566</v>
      </c>
      <c r="B691" t="s">
        <v>2567</v>
      </c>
      <c r="C691" s="16">
        <v>43693</v>
      </c>
      <c r="D691">
        <v>1</v>
      </c>
      <c r="E691">
        <v>3</v>
      </c>
      <c r="F691" t="s">
        <v>13875</v>
      </c>
      <c r="G691">
        <v>0.76900000000000002</v>
      </c>
    </row>
    <row r="692" spans="1:7" x14ac:dyDescent="0.35">
      <c r="A692" t="s">
        <v>12094</v>
      </c>
      <c r="B692" t="s">
        <v>4824</v>
      </c>
      <c r="C692" s="16">
        <v>43693</v>
      </c>
      <c r="D692">
        <v>2</v>
      </c>
      <c r="E692">
        <v>67</v>
      </c>
      <c r="F692" t="s">
        <v>12941</v>
      </c>
      <c r="G692">
        <v>0.59</v>
      </c>
    </row>
    <row r="693" spans="1:7" x14ac:dyDescent="0.35">
      <c r="A693" t="s">
        <v>8342</v>
      </c>
      <c r="B693" t="s">
        <v>81</v>
      </c>
      <c r="C693" s="16">
        <v>43693</v>
      </c>
      <c r="D693">
        <v>1</v>
      </c>
      <c r="E693">
        <v>58</v>
      </c>
      <c r="F693" t="s">
        <v>12791</v>
      </c>
      <c r="G693">
        <v>0.53</v>
      </c>
    </row>
    <row r="694" spans="1:7" x14ac:dyDescent="0.35">
      <c r="A694" t="s">
        <v>10259</v>
      </c>
      <c r="B694" t="s">
        <v>10260</v>
      </c>
      <c r="C694" s="16">
        <v>43693</v>
      </c>
      <c r="D694">
        <v>1</v>
      </c>
      <c r="E694">
        <v>73</v>
      </c>
      <c r="F694" t="s">
        <v>12813</v>
      </c>
      <c r="G694">
        <v>0.59899999999999998</v>
      </c>
    </row>
    <row r="695" spans="1:7" x14ac:dyDescent="0.35">
      <c r="A695" t="s">
        <v>909</v>
      </c>
      <c r="B695" t="s">
        <v>910</v>
      </c>
      <c r="C695" s="16">
        <v>43686</v>
      </c>
      <c r="D695">
        <v>20</v>
      </c>
      <c r="E695">
        <v>8</v>
      </c>
      <c r="F695" t="s">
        <v>13907</v>
      </c>
      <c r="G695">
        <v>0.67</v>
      </c>
    </row>
    <row r="696" spans="1:7" x14ac:dyDescent="0.35">
      <c r="A696" t="s">
        <v>12090</v>
      </c>
      <c r="B696" t="s">
        <v>4786</v>
      </c>
      <c r="C696" s="16">
        <v>43686</v>
      </c>
      <c r="D696">
        <v>1</v>
      </c>
      <c r="E696">
        <v>63</v>
      </c>
      <c r="F696" t="s">
        <v>12942</v>
      </c>
      <c r="G696">
        <v>0.69199999999999995</v>
      </c>
    </row>
    <row r="697" spans="1:7" x14ac:dyDescent="0.35">
      <c r="A697" t="s">
        <v>3279</v>
      </c>
      <c r="B697" t="s">
        <v>1383</v>
      </c>
      <c r="C697" s="16">
        <v>43684</v>
      </c>
      <c r="D697">
        <v>10</v>
      </c>
      <c r="E697">
        <v>49</v>
      </c>
      <c r="F697" t="s">
        <v>12791</v>
      </c>
      <c r="G697">
        <v>0.84899999999999998</v>
      </c>
    </row>
    <row r="698" spans="1:7" x14ac:dyDescent="0.35">
      <c r="A698" t="s">
        <v>5356</v>
      </c>
      <c r="B698" t="s">
        <v>632</v>
      </c>
      <c r="C698" s="16">
        <v>43672</v>
      </c>
      <c r="D698">
        <v>1</v>
      </c>
      <c r="E698">
        <v>23</v>
      </c>
      <c r="F698" t="s">
        <v>13811</v>
      </c>
      <c r="G698">
        <v>0.92600000000000005</v>
      </c>
    </row>
    <row r="699" spans="1:7" x14ac:dyDescent="0.35">
      <c r="A699" t="s">
        <v>8262</v>
      </c>
      <c r="B699" t="s">
        <v>8263</v>
      </c>
      <c r="C699" s="16">
        <v>43672</v>
      </c>
      <c r="D699">
        <v>1</v>
      </c>
      <c r="E699">
        <v>83</v>
      </c>
      <c r="F699" t="s">
        <v>12943</v>
      </c>
      <c r="G699">
        <v>0.88</v>
      </c>
    </row>
    <row r="700" spans="1:7" x14ac:dyDescent="0.35">
      <c r="A700" t="s">
        <v>12357</v>
      </c>
      <c r="B700" t="s">
        <v>7748</v>
      </c>
      <c r="C700" s="16">
        <v>43670</v>
      </c>
      <c r="D700">
        <v>1</v>
      </c>
      <c r="E700">
        <v>5</v>
      </c>
      <c r="F700" t="s">
        <v>13512</v>
      </c>
      <c r="G700">
        <v>0.29399999999999998</v>
      </c>
    </row>
    <row r="701" spans="1:7" x14ac:dyDescent="0.35">
      <c r="A701" t="s">
        <v>4556</v>
      </c>
      <c r="B701" t="s">
        <v>54</v>
      </c>
      <c r="C701" s="16">
        <v>43665</v>
      </c>
      <c r="D701">
        <v>1</v>
      </c>
      <c r="E701">
        <v>74</v>
      </c>
      <c r="F701" t="s">
        <v>12791</v>
      </c>
      <c r="G701">
        <v>0.47699999999999998</v>
      </c>
    </row>
    <row r="702" spans="1:7" x14ac:dyDescent="0.35">
      <c r="A702" t="s">
        <v>4744</v>
      </c>
      <c r="B702" t="s">
        <v>4745</v>
      </c>
      <c r="C702" s="16">
        <v>43665</v>
      </c>
      <c r="D702">
        <v>3</v>
      </c>
      <c r="E702">
        <v>62</v>
      </c>
      <c r="F702" t="s">
        <v>12857</v>
      </c>
      <c r="G702">
        <v>0.67200000000000004</v>
      </c>
    </row>
    <row r="703" spans="1:7" x14ac:dyDescent="0.35">
      <c r="A703" t="s">
        <v>7761</v>
      </c>
      <c r="B703" t="s">
        <v>1555</v>
      </c>
      <c r="C703" s="16">
        <v>43661</v>
      </c>
      <c r="D703">
        <v>1</v>
      </c>
      <c r="E703">
        <v>57</v>
      </c>
      <c r="F703" t="s">
        <v>12791</v>
      </c>
      <c r="G703">
        <v>0.49099999999999999</v>
      </c>
    </row>
    <row r="704" spans="1:7" x14ac:dyDescent="0.35">
      <c r="A704" t="s">
        <v>11951</v>
      </c>
      <c r="B704" t="s">
        <v>3110</v>
      </c>
      <c r="C704" s="16">
        <v>43658</v>
      </c>
      <c r="D704">
        <v>2</v>
      </c>
      <c r="E704">
        <v>78</v>
      </c>
      <c r="F704" t="s">
        <v>14718</v>
      </c>
      <c r="G704">
        <v>0.85699999999999998</v>
      </c>
    </row>
    <row r="705" spans="1:7" x14ac:dyDescent="0.35">
      <c r="A705" t="s">
        <v>12059</v>
      </c>
      <c r="B705" t="s">
        <v>4410</v>
      </c>
      <c r="C705" s="16">
        <v>43658</v>
      </c>
      <c r="D705">
        <v>7</v>
      </c>
      <c r="E705">
        <v>45</v>
      </c>
      <c r="F705" t="s">
        <v>13495</v>
      </c>
      <c r="G705">
        <v>0.71499999999999997</v>
      </c>
    </row>
    <row r="706" spans="1:7" x14ac:dyDescent="0.35">
      <c r="A706" t="s">
        <v>12095</v>
      </c>
      <c r="B706" t="s">
        <v>4848</v>
      </c>
      <c r="C706" s="16">
        <v>43658</v>
      </c>
      <c r="D706">
        <v>6</v>
      </c>
      <c r="E706">
        <v>73</v>
      </c>
      <c r="F706" t="s">
        <v>12854</v>
      </c>
      <c r="G706">
        <v>0.79800000000000004</v>
      </c>
    </row>
    <row r="707" spans="1:7" x14ac:dyDescent="0.35">
      <c r="A707" t="s">
        <v>12144</v>
      </c>
      <c r="B707" t="s">
        <v>5479</v>
      </c>
      <c r="C707" s="16">
        <v>43658</v>
      </c>
      <c r="D707">
        <v>8</v>
      </c>
      <c r="E707">
        <v>40</v>
      </c>
      <c r="F707" t="s">
        <v>13496</v>
      </c>
      <c r="G707">
        <v>0.86299999999999999</v>
      </c>
    </row>
    <row r="708" spans="1:7" x14ac:dyDescent="0.35">
      <c r="A708" t="s">
        <v>12565</v>
      </c>
      <c r="B708" t="s">
        <v>9675</v>
      </c>
      <c r="C708" s="16">
        <v>43658</v>
      </c>
      <c r="D708">
        <v>3</v>
      </c>
      <c r="E708">
        <v>42</v>
      </c>
      <c r="F708" t="s">
        <v>13497</v>
      </c>
      <c r="G708">
        <v>0.65400000000000003</v>
      </c>
    </row>
    <row r="709" spans="1:7" x14ac:dyDescent="0.35">
      <c r="A709" t="s">
        <v>12161</v>
      </c>
      <c r="B709" t="s">
        <v>10776</v>
      </c>
      <c r="C709" s="16">
        <v>43658</v>
      </c>
      <c r="D709">
        <v>1</v>
      </c>
      <c r="E709">
        <v>78</v>
      </c>
      <c r="F709" t="s">
        <v>13498</v>
      </c>
      <c r="G709">
        <v>0.64</v>
      </c>
    </row>
    <row r="710" spans="1:7" x14ac:dyDescent="0.35">
      <c r="A710" t="s">
        <v>12128</v>
      </c>
      <c r="B710" t="s">
        <v>5229</v>
      </c>
      <c r="C710" s="16">
        <v>43657</v>
      </c>
      <c r="D710">
        <v>1</v>
      </c>
      <c r="E710">
        <v>69</v>
      </c>
      <c r="F710" t="s">
        <v>12944</v>
      </c>
      <c r="G710">
        <v>0.67</v>
      </c>
    </row>
    <row r="711" spans="1:7" x14ac:dyDescent="0.35">
      <c r="A711" t="s">
        <v>11750</v>
      </c>
      <c r="B711" t="s">
        <v>317</v>
      </c>
      <c r="C711" s="16">
        <v>43651</v>
      </c>
      <c r="D711">
        <v>1</v>
      </c>
      <c r="E711">
        <v>66</v>
      </c>
      <c r="F711" t="s">
        <v>14719</v>
      </c>
      <c r="G711">
        <v>0.63100000000000001</v>
      </c>
    </row>
    <row r="712" spans="1:7" x14ac:dyDescent="0.35">
      <c r="A712" t="s">
        <v>224</v>
      </c>
      <c r="B712" t="s">
        <v>5696</v>
      </c>
      <c r="C712" s="16">
        <v>43651</v>
      </c>
      <c r="D712">
        <v>1</v>
      </c>
      <c r="E712">
        <v>51</v>
      </c>
      <c r="F712" t="s">
        <v>14716</v>
      </c>
      <c r="G712">
        <v>0.748</v>
      </c>
    </row>
    <row r="713" spans="1:7" x14ac:dyDescent="0.35">
      <c r="A713" t="s">
        <v>6960</v>
      </c>
      <c r="B713" t="s">
        <v>1800</v>
      </c>
      <c r="C713" s="16">
        <v>43651</v>
      </c>
      <c r="D713">
        <v>1</v>
      </c>
      <c r="E713">
        <v>22</v>
      </c>
      <c r="F713" t="s">
        <v>1801</v>
      </c>
      <c r="G713">
        <v>0.72899999999999998</v>
      </c>
    </row>
    <row r="714" spans="1:7" x14ac:dyDescent="0.35">
      <c r="A714" t="s">
        <v>1412</v>
      </c>
      <c r="B714" t="s">
        <v>1413</v>
      </c>
      <c r="C714" s="16">
        <v>43644</v>
      </c>
      <c r="D714">
        <v>1</v>
      </c>
      <c r="E714">
        <v>79</v>
      </c>
      <c r="F714" t="s">
        <v>13487</v>
      </c>
      <c r="G714">
        <v>0.69299999999999995</v>
      </c>
    </row>
    <row r="715" spans="1:7" x14ac:dyDescent="0.35">
      <c r="A715" t="s">
        <v>6807</v>
      </c>
      <c r="B715" t="s">
        <v>1992</v>
      </c>
      <c r="C715" s="16">
        <v>43644</v>
      </c>
      <c r="D715">
        <v>2</v>
      </c>
      <c r="E715">
        <v>68</v>
      </c>
      <c r="F715" t="s">
        <v>12892</v>
      </c>
      <c r="G715">
        <v>0.80100000000000005</v>
      </c>
    </row>
    <row r="716" spans="1:7" x14ac:dyDescent="0.35">
      <c r="A716" t="s">
        <v>1956</v>
      </c>
      <c r="B716" t="s">
        <v>1957</v>
      </c>
      <c r="C716" s="16">
        <v>43637</v>
      </c>
      <c r="D716">
        <v>1</v>
      </c>
      <c r="E716">
        <v>81</v>
      </c>
      <c r="F716" t="s">
        <v>13908</v>
      </c>
      <c r="G716">
        <v>0.878</v>
      </c>
    </row>
    <row r="717" spans="1:7" x14ac:dyDescent="0.35">
      <c r="A717" t="s">
        <v>1961</v>
      </c>
      <c r="B717" t="s">
        <v>1962</v>
      </c>
      <c r="C717" s="16">
        <v>43637</v>
      </c>
      <c r="D717">
        <v>9</v>
      </c>
      <c r="E717">
        <v>45</v>
      </c>
      <c r="F717" t="s">
        <v>159</v>
      </c>
      <c r="G717">
        <v>0.36299999999999999</v>
      </c>
    </row>
    <row r="718" spans="1:7" x14ac:dyDescent="0.35">
      <c r="A718" t="s">
        <v>4899</v>
      </c>
      <c r="B718" t="s">
        <v>8688</v>
      </c>
      <c r="C718" s="16">
        <v>43637</v>
      </c>
      <c r="D718">
        <v>1</v>
      </c>
      <c r="E718">
        <v>82</v>
      </c>
      <c r="F718" t="s">
        <v>14720</v>
      </c>
      <c r="G718">
        <v>0.75900000000000001</v>
      </c>
    </row>
    <row r="719" spans="1:7" x14ac:dyDescent="0.35">
      <c r="A719" t="s">
        <v>11279</v>
      </c>
      <c r="B719" t="s">
        <v>11280</v>
      </c>
      <c r="C719" s="16">
        <v>43637</v>
      </c>
      <c r="D719">
        <v>1</v>
      </c>
      <c r="E719">
        <v>76</v>
      </c>
      <c r="F719" t="s">
        <v>13540</v>
      </c>
      <c r="G719">
        <v>0.65900000000000003</v>
      </c>
    </row>
    <row r="720" spans="1:7" x14ac:dyDescent="0.35">
      <c r="A720" t="s">
        <v>4899</v>
      </c>
      <c r="B720" t="s">
        <v>8688</v>
      </c>
      <c r="C720" s="16">
        <v>43635</v>
      </c>
      <c r="D720">
        <v>1</v>
      </c>
      <c r="E720">
        <v>83</v>
      </c>
      <c r="F720" t="s">
        <v>14720</v>
      </c>
      <c r="G720">
        <v>0.75900000000000001</v>
      </c>
    </row>
    <row r="721" spans="1:7" x14ac:dyDescent="0.35">
      <c r="A721" t="s">
        <v>1115</v>
      </c>
      <c r="B721" t="s">
        <v>1116</v>
      </c>
      <c r="C721" s="16">
        <v>43630</v>
      </c>
      <c r="D721">
        <v>1</v>
      </c>
      <c r="E721">
        <v>1</v>
      </c>
      <c r="F721" t="s">
        <v>1117</v>
      </c>
      <c r="G721">
        <v>0.73199999999999998</v>
      </c>
    </row>
    <row r="722" spans="1:7" x14ac:dyDescent="0.35">
      <c r="A722" t="s">
        <v>9367</v>
      </c>
      <c r="B722" t="s">
        <v>9368</v>
      </c>
      <c r="C722" s="16">
        <v>43630</v>
      </c>
      <c r="D722">
        <v>14</v>
      </c>
      <c r="E722">
        <v>9</v>
      </c>
      <c r="F722" t="s">
        <v>831</v>
      </c>
      <c r="G722">
        <v>0.63300000000000001</v>
      </c>
    </row>
    <row r="723" spans="1:7" x14ac:dyDescent="0.35">
      <c r="A723" t="s">
        <v>7881</v>
      </c>
      <c r="B723" t="s">
        <v>648</v>
      </c>
      <c r="C723" s="16">
        <v>43630</v>
      </c>
      <c r="D723">
        <v>11</v>
      </c>
      <c r="E723">
        <v>63</v>
      </c>
      <c r="F723" t="s">
        <v>13909</v>
      </c>
      <c r="G723">
        <v>0.55500000000000005</v>
      </c>
    </row>
    <row r="724" spans="1:7" x14ac:dyDescent="0.35">
      <c r="A724" t="s">
        <v>8198</v>
      </c>
      <c r="B724" t="s">
        <v>8199</v>
      </c>
      <c r="C724" s="16">
        <v>43629</v>
      </c>
      <c r="D724">
        <v>1</v>
      </c>
      <c r="E724">
        <v>67</v>
      </c>
      <c r="F724" t="s">
        <v>13812</v>
      </c>
      <c r="G724">
        <v>0.61399999999999999</v>
      </c>
    </row>
    <row r="725" spans="1:7" x14ac:dyDescent="0.35">
      <c r="A725" t="s">
        <v>1350</v>
      </c>
      <c r="B725" t="s">
        <v>1351</v>
      </c>
      <c r="C725" s="16">
        <v>43623</v>
      </c>
      <c r="D725">
        <v>1</v>
      </c>
      <c r="E725">
        <v>1</v>
      </c>
      <c r="F725" t="s">
        <v>1352</v>
      </c>
      <c r="G725">
        <v>0.77800000000000002</v>
      </c>
    </row>
    <row r="726" spans="1:7" x14ac:dyDescent="0.35">
      <c r="A726" t="s">
        <v>759</v>
      </c>
      <c r="B726" t="s">
        <v>760</v>
      </c>
      <c r="C726" s="16">
        <v>43623</v>
      </c>
      <c r="D726">
        <v>1</v>
      </c>
      <c r="E726">
        <v>84</v>
      </c>
      <c r="F726" t="s">
        <v>12885</v>
      </c>
      <c r="G726">
        <v>0.84199999999999997</v>
      </c>
    </row>
    <row r="727" spans="1:7" x14ac:dyDescent="0.35">
      <c r="A727" t="s">
        <v>8001</v>
      </c>
      <c r="B727" t="s">
        <v>760</v>
      </c>
      <c r="C727" s="16">
        <v>43623</v>
      </c>
      <c r="D727">
        <v>3</v>
      </c>
      <c r="E727">
        <v>75</v>
      </c>
      <c r="F727" t="s">
        <v>12885</v>
      </c>
      <c r="G727">
        <v>0.79500000000000004</v>
      </c>
    </row>
    <row r="728" spans="1:7" x14ac:dyDescent="0.35">
      <c r="A728" t="s">
        <v>12132</v>
      </c>
      <c r="B728" t="s">
        <v>5265</v>
      </c>
      <c r="C728" s="16">
        <v>43622</v>
      </c>
      <c r="D728">
        <v>3</v>
      </c>
      <c r="E728">
        <v>76</v>
      </c>
      <c r="F728" t="s">
        <v>13683</v>
      </c>
      <c r="G728">
        <v>0.80200000000000005</v>
      </c>
    </row>
    <row r="729" spans="1:7" x14ac:dyDescent="0.35">
      <c r="A729" t="s">
        <v>2766</v>
      </c>
      <c r="B729" t="s">
        <v>1114</v>
      </c>
      <c r="C729" s="16">
        <v>43622</v>
      </c>
      <c r="D729">
        <v>2</v>
      </c>
      <c r="E729">
        <v>70</v>
      </c>
      <c r="F729" t="s">
        <v>12945</v>
      </c>
      <c r="G729">
        <v>0.59199999999999997</v>
      </c>
    </row>
    <row r="730" spans="1:7" x14ac:dyDescent="0.35">
      <c r="A730" t="s">
        <v>12033</v>
      </c>
      <c r="B730" t="s">
        <v>4165</v>
      </c>
      <c r="C730" s="16">
        <v>43619</v>
      </c>
      <c r="D730">
        <v>1</v>
      </c>
      <c r="E730">
        <v>75</v>
      </c>
      <c r="F730" t="s">
        <v>12946</v>
      </c>
      <c r="G730">
        <v>0.86199999999999999</v>
      </c>
    </row>
    <row r="731" spans="1:7" x14ac:dyDescent="0.35">
      <c r="A731" t="s">
        <v>3166</v>
      </c>
      <c r="B731" t="s">
        <v>191</v>
      </c>
      <c r="C731" s="16">
        <v>43616</v>
      </c>
      <c r="D731">
        <v>1</v>
      </c>
      <c r="E731">
        <v>53</v>
      </c>
      <c r="F731" t="s">
        <v>13570</v>
      </c>
      <c r="G731">
        <v>0.65300000000000002</v>
      </c>
    </row>
    <row r="732" spans="1:7" x14ac:dyDescent="0.35">
      <c r="A732" t="s">
        <v>2602</v>
      </c>
      <c r="B732" t="s">
        <v>3790</v>
      </c>
      <c r="C732" s="16">
        <v>43616</v>
      </c>
      <c r="D732">
        <v>1</v>
      </c>
      <c r="E732">
        <v>70</v>
      </c>
      <c r="F732" t="s">
        <v>13559</v>
      </c>
      <c r="G732">
        <v>0.64700000000000002</v>
      </c>
    </row>
    <row r="733" spans="1:7" x14ac:dyDescent="0.35">
      <c r="A733" t="s">
        <v>12141</v>
      </c>
      <c r="B733" t="s">
        <v>5423</v>
      </c>
      <c r="C733" s="16">
        <v>43616</v>
      </c>
      <c r="D733">
        <v>1</v>
      </c>
      <c r="E733">
        <v>0</v>
      </c>
      <c r="F733" t="s">
        <v>14721</v>
      </c>
      <c r="G733">
        <v>0.59099999999999997</v>
      </c>
    </row>
    <row r="734" spans="1:7" x14ac:dyDescent="0.35">
      <c r="A734" t="s">
        <v>11332</v>
      </c>
      <c r="B734" t="s">
        <v>81</v>
      </c>
      <c r="C734" s="16">
        <v>43616</v>
      </c>
      <c r="D734">
        <v>1</v>
      </c>
      <c r="E734">
        <v>26</v>
      </c>
      <c r="F734" t="s">
        <v>12791</v>
      </c>
      <c r="G734">
        <v>0.59799999999999998</v>
      </c>
    </row>
    <row r="735" spans="1:7" x14ac:dyDescent="0.35">
      <c r="A735" t="s">
        <v>11418</v>
      </c>
      <c r="B735" t="s">
        <v>1175</v>
      </c>
      <c r="C735" s="16">
        <v>43616</v>
      </c>
      <c r="D735">
        <v>1</v>
      </c>
      <c r="E735">
        <v>72</v>
      </c>
      <c r="F735" t="s">
        <v>12791</v>
      </c>
      <c r="G735">
        <v>0.77</v>
      </c>
    </row>
    <row r="736" spans="1:7" x14ac:dyDescent="0.35">
      <c r="A736" t="s">
        <v>11975</v>
      </c>
      <c r="B736" t="s">
        <v>3473</v>
      </c>
      <c r="C736" s="16">
        <v>43615</v>
      </c>
      <c r="D736">
        <v>1</v>
      </c>
      <c r="E736">
        <v>58</v>
      </c>
      <c r="F736" t="s">
        <v>14722</v>
      </c>
      <c r="G736">
        <v>0.60499999999999998</v>
      </c>
    </row>
    <row r="737" spans="1:7" x14ac:dyDescent="0.35">
      <c r="A737" t="s">
        <v>12094</v>
      </c>
      <c r="B737" t="s">
        <v>4824</v>
      </c>
      <c r="C737" s="16">
        <v>43609</v>
      </c>
      <c r="D737">
        <v>5</v>
      </c>
      <c r="E737">
        <v>70</v>
      </c>
      <c r="F737" t="s">
        <v>12941</v>
      </c>
      <c r="G737">
        <v>0.59</v>
      </c>
    </row>
    <row r="738" spans="1:7" x14ac:dyDescent="0.35">
      <c r="A738" t="s">
        <v>3169</v>
      </c>
      <c r="B738" t="s">
        <v>1716</v>
      </c>
      <c r="C738" s="16">
        <v>43608</v>
      </c>
      <c r="D738">
        <v>1</v>
      </c>
      <c r="E738">
        <v>1</v>
      </c>
      <c r="F738" t="s">
        <v>12885</v>
      </c>
      <c r="G738">
        <v>0.505</v>
      </c>
    </row>
    <row r="739" spans="1:7" x14ac:dyDescent="0.35">
      <c r="A739" t="s">
        <v>2701</v>
      </c>
      <c r="B739" t="s">
        <v>1764</v>
      </c>
      <c r="C739" s="16">
        <v>43602</v>
      </c>
      <c r="D739">
        <v>4</v>
      </c>
      <c r="E739">
        <v>26</v>
      </c>
      <c r="F739" t="s">
        <v>12791</v>
      </c>
      <c r="G739">
        <v>0.629</v>
      </c>
    </row>
    <row r="740" spans="1:7" x14ac:dyDescent="0.35">
      <c r="A740" t="s">
        <v>2286</v>
      </c>
      <c r="B740" t="s">
        <v>1555</v>
      </c>
      <c r="C740" s="16">
        <v>43595</v>
      </c>
      <c r="D740">
        <v>1</v>
      </c>
      <c r="E740">
        <v>1</v>
      </c>
      <c r="F740" t="s">
        <v>12791</v>
      </c>
      <c r="G740">
        <v>0.82399999999999995</v>
      </c>
    </row>
    <row r="741" spans="1:7" x14ac:dyDescent="0.35">
      <c r="A741" t="s">
        <v>3059</v>
      </c>
      <c r="B741" t="s">
        <v>3060</v>
      </c>
      <c r="C741" s="16">
        <v>43595</v>
      </c>
      <c r="D741">
        <v>1</v>
      </c>
      <c r="E741">
        <v>70</v>
      </c>
      <c r="F741" t="s">
        <v>13513</v>
      </c>
      <c r="G741">
        <v>0.63100000000000001</v>
      </c>
    </row>
    <row r="742" spans="1:7" x14ac:dyDescent="0.35">
      <c r="A742" t="s">
        <v>12095</v>
      </c>
      <c r="B742" t="s">
        <v>4848</v>
      </c>
      <c r="C742" s="16">
        <v>43595</v>
      </c>
      <c r="D742">
        <v>1</v>
      </c>
      <c r="E742">
        <v>80</v>
      </c>
      <c r="F742" t="s">
        <v>12854</v>
      </c>
      <c r="G742">
        <v>0.79800000000000004</v>
      </c>
    </row>
    <row r="743" spans="1:7" x14ac:dyDescent="0.35">
      <c r="A743" t="s">
        <v>8855</v>
      </c>
      <c r="B743" t="s">
        <v>8393</v>
      </c>
      <c r="C743" s="16">
        <v>43595</v>
      </c>
      <c r="D743">
        <v>1</v>
      </c>
      <c r="E743">
        <v>0</v>
      </c>
      <c r="F743" t="s">
        <v>8394</v>
      </c>
      <c r="G743">
        <v>0.68400000000000005</v>
      </c>
    </row>
    <row r="744" spans="1:7" x14ac:dyDescent="0.35">
      <c r="A744" t="s">
        <v>2286</v>
      </c>
      <c r="B744" t="s">
        <v>1555</v>
      </c>
      <c r="C744" s="16">
        <v>43595</v>
      </c>
      <c r="D744">
        <v>1</v>
      </c>
      <c r="E744">
        <v>65</v>
      </c>
      <c r="F744" t="s">
        <v>12791</v>
      </c>
      <c r="G744">
        <v>0.82599999999999996</v>
      </c>
    </row>
    <row r="745" spans="1:7" x14ac:dyDescent="0.35">
      <c r="A745" t="s">
        <v>5105</v>
      </c>
      <c r="B745" t="s">
        <v>25</v>
      </c>
      <c r="C745" s="16">
        <v>43588</v>
      </c>
      <c r="D745">
        <v>1</v>
      </c>
      <c r="E745">
        <v>72</v>
      </c>
      <c r="F745" t="s">
        <v>12883</v>
      </c>
      <c r="G745">
        <v>0.69199999999999995</v>
      </c>
    </row>
    <row r="746" spans="1:7" x14ac:dyDescent="0.35">
      <c r="A746" t="s">
        <v>11382</v>
      </c>
      <c r="B746" t="s">
        <v>7948</v>
      </c>
      <c r="C746" s="16">
        <v>43588</v>
      </c>
      <c r="D746">
        <v>3</v>
      </c>
      <c r="E746">
        <v>16</v>
      </c>
      <c r="F746" t="s">
        <v>13910</v>
      </c>
      <c r="G746">
        <v>0.36099999999999999</v>
      </c>
    </row>
    <row r="747" spans="1:7" x14ac:dyDescent="0.35">
      <c r="A747" t="s">
        <v>11856</v>
      </c>
      <c r="B747" t="s">
        <v>1876</v>
      </c>
      <c r="C747" s="16">
        <v>43581</v>
      </c>
      <c r="D747">
        <v>1</v>
      </c>
      <c r="E747">
        <v>0</v>
      </c>
      <c r="F747" t="s">
        <v>12791</v>
      </c>
      <c r="G747">
        <v>0.61399999999999999</v>
      </c>
    </row>
    <row r="748" spans="1:7" x14ac:dyDescent="0.35">
      <c r="A748" t="s">
        <v>12591</v>
      </c>
      <c r="B748" t="s">
        <v>9873</v>
      </c>
      <c r="C748" s="16">
        <v>43580</v>
      </c>
      <c r="D748">
        <v>7</v>
      </c>
      <c r="E748">
        <v>55</v>
      </c>
      <c r="F748" t="s">
        <v>14723</v>
      </c>
      <c r="G748">
        <v>0.52400000000000002</v>
      </c>
    </row>
    <row r="749" spans="1:7" x14ac:dyDescent="0.35">
      <c r="A749" t="s">
        <v>12564</v>
      </c>
      <c r="B749" t="s">
        <v>10848</v>
      </c>
      <c r="C749" s="16">
        <v>43574</v>
      </c>
      <c r="D749">
        <v>1</v>
      </c>
      <c r="E749">
        <v>66</v>
      </c>
      <c r="F749" t="s">
        <v>13487</v>
      </c>
      <c r="G749">
        <v>0.59099999999999997</v>
      </c>
    </row>
    <row r="750" spans="1:7" x14ac:dyDescent="0.35">
      <c r="A750" t="s">
        <v>1407</v>
      </c>
      <c r="B750" t="s">
        <v>832</v>
      </c>
      <c r="C750" s="16">
        <v>43573</v>
      </c>
      <c r="D750">
        <v>13</v>
      </c>
      <c r="E750">
        <v>25</v>
      </c>
      <c r="F750" t="s">
        <v>12812</v>
      </c>
      <c r="G750">
        <v>0.71299999999999997</v>
      </c>
    </row>
    <row r="751" spans="1:7" x14ac:dyDescent="0.35">
      <c r="A751" t="s">
        <v>3254</v>
      </c>
      <c r="B751" t="s">
        <v>832</v>
      </c>
      <c r="C751" s="16">
        <v>43572</v>
      </c>
      <c r="D751">
        <v>3</v>
      </c>
      <c r="E751">
        <v>46</v>
      </c>
      <c r="F751" t="s">
        <v>12812</v>
      </c>
      <c r="G751">
        <v>0.76600000000000001</v>
      </c>
    </row>
    <row r="752" spans="1:7" x14ac:dyDescent="0.35">
      <c r="A752" t="s">
        <v>6777</v>
      </c>
      <c r="B752" t="s">
        <v>832</v>
      </c>
      <c r="C752" s="16">
        <v>43572</v>
      </c>
      <c r="D752">
        <v>1</v>
      </c>
      <c r="E752">
        <v>37</v>
      </c>
      <c r="F752" t="s">
        <v>12812</v>
      </c>
      <c r="G752">
        <v>0.56499999999999995</v>
      </c>
    </row>
    <row r="753" spans="1:7" x14ac:dyDescent="0.35">
      <c r="A753" t="s">
        <v>4104</v>
      </c>
      <c r="B753" t="s">
        <v>3893</v>
      </c>
      <c r="C753" s="16">
        <v>43567</v>
      </c>
      <c r="D753">
        <v>7</v>
      </c>
      <c r="E753">
        <v>25</v>
      </c>
      <c r="F753" t="s">
        <v>13875</v>
      </c>
      <c r="G753">
        <v>0.74399999999999999</v>
      </c>
    </row>
    <row r="754" spans="1:7" x14ac:dyDescent="0.35">
      <c r="A754" t="s">
        <v>10571</v>
      </c>
      <c r="B754" t="s">
        <v>321</v>
      </c>
      <c r="C754" s="16">
        <v>43567</v>
      </c>
      <c r="D754">
        <v>1</v>
      </c>
      <c r="E754">
        <v>32</v>
      </c>
      <c r="F754" t="s">
        <v>13581</v>
      </c>
      <c r="G754">
        <v>0.60599999999999998</v>
      </c>
    </row>
    <row r="755" spans="1:7" x14ac:dyDescent="0.35">
      <c r="A755" t="s">
        <v>4720</v>
      </c>
      <c r="B755" t="s">
        <v>1723</v>
      </c>
      <c r="C755" s="16">
        <v>43566</v>
      </c>
      <c r="D755">
        <v>31</v>
      </c>
      <c r="E755">
        <v>44</v>
      </c>
      <c r="F755" t="s">
        <v>1724</v>
      </c>
      <c r="G755">
        <v>0.57499999999999996</v>
      </c>
    </row>
    <row r="756" spans="1:7" x14ac:dyDescent="0.35">
      <c r="A756" t="s">
        <v>5754</v>
      </c>
      <c r="B756" t="s">
        <v>5755</v>
      </c>
      <c r="C756" s="16">
        <v>43559</v>
      </c>
      <c r="D756">
        <v>1</v>
      </c>
      <c r="E756">
        <v>38</v>
      </c>
      <c r="F756" t="s">
        <v>13554</v>
      </c>
      <c r="G756">
        <v>0.73799999999999999</v>
      </c>
    </row>
    <row r="757" spans="1:7" x14ac:dyDescent="0.35">
      <c r="A757" t="s">
        <v>3329</v>
      </c>
      <c r="B757" t="s">
        <v>2071</v>
      </c>
      <c r="C757" s="16">
        <v>43553</v>
      </c>
      <c r="D757">
        <v>1</v>
      </c>
      <c r="E757">
        <v>40</v>
      </c>
      <c r="F757" t="s">
        <v>14724</v>
      </c>
      <c r="G757">
        <v>0.72499999999999998</v>
      </c>
    </row>
    <row r="758" spans="1:7" x14ac:dyDescent="0.35">
      <c r="A758" t="s">
        <v>8889</v>
      </c>
      <c r="B758" t="s">
        <v>1191</v>
      </c>
      <c r="C758" s="16">
        <v>43553</v>
      </c>
      <c r="D758">
        <v>2</v>
      </c>
      <c r="E758">
        <v>86</v>
      </c>
      <c r="F758" t="s">
        <v>12833</v>
      </c>
      <c r="G758">
        <v>0.70099999999999996</v>
      </c>
    </row>
    <row r="759" spans="1:7" x14ac:dyDescent="0.35">
      <c r="A759" t="s">
        <v>10708</v>
      </c>
      <c r="B759" t="s">
        <v>1191</v>
      </c>
      <c r="C759" s="16">
        <v>43553</v>
      </c>
      <c r="D759">
        <v>5</v>
      </c>
      <c r="E759">
        <v>77</v>
      </c>
      <c r="F759" t="s">
        <v>12833</v>
      </c>
      <c r="G759">
        <v>0.72599999999999998</v>
      </c>
    </row>
    <row r="760" spans="1:7" x14ac:dyDescent="0.35">
      <c r="A760" t="s">
        <v>8292</v>
      </c>
      <c r="B760" t="s">
        <v>8293</v>
      </c>
      <c r="C760" s="16">
        <v>43552</v>
      </c>
      <c r="D760">
        <v>1</v>
      </c>
      <c r="E760">
        <v>39</v>
      </c>
      <c r="F760" t="s">
        <v>14725</v>
      </c>
      <c r="G760">
        <v>0.53800000000000003</v>
      </c>
    </row>
    <row r="761" spans="1:7" x14ac:dyDescent="0.35">
      <c r="A761" t="s">
        <v>4828</v>
      </c>
      <c r="B761" t="s">
        <v>65</v>
      </c>
      <c r="C761" s="16">
        <v>43551</v>
      </c>
      <c r="D761">
        <v>1</v>
      </c>
      <c r="E761">
        <v>35</v>
      </c>
      <c r="F761" t="s">
        <v>12842</v>
      </c>
      <c r="G761">
        <v>0.72399999999999998</v>
      </c>
    </row>
    <row r="762" spans="1:7" x14ac:dyDescent="0.35">
      <c r="A762" t="s">
        <v>11834</v>
      </c>
      <c r="B762" t="s">
        <v>1528</v>
      </c>
      <c r="C762" s="16">
        <v>43546</v>
      </c>
      <c r="D762">
        <v>4</v>
      </c>
      <c r="E762">
        <v>81</v>
      </c>
      <c r="F762" t="s">
        <v>12947</v>
      </c>
      <c r="G762">
        <v>0.68200000000000005</v>
      </c>
    </row>
    <row r="763" spans="1:7" x14ac:dyDescent="0.35">
      <c r="A763" t="s">
        <v>4465</v>
      </c>
      <c r="B763" t="s">
        <v>502</v>
      </c>
      <c r="C763" s="16">
        <v>43546</v>
      </c>
      <c r="D763">
        <v>8</v>
      </c>
      <c r="E763">
        <v>51</v>
      </c>
      <c r="F763" t="s">
        <v>12842</v>
      </c>
      <c r="G763">
        <v>0.66400000000000003</v>
      </c>
    </row>
    <row r="764" spans="1:7" x14ac:dyDescent="0.35">
      <c r="A764" t="s">
        <v>3206</v>
      </c>
      <c r="B764" t="s">
        <v>502</v>
      </c>
      <c r="C764" s="16">
        <v>43546</v>
      </c>
      <c r="D764">
        <v>4</v>
      </c>
      <c r="E764">
        <v>0</v>
      </c>
      <c r="F764" t="s">
        <v>12842</v>
      </c>
      <c r="G764">
        <v>0.72699999999999998</v>
      </c>
    </row>
    <row r="765" spans="1:7" x14ac:dyDescent="0.35">
      <c r="A765" t="s">
        <v>5248</v>
      </c>
      <c r="B765" t="s">
        <v>502</v>
      </c>
      <c r="C765" s="16">
        <v>43546</v>
      </c>
      <c r="D765">
        <v>6</v>
      </c>
      <c r="E765">
        <v>81</v>
      </c>
      <c r="F765" t="s">
        <v>12842</v>
      </c>
      <c r="G765">
        <v>0.55100000000000005</v>
      </c>
    </row>
    <row r="766" spans="1:7" x14ac:dyDescent="0.35">
      <c r="A766" t="s">
        <v>12726</v>
      </c>
      <c r="B766" t="s">
        <v>11242</v>
      </c>
      <c r="C766" s="16">
        <v>43546</v>
      </c>
      <c r="D766">
        <v>1</v>
      </c>
      <c r="E766">
        <v>45</v>
      </c>
      <c r="F766" t="s">
        <v>13875</v>
      </c>
      <c r="G766">
        <v>0.755</v>
      </c>
    </row>
    <row r="767" spans="1:7" x14ac:dyDescent="0.35">
      <c r="A767" t="s">
        <v>6134</v>
      </c>
      <c r="B767" t="s">
        <v>6135</v>
      </c>
      <c r="C767" s="16">
        <v>43544</v>
      </c>
      <c r="D767">
        <v>1</v>
      </c>
      <c r="E767">
        <v>0</v>
      </c>
      <c r="F767" t="s">
        <v>13526</v>
      </c>
      <c r="G767">
        <v>0.79700000000000004</v>
      </c>
    </row>
    <row r="768" spans="1:7" x14ac:dyDescent="0.35">
      <c r="A768" t="s">
        <v>6874</v>
      </c>
      <c r="B768" t="s">
        <v>6875</v>
      </c>
      <c r="C768" s="16">
        <v>43539</v>
      </c>
      <c r="D768">
        <v>1</v>
      </c>
      <c r="E768">
        <v>63</v>
      </c>
      <c r="F768" t="s">
        <v>6876</v>
      </c>
      <c r="G768">
        <v>0.78500000000000003</v>
      </c>
    </row>
    <row r="769" spans="1:7" x14ac:dyDescent="0.35">
      <c r="A769" t="s">
        <v>7713</v>
      </c>
      <c r="B769" t="s">
        <v>7714</v>
      </c>
      <c r="C769" s="16">
        <v>43532</v>
      </c>
      <c r="D769">
        <v>6</v>
      </c>
      <c r="E769">
        <v>0</v>
      </c>
      <c r="F769" t="s">
        <v>13875</v>
      </c>
      <c r="G769">
        <v>0.52800000000000002</v>
      </c>
    </row>
    <row r="770" spans="1:7" x14ac:dyDescent="0.35">
      <c r="A770" t="s">
        <v>7858</v>
      </c>
      <c r="B770" t="s">
        <v>7859</v>
      </c>
      <c r="C770" s="16">
        <v>43532</v>
      </c>
      <c r="D770">
        <v>1</v>
      </c>
      <c r="E770">
        <v>76</v>
      </c>
      <c r="F770" t="s">
        <v>12948</v>
      </c>
      <c r="G770">
        <v>0.79100000000000004</v>
      </c>
    </row>
    <row r="771" spans="1:7" x14ac:dyDescent="0.35">
      <c r="A771" t="s">
        <v>1035</v>
      </c>
      <c r="B771" t="s">
        <v>1036</v>
      </c>
      <c r="C771" s="16">
        <v>43531</v>
      </c>
      <c r="D771">
        <v>1</v>
      </c>
      <c r="E771">
        <v>52</v>
      </c>
      <c r="F771" t="s">
        <v>12791</v>
      </c>
      <c r="G771">
        <v>0.61399999999999999</v>
      </c>
    </row>
    <row r="772" spans="1:7" x14ac:dyDescent="0.35">
      <c r="A772" t="s">
        <v>7728</v>
      </c>
      <c r="B772" t="s">
        <v>2665</v>
      </c>
      <c r="C772" s="16">
        <v>43531</v>
      </c>
      <c r="D772">
        <v>1</v>
      </c>
      <c r="E772">
        <v>2</v>
      </c>
      <c r="F772" t="s">
        <v>12791</v>
      </c>
      <c r="G772">
        <v>0.68200000000000005</v>
      </c>
    </row>
    <row r="773" spans="1:7" x14ac:dyDescent="0.35">
      <c r="A773" t="s">
        <v>8974</v>
      </c>
      <c r="B773" t="s">
        <v>8975</v>
      </c>
      <c r="C773" s="16">
        <v>43531</v>
      </c>
      <c r="D773">
        <v>1</v>
      </c>
      <c r="E773">
        <v>81</v>
      </c>
      <c r="F773" t="s">
        <v>12949</v>
      </c>
      <c r="G773">
        <v>0.45</v>
      </c>
    </row>
    <row r="774" spans="1:7" x14ac:dyDescent="0.35">
      <c r="A774" t="s">
        <v>10930</v>
      </c>
      <c r="B774" t="s">
        <v>10931</v>
      </c>
      <c r="C774" s="16">
        <v>43529</v>
      </c>
      <c r="D774">
        <v>1</v>
      </c>
      <c r="E774">
        <v>64</v>
      </c>
      <c r="F774" t="s">
        <v>12791</v>
      </c>
      <c r="G774">
        <v>0.65</v>
      </c>
    </row>
    <row r="775" spans="1:7" x14ac:dyDescent="0.35">
      <c r="A775" t="s">
        <v>8261</v>
      </c>
      <c r="B775" t="s">
        <v>1191</v>
      </c>
      <c r="C775" s="16">
        <v>43528</v>
      </c>
      <c r="D775">
        <v>1</v>
      </c>
      <c r="E775">
        <v>0</v>
      </c>
      <c r="F775" t="s">
        <v>12833</v>
      </c>
      <c r="G775">
        <v>0.85299999999999998</v>
      </c>
    </row>
    <row r="776" spans="1:7" x14ac:dyDescent="0.35">
      <c r="A776" t="s">
        <v>759</v>
      </c>
      <c r="B776" t="s">
        <v>760</v>
      </c>
      <c r="C776" s="16">
        <v>43525</v>
      </c>
      <c r="D776">
        <v>1</v>
      </c>
      <c r="E776">
        <v>7</v>
      </c>
      <c r="F776" t="s">
        <v>12885</v>
      </c>
      <c r="G776">
        <v>0.84199999999999997</v>
      </c>
    </row>
    <row r="777" spans="1:7" x14ac:dyDescent="0.35">
      <c r="A777" t="s">
        <v>7374</v>
      </c>
      <c r="B777" t="s">
        <v>7375</v>
      </c>
      <c r="C777" s="16">
        <v>43525</v>
      </c>
      <c r="D777">
        <v>14</v>
      </c>
      <c r="E777">
        <v>69</v>
      </c>
      <c r="F777" t="s">
        <v>13813</v>
      </c>
      <c r="G777">
        <v>0.56699999999999995</v>
      </c>
    </row>
    <row r="778" spans="1:7" x14ac:dyDescent="0.35">
      <c r="A778" t="s">
        <v>12460</v>
      </c>
      <c r="B778" t="s">
        <v>8811</v>
      </c>
      <c r="C778" s="16">
        <v>43525</v>
      </c>
      <c r="D778">
        <v>1</v>
      </c>
      <c r="E778">
        <v>47</v>
      </c>
      <c r="F778" t="s">
        <v>13488</v>
      </c>
      <c r="G778">
        <v>0.67100000000000004</v>
      </c>
    </row>
    <row r="779" spans="1:7" x14ac:dyDescent="0.35">
      <c r="A779" t="s">
        <v>11515</v>
      </c>
      <c r="B779" t="s">
        <v>1555</v>
      </c>
      <c r="C779" s="16">
        <v>43525</v>
      </c>
      <c r="D779">
        <v>1</v>
      </c>
      <c r="E779">
        <v>0</v>
      </c>
      <c r="F779" t="s">
        <v>12791</v>
      </c>
      <c r="G779">
        <v>0.81699999999999995</v>
      </c>
    </row>
    <row r="780" spans="1:7" x14ac:dyDescent="0.35">
      <c r="A780" t="s">
        <v>6619</v>
      </c>
      <c r="B780" t="s">
        <v>2690</v>
      </c>
      <c r="C780" s="16">
        <v>43522</v>
      </c>
      <c r="D780">
        <v>1</v>
      </c>
      <c r="E780">
        <v>48</v>
      </c>
      <c r="F780" t="s">
        <v>13898</v>
      </c>
      <c r="G780">
        <v>0.57799999999999996</v>
      </c>
    </row>
    <row r="781" spans="1:7" x14ac:dyDescent="0.35">
      <c r="A781" t="s">
        <v>12712</v>
      </c>
      <c r="B781" t="s">
        <v>3060</v>
      </c>
      <c r="C781" s="16">
        <v>43518</v>
      </c>
      <c r="D781">
        <v>1</v>
      </c>
      <c r="E781">
        <v>0</v>
      </c>
      <c r="F781" t="s">
        <v>13513</v>
      </c>
      <c r="G781">
        <v>0.63100000000000001</v>
      </c>
    </row>
    <row r="782" spans="1:7" x14ac:dyDescent="0.35">
      <c r="A782" t="s">
        <v>7007</v>
      </c>
      <c r="B782" t="s">
        <v>65</v>
      </c>
      <c r="C782" s="16">
        <v>43516</v>
      </c>
      <c r="D782">
        <v>1</v>
      </c>
      <c r="E782">
        <v>68</v>
      </c>
      <c r="F782" t="s">
        <v>12842</v>
      </c>
      <c r="G782">
        <v>0.65200000000000002</v>
      </c>
    </row>
    <row r="783" spans="1:7" x14ac:dyDescent="0.35">
      <c r="A783" t="s">
        <v>12015</v>
      </c>
      <c r="B783" t="s">
        <v>1151</v>
      </c>
      <c r="C783" s="16">
        <v>43511</v>
      </c>
      <c r="D783">
        <v>2</v>
      </c>
      <c r="E783">
        <v>12</v>
      </c>
      <c r="F783" t="s">
        <v>13911</v>
      </c>
      <c r="G783">
        <v>0.56699999999999995</v>
      </c>
    </row>
    <row r="784" spans="1:7" x14ac:dyDescent="0.35">
      <c r="A784" t="s">
        <v>12152</v>
      </c>
      <c r="B784" t="s">
        <v>5565</v>
      </c>
      <c r="C784" s="16">
        <v>43511</v>
      </c>
      <c r="D784">
        <v>3</v>
      </c>
      <c r="E784">
        <v>54</v>
      </c>
      <c r="F784" t="s">
        <v>13912</v>
      </c>
      <c r="G784">
        <v>0.50700000000000001</v>
      </c>
    </row>
    <row r="785" spans="1:7" x14ac:dyDescent="0.35">
      <c r="A785" t="s">
        <v>9063</v>
      </c>
      <c r="B785" t="s">
        <v>5565</v>
      </c>
      <c r="C785" s="16">
        <v>43511</v>
      </c>
      <c r="D785">
        <v>1</v>
      </c>
      <c r="E785">
        <v>16</v>
      </c>
      <c r="F785" t="s">
        <v>13912</v>
      </c>
      <c r="G785">
        <v>0.32400000000000001</v>
      </c>
    </row>
    <row r="786" spans="1:7" x14ac:dyDescent="0.35">
      <c r="A786" t="s">
        <v>10624</v>
      </c>
      <c r="B786" t="s">
        <v>10625</v>
      </c>
      <c r="C786" s="16">
        <v>43511</v>
      </c>
      <c r="D786">
        <v>1</v>
      </c>
      <c r="E786">
        <v>1</v>
      </c>
      <c r="F786" t="s">
        <v>3711</v>
      </c>
      <c r="G786">
        <v>0.6</v>
      </c>
    </row>
    <row r="787" spans="1:7" x14ac:dyDescent="0.35">
      <c r="A787" t="s">
        <v>10667</v>
      </c>
      <c r="B787" t="s">
        <v>5565</v>
      </c>
      <c r="C787" s="16">
        <v>43511</v>
      </c>
      <c r="D787">
        <v>13</v>
      </c>
      <c r="E787">
        <v>29</v>
      </c>
      <c r="F787" t="s">
        <v>13912</v>
      </c>
      <c r="G787">
        <v>0.44800000000000001</v>
      </c>
    </row>
    <row r="788" spans="1:7" x14ac:dyDescent="0.35">
      <c r="A788" t="s">
        <v>10799</v>
      </c>
      <c r="B788" t="s">
        <v>2090</v>
      </c>
      <c r="C788" s="16">
        <v>43511</v>
      </c>
      <c r="D788">
        <v>1</v>
      </c>
      <c r="E788">
        <v>65</v>
      </c>
      <c r="F788" t="s">
        <v>12842</v>
      </c>
      <c r="G788">
        <v>0.51400000000000001</v>
      </c>
    </row>
    <row r="789" spans="1:7" x14ac:dyDescent="0.35">
      <c r="A789" t="s">
        <v>4059</v>
      </c>
      <c r="B789" t="s">
        <v>67</v>
      </c>
      <c r="C789" s="16">
        <v>43504</v>
      </c>
      <c r="D789">
        <v>10</v>
      </c>
      <c r="E789">
        <v>87</v>
      </c>
      <c r="F789" t="s">
        <v>12791</v>
      </c>
      <c r="G789">
        <v>0.77800000000000002</v>
      </c>
    </row>
    <row r="790" spans="1:7" x14ac:dyDescent="0.35">
      <c r="A790" t="s">
        <v>4060</v>
      </c>
      <c r="B790" t="s">
        <v>67</v>
      </c>
      <c r="C790" s="16">
        <v>43504</v>
      </c>
      <c r="D790">
        <v>11</v>
      </c>
      <c r="E790">
        <v>84</v>
      </c>
      <c r="F790" t="s">
        <v>12791</v>
      </c>
      <c r="G790">
        <v>0.71699999999999997</v>
      </c>
    </row>
    <row r="791" spans="1:7" x14ac:dyDescent="0.35">
      <c r="A791" t="s">
        <v>8637</v>
      </c>
      <c r="B791" t="s">
        <v>2065</v>
      </c>
      <c r="C791" s="16">
        <v>43503</v>
      </c>
      <c r="D791">
        <v>1</v>
      </c>
      <c r="E791">
        <v>70</v>
      </c>
      <c r="F791" t="s">
        <v>12917</v>
      </c>
      <c r="G791">
        <v>0.9</v>
      </c>
    </row>
    <row r="792" spans="1:7" x14ac:dyDescent="0.35">
      <c r="A792" t="s">
        <v>2808</v>
      </c>
      <c r="B792" t="s">
        <v>632</v>
      </c>
      <c r="C792" s="16">
        <v>43497</v>
      </c>
      <c r="D792">
        <v>1</v>
      </c>
      <c r="E792">
        <v>49</v>
      </c>
      <c r="F792" t="s">
        <v>13811</v>
      </c>
      <c r="G792">
        <v>0.56999999999999995</v>
      </c>
    </row>
    <row r="793" spans="1:7" x14ac:dyDescent="0.35">
      <c r="A793" t="s">
        <v>3600</v>
      </c>
      <c r="B793" t="s">
        <v>3601</v>
      </c>
      <c r="C793" s="16">
        <v>43497</v>
      </c>
      <c r="D793">
        <v>13</v>
      </c>
      <c r="E793">
        <v>74</v>
      </c>
      <c r="F793" t="s">
        <v>12950</v>
      </c>
      <c r="G793">
        <v>0.64900000000000002</v>
      </c>
    </row>
    <row r="794" spans="1:7" x14ac:dyDescent="0.35">
      <c r="A794" t="s">
        <v>6162</v>
      </c>
      <c r="B794" t="s">
        <v>6163</v>
      </c>
      <c r="C794" s="16">
        <v>43497</v>
      </c>
      <c r="D794">
        <v>1</v>
      </c>
      <c r="E794">
        <v>80</v>
      </c>
      <c r="F794" t="s">
        <v>12951</v>
      </c>
      <c r="G794">
        <v>0.67700000000000005</v>
      </c>
    </row>
    <row r="795" spans="1:7" x14ac:dyDescent="0.35">
      <c r="A795" t="s">
        <v>11106</v>
      </c>
      <c r="B795" t="s">
        <v>3602</v>
      </c>
      <c r="C795" s="16">
        <v>43497</v>
      </c>
      <c r="D795">
        <v>9</v>
      </c>
      <c r="E795">
        <v>84</v>
      </c>
      <c r="F795" t="s">
        <v>12952</v>
      </c>
      <c r="G795">
        <v>0.65500000000000003</v>
      </c>
    </row>
    <row r="796" spans="1:7" x14ac:dyDescent="0.35">
      <c r="A796" t="s">
        <v>3672</v>
      </c>
      <c r="B796" t="s">
        <v>1191</v>
      </c>
      <c r="C796" s="16">
        <v>43495</v>
      </c>
      <c r="D796">
        <v>1</v>
      </c>
      <c r="E796">
        <v>0</v>
      </c>
      <c r="F796" t="s">
        <v>12833</v>
      </c>
      <c r="G796">
        <v>0.90500000000000003</v>
      </c>
    </row>
    <row r="797" spans="1:7" x14ac:dyDescent="0.35">
      <c r="A797" t="s">
        <v>12036</v>
      </c>
      <c r="B797" t="s">
        <v>4188</v>
      </c>
      <c r="C797" s="16">
        <v>43490</v>
      </c>
      <c r="D797">
        <v>1</v>
      </c>
      <c r="E797">
        <v>0</v>
      </c>
      <c r="F797" t="s">
        <v>13684</v>
      </c>
      <c r="G797">
        <v>0.51100000000000001</v>
      </c>
    </row>
    <row r="798" spans="1:7" x14ac:dyDescent="0.35">
      <c r="A798" t="s">
        <v>6668</v>
      </c>
      <c r="B798" t="s">
        <v>145</v>
      </c>
      <c r="C798" s="16">
        <v>43489</v>
      </c>
      <c r="D798">
        <v>1</v>
      </c>
      <c r="E798">
        <v>62</v>
      </c>
      <c r="F798" t="s">
        <v>12791</v>
      </c>
      <c r="G798">
        <v>0.58799999999999997</v>
      </c>
    </row>
    <row r="799" spans="1:7" x14ac:dyDescent="0.35">
      <c r="A799" t="s">
        <v>7060</v>
      </c>
      <c r="B799" t="s">
        <v>1452</v>
      </c>
      <c r="C799" s="16">
        <v>43489</v>
      </c>
      <c r="D799">
        <v>1</v>
      </c>
      <c r="E799">
        <v>58</v>
      </c>
      <c r="F799" t="s">
        <v>13913</v>
      </c>
      <c r="G799">
        <v>0.64</v>
      </c>
    </row>
    <row r="800" spans="1:7" x14ac:dyDescent="0.35">
      <c r="A800" t="s">
        <v>11521</v>
      </c>
      <c r="B800" t="s">
        <v>11522</v>
      </c>
      <c r="C800" s="16">
        <v>43489</v>
      </c>
      <c r="D800">
        <v>1</v>
      </c>
      <c r="E800">
        <v>1</v>
      </c>
      <c r="F800" t="s">
        <v>13583</v>
      </c>
      <c r="G800">
        <v>0.59899999999999998</v>
      </c>
    </row>
    <row r="801" spans="1:7" x14ac:dyDescent="0.35">
      <c r="A801" t="s">
        <v>12076</v>
      </c>
      <c r="B801" t="s">
        <v>4653</v>
      </c>
      <c r="C801" s="16">
        <v>43486</v>
      </c>
      <c r="D801">
        <v>1</v>
      </c>
      <c r="E801">
        <v>48</v>
      </c>
      <c r="F801" t="s">
        <v>12953</v>
      </c>
      <c r="G801">
        <v>0.69799999999999995</v>
      </c>
    </row>
    <row r="802" spans="1:7" x14ac:dyDescent="0.35">
      <c r="A802" t="s">
        <v>3330</v>
      </c>
      <c r="B802" t="s">
        <v>1575</v>
      </c>
      <c r="C802" s="16">
        <v>43483</v>
      </c>
      <c r="D802">
        <v>1</v>
      </c>
      <c r="E802">
        <v>78</v>
      </c>
      <c r="F802" t="s">
        <v>12791</v>
      </c>
      <c r="G802">
        <v>0.67400000000000004</v>
      </c>
    </row>
    <row r="803" spans="1:7" x14ac:dyDescent="0.35">
      <c r="A803" t="s">
        <v>5845</v>
      </c>
      <c r="B803" t="s">
        <v>5846</v>
      </c>
      <c r="C803" s="16">
        <v>43483</v>
      </c>
      <c r="D803">
        <v>1</v>
      </c>
      <c r="E803">
        <v>0</v>
      </c>
      <c r="F803" t="s">
        <v>13584</v>
      </c>
      <c r="G803">
        <v>0.70399999999999996</v>
      </c>
    </row>
    <row r="804" spans="1:7" x14ac:dyDescent="0.35">
      <c r="A804" t="s">
        <v>9616</v>
      </c>
      <c r="B804" t="s">
        <v>502</v>
      </c>
      <c r="C804" s="16">
        <v>43483</v>
      </c>
      <c r="D804">
        <v>1</v>
      </c>
      <c r="E804">
        <v>60</v>
      </c>
      <c r="F804" t="s">
        <v>12842</v>
      </c>
      <c r="G804">
        <v>0.61299999999999999</v>
      </c>
    </row>
    <row r="805" spans="1:7" x14ac:dyDescent="0.35">
      <c r="A805" t="s">
        <v>2835</v>
      </c>
      <c r="B805" t="s">
        <v>1307</v>
      </c>
      <c r="C805" s="16">
        <v>43482</v>
      </c>
      <c r="D805">
        <v>1</v>
      </c>
      <c r="E805">
        <v>0</v>
      </c>
      <c r="F805" t="s">
        <v>12885</v>
      </c>
      <c r="G805">
        <v>0.69299999999999995</v>
      </c>
    </row>
    <row r="806" spans="1:7" x14ac:dyDescent="0.35">
      <c r="A806" t="s">
        <v>6529</v>
      </c>
      <c r="B806" t="s">
        <v>6530</v>
      </c>
      <c r="C806" s="16">
        <v>43482</v>
      </c>
      <c r="D806">
        <v>1</v>
      </c>
      <c r="E806">
        <v>48</v>
      </c>
      <c r="F806" t="s">
        <v>12954</v>
      </c>
      <c r="G806">
        <v>0.749</v>
      </c>
    </row>
    <row r="807" spans="1:7" x14ac:dyDescent="0.35">
      <c r="A807" t="s">
        <v>6364</v>
      </c>
      <c r="B807" t="s">
        <v>6586</v>
      </c>
      <c r="C807" s="16">
        <v>43482</v>
      </c>
      <c r="D807">
        <v>1</v>
      </c>
      <c r="E807">
        <v>49</v>
      </c>
      <c r="F807" t="s">
        <v>13585</v>
      </c>
      <c r="G807">
        <v>0.52900000000000003</v>
      </c>
    </row>
    <row r="808" spans="1:7" x14ac:dyDescent="0.35">
      <c r="A808" t="s">
        <v>4766</v>
      </c>
      <c r="B808" t="s">
        <v>4767</v>
      </c>
      <c r="C808" s="16">
        <v>43480</v>
      </c>
      <c r="D808">
        <v>12</v>
      </c>
      <c r="E808">
        <v>19</v>
      </c>
      <c r="F808" t="s">
        <v>13875</v>
      </c>
      <c r="G808">
        <v>0.52600000000000002</v>
      </c>
    </row>
    <row r="809" spans="1:7" x14ac:dyDescent="0.35">
      <c r="A809" t="s">
        <v>931</v>
      </c>
      <c r="B809" t="s">
        <v>9776</v>
      </c>
      <c r="C809" s="16">
        <v>43480</v>
      </c>
      <c r="D809">
        <v>15</v>
      </c>
      <c r="E809">
        <v>5</v>
      </c>
      <c r="F809" t="s">
        <v>13875</v>
      </c>
      <c r="G809">
        <v>0.67600000000000005</v>
      </c>
    </row>
    <row r="810" spans="1:7" x14ac:dyDescent="0.35">
      <c r="A810" t="s">
        <v>12611</v>
      </c>
      <c r="B810" t="s">
        <v>10084</v>
      </c>
      <c r="C810" s="16">
        <v>43476</v>
      </c>
      <c r="D810">
        <v>1</v>
      </c>
      <c r="E810">
        <v>76</v>
      </c>
      <c r="F810" t="s">
        <v>14726</v>
      </c>
      <c r="G810">
        <v>0.80700000000000005</v>
      </c>
    </row>
    <row r="811" spans="1:7" x14ac:dyDescent="0.35">
      <c r="A811" t="s">
        <v>12646</v>
      </c>
      <c r="B811" t="s">
        <v>10482</v>
      </c>
      <c r="C811" s="16">
        <v>43476</v>
      </c>
      <c r="D811">
        <v>1</v>
      </c>
      <c r="E811">
        <v>77</v>
      </c>
      <c r="F811" t="s">
        <v>13499</v>
      </c>
      <c r="G811">
        <v>0.74099999999999999</v>
      </c>
    </row>
    <row r="812" spans="1:7" x14ac:dyDescent="0.35">
      <c r="A812" t="s">
        <v>11842</v>
      </c>
      <c r="B812" t="s">
        <v>1715</v>
      </c>
      <c r="C812" s="16">
        <v>43455</v>
      </c>
      <c r="D812">
        <v>1</v>
      </c>
      <c r="E812">
        <v>69</v>
      </c>
      <c r="F812" t="s">
        <v>12955</v>
      </c>
      <c r="G812">
        <v>0.61099999999999999</v>
      </c>
    </row>
    <row r="813" spans="1:7" x14ac:dyDescent="0.35">
      <c r="A813" t="s">
        <v>11555</v>
      </c>
      <c r="B813" t="s">
        <v>11556</v>
      </c>
      <c r="C813" s="16">
        <v>43454</v>
      </c>
      <c r="D813">
        <v>1</v>
      </c>
      <c r="E813">
        <v>2</v>
      </c>
      <c r="F813" t="s">
        <v>13875</v>
      </c>
      <c r="G813">
        <v>0.74299999999999999</v>
      </c>
    </row>
    <row r="814" spans="1:7" x14ac:dyDescent="0.35">
      <c r="A814" t="s">
        <v>970</v>
      </c>
      <c r="B814" t="s">
        <v>971</v>
      </c>
      <c r="C814" s="16">
        <v>43448</v>
      </c>
      <c r="D814">
        <v>15</v>
      </c>
      <c r="E814">
        <v>83</v>
      </c>
      <c r="F814" t="s">
        <v>972</v>
      </c>
      <c r="G814">
        <v>0.46800000000000003</v>
      </c>
    </row>
    <row r="815" spans="1:7" x14ac:dyDescent="0.35">
      <c r="A815" t="s">
        <v>6580</v>
      </c>
      <c r="B815" t="s">
        <v>6581</v>
      </c>
      <c r="C815" s="16">
        <v>43448</v>
      </c>
      <c r="D815">
        <v>2</v>
      </c>
      <c r="E815">
        <v>91</v>
      </c>
      <c r="F815" t="s">
        <v>12938</v>
      </c>
      <c r="G815">
        <v>0.76</v>
      </c>
    </row>
    <row r="816" spans="1:7" x14ac:dyDescent="0.35">
      <c r="A816" t="s">
        <v>10674</v>
      </c>
      <c r="B816" t="s">
        <v>7423</v>
      </c>
      <c r="C816" s="16">
        <v>43444</v>
      </c>
      <c r="D816">
        <v>3</v>
      </c>
      <c r="E816">
        <v>87</v>
      </c>
      <c r="F816" t="s">
        <v>10675</v>
      </c>
      <c r="G816">
        <v>0.51100000000000001</v>
      </c>
    </row>
    <row r="817" spans="1:7" x14ac:dyDescent="0.35">
      <c r="A817" t="s">
        <v>5841</v>
      </c>
      <c r="B817" t="s">
        <v>158</v>
      </c>
      <c r="C817" s="16">
        <v>43441</v>
      </c>
      <c r="D817">
        <v>4</v>
      </c>
      <c r="E817">
        <v>37</v>
      </c>
      <c r="F817" t="s">
        <v>159</v>
      </c>
      <c r="G817">
        <v>0.78600000000000003</v>
      </c>
    </row>
    <row r="818" spans="1:7" x14ac:dyDescent="0.35">
      <c r="A818" t="s">
        <v>4587</v>
      </c>
      <c r="B818" t="s">
        <v>4588</v>
      </c>
      <c r="C818" s="16">
        <v>43435</v>
      </c>
      <c r="D818">
        <v>8</v>
      </c>
      <c r="E818">
        <v>0</v>
      </c>
      <c r="F818" t="s">
        <v>13875</v>
      </c>
      <c r="G818">
        <v>0.65100000000000002</v>
      </c>
    </row>
    <row r="819" spans="1:7" x14ac:dyDescent="0.35">
      <c r="A819" t="s">
        <v>11932</v>
      </c>
      <c r="B819" t="s">
        <v>2875</v>
      </c>
      <c r="C819" s="16">
        <v>43434</v>
      </c>
      <c r="D819">
        <v>1</v>
      </c>
      <c r="E819">
        <v>79</v>
      </c>
      <c r="F819" t="s">
        <v>13685</v>
      </c>
      <c r="G819">
        <v>0.60099999999999998</v>
      </c>
    </row>
    <row r="820" spans="1:7" x14ac:dyDescent="0.35">
      <c r="A820" t="s">
        <v>12264</v>
      </c>
      <c r="B820" t="s">
        <v>6865</v>
      </c>
      <c r="C820" s="16">
        <v>43434</v>
      </c>
      <c r="D820">
        <v>11</v>
      </c>
      <c r="E820">
        <v>72</v>
      </c>
      <c r="F820" t="s">
        <v>12956</v>
      </c>
      <c r="G820">
        <v>0.69299999999999995</v>
      </c>
    </row>
    <row r="821" spans="1:7" x14ac:dyDescent="0.35">
      <c r="A821" t="s">
        <v>12499</v>
      </c>
      <c r="B821" t="s">
        <v>9124</v>
      </c>
      <c r="C821" s="16">
        <v>43434</v>
      </c>
      <c r="D821">
        <v>3</v>
      </c>
      <c r="E821">
        <v>70</v>
      </c>
      <c r="F821" t="s">
        <v>12957</v>
      </c>
      <c r="G821">
        <v>0.74</v>
      </c>
    </row>
    <row r="822" spans="1:7" x14ac:dyDescent="0.35">
      <c r="A822" t="s">
        <v>8235</v>
      </c>
      <c r="B822" t="s">
        <v>8236</v>
      </c>
      <c r="C822" s="16">
        <v>43434</v>
      </c>
      <c r="D822">
        <v>15</v>
      </c>
      <c r="E822">
        <v>71</v>
      </c>
      <c r="F822" t="s">
        <v>14727</v>
      </c>
      <c r="G822">
        <v>0.40300000000000002</v>
      </c>
    </row>
    <row r="823" spans="1:7" x14ac:dyDescent="0.35">
      <c r="A823" t="s">
        <v>11674</v>
      </c>
      <c r="B823" t="s">
        <v>10003</v>
      </c>
      <c r="C823" s="16">
        <v>43434</v>
      </c>
      <c r="D823">
        <v>1</v>
      </c>
      <c r="E823">
        <v>0</v>
      </c>
      <c r="F823" t="s">
        <v>12791</v>
      </c>
      <c r="G823">
        <v>0.78700000000000003</v>
      </c>
    </row>
    <row r="824" spans="1:7" x14ac:dyDescent="0.35">
      <c r="A824" t="s">
        <v>3899</v>
      </c>
      <c r="B824" t="s">
        <v>3900</v>
      </c>
      <c r="C824" s="16">
        <v>43427</v>
      </c>
      <c r="D824">
        <v>2</v>
      </c>
      <c r="E824">
        <v>49</v>
      </c>
      <c r="F824" t="s">
        <v>14728</v>
      </c>
      <c r="G824">
        <v>0.71399999999999997</v>
      </c>
    </row>
    <row r="825" spans="1:7" x14ac:dyDescent="0.35">
      <c r="A825" t="s">
        <v>12083</v>
      </c>
      <c r="B825" t="s">
        <v>3492</v>
      </c>
      <c r="C825" s="16">
        <v>43427</v>
      </c>
      <c r="D825">
        <v>8</v>
      </c>
      <c r="E825">
        <v>0</v>
      </c>
      <c r="F825" t="s">
        <v>12842</v>
      </c>
      <c r="G825">
        <v>0.53600000000000003</v>
      </c>
    </row>
    <row r="826" spans="1:7" x14ac:dyDescent="0.35">
      <c r="A826" t="s">
        <v>6048</v>
      </c>
      <c r="B826" t="s">
        <v>3447</v>
      </c>
      <c r="C826" s="16">
        <v>43427</v>
      </c>
      <c r="D826">
        <v>1</v>
      </c>
      <c r="E826">
        <v>0</v>
      </c>
      <c r="F826" t="s">
        <v>1352</v>
      </c>
      <c r="G826">
        <v>0.76400000000000001</v>
      </c>
    </row>
    <row r="827" spans="1:7" x14ac:dyDescent="0.35">
      <c r="A827" t="s">
        <v>7389</v>
      </c>
      <c r="B827" t="s">
        <v>4169</v>
      </c>
      <c r="C827" s="16">
        <v>43427</v>
      </c>
      <c r="D827">
        <v>2</v>
      </c>
      <c r="E827">
        <v>60</v>
      </c>
      <c r="F827" t="s">
        <v>13686</v>
      </c>
      <c r="G827">
        <v>0.91</v>
      </c>
    </row>
    <row r="828" spans="1:7" x14ac:dyDescent="0.35">
      <c r="A828" t="s">
        <v>7478</v>
      </c>
      <c r="B828" t="s">
        <v>1368</v>
      </c>
      <c r="C828" s="16">
        <v>43427</v>
      </c>
      <c r="D828">
        <v>2</v>
      </c>
      <c r="E828">
        <v>68</v>
      </c>
      <c r="F828" t="s">
        <v>12791</v>
      </c>
      <c r="G828">
        <v>0.47499999999999998</v>
      </c>
    </row>
    <row r="829" spans="1:7" x14ac:dyDescent="0.35">
      <c r="A829" t="s">
        <v>1612</v>
      </c>
      <c r="B829" t="s">
        <v>1368</v>
      </c>
      <c r="C829" s="16">
        <v>43427</v>
      </c>
      <c r="D829">
        <v>5</v>
      </c>
      <c r="E829">
        <v>67</v>
      </c>
      <c r="F829" t="s">
        <v>12791</v>
      </c>
      <c r="G829">
        <v>0.85299999999999998</v>
      </c>
    </row>
    <row r="830" spans="1:7" x14ac:dyDescent="0.35">
      <c r="A830" t="s">
        <v>552</v>
      </c>
      <c r="B830" t="s">
        <v>553</v>
      </c>
      <c r="C830" s="16">
        <v>43420</v>
      </c>
      <c r="D830">
        <v>4</v>
      </c>
      <c r="E830">
        <v>90</v>
      </c>
      <c r="F830" t="s">
        <v>12958</v>
      </c>
      <c r="G830">
        <v>0.65200000000000002</v>
      </c>
    </row>
    <row r="831" spans="1:7" x14ac:dyDescent="0.35">
      <c r="A831" t="s">
        <v>1263</v>
      </c>
      <c r="B831" t="s">
        <v>395</v>
      </c>
      <c r="C831" s="16">
        <v>43413</v>
      </c>
      <c r="D831">
        <v>5</v>
      </c>
      <c r="E831">
        <v>83</v>
      </c>
      <c r="F831" t="s">
        <v>13877</v>
      </c>
      <c r="G831">
        <v>0.38300000000000001</v>
      </c>
    </row>
    <row r="832" spans="1:7" x14ac:dyDescent="0.35">
      <c r="A832" t="s">
        <v>1442</v>
      </c>
      <c r="B832" t="s">
        <v>147</v>
      </c>
      <c r="C832" s="16">
        <v>43413</v>
      </c>
      <c r="D832">
        <v>1</v>
      </c>
      <c r="E832">
        <v>52</v>
      </c>
      <c r="F832" t="s">
        <v>12955</v>
      </c>
      <c r="G832">
        <v>0.55200000000000005</v>
      </c>
    </row>
    <row r="833" spans="1:7" x14ac:dyDescent="0.35">
      <c r="A833" t="s">
        <v>4243</v>
      </c>
      <c r="B833" t="s">
        <v>4244</v>
      </c>
      <c r="C833" s="16">
        <v>43413</v>
      </c>
      <c r="D833">
        <v>8</v>
      </c>
      <c r="E833">
        <v>68</v>
      </c>
      <c r="F833" t="s">
        <v>13514</v>
      </c>
      <c r="G833">
        <v>0.65200000000000002</v>
      </c>
    </row>
    <row r="834" spans="1:7" x14ac:dyDescent="0.35">
      <c r="A834" t="s">
        <v>6040</v>
      </c>
      <c r="B834" t="s">
        <v>4533</v>
      </c>
      <c r="C834" s="16">
        <v>43413</v>
      </c>
      <c r="D834">
        <v>1</v>
      </c>
      <c r="E834">
        <v>18</v>
      </c>
      <c r="F834" t="s">
        <v>13914</v>
      </c>
      <c r="G834">
        <v>0.69399999999999995</v>
      </c>
    </row>
    <row r="835" spans="1:7" x14ac:dyDescent="0.35">
      <c r="A835" t="s">
        <v>2529</v>
      </c>
      <c r="B835" t="s">
        <v>395</v>
      </c>
      <c r="C835" s="16">
        <v>43413</v>
      </c>
      <c r="D835">
        <v>1</v>
      </c>
      <c r="E835">
        <v>84</v>
      </c>
      <c r="F835" t="s">
        <v>13877</v>
      </c>
      <c r="G835">
        <v>0.70399999999999996</v>
      </c>
    </row>
    <row r="836" spans="1:7" x14ac:dyDescent="0.35">
      <c r="A836" t="s">
        <v>11693</v>
      </c>
      <c r="B836" t="s">
        <v>1800</v>
      </c>
      <c r="C836" s="16">
        <v>43413</v>
      </c>
      <c r="D836">
        <v>1</v>
      </c>
      <c r="E836">
        <v>40</v>
      </c>
      <c r="F836" t="s">
        <v>1801</v>
      </c>
      <c r="G836">
        <v>0.47199999999999998</v>
      </c>
    </row>
    <row r="837" spans="1:7" x14ac:dyDescent="0.35">
      <c r="A837" t="s">
        <v>8708</v>
      </c>
      <c r="B837" t="s">
        <v>6254</v>
      </c>
      <c r="C837" s="16">
        <v>43412</v>
      </c>
      <c r="D837">
        <v>3</v>
      </c>
      <c r="E837">
        <v>75</v>
      </c>
      <c r="F837" t="s">
        <v>12791</v>
      </c>
      <c r="G837">
        <v>0.501</v>
      </c>
    </row>
    <row r="838" spans="1:7" x14ac:dyDescent="0.35">
      <c r="A838" t="s">
        <v>1263</v>
      </c>
      <c r="B838" t="s">
        <v>395</v>
      </c>
      <c r="C838" s="16">
        <v>43410</v>
      </c>
      <c r="D838">
        <v>1</v>
      </c>
      <c r="E838">
        <v>0</v>
      </c>
      <c r="F838" t="s">
        <v>13877</v>
      </c>
      <c r="G838">
        <v>0.38300000000000001</v>
      </c>
    </row>
    <row r="839" spans="1:7" x14ac:dyDescent="0.35">
      <c r="A839" t="s">
        <v>9172</v>
      </c>
      <c r="B839" t="s">
        <v>191</v>
      </c>
      <c r="C839" s="16">
        <v>43406</v>
      </c>
      <c r="D839">
        <v>1</v>
      </c>
      <c r="E839">
        <v>53</v>
      </c>
      <c r="F839" t="s">
        <v>13570</v>
      </c>
      <c r="G839">
        <v>0.60299999999999998</v>
      </c>
    </row>
    <row r="840" spans="1:7" x14ac:dyDescent="0.35">
      <c r="A840" t="s">
        <v>12642</v>
      </c>
      <c r="B840" t="s">
        <v>10464</v>
      </c>
      <c r="C840" s="16">
        <v>43406</v>
      </c>
      <c r="D840">
        <v>1</v>
      </c>
      <c r="E840">
        <v>60</v>
      </c>
      <c r="F840" t="s">
        <v>14729</v>
      </c>
      <c r="G840">
        <v>0.77500000000000002</v>
      </c>
    </row>
    <row r="841" spans="1:7" x14ac:dyDescent="0.35">
      <c r="A841" t="s">
        <v>12053</v>
      </c>
      <c r="B841" t="s">
        <v>4352</v>
      </c>
      <c r="C841" s="16">
        <v>43399</v>
      </c>
      <c r="D841">
        <v>1</v>
      </c>
      <c r="E841">
        <v>47</v>
      </c>
      <c r="F841" t="s">
        <v>13814</v>
      </c>
      <c r="G841">
        <v>0.57599999999999996</v>
      </c>
    </row>
    <row r="842" spans="1:7" x14ac:dyDescent="0.35">
      <c r="A842" t="s">
        <v>6078</v>
      </c>
      <c r="B842" t="s">
        <v>2706</v>
      </c>
      <c r="C842" s="16">
        <v>43399</v>
      </c>
      <c r="D842">
        <v>1</v>
      </c>
      <c r="E842">
        <v>48</v>
      </c>
      <c r="F842" t="s">
        <v>13586</v>
      </c>
      <c r="G842">
        <v>0.70799999999999996</v>
      </c>
    </row>
    <row r="843" spans="1:7" x14ac:dyDescent="0.35">
      <c r="A843" t="s">
        <v>6988</v>
      </c>
      <c r="B843" t="s">
        <v>7889</v>
      </c>
      <c r="C843" s="16">
        <v>43399</v>
      </c>
      <c r="D843">
        <v>4</v>
      </c>
      <c r="E843">
        <v>63</v>
      </c>
      <c r="F843" t="s">
        <v>12959</v>
      </c>
      <c r="G843">
        <v>0.53800000000000003</v>
      </c>
    </row>
    <row r="844" spans="1:7" x14ac:dyDescent="0.35">
      <c r="A844" t="s">
        <v>11994</v>
      </c>
      <c r="B844" t="s">
        <v>3806</v>
      </c>
      <c r="C844" s="16">
        <v>43392</v>
      </c>
      <c r="D844">
        <v>6</v>
      </c>
      <c r="E844">
        <v>40</v>
      </c>
      <c r="F844" t="s">
        <v>13837</v>
      </c>
      <c r="G844">
        <v>0.57699999999999996</v>
      </c>
    </row>
    <row r="845" spans="1:7" x14ac:dyDescent="0.35">
      <c r="A845" t="s">
        <v>6580</v>
      </c>
      <c r="B845" t="s">
        <v>6581</v>
      </c>
      <c r="C845" s="16">
        <v>43391</v>
      </c>
      <c r="D845">
        <v>1</v>
      </c>
      <c r="E845">
        <v>0</v>
      </c>
      <c r="F845" t="s">
        <v>12938</v>
      </c>
      <c r="G845">
        <v>0.753</v>
      </c>
    </row>
    <row r="846" spans="1:7" x14ac:dyDescent="0.35">
      <c r="A846" t="s">
        <v>3190</v>
      </c>
      <c r="B846" t="s">
        <v>3191</v>
      </c>
      <c r="C846" s="16">
        <v>43391</v>
      </c>
      <c r="D846">
        <v>6</v>
      </c>
      <c r="E846">
        <v>81</v>
      </c>
      <c r="F846" t="s">
        <v>12926</v>
      </c>
      <c r="G846">
        <v>0.59599999999999997</v>
      </c>
    </row>
    <row r="847" spans="1:7" x14ac:dyDescent="0.35">
      <c r="A847" t="s">
        <v>9591</v>
      </c>
      <c r="B847" t="s">
        <v>1191</v>
      </c>
      <c r="C847" s="16">
        <v>43390</v>
      </c>
      <c r="D847">
        <v>1</v>
      </c>
      <c r="E847">
        <v>0</v>
      </c>
      <c r="F847" t="s">
        <v>12833</v>
      </c>
      <c r="G847">
        <v>0.498</v>
      </c>
    </row>
    <row r="848" spans="1:7" x14ac:dyDescent="0.35">
      <c r="A848" t="s">
        <v>8068</v>
      </c>
      <c r="B848" t="s">
        <v>8069</v>
      </c>
      <c r="C848" s="16">
        <v>43389</v>
      </c>
      <c r="D848">
        <v>1</v>
      </c>
      <c r="E848">
        <v>78</v>
      </c>
      <c r="F848" t="s">
        <v>13915</v>
      </c>
      <c r="G848">
        <v>0.81499999999999995</v>
      </c>
    </row>
    <row r="849" spans="1:7" x14ac:dyDescent="0.35">
      <c r="A849" t="s">
        <v>3712</v>
      </c>
      <c r="B849" t="s">
        <v>2735</v>
      </c>
      <c r="C849" s="16">
        <v>43385</v>
      </c>
      <c r="D849">
        <v>5</v>
      </c>
      <c r="E849">
        <v>66</v>
      </c>
      <c r="F849" t="s">
        <v>13899</v>
      </c>
      <c r="G849">
        <v>0.64700000000000002</v>
      </c>
    </row>
    <row r="850" spans="1:7" x14ac:dyDescent="0.35">
      <c r="A850" t="s">
        <v>6279</v>
      </c>
      <c r="B850" t="s">
        <v>6280</v>
      </c>
      <c r="C850" s="16">
        <v>43385</v>
      </c>
      <c r="D850">
        <v>13</v>
      </c>
      <c r="E850">
        <v>77</v>
      </c>
      <c r="F850" t="s">
        <v>6281</v>
      </c>
      <c r="G850">
        <v>0.47699999999999998</v>
      </c>
    </row>
    <row r="851" spans="1:7" x14ac:dyDescent="0.35">
      <c r="A851" t="s">
        <v>5155</v>
      </c>
      <c r="B851" t="s">
        <v>5156</v>
      </c>
      <c r="C851" s="16">
        <v>43385</v>
      </c>
      <c r="D851">
        <v>3</v>
      </c>
      <c r="E851">
        <v>32</v>
      </c>
      <c r="F851" t="s">
        <v>2505</v>
      </c>
      <c r="G851">
        <v>0.85799999999999998</v>
      </c>
    </row>
    <row r="852" spans="1:7" x14ac:dyDescent="0.35">
      <c r="A852" t="s">
        <v>12568</v>
      </c>
      <c r="B852" t="s">
        <v>9682</v>
      </c>
      <c r="C852" s="16">
        <v>43385</v>
      </c>
      <c r="D852">
        <v>9</v>
      </c>
      <c r="E852">
        <v>61</v>
      </c>
      <c r="F852" t="s">
        <v>13687</v>
      </c>
      <c r="G852">
        <v>0.39500000000000002</v>
      </c>
    </row>
    <row r="853" spans="1:7" x14ac:dyDescent="0.35">
      <c r="A853" t="s">
        <v>9764</v>
      </c>
      <c r="B853" t="s">
        <v>9765</v>
      </c>
      <c r="C853" s="16">
        <v>43385</v>
      </c>
      <c r="D853">
        <v>17</v>
      </c>
      <c r="E853">
        <v>61</v>
      </c>
      <c r="F853" t="s">
        <v>14730</v>
      </c>
      <c r="G853">
        <v>0.68600000000000005</v>
      </c>
    </row>
    <row r="854" spans="1:7" x14ac:dyDescent="0.35">
      <c r="A854" t="s">
        <v>9959</v>
      </c>
      <c r="B854" t="s">
        <v>1159</v>
      </c>
      <c r="C854" s="16">
        <v>43385</v>
      </c>
      <c r="D854">
        <v>4</v>
      </c>
      <c r="E854">
        <v>63</v>
      </c>
      <c r="F854" t="s">
        <v>12791</v>
      </c>
      <c r="G854">
        <v>0.60299999999999998</v>
      </c>
    </row>
    <row r="855" spans="1:7" x14ac:dyDescent="0.35">
      <c r="A855" t="s">
        <v>3242</v>
      </c>
      <c r="B855" t="s">
        <v>3243</v>
      </c>
      <c r="C855" s="16">
        <v>43378</v>
      </c>
      <c r="D855">
        <v>12</v>
      </c>
      <c r="E855">
        <v>87</v>
      </c>
      <c r="F855" t="s">
        <v>14731</v>
      </c>
      <c r="G855">
        <v>0.57199999999999995</v>
      </c>
    </row>
    <row r="856" spans="1:7" x14ac:dyDescent="0.35">
      <c r="A856" t="s">
        <v>4641</v>
      </c>
      <c r="B856" t="s">
        <v>2170</v>
      </c>
      <c r="C856" s="16">
        <v>43378</v>
      </c>
      <c r="D856">
        <v>9</v>
      </c>
      <c r="E856">
        <v>76</v>
      </c>
      <c r="F856" t="s">
        <v>12960</v>
      </c>
      <c r="G856">
        <v>0.55900000000000005</v>
      </c>
    </row>
    <row r="857" spans="1:7" x14ac:dyDescent="0.35">
      <c r="A857" t="s">
        <v>1879</v>
      </c>
      <c r="B857" t="s">
        <v>6129</v>
      </c>
      <c r="C857" s="16">
        <v>43378</v>
      </c>
      <c r="D857">
        <v>1</v>
      </c>
      <c r="E857">
        <v>5</v>
      </c>
      <c r="F857" t="s">
        <v>6130</v>
      </c>
      <c r="G857">
        <v>0.78500000000000003</v>
      </c>
    </row>
    <row r="858" spans="1:7" x14ac:dyDescent="0.35">
      <c r="A858" t="s">
        <v>8275</v>
      </c>
      <c r="B858" t="s">
        <v>8276</v>
      </c>
      <c r="C858" s="16">
        <v>43378</v>
      </c>
      <c r="D858">
        <v>1</v>
      </c>
      <c r="E858">
        <v>25</v>
      </c>
      <c r="F858" t="s">
        <v>8277</v>
      </c>
      <c r="G858">
        <v>0.68</v>
      </c>
    </row>
    <row r="859" spans="1:7" x14ac:dyDescent="0.35">
      <c r="A859" t="s">
        <v>10586</v>
      </c>
      <c r="B859" t="s">
        <v>3243</v>
      </c>
      <c r="C859" s="16">
        <v>43378</v>
      </c>
      <c r="D859">
        <v>6</v>
      </c>
      <c r="E859">
        <v>74</v>
      </c>
      <c r="F859" t="s">
        <v>14731</v>
      </c>
      <c r="G859">
        <v>0.57499999999999996</v>
      </c>
    </row>
    <row r="860" spans="1:7" x14ac:dyDescent="0.35">
      <c r="A860">
        <v>1999</v>
      </c>
      <c r="B860" t="s">
        <v>11247</v>
      </c>
      <c r="C860" s="16">
        <v>43378</v>
      </c>
      <c r="D860">
        <v>1</v>
      </c>
      <c r="E860">
        <v>63</v>
      </c>
      <c r="F860" t="s">
        <v>13587</v>
      </c>
      <c r="G860">
        <v>0.73899999999999999</v>
      </c>
    </row>
    <row r="861" spans="1:7" x14ac:dyDescent="0.35">
      <c r="A861" t="s">
        <v>1252</v>
      </c>
      <c r="B861" t="s">
        <v>1074</v>
      </c>
      <c r="C861" s="16">
        <v>43377</v>
      </c>
      <c r="D861">
        <v>1</v>
      </c>
      <c r="E861">
        <v>78</v>
      </c>
      <c r="F861" t="s">
        <v>13629</v>
      </c>
      <c r="G861">
        <v>0.752</v>
      </c>
    </row>
    <row r="862" spans="1:7" x14ac:dyDescent="0.35">
      <c r="A862" t="s">
        <v>1081</v>
      </c>
      <c r="B862" t="s">
        <v>1082</v>
      </c>
      <c r="C862" s="16">
        <v>43371</v>
      </c>
      <c r="D862">
        <v>6</v>
      </c>
      <c r="E862">
        <v>0</v>
      </c>
      <c r="F862" t="s">
        <v>13652</v>
      </c>
      <c r="G862">
        <v>0.35899999999999999</v>
      </c>
    </row>
    <row r="863" spans="1:7" x14ac:dyDescent="0.35">
      <c r="A863" t="s">
        <v>4793</v>
      </c>
      <c r="B863" t="s">
        <v>1082</v>
      </c>
      <c r="C863" s="16">
        <v>43371</v>
      </c>
      <c r="D863">
        <v>27</v>
      </c>
      <c r="E863">
        <v>0</v>
      </c>
      <c r="F863" t="s">
        <v>13652</v>
      </c>
      <c r="G863">
        <v>0.25900000000000001</v>
      </c>
    </row>
    <row r="864" spans="1:7" x14ac:dyDescent="0.35">
      <c r="A864" t="s">
        <v>5676</v>
      </c>
      <c r="B864" t="s">
        <v>5677</v>
      </c>
      <c r="C864" s="16">
        <v>43371</v>
      </c>
      <c r="D864">
        <v>16</v>
      </c>
      <c r="E864">
        <v>70</v>
      </c>
      <c r="F864" t="s">
        <v>14732</v>
      </c>
      <c r="G864">
        <v>0.68</v>
      </c>
    </row>
    <row r="865" spans="1:7" x14ac:dyDescent="0.35">
      <c r="A865" t="s">
        <v>8924</v>
      </c>
      <c r="B865" t="s">
        <v>8925</v>
      </c>
      <c r="C865" s="16">
        <v>43371</v>
      </c>
      <c r="D865">
        <v>1</v>
      </c>
      <c r="E865">
        <v>80</v>
      </c>
      <c r="F865" t="s">
        <v>12961</v>
      </c>
      <c r="G865">
        <v>0.79500000000000004</v>
      </c>
    </row>
    <row r="866" spans="1:7" x14ac:dyDescent="0.35">
      <c r="A866" t="s">
        <v>6219</v>
      </c>
      <c r="B866" t="s">
        <v>341</v>
      </c>
      <c r="C866" s="16">
        <v>43371</v>
      </c>
      <c r="D866">
        <v>2</v>
      </c>
      <c r="E866">
        <v>50</v>
      </c>
      <c r="F866" t="s">
        <v>13904</v>
      </c>
      <c r="G866">
        <v>0.46500000000000002</v>
      </c>
    </row>
    <row r="867" spans="1:7" x14ac:dyDescent="0.35">
      <c r="A867" t="s">
        <v>3242</v>
      </c>
      <c r="B867" t="s">
        <v>3243</v>
      </c>
      <c r="C867" s="16">
        <v>43370</v>
      </c>
      <c r="D867">
        <v>1</v>
      </c>
      <c r="E867">
        <v>0</v>
      </c>
      <c r="F867" t="s">
        <v>14731</v>
      </c>
      <c r="G867">
        <v>0.57199999999999995</v>
      </c>
    </row>
    <row r="868" spans="1:7" x14ac:dyDescent="0.35">
      <c r="A868" t="s">
        <v>10190</v>
      </c>
      <c r="B868" t="s">
        <v>10191</v>
      </c>
      <c r="C868" s="16">
        <v>43370</v>
      </c>
      <c r="D868">
        <v>1</v>
      </c>
      <c r="E868">
        <v>63</v>
      </c>
      <c r="F868" t="s">
        <v>12962</v>
      </c>
      <c r="G868">
        <v>0.70599999999999996</v>
      </c>
    </row>
    <row r="869" spans="1:7" x14ac:dyDescent="0.35">
      <c r="A869" t="s">
        <v>6713</v>
      </c>
      <c r="B869" t="s">
        <v>6714</v>
      </c>
      <c r="C869" s="16">
        <v>43364</v>
      </c>
      <c r="D869">
        <v>12</v>
      </c>
      <c r="E869">
        <v>38</v>
      </c>
      <c r="F869" t="s">
        <v>13916</v>
      </c>
      <c r="G869">
        <v>0.42699999999999999</v>
      </c>
    </row>
    <row r="870" spans="1:7" x14ac:dyDescent="0.35">
      <c r="A870" t="s">
        <v>9541</v>
      </c>
      <c r="B870" t="s">
        <v>717</v>
      </c>
      <c r="C870" s="16">
        <v>43364</v>
      </c>
      <c r="D870">
        <v>1</v>
      </c>
      <c r="E870">
        <v>0</v>
      </c>
      <c r="F870" t="s">
        <v>13878</v>
      </c>
      <c r="G870">
        <v>0.58499999999999996</v>
      </c>
    </row>
    <row r="871" spans="1:7" x14ac:dyDescent="0.35">
      <c r="A871" t="s">
        <v>11980</v>
      </c>
      <c r="B871" t="s">
        <v>3585</v>
      </c>
      <c r="C871" s="16">
        <v>43361</v>
      </c>
      <c r="D871">
        <v>1</v>
      </c>
      <c r="E871">
        <v>0</v>
      </c>
      <c r="F871" t="s">
        <v>13541</v>
      </c>
      <c r="G871">
        <v>0.53900000000000003</v>
      </c>
    </row>
    <row r="872" spans="1:7" x14ac:dyDescent="0.35">
      <c r="A872" t="s">
        <v>3190</v>
      </c>
      <c r="B872" t="s">
        <v>3191</v>
      </c>
      <c r="C872" s="16">
        <v>43357</v>
      </c>
      <c r="D872">
        <v>1</v>
      </c>
      <c r="E872">
        <v>71</v>
      </c>
      <c r="F872" t="s">
        <v>12926</v>
      </c>
      <c r="G872">
        <v>0.442</v>
      </c>
    </row>
    <row r="873" spans="1:7" x14ac:dyDescent="0.35">
      <c r="A873" t="s">
        <v>8868</v>
      </c>
      <c r="B873" t="s">
        <v>8869</v>
      </c>
      <c r="C873" s="16">
        <v>43357</v>
      </c>
      <c r="D873">
        <v>1</v>
      </c>
      <c r="E873">
        <v>0</v>
      </c>
      <c r="F873" t="s">
        <v>12963</v>
      </c>
      <c r="G873">
        <v>0.79200000000000004</v>
      </c>
    </row>
    <row r="874" spans="1:7" x14ac:dyDescent="0.35">
      <c r="A874" t="s">
        <v>3599</v>
      </c>
      <c r="B874" t="s">
        <v>873</v>
      </c>
      <c r="C874" s="16">
        <v>43355</v>
      </c>
      <c r="D874">
        <v>1</v>
      </c>
      <c r="E874">
        <v>0</v>
      </c>
      <c r="F874" t="s">
        <v>14733</v>
      </c>
      <c r="G874">
        <v>0.75900000000000001</v>
      </c>
    </row>
    <row r="875" spans="1:7" x14ac:dyDescent="0.35">
      <c r="A875" t="s">
        <v>4477</v>
      </c>
      <c r="B875" t="s">
        <v>4478</v>
      </c>
      <c r="C875" s="16">
        <v>43350</v>
      </c>
      <c r="D875">
        <v>5</v>
      </c>
      <c r="E875">
        <v>78</v>
      </c>
      <c r="F875" t="s">
        <v>13917</v>
      </c>
      <c r="G875">
        <v>0.49399999999999999</v>
      </c>
    </row>
    <row r="876" spans="1:7" x14ac:dyDescent="0.35">
      <c r="A876" t="s">
        <v>12191</v>
      </c>
      <c r="B876" t="s">
        <v>6054</v>
      </c>
      <c r="C876" s="16">
        <v>43350</v>
      </c>
      <c r="D876">
        <v>1</v>
      </c>
      <c r="E876">
        <v>75</v>
      </c>
      <c r="F876" t="s">
        <v>12964</v>
      </c>
      <c r="G876">
        <v>0.90100000000000002</v>
      </c>
    </row>
    <row r="877" spans="1:7" x14ac:dyDescent="0.35">
      <c r="A877" t="s">
        <v>12495</v>
      </c>
      <c r="B877" t="s">
        <v>9116</v>
      </c>
      <c r="C877" s="16">
        <v>43350</v>
      </c>
      <c r="D877">
        <v>1</v>
      </c>
      <c r="E877">
        <v>61</v>
      </c>
      <c r="F877" t="s">
        <v>12965</v>
      </c>
      <c r="G877">
        <v>0.66200000000000003</v>
      </c>
    </row>
    <row r="878" spans="1:7" x14ac:dyDescent="0.35">
      <c r="A878" t="s">
        <v>11890</v>
      </c>
      <c r="B878" t="s">
        <v>2276</v>
      </c>
      <c r="C878" s="16">
        <v>43349</v>
      </c>
      <c r="D878">
        <v>1</v>
      </c>
      <c r="E878">
        <v>75</v>
      </c>
      <c r="F878" t="s">
        <v>13688</v>
      </c>
      <c r="G878">
        <v>0.58799999999999997</v>
      </c>
    </row>
    <row r="879" spans="1:7" x14ac:dyDescent="0.35">
      <c r="A879" t="s">
        <v>2464</v>
      </c>
      <c r="B879" t="s">
        <v>58</v>
      </c>
      <c r="C879" s="16">
        <v>43343</v>
      </c>
      <c r="D879">
        <v>1</v>
      </c>
      <c r="E879">
        <v>68</v>
      </c>
      <c r="F879" t="s">
        <v>13574</v>
      </c>
      <c r="G879">
        <v>0.70099999999999996</v>
      </c>
    </row>
    <row r="880" spans="1:7" x14ac:dyDescent="0.35">
      <c r="A880" t="s">
        <v>12181</v>
      </c>
      <c r="B880" t="s">
        <v>5972</v>
      </c>
      <c r="C880" s="16">
        <v>43343</v>
      </c>
      <c r="D880">
        <v>6</v>
      </c>
      <c r="E880">
        <v>69</v>
      </c>
      <c r="F880" t="s">
        <v>13588</v>
      </c>
      <c r="G880">
        <v>0.73599999999999999</v>
      </c>
    </row>
    <row r="881" spans="1:7" x14ac:dyDescent="0.35">
      <c r="A881" t="s">
        <v>1721</v>
      </c>
      <c r="B881" t="s">
        <v>67</v>
      </c>
      <c r="C881" s="16">
        <v>43329</v>
      </c>
      <c r="D881">
        <v>10</v>
      </c>
      <c r="E881">
        <v>80</v>
      </c>
      <c r="F881" t="s">
        <v>12791</v>
      </c>
      <c r="G881">
        <v>0.69899999999999995</v>
      </c>
    </row>
    <row r="882" spans="1:7" x14ac:dyDescent="0.35">
      <c r="A882" t="s">
        <v>5317</v>
      </c>
      <c r="B882" t="s">
        <v>2665</v>
      </c>
      <c r="C882" s="16">
        <v>43329</v>
      </c>
      <c r="D882">
        <v>1</v>
      </c>
      <c r="E882">
        <v>4</v>
      </c>
      <c r="F882" t="s">
        <v>12791</v>
      </c>
      <c r="G882">
        <v>0.71899999999999997</v>
      </c>
    </row>
    <row r="883" spans="1:7" x14ac:dyDescent="0.35">
      <c r="A883" t="s">
        <v>12287</v>
      </c>
      <c r="B883" t="s">
        <v>7092</v>
      </c>
      <c r="C883" s="16">
        <v>43329</v>
      </c>
      <c r="D883">
        <v>1</v>
      </c>
      <c r="E883">
        <v>79</v>
      </c>
      <c r="F883" t="s">
        <v>14734</v>
      </c>
      <c r="G883">
        <v>0.78100000000000003</v>
      </c>
    </row>
    <row r="884" spans="1:7" x14ac:dyDescent="0.35">
      <c r="A884" t="s">
        <v>7153</v>
      </c>
      <c r="B884" t="s">
        <v>7154</v>
      </c>
      <c r="C884" s="16">
        <v>43329</v>
      </c>
      <c r="D884">
        <v>1</v>
      </c>
      <c r="E884">
        <v>14</v>
      </c>
      <c r="F884" t="s">
        <v>831</v>
      </c>
      <c r="G884">
        <v>0.64200000000000002</v>
      </c>
    </row>
    <row r="885" spans="1:7" x14ac:dyDescent="0.35">
      <c r="A885" t="s">
        <v>9016</v>
      </c>
      <c r="B885" t="s">
        <v>7154</v>
      </c>
      <c r="C885" s="16">
        <v>43329</v>
      </c>
      <c r="D885">
        <v>23</v>
      </c>
      <c r="E885">
        <v>7</v>
      </c>
      <c r="F885" t="s">
        <v>831</v>
      </c>
      <c r="G885">
        <v>0.65900000000000003</v>
      </c>
    </row>
    <row r="886" spans="1:7" x14ac:dyDescent="0.35">
      <c r="A886" t="s">
        <v>9134</v>
      </c>
      <c r="B886" t="s">
        <v>9135</v>
      </c>
      <c r="C886" s="16">
        <v>43329</v>
      </c>
      <c r="D886">
        <v>19</v>
      </c>
      <c r="E886">
        <v>14</v>
      </c>
      <c r="F886" t="s">
        <v>13875</v>
      </c>
      <c r="G886">
        <v>0.59399999999999997</v>
      </c>
    </row>
    <row r="887" spans="1:7" x14ac:dyDescent="0.35">
      <c r="A887" t="s">
        <v>9219</v>
      </c>
      <c r="B887" t="s">
        <v>67</v>
      </c>
      <c r="C887" s="16">
        <v>43329</v>
      </c>
      <c r="D887">
        <v>5</v>
      </c>
      <c r="E887">
        <v>80</v>
      </c>
      <c r="F887" t="s">
        <v>12791</v>
      </c>
      <c r="G887">
        <v>0.60199999999999998</v>
      </c>
    </row>
    <row r="888" spans="1:7" x14ac:dyDescent="0.35">
      <c r="A888" t="s">
        <v>10798</v>
      </c>
      <c r="B888" t="s">
        <v>10805</v>
      </c>
      <c r="C888" s="16">
        <v>43329</v>
      </c>
      <c r="D888">
        <v>1</v>
      </c>
      <c r="E888">
        <v>86</v>
      </c>
      <c r="F888" t="s">
        <v>13918</v>
      </c>
      <c r="G888">
        <v>0.68700000000000006</v>
      </c>
    </row>
    <row r="889" spans="1:7" x14ac:dyDescent="0.35">
      <c r="A889" t="s">
        <v>11708</v>
      </c>
      <c r="B889" t="s">
        <v>1159</v>
      </c>
      <c r="C889" s="16">
        <v>43329</v>
      </c>
      <c r="D889">
        <v>1</v>
      </c>
      <c r="E889">
        <v>56</v>
      </c>
      <c r="F889" t="s">
        <v>12791</v>
      </c>
      <c r="G889">
        <v>0.74</v>
      </c>
    </row>
    <row r="890" spans="1:7" x14ac:dyDescent="0.35">
      <c r="A890" t="s">
        <v>6183</v>
      </c>
      <c r="B890" t="s">
        <v>6184</v>
      </c>
      <c r="C890" s="16">
        <v>43322</v>
      </c>
      <c r="D890">
        <v>1</v>
      </c>
      <c r="E890">
        <v>0</v>
      </c>
      <c r="F890" t="s">
        <v>13589</v>
      </c>
      <c r="G890">
        <v>0.73799999999999999</v>
      </c>
    </row>
    <row r="891" spans="1:7" x14ac:dyDescent="0.35">
      <c r="A891" t="s">
        <v>9677</v>
      </c>
      <c r="B891" t="s">
        <v>1307</v>
      </c>
      <c r="C891" s="16">
        <v>43321</v>
      </c>
      <c r="D891">
        <v>1</v>
      </c>
      <c r="E891">
        <v>0</v>
      </c>
      <c r="F891" t="s">
        <v>12885</v>
      </c>
      <c r="G891">
        <v>0.60699999999999998</v>
      </c>
    </row>
    <row r="892" spans="1:7" x14ac:dyDescent="0.35">
      <c r="A892" t="s">
        <v>2288</v>
      </c>
      <c r="B892" t="s">
        <v>2289</v>
      </c>
      <c r="C892" s="16">
        <v>43315</v>
      </c>
      <c r="D892">
        <v>4</v>
      </c>
      <c r="E892">
        <v>72</v>
      </c>
      <c r="F892" t="s">
        <v>13919</v>
      </c>
      <c r="G892">
        <v>0.66600000000000004</v>
      </c>
    </row>
    <row r="893" spans="1:7" x14ac:dyDescent="0.35">
      <c r="A893" t="s">
        <v>11373</v>
      </c>
      <c r="B893" t="s">
        <v>454</v>
      </c>
      <c r="C893" s="16">
        <v>43315</v>
      </c>
      <c r="D893">
        <v>3</v>
      </c>
      <c r="E893">
        <v>87</v>
      </c>
      <c r="F893" t="s">
        <v>455</v>
      </c>
      <c r="G893">
        <v>0.83399999999999996</v>
      </c>
    </row>
    <row r="894" spans="1:7" x14ac:dyDescent="0.35">
      <c r="A894" t="s">
        <v>11916</v>
      </c>
      <c r="B894" t="s">
        <v>2621</v>
      </c>
      <c r="C894" s="16">
        <v>43314</v>
      </c>
      <c r="D894">
        <v>1</v>
      </c>
      <c r="E894">
        <v>75</v>
      </c>
      <c r="F894" t="s">
        <v>14680</v>
      </c>
      <c r="G894">
        <v>0.63800000000000001</v>
      </c>
    </row>
    <row r="895" spans="1:7" x14ac:dyDescent="0.35">
      <c r="A895" t="s">
        <v>12104</v>
      </c>
      <c r="B895" t="s">
        <v>4961</v>
      </c>
      <c r="C895" s="16">
        <v>43308</v>
      </c>
      <c r="D895">
        <v>1</v>
      </c>
      <c r="E895">
        <v>0</v>
      </c>
      <c r="F895" t="s">
        <v>12966</v>
      </c>
      <c r="G895">
        <v>0.67300000000000004</v>
      </c>
    </row>
    <row r="896" spans="1:7" x14ac:dyDescent="0.35">
      <c r="A896" t="s">
        <v>9732</v>
      </c>
      <c r="B896" t="s">
        <v>9733</v>
      </c>
      <c r="C896" s="16">
        <v>43308</v>
      </c>
      <c r="D896">
        <v>1</v>
      </c>
      <c r="E896">
        <v>68</v>
      </c>
      <c r="F896" t="s">
        <v>12967</v>
      </c>
      <c r="G896">
        <v>0.55200000000000005</v>
      </c>
    </row>
    <row r="897" spans="1:7" x14ac:dyDescent="0.35">
      <c r="A897" t="s">
        <v>12705</v>
      </c>
      <c r="B897" t="s">
        <v>11049</v>
      </c>
      <c r="C897" s="16">
        <v>43307</v>
      </c>
      <c r="D897">
        <v>1</v>
      </c>
      <c r="E897">
        <v>60</v>
      </c>
      <c r="F897" t="s">
        <v>14735</v>
      </c>
      <c r="G897">
        <v>0.65900000000000003</v>
      </c>
    </row>
    <row r="898" spans="1:7" x14ac:dyDescent="0.35">
      <c r="A898" t="s">
        <v>7630</v>
      </c>
      <c r="B898" t="s">
        <v>7631</v>
      </c>
      <c r="C898" s="16">
        <v>43299</v>
      </c>
      <c r="D898">
        <v>1</v>
      </c>
      <c r="E898">
        <v>70</v>
      </c>
      <c r="F898" t="s">
        <v>12968</v>
      </c>
      <c r="G898">
        <v>0.503</v>
      </c>
    </row>
    <row r="899" spans="1:7" x14ac:dyDescent="0.35">
      <c r="A899" t="s">
        <v>2647</v>
      </c>
      <c r="B899" t="s">
        <v>1932</v>
      </c>
      <c r="C899" s="16">
        <v>43294</v>
      </c>
      <c r="D899">
        <v>3</v>
      </c>
      <c r="E899">
        <v>50</v>
      </c>
      <c r="F899" t="s">
        <v>12791</v>
      </c>
      <c r="G899">
        <v>0.56499999999999995</v>
      </c>
    </row>
    <row r="900" spans="1:7" x14ac:dyDescent="0.35">
      <c r="A900" t="s">
        <v>4521</v>
      </c>
      <c r="B900" t="s">
        <v>4522</v>
      </c>
      <c r="C900" s="16">
        <v>43294</v>
      </c>
      <c r="D900">
        <v>1</v>
      </c>
      <c r="E900">
        <v>0</v>
      </c>
      <c r="F900" t="s">
        <v>4523</v>
      </c>
      <c r="G900">
        <v>0.82799999999999996</v>
      </c>
    </row>
    <row r="901" spans="1:7" x14ac:dyDescent="0.35">
      <c r="A901" t="s">
        <v>12312</v>
      </c>
      <c r="B901" t="s">
        <v>7404</v>
      </c>
      <c r="C901" s="16">
        <v>43294</v>
      </c>
      <c r="D901">
        <v>1</v>
      </c>
      <c r="E901">
        <v>54</v>
      </c>
      <c r="F901" t="s">
        <v>14736</v>
      </c>
      <c r="G901">
        <v>0.75</v>
      </c>
    </row>
    <row r="902" spans="1:7" x14ac:dyDescent="0.35">
      <c r="A902" t="s">
        <v>9648</v>
      </c>
      <c r="B902" t="s">
        <v>1932</v>
      </c>
      <c r="C902" s="16">
        <v>43294</v>
      </c>
      <c r="D902">
        <v>11</v>
      </c>
      <c r="E902">
        <v>52</v>
      </c>
      <c r="F902" t="s">
        <v>12791</v>
      </c>
      <c r="G902">
        <v>0.59399999999999997</v>
      </c>
    </row>
    <row r="903" spans="1:7" x14ac:dyDescent="0.35">
      <c r="A903" t="s">
        <v>11731</v>
      </c>
      <c r="B903" t="s">
        <v>19</v>
      </c>
      <c r="C903" s="16">
        <v>43293</v>
      </c>
      <c r="D903">
        <v>1</v>
      </c>
      <c r="E903">
        <v>78</v>
      </c>
      <c r="F903" t="s">
        <v>13631</v>
      </c>
      <c r="G903">
        <v>0.56000000000000005</v>
      </c>
    </row>
    <row r="904" spans="1:7" x14ac:dyDescent="0.35">
      <c r="A904" t="s">
        <v>4628</v>
      </c>
      <c r="B904" t="s">
        <v>4629</v>
      </c>
      <c r="C904" s="16">
        <v>43287</v>
      </c>
      <c r="D904">
        <v>1</v>
      </c>
      <c r="E904">
        <v>5</v>
      </c>
      <c r="F904" t="s">
        <v>12969</v>
      </c>
      <c r="G904">
        <v>0.55900000000000005</v>
      </c>
    </row>
    <row r="905" spans="1:7" x14ac:dyDescent="0.35">
      <c r="A905" t="s">
        <v>4513</v>
      </c>
      <c r="B905" t="s">
        <v>901</v>
      </c>
      <c r="C905" s="16">
        <v>43284</v>
      </c>
      <c r="D905">
        <v>1</v>
      </c>
      <c r="E905">
        <v>47</v>
      </c>
      <c r="F905" t="s">
        <v>12842</v>
      </c>
      <c r="G905">
        <v>0.76500000000000001</v>
      </c>
    </row>
    <row r="906" spans="1:7" x14ac:dyDescent="0.35">
      <c r="A906" t="s">
        <v>1453</v>
      </c>
      <c r="B906" t="s">
        <v>1454</v>
      </c>
      <c r="C906" s="16">
        <v>43280</v>
      </c>
      <c r="D906">
        <v>9</v>
      </c>
      <c r="E906">
        <v>79</v>
      </c>
      <c r="F906" t="s">
        <v>12910</v>
      </c>
      <c r="G906">
        <v>0.83499999999999996</v>
      </c>
    </row>
    <row r="907" spans="1:7" x14ac:dyDescent="0.35">
      <c r="A907" t="s">
        <v>5248</v>
      </c>
      <c r="B907" t="s">
        <v>502</v>
      </c>
      <c r="C907" s="16">
        <v>43280</v>
      </c>
      <c r="D907">
        <v>1</v>
      </c>
      <c r="E907">
        <v>81</v>
      </c>
      <c r="F907" t="s">
        <v>12842</v>
      </c>
      <c r="G907">
        <v>0.55300000000000005</v>
      </c>
    </row>
    <row r="908" spans="1:7" x14ac:dyDescent="0.35">
      <c r="A908" t="s">
        <v>11251</v>
      </c>
      <c r="B908" t="s">
        <v>1454</v>
      </c>
      <c r="C908" s="16">
        <v>43280</v>
      </c>
      <c r="D908">
        <v>5</v>
      </c>
      <c r="E908">
        <v>88</v>
      </c>
      <c r="F908" t="s">
        <v>12910</v>
      </c>
      <c r="G908">
        <v>0.754</v>
      </c>
    </row>
    <row r="909" spans="1:7" x14ac:dyDescent="0.35">
      <c r="A909" t="s">
        <v>11884</v>
      </c>
      <c r="B909" t="s">
        <v>2233</v>
      </c>
      <c r="C909" s="16">
        <v>43273</v>
      </c>
      <c r="D909">
        <v>1</v>
      </c>
      <c r="E909">
        <v>60</v>
      </c>
      <c r="F909" t="s">
        <v>12970</v>
      </c>
      <c r="G909">
        <v>0.60699999999999998</v>
      </c>
    </row>
    <row r="910" spans="1:7" x14ac:dyDescent="0.35">
      <c r="A910" t="s">
        <v>4265</v>
      </c>
      <c r="B910" t="s">
        <v>2565</v>
      </c>
      <c r="C910" s="16">
        <v>43273</v>
      </c>
      <c r="D910">
        <v>4</v>
      </c>
      <c r="E910">
        <v>85</v>
      </c>
      <c r="F910" t="s">
        <v>12791</v>
      </c>
      <c r="G910">
        <v>0.57899999999999996</v>
      </c>
    </row>
    <row r="911" spans="1:7" x14ac:dyDescent="0.35">
      <c r="A911" t="s">
        <v>5184</v>
      </c>
      <c r="B911" t="s">
        <v>5185</v>
      </c>
      <c r="C911" s="16">
        <v>43268</v>
      </c>
      <c r="D911">
        <v>1</v>
      </c>
      <c r="E911">
        <v>22</v>
      </c>
      <c r="F911" t="s">
        <v>5186</v>
      </c>
      <c r="G911">
        <v>0.7</v>
      </c>
    </row>
    <row r="912" spans="1:7" x14ac:dyDescent="0.35">
      <c r="A912" t="s">
        <v>2176</v>
      </c>
      <c r="B912" t="s">
        <v>2177</v>
      </c>
      <c r="C912" s="16">
        <v>43266</v>
      </c>
      <c r="D912">
        <v>1</v>
      </c>
      <c r="E912">
        <v>42</v>
      </c>
      <c r="F912" t="s">
        <v>12842</v>
      </c>
      <c r="G912">
        <v>0.65800000000000003</v>
      </c>
    </row>
    <row r="913" spans="1:7" x14ac:dyDescent="0.35">
      <c r="A913" t="s">
        <v>5575</v>
      </c>
      <c r="B913" t="s">
        <v>1716</v>
      </c>
      <c r="C913" s="16">
        <v>43266</v>
      </c>
      <c r="D913">
        <v>4</v>
      </c>
      <c r="E913">
        <v>63</v>
      </c>
      <c r="F913" t="s">
        <v>12885</v>
      </c>
      <c r="G913">
        <v>0.746</v>
      </c>
    </row>
    <row r="914" spans="1:7" x14ac:dyDescent="0.35">
      <c r="A914" t="s">
        <v>12452</v>
      </c>
      <c r="B914" t="s">
        <v>8718</v>
      </c>
      <c r="C914" s="16">
        <v>43266</v>
      </c>
      <c r="D914">
        <v>1</v>
      </c>
      <c r="E914">
        <v>71</v>
      </c>
      <c r="F914" t="s">
        <v>12971</v>
      </c>
      <c r="G914">
        <v>0.50600000000000001</v>
      </c>
    </row>
    <row r="915" spans="1:7" x14ac:dyDescent="0.35">
      <c r="A915" t="s">
        <v>8888</v>
      </c>
      <c r="B915" t="s">
        <v>1968</v>
      </c>
      <c r="C915" s="16">
        <v>43266</v>
      </c>
      <c r="D915">
        <v>1</v>
      </c>
      <c r="E915">
        <v>50</v>
      </c>
      <c r="F915" t="s">
        <v>12885</v>
      </c>
      <c r="G915">
        <v>0.61</v>
      </c>
    </row>
    <row r="916" spans="1:7" x14ac:dyDescent="0.35">
      <c r="A916" t="s">
        <v>9045</v>
      </c>
      <c r="B916" t="s">
        <v>2090</v>
      </c>
      <c r="C916" s="16">
        <v>43266</v>
      </c>
      <c r="D916">
        <v>1</v>
      </c>
      <c r="E916">
        <v>0</v>
      </c>
      <c r="F916" t="s">
        <v>12842</v>
      </c>
      <c r="G916">
        <v>0.63</v>
      </c>
    </row>
    <row r="917" spans="1:7" x14ac:dyDescent="0.35">
      <c r="A917" t="s">
        <v>12518</v>
      </c>
      <c r="B917" t="s">
        <v>9254</v>
      </c>
      <c r="C917" s="16">
        <v>43266</v>
      </c>
      <c r="D917">
        <v>22</v>
      </c>
      <c r="E917">
        <v>39</v>
      </c>
      <c r="F917" t="s">
        <v>12972</v>
      </c>
      <c r="G917">
        <v>0.61299999999999999</v>
      </c>
    </row>
    <row r="918" spans="1:7" x14ac:dyDescent="0.35">
      <c r="A918" t="s">
        <v>11254</v>
      </c>
      <c r="B918" t="s">
        <v>11255</v>
      </c>
      <c r="C918" s="16">
        <v>43266</v>
      </c>
      <c r="D918">
        <v>1</v>
      </c>
      <c r="E918">
        <v>72</v>
      </c>
      <c r="F918" t="s">
        <v>13920</v>
      </c>
      <c r="G918">
        <v>0.68799999999999994</v>
      </c>
    </row>
    <row r="919" spans="1:7" x14ac:dyDescent="0.35">
      <c r="A919" t="s">
        <v>5235</v>
      </c>
      <c r="B919" t="s">
        <v>1716</v>
      </c>
      <c r="C919" s="16">
        <v>43266</v>
      </c>
      <c r="D919">
        <v>1</v>
      </c>
      <c r="E919">
        <v>84</v>
      </c>
      <c r="F919" t="s">
        <v>12885</v>
      </c>
      <c r="G919">
        <v>0.59599999999999997</v>
      </c>
    </row>
    <row r="920" spans="1:7" x14ac:dyDescent="0.35">
      <c r="A920" t="s">
        <v>631</v>
      </c>
      <c r="B920" t="s">
        <v>632</v>
      </c>
      <c r="C920" s="16">
        <v>43259</v>
      </c>
      <c r="D920">
        <v>5</v>
      </c>
      <c r="E920">
        <v>30</v>
      </c>
      <c r="F920" t="s">
        <v>13811</v>
      </c>
      <c r="G920">
        <v>0.79800000000000004</v>
      </c>
    </row>
    <row r="921" spans="1:7" x14ac:dyDescent="0.35">
      <c r="A921" t="s">
        <v>728</v>
      </c>
      <c r="B921" t="s">
        <v>729</v>
      </c>
      <c r="C921" s="16">
        <v>43259</v>
      </c>
      <c r="D921">
        <v>9</v>
      </c>
      <c r="E921">
        <v>25</v>
      </c>
      <c r="F921" t="s">
        <v>13654</v>
      </c>
      <c r="G921">
        <v>0.61099999999999999</v>
      </c>
    </row>
    <row r="922" spans="1:7" x14ac:dyDescent="0.35">
      <c r="A922" t="s">
        <v>11958</v>
      </c>
      <c r="B922" t="s">
        <v>729</v>
      </c>
      <c r="C922" s="16">
        <v>43259</v>
      </c>
      <c r="D922">
        <v>14</v>
      </c>
      <c r="E922">
        <v>34</v>
      </c>
      <c r="F922" t="s">
        <v>13654</v>
      </c>
      <c r="G922">
        <v>0.59699999999999998</v>
      </c>
    </row>
    <row r="923" spans="1:7" x14ac:dyDescent="0.35">
      <c r="A923" t="s">
        <v>5182</v>
      </c>
      <c r="B923" t="s">
        <v>729</v>
      </c>
      <c r="C923" s="16">
        <v>43259</v>
      </c>
      <c r="D923">
        <v>7</v>
      </c>
      <c r="E923">
        <v>24</v>
      </c>
      <c r="F923" t="s">
        <v>13654</v>
      </c>
      <c r="G923">
        <v>0.625</v>
      </c>
    </row>
    <row r="924" spans="1:7" x14ac:dyDescent="0.35">
      <c r="A924" t="s">
        <v>6250</v>
      </c>
      <c r="B924" t="s">
        <v>729</v>
      </c>
      <c r="C924" s="16">
        <v>43259</v>
      </c>
      <c r="D924">
        <v>3</v>
      </c>
      <c r="E924">
        <v>37</v>
      </c>
      <c r="F924" t="s">
        <v>13654</v>
      </c>
      <c r="G924">
        <v>0.55200000000000005</v>
      </c>
    </row>
    <row r="925" spans="1:7" x14ac:dyDescent="0.35">
      <c r="A925" t="s">
        <v>9073</v>
      </c>
      <c r="B925" t="s">
        <v>9074</v>
      </c>
      <c r="C925" s="16">
        <v>43259</v>
      </c>
      <c r="D925">
        <v>1</v>
      </c>
      <c r="E925">
        <v>60</v>
      </c>
      <c r="F925" t="s">
        <v>9075</v>
      </c>
      <c r="G925">
        <v>0.67500000000000004</v>
      </c>
    </row>
    <row r="926" spans="1:7" x14ac:dyDescent="0.35">
      <c r="A926" t="s">
        <v>9766</v>
      </c>
      <c r="B926" t="s">
        <v>729</v>
      </c>
      <c r="C926" s="16">
        <v>43259</v>
      </c>
      <c r="D926">
        <v>5</v>
      </c>
      <c r="E926">
        <v>23</v>
      </c>
      <c r="F926" t="s">
        <v>13654</v>
      </c>
      <c r="G926">
        <v>0.71299999999999997</v>
      </c>
    </row>
    <row r="927" spans="1:7" x14ac:dyDescent="0.35">
      <c r="A927" t="s">
        <v>10086</v>
      </c>
      <c r="B927" t="s">
        <v>6254</v>
      </c>
      <c r="C927" s="16">
        <v>43259</v>
      </c>
      <c r="D927">
        <v>1</v>
      </c>
      <c r="E927">
        <v>63</v>
      </c>
      <c r="F927" t="s">
        <v>12791</v>
      </c>
      <c r="G927">
        <v>0.627</v>
      </c>
    </row>
    <row r="928" spans="1:7" x14ac:dyDescent="0.35">
      <c r="A928" t="s">
        <v>10664</v>
      </c>
      <c r="B928" t="s">
        <v>10665</v>
      </c>
      <c r="C928" s="16">
        <v>43259</v>
      </c>
      <c r="D928">
        <v>7</v>
      </c>
      <c r="E928">
        <v>65</v>
      </c>
      <c r="F928" t="s">
        <v>13542</v>
      </c>
      <c r="G928">
        <v>0.53500000000000003</v>
      </c>
    </row>
    <row r="929" spans="1:7" x14ac:dyDescent="0.35">
      <c r="A929" t="s">
        <v>11191</v>
      </c>
      <c r="B929" t="s">
        <v>729</v>
      </c>
      <c r="C929" s="16">
        <v>43259</v>
      </c>
      <c r="D929">
        <v>10</v>
      </c>
      <c r="E929">
        <v>29</v>
      </c>
      <c r="F929" t="s">
        <v>13654</v>
      </c>
      <c r="G929">
        <v>0.51800000000000002</v>
      </c>
    </row>
    <row r="930" spans="1:7" x14ac:dyDescent="0.35">
      <c r="A930" t="s">
        <v>5891</v>
      </c>
      <c r="B930" t="s">
        <v>729</v>
      </c>
      <c r="C930" s="16">
        <v>43259</v>
      </c>
      <c r="D930">
        <v>1</v>
      </c>
      <c r="E930">
        <v>49</v>
      </c>
      <c r="F930" t="s">
        <v>13654</v>
      </c>
      <c r="G930">
        <v>0.83099999999999996</v>
      </c>
    </row>
    <row r="931" spans="1:7" x14ac:dyDescent="0.35">
      <c r="A931" t="s">
        <v>11633</v>
      </c>
      <c r="B931" t="s">
        <v>729</v>
      </c>
      <c r="C931" s="16">
        <v>43259</v>
      </c>
      <c r="D931">
        <v>11</v>
      </c>
      <c r="E931">
        <v>48</v>
      </c>
      <c r="F931" t="s">
        <v>13654</v>
      </c>
      <c r="G931">
        <v>0.35699999999999998</v>
      </c>
    </row>
    <row r="932" spans="1:7" x14ac:dyDescent="0.35">
      <c r="A932" t="s">
        <v>11702</v>
      </c>
      <c r="B932" t="s">
        <v>632</v>
      </c>
      <c r="C932" s="16">
        <v>43259</v>
      </c>
      <c r="D932">
        <v>11</v>
      </c>
      <c r="E932">
        <v>47</v>
      </c>
      <c r="F932" t="s">
        <v>13811</v>
      </c>
      <c r="G932">
        <v>0.70899999999999996</v>
      </c>
    </row>
    <row r="933" spans="1:7" x14ac:dyDescent="0.35">
      <c r="A933" t="s">
        <v>6392</v>
      </c>
      <c r="B933" t="s">
        <v>1307</v>
      </c>
      <c r="C933" s="16">
        <v>43258</v>
      </c>
      <c r="D933">
        <v>1</v>
      </c>
      <c r="E933">
        <v>0</v>
      </c>
      <c r="F933" t="s">
        <v>12885</v>
      </c>
      <c r="G933">
        <v>0.63100000000000001</v>
      </c>
    </row>
    <row r="934" spans="1:7" x14ac:dyDescent="0.35">
      <c r="A934" t="s">
        <v>2158</v>
      </c>
      <c r="B934" t="s">
        <v>2159</v>
      </c>
      <c r="C934" s="16">
        <v>43257</v>
      </c>
      <c r="D934">
        <v>1</v>
      </c>
      <c r="E934">
        <v>0</v>
      </c>
      <c r="F934" t="s">
        <v>12791</v>
      </c>
      <c r="G934">
        <v>0.81</v>
      </c>
    </row>
    <row r="935" spans="1:7" x14ac:dyDescent="0.35">
      <c r="A935" t="s">
        <v>11781</v>
      </c>
      <c r="B935" t="s">
        <v>7655</v>
      </c>
      <c r="C935" s="16">
        <v>43257</v>
      </c>
      <c r="D935">
        <v>2</v>
      </c>
      <c r="E935">
        <v>0</v>
      </c>
      <c r="F935" t="s">
        <v>13875</v>
      </c>
      <c r="G935">
        <v>0.60299999999999998</v>
      </c>
    </row>
    <row r="936" spans="1:7" x14ac:dyDescent="0.35">
      <c r="A936" t="s">
        <v>11204</v>
      </c>
      <c r="B936" t="s">
        <v>232</v>
      </c>
      <c r="C936" s="16">
        <v>43252</v>
      </c>
      <c r="D936">
        <v>1</v>
      </c>
      <c r="E936">
        <v>56</v>
      </c>
      <c r="F936" t="s">
        <v>12858</v>
      </c>
      <c r="G936">
        <v>0.51600000000000001</v>
      </c>
    </row>
    <row r="937" spans="1:7" x14ac:dyDescent="0.35">
      <c r="A937" t="s">
        <v>1933</v>
      </c>
      <c r="B937" t="s">
        <v>1934</v>
      </c>
      <c r="C937" s="16">
        <v>43245</v>
      </c>
      <c r="D937">
        <v>1</v>
      </c>
      <c r="E937">
        <v>68</v>
      </c>
      <c r="F937" t="s">
        <v>12973</v>
      </c>
      <c r="G937">
        <v>0.69</v>
      </c>
    </row>
    <row r="938" spans="1:7" x14ac:dyDescent="0.35">
      <c r="A938" t="s">
        <v>4065</v>
      </c>
      <c r="B938" t="s">
        <v>25</v>
      </c>
      <c r="C938" s="16">
        <v>43245</v>
      </c>
      <c r="D938">
        <v>2</v>
      </c>
      <c r="E938">
        <v>0</v>
      </c>
      <c r="F938" t="s">
        <v>12883</v>
      </c>
      <c r="G938">
        <v>0.84099999999999997</v>
      </c>
    </row>
    <row r="939" spans="1:7" x14ac:dyDescent="0.35">
      <c r="A939" t="s">
        <v>4344</v>
      </c>
      <c r="B939" t="s">
        <v>4345</v>
      </c>
      <c r="C939" s="16">
        <v>43245</v>
      </c>
      <c r="D939">
        <v>31</v>
      </c>
      <c r="E939">
        <v>38</v>
      </c>
      <c r="F939" t="s">
        <v>13921</v>
      </c>
      <c r="G939">
        <v>0.73399999999999999</v>
      </c>
    </row>
    <row r="940" spans="1:7" x14ac:dyDescent="0.35">
      <c r="A940" t="s">
        <v>6121</v>
      </c>
      <c r="B940" t="s">
        <v>25</v>
      </c>
      <c r="C940" s="16">
        <v>43245</v>
      </c>
      <c r="D940">
        <v>4</v>
      </c>
      <c r="E940">
        <v>0</v>
      </c>
      <c r="F940" t="s">
        <v>12883</v>
      </c>
      <c r="G940">
        <v>0.70899999999999996</v>
      </c>
    </row>
    <row r="941" spans="1:7" x14ac:dyDescent="0.35">
      <c r="A941" t="s">
        <v>6759</v>
      </c>
      <c r="B941" t="s">
        <v>25</v>
      </c>
      <c r="C941" s="16">
        <v>43245</v>
      </c>
      <c r="D941">
        <v>1</v>
      </c>
      <c r="E941">
        <v>0</v>
      </c>
      <c r="F941" t="s">
        <v>12883</v>
      </c>
      <c r="G941">
        <v>0.622</v>
      </c>
    </row>
    <row r="942" spans="1:7" x14ac:dyDescent="0.35">
      <c r="A942" t="s">
        <v>6759</v>
      </c>
      <c r="B942" t="s">
        <v>25</v>
      </c>
      <c r="C942" s="16">
        <v>43245</v>
      </c>
      <c r="D942">
        <v>1</v>
      </c>
      <c r="E942">
        <v>76</v>
      </c>
      <c r="F942" t="s">
        <v>12883</v>
      </c>
      <c r="G942">
        <v>0.622</v>
      </c>
    </row>
    <row r="943" spans="1:7" x14ac:dyDescent="0.35">
      <c r="A943" t="s">
        <v>12619</v>
      </c>
      <c r="B943" t="s">
        <v>10188</v>
      </c>
      <c r="C943" s="16">
        <v>43245</v>
      </c>
      <c r="D943">
        <v>5</v>
      </c>
      <c r="E943">
        <v>86</v>
      </c>
      <c r="F943" t="s">
        <v>10189</v>
      </c>
      <c r="G943">
        <v>0.85399999999999998</v>
      </c>
    </row>
    <row r="944" spans="1:7" x14ac:dyDescent="0.35">
      <c r="A944" t="s">
        <v>10760</v>
      </c>
      <c r="B944" t="s">
        <v>10761</v>
      </c>
      <c r="C944" s="16">
        <v>43245</v>
      </c>
      <c r="D944">
        <v>2</v>
      </c>
      <c r="E944">
        <v>78</v>
      </c>
      <c r="F944" t="s">
        <v>12974</v>
      </c>
      <c r="G944">
        <v>0.54800000000000004</v>
      </c>
    </row>
    <row r="945" spans="1:7" x14ac:dyDescent="0.35">
      <c r="A945" t="s">
        <v>11203</v>
      </c>
      <c r="B945" t="s">
        <v>5956</v>
      </c>
      <c r="C945" s="16">
        <v>43245</v>
      </c>
      <c r="D945">
        <v>2</v>
      </c>
      <c r="E945">
        <v>0</v>
      </c>
      <c r="F945" t="s">
        <v>13922</v>
      </c>
      <c r="G945">
        <v>0.82099999999999995</v>
      </c>
    </row>
    <row r="946" spans="1:7" x14ac:dyDescent="0.35">
      <c r="A946" t="s">
        <v>8885</v>
      </c>
      <c r="B946" t="s">
        <v>8886</v>
      </c>
      <c r="C946" s="16">
        <v>43244</v>
      </c>
      <c r="D946">
        <v>1</v>
      </c>
      <c r="E946">
        <v>48</v>
      </c>
      <c r="F946" t="s">
        <v>2723</v>
      </c>
      <c r="G946">
        <v>0.83099999999999996</v>
      </c>
    </row>
    <row r="947" spans="1:7" x14ac:dyDescent="0.35">
      <c r="A947" t="s">
        <v>4265</v>
      </c>
      <c r="B947" t="s">
        <v>2565</v>
      </c>
      <c r="C947" s="16">
        <v>43243</v>
      </c>
      <c r="D947">
        <v>1</v>
      </c>
      <c r="E947">
        <v>49</v>
      </c>
      <c r="F947" t="s">
        <v>12791</v>
      </c>
      <c r="G947">
        <v>0.51900000000000002</v>
      </c>
    </row>
    <row r="948" spans="1:7" x14ac:dyDescent="0.35">
      <c r="A948" t="s">
        <v>2350</v>
      </c>
      <c r="B948" t="s">
        <v>2351</v>
      </c>
      <c r="C948" s="16">
        <v>43238</v>
      </c>
      <c r="D948">
        <v>1</v>
      </c>
      <c r="E948">
        <v>75</v>
      </c>
      <c r="F948" t="s">
        <v>13560</v>
      </c>
      <c r="G948">
        <v>0.747</v>
      </c>
    </row>
    <row r="949" spans="1:7" x14ac:dyDescent="0.35">
      <c r="A949" t="s">
        <v>12270</v>
      </c>
      <c r="B949" t="s">
        <v>6946</v>
      </c>
      <c r="C949" s="16">
        <v>43238</v>
      </c>
      <c r="D949">
        <v>3</v>
      </c>
      <c r="E949">
        <v>64</v>
      </c>
      <c r="F949" t="s">
        <v>13923</v>
      </c>
      <c r="G949">
        <v>0.56399999999999995</v>
      </c>
    </row>
    <row r="950" spans="1:7" x14ac:dyDescent="0.35">
      <c r="A950" t="s">
        <v>2350</v>
      </c>
      <c r="B950" t="s">
        <v>2351</v>
      </c>
      <c r="C950" s="16">
        <v>43238</v>
      </c>
      <c r="D950">
        <v>1</v>
      </c>
      <c r="E950">
        <v>52</v>
      </c>
      <c r="F950" t="s">
        <v>13560</v>
      </c>
      <c r="G950">
        <v>0.74199999999999999</v>
      </c>
    </row>
    <row r="951" spans="1:7" x14ac:dyDescent="0.35">
      <c r="A951" t="s">
        <v>1674</v>
      </c>
      <c r="B951" t="s">
        <v>1764</v>
      </c>
      <c r="C951" s="16">
        <v>43238</v>
      </c>
      <c r="D951">
        <v>2</v>
      </c>
      <c r="E951">
        <v>48</v>
      </c>
      <c r="F951" t="s">
        <v>12791</v>
      </c>
      <c r="G951">
        <v>0.67200000000000004</v>
      </c>
    </row>
    <row r="952" spans="1:7" x14ac:dyDescent="0.35">
      <c r="A952" t="s">
        <v>482</v>
      </c>
      <c r="B952" t="s">
        <v>147</v>
      </c>
      <c r="C952" s="16">
        <v>43237</v>
      </c>
      <c r="D952">
        <v>1</v>
      </c>
      <c r="E952">
        <v>55</v>
      </c>
      <c r="F952" t="s">
        <v>12955</v>
      </c>
      <c r="G952">
        <v>0.64300000000000002</v>
      </c>
    </row>
    <row r="953" spans="1:7" x14ac:dyDescent="0.35">
      <c r="A953" t="s">
        <v>12499</v>
      </c>
      <c r="B953" t="s">
        <v>9124</v>
      </c>
      <c r="C953" s="16">
        <v>43237</v>
      </c>
      <c r="D953">
        <v>1</v>
      </c>
      <c r="E953">
        <v>73</v>
      </c>
      <c r="F953" t="s">
        <v>12957</v>
      </c>
      <c r="G953">
        <v>0.73699999999999999</v>
      </c>
    </row>
    <row r="954" spans="1:7" x14ac:dyDescent="0.35">
      <c r="A954" t="s">
        <v>1544</v>
      </c>
      <c r="B954" t="s">
        <v>4338</v>
      </c>
      <c r="C954" s="16">
        <v>43231</v>
      </c>
      <c r="D954">
        <v>1</v>
      </c>
      <c r="E954">
        <v>56</v>
      </c>
      <c r="F954" t="s">
        <v>12837</v>
      </c>
      <c r="G954">
        <v>0.67900000000000005</v>
      </c>
    </row>
    <row r="955" spans="1:7" x14ac:dyDescent="0.35">
      <c r="A955" t="s">
        <v>7026</v>
      </c>
      <c r="B955" t="s">
        <v>2456</v>
      </c>
      <c r="C955" s="16">
        <v>43231</v>
      </c>
      <c r="D955">
        <v>1</v>
      </c>
      <c r="E955">
        <v>57</v>
      </c>
      <c r="F955" t="s">
        <v>13689</v>
      </c>
      <c r="G955">
        <v>0.65600000000000003</v>
      </c>
    </row>
    <row r="956" spans="1:7" x14ac:dyDescent="0.35">
      <c r="A956" t="s">
        <v>7877</v>
      </c>
      <c r="B956" t="s">
        <v>271</v>
      </c>
      <c r="C956" s="16">
        <v>43231</v>
      </c>
      <c r="D956">
        <v>1</v>
      </c>
      <c r="E956">
        <v>66</v>
      </c>
      <c r="F956" t="s">
        <v>12818</v>
      </c>
      <c r="G956">
        <v>0.755</v>
      </c>
    </row>
    <row r="957" spans="1:7" x14ac:dyDescent="0.35">
      <c r="A957" t="s">
        <v>297</v>
      </c>
      <c r="B957" t="s">
        <v>298</v>
      </c>
      <c r="C957" s="16">
        <v>43230</v>
      </c>
      <c r="D957">
        <v>15</v>
      </c>
      <c r="E957">
        <v>33</v>
      </c>
      <c r="F957" t="s">
        <v>13924</v>
      </c>
      <c r="G957">
        <v>0.254</v>
      </c>
    </row>
    <row r="958" spans="1:7" x14ac:dyDescent="0.35">
      <c r="A958" t="s">
        <v>2851</v>
      </c>
      <c r="B958" t="s">
        <v>2852</v>
      </c>
      <c r="C958" s="16">
        <v>43230</v>
      </c>
      <c r="D958">
        <v>1</v>
      </c>
      <c r="E958">
        <v>56</v>
      </c>
      <c r="F958" t="s">
        <v>13505</v>
      </c>
      <c r="G958">
        <v>0.64700000000000002</v>
      </c>
    </row>
    <row r="959" spans="1:7" x14ac:dyDescent="0.35">
      <c r="A959" t="s">
        <v>4294</v>
      </c>
      <c r="B959" t="s">
        <v>149</v>
      </c>
      <c r="C959" s="16">
        <v>43230</v>
      </c>
      <c r="D959">
        <v>1</v>
      </c>
      <c r="E959">
        <v>77</v>
      </c>
      <c r="F959" t="s">
        <v>12851</v>
      </c>
      <c r="G959">
        <v>0.60099999999999998</v>
      </c>
    </row>
    <row r="960" spans="1:7" x14ac:dyDescent="0.35">
      <c r="A960" t="s">
        <v>4928</v>
      </c>
      <c r="B960" t="s">
        <v>4929</v>
      </c>
      <c r="C960" s="16">
        <v>43226</v>
      </c>
      <c r="D960">
        <v>1</v>
      </c>
      <c r="E960">
        <v>0</v>
      </c>
      <c r="F960" t="s">
        <v>4930</v>
      </c>
      <c r="G960">
        <v>0.85399999999999998</v>
      </c>
    </row>
    <row r="961" spans="1:7" x14ac:dyDescent="0.35">
      <c r="A961" t="s">
        <v>139</v>
      </c>
      <c r="B961" t="s">
        <v>140</v>
      </c>
      <c r="C961" s="16">
        <v>43224</v>
      </c>
      <c r="D961">
        <v>1</v>
      </c>
      <c r="E961">
        <v>27</v>
      </c>
      <c r="F961" t="s">
        <v>13875</v>
      </c>
      <c r="G961">
        <v>0.748</v>
      </c>
    </row>
    <row r="962" spans="1:7" x14ac:dyDescent="0.35">
      <c r="A962" t="s">
        <v>12072</v>
      </c>
      <c r="B962" t="s">
        <v>4627</v>
      </c>
      <c r="C962" s="16">
        <v>43223</v>
      </c>
      <c r="D962">
        <v>1</v>
      </c>
      <c r="E962">
        <v>0</v>
      </c>
      <c r="F962" t="s">
        <v>12975</v>
      </c>
      <c r="G962">
        <v>0.625</v>
      </c>
    </row>
    <row r="963" spans="1:7" x14ac:dyDescent="0.35">
      <c r="A963" t="s">
        <v>5743</v>
      </c>
      <c r="B963" t="s">
        <v>1159</v>
      </c>
      <c r="C963" s="16">
        <v>43223</v>
      </c>
      <c r="D963">
        <v>1</v>
      </c>
      <c r="E963">
        <v>66</v>
      </c>
      <c r="F963" t="s">
        <v>12791</v>
      </c>
      <c r="G963">
        <v>0.623</v>
      </c>
    </row>
    <row r="964" spans="1:7" x14ac:dyDescent="0.35">
      <c r="A964" t="s">
        <v>7813</v>
      </c>
      <c r="B964" t="s">
        <v>7814</v>
      </c>
      <c r="C964" s="16">
        <v>43223</v>
      </c>
      <c r="D964">
        <v>1</v>
      </c>
      <c r="E964">
        <v>0</v>
      </c>
      <c r="F964" t="s">
        <v>13632</v>
      </c>
      <c r="G964">
        <v>0.622</v>
      </c>
    </row>
    <row r="965" spans="1:7" x14ac:dyDescent="0.35">
      <c r="A965" t="s">
        <v>2465</v>
      </c>
      <c r="B965" t="s">
        <v>58</v>
      </c>
      <c r="C965" s="16">
        <v>43222</v>
      </c>
      <c r="D965">
        <v>1</v>
      </c>
      <c r="E965">
        <v>0</v>
      </c>
      <c r="F965" t="s">
        <v>13574</v>
      </c>
      <c r="G965">
        <v>0.70799999999999996</v>
      </c>
    </row>
    <row r="966" spans="1:7" x14ac:dyDescent="0.35">
      <c r="A966" t="s">
        <v>3274</v>
      </c>
      <c r="B966" t="s">
        <v>3275</v>
      </c>
      <c r="C966" s="16">
        <v>43217</v>
      </c>
      <c r="D966">
        <v>1</v>
      </c>
      <c r="E966">
        <v>0</v>
      </c>
      <c r="F966" t="s">
        <v>3276</v>
      </c>
      <c r="G966">
        <v>0.62</v>
      </c>
    </row>
    <row r="967" spans="1:7" x14ac:dyDescent="0.35">
      <c r="A967" t="s">
        <v>5030</v>
      </c>
      <c r="B967" t="s">
        <v>3911</v>
      </c>
      <c r="C967" s="16">
        <v>43217</v>
      </c>
      <c r="D967">
        <v>17</v>
      </c>
      <c r="E967">
        <v>80</v>
      </c>
      <c r="F967" t="s">
        <v>12861</v>
      </c>
      <c r="G967">
        <v>0.66400000000000003</v>
      </c>
    </row>
    <row r="968" spans="1:7" x14ac:dyDescent="0.35">
      <c r="A968" t="s">
        <v>5682</v>
      </c>
      <c r="B968" t="s">
        <v>3911</v>
      </c>
      <c r="C968" s="16">
        <v>43217</v>
      </c>
      <c r="D968">
        <v>9</v>
      </c>
      <c r="E968">
        <v>85</v>
      </c>
      <c r="F968" t="s">
        <v>12861</v>
      </c>
      <c r="G968">
        <v>0.68</v>
      </c>
    </row>
    <row r="969" spans="1:7" x14ac:dyDescent="0.35">
      <c r="A969" t="s">
        <v>12407</v>
      </c>
      <c r="B969" t="s">
        <v>8296</v>
      </c>
      <c r="C969" s="16">
        <v>43217</v>
      </c>
      <c r="D969">
        <v>8</v>
      </c>
      <c r="E969">
        <v>81</v>
      </c>
      <c r="F969" t="s">
        <v>13690</v>
      </c>
      <c r="G969">
        <v>0.75</v>
      </c>
    </row>
    <row r="970" spans="1:7" x14ac:dyDescent="0.35">
      <c r="A970">
        <v>2002</v>
      </c>
      <c r="B970" t="s">
        <v>5494</v>
      </c>
      <c r="C970" s="16">
        <v>43217</v>
      </c>
      <c r="D970">
        <v>10</v>
      </c>
      <c r="E970">
        <v>84</v>
      </c>
      <c r="F970" t="s">
        <v>12791</v>
      </c>
      <c r="G970">
        <v>0.69699999999999995</v>
      </c>
    </row>
    <row r="971" spans="1:7" x14ac:dyDescent="0.35">
      <c r="A971" t="s">
        <v>13925</v>
      </c>
      <c r="B971" t="s">
        <v>3910</v>
      </c>
      <c r="C971" s="16">
        <v>43217</v>
      </c>
      <c r="D971">
        <v>6</v>
      </c>
      <c r="E971">
        <v>87</v>
      </c>
      <c r="F971" t="s">
        <v>12976</v>
      </c>
      <c r="G971">
        <v>0.58499999999999996</v>
      </c>
    </row>
    <row r="972" spans="1:7" x14ac:dyDescent="0.35">
      <c r="A972" t="s">
        <v>11590</v>
      </c>
      <c r="B972" t="s">
        <v>11591</v>
      </c>
      <c r="C972" s="16">
        <v>43217</v>
      </c>
      <c r="D972">
        <v>1</v>
      </c>
      <c r="E972">
        <v>0</v>
      </c>
      <c r="F972" t="s">
        <v>12977</v>
      </c>
      <c r="G972">
        <v>0.63900000000000001</v>
      </c>
    </row>
    <row r="973" spans="1:7" x14ac:dyDescent="0.35">
      <c r="A973" t="s">
        <v>1721</v>
      </c>
      <c r="B973" t="s">
        <v>67</v>
      </c>
      <c r="C973" s="16">
        <v>43210</v>
      </c>
      <c r="D973">
        <v>1</v>
      </c>
      <c r="E973">
        <v>1</v>
      </c>
      <c r="F973" t="s">
        <v>12791</v>
      </c>
      <c r="G973">
        <v>0.70299999999999996</v>
      </c>
    </row>
    <row r="974" spans="1:7" x14ac:dyDescent="0.35">
      <c r="A974" t="s">
        <v>12066</v>
      </c>
      <c r="B974" t="s">
        <v>4505</v>
      </c>
      <c r="C974" s="16">
        <v>43210</v>
      </c>
      <c r="D974">
        <v>9</v>
      </c>
      <c r="E974">
        <v>46</v>
      </c>
      <c r="F974" t="s">
        <v>13926</v>
      </c>
      <c r="G974">
        <v>0.57399999999999995</v>
      </c>
    </row>
    <row r="975" spans="1:7" x14ac:dyDescent="0.35">
      <c r="A975" t="s">
        <v>5506</v>
      </c>
      <c r="B975" t="s">
        <v>9208</v>
      </c>
      <c r="C975" s="16">
        <v>43210</v>
      </c>
      <c r="D975">
        <v>1</v>
      </c>
      <c r="E975">
        <v>36</v>
      </c>
      <c r="F975" t="s">
        <v>12978</v>
      </c>
      <c r="G975">
        <v>0.77200000000000002</v>
      </c>
    </row>
    <row r="976" spans="1:7" x14ac:dyDescent="0.35">
      <c r="A976" t="s">
        <v>9345</v>
      </c>
      <c r="B976" t="s">
        <v>9346</v>
      </c>
      <c r="C976" s="16">
        <v>43210</v>
      </c>
      <c r="D976">
        <v>1</v>
      </c>
      <c r="E976">
        <v>60</v>
      </c>
      <c r="F976" t="s">
        <v>12979</v>
      </c>
      <c r="G976">
        <v>0.63600000000000001</v>
      </c>
    </row>
    <row r="977" spans="1:7" x14ac:dyDescent="0.35">
      <c r="A977" t="s">
        <v>12011</v>
      </c>
      <c r="B977" t="s">
        <v>3983</v>
      </c>
      <c r="C977" s="16">
        <v>43209</v>
      </c>
      <c r="D977">
        <v>1</v>
      </c>
      <c r="E977">
        <v>91</v>
      </c>
      <c r="F977" t="s">
        <v>12980</v>
      </c>
      <c r="G977">
        <v>0.35099999999999998</v>
      </c>
    </row>
    <row r="978" spans="1:7" x14ac:dyDescent="0.35">
      <c r="A978">
        <v>2002</v>
      </c>
      <c r="B978" t="s">
        <v>5494</v>
      </c>
      <c r="C978" s="16">
        <v>43209</v>
      </c>
      <c r="D978">
        <v>1</v>
      </c>
      <c r="E978">
        <v>67</v>
      </c>
      <c r="F978" t="s">
        <v>12791</v>
      </c>
      <c r="G978">
        <v>0.69699999999999995</v>
      </c>
    </row>
    <row r="979" spans="1:7" x14ac:dyDescent="0.35">
      <c r="A979" t="s">
        <v>621</v>
      </c>
      <c r="B979" t="s">
        <v>693</v>
      </c>
      <c r="C979" s="16">
        <v>43203</v>
      </c>
      <c r="D979">
        <v>3</v>
      </c>
      <c r="E979">
        <v>0</v>
      </c>
      <c r="F979" t="s">
        <v>13927</v>
      </c>
      <c r="G979">
        <v>0.55000000000000004</v>
      </c>
    </row>
    <row r="980" spans="1:7" x14ac:dyDescent="0.35">
      <c r="A980" t="s">
        <v>2185</v>
      </c>
      <c r="B980" t="s">
        <v>632</v>
      </c>
      <c r="C980" s="16">
        <v>43203</v>
      </c>
      <c r="D980">
        <v>1</v>
      </c>
      <c r="E980">
        <v>15</v>
      </c>
      <c r="F980" t="s">
        <v>13811</v>
      </c>
      <c r="G980">
        <v>0.75</v>
      </c>
    </row>
    <row r="981" spans="1:7" x14ac:dyDescent="0.35">
      <c r="A981" t="s">
        <v>2674</v>
      </c>
      <c r="B981" t="s">
        <v>807</v>
      </c>
      <c r="C981" s="16">
        <v>43203</v>
      </c>
      <c r="D981">
        <v>6</v>
      </c>
      <c r="E981">
        <v>48</v>
      </c>
      <c r="F981" t="s">
        <v>13691</v>
      </c>
      <c r="G981">
        <v>0.58299999999999996</v>
      </c>
    </row>
    <row r="982" spans="1:7" x14ac:dyDescent="0.35">
      <c r="A982" t="s">
        <v>3901</v>
      </c>
      <c r="B982" t="s">
        <v>693</v>
      </c>
      <c r="C982" s="16">
        <v>43203</v>
      </c>
      <c r="D982">
        <v>1</v>
      </c>
      <c r="E982">
        <v>0</v>
      </c>
      <c r="F982" t="s">
        <v>13927</v>
      </c>
      <c r="G982">
        <v>0.35099999999999998</v>
      </c>
    </row>
    <row r="983" spans="1:7" x14ac:dyDescent="0.35">
      <c r="A983" t="s">
        <v>4496</v>
      </c>
      <c r="B983" t="s">
        <v>4497</v>
      </c>
      <c r="C983" s="16">
        <v>43203</v>
      </c>
      <c r="D983">
        <v>1</v>
      </c>
      <c r="E983">
        <v>62</v>
      </c>
      <c r="F983" t="s">
        <v>14737</v>
      </c>
      <c r="G983">
        <v>0.752</v>
      </c>
    </row>
    <row r="984" spans="1:7" x14ac:dyDescent="0.35">
      <c r="A984" t="s">
        <v>9797</v>
      </c>
      <c r="B984" t="s">
        <v>9798</v>
      </c>
      <c r="C984" s="16">
        <v>43203</v>
      </c>
      <c r="D984">
        <v>15</v>
      </c>
      <c r="E984">
        <v>0</v>
      </c>
      <c r="F984" t="s">
        <v>13927</v>
      </c>
      <c r="G984">
        <v>0.621</v>
      </c>
    </row>
    <row r="985" spans="1:7" x14ac:dyDescent="0.35">
      <c r="A985" t="s">
        <v>2049</v>
      </c>
      <c r="B985" t="s">
        <v>1383</v>
      </c>
      <c r="C985" s="16">
        <v>43202</v>
      </c>
      <c r="D985">
        <v>14</v>
      </c>
      <c r="E985">
        <v>77</v>
      </c>
      <c r="F985" t="s">
        <v>12791</v>
      </c>
      <c r="G985">
        <v>0.71</v>
      </c>
    </row>
    <row r="986" spans="1:7" x14ac:dyDescent="0.35">
      <c r="A986" t="s">
        <v>5235</v>
      </c>
      <c r="B986" t="s">
        <v>1716</v>
      </c>
      <c r="C986" s="16">
        <v>43202</v>
      </c>
      <c r="D986">
        <v>1</v>
      </c>
      <c r="E986">
        <v>71</v>
      </c>
      <c r="F986" t="s">
        <v>12885</v>
      </c>
      <c r="G986">
        <v>0.59599999999999997</v>
      </c>
    </row>
    <row r="987" spans="1:7" x14ac:dyDescent="0.35">
      <c r="A987" t="s">
        <v>1963</v>
      </c>
      <c r="B987" t="s">
        <v>1964</v>
      </c>
      <c r="C987" s="16">
        <v>43202</v>
      </c>
      <c r="D987">
        <v>33</v>
      </c>
      <c r="E987">
        <v>51</v>
      </c>
      <c r="F987" t="s">
        <v>1965</v>
      </c>
      <c r="G987">
        <v>0.74399999999999999</v>
      </c>
    </row>
    <row r="988" spans="1:7" x14ac:dyDescent="0.35">
      <c r="A988" t="s">
        <v>8445</v>
      </c>
      <c r="B988" t="s">
        <v>419</v>
      </c>
      <c r="C988" s="16">
        <v>43202</v>
      </c>
      <c r="D988">
        <v>1</v>
      </c>
      <c r="E988">
        <v>0</v>
      </c>
      <c r="F988" t="s">
        <v>12791</v>
      </c>
      <c r="G988">
        <v>0.46</v>
      </c>
    </row>
    <row r="989" spans="1:7" x14ac:dyDescent="0.35">
      <c r="A989" t="s">
        <v>10493</v>
      </c>
      <c r="B989" t="s">
        <v>1383</v>
      </c>
      <c r="C989" s="16">
        <v>43202</v>
      </c>
      <c r="D989">
        <v>3</v>
      </c>
      <c r="E989">
        <v>69</v>
      </c>
      <c r="F989" t="s">
        <v>12791</v>
      </c>
      <c r="G989">
        <v>0.745</v>
      </c>
    </row>
    <row r="990" spans="1:7" x14ac:dyDescent="0.35">
      <c r="A990" t="s">
        <v>1382</v>
      </c>
      <c r="B990" t="s">
        <v>1383</v>
      </c>
      <c r="C990" s="16">
        <v>43201</v>
      </c>
      <c r="D990">
        <v>1</v>
      </c>
      <c r="E990">
        <v>0</v>
      </c>
      <c r="F990" t="s">
        <v>12791</v>
      </c>
      <c r="G990">
        <v>0.67100000000000004</v>
      </c>
    </row>
    <row r="991" spans="1:7" x14ac:dyDescent="0.35">
      <c r="A991" t="s">
        <v>2243</v>
      </c>
      <c r="B991" t="s">
        <v>1932</v>
      </c>
      <c r="C991" s="16">
        <v>43201</v>
      </c>
      <c r="D991">
        <v>1</v>
      </c>
      <c r="E991">
        <v>47</v>
      </c>
      <c r="F991" t="s">
        <v>12791</v>
      </c>
      <c r="G991">
        <v>0.317</v>
      </c>
    </row>
    <row r="992" spans="1:7" x14ac:dyDescent="0.35">
      <c r="A992" t="s">
        <v>12195</v>
      </c>
      <c r="B992" t="s">
        <v>6068</v>
      </c>
      <c r="C992" s="16">
        <v>43196</v>
      </c>
      <c r="D992">
        <v>1</v>
      </c>
      <c r="E992">
        <v>89</v>
      </c>
      <c r="F992" t="s">
        <v>14738</v>
      </c>
      <c r="G992">
        <v>0.79100000000000004</v>
      </c>
    </row>
    <row r="993" spans="1:7" x14ac:dyDescent="0.35">
      <c r="A993" t="s">
        <v>1030</v>
      </c>
      <c r="B993" t="s">
        <v>9565</v>
      </c>
      <c r="C993" s="16">
        <v>43196</v>
      </c>
      <c r="D993">
        <v>7</v>
      </c>
      <c r="E993">
        <v>82</v>
      </c>
      <c r="F993" t="s">
        <v>12924</v>
      </c>
      <c r="G993">
        <v>0.81599999999999995</v>
      </c>
    </row>
    <row r="994" spans="1:7" x14ac:dyDescent="0.35">
      <c r="A994" t="s">
        <v>1086</v>
      </c>
      <c r="B994" t="s">
        <v>1087</v>
      </c>
      <c r="C994" s="16">
        <v>43194</v>
      </c>
      <c r="D994">
        <v>5</v>
      </c>
      <c r="E994">
        <v>0</v>
      </c>
      <c r="F994" t="s">
        <v>13875</v>
      </c>
      <c r="G994">
        <v>0.52200000000000002</v>
      </c>
    </row>
    <row r="995" spans="1:7" x14ac:dyDescent="0.35">
      <c r="A995" t="s">
        <v>5771</v>
      </c>
      <c r="B995" t="s">
        <v>5772</v>
      </c>
      <c r="C995" s="16">
        <v>43194</v>
      </c>
      <c r="D995">
        <v>19</v>
      </c>
      <c r="E995">
        <v>0</v>
      </c>
      <c r="F995" t="s">
        <v>13875</v>
      </c>
      <c r="G995">
        <v>0.69199999999999995</v>
      </c>
    </row>
    <row r="996" spans="1:7" x14ac:dyDescent="0.35">
      <c r="A996" t="s">
        <v>8204</v>
      </c>
      <c r="B996" t="s">
        <v>8205</v>
      </c>
      <c r="C996" s="16">
        <v>43194</v>
      </c>
      <c r="D996">
        <v>14</v>
      </c>
      <c r="E996">
        <v>0</v>
      </c>
      <c r="F996" t="s">
        <v>13875</v>
      </c>
      <c r="G996">
        <v>0.65600000000000003</v>
      </c>
    </row>
    <row r="997" spans="1:7" x14ac:dyDescent="0.35">
      <c r="A997" t="s">
        <v>10127</v>
      </c>
      <c r="B997" t="s">
        <v>9368</v>
      </c>
      <c r="C997" s="16">
        <v>43192</v>
      </c>
      <c r="D997">
        <v>1</v>
      </c>
      <c r="E997">
        <v>0</v>
      </c>
      <c r="F997" t="s">
        <v>831</v>
      </c>
      <c r="G997">
        <v>0.72199999999999998</v>
      </c>
    </row>
    <row r="998" spans="1:7" x14ac:dyDescent="0.35">
      <c r="A998" t="s">
        <v>276</v>
      </c>
      <c r="B998" t="s">
        <v>277</v>
      </c>
      <c r="C998" s="16">
        <v>43189</v>
      </c>
      <c r="D998">
        <v>1</v>
      </c>
      <c r="E998">
        <v>0</v>
      </c>
      <c r="F998" t="s">
        <v>12824</v>
      </c>
      <c r="G998">
        <v>0.44900000000000001</v>
      </c>
    </row>
    <row r="999" spans="1:7" x14ac:dyDescent="0.35">
      <c r="A999" t="s">
        <v>5375</v>
      </c>
      <c r="B999" t="s">
        <v>753</v>
      </c>
      <c r="C999" s="16">
        <v>43188</v>
      </c>
      <c r="D999">
        <v>1</v>
      </c>
      <c r="E999">
        <v>0</v>
      </c>
      <c r="F999" t="s">
        <v>12791</v>
      </c>
      <c r="G999">
        <v>0.70899999999999996</v>
      </c>
    </row>
    <row r="1000" spans="1:7" x14ac:dyDescent="0.35">
      <c r="A1000" t="s">
        <v>224</v>
      </c>
      <c r="B1000" t="s">
        <v>225</v>
      </c>
      <c r="C1000" s="16">
        <v>43182</v>
      </c>
      <c r="D1000">
        <v>5</v>
      </c>
      <c r="E1000">
        <v>37</v>
      </c>
      <c r="F1000" t="s">
        <v>14739</v>
      </c>
      <c r="G1000">
        <v>0.69899999999999995</v>
      </c>
    </row>
    <row r="1001" spans="1:7" x14ac:dyDescent="0.35">
      <c r="A1001" t="s">
        <v>943</v>
      </c>
      <c r="B1001" t="s">
        <v>944</v>
      </c>
      <c r="C1001" s="16">
        <v>43182</v>
      </c>
      <c r="D1001">
        <v>8</v>
      </c>
      <c r="E1001">
        <v>76</v>
      </c>
      <c r="F1001" t="s">
        <v>13807</v>
      </c>
      <c r="G1001">
        <v>0.61399999999999999</v>
      </c>
    </row>
    <row r="1002" spans="1:7" x14ac:dyDescent="0.35">
      <c r="A1002" t="s">
        <v>1889</v>
      </c>
      <c r="B1002" t="s">
        <v>1890</v>
      </c>
      <c r="C1002" s="16">
        <v>43182</v>
      </c>
      <c r="D1002">
        <v>2</v>
      </c>
      <c r="E1002">
        <v>0</v>
      </c>
      <c r="F1002" t="s">
        <v>13928</v>
      </c>
      <c r="G1002">
        <v>0.68700000000000006</v>
      </c>
    </row>
    <row r="1003" spans="1:7" x14ac:dyDescent="0.35">
      <c r="A1003" t="s">
        <v>2974</v>
      </c>
      <c r="B1003" t="s">
        <v>944</v>
      </c>
      <c r="C1003" s="16">
        <v>43182</v>
      </c>
      <c r="D1003">
        <v>4</v>
      </c>
      <c r="E1003">
        <v>81</v>
      </c>
      <c r="F1003" t="s">
        <v>13807</v>
      </c>
      <c r="G1003">
        <v>0.67300000000000004</v>
      </c>
    </row>
    <row r="1004" spans="1:7" x14ac:dyDescent="0.35">
      <c r="A1004" t="s">
        <v>4790</v>
      </c>
      <c r="B1004" t="s">
        <v>225</v>
      </c>
      <c r="C1004" s="16">
        <v>43182</v>
      </c>
      <c r="D1004">
        <v>4</v>
      </c>
      <c r="E1004">
        <v>34</v>
      </c>
      <c r="F1004" t="s">
        <v>14739</v>
      </c>
      <c r="G1004">
        <v>0.64900000000000002</v>
      </c>
    </row>
    <row r="1005" spans="1:7" x14ac:dyDescent="0.35">
      <c r="A1005" t="s">
        <v>5748</v>
      </c>
      <c r="B1005" t="s">
        <v>1890</v>
      </c>
      <c r="C1005" s="16">
        <v>43182</v>
      </c>
      <c r="D1005">
        <v>10</v>
      </c>
      <c r="E1005">
        <v>0</v>
      </c>
      <c r="F1005" t="s">
        <v>13928</v>
      </c>
      <c r="G1005">
        <v>0.68899999999999995</v>
      </c>
    </row>
    <row r="1006" spans="1:7" x14ac:dyDescent="0.35">
      <c r="A1006" t="s">
        <v>5934</v>
      </c>
      <c r="B1006" t="s">
        <v>1890</v>
      </c>
      <c r="C1006" s="16">
        <v>43182</v>
      </c>
      <c r="D1006">
        <v>27</v>
      </c>
      <c r="E1006">
        <v>0</v>
      </c>
      <c r="F1006" t="s">
        <v>13928</v>
      </c>
      <c r="G1006">
        <v>0.65500000000000003</v>
      </c>
    </row>
    <row r="1007" spans="1:7" x14ac:dyDescent="0.35">
      <c r="A1007" t="s">
        <v>8660</v>
      </c>
      <c r="B1007" t="s">
        <v>944</v>
      </c>
      <c r="C1007" s="16">
        <v>43182</v>
      </c>
      <c r="D1007">
        <v>1</v>
      </c>
      <c r="E1007">
        <v>65</v>
      </c>
      <c r="F1007" t="s">
        <v>13807</v>
      </c>
      <c r="G1007">
        <v>0.58399999999999996</v>
      </c>
    </row>
    <row r="1008" spans="1:7" x14ac:dyDescent="0.35">
      <c r="A1008" t="s">
        <v>9980</v>
      </c>
      <c r="B1008" t="s">
        <v>225</v>
      </c>
      <c r="C1008" s="16">
        <v>43182</v>
      </c>
      <c r="D1008">
        <v>3</v>
      </c>
      <c r="E1008">
        <v>55</v>
      </c>
      <c r="F1008" t="s">
        <v>14739</v>
      </c>
      <c r="G1008">
        <v>0.53300000000000003</v>
      </c>
    </row>
    <row r="1009" spans="1:7" x14ac:dyDescent="0.35">
      <c r="A1009" t="s">
        <v>10639</v>
      </c>
      <c r="B1009" t="s">
        <v>25</v>
      </c>
      <c r="C1009" s="16">
        <v>43182</v>
      </c>
      <c r="D1009">
        <v>1</v>
      </c>
      <c r="E1009">
        <v>0</v>
      </c>
      <c r="F1009" t="s">
        <v>12883</v>
      </c>
      <c r="G1009">
        <v>0.72599999999999998</v>
      </c>
    </row>
    <row r="1010" spans="1:7" x14ac:dyDescent="0.35">
      <c r="A1010" t="s">
        <v>10817</v>
      </c>
      <c r="B1010" t="s">
        <v>10818</v>
      </c>
      <c r="C1010" s="16">
        <v>43182</v>
      </c>
      <c r="D1010">
        <v>1</v>
      </c>
      <c r="E1010">
        <v>29</v>
      </c>
      <c r="F1010" t="s">
        <v>12919</v>
      </c>
      <c r="G1010">
        <v>0.377</v>
      </c>
    </row>
    <row r="1011" spans="1:7" x14ac:dyDescent="0.35">
      <c r="A1011" t="s">
        <v>7666</v>
      </c>
      <c r="B1011" t="s">
        <v>181</v>
      </c>
      <c r="C1011" s="16">
        <v>43181</v>
      </c>
      <c r="D1011">
        <v>1</v>
      </c>
      <c r="E1011">
        <v>70</v>
      </c>
      <c r="F1011" t="s">
        <v>14705</v>
      </c>
      <c r="G1011">
        <v>0.60899999999999999</v>
      </c>
    </row>
    <row r="1012" spans="1:7" x14ac:dyDescent="0.35">
      <c r="A1012" t="s">
        <v>12498</v>
      </c>
      <c r="B1012" t="s">
        <v>9122</v>
      </c>
      <c r="C1012" s="16">
        <v>43179</v>
      </c>
      <c r="D1012">
        <v>1</v>
      </c>
      <c r="E1012">
        <v>0</v>
      </c>
      <c r="F1012" t="s">
        <v>12981</v>
      </c>
      <c r="G1012">
        <v>0.68700000000000006</v>
      </c>
    </row>
    <row r="1013" spans="1:7" x14ac:dyDescent="0.35">
      <c r="A1013" t="s">
        <v>818</v>
      </c>
      <c r="B1013" t="s">
        <v>819</v>
      </c>
      <c r="C1013" s="16">
        <v>43175</v>
      </c>
      <c r="D1013">
        <v>10</v>
      </c>
      <c r="E1013">
        <v>37</v>
      </c>
      <c r="F1013" t="s">
        <v>12982</v>
      </c>
      <c r="G1013">
        <v>0.23499999999999999</v>
      </c>
    </row>
    <row r="1014" spans="1:7" x14ac:dyDescent="0.35">
      <c r="A1014" t="s">
        <v>1515</v>
      </c>
      <c r="B1014" t="s">
        <v>1516</v>
      </c>
      <c r="C1014" s="16">
        <v>43175</v>
      </c>
      <c r="D1014">
        <v>1</v>
      </c>
      <c r="E1014">
        <v>68</v>
      </c>
      <c r="F1014" t="s">
        <v>12983</v>
      </c>
      <c r="G1014">
        <v>0.68500000000000005</v>
      </c>
    </row>
    <row r="1015" spans="1:7" x14ac:dyDescent="0.35">
      <c r="A1015" t="s">
        <v>3778</v>
      </c>
      <c r="B1015" t="s">
        <v>3779</v>
      </c>
      <c r="C1015" s="16">
        <v>43175</v>
      </c>
      <c r="D1015">
        <v>1</v>
      </c>
      <c r="E1015">
        <v>42</v>
      </c>
      <c r="F1015" t="s">
        <v>12984</v>
      </c>
      <c r="G1015">
        <v>0.72199999999999998</v>
      </c>
    </row>
    <row r="1016" spans="1:7" x14ac:dyDescent="0.35">
      <c r="A1016" t="s">
        <v>12194</v>
      </c>
      <c r="B1016" t="s">
        <v>6058</v>
      </c>
      <c r="C1016" s="16">
        <v>43175</v>
      </c>
      <c r="D1016">
        <v>1</v>
      </c>
      <c r="E1016">
        <v>68</v>
      </c>
      <c r="F1016" t="s">
        <v>12985</v>
      </c>
      <c r="G1016">
        <v>0.66100000000000003</v>
      </c>
    </row>
    <row r="1017" spans="1:7" x14ac:dyDescent="0.35">
      <c r="A1017" t="s">
        <v>8623</v>
      </c>
      <c r="B1017" t="s">
        <v>8624</v>
      </c>
      <c r="C1017" s="16">
        <v>43175</v>
      </c>
      <c r="D1017">
        <v>1</v>
      </c>
      <c r="E1017">
        <v>56</v>
      </c>
      <c r="F1017" t="s">
        <v>12986</v>
      </c>
      <c r="G1017">
        <v>0.72</v>
      </c>
    </row>
    <row r="1018" spans="1:7" x14ac:dyDescent="0.35">
      <c r="A1018" t="s">
        <v>11273</v>
      </c>
      <c r="B1018" t="s">
        <v>11274</v>
      </c>
      <c r="C1018" s="16">
        <v>43175</v>
      </c>
      <c r="D1018">
        <v>4</v>
      </c>
      <c r="E1018">
        <v>84</v>
      </c>
      <c r="F1018" t="s">
        <v>11275</v>
      </c>
      <c r="G1018">
        <v>0.74</v>
      </c>
    </row>
    <row r="1019" spans="1:7" x14ac:dyDescent="0.35">
      <c r="A1019" t="s">
        <v>11839</v>
      </c>
      <c r="B1019" t="s">
        <v>1707</v>
      </c>
      <c r="C1019" s="16">
        <v>43174</v>
      </c>
      <c r="D1019">
        <v>1</v>
      </c>
      <c r="E1019">
        <v>73</v>
      </c>
      <c r="F1019" t="s">
        <v>12987</v>
      </c>
      <c r="G1019">
        <v>0.755</v>
      </c>
    </row>
    <row r="1020" spans="1:7" x14ac:dyDescent="0.35">
      <c r="A1020" t="s">
        <v>11896</v>
      </c>
      <c r="B1020" t="s">
        <v>2343</v>
      </c>
      <c r="C1020" s="16">
        <v>43174</v>
      </c>
      <c r="D1020">
        <v>1</v>
      </c>
      <c r="E1020">
        <v>54</v>
      </c>
      <c r="F1020" t="s">
        <v>13633</v>
      </c>
      <c r="G1020">
        <v>0.44500000000000001</v>
      </c>
    </row>
    <row r="1021" spans="1:7" x14ac:dyDescent="0.35">
      <c r="A1021" t="s">
        <v>7174</v>
      </c>
      <c r="B1021" t="s">
        <v>7175</v>
      </c>
      <c r="C1021" s="16">
        <v>43174</v>
      </c>
      <c r="D1021">
        <v>1</v>
      </c>
      <c r="E1021">
        <v>0</v>
      </c>
      <c r="F1021" t="s">
        <v>12988</v>
      </c>
      <c r="G1021">
        <v>0.74</v>
      </c>
    </row>
    <row r="1022" spans="1:7" x14ac:dyDescent="0.35">
      <c r="A1022" t="s">
        <v>12447</v>
      </c>
      <c r="B1022" t="s">
        <v>8662</v>
      </c>
      <c r="C1022" s="16">
        <v>43174</v>
      </c>
      <c r="D1022">
        <v>1</v>
      </c>
      <c r="E1022">
        <v>0</v>
      </c>
      <c r="F1022" t="s">
        <v>12989</v>
      </c>
      <c r="G1022">
        <v>0.85599999999999998</v>
      </c>
    </row>
    <row r="1023" spans="1:7" x14ac:dyDescent="0.35">
      <c r="A1023" t="s">
        <v>847</v>
      </c>
      <c r="B1023" t="s">
        <v>848</v>
      </c>
      <c r="C1023" s="16">
        <v>43168</v>
      </c>
      <c r="D1023">
        <v>1</v>
      </c>
      <c r="E1023">
        <v>23</v>
      </c>
      <c r="F1023" t="s">
        <v>849</v>
      </c>
      <c r="G1023">
        <v>0.64200000000000002</v>
      </c>
    </row>
    <row r="1024" spans="1:7" x14ac:dyDescent="0.35">
      <c r="A1024" t="s">
        <v>1118</v>
      </c>
      <c r="B1024" t="s">
        <v>1119</v>
      </c>
      <c r="C1024" s="16">
        <v>43168</v>
      </c>
      <c r="D1024">
        <v>7</v>
      </c>
      <c r="E1024">
        <v>83</v>
      </c>
      <c r="F1024" t="s">
        <v>12791</v>
      </c>
      <c r="G1024">
        <v>0.68100000000000005</v>
      </c>
    </row>
    <row r="1025" spans="1:7" x14ac:dyDescent="0.35">
      <c r="A1025" t="s">
        <v>4834</v>
      </c>
      <c r="B1025" t="s">
        <v>4835</v>
      </c>
      <c r="C1025" s="16">
        <v>43168</v>
      </c>
      <c r="D1025">
        <v>4</v>
      </c>
      <c r="E1025">
        <v>67</v>
      </c>
      <c r="F1025" t="s">
        <v>13929</v>
      </c>
      <c r="G1025">
        <v>0.59</v>
      </c>
    </row>
    <row r="1026" spans="1:7" x14ac:dyDescent="0.35">
      <c r="A1026" t="s">
        <v>8750</v>
      </c>
      <c r="B1026" t="s">
        <v>1119</v>
      </c>
      <c r="C1026" s="16">
        <v>43168</v>
      </c>
      <c r="D1026">
        <v>4</v>
      </c>
      <c r="E1026">
        <v>0</v>
      </c>
      <c r="F1026" t="s">
        <v>12791</v>
      </c>
      <c r="G1026">
        <v>0.32900000000000001</v>
      </c>
    </row>
    <row r="1027" spans="1:7" x14ac:dyDescent="0.35">
      <c r="A1027" t="s">
        <v>8750</v>
      </c>
      <c r="B1027" t="s">
        <v>1119</v>
      </c>
      <c r="C1027" s="16">
        <v>43168</v>
      </c>
      <c r="D1027">
        <v>4</v>
      </c>
      <c r="E1027">
        <v>82</v>
      </c>
      <c r="F1027" t="s">
        <v>12791</v>
      </c>
      <c r="G1027">
        <v>0.32900000000000001</v>
      </c>
    </row>
    <row r="1028" spans="1:7" x14ac:dyDescent="0.35">
      <c r="A1028" t="s">
        <v>7541</v>
      </c>
      <c r="B1028" t="s">
        <v>7542</v>
      </c>
      <c r="C1028" s="16">
        <v>43168</v>
      </c>
      <c r="D1028">
        <v>6</v>
      </c>
      <c r="E1028">
        <v>61</v>
      </c>
      <c r="F1028" t="s">
        <v>12791</v>
      </c>
      <c r="G1028">
        <v>0.45</v>
      </c>
    </row>
    <row r="1029" spans="1:7" x14ac:dyDescent="0.35">
      <c r="A1029" t="s">
        <v>6034</v>
      </c>
      <c r="B1029" t="s">
        <v>6035</v>
      </c>
      <c r="C1029" s="16">
        <v>43161</v>
      </c>
      <c r="D1029">
        <v>1</v>
      </c>
      <c r="E1029">
        <v>0</v>
      </c>
      <c r="F1029" t="s">
        <v>12990</v>
      </c>
      <c r="G1029">
        <v>0.84699999999999998</v>
      </c>
    </row>
    <row r="1030" spans="1:7" x14ac:dyDescent="0.35">
      <c r="A1030" t="s">
        <v>10539</v>
      </c>
      <c r="B1030" t="s">
        <v>1195</v>
      </c>
      <c r="C1030" s="16">
        <v>43160</v>
      </c>
      <c r="D1030">
        <v>1</v>
      </c>
      <c r="E1030">
        <v>59</v>
      </c>
      <c r="F1030" t="s">
        <v>12807</v>
      </c>
      <c r="G1030">
        <v>0.82699999999999996</v>
      </c>
    </row>
    <row r="1031" spans="1:7" x14ac:dyDescent="0.35">
      <c r="A1031" t="s">
        <v>716</v>
      </c>
      <c r="B1031" t="s">
        <v>717</v>
      </c>
      <c r="C1031" s="16">
        <v>43154</v>
      </c>
      <c r="D1031">
        <v>3</v>
      </c>
      <c r="E1031">
        <v>0</v>
      </c>
      <c r="F1031" t="s">
        <v>13878</v>
      </c>
      <c r="G1031">
        <v>0.58899999999999997</v>
      </c>
    </row>
    <row r="1032" spans="1:7" x14ac:dyDescent="0.35">
      <c r="A1032" t="s">
        <v>5813</v>
      </c>
      <c r="B1032" t="s">
        <v>717</v>
      </c>
      <c r="C1032" s="16">
        <v>43154</v>
      </c>
      <c r="D1032">
        <v>4</v>
      </c>
      <c r="E1032">
        <v>0</v>
      </c>
      <c r="F1032" t="s">
        <v>13878</v>
      </c>
      <c r="G1032">
        <v>0.628</v>
      </c>
    </row>
    <row r="1033" spans="1:7" x14ac:dyDescent="0.35">
      <c r="A1033" t="s">
        <v>11109</v>
      </c>
      <c r="B1033" t="s">
        <v>11110</v>
      </c>
      <c r="C1033" s="16">
        <v>43154</v>
      </c>
      <c r="D1033">
        <v>1</v>
      </c>
      <c r="E1033">
        <v>61</v>
      </c>
      <c r="F1033" t="s">
        <v>14740</v>
      </c>
      <c r="G1033">
        <v>0.72499999999999998</v>
      </c>
    </row>
    <row r="1034" spans="1:7" x14ac:dyDescent="0.35">
      <c r="A1034" t="s">
        <v>3176</v>
      </c>
      <c r="B1034" t="s">
        <v>3177</v>
      </c>
      <c r="C1034" s="16">
        <v>43147</v>
      </c>
      <c r="D1034">
        <v>1</v>
      </c>
      <c r="E1034">
        <v>0</v>
      </c>
      <c r="F1034" t="s">
        <v>3178</v>
      </c>
      <c r="G1034">
        <v>0.55600000000000005</v>
      </c>
    </row>
    <row r="1035" spans="1:7" x14ac:dyDescent="0.35">
      <c r="A1035" t="s">
        <v>6450</v>
      </c>
      <c r="B1035" t="s">
        <v>1222</v>
      </c>
      <c r="C1035" s="16">
        <v>43147</v>
      </c>
      <c r="D1035">
        <v>1</v>
      </c>
      <c r="E1035">
        <v>35</v>
      </c>
      <c r="F1035" t="s">
        <v>13570</v>
      </c>
      <c r="G1035">
        <v>0.84899999999999998</v>
      </c>
    </row>
    <row r="1036" spans="1:7" x14ac:dyDescent="0.35">
      <c r="A1036" t="s">
        <v>12468</v>
      </c>
      <c r="B1036" t="s">
        <v>8894</v>
      </c>
      <c r="C1036" s="16">
        <v>43147</v>
      </c>
      <c r="D1036">
        <v>1</v>
      </c>
      <c r="E1036">
        <v>0</v>
      </c>
      <c r="F1036" t="s">
        <v>12991</v>
      </c>
      <c r="G1036">
        <v>0.77800000000000002</v>
      </c>
    </row>
    <row r="1037" spans="1:7" x14ac:dyDescent="0.35">
      <c r="A1037" t="s">
        <v>12468</v>
      </c>
      <c r="B1037" t="s">
        <v>8894</v>
      </c>
      <c r="C1037" s="16">
        <v>43147</v>
      </c>
      <c r="D1037">
        <v>1</v>
      </c>
      <c r="E1037">
        <v>77</v>
      </c>
      <c r="F1037" t="s">
        <v>12991</v>
      </c>
      <c r="G1037">
        <v>0.77800000000000002</v>
      </c>
    </row>
    <row r="1038" spans="1:7" x14ac:dyDescent="0.35">
      <c r="A1038" t="s">
        <v>11804</v>
      </c>
      <c r="B1038" t="s">
        <v>1059</v>
      </c>
      <c r="C1038" s="16">
        <v>43145</v>
      </c>
      <c r="D1038">
        <v>1</v>
      </c>
      <c r="E1038">
        <v>76</v>
      </c>
      <c r="F1038" t="s">
        <v>12992</v>
      </c>
      <c r="G1038">
        <v>0.70799999999999996</v>
      </c>
    </row>
    <row r="1039" spans="1:7" x14ac:dyDescent="0.35">
      <c r="A1039" t="s">
        <v>11952</v>
      </c>
      <c r="B1039" t="s">
        <v>3111</v>
      </c>
      <c r="C1039" s="16">
        <v>43140</v>
      </c>
      <c r="D1039">
        <v>14</v>
      </c>
      <c r="E1039">
        <v>73</v>
      </c>
      <c r="F1039" t="s">
        <v>12993</v>
      </c>
      <c r="G1039">
        <v>0.73499999999999999</v>
      </c>
    </row>
    <row r="1040" spans="1:7" x14ac:dyDescent="0.35">
      <c r="A1040" t="s">
        <v>11977</v>
      </c>
      <c r="B1040" t="s">
        <v>3492</v>
      </c>
      <c r="C1040" s="16">
        <v>43140</v>
      </c>
      <c r="D1040">
        <v>2</v>
      </c>
      <c r="E1040">
        <v>64</v>
      </c>
      <c r="F1040" t="s">
        <v>12842</v>
      </c>
      <c r="G1040">
        <v>0.54100000000000004</v>
      </c>
    </row>
    <row r="1041" spans="1:7" x14ac:dyDescent="0.35">
      <c r="A1041" t="s">
        <v>8235</v>
      </c>
      <c r="B1041" t="s">
        <v>8236</v>
      </c>
      <c r="C1041" s="16">
        <v>43140</v>
      </c>
      <c r="D1041">
        <v>1</v>
      </c>
      <c r="E1041">
        <v>0</v>
      </c>
      <c r="F1041" t="s">
        <v>14727</v>
      </c>
      <c r="G1041">
        <v>0.379</v>
      </c>
    </row>
    <row r="1042" spans="1:7" x14ac:dyDescent="0.35">
      <c r="A1042" t="s">
        <v>12412</v>
      </c>
      <c r="B1042" t="s">
        <v>8378</v>
      </c>
      <c r="C1042" s="16">
        <v>43140</v>
      </c>
      <c r="D1042">
        <v>1</v>
      </c>
      <c r="E1042">
        <v>11</v>
      </c>
      <c r="F1042" t="s">
        <v>12994</v>
      </c>
      <c r="G1042">
        <v>0.92200000000000004</v>
      </c>
    </row>
    <row r="1043" spans="1:7" x14ac:dyDescent="0.35">
      <c r="A1043" t="s">
        <v>12610</v>
      </c>
      <c r="B1043" t="s">
        <v>3112</v>
      </c>
      <c r="C1043" s="16">
        <v>43140</v>
      </c>
      <c r="D1043">
        <v>2</v>
      </c>
      <c r="E1043">
        <v>87</v>
      </c>
      <c r="F1043" t="s">
        <v>12995</v>
      </c>
      <c r="G1043">
        <v>0.69799999999999995</v>
      </c>
    </row>
    <row r="1044" spans="1:7" x14ac:dyDescent="0.35">
      <c r="A1044" t="s">
        <v>11571</v>
      </c>
      <c r="B1044" t="s">
        <v>11572</v>
      </c>
      <c r="C1044" s="16">
        <v>43140</v>
      </c>
      <c r="D1044">
        <v>1</v>
      </c>
      <c r="E1044">
        <v>81</v>
      </c>
      <c r="F1044" t="s">
        <v>12996</v>
      </c>
      <c r="G1044">
        <v>0.626</v>
      </c>
    </row>
    <row r="1045" spans="1:7" x14ac:dyDescent="0.35">
      <c r="A1045" t="s">
        <v>10546</v>
      </c>
      <c r="B1045" t="s">
        <v>3189</v>
      </c>
      <c r="C1045" s="16">
        <v>43139</v>
      </c>
      <c r="D1045">
        <v>1</v>
      </c>
      <c r="E1045">
        <v>34</v>
      </c>
      <c r="F1045" t="s">
        <v>12791</v>
      </c>
      <c r="G1045">
        <v>0.71099999999999997</v>
      </c>
    </row>
    <row r="1046" spans="1:7" x14ac:dyDescent="0.35">
      <c r="A1046" t="s">
        <v>10880</v>
      </c>
      <c r="B1046" t="s">
        <v>3061</v>
      </c>
      <c r="C1046" s="16">
        <v>43139</v>
      </c>
      <c r="D1046">
        <v>1</v>
      </c>
      <c r="E1046">
        <v>0</v>
      </c>
      <c r="F1046" t="s">
        <v>13508</v>
      </c>
      <c r="G1046">
        <v>0.443</v>
      </c>
    </row>
    <row r="1047" spans="1:7" x14ac:dyDescent="0.35">
      <c r="A1047" t="s">
        <v>4186</v>
      </c>
      <c r="B1047" t="s">
        <v>67</v>
      </c>
      <c r="C1047" s="16">
        <v>43138</v>
      </c>
      <c r="D1047">
        <v>12</v>
      </c>
      <c r="E1047">
        <v>47</v>
      </c>
      <c r="F1047" t="s">
        <v>12791</v>
      </c>
      <c r="G1047">
        <v>0.72299999999999998</v>
      </c>
    </row>
    <row r="1048" spans="1:7" x14ac:dyDescent="0.35">
      <c r="A1048" t="s">
        <v>4059</v>
      </c>
      <c r="B1048" t="s">
        <v>67</v>
      </c>
      <c r="C1048" s="16">
        <v>43138</v>
      </c>
      <c r="D1048">
        <v>10</v>
      </c>
      <c r="E1048">
        <v>55</v>
      </c>
      <c r="F1048" t="s">
        <v>12791</v>
      </c>
      <c r="G1048">
        <v>0.78</v>
      </c>
    </row>
    <row r="1049" spans="1:7" x14ac:dyDescent="0.35">
      <c r="A1049" t="s">
        <v>4060</v>
      </c>
      <c r="B1049" t="s">
        <v>67</v>
      </c>
      <c r="C1049" s="16">
        <v>43138</v>
      </c>
      <c r="D1049">
        <v>11</v>
      </c>
      <c r="E1049">
        <v>54</v>
      </c>
      <c r="F1049" t="s">
        <v>12791</v>
      </c>
      <c r="G1049">
        <v>0.74299999999999999</v>
      </c>
    </row>
    <row r="1050" spans="1:7" x14ac:dyDescent="0.35">
      <c r="A1050" t="s">
        <v>11646</v>
      </c>
      <c r="B1050" t="s">
        <v>67</v>
      </c>
      <c r="C1050" s="16">
        <v>43138</v>
      </c>
      <c r="D1050">
        <v>1</v>
      </c>
      <c r="E1050">
        <v>37</v>
      </c>
      <c r="F1050" t="s">
        <v>12791</v>
      </c>
      <c r="G1050">
        <v>0.72699999999999998</v>
      </c>
    </row>
    <row r="1051" spans="1:7" x14ac:dyDescent="0.35">
      <c r="A1051" t="s">
        <v>11780</v>
      </c>
      <c r="B1051" t="s">
        <v>778</v>
      </c>
      <c r="C1051" s="16">
        <v>43133</v>
      </c>
      <c r="D1051">
        <v>1</v>
      </c>
      <c r="E1051">
        <v>59</v>
      </c>
      <c r="F1051" t="s">
        <v>12997</v>
      </c>
      <c r="G1051">
        <v>0.63300000000000001</v>
      </c>
    </row>
    <row r="1052" spans="1:7" x14ac:dyDescent="0.35">
      <c r="A1052" t="s">
        <v>11790</v>
      </c>
      <c r="B1052" t="s">
        <v>900</v>
      </c>
      <c r="C1052" s="16">
        <v>43133</v>
      </c>
      <c r="D1052">
        <v>9</v>
      </c>
      <c r="E1052">
        <v>74</v>
      </c>
      <c r="F1052" t="s">
        <v>14741</v>
      </c>
      <c r="G1052">
        <v>0.70699999999999996</v>
      </c>
    </row>
    <row r="1053" spans="1:7" x14ac:dyDescent="0.35">
      <c r="A1053" t="s">
        <v>4337</v>
      </c>
      <c r="B1053" t="s">
        <v>4338</v>
      </c>
      <c r="C1053" s="16">
        <v>43133</v>
      </c>
      <c r="D1053">
        <v>1</v>
      </c>
      <c r="E1053">
        <v>53</v>
      </c>
      <c r="F1053" t="s">
        <v>12837</v>
      </c>
      <c r="G1053">
        <v>0.69299999999999995</v>
      </c>
    </row>
    <row r="1054" spans="1:7" x14ac:dyDescent="0.35">
      <c r="A1054" t="s">
        <v>6315</v>
      </c>
      <c r="B1054" t="s">
        <v>6316</v>
      </c>
      <c r="C1054" s="16">
        <v>43133</v>
      </c>
      <c r="D1054">
        <v>7</v>
      </c>
      <c r="E1054">
        <v>4</v>
      </c>
      <c r="F1054" t="s">
        <v>13875</v>
      </c>
      <c r="G1054">
        <v>0.56000000000000005</v>
      </c>
    </row>
    <row r="1055" spans="1:7" x14ac:dyDescent="0.35">
      <c r="A1055" t="s">
        <v>7127</v>
      </c>
      <c r="B1055" t="s">
        <v>901</v>
      </c>
      <c r="C1055" s="16">
        <v>43133</v>
      </c>
      <c r="D1055">
        <v>1</v>
      </c>
      <c r="E1055">
        <v>55</v>
      </c>
      <c r="F1055" t="s">
        <v>12842</v>
      </c>
      <c r="G1055">
        <v>0.745</v>
      </c>
    </row>
    <row r="1056" spans="1:7" x14ac:dyDescent="0.35">
      <c r="A1056" t="s">
        <v>11780</v>
      </c>
      <c r="B1056" t="s">
        <v>778</v>
      </c>
      <c r="C1056" s="16">
        <v>43133</v>
      </c>
      <c r="D1056">
        <v>1</v>
      </c>
      <c r="E1056">
        <v>0</v>
      </c>
      <c r="F1056" t="s">
        <v>12997</v>
      </c>
      <c r="G1056">
        <v>0.83</v>
      </c>
    </row>
    <row r="1057" spans="1:7" x14ac:dyDescent="0.35">
      <c r="A1057" t="s">
        <v>8751</v>
      </c>
      <c r="B1057" t="s">
        <v>2570</v>
      </c>
      <c r="C1057" s="16">
        <v>43133</v>
      </c>
      <c r="D1057">
        <v>1</v>
      </c>
      <c r="E1057">
        <v>30</v>
      </c>
      <c r="F1057" t="s">
        <v>13902</v>
      </c>
      <c r="G1057">
        <v>0.54</v>
      </c>
    </row>
    <row r="1058" spans="1:7" x14ac:dyDescent="0.35">
      <c r="A1058" t="s">
        <v>1306</v>
      </c>
      <c r="B1058" t="s">
        <v>1307</v>
      </c>
      <c r="C1058" s="16">
        <v>43132</v>
      </c>
      <c r="D1058">
        <v>1</v>
      </c>
      <c r="E1058">
        <v>65</v>
      </c>
      <c r="F1058" t="s">
        <v>12885</v>
      </c>
      <c r="G1058">
        <v>0.624</v>
      </c>
    </row>
    <row r="1059" spans="1:7" x14ac:dyDescent="0.35">
      <c r="A1059" t="s">
        <v>1265</v>
      </c>
      <c r="B1059" t="s">
        <v>513</v>
      </c>
      <c r="C1059" s="16">
        <v>43126</v>
      </c>
      <c r="D1059">
        <v>1</v>
      </c>
      <c r="E1059">
        <v>0</v>
      </c>
      <c r="F1059" t="s">
        <v>12791</v>
      </c>
      <c r="G1059">
        <v>0.497</v>
      </c>
    </row>
    <row r="1060" spans="1:7" x14ac:dyDescent="0.35">
      <c r="A1060" t="s">
        <v>1444</v>
      </c>
      <c r="B1060" t="s">
        <v>1445</v>
      </c>
      <c r="C1060" s="16">
        <v>43126</v>
      </c>
      <c r="D1060">
        <v>9</v>
      </c>
      <c r="E1060">
        <v>36</v>
      </c>
      <c r="F1060" t="s">
        <v>1446</v>
      </c>
      <c r="G1060">
        <v>0.81100000000000005</v>
      </c>
    </row>
    <row r="1061" spans="1:7" x14ac:dyDescent="0.35">
      <c r="A1061" t="s">
        <v>12417</v>
      </c>
      <c r="B1061" t="s">
        <v>8415</v>
      </c>
      <c r="C1061" s="16">
        <v>43126</v>
      </c>
      <c r="D1061">
        <v>8</v>
      </c>
      <c r="E1061">
        <v>53</v>
      </c>
      <c r="F1061" t="s">
        <v>13930</v>
      </c>
      <c r="G1061">
        <v>0.56000000000000005</v>
      </c>
    </row>
    <row r="1062" spans="1:7" x14ac:dyDescent="0.35">
      <c r="A1062" t="s">
        <v>3595</v>
      </c>
      <c r="B1062" t="s">
        <v>5745</v>
      </c>
      <c r="C1062" s="16">
        <v>43123</v>
      </c>
      <c r="D1062">
        <v>1</v>
      </c>
      <c r="E1062">
        <v>0</v>
      </c>
      <c r="F1062" t="s">
        <v>13536</v>
      </c>
      <c r="G1062">
        <v>0.748</v>
      </c>
    </row>
    <row r="1063" spans="1:7" x14ac:dyDescent="0.35">
      <c r="A1063" t="s">
        <v>3595</v>
      </c>
      <c r="B1063" t="s">
        <v>5745</v>
      </c>
      <c r="C1063" s="16">
        <v>43123</v>
      </c>
      <c r="D1063">
        <v>1</v>
      </c>
      <c r="E1063">
        <v>83</v>
      </c>
      <c r="F1063" t="s">
        <v>13536</v>
      </c>
      <c r="G1063">
        <v>0.753</v>
      </c>
    </row>
    <row r="1064" spans="1:7" x14ac:dyDescent="0.35">
      <c r="A1064" t="s">
        <v>305</v>
      </c>
      <c r="B1064" t="s">
        <v>306</v>
      </c>
      <c r="C1064" s="16">
        <v>43119</v>
      </c>
      <c r="D1064">
        <v>1</v>
      </c>
      <c r="E1064">
        <v>0</v>
      </c>
      <c r="F1064" t="s">
        <v>13931</v>
      </c>
      <c r="G1064">
        <v>0.55800000000000005</v>
      </c>
    </row>
    <row r="1065" spans="1:7" x14ac:dyDescent="0.35">
      <c r="A1065" t="s">
        <v>12233</v>
      </c>
      <c r="B1065" t="s">
        <v>6495</v>
      </c>
      <c r="C1065" s="16">
        <v>43119</v>
      </c>
      <c r="D1065">
        <v>1</v>
      </c>
      <c r="E1065">
        <v>77</v>
      </c>
      <c r="F1065" t="s">
        <v>13692</v>
      </c>
      <c r="G1065">
        <v>0.65300000000000002</v>
      </c>
    </row>
    <row r="1066" spans="1:7" x14ac:dyDescent="0.35">
      <c r="A1066" t="s">
        <v>7078</v>
      </c>
      <c r="B1066" t="s">
        <v>7079</v>
      </c>
      <c r="C1066" s="16">
        <v>43119</v>
      </c>
      <c r="D1066">
        <v>4</v>
      </c>
      <c r="E1066">
        <v>0</v>
      </c>
      <c r="F1066" t="s">
        <v>13932</v>
      </c>
      <c r="G1066">
        <v>0.53600000000000003</v>
      </c>
    </row>
    <row r="1067" spans="1:7" x14ac:dyDescent="0.35">
      <c r="A1067" t="s">
        <v>10304</v>
      </c>
      <c r="B1067" t="s">
        <v>10305</v>
      </c>
      <c r="C1067" s="16">
        <v>43116</v>
      </c>
      <c r="D1067">
        <v>14</v>
      </c>
      <c r="E1067">
        <v>0</v>
      </c>
      <c r="F1067" t="s">
        <v>10306</v>
      </c>
      <c r="G1067">
        <v>0.69899999999999995</v>
      </c>
    </row>
    <row r="1068" spans="1:7" x14ac:dyDescent="0.35">
      <c r="A1068" t="s">
        <v>1812</v>
      </c>
      <c r="B1068" t="s">
        <v>1813</v>
      </c>
      <c r="C1068" s="16">
        <v>43112</v>
      </c>
      <c r="D1068">
        <v>1</v>
      </c>
      <c r="E1068">
        <v>0</v>
      </c>
      <c r="F1068" t="s">
        <v>12998</v>
      </c>
      <c r="G1068">
        <v>0.67200000000000004</v>
      </c>
    </row>
    <row r="1069" spans="1:7" x14ac:dyDescent="0.35">
      <c r="A1069" t="s">
        <v>4102</v>
      </c>
      <c r="B1069" t="s">
        <v>4103</v>
      </c>
      <c r="C1069" s="16">
        <v>43112</v>
      </c>
      <c r="D1069">
        <v>1</v>
      </c>
      <c r="E1069">
        <v>0</v>
      </c>
      <c r="F1069" t="s">
        <v>13875</v>
      </c>
      <c r="G1069">
        <v>0.70499999999999996</v>
      </c>
    </row>
    <row r="1070" spans="1:7" x14ac:dyDescent="0.35">
      <c r="A1070" t="s">
        <v>5762</v>
      </c>
      <c r="B1070" t="s">
        <v>1937</v>
      </c>
      <c r="C1070" s="16">
        <v>43112</v>
      </c>
      <c r="D1070">
        <v>1</v>
      </c>
      <c r="E1070">
        <v>76</v>
      </c>
      <c r="F1070" t="s">
        <v>12842</v>
      </c>
      <c r="G1070">
        <v>0.63700000000000001</v>
      </c>
    </row>
    <row r="1071" spans="1:7" x14ac:dyDescent="0.35">
      <c r="A1071" t="s">
        <v>12250</v>
      </c>
      <c r="B1071" t="s">
        <v>6722</v>
      </c>
      <c r="C1071" s="16">
        <v>43112</v>
      </c>
      <c r="D1071">
        <v>4</v>
      </c>
      <c r="E1071">
        <v>83</v>
      </c>
      <c r="F1071" t="s">
        <v>14742</v>
      </c>
      <c r="G1071">
        <v>0.76500000000000001</v>
      </c>
    </row>
    <row r="1072" spans="1:7" x14ac:dyDescent="0.35">
      <c r="A1072" t="s">
        <v>2464</v>
      </c>
      <c r="B1072" t="s">
        <v>58</v>
      </c>
      <c r="C1072" s="16">
        <v>43111</v>
      </c>
      <c r="D1072">
        <v>1</v>
      </c>
      <c r="E1072">
        <v>0</v>
      </c>
      <c r="F1072" t="s">
        <v>13574</v>
      </c>
      <c r="G1072">
        <v>0.69899999999999995</v>
      </c>
    </row>
    <row r="1073" spans="1:7" x14ac:dyDescent="0.35">
      <c r="A1073" t="s">
        <v>11312</v>
      </c>
      <c r="B1073" t="s">
        <v>11313</v>
      </c>
      <c r="C1073" s="16">
        <v>43094</v>
      </c>
      <c r="D1073">
        <v>2</v>
      </c>
      <c r="E1073">
        <v>30</v>
      </c>
      <c r="F1073" t="s">
        <v>480</v>
      </c>
      <c r="G1073">
        <v>0.45900000000000002</v>
      </c>
    </row>
    <row r="1074" spans="1:7" x14ac:dyDescent="0.35">
      <c r="A1074" t="s">
        <v>12664</v>
      </c>
      <c r="B1074" t="s">
        <v>457</v>
      </c>
      <c r="C1074" s="16">
        <v>43091</v>
      </c>
      <c r="D1074">
        <v>1</v>
      </c>
      <c r="E1074">
        <v>59</v>
      </c>
      <c r="F1074" t="s">
        <v>12842</v>
      </c>
      <c r="G1074">
        <v>0.38200000000000001</v>
      </c>
    </row>
    <row r="1075" spans="1:7" x14ac:dyDescent="0.35">
      <c r="A1075" t="s">
        <v>3726</v>
      </c>
      <c r="B1075" t="s">
        <v>3727</v>
      </c>
      <c r="C1075" s="16">
        <v>43089</v>
      </c>
      <c r="D1075">
        <v>1</v>
      </c>
      <c r="E1075">
        <v>78</v>
      </c>
      <c r="F1075" t="s">
        <v>14743</v>
      </c>
      <c r="G1075">
        <v>0.70399999999999996</v>
      </c>
    </row>
    <row r="1076" spans="1:7" x14ac:dyDescent="0.35">
      <c r="A1076" t="s">
        <v>2799</v>
      </c>
      <c r="B1076" t="s">
        <v>2800</v>
      </c>
      <c r="C1076" s="16">
        <v>43084</v>
      </c>
      <c r="D1076">
        <v>1</v>
      </c>
      <c r="E1076">
        <v>0</v>
      </c>
      <c r="F1076" t="s">
        <v>13933</v>
      </c>
      <c r="G1076">
        <v>0.59299999999999997</v>
      </c>
    </row>
    <row r="1077" spans="1:7" x14ac:dyDescent="0.35">
      <c r="A1077" t="s">
        <v>11987</v>
      </c>
      <c r="B1077" t="s">
        <v>3454</v>
      </c>
      <c r="C1077" s="16">
        <v>43084</v>
      </c>
      <c r="D1077">
        <v>5</v>
      </c>
      <c r="E1077">
        <v>76</v>
      </c>
      <c r="F1077" t="s">
        <v>13493</v>
      </c>
      <c r="G1077">
        <v>0.748</v>
      </c>
    </row>
    <row r="1078" spans="1:7" x14ac:dyDescent="0.35">
      <c r="A1078" t="s">
        <v>12665</v>
      </c>
      <c r="B1078" t="s">
        <v>10691</v>
      </c>
      <c r="C1078" s="16">
        <v>43084</v>
      </c>
      <c r="D1078">
        <v>3</v>
      </c>
      <c r="E1078">
        <v>81</v>
      </c>
      <c r="F1078" t="s">
        <v>13634</v>
      </c>
      <c r="G1078">
        <v>0.58899999999999997</v>
      </c>
    </row>
    <row r="1079" spans="1:7" x14ac:dyDescent="0.35">
      <c r="A1079" t="s">
        <v>10925</v>
      </c>
      <c r="B1079" t="s">
        <v>10926</v>
      </c>
      <c r="C1079" s="16">
        <v>43084</v>
      </c>
      <c r="D1079">
        <v>1</v>
      </c>
      <c r="E1079">
        <v>0</v>
      </c>
      <c r="F1079" t="s">
        <v>12999</v>
      </c>
      <c r="G1079">
        <v>0.752</v>
      </c>
    </row>
    <row r="1080" spans="1:7" x14ac:dyDescent="0.35">
      <c r="A1080" t="s">
        <v>11845</v>
      </c>
      <c r="B1080" t="s">
        <v>1738</v>
      </c>
      <c r="C1080" s="16">
        <v>43083</v>
      </c>
      <c r="D1080">
        <v>2</v>
      </c>
      <c r="E1080">
        <v>78</v>
      </c>
      <c r="F1080" t="s">
        <v>1739</v>
      </c>
      <c r="G1080">
        <v>0.72699999999999998</v>
      </c>
    </row>
    <row r="1081" spans="1:7" x14ac:dyDescent="0.35">
      <c r="A1081" t="s">
        <v>11987</v>
      </c>
      <c r="B1081" t="s">
        <v>3454</v>
      </c>
      <c r="C1081" s="16">
        <v>43083</v>
      </c>
      <c r="D1081">
        <v>5</v>
      </c>
      <c r="E1081">
        <v>35</v>
      </c>
      <c r="F1081" t="s">
        <v>13493</v>
      </c>
      <c r="G1081">
        <v>0.75700000000000001</v>
      </c>
    </row>
    <row r="1082" spans="1:7" x14ac:dyDescent="0.35">
      <c r="A1082" t="s">
        <v>2013</v>
      </c>
      <c r="B1082" t="s">
        <v>65</v>
      </c>
      <c r="C1082" s="16">
        <v>43077</v>
      </c>
      <c r="D1082">
        <v>2</v>
      </c>
      <c r="E1082">
        <v>43</v>
      </c>
      <c r="F1082" t="s">
        <v>12842</v>
      </c>
      <c r="G1082">
        <v>0.312</v>
      </c>
    </row>
    <row r="1083" spans="1:7" x14ac:dyDescent="0.35">
      <c r="A1083" t="s">
        <v>3512</v>
      </c>
      <c r="B1083" t="s">
        <v>2735</v>
      </c>
      <c r="C1083" s="16">
        <v>43077</v>
      </c>
      <c r="D1083">
        <v>1</v>
      </c>
      <c r="E1083">
        <v>35</v>
      </c>
      <c r="F1083" t="s">
        <v>13899</v>
      </c>
      <c r="G1083">
        <v>0.503</v>
      </c>
    </row>
    <row r="1084" spans="1:7" x14ac:dyDescent="0.35">
      <c r="A1084" t="s">
        <v>7121</v>
      </c>
      <c r="B1084" t="s">
        <v>2565</v>
      </c>
      <c r="C1084" s="16">
        <v>43077</v>
      </c>
      <c r="D1084">
        <v>1</v>
      </c>
      <c r="E1084">
        <v>45</v>
      </c>
      <c r="F1084" t="s">
        <v>12791</v>
      </c>
      <c r="G1084">
        <v>0.54600000000000004</v>
      </c>
    </row>
    <row r="1085" spans="1:7" x14ac:dyDescent="0.35">
      <c r="A1085" t="s">
        <v>5389</v>
      </c>
      <c r="B1085" t="s">
        <v>5390</v>
      </c>
      <c r="C1085" s="16">
        <v>43077</v>
      </c>
      <c r="D1085">
        <v>8</v>
      </c>
      <c r="E1085">
        <v>75</v>
      </c>
      <c r="F1085" t="s">
        <v>13000</v>
      </c>
      <c r="G1085">
        <v>0.68400000000000005</v>
      </c>
    </row>
    <row r="1086" spans="1:7" x14ac:dyDescent="0.35">
      <c r="A1086" t="s">
        <v>10123</v>
      </c>
      <c r="B1086" t="s">
        <v>10124</v>
      </c>
      <c r="C1086" s="16">
        <v>43077</v>
      </c>
      <c r="D1086">
        <v>4</v>
      </c>
      <c r="E1086">
        <v>87</v>
      </c>
      <c r="F1086" t="s">
        <v>13934</v>
      </c>
      <c r="G1086">
        <v>0.71399999999999997</v>
      </c>
    </row>
    <row r="1087" spans="1:7" x14ac:dyDescent="0.35">
      <c r="A1087" t="s">
        <v>7195</v>
      </c>
      <c r="B1087" t="s">
        <v>7196</v>
      </c>
      <c r="C1087" s="16">
        <v>43077</v>
      </c>
      <c r="D1087">
        <v>7</v>
      </c>
      <c r="E1087">
        <v>76</v>
      </c>
      <c r="F1087" t="s">
        <v>7197</v>
      </c>
      <c r="G1087">
        <v>0.28399999999999997</v>
      </c>
    </row>
    <row r="1088" spans="1:7" x14ac:dyDescent="0.35">
      <c r="A1088" t="s">
        <v>5389</v>
      </c>
      <c r="B1088" t="s">
        <v>11344</v>
      </c>
      <c r="C1088" s="16">
        <v>43077</v>
      </c>
      <c r="D1088">
        <v>8</v>
      </c>
      <c r="E1088">
        <v>74</v>
      </c>
      <c r="F1088" t="s">
        <v>13001</v>
      </c>
      <c r="G1088">
        <v>0.67</v>
      </c>
    </row>
    <row r="1089" spans="1:7" x14ac:dyDescent="0.35">
      <c r="A1089" t="s">
        <v>3332</v>
      </c>
      <c r="B1089" t="s">
        <v>3333</v>
      </c>
      <c r="C1089" s="16">
        <v>43070</v>
      </c>
      <c r="D1089">
        <v>1</v>
      </c>
      <c r="E1089">
        <v>0</v>
      </c>
      <c r="F1089" t="s">
        <v>14744</v>
      </c>
      <c r="G1089">
        <v>0.72199999999999998</v>
      </c>
    </row>
    <row r="1090" spans="1:7" x14ac:dyDescent="0.35">
      <c r="A1090" t="s">
        <v>12099</v>
      </c>
      <c r="B1090" t="s">
        <v>4896</v>
      </c>
      <c r="C1090" s="16">
        <v>43070</v>
      </c>
      <c r="D1090">
        <v>1</v>
      </c>
      <c r="E1090">
        <v>70</v>
      </c>
      <c r="F1090" t="s">
        <v>14745</v>
      </c>
      <c r="G1090">
        <v>0.52600000000000002</v>
      </c>
    </row>
    <row r="1091" spans="1:7" x14ac:dyDescent="0.35">
      <c r="A1091" t="s">
        <v>11843</v>
      </c>
      <c r="B1091" t="s">
        <v>1717</v>
      </c>
      <c r="C1091" s="16">
        <v>43070</v>
      </c>
      <c r="D1091">
        <v>2</v>
      </c>
      <c r="E1091">
        <v>41</v>
      </c>
      <c r="F1091" t="s">
        <v>14746</v>
      </c>
      <c r="G1091">
        <v>0.58699999999999997</v>
      </c>
    </row>
    <row r="1092" spans="1:7" x14ac:dyDescent="0.35">
      <c r="A1092" t="s">
        <v>10318</v>
      </c>
      <c r="B1092" t="s">
        <v>10319</v>
      </c>
      <c r="C1092" s="16">
        <v>43070</v>
      </c>
      <c r="D1092">
        <v>13</v>
      </c>
      <c r="E1092">
        <v>12</v>
      </c>
      <c r="F1092" t="s">
        <v>13693</v>
      </c>
      <c r="G1092">
        <v>0.69099999999999995</v>
      </c>
    </row>
    <row r="1093" spans="1:7" x14ac:dyDescent="0.35">
      <c r="A1093" t="s">
        <v>11208</v>
      </c>
      <c r="B1093" t="s">
        <v>120</v>
      </c>
      <c r="C1093" s="16">
        <v>43070</v>
      </c>
      <c r="D1093">
        <v>25</v>
      </c>
      <c r="E1093">
        <v>36</v>
      </c>
      <c r="F1093" t="s">
        <v>13935</v>
      </c>
      <c r="G1093">
        <v>0.42799999999999999</v>
      </c>
    </row>
    <row r="1094" spans="1:7" x14ac:dyDescent="0.35">
      <c r="A1094" t="s">
        <v>11880</v>
      </c>
      <c r="B1094" t="s">
        <v>2145</v>
      </c>
      <c r="C1094" s="16">
        <v>43069</v>
      </c>
      <c r="D1094">
        <v>1</v>
      </c>
      <c r="E1094">
        <v>74</v>
      </c>
      <c r="F1094" t="s">
        <v>13499</v>
      </c>
      <c r="G1094">
        <v>0.58699999999999997</v>
      </c>
    </row>
    <row r="1095" spans="1:7" x14ac:dyDescent="0.35">
      <c r="A1095" t="s">
        <v>3935</v>
      </c>
      <c r="B1095" t="s">
        <v>796</v>
      </c>
      <c r="C1095" s="16">
        <v>43063</v>
      </c>
      <c r="D1095">
        <v>10</v>
      </c>
      <c r="E1095">
        <v>8</v>
      </c>
      <c r="F1095" t="s">
        <v>13902</v>
      </c>
      <c r="G1095">
        <v>0.41799999999999998</v>
      </c>
    </row>
    <row r="1096" spans="1:7" x14ac:dyDescent="0.35">
      <c r="A1096" t="s">
        <v>4884</v>
      </c>
      <c r="B1096" t="s">
        <v>796</v>
      </c>
      <c r="C1096" s="16">
        <v>43063</v>
      </c>
      <c r="D1096">
        <v>2</v>
      </c>
      <c r="E1096">
        <v>26</v>
      </c>
      <c r="F1096" t="s">
        <v>13902</v>
      </c>
      <c r="G1096">
        <v>0.70099999999999996</v>
      </c>
    </row>
    <row r="1097" spans="1:7" x14ac:dyDescent="0.35">
      <c r="A1097" t="s">
        <v>12115</v>
      </c>
      <c r="B1097" t="s">
        <v>5092</v>
      </c>
      <c r="C1097" s="16">
        <v>43063</v>
      </c>
      <c r="D1097">
        <v>1</v>
      </c>
      <c r="E1097">
        <v>1</v>
      </c>
      <c r="F1097" t="s">
        <v>13002</v>
      </c>
      <c r="G1097">
        <v>0.61299999999999999</v>
      </c>
    </row>
    <row r="1098" spans="1:7" x14ac:dyDescent="0.35">
      <c r="A1098" t="s">
        <v>5498</v>
      </c>
      <c r="B1098" t="s">
        <v>5499</v>
      </c>
      <c r="C1098" s="16">
        <v>43063</v>
      </c>
      <c r="D1098">
        <v>1</v>
      </c>
      <c r="E1098">
        <v>47</v>
      </c>
      <c r="F1098" t="s">
        <v>2720</v>
      </c>
      <c r="G1098">
        <v>0.874</v>
      </c>
    </row>
    <row r="1099" spans="1:7" x14ac:dyDescent="0.35">
      <c r="A1099" t="s">
        <v>5725</v>
      </c>
      <c r="B1099" t="s">
        <v>240</v>
      </c>
      <c r="C1099" s="16">
        <v>43063</v>
      </c>
      <c r="D1099">
        <v>17</v>
      </c>
      <c r="E1099">
        <v>0</v>
      </c>
      <c r="F1099" t="s">
        <v>12877</v>
      </c>
      <c r="G1099">
        <v>0.60699999999999998</v>
      </c>
    </row>
    <row r="1100" spans="1:7" x14ac:dyDescent="0.35">
      <c r="A1100" t="s">
        <v>7432</v>
      </c>
      <c r="B1100" t="s">
        <v>232</v>
      </c>
      <c r="C1100" s="16">
        <v>43063</v>
      </c>
      <c r="D1100">
        <v>1</v>
      </c>
      <c r="E1100">
        <v>71</v>
      </c>
      <c r="F1100" t="s">
        <v>12858</v>
      </c>
      <c r="G1100">
        <v>0.52900000000000003</v>
      </c>
    </row>
    <row r="1101" spans="1:7" x14ac:dyDescent="0.35">
      <c r="A1101" t="s">
        <v>12459</v>
      </c>
      <c r="B1101" t="s">
        <v>8767</v>
      </c>
      <c r="C1101" s="16">
        <v>43063</v>
      </c>
      <c r="D1101">
        <v>6</v>
      </c>
      <c r="E1101">
        <v>0</v>
      </c>
      <c r="F1101" t="s">
        <v>13003</v>
      </c>
      <c r="G1101">
        <v>0.70899999999999996</v>
      </c>
    </row>
    <row r="1102" spans="1:7" x14ac:dyDescent="0.35">
      <c r="A1102" t="s">
        <v>11620</v>
      </c>
      <c r="B1102" t="s">
        <v>796</v>
      </c>
      <c r="C1102" s="16">
        <v>43063</v>
      </c>
      <c r="D1102">
        <v>11</v>
      </c>
      <c r="E1102">
        <v>14</v>
      </c>
      <c r="F1102" t="s">
        <v>13902</v>
      </c>
      <c r="G1102">
        <v>0.38200000000000001</v>
      </c>
    </row>
    <row r="1103" spans="1:7" x14ac:dyDescent="0.35">
      <c r="A1103" t="s">
        <v>12327</v>
      </c>
      <c r="B1103" t="s">
        <v>8033</v>
      </c>
      <c r="C1103" s="16">
        <v>43057</v>
      </c>
      <c r="D1103">
        <v>1</v>
      </c>
      <c r="E1103">
        <v>74</v>
      </c>
      <c r="F1103" t="s">
        <v>14747</v>
      </c>
      <c r="G1103">
        <v>0.65300000000000002</v>
      </c>
    </row>
    <row r="1104" spans="1:7" x14ac:dyDescent="0.35">
      <c r="A1104" t="s">
        <v>5131</v>
      </c>
      <c r="B1104" t="s">
        <v>1243</v>
      </c>
      <c r="C1104" s="16">
        <v>43056</v>
      </c>
      <c r="D1104">
        <v>14</v>
      </c>
      <c r="E1104">
        <v>80</v>
      </c>
      <c r="F1104" t="s">
        <v>13936</v>
      </c>
      <c r="G1104">
        <v>0.496</v>
      </c>
    </row>
    <row r="1105" spans="1:7" x14ac:dyDescent="0.35">
      <c r="A1105" t="s">
        <v>5389</v>
      </c>
      <c r="B1105" t="s">
        <v>5390</v>
      </c>
      <c r="C1105" s="16">
        <v>43056</v>
      </c>
      <c r="D1105">
        <v>1</v>
      </c>
      <c r="E1105">
        <v>76</v>
      </c>
      <c r="F1105" t="s">
        <v>13000</v>
      </c>
      <c r="G1105">
        <v>0.68400000000000005</v>
      </c>
    </row>
    <row r="1106" spans="1:7" x14ac:dyDescent="0.35">
      <c r="A1106" t="s">
        <v>7151</v>
      </c>
      <c r="B1106" t="s">
        <v>7152</v>
      </c>
      <c r="C1106" s="16">
        <v>43056</v>
      </c>
      <c r="D1106">
        <v>1</v>
      </c>
      <c r="E1106">
        <v>0</v>
      </c>
      <c r="F1106" t="s">
        <v>13875</v>
      </c>
      <c r="G1106">
        <v>0.86299999999999999</v>
      </c>
    </row>
    <row r="1107" spans="1:7" x14ac:dyDescent="0.35">
      <c r="A1107" t="s">
        <v>6515</v>
      </c>
      <c r="B1107" t="s">
        <v>1243</v>
      </c>
      <c r="C1107" s="16">
        <v>43056</v>
      </c>
      <c r="D1107">
        <v>13</v>
      </c>
      <c r="E1107">
        <v>73</v>
      </c>
      <c r="F1107" t="s">
        <v>13936</v>
      </c>
      <c r="G1107">
        <v>0.55200000000000005</v>
      </c>
    </row>
    <row r="1108" spans="1:7" x14ac:dyDescent="0.35">
      <c r="A1108" t="s">
        <v>5290</v>
      </c>
      <c r="B1108" t="s">
        <v>5291</v>
      </c>
      <c r="C1108" s="16">
        <v>43054</v>
      </c>
      <c r="D1108">
        <v>1</v>
      </c>
      <c r="E1108">
        <v>53</v>
      </c>
      <c r="F1108" t="s">
        <v>13004</v>
      </c>
      <c r="G1108">
        <v>0.45600000000000002</v>
      </c>
    </row>
    <row r="1109" spans="1:7" x14ac:dyDescent="0.35">
      <c r="A1109" t="s">
        <v>3084</v>
      </c>
      <c r="B1109" t="s">
        <v>632</v>
      </c>
      <c r="C1109" s="16">
        <v>43049</v>
      </c>
      <c r="D1109">
        <v>1</v>
      </c>
      <c r="E1109">
        <v>55</v>
      </c>
      <c r="F1109" t="s">
        <v>13811</v>
      </c>
      <c r="G1109">
        <v>0.61</v>
      </c>
    </row>
    <row r="1110" spans="1:7" x14ac:dyDescent="0.35">
      <c r="A1110" t="s">
        <v>3386</v>
      </c>
      <c r="B1110" t="s">
        <v>3387</v>
      </c>
      <c r="C1110" s="16">
        <v>43049</v>
      </c>
      <c r="D1110">
        <v>4</v>
      </c>
      <c r="E1110">
        <v>0</v>
      </c>
      <c r="F1110" t="s">
        <v>12940</v>
      </c>
      <c r="G1110">
        <v>0.65800000000000003</v>
      </c>
    </row>
    <row r="1111" spans="1:7" x14ac:dyDescent="0.35">
      <c r="A1111" t="s">
        <v>3441</v>
      </c>
      <c r="B1111" t="s">
        <v>374</v>
      </c>
      <c r="C1111" s="16">
        <v>43049</v>
      </c>
      <c r="D1111">
        <v>5</v>
      </c>
      <c r="E1111">
        <v>0</v>
      </c>
      <c r="F1111" t="s">
        <v>12791</v>
      </c>
      <c r="G1111">
        <v>0.75</v>
      </c>
    </row>
    <row r="1112" spans="1:7" x14ac:dyDescent="0.35">
      <c r="A1112" t="s">
        <v>4375</v>
      </c>
      <c r="B1112" t="s">
        <v>374</v>
      </c>
      <c r="C1112" s="16">
        <v>43049</v>
      </c>
      <c r="D1112">
        <v>6</v>
      </c>
      <c r="E1112">
        <v>0</v>
      </c>
      <c r="F1112" t="s">
        <v>12791</v>
      </c>
      <c r="G1112">
        <v>0.76600000000000001</v>
      </c>
    </row>
    <row r="1113" spans="1:7" x14ac:dyDescent="0.35">
      <c r="A1113" t="s">
        <v>5434</v>
      </c>
      <c r="B1113" t="s">
        <v>374</v>
      </c>
      <c r="C1113" s="16">
        <v>43049</v>
      </c>
      <c r="D1113">
        <v>8</v>
      </c>
      <c r="E1113">
        <v>0</v>
      </c>
      <c r="F1113" t="s">
        <v>12791</v>
      </c>
      <c r="G1113">
        <v>0.8</v>
      </c>
    </row>
    <row r="1114" spans="1:7" x14ac:dyDescent="0.35">
      <c r="A1114" t="s">
        <v>5603</v>
      </c>
      <c r="B1114" t="s">
        <v>374</v>
      </c>
      <c r="C1114" s="16">
        <v>43049</v>
      </c>
      <c r="D1114">
        <v>1</v>
      </c>
      <c r="E1114">
        <v>0</v>
      </c>
      <c r="F1114" t="s">
        <v>12791</v>
      </c>
      <c r="G1114">
        <v>0.61299999999999999</v>
      </c>
    </row>
    <row r="1115" spans="1:7" x14ac:dyDescent="0.35">
      <c r="A1115" t="s">
        <v>6021</v>
      </c>
      <c r="B1115" t="s">
        <v>374</v>
      </c>
      <c r="C1115" s="16">
        <v>43049</v>
      </c>
      <c r="D1115">
        <v>12</v>
      </c>
      <c r="E1115">
        <v>0</v>
      </c>
      <c r="F1115" t="s">
        <v>12791</v>
      </c>
      <c r="G1115">
        <v>0.71899999999999997</v>
      </c>
    </row>
    <row r="1116" spans="1:7" x14ac:dyDescent="0.35">
      <c r="A1116" t="s">
        <v>6262</v>
      </c>
      <c r="B1116" t="s">
        <v>6263</v>
      </c>
      <c r="C1116" s="16">
        <v>43049</v>
      </c>
      <c r="D1116">
        <v>12</v>
      </c>
      <c r="E1116">
        <v>0</v>
      </c>
      <c r="F1116" t="s">
        <v>13005</v>
      </c>
      <c r="G1116">
        <v>0.55800000000000005</v>
      </c>
    </row>
    <row r="1117" spans="1:7" x14ac:dyDescent="0.35">
      <c r="A1117" t="s">
        <v>8391</v>
      </c>
      <c r="B1117" t="s">
        <v>3387</v>
      </c>
      <c r="C1117" s="16">
        <v>43049</v>
      </c>
      <c r="D1117">
        <v>2</v>
      </c>
      <c r="E1117">
        <v>0</v>
      </c>
      <c r="F1117" t="s">
        <v>12940</v>
      </c>
      <c r="G1117">
        <v>0.70499999999999996</v>
      </c>
    </row>
    <row r="1118" spans="1:7" x14ac:dyDescent="0.35">
      <c r="A1118" t="s">
        <v>12490</v>
      </c>
      <c r="B1118" t="s">
        <v>9068</v>
      </c>
      <c r="C1118" s="16">
        <v>43049</v>
      </c>
      <c r="D1118">
        <v>1</v>
      </c>
      <c r="E1118">
        <v>66</v>
      </c>
      <c r="F1118" t="s">
        <v>14748</v>
      </c>
      <c r="G1118">
        <v>0.84499999999999997</v>
      </c>
    </row>
    <row r="1119" spans="1:7" x14ac:dyDescent="0.35">
      <c r="A1119" t="s">
        <v>9719</v>
      </c>
      <c r="B1119" t="s">
        <v>9720</v>
      </c>
      <c r="C1119" s="16">
        <v>43049</v>
      </c>
      <c r="D1119">
        <v>1</v>
      </c>
      <c r="E1119">
        <v>35</v>
      </c>
      <c r="F1119" t="s">
        <v>13875</v>
      </c>
      <c r="G1119">
        <v>0.51200000000000001</v>
      </c>
    </row>
    <row r="1120" spans="1:7" x14ac:dyDescent="0.35">
      <c r="A1120" t="s">
        <v>10167</v>
      </c>
      <c r="B1120" t="s">
        <v>374</v>
      </c>
      <c r="C1120" s="16">
        <v>43049</v>
      </c>
      <c r="D1120">
        <v>9</v>
      </c>
      <c r="E1120">
        <v>0</v>
      </c>
      <c r="F1120" t="s">
        <v>12791</v>
      </c>
      <c r="G1120">
        <v>0.56200000000000006</v>
      </c>
    </row>
    <row r="1121" spans="1:7" x14ac:dyDescent="0.35">
      <c r="A1121" t="s">
        <v>10878</v>
      </c>
      <c r="B1121" t="s">
        <v>6530</v>
      </c>
      <c r="C1121" s="16">
        <v>43049</v>
      </c>
      <c r="D1121">
        <v>1</v>
      </c>
      <c r="E1121">
        <v>0</v>
      </c>
      <c r="F1121" t="s">
        <v>12954</v>
      </c>
      <c r="G1121">
        <v>0.755</v>
      </c>
    </row>
    <row r="1122" spans="1:7" x14ac:dyDescent="0.35">
      <c r="A1122" t="s">
        <v>5395</v>
      </c>
      <c r="B1122" t="s">
        <v>374</v>
      </c>
      <c r="C1122" s="16">
        <v>43049</v>
      </c>
      <c r="D1122">
        <v>14</v>
      </c>
      <c r="E1122">
        <v>0</v>
      </c>
      <c r="F1122" t="s">
        <v>12791</v>
      </c>
      <c r="G1122">
        <v>0.59799999999999998</v>
      </c>
    </row>
    <row r="1123" spans="1:7" x14ac:dyDescent="0.35">
      <c r="A1123" t="s">
        <v>11291</v>
      </c>
      <c r="B1123" t="s">
        <v>3387</v>
      </c>
      <c r="C1123" s="16">
        <v>43049</v>
      </c>
      <c r="D1123">
        <v>3</v>
      </c>
      <c r="E1123">
        <v>0</v>
      </c>
      <c r="F1123" t="s">
        <v>12940</v>
      </c>
      <c r="G1123">
        <v>0.59799999999999998</v>
      </c>
    </row>
    <row r="1124" spans="1:7" x14ac:dyDescent="0.35">
      <c r="A1124" t="s">
        <v>118</v>
      </c>
      <c r="B1124" t="s">
        <v>54</v>
      </c>
      <c r="C1124" s="16">
        <v>43042</v>
      </c>
      <c r="D1124">
        <v>1</v>
      </c>
      <c r="E1124">
        <v>87</v>
      </c>
      <c r="F1124" t="s">
        <v>12791</v>
      </c>
      <c r="G1124">
        <v>0.68100000000000005</v>
      </c>
    </row>
    <row r="1125" spans="1:7" x14ac:dyDescent="0.35">
      <c r="A1125" t="s">
        <v>11862</v>
      </c>
      <c r="B1125" t="s">
        <v>1928</v>
      </c>
      <c r="C1125" s="16">
        <v>43042</v>
      </c>
      <c r="D1125">
        <v>2</v>
      </c>
      <c r="E1125">
        <v>0</v>
      </c>
      <c r="F1125" t="s">
        <v>13006</v>
      </c>
      <c r="G1125">
        <v>0.79500000000000004</v>
      </c>
    </row>
    <row r="1126" spans="1:7" x14ac:dyDescent="0.35">
      <c r="A1126" t="s">
        <v>2226</v>
      </c>
      <c r="B1126" t="s">
        <v>2227</v>
      </c>
      <c r="C1126" s="16">
        <v>43042</v>
      </c>
      <c r="D1126">
        <v>1</v>
      </c>
      <c r="E1126">
        <v>75</v>
      </c>
      <c r="F1126" t="s">
        <v>13007</v>
      </c>
      <c r="G1126">
        <v>0.46800000000000003</v>
      </c>
    </row>
    <row r="1127" spans="1:7" x14ac:dyDescent="0.35">
      <c r="A1127" t="s">
        <v>11926</v>
      </c>
      <c r="B1127" t="s">
        <v>2765</v>
      </c>
      <c r="C1127" s="16">
        <v>43042</v>
      </c>
      <c r="D1127">
        <v>14</v>
      </c>
      <c r="E1127">
        <v>0</v>
      </c>
      <c r="F1127" t="s">
        <v>13008</v>
      </c>
      <c r="G1127">
        <v>0.77500000000000002</v>
      </c>
    </row>
    <row r="1128" spans="1:7" x14ac:dyDescent="0.35">
      <c r="A1128" t="s">
        <v>11862</v>
      </c>
      <c r="B1128" t="s">
        <v>1928</v>
      </c>
      <c r="C1128" s="16">
        <v>43042</v>
      </c>
      <c r="D1128">
        <v>2</v>
      </c>
      <c r="E1128">
        <v>0</v>
      </c>
      <c r="F1128" t="s">
        <v>13006</v>
      </c>
      <c r="G1128">
        <v>0.79600000000000004</v>
      </c>
    </row>
    <row r="1129" spans="1:7" x14ac:dyDescent="0.35">
      <c r="A1129" t="s">
        <v>3933</v>
      </c>
      <c r="B1129" t="s">
        <v>393</v>
      </c>
      <c r="C1129" s="16">
        <v>43042</v>
      </c>
      <c r="D1129">
        <v>3</v>
      </c>
      <c r="E1129">
        <v>0</v>
      </c>
      <c r="F1129" t="s">
        <v>12791</v>
      </c>
      <c r="G1129">
        <v>0.65900000000000003</v>
      </c>
    </row>
    <row r="1130" spans="1:7" x14ac:dyDescent="0.35">
      <c r="A1130" t="s">
        <v>10027</v>
      </c>
      <c r="B1130" t="s">
        <v>54</v>
      </c>
      <c r="C1130" s="16">
        <v>43042</v>
      </c>
      <c r="D1130">
        <v>3</v>
      </c>
      <c r="E1130">
        <v>62</v>
      </c>
      <c r="F1130" t="s">
        <v>12791</v>
      </c>
      <c r="G1130">
        <v>0.67200000000000004</v>
      </c>
    </row>
    <row r="1131" spans="1:7" x14ac:dyDescent="0.35">
      <c r="A1131" t="s">
        <v>12554</v>
      </c>
      <c r="B1131" t="s">
        <v>9595</v>
      </c>
      <c r="C1131" s="16">
        <v>43037</v>
      </c>
      <c r="D1131">
        <v>1</v>
      </c>
      <c r="E1131">
        <v>60</v>
      </c>
      <c r="F1131" t="s">
        <v>13009</v>
      </c>
      <c r="G1131">
        <v>0.53</v>
      </c>
    </row>
    <row r="1132" spans="1:7" x14ac:dyDescent="0.35">
      <c r="A1132" t="s">
        <v>11832</v>
      </c>
      <c r="B1132" t="s">
        <v>1493</v>
      </c>
      <c r="C1132" s="16">
        <v>43035</v>
      </c>
      <c r="D1132">
        <v>1</v>
      </c>
      <c r="E1132">
        <v>66</v>
      </c>
      <c r="F1132" t="s">
        <v>13010</v>
      </c>
      <c r="G1132">
        <v>0.65800000000000003</v>
      </c>
    </row>
    <row r="1133" spans="1:7" x14ac:dyDescent="0.35">
      <c r="A1133" t="s">
        <v>1902</v>
      </c>
      <c r="B1133" t="s">
        <v>729</v>
      </c>
      <c r="C1133" s="16">
        <v>43035</v>
      </c>
      <c r="D1133">
        <v>13</v>
      </c>
      <c r="E1133">
        <v>52</v>
      </c>
      <c r="F1133" t="s">
        <v>13654</v>
      </c>
      <c r="G1133">
        <v>0.60799999999999998</v>
      </c>
    </row>
    <row r="1134" spans="1:7" x14ac:dyDescent="0.35">
      <c r="A1134" t="s">
        <v>3422</v>
      </c>
      <c r="B1134" t="s">
        <v>1259</v>
      </c>
      <c r="C1134" s="16">
        <v>43035</v>
      </c>
      <c r="D1134">
        <v>4</v>
      </c>
      <c r="E1134">
        <v>14</v>
      </c>
      <c r="F1134" t="s">
        <v>13937</v>
      </c>
      <c r="G1134">
        <v>0.46800000000000003</v>
      </c>
    </row>
    <row r="1135" spans="1:7" x14ac:dyDescent="0.35">
      <c r="A1135" t="s">
        <v>7121</v>
      </c>
      <c r="B1135" t="s">
        <v>7122</v>
      </c>
      <c r="C1135" s="16">
        <v>43035</v>
      </c>
      <c r="D1135">
        <v>1</v>
      </c>
      <c r="E1135">
        <v>61</v>
      </c>
      <c r="F1135" t="s">
        <v>13011</v>
      </c>
      <c r="G1135">
        <v>0.41699999999999998</v>
      </c>
    </row>
    <row r="1136" spans="1:7" x14ac:dyDescent="0.35">
      <c r="A1136" t="s">
        <v>7195</v>
      </c>
      <c r="B1136" t="s">
        <v>7196</v>
      </c>
      <c r="C1136" s="16">
        <v>43035</v>
      </c>
      <c r="D1136">
        <v>1</v>
      </c>
      <c r="E1136">
        <v>68</v>
      </c>
      <c r="F1136" t="s">
        <v>7197</v>
      </c>
      <c r="G1136">
        <v>0.28399999999999997</v>
      </c>
    </row>
    <row r="1137" spans="1:7" x14ac:dyDescent="0.35">
      <c r="A1137" t="s">
        <v>7333</v>
      </c>
      <c r="B1137" t="s">
        <v>1430</v>
      </c>
      <c r="C1137" s="16">
        <v>43035</v>
      </c>
      <c r="D1137">
        <v>2</v>
      </c>
      <c r="E1137">
        <v>59</v>
      </c>
      <c r="F1137" t="s">
        <v>14749</v>
      </c>
      <c r="G1137">
        <v>0.80800000000000005</v>
      </c>
    </row>
    <row r="1138" spans="1:7" x14ac:dyDescent="0.35">
      <c r="A1138" t="s">
        <v>7499</v>
      </c>
      <c r="B1138" t="s">
        <v>731</v>
      </c>
      <c r="C1138" s="16">
        <v>43035</v>
      </c>
      <c r="D1138">
        <v>1</v>
      </c>
      <c r="E1138">
        <v>0</v>
      </c>
      <c r="F1138" t="s">
        <v>732</v>
      </c>
      <c r="G1138">
        <v>0.47199999999999998</v>
      </c>
    </row>
    <row r="1139" spans="1:7" x14ac:dyDescent="0.35">
      <c r="A1139" t="s">
        <v>12264</v>
      </c>
      <c r="B1139" t="s">
        <v>6865</v>
      </c>
      <c r="C1139" s="16">
        <v>43034</v>
      </c>
      <c r="D1139">
        <v>1</v>
      </c>
      <c r="E1139">
        <v>0</v>
      </c>
      <c r="F1139" t="s">
        <v>12956</v>
      </c>
      <c r="G1139">
        <v>0.63800000000000001</v>
      </c>
    </row>
    <row r="1140" spans="1:7" x14ac:dyDescent="0.35">
      <c r="A1140" t="s">
        <v>1922</v>
      </c>
      <c r="B1140" t="s">
        <v>1923</v>
      </c>
      <c r="C1140" s="16">
        <v>43033</v>
      </c>
      <c r="D1140">
        <v>1</v>
      </c>
      <c r="E1140">
        <v>81</v>
      </c>
      <c r="F1140" t="s">
        <v>13012</v>
      </c>
      <c r="G1140">
        <v>0.72399999999999998</v>
      </c>
    </row>
    <row r="1141" spans="1:7" x14ac:dyDescent="0.35">
      <c r="A1141" t="s">
        <v>1922</v>
      </c>
      <c r="B1141" t="s">
        <v>1923</v>
      </c>
      <c r="C1141" s="16">
        <v>43033</v>
      </c>
      <c r="D1141">
        <v>1</v>
      </c>
      <c r="E1141">
        <v>0</v>
      </c>
      <c r="F1141" t="s">
        <v>13012</v>
      </c>
      <c r="G1141">
        <v>0.71499999999999997</v>
      </c>
    </row>
    <row r="1142" spans="1:7" x14ac:dyDescent="0.35">
      <c r="A1142" t="s">
        <v>7035</v>
      </c>
      <c r="B1142" t="s">
        <v>7036</v>
      </c>
      <c r="C1142" s="16">
        <v>43031</v>
      </c>
      <c r="D1142">
        <v>14</v>
      </c>
      <c r="E1142">
        <v>0</v>
      </c>
      <c r="F1142" t="s">
        <v>13875</v>
      </c>
      <c r="G1142">
        <v>0.67300000000000004</v>
      </c>
    </row>
    <row r="1143" spans="1:7" x14ac:dyDescent="0.35">
      <c r="A1143" t="s">
        <v>1367</v>
      </c>
      <c r="B1143" t="s">
        <v>1368</v>
      </c>
      <c r="C1143" s="16">
        <v>43028</v>
      </c>
      <c r="D1143">
        <v>1</v>
      </c>
      <c r="E1143">
        <v>66</v>
      </c>
      <c r="F1143" t="s">
        <v>12791</v>
      </c>
      <c r="G1143">
        <v>0.628</v>
      </c>
    </row>
    <row r="1144" spans="1:7" x14ac:dyDescent="0.35">
      <c r="A1144" t="s">
        <v>2967</v>
      </c>
      <c r="B1144" t="s">
        <v>2968</v>
      </c>
      <c r="C1144" s="16">
        <v>43028</v>
      </c>
      <c r="D1144">
        <v>1</v>
      </c>
      <c r="E1144">
        <v>0</v>
      </c>
      <c r="F1144" t="s">
        <v>12791</v>
      </c>
      <c r="G1144">
        <v>0.67800000000000005</v>
      </c>
    </row>
    <row r="1145" spans="1:7" x14ac:dyDescent="0.35">
      <c r="A1145" t="s">
        <v>3924</v>
      </c>
      <c r="B1145" t="s">
        <v>882</v>
      </c>
      <c r="C1145" s="16">
        <v>43028</v>
      </c>
      <c r="D1145">
        <v>8</v>
      </c>
      <c r="E1145">
        <v>57</v>
      </c>
      <c r="F1145" t="s">
        <v>13013</v>
      </c>
      <c r="G1145">
        <v>0.67100000000000004</v>
      </c>
    </row>
    <row r="1146" spans="1:7" x14ac:dyDescent="0.35">
      <c r="A1146" t="s">
        <v>3866</v>
      </c>
      <c r="B1146" t="s">
        <v>2201</v>
      </c>
      <c r="C1146" s="16">
        <v>43028</v>
      </c>
      <c r="D1146">
        <v>2</v>
      </c>
      <c r="E1146">
        <v>0</v>
      </c>
      <c r="F1146" t="s">
        <v>12791</v>
      </c>
      <c r="G1146">
        <v>0.67800000000000005</v>
      </c>
    </row>
    <row r="1147" spans="1:7" x14ac:dyDescent="0.35">
      <c r="A1147" t="s">
        <v>3949</v>
      </c>
      <c r="B1147" t="s">
        <v>2201</v>
      </c>
      <c r="C1147" s="16">
        <v>43028</v>
      </c>
      <c r="D1147">
        <v>4</v>
      </c>
      <c r="E1147">
        <v>0</v>
      </c>
      <c r="F1147" t="s">
        <v>12791</v>
      </c>
      <c r="G1147">
        <v>0.73399999999999999</v>
      </c>
    </row>
    <row r="1148" spans="1:7" x14ac:dyDescent="0.35">
      <c r="A1148" t="s">
        <v>7860</v>
      </c>
      <c r="B1148" t="s">
        <v>7861</v>
      </c>
      <c r="C1148" s="16">
        <v>43028</v>
      </c>
      <c r="D1148">
        <v>1</v>
      </c>
      <c r="E1148">
        <v>0</v>
      </c>
      <c r="F1148" t="s">
        <v>13014</v>
      </c>
      <c r="G1148">
        <v>0.60299999999999998</v>
      </c>
    </row>
    <row r="1149" spans="1:7" x14ac:dyDescent="0.35">
      <c r="A1149" t="s">
        <v>9111</v>
      </c>
      <c r="B1149" t="s">
        <v>9112</v>
      </c>
      <c r="C1149" s="16">
        <v>43028</v>
      </c>
      <c r="D1149">
        <v>18</v>
      </c>
      <c r="E1149">
        <v>39</v>
      </c>
      <c r="F1149" t="s">
        <v>14750</v>
      </c>
      <c r="G1149">
        <v>0.67800000000000005</v>
      </c>
    </row>
    <row r="1150" spans="1:7" x14ac:dyDescent="0.35">
      <c r="A1150" t="s">
        <v>3218</v>
      </c>
      <c r="B1150" t="s">
        <v>65</v>
      </c>
      <c r="C1150" s="16">
        <v>43021</v>
      </c>
      <c r="D1150">
        <v>1</v>
      </c>
      <c r="E1150">
        <v>31</v>
      </c>
      <c r="F1150" t="s">
        <v>12842</v>
      </c>
      <c r="G1150">
        <v>0.64100000000000001</v>
      </c>
    </row>
    <row r="1151" spans="1:7" x14ac:dyDescent="0.35">
      <c r="A1151" t="s">
        <v>6579</v>
      </c>
      <c r="B1151" t="s">
        <v>3390</v>
      </c>
      <c r="C1151" s="16">
        <v>43021</v>
      </c>
      <c r="D1151">
        <v>2</v>
      </c>
      <c r="E1151">
        <v>51</v>
      </c>
      <c r="F1151" t="s">
        <v>2720</v>
      </c>
      <c r="G1151">
        <v>0.45800000000000002</v>
      </c>
    </row>
    <row r="1152" spans="1:7" x14ac:dyDescent="0.35">
      <c r="A1152" t="s">
        <v>6729</v>
      </c>
      <c r="B1152" t="s">
        <v>65</v>
      </c>
      <c r="C1152" s="16">
        <v>43021</v>
      </c>
      <c r="D1152">
        <v>4</v>
      </c>
      <c r="E1152">
        <v>79</v>
      </c>
      <c r="F1152" t="s">
        <v>12842</v>
      </c>
      <c r="G1152">
        <v>0.49099999999999999</v>
      </c>
    </row>
    <row r="1153" spans="1:7" x14ac:dyDescent="0.35">
      <c r="A1153" t="s">
        <v>1270</v>
      </c>
      <c r="B1153" t="s">
        <v>7375</v>
      </c>
      <c r="C1153" s="16">
        <v>43021</v>
      </c>
      <c r="D1153">
        <v>1</v>
      </c>
      <c r="E1153">
        <v>75</v>
      </c>
      <c r="F1153" t="s">
        <v>13813</v>
      </c>
      <c r="G1153">
        <v>0.58599999999999997</v>
      </c>
    </row>
    <row r="1154" spans="1:7" x14ac:dyDescent="0.35">
      <c r="A1154" t="s">
        <v>8154</v>
      </c>
      <c r="B1154" t="s">
        <v>8155</v>
      </c>
      <c r="C1154" s="16">
        <v>43017</v>
      </c>
      <c r="D1154">
        <v>1</v>
      </c>
      <c r="E1154">
        <v>10</v>
      </c>
      <c r="F1154" t="s">
        <v>13875</v>
      </c>
      <c r="G1154">
        <v>0.42</v>
      </c>
    </row>
    <row r="1155" spans="1:7" x14ac:dyDescent="0.35">
      <c r="A1155" t="s">
        <v>5068</v>
      </c>
      <c r="B1155" t="s">
        <v>321</v>
      </c>
      <c r="C1155" s="16">
        <v>43014</v>
      </c>
      <c r="D1155">
        <v>7</v>
      </c>
      <c r="E1155">
        <v>47</v>
      </c>
      <c r="F1155" t="s">
        <v>13581</v>
      </c>
      <c r="G1155">
        <v>0.71599999999999997</v>
      </c>
    </row>
    <row r="1156" spans="1:7" x14ac:dyDescent="0.35">
      <c r="A1156" t="s">
        <v>6087</v>
      </c>
      <c r="B1156" t="s">
        <v>6088</v>
      </c>
      <c r="C1156" s="16">
        <v>43014</v>
      </c>
      <c r="D1156">
        <v>6</v>
      </c>
      <c r="E1156">
        <v>83</v>
      </c>
      <c r="F1156" t="s">
        <v>13015</v>
      </c>
      <c r="G1156">
        <v>0.66200000000000003</v>
      </c>
    </row>
    <row r="1157" spans="1:7" x14ac:dyDescent="0.35">
      <c r="A1157" t="s">
        <v>6984</v>
      </c>
      <c r="B1157" t="s">
        <v>6985</v>
      </c>
      <c r="C1157" s="16">
        <v>43014</v>
      </c>
      <c r="D1157">
        <v>5</v>
      </c>
      <c r="E1157">
        <v>59</v>
      </c>
      <c r="F1157" t="s">
        <v>13016</v>
      </c>
      <c r="G1157">
        <v>0.48899999999999999</v>
      </c>
    </row>
    <row r="1158" spans="1:7" x14ac:dyDescent="0.35">
      <c r="A1158" t="s">
        <v>7184</v>
      </c>
      <c r="B1158" t="s">
        <v>7185</v>
      </c>
      <c r="C1158" s="16">
        <v>43014</v>
      </c>
      <c r="D1158">
        <v>2</v>
      </c>
      <c r="E1158">
        <v>0</v>
      </c>
      <c r="F1158" t="s">
        <v>12857</v>
      </c>
      <c r="G1158">
        <v>0.622</v>
      </c>
    </row>
    <row r="1159" spans="1:7" x14ac:dyDescent="0.35">
      <c r="A1159" t="s">
        <v>7898</v>
      </c>
      <c r="B1159" t="s">
        <v>6088</v>
      </c>
      <c r="C1159" s="16">
        <v>43014</v>
      </c>
      <c r="D1159">
        <v>13</v>
      </c>
      <c r="E1159">
        <v>78</v>
      </c>
      <c r="F1159" t="s">
        <v>13015</v>
      </c>
      <c r="G1159">
        <v>0.51300000000000001</v>
      </c>
    </row>
    <row r="1160" spans="1:7" x14ac:dyDescent="0.35">
      <c r="A1160" t="s">
        <v>6087</v>
      </c>
      <c r="B1160" t="s">
        <v>6088</v>
      </c>
      <c r="C1160" s="16">
        <v>43014</v>
      </c>
      <c r="D1160">
        <v>6</v>
      </c>
      <c r="E1160">
        <v>0</v>
      </c>
      <c r="F1160" t="s">
        <v>13015</v>
      </c>
      <c r="G1160">
        <v>0.65900000000000003</v>
      </c>
    </row>
    <row r="1161" spans="1:7" x14ac:dyDescent="0.35">
      <c r="A1161" t="s">
        <v>1299</v>
      </c>
      <c r="B1161" t="s">
        <v>54</v>
      </c>
      <c r="C1161" s="16">
        <v>43014</v>
      </c>
      <c r="D1161">
        <v>1</v>
      </c>
      <c r="E1161">
        <v>0</v>
      </c>
      <c r="F1161" t="s">
        <v>12791</v>
      </c>
      <c r="G1161">
        <v>0.38100000000000001</v>
      </c>
    </row>
    <row r="1162" spans="1:7" x14ac:dyDescent="0.35">
      <c r="A1162" t="s">
        <v>10151</v>
      </c>
      <c r="B1162" t="s">
        <v>271</v>
      </c>
      <c r="C1162" s="16">
        <v>43013</v>
      </c>
      <c r="D1162">
        <v>1</v>
      </c>
      <c r="E1162">
        <v>0</v>
      </c>
      <c r="F1162" t="s">
        <v>12818</v>
      </c>
      <c r="G1162">
        <v>0.84899999999999998</v>
      </c>
    </row>
    <row r="1163" spans="1:7" x14ac:dyDescent="0.35">
      <c r="A1163" t="s">
        <v>2402</v>
      </c>
      <c r="B1163" t="s">
        <v>2403</v>
      </c>
      <c r="C1163" s="16">
        <v>43007</v>
      </c>
      <c r="D1163">
        <v>1</v>
      </c>
      <c r="E1163">
        <v>51</v>
      </c>
      <c r="F1163" t="s">
        <v>13586</v>
      </c>
      <c r="G1163">
        <v>0.70099999999999996</v>
      </c>
    </row>
    <row r="1164" spans="1:7" x14ac:dyDescent="0.35">
      <c r="A1164" t="s">
        <v>3902</v>
      </c>
      <c r="B1164" t="s">
        <v>3903</v>
      </c>
      <c r="C1164" s="16">
        <v>43007</v>
      </c>
      <c r="D1164">
        <v>13</v>
      </c>
      <c r="E1164">
        <v>0</v>
      </c>
      <c r="F1164" t="s">
        <v>14751</v>
      </c>
      <c r="G1164">
        <v>0.77100000000000002</v>
      </c>
    </row>
    <row r="1165" spans="1:7" x14ac:dyDescent="0.35">
      <c r="A1165" t="s">
        <v>4351</v>
      </c>
      <c r="B1165" t="s">
        <v>878</v>
      </c>
      <c r="C1165" s="16">
        <v>43007</v>
      </c>
      <c r="D1165">
        <v>1</v>
      </c>
      <c r="E1165">
        <v>0</v>
      </c>
      <c r="F1165" t="s">
        <v>12851</v>
      </c>
      <c r="G1165">
        <v>0.70399999999999996</v>
      </c>
    </row>
    <row r="1166" spans="1:7" x14ac:dyDescent="0.35">
      <c r="A1166" t="s">
        <v>5257</v>
      </c>
      <c r="B1166" t="s">
        <v>4470</v>
      </c>
      <c r="C1166" s="16">
        <v>43007</v>
      </c>
      <c r="D1166">
        <v>1</v>
      </c>
      <c r="E1166">
        <v>0</v>
      </c>
      <c r="F1166" t="s">
        <v>13938</v>
      </c>
      <c r="G1166">
        <v>0.48</v>
      </c>
    </row>
    <row r="1167" spans="1:7" x14ac:dyDescent="0.35">
      <c r="A1167" t="s">
        <v>7231</v>
      </c>
      <c r="B1167" t="s">
        <v>7232</v>
      </c>
      <c r="C1167" s="16">
        <v>43007</v>
      </c>
      <c r="D1167">
        <v>1</v>
      </c>
      <c r="E1167">
        <v>73</v>
      </c>
      <c r="F1167" t="s">
        <v>13017</v>
      </c>
      <c r="G1167">
        <v>0.90100000000000002</v>
      </c>
    </row>
    <row r="1168" spans="1:7" x14ac:dyDescent="0.35">
      <c r="A1168" t="s">
        <v>9020</v>
      </c>
      <c r="B1168" t="s">
        <v>81</v>
      </c>
      <c r="C1168" s="16">
        <v>43007</v>
      </c>
      <c r="D1168">
        <v>1</v>
      </c>
      <c r="E1168">
        <v>60</v>
      </c>
      <c r="F1168" t="s">
        <v>12791</v>
      </c>
      <c r="G1168">
        <v>0.54800000000000004</v>
      </c>
    </row>
    <row r="1169" spans="1:7" x14ac:dyDescent="0.35">
      <c r="A1169" t="s">
        <v>9096</v>
      </c>
      <c r="B1169" t="s">
        <v>9097</v>
      </c>
      <c r="C1169" s="16">
        <v>43007</v>
      </c>
      <c r="D1169">
        <v>3</v>
      </c>
      <c r="E1169">
        <v>62</v>
      </c>
      <c r="F1169" t="s">
        <v>14752</v>
      </c>
      <c r="G1169">
        <v>0.48299999999999998</v>
      </c>
    </row>
    <row r="1170" spans="1:7" x14ac:dyDescent="0.35">
      <c r="A1170" t="s">
        <v>9761</v>
      </c>
      <c r="B1170" t="s">
        <v>81</v>
      </c>
      <c r="C1170" s="16">
        <v>43007</v>
      </c>
      <c r="D1170">
        <v>2</v>
      </c>
      <c r="E1170">
        <v>79</v>
      </c>
      <c r="F1170" t="s">
        <v>12791</v>
      </c>
      <c r="G1170">
        <v>0.57299999999999995</v>
      </c>
    </row>
    <row r="1171" spans="1:7" x14ac:dyDescent="0.35">
      <c r="A1171" t="s">
        <v>12048</v>
      </c>
      <c r="B1171" t="s">
        <v>4302</v>
      </c>
      <c r="C1171" s="16">
        <v>43000</v>
      </c>
      <c r="D1171">
        <v>2</v>
      </c>
      <c r="E1171">
        <v>80</v>
      </c>
      <c r="F1171" t="s">
        <v>13939</v>
      </c>
      <c r="G1171">
        <v>0.73099999999999998</v>
      </c>
    </row>
    <row r="1172" spans="1:7" x14ac:dyDescent="0.35">
      <c r="A1172" t="s">
        <v>4498</v>
      </c>
      <c r="B1172" t="s">
        <v>4499</v>
      </c>
      <c r="C1172" s="16">
        <v>43000</v>
      </c>
      <c r="D1172">
        <v>1</v>
      </c>
      <c r="E1172">
        <v>0</v>
      </c>
      <c r="F1172" t="s">
        <v>4500</v>
      </c>
      <c r="G1172">
        <v>0.89500000000000002</v>
      </c>
    </row>
    <row r="1173" spans="1:7" x14ac:dyDescent="0.35">
      <c r="A1173" t="s">
        <v>12102</v>
      </c>
      <c r="B1173" t="s">
        <v>4935</v>
      </c>
      <c r="C1173" s="16">
        <v>43000</v>
      </c>
      <c r="D1173">
        <v>6</v>
      </c>
      <c r="E1173">
        <v>74</v>
      </c>
      <c r="F1173" t="s">
        <v>14753</v>
      </c>
      <c r="G1173">
        <v>0.71199999999999997</v>
      </c>
    </row>
    <row r="1174" spans="1:7" x14ac:dyDescent="0.35">
      <c r="A1174" t="s">
        <v>5955</v>
      </c>
      <c r="B1174" t="s">
        <v>5956</v>
      </c>
      <c r="C1174" s="16">
        <v>43000</v>
      </c>
      <c r="D1174">
        <v>6</v>
      </c>
      <c r="E1174">
        <v>0</v>
      </c>
      <c r="F1174" t="s">
        <v>13922</v>
      </c>
      <c r="G1174">
        <v>0.61199999999999999</v>
      </c>
    </row>
    <row r="1175" spans="1:7" x14ac:dyDescent="0.35">
      <c r="A1175" t="s">
        <v>5966</v>
      </c>
      <c r="B1175" t="s">
        <v>56</v>
      </c>
      <c r="C1175" s="16">
        <v>43000</v>
      </c>
      <c r="D1175">
        <v>5</v>
      </c>
      <c r="E1175">
        <v>0</v>
      </c>
      <c r="F1175" t="s">
        <v>13940</v>
      </c>
      <c r="G1175">
        <v>0.61599999999999999</v>
      </c>
    </row>
    <row r="1176" spans="1:7" x14ac:dyDescent="0.35">
      <c r="A1176" t="s">
        <v>5155</v>
      </c>
      <c r="B1176" t="s">
        <v>5156</v>
      </c>
      <c r="C1176" s="16">
        <v>43000</v>
      </c>
      <c r="D1176">
        <v>53</v>
      </c>
      <c r="E1176">
        <v>30</v>
      </c>
      <c r="F1176" t="s">
        <v>2505</v>
      </c>
      <c r="G1176">
        <v>0.86499999999999999</v>
      </c>
    </row>
    <row r="1177" spans="1:7" x14ac:dyDescent="0.35">
      <c r="A1177" t="s">
        <v>11176</v>
      </c>
      <c r="B1177" t="s">
        <v>56</v>
      </c>
      <c r="C1177" s="16">
        <v>43000</v>
      </c>
      <c r="D1177">
        <v>9</v>
      </c>
      <c r="E1177">
        <v>0</v>
      </c>
      <c r="F1177" t="s">
        <v>13940</v>
      </c>
      <c r="G1177">
        <v>0.67300000000000004</v>
      </c>
    </row>
    <row r="1178" spans="1:7" x14ac:dyDescent="0.35">
      <c r="A1178" t="s">
        <v>2378</v>
      </c>
      <c r="B1178" t="s">
        <v>2379</v>
      </c>
      <c r="C1178" s="16">
        <v>42999</v>
      </c>
      <c r="D1178">
        <v>1</v>
      </c>
      <c r="E1178">
        <v>69</v>
      </c>
      <c r="F1178" t="s">
        <v>13018</v>
      </c>
      <c r="G1178">
        <v>0.67700000000000005</v>
      </c>
    </row>
    <row r="1179" spans="1:7" x14ac:dyDescent="0.35">
      <c r="A1179" t="s">
        <v>2077</v>
      </c>
      <c r="B1179" t="s">
        <v>9544</v>
      </c>
      <c r="C1179" s="16">
        <v>42999</v>
      </c>
      <c r="D1179">
        <v>3</v>
      </c>
      <c r="E1179">
        <v>47</v>
      </c>
      <c r="F1179" t="s">
        <v>13515</v>
      </c>
      <c r="G1179">
        <v>0.55100000000000005</v>
      </c>
    </row>
    <row r="1180" spans="1:7" x14ac:dyDescent="0.35">
      <c r="A1180" t="s">
        <v>10453</v>
      </c>
      <c r="B1180" t="s">
        <v>9364</v>
      </c>
      <c r="C1180" s="16">
        <v>42999</v>
      </c>
      <c r="D1180">
        <v>2</v>
      </c>
      <c r="E1180">
        <v>0</v>
      </c>
      <c r="F1180" t="s">
        <v>13019</v>
      </c>
      <c r="G1180">
        <v>0.60699999999999998</v>
      </c>
    </row>
    <row r="1181" spans="1:7" x14ac:dyDescent="0.35">
      <c r="A1181" t="s">
        <v>469</v>
      </c>
      <c r="B1181" t="s">
        <v>141</v>
      </c>
      <c r="C1181" s="16">
        <v>42993</v>
      </c>
      <c r="D1181">
        <v>1</v>
      </c>
      <c r="E1181">
        <v>0</v>
      </c>
      <c r="F1181" t="s">
        <v>13875</v>
      </c>
      <c r="G1181">
        <v>0.61799999999999999</v>
      </c>
    </row>
    <row r="1182" spans="1:7" x14ac:dyDescent="0.35">
      <c r="A1182" t="s">
        <v>3011</v>
      </c>
      <c r="B1182" t="s">
        <v>3012</v>
      </c>
      <c r="C1182" s="16">
        <v>42993</v>
      </c>
      <c r="D1182">
        <v>53</v>
      </c>
      <c r="E1182">
        <v>2</v>
      </c>
      <c r="F1182" t="s">
        <v>12801</v>
      </c>
      <c r="G1182">
        <v>0.52100000000000002</v>
      </c>
    </row>
    <row r="1183" spans="1:7" x14ac:dyDescent="0.35">
      <c r="A1183" t="s">
        <v>13941</v>
      </c>
      <c r="B1183" t="s">
        <v>3910</v>
      </c>
      <c r="C1183" s="16">
        <v>42993</v>
      </c>
      <c r="D1183">
        <v>1</v>
      </c>
      <c r="E1183">
        <v>14</v>
      </c>
      <c r="F1183" t="s">
        <v>12976</v>
      </c>
      <c r="G1183">
        <v>0.57699999999999996</v>
      </c>
    </row>
    <row r="1184" spans="1:7" x14ac:dyDescent="0.35">
      <c r="A1184" t="s">
        <v>8257</v>
      </c>
      <c r="B1184" t="s">
        <v>8258</v>
      </c>
      <c r="C1184" s="16">
        <v>42993</v>
      </c>
      <c r="D1184">
        <v>5</v>
      </c>
      <c r="E1184">
        <v>56</v>
      </c>
      <c r="F1184" t="s">
        <v>14754</v>
      </c>
      <c r="G1184">
        <v>0.76200000000000001</v>
      </c>
    </row>
    <row r="1185" spans="1:7" x14ac:dyDescent="0.35">
      <c r="A1185" t="s">
        <v>8539</v>
      </c>
      <c r="B1185" t="s">
        <v>3012</v>
      </c>
      <c r="C1185" s="16">
        <v>42993</v>
      </c>
      <c r="D1185">
        <v>14</v>
      </c>
      <c r="E1185">
        <v>2</v>
      </c>
      <c r="F1185" t="s">
        <v>12801</v>
      </c>
      <c r="G1185">
        <v>0.31900000000000001</v>
      </c>
    </row>
    <row r="1186" spans="1:7" x14ac:dyDescent="0.35">
      <c r="A1186" t="s">
        <v>10516</v>
      </c>
      <c r="B1186" t="s">
        <v>3475</v>
      </c>
      <c r="C1186" s="16">
        <v>42993</v>
      </c>
      <c r="D1186">
        <v>3</v>
      </c>
      <c r="E1186">
        <v>61</v>
      </c>
      <c r="F1186" t="s">
        <v>13815</v>
      </c>
      <c r="G1186">
        <v>0.66100000000000003</v>
      </c>
    </row>
    <row r="1187" spans="1:7" x14ac:dyDescent="0.35">
      <c r="A1187" t="s">
        <v>11704</v>
      </c>
      <c r="B1187" t="s">
        <v>2201</v>
      </c>
      <c r="C1187" s="16">
        <v>42992</v>
      </c>
      <c r="D1187">
        <v>1</v>
      </c>
      <c r="E1187">
        <v>0</v>
      </c>
      <c r="F1187" t="s">
        <v>12791</v>
      </c>
      <c r="G1187">
        <v>0.51700000000000002</v>
      </c>
    </row>
    <row r="1188" spans="1:7" x14ac:dyDescent="0.35">
      <c r="A1188" t="s">
        <v>11806</v>
      </c>
      <c r="B1188" t="s">
        <v>1106</v>
      </c>
      <c r="C1188" s="16">
        <v>42986</v>
      </c>
      <c r="D1188">
        <v>1</v>
      </c>
      <c r="E1188">
        <v>0</v>
      </c>
      <c r="F1188" t="s">
        <v>14755</v>
      </c>
      <c r="G1188">
        <v>0.65900000000000003</v>
      </c>
    </row>
    <row r="1189" spans="1:7" x14ac:dyDescent="0.35">
      <c r="A1189" t="s">
        <v>3190</v>
      </c>
      <c r="B1189" t="s">
        <v>4405</v>
      </c>
      <c r="C1189" s="16">
        <v>42986</v>
      </c>
      <c r="D1189">
        <v>1</v>
      </c>
      <c r="E1189">
        <v>34</v>
      </c>
      <c r="F1189" t="s">
        <v>4406</v>
      </c>
      <c r="G1189">
        <v>0.40600000000000003</v>
      </c>
    </row>
    <row r="1190" spans="1:7" x14ac:dyDescent="0.35">
      <c r="A1190" t="s">
        <v>8313</v>
      </c>
      <c r="B1190" t="s">
        <v>8314</v>
      </c>
      <c r="C1190" s="16">
        <v>42986</v>
      </c>
      <c r="D1190">
        <v>1</v>
      </c>
      <c r="E1190">
        <v>0</v>
      </c>
      <c r="F1190" t="s">
        <v>13020</v>
      </c>
      <c r="G1190">
        <v>0.73199999999999998</v>
      </c>
    </row>
    <row r="1191" spans="1:7" x14ac:dyDescent="0.35">
      <c r="A1191" t="s">
        <v>11806</v>
      </c>
      <c r="B1191" t="s">
        <v>1106</v>
      </c>
      <c r="C1191" s="16">
        <v>42986</v>
      </c>
      <c r="D1191">
        <v>1</v>
      </c>
      <c r="E1191">
        <v>79</v>
      </c>
      <c r="F1191" t="s">
        <v>14755</v>
      </c>
      <c r="G1191">
        <v>0.66400000000000003</v>
      </c>
    </row>
    <row r="1192" spans="1:7" x14ac:dyDescent="0.35">
      <c r="A1192" t="s">
        <v>9707</v>
      </c>
      <c r="B1192" t="s">
        <v>54</v>
      </c>
      <c r="C1192" s="16">
        <v>42986</v>
      </c>
      <c r="D1192">
        <v>1</v>
      </c>
      <c r="E1192">
        <v>0</v>
      </c>
      <c r="F1192" t="s">
        <v>12791</v>
      </c>
      <c r="G1192">
        <v>0.65300000000000002</v>
      </c>
    </row>
    <row r="1193" spans="1:7" x14ac:dyDescent="0.35">
      <c r="A1193" t="s">
        <v>11881</v>
      </c>
      <c r="B1193" t="s">
        <v>2155</v>
      </c>
      <c r="C1193" s="16">
        <v>42985</v>
      </c>
      <c r="D1193">
        <v>1</v>
      </c>
      <c r="E1193">
        <v>79</v>
      </c>
      <c r="F1193" t="s">
        <v>13590</v>
      </c>
      <c r="G1193">
        <v>0.25900000000000001</v>
      </c>
    </row>
    <row r="1194" spans="1:7" x14ac:dyDescent="0.35">
      <c r="A1194" t="s">
        <v>7958</v>
      </c>
      <c r="B1194" t="s">
        <v>7959</v>
      </c>
      <c r="C1194" s="16">
        <v>42983</v>
      </c>
      <c r="D1194">
        <v>13</v>
      </c>
      <c r="E1194">
        <v>0</v>
      </c>
      <c r="F1194" t="s">
        <v>1519</v>
      </c>
      <c r="G1194">
        <v>0.51500000000000001</v>
      </c>
    </row>
    <row r="1195" spans="1:7" x14ac:dyDescent="0.35">
      <c r="A1195" t="s">
        <v>937</v>
      </c>
      <c r="B1195" t="s">
        <v>411</v>
      </c>
      <c r="C1195" s="16">
        <v>42979</v>
      </c>
      <c r="D1195">
        <v>2</v>
      </c>
      <c r="E1195">
        <v>63</v>
      </c>
      <c r="F1195" t="s">
        <v>13901</v>
      </c>
      <c r="G1195">
        <v>0.68899999999999995</v>
      </c>
    </row>
    <row r="1196" spans="1:7" x14ac:dyDescent="0.35">
      <c r="A1196" t="s">
        <v>3163</v>
      </c>
      <c r="B1196" t="s">
        <v>411</v>
      </c>
      <c r="C1196" s="16">
        <v>42979</v>
      </c>
      <c r="D1196">
        <v>12</v>
      </c>
      <c r="E1196">
        <v>48</v>
      </c>
      <c r="F1196" t="s">
        <v>13901</v>
      </c>
      <c r="G1196">
        <v>0.59699999999999998</v>
      </c>
    </row>
    <row r="1197" spans="1:7" x14ac:dyDescent="0.35">
      <c r="A1197" t="s">
        <v>5864</v>
      </c>
      <c r="B1197" t="s">
        <v>191</v>
      </c>
      <c r="C1197" s="16">
        <v>42979</v>
      </c>
      <c r="D1197">
        <v>1</v>
      </c>
      <c r="E1197">
        <v>20</v>
      </c>
      <c r="F1197" t="s">
        <v>13570</v>
      </c>
      <c r="G1197">
        <v>0.77</v>
      </c>
    </row>
    <row r="1198" spans="1:7" x14ac:dyDescent="0.35">
      <c r="A1198" t="s">
        <v>8469</v>
      </c>
      <c r="B1198" t="s">
        <v>912</v>
      </c>
      <c r="C1198" s="16">
        <v>42979</v>
      </c>
      <c r="D1198">
        <v>1</v>
      </c>
      <c r="E1198">
        <v>0</v>
      </c>
      <c r="F1198" t="s">
        <v>13591</v>
      </c>
      <c r="G1198">
        <v>0.36499999999999999</v>
      </c>
    </row>
    <row r="1199" spans="1:7" x14ac:dyDescent="0.35">
      <c r="A1199">
        <v>17</v>
      </c>
      <c r="B1199" t="s">
        <v>10698</v>
      </c>
      <c r="C1199" s="16">
        <v>42979</v>
      </c>
      <c r="D1199">
        <v>1</v>
      </c>
      <c r="E1199">
        <v>67</v>
      </c>
      <c r="F1199" t="s">
        <v>13021</v>
      </c>
      <c r="G1199">
        <v>0.70299999999999996</v>
      </c>
    </row>
    <row r="1200" spans="1:7" x14ac:dyDescent="0.35">
      <c r="A1200" t="s">
        <v>11216</v>
      </c>
      <c r="B1200" t="s">
        <v>411</v>
      </c>
      <c r="C1200" s="16">
        <v>42979</v>
      </c>
      <c r="D1200">
        <v>9</v>
      </c>
      <c r="E1200">
        <v>38</v>
      </c>
      <c r="F1200" t="s">
        <v>13901</v>
      </c>
      <c r="G1200">
        <v>0.65800000000000003</v>
      </c>
    </row>
    <row r="1201" spans="1:7" x14ac:dyDescent="0.35">
      <c r="A1201" t="s">
        <v>9389</v>
      </c>
      <c r="B1201" t="s">
        <v>782</v>
      </c>
      <c r="C1201" s="16">
        <v>42978</v>
      </c>
      <c r="D1201">
        <v>1</v>
      </c>
      <c r="E1201">
        <v>57</v>
      </c>
      <c r="F1201" t="s">
        <v>12842</v>
      </c>
      <c r="G1201">
        <v>0.89700000000000002</v>
      </c>
    </row>
    <row r="1202" spans="1:7" x14ac:dyDescent="0.35">
      <c r="A1202" t="s">
        <v>2053</v>
      </c>
      <c r="B1202" t="s">
        <v>2054</v>
      </c>
      <c r="C1202" s="16">
        <v>42973</v>
      </c>
      <c r="D1202">
        <v>15</v>
      </c>
      <c r="E1202">
        <v>6</v>
      </c>
      <c r="F1202" t="s">
        <v>13875</v>
      </c>
      <c r="G1202">
        <v>0.33600000000000002</v>
      </c>
    </row>
    <row r="1203" spans="1:7" x14ac:dyDescent="0.35">
      <c r="A1203" t="s">
        <v>2593</v>
      </c>
      <c r="B1203" t="s">
        <v>2594</v>
      </c>
      <c r="C1203" s="16">
        <v>42972</v>
      </c>
      <c r="D1203">
        <v>1</v>
      </c>
      <c r="E1203">
        <v>35</v>
      </c>
      <c r="F1203" t="s">
        <v>14756</v>
      </c>
      <c r="G1203">
        <v>0.63700000000000001</v>
      </c>
    </row>
    <row r="1204" spans="1:7" x14ac:dyDescent="0.35">
      <c r="A1204" t="s">
        <v>6666</v>
      </c>
      <c r="B1204" t="s">
        <v>6667</v>
      </c>
      <c r="C1204" s="16">
        <v>42972</v>
      </c>
      <c r="D1204">
        <v>1</v>
      </c>
      <c r="E1204">
        <v>67</v>
      </c>
      <c r="F1204" t="s">
        <v>13022</v>
      </c>
      <c r="G1204">
        <v>0.83699999999999997</v>
      </c>
    </row>
    <row r="1205" spans="1:7" x14ac:dyDescent="0.35">
      <c r="A1205" t="s">
        <v>9835</v>
      </c>
      <c r="B1205" t="s">
        <v>8164</v>
      </c>
      <c r="C1205" s="16">
        <v>42969</v>
      </c>
      <c r="D1205">
        <v>1</v>
      </c>
      <c r="E1205">
        <v>0</v>
      </c>
      <c r="F1205" t="s">
        <v>13942</v>
      </c>
      <c r="G1205">
        <v>0.49399999999999999</v>
      </c>
    </row>
    <row r="1206" spans="1:7" x14ac:dyDescent="0.35">
      <c r="A1206" t="s">
        <v>12371</v>
      </c>
      <c r="B1206" t="s">
        <v>7845</v>
      </c>
      <c r="C1206" s="16">
        <v>42964</v>
      </c>
      <c r="D1206">
        <v>1</v>
      </c>
      <c r="E1206">
        <v>0</v>
      </c>
      <c r="F1206" t="s">
        <v>13023</v>
      </c>
      <c r="G1206">
        <v>0.74399999999999999</v>
      </c>
    </row>
    <row r="1207" spans="1:7" x14ac:dyDescent="0.35">
      <c r="A1207" t="s">
        <v>1820</v>
      </c>
      <c r="B1207" t="s">
        <v>10237</v>
      </c>
      <c r="C1207" s="16">
        <v>42963</v>
      </c>
      <c r="D1207">
        <v>19</v>
      </c>
      <c r="E1207">
        <v>3</v>
      </c>
      <c r="F1207" t="s">
        <v>13694</v>
      </c>
      <c r="G1207">
        <v>0.69799999999999995</v>
      </c>
    </row>
    <row r="1208" spans="1:7" x14ac:dyDescent="0.35">
      <c r="A1208" t="s">
        <v>11875</v>
      </c>
      <c r="B1208" t="s">
        <v>2089</v>
      </c>
      <c r="C1208" s="16">
        <v>42958</v>
      </c>
      <c r="D1208">
        <v>6</v>
      </c>
      <c r="E1208">
        <v>77</v>
      </c>
      <c r="F1208" t="s">
        <v>14757</v>
      </c>
      <c r="G1208">
        <v>0.64300000000000002</v>
      </c>
    </row>
    <row r="1209" spans="1:7" x14ac:dyDescent="0.35">
      <c r="A1209" t="s">
        <v>6501</v>
      </c>
      <c r="B1209" t="s">
        <v>6502</v>
      </c>
      <c r="C1209" s="16">
        <v>42958</v>
      </c>
      <c r="D1209">
        <v>1</v>
      </c>
      <c r="E1209">
        <v>83</v>
      </c>
      <c r="F1209" t="s">
        <v>13024</v>
      </c>
      <c r="G1209">
        <v>0.52</v>
      </c>
    </row>
    <row r="1210" spans="1:7" x14ac:dyDescent="0.35">
      <c r="A1210" t="s">
        <v>5200</v>
      </c>
      <c r="B1210" t="s">
        <v>457</v>
      </c>
      <c r="C1210" s="16">
        <v>42958</v>
      </c>
      <c r="D1210">
        <v>5</v>
      </c>
      <c r="E1210">
        <v>72</v>
      </c>
      <c r="F1210" t="s">
        <v>12842</v>
      </c>
      <c r="G1210">
        <v>0.54300000000000004</v>
      </c>
    </row>
    <row r="1211" spans="1:7" x14ac:dyDescent="0.35">
      <c r="A1211" t="s">
        <v>10061</v>
      </c>
      <c r="B1211" t="s">
        <v>457</v>
      </c>
      <c r="C1211" s="16">
        <v>42958</v>
      </c>
      <c r="D1211">
        <v>6</v>
      </c>
      <c r="E1211">
        <v>53</v>
      </c>
      <c r="F1211" t="s">
        <v>12842</v>
      </c>
      <c r="G1211">
        <v>0.51500000000000001</v>
      </c>
    </row>
    <row r="1212" spans="1:7" x14ac:dyDescent="0.35">
      <c r="A1212" t="s">
        <v>11835</v>
      </c>
      <c r="B1212" t="s">
        <v>1564</v>
      </c>
      <c r="C1212" s="16">
        <v>42957</v>
      </c>
      <c r="D1212">
        <v>2</v>
      </c>
      <c r="E1212">
        <v>0</v>
      </c>
      <c r="F1212" t="s">
        <v>13489</v>
      </c>
      <c r="G1212">
        <v>0.64800000000000002</v>
      </c>
    </row>
    <row r="1213" spans="1:7" x14ac:dyDescent="0.35">
      <c r="A1213" t="s">
        <v>6729</v>
      </c>
      <c r="B1213" t="s">
        <v>65</v>
      </c>
      <c r="C1213" s="16">
        <v>42957</v>
      </c>
      <c r="D1213">
        <v>1</v>
      </c>
      <c r="E1213">
        <v>58</v>
      </c>
      <c r="F1213" t="s">
        <v>12842</v>
      </c>
      <c r="G1213">
        <v>0.38600000000000001</v>
      </c>
    </row>
    <row r="1214" spans="1:7" x14ac:dyDescent="0.35">
      <c r="A1214" t="s">
        <v>7835</v>
      </c>
      <c r="B1214" t="s">
        <v>7836</v>
      </c>
      <c r="C1214" s="16">
        <v>42951</v>
      </c>
      <c r="D1214">
        <v>1</v>
      </c>
      <c r="E1214">
        <v>1</v>
      </c>
      <c r="F1214" t="s">
        <v>13655</v>
      </c>
      <c r="G1214">
        <v>0.66200000000000003</v>
      </c>
    </row>
    <row r="1215" spans="1:7" x14ac:dyDescent="0.35">
      <c r="A1215" t="s">
        <v>12250</v>
      </c>
      <c r="B1215" t="s">
        <v>6722</v>
      </c>
      <c r="C1215" s="16">
        <v>42950</v>
      </c>
      <c r="D1215">
        <v>1</v>
      </c>
      <c r="E1215">
        <v>1</v>
      </c>
      <c r="F1215" t="s">
        <v>14742</v>
      </c>
      <c r="G1215">
        <v>0.76800000000000002</v>
      </c>
    </row>
    <row r="1216" spans="1:7" x14ac:dyDescent="0.35">
      <c r="A1216" t="s">
        <v>7873</v>
      </c>
      <c r="B1216" t="s">
        <v>7874</v>
      </c>
      <c r="C1216" s="16">
        <v>42944</v>
      </c>
      <c r="D1216">
        <v>1</v>
      </c>
      <c r="E1216">
        <v>0</v>
      </c>
      <c r="F1216" t="s">
        <v>13570</v>
      </c>
      <c r="G1216">
        <v>0.59799999999999998</v>
      </c>
    </row>
    <row r="1217" spans="1:7" x14ac:dyDescent="0.35">
      <c r="A1217" t="s">
        <v>8725</v>
      </c>
      <c r="B1217" t="s">
        <v>8726</v>
      </c>
      <c r="C1217" s="16">
        <v>42944</v>
      </c>
      <c r="D1217">
        <v>4</v>
      </c>
      <c r="E1217">
        <v>61</v>
      </c>
      <c r="F1217" t="s">
        <v>13025</v>
      </c>
      <c r="G1217">
        <v>0.57699999999999996</v>
      </c>
    </row>
    <row r="1218" spans="1:7" x14ac:dyDescent="0.35">
      <c r="A1218" t="s">
        <v>433</v>
      </c>
      <c r="B1218" t="s">
        <v>434</v>
      </c>
      <c r="C1218" s="16">
        <v>42943</v>
      </c>
      <c r="D1218">
        <v>4</v>
      </c>
      <c r="E1218">
        <v>0</v>
      </c>
      <c r="F1218" t="s">
        <v>12789</v>
      </c>
      <c r="G1218">
        <v>0.63100000000000001</v>
      </c>
    </row>
    <row r="1219" spans="1:7" x14ac:dyDescent="0.35">
      <c r="A1219" t="s">
        <v>11906</v>
      </c>
      <c r="B1219" t="s">
        <v>434</v>
      </c>
      <c r="C1219" s="16">
        <v>42943</v>
      </c>
      <c r="D1219">
        <v>2</v>
      </c>
      <c r="E1219">
        <v>0</v>
      </c>
      <c r="F1219" t="s">
        <v>12789</v>
      </c>
      <c r="G1219">
        <v>0.48299999999999998</v>
      </c>
    </row>
    <row r="1220" spans="1:7" x14ac:dyDescent="0.35">
      <c r="A1220" t="s">
        <v>7971</v>
      </c>
      <c r="B1220" t="s">
        <v>7972</v>
      </c>
      <c r="C1220" s="16">
        <v>42943</v>
      </c>
      <c r="D1220">
        <v>14</v>
      </c>
      <c r="E1220">
        <v>0</v>
      </c>
      <c r="F1220" t="s">
        <v>12795</v>
      </c>
      <c r="G1220">
        <v>0.58599999999999997</v>
      </c>
    </row>
    <row r="1221" spans="1:7" x14ac:dyDescent="0.35">
      <c r="A1221" t="s">
        <v>3170</v>
      </c>
      <c r="B1221" t="s">
        <v>3171</v>
      </c>
      <c r="C1221" s="16">
        <v>42942</v>
      </c>
      <c r="D1221">
        <v>1</v>
      </c>
      <c r="E1221">
        <v>63</v>
      </c>
      <c r="F1221" t="s">
        <v>13026</v>
      </c>
      <c r="G1221">
        <v>0.65300000000000002</v>
      </c>
    </row>
    <row r="1222" spans="1:7" x14ac:dyDescent="0.35">
      <c r="A1222" t="s">
        <v>7591</v>
      </c>
      <c r="B1222" t="s">
        <v>682</v>
      </c>
      <c r="C1222" s="16">
        <v>42942</v>
      </c>
      <c r="D1222">
        <v>1</v>
      </c>
      <c r="E1222">
        <v>62</v>
      </c>
      <c r="F1222" t="s">
        <v>13516</v>
      </c>
      <c r="G1222">
        <v>0.86699999999999999</v>
      </c>
    </row>
    <row r="1223" spans="1:7" x14ac:dyDescent="0.35">
      <c r="A1223" t="s">
        <v>2705</v>
      </c>
      <c r="B1223" t="s">
        <v>2706</v>
      </c>
      <c r="C1223" s="16">
        <v>42937</v>
      </c>
      <c r="D1223">
        <v>3</v>
      </c>
      <c r="E1223">
        <v>0</v>
      </c>
      <c r="F1223" t="s">
        <v>13586</v>
      </c>
      <c r="G1223">
        <v>0.61699999999999999</v>
      </c>
    </row>
    <row r="1224" spans="1:7" x14ac:dyDescent="0.35">
      <c r="A1224" t="s">
        <v>4138</v>
      </c>
      <c r="B1224" t="s">
        <v>4139</v>
      </c>
      <c r="C1224" s="16">
        <v>42937</v>
      </c>
      <c r="D1224">
        <v>4</v>
      </c>
      <c r="E1224">
        <v>53</v>
      </c>
      <c r="F1224" t="s">
        <v>13943</v>
      </c>
      <c r="G1224">
        <v>0.5</v>
      </c>
    </row>
    <row r="1225" spans="1:7" x14ac:dyDescent="0.35">
      <c r="A1225" t="s">
        <v>12038</v>
      </c>
      <c r="B1225" t="s">
        <v>4209</v>
      </c>
      <c r="C1225" s="16">
        <v>42937</v>
      </c>
      <c r="D1225">
        <v>1</v>
      </c>
      <c r="E1225">
        <v>70</v>
      </c>
      <c r="F1225" t="s">
        <v>14758</v>
      </c>
      <c r="G1225">
        <v>0.68300000000000005</v>
      </c>
    </row>
    <row r="1226" spans="1:7" x14ac:dyDescent="0.35">
      <c r="A1226" t="s">
        <v>4571</v>
      </c>
      <c r="B1226" t="s">
        <v>4572</v>
      </c>
      <c r="C1226" s="16">
        <v>42937</v>
      </c>
      <c r="D1226">
        <v>3</v>
      </c>
      <c r="E1226">
        <v>0</v>
      </c>
      <c r="F1226" t="s">
        <v>4573</v>
      </c>
      <c r="G1226">
        <v>0.75800000000000001</v>
      </c>
    </row>
    <row r="1227" spans="1:7" x14ac:dyDescent="0.35">
      <c r="A1227" t="s">
        <v>5824</v>
      </c>
      <c r="B1227" t="s">
        <v>2735</v>
      </c>
      <c r="C1227" s="16">
        <v>42937</v>
      </c>
      <c r="D1227">
        <v>1</v>
      </c>
      <c r="E1227">
        <v>52</v>
      </c>
      <c r="F1227" t="s">
        <v>13899</v>
      </c>
      <c r="G1227">
        <v>0.49199999999999999</v>
      </c>
    </row>
    <row r="1228" spans="1:7" x14ac:dyDescent="0.35">
      <c r="A1228" t="s">
        <v>12419</v>
      </c>
      <c r="B1228" t="s">
        <v>8435</v>
      </c>
      <c r="C1228" s="16">
        <v>42937</v>
      </c>
      <c r="D1228">
        <v>2</v>
      </c>
      <c r="E1228">
        <v>76</v>
      </c>
      <c r="F1228" t="s">
        <v>13027</v>
      </c>
      <c r="G1228">
        <v>0.504</v>
      </c>
    </row>
    <row r="1229" spans="1:7" x14ac:dyDescent="0.35">
      <c r="A1229" t="s">
        <v>1966</v>
      </c>
      <c r="B1229" t="s">
        <v>1967</v>
      </c>
      <c r="C1229" s="16">
        <v>42930</v>
      </c>
      <c r="D1229">
        <v>1</v>
      </c>
      <c r="E1229">
        <v>0</v>
      </c>
      <c r="F1229" t="s">
        <v>13028</v>
      </c>
      <c r="G1229">
        <v>0.60699999999999998</v>
      </c>
    </row>
    <row r="1230" spans="1:7" x14ac:dyDescent="0.35">
      <c r="A1230" t="s">
        <v>11899</v>
      </c>
      <c r="B1230" t="s">
        <v>2404</v>
      </c>
      <c r="C1230" s="16">
        <v>42930</v>
      </c>
      <c r="D1230">
        <v>3</v>
      </c>
      <c r="E1230">
        <v>29</v>
      </c>
      <c r="F1230" t="s">
        <v>2405</v>
      </c>
      <c r="G1230">
        <v>0.7</v>
      </c>
    </row>
    <row r="1231" spans="1:7" x14ac:dyDescent="0.35">
      <c r="A1231" t="s">
        <v>3975</v>
      </c>
      <c r="B1231" t="s">
        <v>3976</v>
      </c>
      <c r="C1231" s="16">
        <v>42930</v>
      </c>
      <c r="D1231">
        <v>2</v>
      </c>
      <c r="E1231">
        <v>44</v>
      </c>
      <c r="F1231" t="s">
        <v>732</v>
      </c>
      <c r="G1231">
        <v>0.70699999999999996</v>
      </c>
    </row>
    <row r="1232" spans="1:7" x14ac:dyDescent="0.35">
      <c r="A1232" t="s">
        <v>5916</v>
      </c>
      <c r="B1232" t="s">
        <v>717</v>
      </c>
      <c r="C1232" s="16">
        <v>42930</v>
      </c>
      <c r="D1232">
        <v>1</v>
      </c>
      <c r="E1232">
        <v>0</v>
      </c>
      <c r="F1232" t="s">
        <v>13878</v>
      </c>
      <c r="G1232">
        <v>0.73299999999999998</v>
      </c>
    </row>
    <row r="1233" spans="1:7" x14ac:dyDescent="0.35">
      <c r="A1233" t="s">
        <v>12268</v>
      </c>
      <c r="B1233" t="s">
        <v>6941</v>
      </c>
      <c r="C1233" s="16">
        <v>42930</v>
      </c>
      <c r="D1233">
        <v>3</v>
      </c>
      <c r="E1233">
        <v>0</v>
      </c>
      <c r="F1233" t="s">
        <v>13695</v>
      </c>
      <c r="G1233">
        <v>0.67200000000000004</v>
      </c>
    </row>
    <row r="1234" spans="1:7" x14ac:dyDescent="0.35">
      <c r="A1234" t="s">
        <v>9005</v>
      </c>
      <c r="B1234" t="s">
        <v>7253</v>
      </c>
      <c r="C1234" s="16">
        <v>42930</v>
      </c>
      <c r="D1234">
        <v>2</v>
      </c>
      <c r="E1234">
        <v>33</v>
      </c>
      <c r="F1234" t="s">
        <v>14759</v>
      </c>
      <c r="G1234">
        <v>0.88</v>
      </c>
    </row>
    <row r="1235" spans="1:7" x14ac:dyDescent="0.35">
      <c r="A1235" t="s">
        <v>12533</v>
      </c>
      <c r="B1235" t="s">
        <v>9379</v>
      </c>
      <c r="C1235" s="16">
        <v>42930</v>
      </c>
      <c r="D1235">
        <v>2</v>
      </c>
      <c r="E1235">
        <v>50</v>
      </c>
      <c r="F1235" t="s">
        <v>4128</v>
      </c>
      <c r="G1235">
        <v>0.629</v>
      </c>
    </row>
    <row r="1236" spans="1:7" x14ac:dyDescent="0.35">
      <c r="A1236" t="s">
        <v>9852</v>
      </c>
      <c r="B1236" t="s">
        <v>3976</v>
      </c>
      <c r="C1236" s="16">
        <v>42930</v>
      </c>
      <c r="D1236">
        <v>7</v>
      </c>
      <c r="E1236">
        <v>37</v>
      </c>
      <c r="F1236" t="s">
        <v>732</v>
      </c>
      <c r="G1236">
        <v>0.70399999999999996</v>
      </c>
    </row>
    <row r="1237" spans="1:7" x14ac:dyDescent="0.35">
      <c r="A1237" t="s">
        <v>5258</v>
      </c>
      <c r="B1237" t="s">
        <v>10912</v>
      </c>
      <c r="C1237" s="16">
        <v>42930</v>
      </c>
      <c r="D1237">
        <v>5</v>
      </c>
      <c r="E1237">
        <v>51</v>
      </c>
      <c r="F1237" t="s">
        <v>10913</v>
      </c>
      <c r="G1237">
        <v>0.41299999999999998</v>
      </c>
    </row>
    <row r="1238" spans="1:7" x14ac:dyDescent="0.35">
      <c r="A1238" t="s">
        <v>5320</v>
      </c>
      <c r="B1238" t="s">
        <v>5939</v>
      </c>
      <c r="C1238" s="16">
        <v>42930</v>
      </c>
      <c r="D1238">
        <v>1</v>
      </c>
      <c r="E1238">
        <v>38</v>
      </c>
      <c r="F1238" t="s">
        <v>12887</v>
      </c>
      <c r="G1238">
        <v>0.56499999999999995</v>
      </c>
    </row>
    <row r="1239" spans="1:7" x14ac:dyDescent="0.35">
      <c r="A1239" t="s">
        <v>12224</v>
      </c>
      <c r="B1239" t="s">
        <v>6350</v>
      </c>
      <c r="C1239" s="16">
        <v>42929</v>
      </c>
      <c r="D1239">
        <v>2</v>
      </c>
      <c r="E1239">
        <v>65</v>
      </c>
      <c r="F1239" t="s">
        <v>13029</v>
      </c>
      <c r="G1239">
        <v>0.624</v>
      </c>
    </row>
    <row r="1240" spans="1:7" x14ac:dyDescent="0.35">
      <c r="A1240" t="s">
        <v>792</v>
      </c>
      <c r="B1240" t="s">
        <v>793</v>
      </c>
      <c r="C1240" s="16">
        <v>42923</v>
      </c>
      <c r="D1240">
        <v>1</v>
      </c>
      <c r="E1240">
        <v>31</v>
      </c>
      <c r="F1240" t="s">
        <v>794</v>
      </c>
      <c r="G1240">
        <v>0.67600000000000005</v>
      </c>
    </row>
    <row r="1241" spans="1:7" x14ac:dyDescent="0.35">
      <c r="A1241" t="s">
        <v>5200</v>
      </c>
      <c r="B1241" t="s">
        <v>457</v>
      </c>
      <c r="C1241" s="16">
        <v>42922</v>
      </c>
      <c r="D1241">
        <v>1</v>
      </c>
      <c r="E1241">
        <v>1</v>
      </c>
      <c r="F1241" t="s">
        <v>12842</v>
      </c>
      <c r="G1241">
        <v>0.56499999999999995</v>
      </c>
    </row>
    <row r="1242" spans="1:7" x14ac:dyDescent="0.35">
      <c r="A1242" t="s">
        <v>12724</v>
      </c>
      <c r="B1242" t="s">
        <v>11215</v>
      </c>
      <c r="C1242" s="16">
        <v>42922</v>
      </c>
      <c r="D1242">
        <v>1</v>
      </c>
      <c r="E1242">
        <v>0</v>
      </c>
      <c r="F1242" t="s">
        <v>13030</v>
      </c>
      <c r="G1242">
        <v>0.71599999999999997</v>
      </c>
    </row>
    <row r="1243" spans="1:7" x14ac:dyDescent="0.35">
      <c r="A1243" t="s">
        <v>1525</v>
      </c>
      <c r="B1243" t="s">
        <v>1526</v>
      </c>
      <c r="C1243" s="16">
        <v>42916</v>
      </c>
      <c r="D1243">
        <v>2</v>
      </c>
      <c r="E1243">
        <v>0</v>
      </c>
      <c r="F1243" t="s">
        <v>13875</v>
      </c>
      <c r="G1243">
        <v>0.71799999999999997</v>
      </c>
    </row>
    <row r="1244" spans="1:7" x14ac:dyDescent="0.35">
      <c r="A1244" t="s">
        <v>2169</v>
      </c>
      <c r="B1244" t="s">
        <v>2170</v>
      </c>
      <c r="C1244" s="16">
        <v>42916</v>
      </c>
      <c r="D1244">
        <v>3</v>
      </c>
      <c r="E1244">
        <v>0</v>
      </c>
      <c r="F1244" t="s">
        <v>12960</v>
      </c>
      <c r="G1244">
        <v>0.754</v>
      </c>
    </row>
    <row r="1245" spans="1:7" x14ac:dyDescent="0.35">
      <c r="A1245" t="s">
        <v>11949</v>
      </c>
      <c r="B1245" t="s">
        <v>3093</v>
      </c>
      <c r="C1245" s="16">
        <v>42916</v>
      </c>
      <c r="D1245">
        <v>1</v>
      </c>
      <c r="E1245">
        <v>61</v>
      </c>
      <c r="F1245" t="s">
        <v>13031</v>
      </c>
      <c r="G1245">
        <v>0.61899999999999999</v>
      </c>
    </row>
    <row r="1246" spans="1:7" x14ac:dyDescent="0.35">
      <c r="A1246" t="s">
        <v>5639</v>
      </c>
      <c r="B1246" t="s">
        <v>2170</v>
      </c>
      <c r="C1246" s="16">
        <v>42916</v>
      </c>
      <c r="D1246">
        <v>7</v>
      </c>
      <c r="E1246">
        <v>69</v>
      </c>
      <c r="F1246" t="s">
        <v>12960</v>
      </c>
      <c r="G1246">
        <v>0.63600000000000001</v>
      </c>
    </row>
    <row r="1247" spans="1:7" x14ac:dyDescent="0.35">
      <c r="A1247" t="s">
        <v>7795</v>
      </c>
      <c r="B1247" t="s">
        <v>1526</v>
      </c>
      <c r="C1247" s="16">
        <v>42916</v>
      </c>
      <c r="D1247">
        <v>1</v>
      </c>
      <c r="E1247">
        <v>0</v>
      </c>
      <c r="F1247" t="s">
        <v>13875</v>
      </c>
      <c r="G1247">
        <v>0.60699999999999998</v>
      </c>
    </row>
    <row r="1248" spans="1:7" x14ac:dyDescent="0.35">
      <c r="A1248" t="s">
        <v>9662</v>
      </c>
      <c r="B1248" t="s">
        <v>9663</v>
      </c>
      <c r="C1248" s="16">
        <v>42916</v>
      </c>
      <c r="D1248">
        <v>1</v>
      </c>
      <c r="E1248">
        <v>80</v>
      </c>
      <c r="F1248" t="s">
        <v>13032</v>
      </c>
      <c r="G1248">
        <v>0.6</v>
      </c>
    </row>
    <row r="1249" spans="1:7" x14ac:dyDescent="0.35">
      <c r="A1249" t="s">
        <v>10403</v>
      </c>
      <c r="B1249" t="s">
        <v>10404</v>
      </c>
      <c r="C1249" s="16">
        <v>42916</v>
      </c>
      <c r="D1249">
        <v>7</v>
      </c>
      <c r="E1249">
        <v>85</v>
      </c>
      <c r="F1249" t="s">
        <v>10405</v>
      </c>
      <c r="G1249">
        <v>0.83299999999999996</v>
      </c>
    </row>
    <row r="1250" spans="1:7" x14ac:dyDescent="0.35">
      <c r="A1250" t="s">
        <v>11757</v>
      </c>
      <c r="B1250" t="s">
        <v>376</v>
      </c>
      <c r="C1250" s="16">
        <v>42913</v>
      </c>
      <c r="D1250">
        <v>1</v>
      </c>
      <c r="E1250">
        <v>64</v>
      </c>
      <c r="F1250" t="s">
        <v>14760</v>
      </c>
      <c r="G1250">
        <v>0.747</v>
      </c>
    </row>
    <row r="1251" spans="1:7" x14ac:dyDescent="0.35">
      <c r="A1251" t="s">
        <v>394</v>
      </c>
      <c r="B1251" t="s">
        <v>395</v>
      </c>
      <c r="C1251" s="16">
        <v>42909</v>
      </c>
      <c r="D1251">
        <v>10</v>
      </c>
      <c r="E1251">
        <v>0</v>
      </c>
      <c r="F1251" t="s">
        <v>13877</v>
      </c>
      <c r="G1251">
        <v>0.60499999999999998</v>
      </c>
    </row>
    <row r="1252" spans="1:7" x14ac:dyDescent="0.35">
      <c r="A1252" t="s">
        <v>394</v>
      </c>
      <c r="B1252" t="s">
        <v>395</v>
      </c>
      <c r="C1252" s="16">
        <v>42909</v>
      </c>
      <c r="D1252">
        <v>10</v>
      </c>
      <c r="E1252">
        <v>89</v>
      </c>
      <c r="F1252" t="s">
        <v>13877</v>
      </c>
      <c r="G1252">
        <v>0.60499999999999998</v>
      </c>
    </row>
    <row r="1253" spans="1:7" x14ac:dyDescent="0.35">
      <c r="A1253" t="s">
        <v>633</v>
      </c>
      <c r="B1253" t="s">
        <v>395</v>
      </c>
      <c r="C1253" s="16">
        <v>42909</v>
      </c>
      <c r="D1253">
        <v>3</v>
      </c>
      <c r="E1253">
        <v>14</v>
      </c>
      <c r="F1253" t="s">
        <v>13877</v>
      </c>
      <c r="G1253">
        <v>0.77900000000000003</v>
      </c>
    </row>
    <row r="1254" spans="1:7" x14ac:dyDescent="0.35">
      <c r="A1254" t="s">
        <v>2630</v>
      </c>
      <c r="B1254" t="s">
        <v>395</v>
      </c>
      <c r="C1254" s="16">
        <v>42909</v>
      </c>
      <c r="D1254">
        <v>3</v>
      </c>
      <c r="E1254">
        <v>0</v>
      </c>
      <c r="F1254" t="s">
        <v>13877</v>
      </c>
      <c r="G1254">
        <v>0.67300000000000004</v>
      </c>
    </row>
    <row r="1255" spans="1:7" x14ac:dyDescent="0.35">
      <c r="A1255" t="s">
        <v>633</v>
      </c>
      <c r="B1255" t="s">
        <v>395</v>
      </c>
      <c r="C1255" s="16">
        <v>42909</v>
      </c>
      <c r="D1255">
        <v>4</v>
      </c>
      <c r="E1255">
        <v>91</v>
      </c>
      <c r="F1255" t="s">
        <v>13877</v>
      </c>
      <c r="G1255">
        <v>0.77600000000000002</v>
      </c>
    </row>
    <row r="1256" spans="1:7" x14ac:dyDescent="0.35">
      <c r="A1256" t="s">
        <v>394</v>
      </c>
      <c r="B1256" t="s">
        <v>395</v>
      </c>
      <c r="C1256" s="16">
        <v>42909</v>
      </c>
      <c r="D1256">
        <v>9</v>
      </c>
      <c r="E1256">
        <v>14</v>
      </c>
      <c r="F1256" t="s">
        <v>13877</v>
      </c>
      <c r="G1256">
        <v>0.6</v>
      </c>
    </row>
    <row r="1257" spans="1:7" x14ac:dyDescent="0.35">
      <c r="A1257" t="s">
        <v>633</v>
      </c>
      <c r="B1257" t="s">
        <v>395</v>
      </c>
      <c r="C1257" s="16">
        <v>42909</v>
      </c>
      <c r="D1257">
        <v>4</v>
      </c>
      <c r="E1257">
        <v>0</v>
      </c>
      <c r="F1257" t="s">
        <v>13877</v>
      </c>
      <c r="G1257">
        <v>0.76200000000000001</v>
      </c>
    </row>
    <row r="1258" spans="1:7" x14ac:dyDescent="0.35">
      <c r="A1258" t="s">
        <v>10065</v>
      </c>
      <c r="B1258" t="s">
        <v>632</v>
      </c>
      <c r="C1258" s="16">
        <v>42909</v>
      </c>
      <c r="D1258">
        <v>1</v>
      </c>
      <c r="E1258">
        <v>20</v>
      </c>
      <c r="F1258" t="s">
        <v>13811</v>
      </c>
      <c r="G1258">
        <v>0.82299999999999995</v>
      </c>
    </row>
    <row r="1259" spans="1:7" x14ac:dyDescent="0.35">
      <c r="A1259" t="s">
        <v>12175</v>
      </c>
      <c r="B1259" t="s">
        <v>5888</v>
      </c>
      <c r="C1259" s="16">
        <v>42908</v>
      </c>
      <c r="D1259">
        <v>4</v>
      </c>
      <c r="E1259">
        <v>74</v>
      </c>
      <c r="F1259" t="s">
        <v>13033</v>
      </c>
      <c r="G1259">
        <v>0.60899999999999999</v>
      </c>
    </row>
    <row r="1260" spans="1:7" x14ac:dyDescent="0.35">
      <c r="A1260" t="s">
        <v>12175</v>
      </c>
      <c r="B1260" t="s">
        <v>5888</v>
      </c>
      <c r="C1260" s="16">
        <v>42908</v>
      </c>
      <c r="D1260">
        <v>5</v>
      </c>
      <c r="E1260">
        <v>68</v>
      </c>
      <c r="F1260" t="s">
        <v>13033</v>
      </c>
      <c r="G1260">
        <v>0.59899999999999998</v>
      </c>
    </row>
    <row r="1261" spans="1:7" x14ac:dyDescent="0.35">
      <c r="A1261" t="s">
        <v>12730</v>
      </c>
      <c r="B1261" t="s">
        <v>11347</v>
      </c>
      <c r="C1261" s="16">
        <v>42908</v>
      </c>
      <c r="D1261">
        <v>3</v>
      </c>
      <c r="E1261">
        <v>79</v>
      </c>
      <c r="F1261" t="s">
        <v>13034</v>
      </c>
      <c r="G1261">
        <v>0.67100000000000004</v>
      </c>
    </row>
    <row r="1262" spans="1:7" x14ac:dyDescent="0.35">
      <c r="A1262" t="s">
        <v>893</v>
      </c>
      <c r="B1262" t="s">
        <v>894</v>
      </c>
      <c r="C1262" s="16">
        <v>42902</v>
      </c>
      <c r="D1262">
        <v>1</v>
      </c>
      <c r="E1262">
        <v>0</v>
      </c>
      <c r="F1262" t="s">
        <v>12840</v>
      </c>
      <c r="G1262">
        <v>0.61599999999999999</v>
      </c>
    </row>
    <row r="1263" spans="1:7" x14ac:dyDescent="0.35">
      <c r="A1263" t="s">
        <v>5866</v>
      </c>
      <c r="B1263" t="s">
        <v>5867</v>
      </c>
      <c r="C1263" s="16">
        <v>42902</v>
      </c>
      <c r="D1263">
        <v>1</v>
      </c>
      <c r="E1263">
        <v>0</v>
      </c>
      <c r="F1263" t="s">
        <v>13035</v>
      </c>
      <c r="G1263">
        <v>0.77500000000000002</v>
      </c>
    </row>
    <row r="1264" spans="1:7" x14ac:dyDescent="0.35">
      <c r="A1264" t="s">
        <v>7960</v>
      </c>
      <c r="B1264" t="s">
        <v>7961</v>
      </c>
      <c r="C1264" s="16">
        <v>42902</v>
      </c>
      <c r="D1264">
        <v>3</v>
      </c>
      <c r="E1264">
        <v>66</v>
      </c>
      <c r="F1264" t="s">
        <v>13944</v>
      </c>
      <c r="G1264">
        <v>0.54600000000000004</v>
      </c>
    </row>
    <row r="1265" spans="1:7" x14ac:dyDescent="0.35">
      <c r="A1265" t="s">
        <v>12413</v>
      </c>
      <c r="B1265" t="s">
        <v>8401</v>
      </c>
      <c r="C1265" s="16">
        <v>42902</v>
      </c>
      <c r="D1265">
        <v>1</v>
      </c>
      <c r="E1265">
        <v>65</v>
      </c>
      <c r="F1265" t="s">
        <v>14761</v>
      </c>
      <c r="G1265">
        <v>0.89300000000000002</v>
      </c>
    </row>
    <row r="1266" spans="1:7" x14ac:dyDescent="0.35">
      <c r="A1266" t="s">
        <v>9004</v>
      </c>
      <c r="B1266" t="s">
        <v>7961</v>
      </c>
      <c r="C1266" s="16">
        <v>42902</v>
      </c>
      <c r="D1266">
        <v>4</v>
      </c>
      <c r="E1266">
        <v>82</v>
      </c>
      <c r="F1266" t="s">
        <v>13944</v>
      </c>
      <c r="G1266">
        <v>0.80100000000000005</v>
      </c>
    </row>
    <row r="1267" spans="1:7" x14ac:dyDescent="0.35">
      <c r="A1267" t="s">
        <v>10474</v>
      </c>
      <c r="B1267" t="s">
        <v>10475</v>
      </c>
      <c r="C1267" s="16">
        <v>42902</v>
      </c>
      <c r="D1267">
        <v>1</v>
      </c>
      <c r="E1267">
        <v>75</v>
      </c>
      <c r="F1267" t="s">
        <v>10476</v>
      </c>
      <c r="G1267">
        <v>0.70599999999999996</v>
      </c>
    </row>
    <row r="1268" spans="1:7" x14ac:dyDescent="0.35">
      <c r="A1268" t="s">
        <v>2313</v>
      </c>
      <c r="B1268" t="s">
        <v>2314</v>
      </c>
      <c r="C1268" s="16">
        <v>42895</v>
      </c>
      <c r="D1268">
        <v>1</v>
      </c>
      <c r="E1268">
        <v>66</v>
      </c>
      <c r="F1268" t="s">
        <v>14762</v>
      </c>
      <c r="G1268">
        <v>0.70799999999999996</v>
      </c>
    </row>
    <row r="1269" spans="1:7" x14ac:dyDescent="0.35">
      <c r="A1269" t="s">
        <v>6682</v>
      </c>
      <c r="B1269" t="s">
        <v>6683</v>
      </c>
      <c r="C1269" s="16">
        <v>42895</v>
      </c>
      <c r="D1269">
        <v>11</v>
      </c>
      <c r="E1269">
        <v>0</v>
      </c>
      <c r="F1269" t="s">
        <v>13036</v>
      </c>
      <c r="G1269">
        <v>0.79700000000000004</v>
      </c>
    </row>
    <row r="1270" spans="1:7" x14ac:dyDescent="0.35">
      <c r="A1270" t="s">
        <v>5068</v>
      </c>
      <c r="B1270" t="s">
        <v>321</v>
      </c>
      <c r="C1270" s="16">
        <v>42895</v>
      </c>
      <c r="D1270">
        <v>1</v>
      </c>
      <c r="E1270">
        <v>42</v>
      </c>
      <c r="F1270" t="s">
        <v>13581</v>
      </c>
      <c r="G1270">
        <v>0.72899999999999998</v>
      </c>
    </row>
    <row r="1271" spans="1:7" x14ac:dyDescent="0.35">
      <c r="A1271" t="s">
        <v>7865</v>
      </c>
      <c r="B1271" t="s">
        <v>1731</v>
      </c>
      <c r="C1271" s="16">
        <v>42895</v>
      </c>
      <c r="D1271">
        <v>3</v>
      </c>
      <c r="E1271">
        <v>0</v>
      </c>
      <c r="F1271" t="s">
        <v>1732</v>
      </c>
      <c r="G1271">
        <v>0.67</v>
      </c>
    </row>
    <row r="1272" spans="1:7" x14ac:dyDescent="0.35">
      <c r="A1272" t="s">
        <v>12461</v>
      </c>
      <c r="B1272" t="s">
        <v>8827</v>
      </c>
      <c r="C1272" s="16">
        <v>42895</v>
      </c>
      <c r="D1272">
        <v>1</v>
      </c>
      <c r="E1272">
        <v>70</v>
      </c>
      <c r="F1272" t="s">
        <v>14763</v>
      </c>
      <c r="G1272">
        <v>0.54800000000000004</v>
      </c>
    </row>
    <row r="1273" spans="1:7" x14ac:dyDescent="0.35">
      <c r="A1273" t="s">
        <v>5989</v>
      </c>
      <c r="B1273" t="s">
        <v>10261</v>
      </c>
      <c r="C1273" s="16">
        <v>42895</v>
      </c>
      <c r="D1273">
        <v>1</v>
      </c>
      <c r="E1273">
        <v>25</v>
      </c>
      <c r="F1273" t="s">
        <v>1739</v>
      </c>
      <c r="G1273">
        <v>0.83899999999999997</v>
      </c>
    </row>
    <row r="1274" spans="1:7" x14ac:dyDescent="0.35">
      <c r="A1274" t="s">
        <v>10554</v>
      </c>
      <c r="B1274" t="s">
        <v>10555</v>
      </c>
      <c r="C1274" s="16">
        <v>42895</v>
      </c>
      <c r="D1274">
        <v>9</v>
      </c>
      <c r="E1274">
        <v>0</v>
      </c>
      <c r="F1274" t="s">
        <v>13037</v>
      </c>
      <c r="G1274">
        <v>0.44800000000000001</v>
      </c>
    </row>
    <row r="1275" spans="1:7" x14ac:dyDescent="0.35">
      <c r="A1275" t="s">
        <v>11568</v>
      </c>
      <c r="B1275" t="s">
        <v>11569</v>
      </c>
      <c r="C1275" s="16">
        <v>42895</v>
      </c>
      <c r="D1275">
        <v>6</v>
      </c>
      <c r="E1275">
        <v>27</v>
      </c>
      <c r="F1275" t="s">
        <v>1739</v>
      </c>
      <c r="G1275">
        <v>0.749</v>
      </c>
    </row>
    <row r="1276" spans="1:7" x14ac:dyDescent="0.35">
      <c r="A1276" t="s">
        <v>144</v>
      </c>
      <c r="B1276" t="s">
        <v>145</v>
      </c>
      <c r="C1276" s="16">
        <v>42888</v>
      </c>
      <c r="D1276">
        <v>5</v>
      </c>
      <c r="E1276">
        <v>83</v>
      </c>
      <c r="F1276" t="s">
        <v>12791</v>
      </c>
      <c r="G1276">
        <v>0.83599999999999997</v>
      </c>
    </row>
    <row r="1277" spans="1:7" x14ac:dyDescent="0.35">
      <c r="A1277" t="s">
        <v>309</v>
      </c>
      <c r="B1277" t="s">
        <v>145</v>
      </c>
      <c r="C1277" s="16">
        <v>42888</v>
      </c>
      <c r="D1277">
        <v>4</v>
      </c>
      <c r="E1277">
        <v>69</v>
      </c>
      <c r="F1277" t="s">
        <v>12791</v>
      </c>
      <c r="G1277">
        <v>0.66100000000000003</v>
      </c>
    </row>
    <row r="1278" spans="1:7" x14ac:dyDescent="0.35">
      <c r="A1278" t="s">
        <v>432</v>
      </c>
      <c r="B1278" t="s">
        <v>145</v>
      </c>
      <c r="C1278" s="16">
        <v>42888</v>
      </c>
      <c r="D1278">
        <v>10</v>
      </c>
      <c r="E1278">
        <v>84</v>
      </c>
      <c r="F1278" t="s">
        <v>12791</v>
      </c>
      <c r="G1278">
        <v>0.76200000000000001</v>
      </c>
    </row>
    <row r="1279" spans="1:7" x14ac:dyDescent="0.35">
      <c r="A1279" t="s">
        <v>3106</v>
      </c>
      <c r="B1279" t="s">
        <v>3107</v>
      </c>
      <c r="C1279" s="16">
        <v>42888</v>
      </c>
      <c r="D1279">
        <v>15</v>
      </c>
      <c r="E1279">
        <v>0</v>
      </c>
      <c r="F1279" t="s">
        <v>13635</v>
      </c>
      <c r="G1279">
        <v>0.437</v>
      </c>
    </row>
    <row r="1280" spans="1:7" x14ac:dyDescent="0.35">
      <c r="A1280" t="s">
        <v>4028</v>
      </c>
      <c r="B1280" t="s">
        <v>1074</v>
      </c>
      <c r="C1280" s="16">
        <v>42888</v>
      </c>
      <c r="D1280">
        <v>11</v>
      </c>
      <c r="E1280">
        <v>77</v>
      </c>
      <c r="F1280" t="s">
        <v>13629</v>
      </c>
      <c r="G1280">
        <v>0.67500000000000004</v>
      </c>
    </row>
    <row r="1281" spans="1:7" x14ac:dyDescent="0.35">
      <c r="A1281" t="s">
        <v>8681</v>
      </c>
      <c r="B1281" t="s">
        <v>1074</v>
      </c>
      <c r="C1281" s="16">
        <v>42888</v>
      </c>
      <c r="D1281">
        <v>6</v>
      </c>
      <c r="E1281">
        <v>68</v>
      </c>
      <c r="F1281" t="s">
        <v>13629</v>
      </c>
      <c r="G1281">
        <v>0.67</v>
      </c>
    </row>
    <row r="1282" spans="1:7" x14ac:dyDescent="0.35">
      <c r="A1282" t="s">
        <v>2366</v>
      </c>
      <c r="B1282" t="s">
        <v>8970</v>
      </c>
      <c r="C1282" s="16">
        <v>42888</v>
      </c>
      <c r="D1282">
        <v>1</v>
      </c>
      <c r="E1282">
        <v>0</v>
      </c>
      <c r="F1282" t="s">
        <v>13038</v>
      </c>
      <c r="G1282">
        <v>0.67300000000000004</v>
      </c>
    </row>
    <row r="1283" spans="1:7" x14ac:dyDescent="0.35">
      <c r="A1283" t="s">
        <v>9145</v>
      </c>
      <c r="B1283" t="s">
        <v>145</v>
      </c>
      <c r="C1283" s="16">
        <v>42888</v>
      </c>
      <c r="D1283">
        <v>3</v>
      </c>
      <c r="E1283">
        <v>70</v>
      </c>
      <c r="F1283" t="s">
        <v>12791</v>
      </c>
      <c r="G1283">
        <v>0.53200000000000003</v>
      </c>
    </row>
    <row r="1284" spans="1:7" x14ac:dyDescent="0.35">
      <c r="A1284" t="s">
        <v>8681</v>
      </c>
      <c r="B1284" t="s">
        <v>1074</v>
      </c>
      <c r="C1284" s="16">
        <v>42888</v>
      </c>
      <c r="D1284">
        <v>6</v>
      </c>
      <c r="E1284">
        <v>0</v>
      </c>
      <c r="F1284" t="s">
        <v>13629</v>
      </c>
      <c r="G1284">
        <v>0.66300000000000003</v>
      </c>
    </row>
    <row r="1285" spans="1:7" x14ac:dyDescent="0.35">
      <c r="A1285" t="s">
        <v>12587</v>
      </c>
      <c r="B1285" t="s">
        <v>9858</v>
      </c>
      <c r="C1285" s="16">
        <v>42888</v>
      </c>
      <c r="D1285">
        <v>1</v>
      </c>
      <c r="E1285">
        <v>32</v>
      </c>
      <c r="F1285" t="s">
        <v>14764</v>
      </c>
      <c r="G1285">
        <v>0.73799999999999999</v>
      </c>
    </row>
    <row r="1286" spans="1:7" x14ac:dyDescent="0.35">
      <c r="A1286" t="s">
        <v>10041</v>
      </c>
      <c r="B1286" t="s">
        <v>2071</v>
      </c>
      <c r="C1286" s="16">
        <v>42888</v>
      </c>
      <c r="D1286">
        <v>1</v>
      </c>
      <c r="E1286">
        <v>30</v>
      </c>
      <c r="F1286" t="s">
        <v>14724</v>
      </c>
      <c r="G1286">
        <v>0.52900000000000003</v>
      </c>
    </row>
    <row r="1287" spans="1:7" x14ac:dyDescent="0.35">
      <c r="A1287" t="s">
        <v>4148</v>
      </c>
      <c r="B1287" t="s">
        <v>4149</v>
      </c>
      <c r="C1287" s="16">
        <v>42886</v>
      </c>
      <c r="D1287">
        <v>4</v>
      </c>
      <c r="E1287">
        <v>0</v>
      </c>
      <c r="F1287" t="s">
        <v>2110</v>
      </c>
      <c r="G1287">
        <v>0.84899999999999998</v>
      </c>
    </row>
    <row r="1288" spans="1:7" x14ac:dyDescent="0.35">
      <c r="A1288" t="s">
        <v>6258</v>
      </c>
      <c r="B1288" t="s">
        <v>6259</v>
      </c>
      <c r="C1288" s="16">
        <v>42886</v>
      </c>
      <c r="D1288">
        <v>1</v>
      </c>
      <c r="E1288">
        <v>0</v>
      </c>
      <c r="F1288" t="s">
        <v>14765</v>
      </c>
      <c r="G1288">
        <v>0.63</v>
      </c>
    </row>
    <row r="1289" spans="1:7" x14ac:dyDescent="0.35">
      <c r="A1289" t="s">
        <v>10804</v>
      </c>
      <c r="B1289" t="s">
        <v>2102</v>
      </c>
      <c r="C1289" s="16">
        <v>42885</v>
      </c>
      <c r="D1289">
        <v>1</v>
      </c>
      <c r="E1289">
        <v>0</v>
      </c>
      <c r="F1289" t="s">
        <v>14766</v>
      </c>
      <c r="G1289">
        <v>0.67900000000000005</v>
      </c>
    </row>
    <row r="1290" spans="1:7" x14ac:dyDescent="0.35">
      <c r="A1290" t="s">
        <v>2377</v>
      </c>
      <c r="B1290" t="s">
        <v>245</v>
      </c>
      <c r="C1290" s="16">
        <v>42881</v>
      </c>
      <c r="D1290">
        <v>1</v>
      </c>
      <c r="E1290">
        <v>14</v>
      </c>
      <c r="F1290" t="s">
        <v>13570</v>
      </c>
      <c r="G1290">
        <v>0.61099999999999999</v>
      </c>
    </row>
    <row r="1291" spans="1:7" x14ac:dyDescent="0.35">
      <c r="A1291" t="s">
        <v>5641</v>
      </c>
      <c r="B1291" t="s">
        <v>5642</v>
      </c>
      <c r="C1291" s="16">
        <v>42881</v>
      </c>
      <c r="D1291">
        <v>1</v>
      </c>
      <c r="E1291">
        <v>71</v>
      </c>
      <c r="F1291" t="s">
        <v>13592</v>
      </c>
      <c r="G1291">
        <v>0.61099999999999999</v>
      </c>
    </row>
    <row r="1292" spans="1:7" x14ac:dyDescent="0.35">
      <c r="A1292" t="s">
        <v>1612</v>
      </c>
      <c r="B1292" t="s">
        <v>1368</v>
      </c>
      <c r="C1292" s="16">
        <v>42880</v>
      </c>
      <c r="D1292">
        <v>1</v>
      </c>
      <c r="E1292">
        <v>66</v>
      </c>
      <c r="F1292" t="s">
        <v>12791</v>
      </c>
      <c r="G1292">
        <v>0.85499999999999998</v>
      </c>
    </row>
    <row r="1293" spans="1:7" x14ac:dyDescent="0.35">
      <c r="A1293" t="s">
        <v>8727</v>
      </c>
      <c r="B1293" t="s">
        <v>9331</v>
      </c>
      <c r="C1293" s="16">
        <v>42879</v>
      </c>
      <c r="D1293">
        <v>1</v>
      </c>
      <c r="E1293">
        <v>0</v>
      </c>
      <c r="F1293" t="s">
        <v>13039</v>
      </c>
      <c r="G1293">
        <v>0.64500000000000002</v>
      </c>
    </row>
    <row r="1294" spans="1:7" x14ac:dyDescent="0.35">
      <c r="A1294" t="s">
        <v>9535</v>
      </c>
      <c r="B1294" t="s">
        <v>3208</v>
      </c>
      <c r="C1294" s="16">
        <v>42877</v>
      </c>
      <c r="D1294">
        <v>8</v>
      </c>
      <c r="E1294">
        <v>1</v>
      </c>
      <c r="F1294" t="s">
        <v>13875</v>
      </c>
      <c r="G1294">
        <v>0.59699999999999998</v>
      </c>
    </row>
    <row r="1295" spans="1:7" x14ac:dyDescent="0.35">
      <c r="A1295" t="s">
        <v>3560</v>
      </c>
      <c r="B1295" t="s">
        <v>753</v>
      </c>
      <c r="C1295" s="16">
        <v>42874</v>
      </c>
      <c r="D1295">
        <v>1</v>
      </c>
      <c r="E1295">
        <v>2</v>
      </c>
      <c r="F1295" t="s">
        <v>12791</v>
      </c>
      <c r="G1295">
        <v>0.752</v>
      </c>
    </row>
    <row r="1296" spans="1:7" x14ac:dyDescent="0.35">
      <c r="A1296" t="s">
        <v>1263</v>
      </c>
      <c r="B1296" t="s">
        <v>149</v>
      </c>
      <c r="C1296" s="16">
        <v>42873</v>
      </c>
      <c r="D1296">
        <v>1</v>
      </c>
      <c r="E1296">
        <v>0</v>
      </c>
      <c r="F1296" t="s">
        <v>12851</v>
      </c>
      <c r="G1296">
        <v>0.95299999999999996</v>
      </c>
    </row>
    <row r="1297" spans="1:7" x14ac:dyDescent="0.35">
      <c r="A1297" t="s">
        <v>9698</v>
      </c>
      <c r="B1297" t="s">
        <v>9699</v>
      </c>
      <c r="C1297" s="16">
        <v>42873</v>
      </c>
      <c r="D1297">
        <v>1</v>
      </c>
      <c r="E1297">
        <v>0</v>
      </c>
      <c r="F1297" t="s">
        <v>13040</v>
      </c>
      <c r="G1297">
        <v>0.86899999999999999</v>
      </c>
    </row>
    <row r="1298" spans="1:7" x14ac:dyDescent="0.35">
      <c r="A1298" t="s">
        <v>11927</v>
      </c>
      <c r="B1298" t="s">
        <v>2792</v>
      </c>
      <c r="C1298" s="16">
        <v>42867</v>
      </c>
      <c r="D1298">
        <v>4</v>
      </c>
      <c r="E1298">
        <v>0</v>
      </c>
      <c r="F1298" t="s">
        <v>12894</v>
      </c>
      <c r="G1298">
        <v>0.53100000000000003</v>
      </c>
    </row>
    <row r="1299" spans="1:7" x14ac:dyDescent="0.35">
      <c r="A1299" t="s">
        <v>4555</v>
      </c>
      <c r="B1299" t="s">
        <v>502</v>
      </c>
      <c r="C1299" s="16">
        <v>42867</v>
      </c>
      <c r="D1299">
        <v>4</v>
      </c>
      <c r="E1299">
        <v>0</v>
      </c>
      <c r="F1299" t="s">
        <v>12842</v>
      </c>
      <c r="G1299">
        <v>0.55400000000000005</v>
      </c>
    </row>
    <row r="1300" spans="1:7" x14ac:dyDescent="0.35">
      <c r="A1300" t="s">
        <v>6596</v>
      </c>
      <c r="B1300" t="s">
        <v>1514</v>
      </c>
      <c r="C1300" s="16">
        <v>42867</v>
      </c>
      <c r="D1300">
        <v>1</v>
      </c>
      <c r="E1300">
        <v>77</v>
      </c>
      <c r="F1300" t="s">
        <v>13945</v>
      </c>
      <c r="G1300">
        <v>0.69499999999999995</v>
      </c>
    </row>
    <row r="1301" spans="1:7" x14ac:dyDescent="0.35">
      <c r="A1301" t="s">
        <v>7752</v>
      </c>
      <c r="B1301" t="s">
        <v>7753</v>
      </c>
      <c r="C1301" s="16">
        <v>42867</v>
      </c>
      <c r="D1301">
        <v>1</v>
      </c>
      <c r="E1301">
        <v>0</v>
      </c>
      <c r="F1301" t="s">
        <v>13041</v>
      </c>
      <c r="G1301">
        <v>0.755</v>
      </c>
    </row>
    <row r="1302" spans="1:7" x14ac:dyDescent="0.35">
      <c r="A1302" t="s">
        <v>714</v>
      </c>
      <c r="B1302" t="s">
        <v>715</v>
      </c>
      <c r="C1302" s="16">
        <v>42867</v>
      </c>
      <c r="D1302">
        <v>2</v>
      </c>
      <c r="E1302">
        <v>87</v>
      </c>
      <c r="F1302" t="s">
        <v>12791</v>
      </c>
      <c r="G1302">
        <v>0.51600000000000001</v>
      </c>
    </row>
    <row r="1303" spans="1:7" x14ac:dyDescent="0.35">
      <c r="A1303" t="s">
        <v>8439</v>
      </c>
      <c r="B1303" t="s">
        <v>715</v>
      </c>
      <c r="C1303" s="16">
        <v>42867</v>
      </c>
      <c r="D1303">
        <v>7</v>
      </c>
      <c r="E1303">
        <v>80</v>
      </c>
      <c r="F1303" t="s">
        <v>12791</v>
      </c>
      <c r="G1303">
        <v>0.375</v>
      </c>
    </row>
    <row r="1304" spans="1:7" x14ac:dyDescent="0.35">
      <c r="A1304" t="s">
        <v>448</v>
      </c>
      <c r="B1304" t="s">
        <v>2058</v>
      </c>
      <c r="C1304" s="16">
        <v>42860</v>
      </c>
      <c r="D1304">
        <v>1</v>
      </c>
      <c r="E1304">
        <v>0</v>
      </c>
      <c r="F1304" t="s">
        <v>13042</v>
      </c>
      <c r="G1304">
        <v>0.74099999999999999</v>
      </c>
    </row>
    <row r="1305" spans="1:7" x14ac:dyDescent="0.35">
      <c r="A1305" t="s">
        <v>3008</v>
      </c>
      <c r="B1305" t="s">
        <v>3009</v>
      </c>
      <c r="C1305" s="16">
        <v>42860</v>
      </c>
      <c r="D1305">
        <v>10</v>
      </c>
      <c r="E1305">
        <v>0</v>
      </c>
      <c r="F1305" t="s">
        <v>13043</v>
      </c>
      <c r="G1305">
        <v>0.627</v>
      </c>
    </row>
    <row r="1306" spans="1:7" x14ac:dyDescent="0.35">
      <c r="A1306" t="s">
        <v>8713</v>
      </c>
      <c r="B1306" t="s">
        <v>8714</v>
      </c>
      <c r="C1306" s="16">
        <v>42860</v>
      </c>
      <c r="D1306">
        <v>1</v>
      </c>
      <c r="E1306">
        <v>47</v>
      </c>
      <c r="F1306" t="s">
        <v>13593</v>
      </c>
      <c r="G1306">
        <v>0.41299999999999998</v>
      </c>
    </row>
    <row r="1307" spans="1:7" x14ac:dyDescent="0.35">
      <c r="A1307" t="s">
        <v>3008</v>
      </c>
      <c r="B1307" t="s">
        <v>3009</v>
      </c>
      <c r="C1307" s="16">
        <v>42860</v>
      </c>
      <c r="D1307">
        <v>10</v>
      </c>
      <c r="E1307">
        <v>47</v>
      </c>
      <c r="F1307" t="s">
        <v>13043</v>
      </c>
      <c r="G1307">
        <v>0.39400000000000002</v>
      </c>
    </row>
    <row r="1308" spans="1:7" x14ac:dyDescent="0.35">
      <c r="A1308" t="s">
        <v>9596</v>
      </c>
      <c r="B1308" t="s">
        <v>9597</v>
      </c>
      <c r="C1308" s="16">
        <v>42860</v>
      </c>
      <c r="D1308">
        <v>3</v>
      </c>
      <c r="E1308">
        <v>78</v>
      </c>
      <c r="F1308" t="s">
        <v>13044</v>
      </c>
      <c r="G1308">
        <v>0.433</v>
      </c>
    </row>
    <row r="1309" spans="1:7" x14ac:dyDescent="0.35">
      <c r="A1309" t="s">
        <v>10348</v>
      </c>
      <c r="B1309" t="s">
        <v>214</v>
      </c>
      <c r="C1309" s="16">
        <v>42860</v>
      </c>
      <c r="D1309">
        <v>21</v>
      </c>
      <c r="E1309">
        <v>26</v>
      </c>
      <c r="F1309" t="s">
        <v>13904</v>
      </c>
      <c r="G1309">
        <v>0.38900000000000001</v>
      </c>
    </row>
    <row r="1310" spans="1:7" x14ac:dyDescent="0.35">
      <c r="A1310" t="s">
        <v>3008</v>
      </c>
      <c r="B1310" t="s">
        <v>3009</v>
      </c>
      <c r="C1310" s="16">
        <v>42860</v>
      </c>
      <c r="D1310">
        <v>10</v>
      </c>
      <c r="E1310">
        <v>79</v>
      </c>
      <c r="F1310" t="s">
        <v>13043</v>
      </c>
      <c r="G1310">
        <v>0.62</v>
      </c>
    </row>
    <row r="1311" spans="1:7" x14ac:dyDescent="0.35">
      <c r="A1311" t="s">
        <v>3949</v>
      </c>
      <c r="B1311" t="s">
        <v>2201</v>
      </c>
      <c r="C1311" s="16">
        <v>42859</v>
      </c>
      <c r="D1311">
        <v>1</v>
      </c>
      <c r="E1311">
        <v>0</v>
      </c>
      <c r="F1311" t="s">
        <v>12791</v>
      </c>
      <c r="G1311">
        <v>0.72799999999999998</v>
      </c>
    </row>
    <row r="1312" spans="1:7" x14ac:dyDescent="0.35">
      <c r="A1312" t="s">
        <v>3949</v>
      </c>
      <c r="B1312" t="s">
        <v>2201</v>
      </c>
      <c r="C1312" s="16">
        <v>42859</v>
      </c>
      <c r="D1312">
        <v>1</v>
      </c>
      <c r="E1312">
        <v>57</v>
      </c>
      <c r="F1312" t="s">
        <v>12791</v>
      </c>
      <c r="G1312">
        <v>0.73499999999999999</v>
      </c>
    </row>
    <row r="1313" spans="1:7" x14ac:dyDescent="0.35">
      <c r="A1313" t="s">
        <v>10558</v>
      </c>
      <c r="B1313" t="s">
        <v>10559</v>
      </c>
      <c r="C1313" s="16">
        <v>42855</v>
      </c>
      <c r="D1313">
        <v>1</v>
      </c>
      <c r="E1313">
        <v>0</v>
      </c>
      <c r="F1313" t="s">
        <v>13946</v>
      </c>
      <c r="G1313">
        <v>0.63200000000000001</v>
      </c>
    </row>
    <row r="1314" spans="1:7" x14ac:dyDescent="0.35">
      <c r="A1314" t="s">
        <v>1426</v>
      </c>
      <c r="B1314" t="s">
        <v>1427</v>
      </c>
      <c r="C1314" s="16">
        <v>42853</v>
      </c>
      <c r="D1314">
        <v>1</v>
      </c>
      <c r="E1314">
        <v>39</v>
      </c>
      <c r="F1314" t="s">
        <v>13045</v>
      </c>
      <c r="G1314">
        <v>0.71699999999999997</v>
      </c>
    </row>
    <row r="1315" spans="1:7" x14ac:dyDescent="0.35">
      <c r="A1315" t="s">
        <v>892</v>
      </c>
      <c r="B1315" t="s">
        <v>2144</v>
      </c>
      <c r="C1315" s="16">
        <v>42853</v>
      </c>
      <c r="D1315">
        <v>1</v>
      </c>
      <c r="E1315">
        <v>0</v>
      </c>
      <c r="F1315" t="s">
        <v>12791</v>
      </c>
      <c r="G1315">
        <v>0.755</v>
      </c>
    </row>
    <row r="1316" spans="1:7" x14ac:dyDescent="0.35">
      <c r="A1316" t="s">
        <v>11891</v>
      </c>
      <c r="B1316" t="s">
        <v>2282</v>
      </c>
      <c r="C1316" s="16">
        <v>42853</v>
      </c>
      <c r="D1316">
        <v>12</v>
      </c>
      <c r="E1316">
        <v>0</v>
      </c>
      <c r="F1316" t="s">
        <v>13046</v>
      </c>
      <c r="G1316">
        <v>0.63200000000000001</v>
      </c>
    </row>
    <row r="1317" spans="1:7" x14ac:dyDescent="0.35">
      <c r="A1317" t="s">
        <v>7204</v>
      </c>
      <c r="B1317" t="s">
        <v>3191</v>
      </c>
      <c r="C1317" s="16">
        <v>42852</v>
      </c>
      <c r="D1317">
        <v>5</v>
      </c>
      <c r="E1317">
        <v>69</v>
      </c>
      <c r="F1317" t="s">
        <v>12926</v>
      </c>
      <c r="G1317">
        <v>0.73899999999999999</v>
      </c>
    </row>
    <row r="1318" spans="1:7" x14ac:dyDescent="0.35">
      <c r="A1318" t="s">
        <v>10793</v>
      </c>
      <c r="B1318" t="s">
        <v>3191</v>
      </c>
      <c r="C1318" s="16">
        <v>42852</v>
      </c>
      <c r="D1318">
        <v>2</v>
      </c>
      <c r="E1318">
        <v>83</v>
      </c>
      <c r="F1318" t="s">
        <v>12926</v>
      </c>
      <c r="G1318">
        <v>0.79900000000000004</v>
      </c>
    </row>
    <row r="1319" spans="1:7" x14ac:dyDescent="0.35">
      <c r="A1319" t="s">
        <v>3414</v>
      </c>
      <c r="B1319" t="s">
        <v>2676</v>
      </c>
      <c r="C1319" s="16">
        <v>42846</v>
      </c>
      <c r="D1319">
        <v>14</v>
      </c>
      <c r="E1319">
        <v>26</v>
      </c>
      <c r="F1319" t="s">
        <v>369</v>
      </c>
      <c r="G1319">
        <v>0.74099999999999999</v>
      </c>
    </row>
    <row r="1320" spans="1:7" x14ac:dyDescent="0.35">
      <c r="A1320" t="s">
        <v>645</v>
      </c>
      <c r="B1320" t="s">
        <v>646</v>
      </c>
      <c r="C1320" s="16">
        <v>42846</v>
      </c>
      <c r="D1320">
        <v>3</v>
      </c>
      <c r="E1320">
        <v>31</v>
      </c>
      <c r="F1320" t="s">
        <v>14767</v>
      </c>
      <c r="G1320">
        <v>0.89600000000000002</v>
      </c>
    </row>
    <row r="1321" spans="1:7" x14ac:dyDescent="0.35">
      <c r="A1321" t="s">
        <v>6453</v>
      </c>
      <c r="B1321" t="s">
        <v>6454</v>
      </c>
      <c r="C1321" s="16">
        <v>42846</v>
      </c>
      <c r="D1321">
        <v>16</v>
      </c>
      <c r="E1321">
        <v>31</v>
      </c>
      <c r="F1321" t="s">
        <v>13696</v>
      </c>
      <c r="G1321">
        <v>0.70899999999999996</v>
      </c>
    </row>
    <row r="1322" spans="1:7" x14ac:dyDescent="0.35">
      <c r="A1322" t="s">
        <v>6717</v>
      </c>
      <c r="B1322" t="s">
        <v>1932</v>
      </c>
      <c r="C1322" s="16">
        <v>42846</v>
      </c>
      <c r="D1322">
        <v>1</v>
      </c>
      <c r="E1322">
        <v>38</v>
      </c>
      <c r="F1322" t="s">
        <v>12791</v>
      </c>
      <c r="G1322">
        <v>0.5</v>
      </c>
    </row>
    <row r="1323" spans="1:7" x14ac:dyDescent="0.35">
      <c r="A1323" t="s">
        <v>6907</v>
      </c>
      <c r="B1323" t="s">
        <v>6908</v>
      </c>
      <c r="C1323" s="16">
        <v>42846</v>
      </c>
      <c r="D1323">
        <v>12</v>
      </c>
      <c r="E1323">
        <v>26</v>
      </c>
      <c r="F1323" t="s">
        <v>13875</v>
      </c>
      <c r="G1323">
        <v>0.74</v>
      </c>
    </row>
    <row r="1324" spans="1:7" x14ac:dyDescent="0.35">
      <c r="A1324" t="s">
        <v>7738</v>
      </c>
      <c r="B1324" t="s">
        <v>2439</v>
      </c>
      <c r="C1324" s="16">
        <v>42846</v>
      </c>
      <c r="D1324">
        <v>2</v>
      </c>
      <c r="E1324">
        <v>31</v>
      </c>
      <c r="F1324" t="s">
        <v>13047</v>
      </c>
      <c r="G1324">
        <v>0.91</v>
      </c>
    </row>
    <row r="1325" spans="1:7" x14ac:dyDescent="0.35">
      <c r="A1325" t="s">
        <v>7330</v>
      </c>
      <c r="B1325" t="s">
        <v>7331</v>
      </c>
      <c r="C1325" s="16">
        <v>42846</v>
      </c>
      <c r="D1325">
        <v>13</v>
      </c>
      <c r="E1325">
        <v>29</v>
      </c>
      <c r="F1325" t="s">
        <v>13048</v>
      </c>
      <c r="G1325">
        <v>0.73899999999999999</v>
      </c>
    </row>
    <row r="1326" spans="1:7" x14ac:dyDescent="0.35">
      <c r="A1326" t="s">
        <v>9994</v>
      </c>
      <c r="B1326" t="s">
        <v>8178</v>
      </c>
      <c r="C1326" s="16">
        <v>42846</v>
      </c>
      <c r="D1326">
        <v>1</v>
      </c>
      <c r="E1326">
        <v>59</v>
      </c>
      <c r="F1326" t="s">
        <v>13049</v>
      </c>
      <c r="G1326">
        <v>0.76300000000000001</v>
      </c>
    </row>
    <row r="1327" spans="1:7" x14ac:dyDescent="0.35">
      <c r="A1327" t="s">
        <v>8796</v>
      </c>
      <c r="B1327" t="s">
        <v>873</v>
      </c>
      <c r="C1327" s="16">
        <v>42846</v>
      </c>
      <c r="D1327">
        <v>4</v>
      </c>
      <c r="E1327">
        <v>36</v>
      </c>
      <c r="F1327" t="s">
        <v>14733</v>
      </c>
      <c r="G1327">
        <v>0.82399999999999995</v>
      </c>
    </row>
    <row r="1328" spans="1:7" x14ac:dyDescent="0.35">
      <c r="A1328" t="s">
        <v>24</v>
      </c>
      <c r="B1328" t="s">
        <v>25</v>
      </c>
      <c r="C1328" s="16">
        <v>42845</v>
      </c>
      <c r="D1328">
        <v>3</v>
      </c>
      <c r="E1328">
        <v>0</v>
      </c>
      <c r="F1328" t="s">
        <v>12883</v>
      </c>
      <c r="G1328">
        <v>0.56100000000000005</v>
      </c>
    </row>
    <row r="1329" spans="1:7" x14ac:dyDescent="0.35">
      <c r="A1329" t="s">
        <v>24</v>
      </c>
      <c r="B1329" t="s">
        <v>25</v>
      </c>
      <c r="C1329" s="16">
        <v>42845</v>
      </c>
      <c r="D1329">
        <v>3</v>
      </c>
      <c r="E1329">
        <v>83</v>
      </c>
      <c r="F1329" t="s">
        <v>12883</v>
      </c>
      <c r="G1329">
        <v>0.55500000000000005</v>
      </c>
    </row>
    <row r="1330" spans="1:7" x14ac:dyDescent="0.35">
      <c r="A1330" t="s">
        <v>1475</v>
      </c>
      <c r="B1330" t="s">
        <v>25</v>
      </c>
      <c r="C1330" s="16">
        <v>42845</v>
      </c>
      <c r="D1330">
        <v>4</v>
      </c>
      <c r="E1330">
        <v>0</v>
      </c>
      <c r="F1330" t="s">
        <v>12883</v>
      </c>
      <c r="G1330">
        <v>0.748</v>
      </c>
    </row>
    <row r="1331" spans="1:7" x14ac:dyDescent="0.35">
      <c r="A1331" t="s">
        <v>10120</v>
      </c>
      <c r="B1331" t="s">
        <v>25</v>
      </c>
      <c r="C1331" s="16">
        <v>42845</v>
      </c>
      <c r="D1331">
        <v>1</v>
      </c>
      <c r="E1331">
        <v>0</v>
      </c>
      <c r="F1331" t="s">
        <v>12883</v>
      </c>
      <c r="G1331">
        <v>0.85699999999999998</v>
      </c>
    </row>
    <row r="1332" spans="1:7" x14ac:dyDescent="0.35">
      <c r="A1332" t="s">
        <v>10966</v>
      </c>
      <c r="B1332" t="s">
        <v>271</v>
      </c>
      <c r="C1332" s="16">
        <v>42845</v>
      </c>
      <c r="D1332">
        <v>1</v>
      </c>
      <c r="E1332">
        <v>0</v>
      </c>
      <c r="F1332" t="s">
        <v>12818</v>
      </c>
      <c r="G1332">
        <v>0.77400000000000002</v>
      </c>
    </row>
    <row r="1333" spans="1:7" x14ac:dyDescent="0.35">
      <c r="A1333" t="s">
        <v>10120</v>
      </c>
      <c r="B1333" t="s">
        <v>25</v>
      </c>
      <c r="C1333" s="16">
        <v>42845</v>
      </c>
      <c r="D1333">
        <v>1</v>
      </c>
      <c r="E1333">
        <v>89</v>
      </c>
      <c r="F1333" t="s">
        <v>12883</v>
      </c>
      <c r="G1333">
        <v>0.86599999999999999</v>
      </c>
    </row>
    <row r="1334" spans="1:7" x14ac:dyDescent="0.35">
      <c r="A1334" t="s">
        <v>3600</v>
      </c>
      <c r="B1334" t="s">
        <v>3601</v>
      </c>
      <c r="C1334" s="16">
        <v>42842</v>
      </c>
      <c r="D1334">
        <v>1</v>
      </c>
      <c r="E1334">
        <v>1</v>
      </c>
      <c r="F1334" t="s">
        <v>12950</v>
      </c>
      <c r="G1334">
        <v>0.69399999999999995</v>
      </c>
    </row>
    <row r="1335" spans="1:7" x14ac:dyDescent="0.35">
      <c r="A1335" t="s">
        <v>3600</v>
      </c>
      <c r="B1335" t="s">
        <v>3601</v>
      </c>
      <c r="C1335" s="16">
        <v>42842</v>
      </c>
      <c r="D1335">
        <v>1</v>
      </c>
      <c r="E1335">
        <v>75</v>
      </c>
      <c r="F1335" t="s">
        <v>12950</v>
      </c>
      <c r="G1335">
        <v>0.65300000000000002</v>
      </c>
    </row>
    <row r="1336" spans="1:7" x14ac:dyDescent="0.35">
      <c r="A1336" t="s">
        <v>540</v>
      </c>
      <c r="B1336" t="s">
        <v>129</v>
      </c>
      <c r="C1336" s="16">
        <v>42841</v>
      </c>
      <c r="D1336">
        <v>1</v>
      </c>
      <c r="E1336">
        <v>0</v>
      </c>
      <c r="F1336" t="s">
        <v>14679</v>
      </c>
      <c r="G1336">
        <v>0.69599999999999995</v>
      </c>
    </row>
    <row r="1337" spans="1:7" x14ac:dyDescent="0.35">
      <c r="A1337" t="s">
        <v>3432</v>
      </c>
      <c r="B1337" t="s">
        <v>3433</v>
      </c>
      <c r="C1337" s="16">
        <v>42839</v>
      </c>
      <c r="D1337">
        <v>8</v>
      </c>
      <c r="E1337">
        <v>88</v>
      </c>
      <c r="F1337" t="s">
        <v>3434</v>
      </c>
      <c r="G1337">
        <v>0.90800000000000003</v>
      </c>
    </row>
    <row r="1338" spans="1:7" x14ac:dyDescent="0.35">
      <c r="A1338" t="s">
        <v>3432</v>
      </c>
      <c r="B1338" t="s">
        <v>3433</v>
      </c>
      <c r="C1338" s="16">
        <v>42839</v>
      </c>
      <c r="D1338">
        <v>8</v>
      </c>
      <c r="E1338">
        <v>14</v>
      </c>
      <c r="F1338" t="s">
        <v>3434</v>
      </c>
      <c r="G1338">
        <v>0.90600000000000003</v>
      </c>
    </row>
    <row r="1339" spans="1:7" x14ac:dyDescent="0.35">
      <c r="A1339" t="s">
        <v>8172</v>
      </c>
      <c r="B1339" t="s">
        <v>8173</v>
      </c>
      <c r="C1339" s="16">
        <v>42839</v>
      </c>
      <c r="D1339">
        <v>10</v>
      </c>
      <c r="E1339">
        <v>35</v>
      </c>
      <c r="F1339" t="s">
        <v>13947</v>
      </c>
      <c r="G1339">
        <v>0.54800000000000004</v>
      </c>
    </row>
    <row r="1340" spans="1:7" x14ac:dyDescent="0.35">
      <c r="A1340" t="s">
        <v>9660</v>
      </c>
      <c r="B1340" t="s">
        <v>1815</v>
      </c>
      <c r="C1340" s="16">
        <v>42839</v>
      </c>
      <c r="D1340">
        <v>9</v>
      </c>
      <c r="E1340">
        <v>54</v>
      </c>
      <c r="F1340" t="s">
        <v>1816</v>
      </c>
      <c r="G1340">
        <v>0.53600000000000003</v>
      </c>
    </row>
    <row r="1341" spans="1:7" x14ac:dyDescent="0.35">
      <c r="A1341" t="s">
        <v>10933</v>
      </c>
      <c r="B1341" t="s">
        <v>1815</v>
      </c>
      <c r="C1341" s="16">
        <v>42839</v>
      </c>
      <c r="D1341">
        <v>2</v>
      </c>
      <c r="E1341">
        <v>58</v>
      </c>
      <c r="F1341" t="s">
        <v>1816</v>
      </c>
      <c r="G1341">
        <v>0.49399999999999999</v>
      </c>
    </row>
    <row r="1342" spans="1:7" x14ac:dyDescent="0.35">
      <c r="A1342" t="s">
        <v>9907</v>
      </c>
      <c r="B1342" t="s">
        <v>9908</v>
      </c>
      <c r="C1342" s="16">
        <v>42836</v>
      </c>
      <c r="D1342">
        <v>7</v>
      </c>
      <c r="E1342">
        <v>40</v>
      </c>
      <c r="F1342" t="s">
        <v>13904</v>
      </c>
      <c r="G1342">
        <v>0.67400000000000004</v>
      </c>
    </row>
    <row r="1343" spans="1:7" x14ac:dyDescent="0.35">
      <c r="A1343" t="s">
        <v>714</v>
      </c>
      <c r="B1343" t="s">
        <v>715</v>
      </c>
      <c r="C1343" s="16">
        <v>42832</v>
      </c>
      <c r="D1343">
        <v>1</v>
      </c>
      <c r="E1343">
        <v>3</v>
      </c>
      <c r="F1343" t="s">
        <v>12791</v>
      </c>
      <c r="G1343">
        <v>0.51800000000000002</v>
      </c>
    </row>
    <row r="1344" spans="1:7" x14ac:dyDescent="0.35">
      <c r="A1344" t="s">
        <v>11898</v>
      </c>
      <c r="B1344" t="s">
        <v>2358</v>
      </c>
      <c r="C1344" s="16">
        <v>42832</v>
      </c>
      <c r="D1344">
        <v>1</v>
      </c>
      <c r="E1344">
        <v>0</v>
      </c>
      <c r="F1344" t="s">
        <v>2359</v>
      </c>
      <c r="G1344">
        <v>0.69699999999999995</v>
      </c>
    </row>
    <row r="1345" spans="1:7" x14ac:dyDescent="0.35">
      <c r="A1345" t="s">
        <v>5013</v>
      </c>
      <c r="B1345" t="s">
        <v>356</v>
      </c>
      <c r="C1345" s="16">
        <v>42832</v>
      </c>
      <c r="D1345">
        <v>8</v>
      </c>
      <c r="E1345">
        <v>78</v>
      </c>
      <c r="F1345" t="s">
        <v>13050</v>
      </c>
      <c r="G1345">
        <v>0.65300000000000002</v>
      </c>
    </row>
    <row r="1346" spans="1:7" x14ac:dyDescent="0.35">
      <c r="A1346" t="s">
        <v>10743</v>
      </c>
      <c r="B1346" t="s">
        <v>10744</v>
      </c>
      <c r="C1346" s="16">
        <v>42832</v>
      </c>
      <c r="D1346">
        <v>5</v>
      </c>
      <c r="E1346">
        <v>89</v>
      </c>
      <c r="F1346" t="s">
        <v>13051</v>
      </c>
      <c r="G1346">
        <v>0.61699999999999999</v>
      </c>
    </row>
    <row r="1347" spans="1:7" x14ac:dyDescent="0.35">
      <c r="A1347" t="s">
        <v>11537</v>
      </c>
      <c r="B1347" t="s">
        <v>356</v>
      </c>
      <c r="C1347" s="16">
        <v>42832</v>
      </c>
      <c r="D1347">
        <v>9</v>
      </c>
      <c r="E1347">
        <v>58</v>
      </c>
      <c r="F1347" t="s">
        <v>13050</v>
      </c>
      <c r="G1347">
        <v>0.67300000000000004</v>
      </c>
    </row>
    <row r="1348" spans="1:7" x14ac:dyDescent="0.35">
      <c r="A1348" t="s">
        <v>7534</v>
      </c>
      <c r="B1348" t="s">
        <v>7535</v>
      </c>
      <c r="C1348" s="16">
        <v>42829</v>
      </c>
      <c r="D1348">
        <v>60</v>
      </c>
      <c r="E1348">
        <v>0</v>
      </c>
      <c r="F1348" t="s">
        <v>1960</v>
      </c>
      <c r="G1348">
        <v>0.34300000000000003</v>
      </c>
    </row>
    <row r="1349" spans="1:7" x14ac:dyDescent="0.35">
      <c r="A1349" t="s">
        <v>11854</v>
      </c>
      <c r="B1349" t="s">
        <v>1847</v>
      </c>
      <c r="C1349" s="16">
        <v>42825</v>
      </c>
      <c r="D1349">
        <v>1</v>
      </c>
      <c r="E1349">
        <v>69</v>
      </c>
      <c r="F1349" t="s">
        <v>13052</v>
      </c>
      <c r="G1349">
        <v>0.74099999999999999</v>
      </c>
    </row>
    <row r="1350" spans="1:7" x14ac:dyDescent="0.35">
      <c r="A1350" t="s">
        <v>10617</v>
      </c>
      <c r="B1350" t="s">
        <v>2439</v>
      </c>
      <c r="C1350" s="16">
        <v>42825</v>
      </c>
      <c r="D1350">
        <v>10</v>
      </c>
      <c r="E1350">
        <v>0</v>
      </c>
      <c r="F1350" t="s">
        <v>13047</v>
      </c>
      <c r="G1350">
        <v>0.53400000000000003</v>
      </c>
    </row>
    <row r="1351" spans="1:7" x14ac:dyDescent="0.35">
      <c r="A1351" t="s">
        <v>9181</v>
      </c>
      <c r="B1351" t="s">
        <v>9182</v>
      </c>
      <c r="C1351" s="16">
        <v>42825</v>
      </c>
      <c r="D1351">
        <v>26</v>
      </c>
      <c r="E1351">
        <v>74</v>
      </c>
      <c r="F1351" t="s">
        <v>13053</v>
      </c>
      <c r="G1351">
        <v>0.69899999999999995</v>
      </c>
    </row>
    <row r="1352" spans="1:7" x14ac:dyDescent="0.35">
      <c r="A1352" t="s">
        <v>11063</v>
      </c>
      <c r="B1352" t="s">
        <v>11064</v>
      </c>
      <c r="C1352" s="16">
        <v>42824</v>
      </c>
      <c r="D1352">
        <v>1</v>
      </c>
      <c r="E1352">
        <v>55</v>
      </c>
      <c r="F1352" t="s">
        <v>13875</v>
      </c>
      <c r="G1352">
        <v>0.501</v>
      </c>
    </row>
    <row r="1353" spans="1:7" x14ac:dyDescent="0.35">
      <c r="A1353" t="s">
        <v>11891</v>
      </c>
      <c r="B1353" t="s">
        <v>2282</v>
      </c>
      <c r="C1353" s="16">
        <v>42822</v>
      </c>
      <c r="D1353">
        <v>1</v>
      </c>
      <c r="E1353">
        <v>0</v>
      </c>
      <c r="F1353" t="s">
        <v>13046</v>
      </c>
      <c r="G1353">
        <v>0.66100000000000003</v>
      </c>
    </row>
    <row r="1354" spans="1:7" x14ac:dyDescent="0.35">
      <c r="A1354" t="s">
        <v>735</v>
      </c>
      <c r="B1354" t="s">
        <v>736</v>
      </c>
      <c r="C1354" s="16">
        <v>42818</v>
      </c>
      <c r="D1354">
        <v>13</v>
      </c>
      <c r="E1354">
        <v>55</v>
      </c>
      <c r="F1354" t="s">
        <v>14768</v>
      </c>
      <c r="G1354">
        <v>0.747</v>
      </c>
    </row>
    <row r="1355" spans="1:7" x14ac:dyDescent="0.35">
      <c r="A1355" t="s">
        <v>5419</v>
      </c>
      <c r="B1355" t="s">
        <v>5420</v>
      </c>
      <c r="C1355" s="16">
        <v>42817</v>
      </c>
      <c r="D1355">
        <v>1</v>
      </c>
      <c r="E1355">
        <v>0</v>
      </c>
      <c r="F1355" t="s">
        <v>13875</v>
      </c>
      <c r="G1355">
        <v>0.78200000000000003</v>
      </c>
    </row>
    <row r="1356" spans="1:7" x14ac:dyDescent="0.35">
      <c r="A1356" t="s">
        <v>12422</v>
      </c>
      <c r="B1356" t="s">
        <v>8468</v>
      </c>
      <c r="C1356" s="16">
        <v>42817</v>
      </c>
      <c r="D1356">
        <v>1</v>
      </c>
      <c r="E1356">
        <v>62</v>
      </c>
      <c r="F1356" t="s">
        <v>13517</v>
      </c>
      <c r="G1356">
        <v>0.748</v>
      </c>
    </row>
    <row r="1357" spans="1:7" x14ac:dyDescent="0.35">
      <c r="A1357" t="s">
        <v>8581</v>
      </c>
      <c r="B1357" t="s">
        <v>8582</v>
      </c>
      <c r="C1357" s="16">
        <v>42812</v>
      </c>
      <c r="D1357">
        <v>22</v>
      </c>
      <c r="E1357">
        <v>14</v>
      </c>
      <c r="F1357" t="s">
        <v>13875</v>
      </c>
      <c r="G1357">
        <v>0.45100000000000001</v>
      </c>
    </row>
    <row r="1358" spans="1:7" x14ac:dyDescent="0.35">
      <c r="A1358" t="s">
        <v>1630</v>
      </c>
      <c r="B1358" t="s">
        <v>1631</v>
      </c>
      <c r="C1358" s="16">
        <v>42811</v>
      </c>
      <c r="D1358">
        <v>11</v>
      </c>
      <c r="E1358">
        <v>71</v>
      </c>
      <c r="F1358" t="s">
        <v>13054</v>
      </c>
      <c r="G1358">
        <v>0.57599999999999996</v>
      </c>
    </row>
    <row r="1359" spans="1:7" x14ac:dyDescent="0.35">
      <c r="A1359" t="s">
        <v>1926</v>
      </c>
      <c r="B1359" t="s">
        <v>1631</v>
      </c>
      <c r="C1359" s="16">
        <v>42811</v>
      </c>
      <c r="D1359">
        <v>3</v>
      </c>
      <c r="E1359">
        <v>61</v>
      </c>
      <c r="F1359" t="s">
        <v>13054</v>
      </c>
      <c r="G1359">
        <v>0.48599999999999999</v>
      </c>
    </row>
    <row r="1360" spans="1:7" x14ac:dyDescent="0.35">
      <c r="A1360" t="s">
        <v>2704</v>
      </c>
      <c r="B1360" t="s">
        <v>1631</v>
      </c>
      <c r="C1360" s="16">
        <v>42811</v>
      </c>
      <c r="D1360">
        <v>2</v>
      </c>
      <c r="E1360">
        <v>83</v>
      </c>
      <c r="F1360" t="s">
        <v>13054</v>
      </c>
      <c r="G1360">
        <v>0.69399999999999995</v>
      </c>
    </row>
    <row r="1361" spans="1:7" x14ac:dyDescent="0.35">
      <c r="A1361" t="s">
        <v>4545</v>
      </c>
      <c r="B1361" t="s">
        <v>4385</v>
      </c>
      <c r="C1361" s="16">
        <v>42811</v>
      </c>
      <c r="D1361">
        <v>9</v>
      </c>
      <c r="E1361">
        <v>0</v>
      </c>
      <c r="F1361" t="s">
        <v>13948</v>
      </c>
      <c r="G1361">
        <v>0.74299999999999999</v>
      </c>
    </row>
    <row r="1362" spans="1:7" x14ac:dyDescent="0.35">
      <c r="A1362" t="s">
        <v>12087</v>
      </c>
      <c r="B1362" t="s">
        <v>4757</v>
      </c>
      <c r="C1362" s="16">
        <v>42811</v>
      </c>
      <c r="D1362">
        <v>4</v>
      </c>
      <c r="E1362">
        <v>53</v>
      </c>
      <c r="F1362" t="s">
        <v>13697</v>
      </c>
      <c r="G1362">
        <v>0.72599999999999998</v>
      </c>
    </row>
    <row r="1363" spans="1:7" x14ac:dyDescent="0.35">
      <c r="A1363" t="s">
        <v>8129</v>
      </c>
      <c r="B1363" t="s">
        <v>1631</v>
      </c>
      <c r="C1363" s="16">
        <v>42811</v>
      </c>
      <c r="D1363">
        <v>9</v>
      </c>
      <c r="E1363">
        <v>48</v>
      </c>
      <c r="F1363" t="s">
        <v>13054</v>
      </c>
      <c r="G1363">
        <v>0.79200000000000004</v>
      </c>
    </row>
    <row r="1364" spans="1:7" x14ac:dyDescent="0.35">
      <c r="A1364" t="s">
        <v>8863</v>
      </c>
      <c r="B1364" t="s">
        <v>8864</v>
      </c>
      <c r="C1364" s="16">
        <v>42811</v>
      </c>
      <c r="D1364">
        <v>7</v>
      </c>
      <c r="E1364">
        <v>76</v>
      </c>
      <c r="F1364" t="s">
        <v>13055</v>
      </c>
      <c r="G1364">
        <v>0.58299999999999996</v>
      </c>
    </row>
    <row r="1365" spans="1:7" x14ac:dyDescent="0.35">
      <c r="A1365" t="s">
        <v>11990</v>
      </c>
      <c r="B1365" t="s">
        <v>3716</v>
      </c>
      <c r="C1365" s="16">
        <v>42810</v>
      </c>
      <c r="D1365">
        <v>1</v>
      </c>
      <c r="E1365">
        <v>77</v>
      </c>
      <c r="F1365" t="s">
        <v>13056</v>
      </c>
      <c r="G1365">
        <v>0.70699999999999996</v>
      </c>
    </row>
    <row r="1366" spans="1:7" x14ac:dyDescent="0.35">
      <c r="A1366" t="s">
        <v>12215</v>
      </c>
      <c r="B1366" t="s">
        <v>6256</v>
      </c>
      <c r="C1366" s="16">
        <v>42810</v>
      </c>
      <c r="D1366">
        <v>1</v>
      </c>
      <c r="E1366">
        <v>60</v>
      </c>
      <c r="F1366" t="s">
        <v>13057</v>
      </c>
      <c r="G1366">
        <v>0.56499999999999995</v>
      </c>
    </row>
    <row r="1367" spans="1:7" x14ac:dyDescent="0.35">
      <c r="A1367" t="s">
        <v>11647</v>
      </c>
      <c r="B1367" t="s">
        <v>11648</v>
      </c>
      <c r="C1367" s="16">
        <v>42810</v>
      </c>
      <c r="D1367">
        <v>9</v>
      </c>
      <c r="E1367">
        <v>4</v>
      </c>
      <c r="F1367" t="s">
        <v>11649</v>
      </c>
      <c r="G1367">
        <v>0.38800000000000001</v>
      </c>
    </row>
    <row r="1368" spans="1:7" x14ac:dyDescent="0.35">
      <c r="A1368" t="s">
        <v>3395</v>
      </c>
      <c r="B1368" t="s">
        <v>632</v>
      </c>
      <c r="C1368" s="16">
        <v>42804</v>
      </c>
      <c r="D1368">
        <v>1</v>
      </c>
      <c r="E1368">
        <v>29</v>
      </c>
      <c r="F1368" t="s">
        <v>13811</v>
      </c>
      <c r="G1368">
        <v>0.68300000000000005</v>
      </c>
    </row>
    <row r="1369" spans="1:7" x14ac:dyDescent="0.35">
      <c r="A1369" t="s">
        <v>3481</v>
      </c>
      <c r="B1369" t="s">
        <v>321</v>
      </c>
      <c r="C1369" s="16">
        <v>42804</v>
      </c>
      <c r="D1369">
        <v>1</v>
      </c>
      <c r="E1369">
        <v>19</v>
      </c>
      <c r="F1369" t="s">
        <v>13581</v>
      </c>
      <c r="G1369">
        <v>0.67700000000000005</v>
      </c>
    </row>
    <row r="1370" spans="1:7" x14ac:dyDescent="0.35">
      <c r="A1370" t="s">
        <v>8153</v>
      </c>
      <c r="B1370" t="s">
        <v>321</v>
      </c>
      <c r="C1370" s="16">
        <v>42804</v>
      </c>
      <c r="D1370">
        <v>16</v>
      </c>
      <c r="E1370">
        <v>33</v>
      </c>
      <c r="F1370" t="s">
        <v>13581</v>
      </c>
      <c r="G1370">
        <v>0.63400000000000001</v>
      </c>
    </row>
    <row r="1371" spans="1:7" x14ac:dyDescent="0.35">
      <c r="A1371" t="s">
        <v>11003</v>
      </c>
      <c r="B1371" t="s">
        <v>11004</v>
      </c>
      <c r="C1371" s="16">
        <v>42804</v>
      </c>
      <c r="D1371">
        <v>1</v>
      </c>
      <c r="E1371">
        <v>54</v>
      </c>
      <c r="F1371" t="s">
        <v>14769</v>
      </c>
      <c r="G1371">
        <v>0.372</v>
      </c>
    </row>
    <row r="1372" spans="1:7" x14ac:dyDescent="0.35">
      <c r="A1372" t="s">
        <v>11755</v>
      </c>
      <c r="B1372" t="s">
        <v>37</v>
      </c>
      <c r="C1372" s="16">
        <v>42797</v>
      </c>
      <c r="D1372">
        <v>11</v>
      </c>
      <c r="E1372">
        <v>67</v>
      </c>
      <c r="F1372" t="s">
        <v>12791</v>
      </c>
      <c r="G1372">
        <v>0.61699999999999999</v>
      </c>
    </row>
    <row r="1373" spans="1:7" x14ac:dyDescent="0.35">
      <c r="A1373" t="s">
        <v>1469</v>
      </c>
      <c r="B1373" t="s">
        <v>93</v>
      </c>
      <c r="C1373" s="16">
        <v>42797</v>
      </c>
      <c r="D1373">
        <v>5</v>
      </c>
      <c r="E1373">
        <v>30</v>
      </c>
      <c r="F1373" t="s">
        <v>13698</v>
      </c>
      <c r="G1373">
        <v>0.82699999999999996</v>
      </c>
    </row>
    <row r="1374" spans="1:7" x14ac:dyDescent="0.35">
      <c r="A1374" t="s">
        <v>1939</v>
      </c>
      <c r="B1374" t="s">
        <v>37</v>
      </c>
      <c r="C1374" s="16">
        <v>42797</v>
      </c>
      <c r="D1374">
        <v>10</v>
      </c>
      <c r="E1374">
        <v>70</v>
      </c>
      <c r="F1374" t="s">
        <v>12791</v>
      </c>
      <c r="G1374">
        <v>0.83799999999999997</v>
      </c>
    </row>
    <row r="1375" spans="1:7" x14ac:dyDescent="0.35">
      <c r="A1375" t="s">
        <v>2506</v>
      </c>
      <c r="B1375" t="s">
        <v>2507</v>
      </c>
      <c r="C1375" s="16">
        <v>42797</v>
      </c>
      <c r="D1375">
        <v>1</v>
      </c>
      <c r="E1375">
        <v>61</v>
      </c>
      <c r="F1375" t="s">
        <v>13058</v>
      </c>
      <c r="G1375">
        <v>0.70299999999999996</v>
      </c>
    </row>
    <row r="1376" spans="1:7" x14ac:dyDescent="0.35">
      <c r="A1376" t="s">
        <v>3686</v>
      </c>
      <c r="B1376" t="s">
        <v>37</v>
      </c>
      <c r="C1376" s="16">
        <v>42797</v>
      </c>
      <c r="D1376">
        <v>4</v>
      </c>
      <c r="E1376">
        <v>90</v>
      </c>
      <c r="F1376" t="s">
        <v>12791</v>
      </c>
      <c r="G1376">
        <v>0.82499999999999996</v>
      </c>
    </row>
    <row r="1377" spans="1:7" x14ac:dyDescent="0.35">
      <c r="A1377" t="s">
        <v>4348</v>
      </c>
      <c r="B1377" t="s">
        <v>37</v>
      </c>
      <c r="C1377" s="16">
        <v>42797</v>
      </c>
      <c r="D1377">
        <v>3</v>
      </c>
      <c r="E1377">
        <v>76</v>
      </c>
      <c r="F1377" t="s">
        <v>12791</v>
      </c>
      <c r="G1377">
        <v>0.76100000000000001</v>
      </c>
    </row>
    <row r="1378" spans="1:7" x14ac:dyDescent="0.35">
      <c r="A1378" t="s">
        <v>4376</v>
      </c>
      <c r="B1378" t="s">
        <v>37</v>
      </c>
      <c r="C1378" s="16">
        <v>42797</v>
      </c>
      <c r="D1378">
        <v>6</v>
      </c>
      <c r="E1378">
        <v>82</v>
      </c>
      <c r="F1378" t="s">
        <v>12791</v>
      </c>
      <c r="G1378">
        <v>0.624</v>
      </c>
    </row>
    <row r="1379" spans="1:7" x14ac:dyDescent="0.35">
      <c r="A1379" t="s">
        <v>7266</v>
      </c>
      <c r="B1379" t="s">
        <v>37</v>
      </c>
      <c r="C1379" s="16">
        <v>42797</v>
      </c>
      <c r="D1379">
        <v>2</v>
      </c>
      <c r="E1379">
        <v>83</v>
      </c>
      <c r="F1379" t="s">
        <v>12791</v>
      </c>
      <c r="G1379">
        <v>0.46100000000000002</v>
      </c>
    </row>
    <row r="1380" spans="1:7" x14ac:dyDescent="0.35">
      <c r="A1380" t="s">
        <v>9007</v>
      </c>
      <c r="B1380" t="s">
        <v>9008</v>
      </c>
      <c r="C1380" s="16">
        <v>42797</v>
      </c>
      <c r="D1380">
        <v>12</v>
      </c>
      <c r="E1380">
        <v>6</v>
      </c>
      <c r="F1380" t="s">
        <v>13875</v>
      </c>
      <c r="G1380">
        <v>0.45700000000000002</v>
      </c>
    </row>
    <row r="1381" spans="1:7" x14ac:dyDescent="0.35">
      <c r="A1381" t="s">
        <v>655</v>
      </c>
      <c r="B1381" t="s">
        <v>37</v>
      </c>
      <c r="C1381" s="16">
        <v>42797</v>
      </c>
      <c r="D1381">
        <v>5</v>
      </c>
      <c r="E1381">
        <v>91</v>
      </c>
      <c r="F1381" t="s">
        <v>12791</v>
      </c>
      <c r="G1381">
        <v>0.59899999999999998</v>
      </c>
    </row>
    <row r="1382" spans="1:7" x14ac:dyDescent="0.35">
      <c r="A1382" t="s">
        <v>10798</v>
      </c>
      <c r="B1382" t="s">
        <v>37</v>
      </c>
      <c r="C1382" s="16">
        <v>42797</v>
      </c>
      <c r="D1382">
        <v>7</v>
      </c>
      <c r="E1382">
        <v>82</v>
      </c>
      <c r="F1382" t="s">
        <v>12791</v>
      </c>
      <c r="G1382">
        <v>0.52200000000000002</v>
      </c>
    </row>
    <row r="1383" spans="1:7" x14ac:dyDescent="0.35">
      <c r="A1383" t="s">
        <v>12708</v>
      </c>
      <c r="B1383" t="s">
        <v>11098</v>
      </c>
      <c r="C1383" s="16">
        <v>42797</v>
      </c>
      <c r="D1383">
        <v>3</v>
      </c>
      <c r="E1383">
        <v>36</v>
      </c>
      <c r="F1383" t="s">
        <v>13949</v>
      </c>
      <c r="G1383">
        <v>0.38600000000000001</v>
      </c>
    </row>
    <row r="1384" spans="1:7" x14ac:dyDescent="0.35">
      <c r="A1384" t="s">
        <v>8269</v>
      </c>
      <c r="B1384" t="s">
        <v>8270</v>
      </c>
      <c r="C1384" s="16">
        <v>42795</v>
      </c>
      <c r="D1384">
        <v>1</v>
      </c>
      <c r="E1384">
        <v>1</v>
      </c>
      <c r="F1384" t="s">
        <v>13950</v>
      </c>
      <c r="G1384">
        <v>0.502</v>
      </c>
    </row>
    <row r="1385" spans="1:7" x14ac:dyDescent="0.35">
      <c r="A1385" t="s">
        <v>12551</v>
      </c>
      <c r="B1385" t="s">
        <v>9499</v>
      </c>
      <c r="C1385" s="16">
        <v>42790</v>
      </c>
      <c r="D1385">
        <v>1</v>
      </c>
      <c r="E1385">
        <v>76</v>
      </c>
      <c r="F1385" t="s">
        <v>14770</v>
      </c>
      <c r="G1385">
        <v>0.73599999999999999</v>
      </c>
    </row>
    <row r="1386" spans="1:7" x14ac:dyDescent="0.35">
      <c r="A1386" t="s">
        <v>176</v>
      </c>
      <c r="B1386" t="s">
        <v>177</v>
      </c>
      <c r="C1386" s="16">
        <v>42789</v>
      </c>
      <c r="D1386">
        <v>1</v>
      </c>
      <c r="E1386">
        <v>79</v>
      </c>
      <c r="F1386" t="s">
        <v>13059</v>
      </c>
      <c r="G1386">
        <v>0.69</v>
      </c>
    </row>
    <row r="1387" spans="1:7" x14ac:dyDescent="0.35">
      <c r="A1387" t="s">
        <v>11810</v>
      </c>
      <c r="B1387" t="s">
        <v>177</v>
      </c>
      <c r="C1387" s="16">
        <v>42789</v>
      </c>
      <c r="D1387">
        <v>1</v>
      </c>
      <c r="E1387">
        <v>0</v>
      </c>
      <c r="F1387" t="s">
        <v>13059</v>
      </c>
      <c r="G1387">
        <v>0.67900000000000005</v>
      </c>
    </row>
    <row r="1388" spans="1:7" x14ac:dyDescent="0.35">
      <c r="A1388" t="s">
        <v>12323</v>
      </c>
      <c r="B1388" t="s">
        <v>7471</v>
      </c>
      <c r="C1388" s="16">
        <v>42789</v>
      </c>
      <c r="D1388">
        <v>1</v>
      </c>
      <c r="E1388">
        <v>78</v>
      </c>
      <c r="F1388" t="s">
        <v>14771</v>
      </c>
      <c r="G1388">
        <v>0.69599999999999995</v>
      </c>
    </row>
    <row r="1389" spans="1:7" x14ac:dyDescent="0.35">
      <c r="A1389" t="s">
        <v>1293</v>
      </c>
      <c r="B1389" t="s">
        <v>1294</v>
      </c>
      <c r="C1389" s="16">
        <v>42783</v>
      </c>
      <c r="D1389">
        <v>2</v>
      </c>
      <c r="E1389">
        <v>34</v>
      </c>
      <c r="F1389" t="s">
        <v>13060</v>
      </c>
      <c r="G1389">
        <v>0.92900000000000005</v>
      </c>
    </row>
    <row r="1390" spans="1:7" x14ac:dyDescent="0.35">
      <c r="A1390" t="s">
        <v>4231</v>
      </c>
      <c r="B1390" t="s">
        <v>492</v>
      </c>
      <c r="C1390" s="16">
        <v>42783</v>
      </c>
      <c r="D1390">
        <v>12</v>
      </c>
      <c r="E1390">
        <v>26</v>
      </c>
      <c r="F1390" t="s">
        <v>13904</v>
      </c>
      <c r="G1390">
        <v>0.51700000000000002</v>
      </c>
    </row>
    <row r="1391" spans="1:7" x14ac:dyDescent="0.35">
      <c r="A1391" t="s">
        <v>11682</v>
      </c>
      <c r="B1391" t="s">
        <v>11683</v>
      </c>
      <c r="C1391" s="16">
        <v>42783</v>
      </c>
      <c r="D1391">
        <v>1</v>
      </c>
      <c r="E1391">
        <v>46</v>
      </c>
      <c r="F1391" t="s">
        <v>14772</v>
      </c>
      <c r="G1391">
        <v>0.76300000000000001</v>
      </c>
    </row>
    <row r="1392" spans="1:7" x14ac:dyDescent="0.35">
      <c r="A1392" t="s">
        <v>12532</v>
      </c>
      <c r="B1392" t="s">
        <v>9364</v>
      </c>
      <c r="C1392" s="16">
        <v>42782</v>
      </c>
      <c r="D1392">
        <v>1</v>
      </c>
      <c r="E1392">
        <v>81</v>
      </c>
      <c r="F1392" t="s">
        <v>13019</v>
      </c>
      <c r="G1392">
        <v>0.64</v>
      </c>
    </row>
    <row r="1393" spans="1:7" x14ac:dyDescent="0.35">
      <c r="A1393" t="s">
        <v>3331</v>
      </c>
      <c r="B1393" t="s">
        <v>5854</v>
      </c>
      <c r="C1393" s="16">
        <v>42776</v>
      </c>
      <c r="D1393">
        <v>3</v>
      </c>
      <c r="E1393">
        <v>71</v>
      </c>
      <c r="F1393" t="s">
        <v>13699</v>
      </c>
      <c r="G1393">
        <v>0.56399999999999995</v>
      </c>
    </row>
    <row r="1394" spans="1:7" x14ac:dyDescent="0.35">
      <c r="A1394" t="s">
        <v>6185</v>
      </c>
      <c r="B1394" t="s">
        <v>5854</v>
      </c>
      <c r="C1394" s="16">
        <v>42776</v>
      </c>
      <c r="D1394">
        <v>1</v>
      </c>
      <c r="E1394">
        <v>83</v>
      </c>
      <c r="F1394" t="s">
        <v>13699</v>
      </c>
      <c r="G1394">
        <v>0.60199999999999998</v>
      </c>
    </row>
    <row r="1395" spans="1:7" x14ac:dyDescent="0.35">
      <c r="A1395" t="s">
        <v>9069</v>
      </c>
      <c r="B1395" t="s">
        <v>5494</v>
      </c>
      <c r="C1395" s="16">
        <v>42776</v>
      </c>
      <c r="D1395">
        <v>1</v>
      </c>
      <c r="E1395">
        <v>59</v>
      </c>
      <c r="F1395" t="s">
        <v>12791</v>
      </c>
      <c r="G1395">
        <v>0.69799999999999995</v>
      </c>
    </row>
    <row r="1396" spans="1:7" x14ac:dyDescent="0.35">
      <c r="A1396" t="s">
        <v>12631</v>
      </c>
      <c r="B1396" t="s">
        <v>3143</v>
      </c>
      <c r="C1396" s="16">
        <v>42776</v>
      </c>
      <c r="D1396">
        <v>1</v>
      </c>
      <c r="E1396">
        <v>70</v>
      </c>
      <c r="F1396" t="s">
        <v>12842</v>
      </c>
      <c r="G1396">
        <v>0.73399999999999999</v>
      </c>
    </row>
    <row r="1397" spans="1:7" x14ac:dyDescent="0.35">
      <c r="A1397" t="s">
        <v>11743</v>
      </c>
      <c r="B1397" t="s">
        <v>236</v>
      </c>
      <c r="C1397" s="16">
        <v>42769</v>
      </c>
      <c r="D1397">
        <v>16</v>
      </c>
      <c r="E1397">
        <v>11</v>
      </c>
      <c r="F1397" t="s">
        <v>14773</v>
      </c>
      <c r="G1397">
        <v>0.216</v>
      </c>
    </row>
    <row r="1398" spans="1:7" x14ac:dyDescent="0.35">
      <c r="A1398" t="s">
        <v>1879</v>
      </c>
      <c r="B1398" t="s">
        <v>1880</v>
      </c>
      <c r="C1398" s="16">
        <v>42769</v>
      </c>
      <c r="D1398">
        <v>1</v>
      </c>
      <c r="E1398">
        <v>55</v>
      </c>
      <c r="F1398" t="s">
        <v>14754</v>
      </c>
      <c r="G1398">
        <v>0.70299999999999996</v>
      </c>
    </row>
    <row r="1399" spans="1:7" x14ac:dyDescent="0.35">
      <c r="A1399" t="s">
        <v>6867</v>
      </c>
      <c r="B1399" t="s">
        <v>6868</v>
      </c>
      <c r="C1399" s="16">
        <v>42769</v>
      </c>
      <c r="D1399">
        <v>1</v>
      </c>
      <c r="E1399">
        <v>0</v>
      </c>
      <c r="F1399" t="s">
        <v>13700</v>
      </c>
      <c r="G1399">
        <v>0.497</v>
      </c>
    </row>
    <row r="1400" spans="1:7" x14ac:dyDescent="0.35">
      <c r="A1400" t="s">
        <v>12512</v>
      </c>
      <c r="B1400" t="s">
        <v>2011</v>
      </c>
      <c r="C1400" s="16">
        <v>42769</v>
      </c>
      <c r="D1400">
        <v>3</v>
      </c>
      <c r="E1400">
        <v>0</v>
      </c>
      <c r="F1400" t="s">
        <v>13951</v>
      </c>
      <c r="G1400">
        <v>0.60599999999999998</v>
      </c>
    </row>
    <row r="1401" spans="1:7" x14ac:dyDescent="0.35">
      <c r="A1401" t="s">
        <v>175</v>
      </c>
      <c r="B1401" t="s">
        <v>6492</v>
      </c>
      <c r="C1401" s="16">
        <v>42769</v>
      </c>
      <c r="D1401">
        <v>5</v>
      </c>
      <c r="E1401">
        <v>0</v>
      </c>
      <c r="F1401" t="s">
        <v>13952</v>
      </c>
      <c r="G1401">
        <v>0.44900000000000001</v>
      </c>
    </row>
    <row r="1402" spans="1:7" x14ac:dyDescent="0.35">
      <c r="A1402" t="s">
        <v>7180</v>
      </c>
      <c r="B1402" t="s">
        <v>7181</v>
      </c>
      <c r="C1402" s="16">
        <v>42767</v>
      </c>
      <c r="D1402">
        <v>1</v>
      </c>
      <c r="E1402">
        <v>76</v>
      </c>
      <c r="F1402" t="s">
        <v>13543</v>
      </c>
      <c r="G1402">
        <v>0.73199999999999998</v>
      </c>
    </row>
    <row r="1403" spans="1:7" x14ac:dyDescent="0.35">
      <c r="A1403" t="s">
        <v>7180</v>
      </c>
      <c r="B1403" t="s">
        <v>7181</v>
      </c>
      <c r="C1403" s="16">
        <v>42767</v>
      </c>
      <c r="D1403">
        <v>1</v>
      </c>
      <c r="E1403">
        <v>76</v>
      </c>
      <c r="F1403" t="s">
        <v>13543</v>
      </c>
      <c r="G1403">
        <v>0.73199999999999998</v>
      </c>
    </row>
    <row r="1404" spans="1:7" x14ac:dyDescent="0.35">
      <c r="A1404" t="s">
        <v>7180</v>
      </c>
      <c r="B1404" t="s">
        <v>7181</v>
      </c>
      <c r="C1404" s="16">
        <v>42767</v>
      </c>
      <c r="D1404">
        <v>1</v>
      </c>
      <c r="E1404">
        <v>0</v>
      </c>
      <c r="F1404" t="s">
        <v>13543</v>
      </c>
      <c r="G1404">
        <v>0.73099999999999998</v>
      </c>
    </row>
    <row r="1405" spans="1:7" x14ac:dyDescent="0.35">
      <c r="A1405" t="s">
        <v>4814</v>
      </c>
      <c r="B1405" t="s">
        <v>4815</v>
      </c>
      <c r="C1405" s="16">
        <v>42762</v>
      </c>
      <c r="D1405">
        <v>4</v>
      </c>
      <c r="E1405">
        <v>0</v>
      </c>
      <c r="F1405" t="s">
        <v>13904</v>
      </c>
      <c r="G1405">
        <v>0.59199999999999997</v>
      </c>
    </row>
    <row r="1406" spans="1:7" x14ac:dyDescent="0.35">
      <c r="A1406" t="s">
        <v>7302</v>
      </c>
      <c r="B1406" t="s">
        <v>7303</v>
      </c>
      <c r="C1406" s="16">
        <v>42762</v>
      </c>
      <c r="D1406">
        <v>20</v>
      </c>
      <c r="E1406">
        <v>5</v>
      </c>
      <c r="F1406" t="s">
        <v>13875</v>
      </c>
      <c r="G1406">
        <v>0.751</v>
      </c>
    </row>
    <row r="1407" spans="1:7" x14ac:dyDescent="0.35">
      <c r="A1407" t="s">
        <v>8306</v>
      </c>
      <c r="B1407" t="s">
        <v>4815</v>
      </c>
      <c r="C1407" s="16">
        <v>42762</v>
      </c>
      <c r="D1407">
        <v>3</v>
      </c>
      <c r="E1407">
        <v>0</v>
      </c>
      <c r="F1407" t="s">
        <v>13904</v>
      </c>
      <c r="G1407">
        <v>0.66</v>
      </c>
    </row>
    <row r="1408" spans="1:7" x14ac:dyDescent="0.35">
      <c r="A1408" t="s">
        <v>9102</v>
      </c>
      <c r="B1408" t="s">
        <v>9103</v>
      </c>
      <c r="C1408" s="16">
        <v>42762</v>
      </c>
      <c r="D1408">
        <v>1</v>
      </c>
      <c r="E1408">
        <v>80</v>
      </c>
      <c r="F1408" t="s">
        <v>13490</v>
      </c>
      <c r="G1408">
        <v>0.58399999999999996</v>
      </c>
    </row>
    <row r="1409" spans="1:7" x14ac:dyDescent="0.35">
      <c r="A1409" t="s">
        <v>9110</v>
      </c>
      <c r="B1409" t="s">
        <v>4815</v>
      </c>
      <c r="C1409" s="16">
        <v>42762</v>
      </c>
      <c r="D1409">
        <v>1</v>
      </c>
      <c r="E1409">
        <v>0</v>
      </c>
      <c r="F1409" t="s">
        <v>13904</v>
      </c>
      <c r="G1409">
        <v>0.69199999999999995</v>
      </c>
    </row>
    <row r="1410" spans="1:7" x14ac:dyDescent="0.35">
      <c r="A1410" t="s">
        <v>9110</v>
      </c>
      <c r="B1410" t="s">
        <v>4815</v>
      </c>
      <c r="C1410" s="16">
        <v>42762</v>
      </c>
      <c r="D1410">
        <v>1</v>
      </c>
      <c r="E1410">
        <v>54</v>
      </c>
      <c r="F1410" t="s">
        <v>13904</v>
      </c>
      <c r="G1410">
        <v>0.69199999999999995</v>
      </c>
    </row>
    <row r="1411" spans="1:7" x14ac:dyDescent="0.35">
      <c r="A1411" t="s">
        <v>11401</v>
      </c>
      <c r="B1411" t="s">
        <v>294</v>
      </c>
      <c r="C1411" s="16">
        <v>42762</v>
      </c>
      <c r="D1411">
        <v>2</v>
      </c>
      <c r="E1411">
        <v>68</v>
      </c>
      <c r="F1411" t="s">
        <v>14774</v>
      </c>
      <c r="G1411">
        <v>0.39200000000000002</v>
      </c>
    </row>
    <row r="1412" spans="1:7" x14ac:dyDescent="0.35">
      <c r="A1412" t="s">
        <v>1814</v>
      </c>
      <c r="B1412" t="s">
        <v>1815</v>
      </c>
      <c r="C1412" s="16">
        <v>42755</v>
      </c>
      <c r="D1412">
        <v>3</v>
      </c>
      <c r="E1412">
        <v>41</v>
      </c>
      <c r="F1412" t="s">
        <v>1816</v>
      </c>
      <c r="G1412">
        <v>0.71499999999999997</v>
      </c>
    </row>
    <row r="1413" spans="1:7" x14ac:dyDescent="0.35">
      <c r="A1413" t="s">
        <v>5466</v>
      </c>
      <c r="B1413" t="s">
        <v>1815</v>
      </c>
      <c r="C1413" s="16">
        <v>42755</v>
      </c>
      <c r="D1413">
        <v>2</v>
      </c>
      <c r="E1413">
        <v>36</v>
      </c>
      <c r="F1413" t="s">
        <v>1816</v>
      </c>
      <c r="G1413">
        <v>0.34899999999999998</v>
      </c>
    </row>
    <row r="1414" spans="1:7" x14ac:dyDescent="0.35">
      <c r="A1414" t="s">
        <v>8489</v>
      </c>
      <c r="B1414" t="s">
        <v>8490</v>
      </c>
      <c r="C1414" s="16">
        <v>42752</v>
      </c>
      <c r="D1414">
        <v>2</v>
      </c>
      <c r="E1414">
        <v>0</v>
      </c>
      <c r="F1414" t="s">
        <v>13875</v>
      </c>
      <c r="G1414">
        <v>0.56599999999999995</v>
      </c>
    </row>
    <row r="1415" spans="1:7" x14ac:dyDescent="0.35">
      <c r="A1415" t="s">
        <v>6583</v>
      </c>
      <c r="B1415" t="s">
        <v>771</v>
      </c>
      <c r="C1415" s="16">
        <v>42748</v>
      </c>
      <c r="D1415">
        <v>1</v>
      </c>
      <c r="E1415">
        <v>0</v>
      </c>
      <c r="F1415" t="s">
        <v>12791</v>
      </c>
      <c r="G1415">
        <v>0.68300000000000005</v>
      </c>
    </row>
    <row r="1416" spans="1:7" x14ac:dyDescent="0.35">
      <c r="A1416" t="s">
        <v>7365</v>
      </c>
      <c r="B1416" t="s">
        <v>7366</v>
      </c>
      <c r="C1416" s="16">
        <v>42748</v>
      </c>
      <c r="D1416">
        <v>8</v>
      </c>
      <c r="E1416">
        <v>0</v>
      </c>
      <c r="F1416" t="s">
        <v>13061</v>
      </c>
      <c r="G1416">
        <v>0.72299999999999998</v>
      </c>
    </row>
    <row r="1417" spans="1:7" x14ac:dyDescent="0.35">
      <c r="A1417" t="s">
        <v>5013</v>
      </c>
      <c r="B1417" t="s">
        <v>356</v>
      </c>
      <c r="C1417" s="16">
        <v>42748</v>
      </c>
      <c r="D1417">
        <v>1</v>
      </c>
      <c r="E1417">
        <v>72</v>
      </c>
      <c r="F1417" t="s">
        <v>13050</v>
      </c>
      <c r="G1417">
        <v>0.64600000000000002</v>
      </c>
    </row>
    <row r="1418" spans="1:7" x14ac:dyDescent="0.35">
      <c r="A1418" t="s">
        <v>6887</v>
      </c>
      <c r="B1418" t="s">
        <v>6888</v>
      </c>
      <c r="C1418" s="16">
        <v>42745</v>
      </c>
      <c r="D1418">
        <v>10</v>
      </c>
      <c r="E1418">
        <v>0</v>
      </c>
      <c r="F1418" t="s">
        <v>13838</v>
      </c>
      <c r="G1418">
        <v>0.60399999999999998</v>
      </c>
    </row>
    <row r="1419" spans="1:7" x14ac:dyDescent="0.35">
      <c r="A1419" t="s">
        <v>3086</v>
      </c>
      <c r="B1419" t="s">
        <v>3087</v>
      </c>
      <c r="C1419" s="16">
        <v>42741</v>
      </c>
      <c r="D1419">
        <v>1</v>
      </c>
      <c r="E1419">
        <v>65</v>
      </c>
      <c r="F1419" t="s">
        <v>13062</v>
      </c>
      <c r="G1419">
        <v>0.65700000000000003</v>
      </c>
    </row>
    <row r="1420" spans="1:7" x14ac:dyDescent="0.35">
      <c r="A1420" t="s">
        <v>3686</v>
      </c>
      <c r="B1420" t="s">
        <v>37</v>
      </c>
      <c r="C1420" s="16">
        <v>42741</v>
      </c>
      <c r="D1420">
        <v>1</v>
      </c>
      <c r="E1420">
        <v>70</v>
      </c>
      <c r="F1420" t="s">
        <v>12791</v>
      </c>
      <c r="G1420">
        <v>0.82499999999999996</v>
      </c>
    </row>
    <row r="1421" spans="1:7" x14ac:dyDescent="0.35">
      <c r="A1421" t="s">
        <v>12559</v>
      </c>
      <c r="B1421" t="s">
        <v>9607</v>
      </c>
      <c r="C1421" s="16">
        <v>42730</v>
      </c>
      <c r="D1421">
        <v>2</v>
      </c>
      <c r="E1421">
        <v>62</v>
      </c>
      <c r="F1421" t="s">
        <v>9608</v>
      </c>
      <c r="G1421">
        <v>0.83599999999999997</v>
      </c>
    </row>
    <row r="1422" spans="1:7" x14ac:dyDescent="0.35">
      <c r="A1422" t="s">
        <v>9983</v>
      </c>
      <c r="B1422" t="s">
        <v>9984</v>
      </c>
      <c r="C1422" s="16">
        <v>42715</v>
      </c>
      <c r="D1422">
        <v>1</v>
      </c>
      <c r="E1422">
        <v>0</v>
      </c>
      <c r="F1422" t="s">
        <v>13063</v>
      </c>
      <c r="G1422">
        <v>0.64900000000000002</v>
      </c>
    </row>
    <row r="1423" spans="1:7" x14ac:dyDescent="0.35">
      <c r="A1423" t="s">
        <v>11765</v>
      </c>
      <c r="B1423" t="s">
        <v>583</v>
      </c>
      <c r="C1423" s="16">
        <v>42713</v>
      </c>
      <c r="D1423">
        <v>2</v>
      </c>
      <c r="E1423">
        <v>10</v>
      </c>
      <c r="F1423" t="s">
        <v>13875</v>
      </c>
      <c r="G1423">
        <v>0.56399999999999995</v>
      </c>
    </row>
    <row r="1424" spans="1:7" x14ac:dyDescent="0.35">
      <c r="A1424" t="s">
        <v>11954</v>
      </c>
      <c r="B1424" t="s">
        <v>3143</v>
      </c>
      <c r="C1424" s="16">
        <v>42713</v>
      </c>
      <c r="D1424">
        <v>1</v>
      </c>
      <c r="E1424">
        <v>0</v>
      </c>
      <c r="F1424" t="s">
        <v>12842</v>
      </c>
      <c r="G1424">
        <v>0.73499999999999999</v>
      </c>
    </row>
    <row r="1425" spans="1:7" x14ac:dyDescent="0.35">
      <c r="A1425" t="s">
        <v>4636</v>
      </c>
      <c r="B1425" t="s">
        <v>4637</v>
      </c>
      <c r="C1425" s="16">
        <v>42713</v>
      </c>
      <c r="D1425">
        <v>12</v>
      </c>
      <c r="E1425">
        <v>59</v>
      </c>
      <c r="F1425" t="s">
        <v>13064</v>
      </c>
      <c r="G1425">
        <v>0.629</v>
      </c>
    </row>
    <row r="1426" spans="1:7" x14ac:dyDescent="0.35">
      <c r="A1426" t="s">
        <v>5461</v>
      </c>
      <c r="B1426" t="s">
        <v>3911</v>
      </c>
      <c r="C1426" s="16">
        <v>42713</v>
      </c>
      <c r="D1426">
        <v>7</v>
      </c>
      <c r="E1426">
        <v>83</v>
      </c>
      <c r="F1426" t="s">
        <v>12861</v>
      </c>
      <c r="G1426">
        <v>0.55600000000000005</v>
      </c>
    </row>
    <row r="1427" spans="1:7" x14ac:dyDescent="0.35">
      <c r="A1427" t="s">
        <v>2053</v>
      </c>
      <c r="B1427" t="s">
        <v>7253</v>
      </c>
      <c r="C1427" s="16">
        <v>42713</v>
      </c>
      <c r="D1427">
        <v>1</v>
      </c>
      <c r="E1427">
        <v>0</v>
      </c>
      <c r="F1427" t="s">
        <v>14759</v>
      </c>
      <c r="G1427">
        <v>0.877</v>
      </c>
    </row>
    <row r="1428" spans="1:7" x14ac:dyDescent="0.35">
      <c r="A1428" t="s">
        <v>4636</v>
      </c>
      <c r="B1428" t="s">
        <v>4637</v>
      </c>
      <c r="C1428" s="16">
        <v>42713</v>
      </c>
      <c r="D1428">
        <v>12</v>
      </c>
      <c r="E1428">
        <v>0</v>
      </c>
      <c r="F1428" t="s">
        <v>13064</v>
      </c>
      <c r="G1428">
        <v>0.629</v>
      </c>
    </row>
    <row r="1429" spans="1:7" x14ac:dyDescent="0.35">
      <c r="A1429" t="s">
        <v>5461</v>
      </c>
      <c r="B1429" t="s">
        <v>3911</v>
      </c>
      <c r="C1429" s="16">
        <v>42713</v>
      </c>
      <c r="D1429">
        <v>7</v>
      </c>
      <c r="E1429">
        <v>0</v>
      </c>
      <c r="F1429" t="s">
        <v>12861</v>
      </c>
      <c r="G1429">
        <v>0.56499999999999995</v>
      </c>
    </row>
    <row r="1430" spans="1:7" x14ac:dyDescent="0.35">
      <c r="A1430" t="s">
        <v>4636</v>
      </c>
      <c r="B1430" t="s">
        <v>4637</v>
      </c>
      <c r="C1430" s="16">
        <v>42713</v>
      </c>
      <c r="D1430">
        <v>12</v>
      </c>
      <c r="E1430">
        <v>85</v>
      </c>
      <c r="F1430" t="s">
        <v>13064</v>
      </c>
      <c r="G1430">
        <v>0.63</v>
      </c>
    </row>
    <row r="1431" spans="1:7" x14ac:dyDescent="0.35">
      <c r="A1431" t="s">
        <v>8052</v>
      </c>
      <c r="B1431" t="s">
        <v>515</v>
      </c>
      <c r="C1431" s="16">
        <v>42710</v>
      </c>
      <c r="D1431">
        <v>6</v>
      </c>
      <c r="E1431">
        <v>0</v>
      </c>
      <c r="F1431" t="s">
        <v>13953</v>
      </c>
      <c r="G1431">
        <v>0.58099999999999996</v>
      </c>
    </row>
    <row r="1432" spans="1:7" x14ac:dyDescent="0.35">
      <c r="A1432" t="s">
        <v>3129</v>
      </c>
      <c r="B1432" t="s">
        <v>3130</v>
      </c>
      <c r="C1432" s="16">
        <v>42706</v>
      </c>
      <c r="D1432">
        <v>1</v>
      </c>
      <c r="E1432">
        <v>64</v>
      </c>
      <c r="F1432" t="s">
        <v>3131</v>
      </c>
      <c r="G1432">
        <v>0.69399999999999995</v>
      </c>
    </row>
    <row r="1433" spans="1:7" x14ac:dyDescent="0.35">
      <c r="A1433" t="s">
        <v>5829</v>
      </c>
      <c r="B1433" t="s">
        <v>296</v>
      </c>
      <c r="C1433" s="16">
        <v>42706</v>
      </c>
      <c r="D1433">
        <v>4</v>
      </c>
      <c r="E1433">
        <v>0</v>
      </c>
      <c r="F1433" t="s">
        <v>13879</v>
      </c>
      <c r="G1433">
        <v>0.59099999999999997</v>
      </c>
    </row>
    <row r="1434" spans="1:7" x14ac:dyDescent="0.35">
      <c r="A1434" t="s">
        <v>1863</v>
      </c>
      <c r="B1434" t="s">
        <v>971</v>
      </c>
      <c r="C1434" s="16">
        <v>42706</v>
      </c>
      <c r="D1434">
        <v>1</v>
      </c>
      <c r="E1434">
        <v>65</v>
      </c>
      <c r="F1434" t="s">
        <v>972</v>
      </c>
      <c r="G1434">
        <v>0.67600000000000005</v>
      </c>
    </row>
    <row r="1435" spans="1:7" x14ac:dyDescent="0.35">
      <c r="A1435" t="s">
        <v>6276</v>
      </c>
      <c r="B1435" t="s">
        <v>4929</v>
      </c>
      <c r="C1435" s="16">
        <v>42706</v>
      </c>
      <c r="D1435">
        <v>6</v>
      </c>
      <c r="E1435">
        <v>0</v>
      </c>
      <c r="F1435" t="s">
        <v>4930</v>
      </c>
      <c r="G1435">
        <v>0.746</v>
      </c>
    </row>
    <row r="1436" spans="1:7" x14ac:dyDescent="0.35">
      <c r="A1436" t="s">
        <v>8859</v>
      </c>
      <c r="B1436" t="s">
        <v>296</v>
      </c>
      <c r="C1436" s="16">
        <v>42706</v>
      </c>
      <c r="D1436">
        <v>14</v>
      </c>
      <c r="E1436">
        <v>72</v>
      </c>
      <c r="F1436" t="s">
        <v>13879</v>
      </c>
      <c r="G1436">
        <v>0.55200000000000005</v>
      </c>
    </row>
    <row r="1437" spans="1:7" x14ac:dyDescent="0.35">
      <c r="A1437" t="s">
        <v>9269</v>
      </c>
      <c r="B1437" t="s">
        <v>9270</v>
      </c>
      <c r="C1437" s="16">
        <v>42706</v>
      </c>
      <c r="D1437">
        <v>9</v>
      </c>
      <c r="E1437">
        <v>0</v>
      </c>
      <c r="F1437" t="s">
        <v>9271</v>
      </c>
      <c r="G1437">
        <v>0.35899999999999999</v>
      </c>
    </row>
    <row r="1438" spans="1:7" x14ac:dyDescent="0.35">
      <c r="A1438" t="s">
        <v>11626</v>
      </c>
      <c r="B1438" t="s">
        <v>11061</v>
      </c>
      <c r="C1438" s="16">
        <v>42706</v>
      </c>
      <c r="D1438">
        <v>5</v>
      </c>
      <c r="E1438">
        <v>66</v>
      </c>
      <c r="F1438" t="s">
        <v>13701</v>
      </c>
      <c r="G1438">
        <v>0.495</v>
      </c>
    </row>
    <row r="1439" spans="1:7" x14ac:dyDescent="0.35">
      <c r="A1439" t="s">
        <v>12324</v>
      </c>
      <c r="B1439" t="s">
        <v>7473</v>
      </c>
      <c r="C1439" s="16">
        <v>42700</v>
      </c>
      <c r="D1439">
        <v>1</v>
      </c>
      <c r="E1439">
        <v>0</v>
      </c>
      <c r="F1439" t="s">
        <v>7474</v>
      </c>
      <c r="G1439">
        <v>0.26100000000000001</v>
      </c>
    </row>
    <row r="1440" spans="1:7" x14ac:dyDescent="0.35">
      <c r="A1440" t="s">
        <v>3857</v>
      </c>
      <c r="B1440" t="s">
        <v>3858</v>
      </c>
      <c r="C1440" s="16">
        <v>42699</v>
      </c>
      <c r="D1440">
        <v>1</v>
      </c>
      <c r="E1440">
        <v>74</v>
      </c>
      <c r="F1440" t="s">
        <v>13065</v>
      </c>
      <c r="G1440">
        <v>0.77900000000000003</v>
      </c>
    </row>
    <row r="1441" spans="1:7" x14ac:dyDescent="0.35">
      <c r="A1441" t="s">
        <v>4591</v>
      </c>
      <c r="B1441" t="s">
        <v>4592</v>
      </c>
      <c r="C1441" s="16">
        <v>42699</v>
      </c>
      <c r="D1441">
        <v>18</v>
      </c>
      <c r="E1441">
        <v>0</v>
      </c>
      <c r="F1441" t="s">
        <v>13954</v>
      </c>
      <c r="G1441">
        <v>0.76900000000000002</v>
      </c>
    </row>
    <row r="1442" spans="1:7" x14ac:dyDescent="0.35">
      <c r="A1442" t="s">
        <v>4591</v>
      </c>
      <c r="B1442" t="s">
        <v>4592</v>
      </c>
      <c r="C1442" s="16">
        <v>42699</v>
      </c>
      <c r="D1442">
        <v>18</v>
      </c>
      <c r="E1442">
        <v>83</v>
      </c>
      <c r="F1442" t="s">
        <v>13954</v>
      </c>
      <c r="G1442">
        <v>0.77300000000000002</v>
      </c>
    </row>
    <row r="1443" spans="1:7" x14ac:dyDescent="0.35">
      <c r="A1443" t="s">
        <v>4593</v>
      </c>
      <c r="B1443" t="s">
        <v>4592</v>
      </c>
      <c r="C1443" s="16">
        <v>42699</v>
      </c>
      <c r="D1443">
        <v>1</v>
      </c>
      <c r="E1443">
        <v>15</v>
      </c>
      <c r="F1443" t="s">
        <v>13954</v>
      </c>
      <c r="G1443">
        <v>0.68100000000000005</v>
      </c>
    </row>
    <row r="1444" spans="1:7" x14ac:dyDescent="0.35">
      <c r="A1444" t="s">
        <v>4593</v>
      </c>
      <c r="B1444" t="s">
        <v>4592</v>
      </c>
      <c r="C1444" s="16">
        <v>42699</v>
      </c>
      <c r="D1444">
        <v>1</v>
      </c>
      <c r="E1444">
        <v>94</v>
      </c>
      <c r="F1444" t="s">
        <v>13954</v>
      </c>
      <c r="G1444">
        <v>0.67900000000000005</v>
      </c>
    </row>
    <row r="1445" spans="1:7" x14ac:dyDescent="0.35">
      <c r="A1445" t="s">
        <v>9096</v>
      </c>
      <c r="B1445" t="s">
        <v>9097</v>
      </c>
      <c r="C1445" s="16">
        <v>42699</v>
      </c>
      <c r="D1445">
        <v>1</v>
      </c>
      <c r="E1445">
        <v>61</v>
      </c>
      <c r="F1445" t="s">
        <v>14752</v>
      </c>
      <c r="G1445">
        <v>0.48299999999999998</v>
      </c>
    </row>
    <row r="1446" spans="1:7" x14ac:dyDescent="0.35">
      <c r="A1446" t="s">
        <v>6302</v>
      </c>
      <c r="B1446" t="s">
        <v>277</v>
      </c>
      <c r="C1446" s="16">
        <v>42698</v>
      </c>
      <c r="D1446">
        <v>5</v>
      </c>
      <c r="E1446">
        <v>41</v>
      </c>
      <c r="F1446" t="s">
        <v>12824</v>
      </c>
      <c r="G1446">
        <v>0.73599999999999999</v>
      </c>
    </row>
    <row r="1447" spans="1:7" x14ac:dyDescent="0.35">
      <c r="A1447" t="s">
        <v>4593</v>
      </c>
      <c r="B1447" t="s">
        <v>4592</v>
      </c>
      <c r="C1447" s="16">
        <v>42698</v>
      </c>
      <c r="D1447">
        <v>1</v>
      </c>
      <c r="E1447">
        <v>64</v>
      </c>
      <c r="F1447" t="s">
        <v>13954</v>
      </c>
      <c r="G1447">
        <v>0.67700000000000005</v>
      </c>
    </row>
    <row r="1448" spans="1:7" x14ac:dyDescent="0.35">
      <c r="A1448" t="s">
        <v>8123</v>
      </c>
      <c r="B1448" t="s">
        <v>253</v>
      </c>
      <c r="C1448" s="16">
        <v>42696</v>
      </c>
      <c r="D1448">
        <v>1</v>
      </c>
      <c r="E1448">
        <v>36</v>
      </c>
      <c r="F1448" t="s">
        <v>13955</v>
      </c>
      <c r="G1448">
        <v>0.88200000000000001</v>
      </c>
    </row>
    <row r="1449" spans="1:7" x14ac:dyDescent="0.35">
      <c r="A1449" t="s">
        <v>11073</v>
      </c>
      <c r="B1449" t="s">
        <v>253</v>
      </c>
      <c r="C1449" s="16">
        <v>42696</v>
      </c>
      <c r="D1449">
        <v>2</v>
      </c>
      <c r="E1449">
        <v>48</v>
      </c>
      <c r="F1449" t="s">
        <v>13955</v>
      </c>
      <c r="G1449">
        <v>0.77700000000000002</v>
      </c>
    </row>
    <row r="1450" spans="1:7" x14ac:dyDescent="0.35">
      <c r="A1450" t="s">
        <v>1981</v>
      </c>
      <c r="B1450" t="s">
        <v>1982</v>
      </c>
      <c r="C1450" s="16">
        <v>42695</v>
      </c>
      <c r="D1450">
        <v>1</v>
      </c>
      <c r="E1450">
        <v>54</v>
      </c>
      <c r="F1450" t="s">
        <v>12791</v>
      </c>
      <c r="G1450">
        <v>0.32200000000000001</v>
      </c>
    </row>
    <row r="1451" spans="1:7" x14ac:dyDescent="0.35">
      <c r="A1451" t="s">
        <v>5289</v>
      </c>
      <c r="B1451" t="s">
        <v>2177</v>
      </c>
      <c r="C1451" s="16">
        <v>42692</v>
      </c>
      <c r="D1451">
        <v>3</v>
      </c>
      <c r="E1451">
        <v>0</v>
      </c>
      <c r="F1451" t="s">
        <v>12842</v>
      </c>
      <c r="G1451">
        <v>0.77400000000000002</v>
      </c>
    </row>
    <row r="1452" spans="1:7" x14ac:dyDescent="0.35">
      <c r="A1452" t="s">
        <v>5555</v>
      </c>
      <c r="B1452" t="s">
        <v>5556</v>
      </c>
      <c r="C1452" s="16">
        <v>42692</v>
      </c>
      <c r="D1452">
        <v>1</v>
      </c>
      <c r="E1452">
        <v>0</v>
      </c>
      <c r="F1452" t="s">
        <v>5557</v>
      </c>
      <c r="G1452">
        <v>0.57899999999999996</v>
      </c>
    </row>
    <row r="1453" spans="1:7" x14ac:dyDescent="0.35">
      <c r="A1453" t="s">
        <v>8865</v>
      </c>
      <c r="B1453" t="s">
        <v>2177</v>
      </c>
      <c r="C1453" s="16">
        <v>42692</v>
      </c>
      <c r="D1453">
        <v>10</v>
      </c>
      <c r="E1453">
        <v>0</v>
      </c>
      <c r="F1453" t="s">
        <v>12842</v>
      </c>
      <c r="G1453">
        <v>0.72</v>
      </c>
    </row>
    <row r="1454" spans="1:7" x14ac:dyDescent="0.35">
      <c r="A1454" t="s">
        <v>9654</v>
      </c>
      <c r="B1454" t="s">
        <v>170</v>
      </c>
      <c r="C1454" s="16">
        <v>42692</v>
      </c>
      <c r="D1454">
        <v>1</v>
      </c>
      <c r="E1454">
        <v>68</v>
      </c>
      <c r="F1454" t="s">
        <v>13575</v>
      </c>
      <c r="G1454">
        <v>0.56799999999999995</v>
      </c>
    </row>
    <row r="1455" spans="1:7" x14ac:dyDescent="0.35">
      <c r="A1455" t="s">
        <v>10091</v>
      </c>
      <c r="B1455" t="s">
        <v>2177</v>
      </c>
      <c r="C1455" s="16">
        <v>42692</v>
      </c>
      <c r="D1455">
        <v>5</v>
      </c>
      <c r="E1455">
        <v>0</v>
      </c>
      <c r="F1455" t="s">
        <v>12842</v>
      </c>
      <c r="G1455">
        <v>0.55700000000000005</v>
      </c>
    </row>
    <row r="1456" spans="1:7" x14ac:dyDescent="0.35">
      <c r="A1456" t="s">
        <v>1670</v>
      </c>
      <c r="B1456" t="s">
        <v>569</v>
      </c>
      <c r="C1456" s="16">
        <v>42691</v>
      </c>
      <c r="D1456">
        <v>5</v>
      </c>
      <c r="E1456">
        <v>79</v>
      </c>
      <c r="F1456" t="s">
        <v>12842</v>
      </c>
      <c r="G1456">
        <v>0.57799999999999996</v>
      </c>
    </row>
    <row r="1457" spans="1:7" x14ac:dyDescent="0.35">
      <c r="A1457" t="s">
        <v>7830</v>
      </c>
      <c r="B1457" t="s">
        <v>569</v>
      </c>
      <c r="C1457" s="16">
        <v>42691</v>
      </c>
      <c r="D1457">
        <v>4</v>
      </c>
      <c r="E1457">
        <v>88</v>
      </c>
      <c r="F1457" t="s">
        <v>12842</v>
      </c>
      <c r="G1457">
        <v>0.85299999999999998</v>
      </c>
    </row>
    <row r="1458" spans="1:7" x14ac:dyDescent="0.35">
      <c r="A1458" t="s">
        <v>4915</v>
      </c>
      <c r="B1458" t="s">
        <v>569</v>
      </c>
      <c r="C1458" s="16">
        <v>42691</v>
      </c>
      <c r="D1458">
        <v>1</v>
      </c>
      <c r="E1458">
        <v>83</v>
      </c>
      <c r="F1458" t="s">
        <v>12842</v>
      </c>
      <c r="G1458">
        <v>0.81799999999999995</v>
      </c>
    </row>
    <row r="1459" spans="1:7" x14ac:dyDescent="0.35">
      <c r="A1459" t="s">
        <v>1670</v>
      </c>
      <c r="B1459" t="s">
        <v>10684</v>
      </c>
      <c r="C1459" s="16">
        <v>42691</v>
      </c>
      <c r="D1459">
        <v>1</v>
      </c>
      <c r="E1459">
        <v>23</v>
      </c>
      <c r="F1459" t="s">
        <v>13875</v>
      </c>
      <c r="G1459">
        <v>0.59399999999999997</v>
      </c>
    </row>
    <row r="1460" spans="1:7" x14ac:dyDescent="0.35">
      <c r="A1460" t="s">
        <v>11182</v>
      </c>
      <c r="B1460" t="s">
        <v>569</v>
      </c>
      <c r="C1460" s="16">
        <v>42691</v>
      </c>
      <c r="D1460">
        <v>2</v>
      </c>
      <c r="E1460">
        <v>73</v>
      </c>
      <c r="F1460" t="s">
        <v>12842</v>
      </c>
      <c r="G1460">
        <v>0.57099999999999995</v>
      </c>
    </row>
    <row r="1461" spans="1:7" x14ac:dyDescent="0.35">
      <c r="A1461" t="s">
        <v>12379</v>
      </c>
      <c r="B1461" t="s">
        <v>7934</v>
      </c>
      <c r="C1461" s="16">
        <v>42689</v>
      </c>
      <c r="D1461">
        <v>1</v>
      </c>
      <c r="E1461">
        <v>68</v>
      </c>
      <c r="F1461" t="s">
        <v>12942</v>
      </c>
      <c r="G1461">
        <v>0.58799999999999997</v>
      </c>
    </row>
    <row r="1462" spans="1:7" x14ac:dyDescent="0.35">
      <c r="A1462" t="s">
        <v>6527</v>
      </c>
      <c r="B1462" t="s">
        <v>6528</v>
      </c>
      <c r="C1462" s="16">
        <v>42685</v>
      </c>
      <c r="D1462">
        <v>1</v>
      </c>
      <c r="E1462">
        <v>0</v>
      </c>
      <c r="F1462" t="s">
        <v>13875</v>
      </c>
      <c r="G1462">
        <v>0.69099999999999995</v>
      </c>
    </row>
    <row r="1463" spans="1:7" x14ac:dyDescent="0.35">
      <c r="A1463" t="s">
        <v>11965</v>
      </c>
      <c r="B1463" t="s">
        <v>3334</v>
      </c>
      <c r="C1463" s="16">
        <v>42685</v>
      </c>
      <c r="D1463">
        <v>5</v>
      </c>
      <c r="E1463">
        <v>50</v>
      </c>
      <c r="F1463" t="s">
        <v>13594</v>
      </c>
      <c r="G1463">
        <v>0.36899999999999999</v>
      </c>
    </row>
    <row r="1464" spans="1:7" x14ac:dyDescent="0.35">
      <c r="A1464" t="s">
        <v>3207</v>
      </c>
      <c r="B1464" t="s">
        <v>3208</v>
      </c>
      <c r="C1464" s="16">
        <v>42683</v>
      </c>
      <c r="D1464">
        <v>1</v>
      </c>
      <c r="E1464">
        <v>26</v>
      </c>
      <c r="F1464" t="s">
        <v>13875</v>
      </c>
      <c r="G1464">
        <v>0.52500000000000002</v>
      </c>
    </row>
    <row r="1465" spans="1:7" x14ac:dyDescent="0.35">
      <c r="A1465" t="s">
        <v>5310</v>
      </c>
      <c r="B1465" t="s">
        <v>3208</v>
      </c>
      <c r="C1465" s="16">
        <v>42683</v>
      </c>
      <c r="D1465">
        <v>2</v>
      </c>
      <c r="E1465">
        <v>1</v>
      </c>
      <c r="F1465" t="s">
        <v>13875</v>
      </c>
      <c r="G1465">
        <v>0.497</v>
      </c>
    </row>
    <row r="1466" spans="1:7" x14ac:dyDescent="0.35">
      <c r="A1466" t="s">
        <v>1670</v>
      </c>
      <c r="B1466" t="s">
        <v>569</v>
      </c>
      <c r="C1466" s="16">
        <v>42678</v>
      </c>
      <c r="D1466">
        <v>1</v>
      </c>
      <c r="E1466">
        <v>66</v>
      </c>
      <c r="F1466" t="s">
        <v>12842</v>
      </c>
      <c r="G1466">
        <v>0.57799999999999996</v>
      </c>
    </row>
    <row r="1467" spans="1:7" x14ac:dyDescent="0.35">
      <c r="A1467" t="s">
        <v>1737</v>
      </c>
      <c r="B1467" t="s">
        <v>227</v>
      </c>
      <c r="C1467" s="16">
        <v>42678</v>
      </c>
      <c r="D1467">
        <v>75</v>
      </c>
      <c r="E1467">
        <v>0</v>
      </c>
      <c r="F1467" t="s">
        <v>13595</v>
      </c>
      <c r="G1467">
        <v>0.57099999999999995</v>
      </c>
    </row>
    <row r="1468" spans="1:7" x14ac:dyDescent="0.35">
      <c r="A1468" t="s">
        <v>2323</v>
      </c>
      <c r="B1468" t="s">
        <v>2324</v>
      </c>
      <c r="C1468" s="16">
        <v>42678</v>
      </c>
      <c r="D1468">
        <v>1</v>
      </c>
      <c r="E1468">
        <v>0</v>
      </c>
      <c r="F1468" t="s">
        <v>13066</v>
      </c>
      <c r="G1468">
        <v>0.74399999999999999</v>
      </c>
    </row>
    <row r="1469" spans="1:7" x14ac:dyDescent="0.35">
      <c r="A1469" t="s">
        <v>2370</v>
      </c>
      <c r="B1469" t="s">
        <v>594</v>
      </c>
      <c r="C1469" s="16">
        <v>42678</v>
      </c>
      <c r="D1469">
        <v>10</v>
      </c>
      <c r="E1469">
        <v>31</v>
      </c>
      <c r="F1469" t="s">
        <v>13702</v>
      </c>
      <c r="G1469">
        <v>0.495</v>
      </c>
    </row>
    <row r="1470" spans="1:7" x14ac:dyDescent="0.35">
      <c r="A1470" t="s">
        <v>3459</v>
      </c>
      <c r="B1470" t="s">
        <v>3460</v>
      </c>
      <c r="C1470" s="16">
        <v>42678</v>
      </c>
      <c r="D1470">
        <v>45</v>
      </c>
      <c r="E1470">
        <v>18</v>
      </c>
      <c r="F1470" t="s">
        <v>3461</v>
      </c>
      <c r="G1470">
        <v>0.129</v>
      </c>
    </row>
    <row r="1471" spans="1:7" x14ac:dyDescent="0.35">
      <c r="A1471" t="s">
        <v>4055</v>
      </c>
      <c r="B1471" t="s">
        <v>1809</v>
      </c>
      <c r="C1471" s="16">
        <v>42678</v>
      </c>
      <c r="D1471">
        <v>4</v>
      </c>
      <c r="E1471">
        <v>64</v>
      </c>
      <c r="F1471" t="s">
        <v>13956</v>
      </c>
      <c r="G1471">
        <v>0.54300000000000004</v>
      </c>
    </row>
    <row r="1472" spans="1:7" x14ac:dyDescent="0.35">
      <c r="A1472" t="s">
        <v>5322</v>
      </c>
      <c r="B1472" t="s">
        <v>5323</v>
      </c>
      <c r="C1472" s="16">
        <v>42678</v>
      </c>
      <c r="D1472">
        <v>42</v>
      </c>
      <c r="E1472">
        <v>0</v>
      </c>
      <c r="F1472" t="s">
        <v>13957</v>
      </c>
      <c r="G1472">
        <v>0.63200000000000001</v>
      </c>
    </row>
    <row r="1473" spans="1:7" x14ac:dyDescent="0.35">
      <c r="A1473" t="s">
        <v>5373</v>
      </c>
      <c r="B1473" t="s">
        <v>5374</v>
      </c>
      <c r="C1473" s="16">
        <v>42678</v>
      </c>
      <c r="D1473">
        <v>16</v>
      </c>
      <c r="E1473">
        <v>23</v>
      </c>
      <c r="F1473" t="s">
        <v>13875</v>
      </c>
      <c r="G1473">
        <v>0.74099999999999999</v>
      </c>
    </row>
    <row r="1474" spans="1:7" x14ac:dyDescent="0.35">
      <c r="A1474" t="s">
        <v>6038</v>
      </c>
      <c r="B1474" t="s">
        <v>594</v>
      </c>
      <c r="C1474" s="16">
        <v>42678</v>
      </c>
      <c r="D1474">
        <v>17</v>
      </c>
      <c r="E1474">
        <v>38</v>
      </c>
      <c r="F1474" t="s">
        <v>13702</v>
      </c>
      <c r="G1474">
        <v>0.42399999999999999</v>
      </c>
    </row>
    <row r="1475" spans="1:7" x14ac:dyDescent="0.35">
      <c r="A1475" t="s">
        <v>6462</v>
      </c>
      <c r="B1475" t="s">
        <v>214</v>
      </c>
      <c r="C1475" s="16">
        <v>42678</v>
      </c>
      <c r="D1475">
        <v>34</v>
      </c>
      <c r="E1475">
        <v>25</v>
      </c>
      <c r="F1475" t="s">
        <v>13904</v>
      </c>
      <c r="G1475">
        <v>0.66500000000000004</v>
      </c>
    </row>
    <row r="1476" spans="1:7" x14ac:dyDescent="0.35">
      <c r="A1476" t="s">
        <v>12249</v>
      </c>
      <c r="B1476" t="s">
        <v>6695</v>
      </c>
      <c r="C1476" s="16">
        <v>42678</v>
      </c>
      <c r="D1476">
        <v>9</v>
      </c>
      <c r="E1476">
        <v>44</v>
      </c>
      <c r="F1476" t="s">
        <v>13703</v>
      </c>
      <c r="G1476">
        <v>0.72099999999999997</v>
      </c>
    </row>
    <row r="1477" spans="1:7" x14ac:dyDescent="0.35">
      <c r="A1477" t="s">
        <v>8242</v>
      </c>
      <c r="B1477" t="s">
        <v>1932</v>
      </c>
      <c r="C1477" s="16">
        <v>42678</v>
      </c>
      <c r="D1477">
        <v>1</v>
      </c>
      <c r="E1477">
        <v>52</v>
      </c>
      <c r="F1477" t="s">
        <v>12791</v>
      </c>
      <c r="G1477">
        <v>0.59199999999999997</v>
      </c>
    </row>
    <row r="1478" spans="1:7" x14ac:dyDescent="0.35">
      <c r="A1478" t="s">
        <v>12420</v>
      </c>
      <c r="B1478" t="s">
        <v>8443</v>
      </c>
      <c r="C1478" s="16">
        <v>42678</v>
      </c>
      <c r="D1478">
        <v>2</v>
      </c>
      <c r="E1478">
        <v>82</v>
      </c>
      <c r="F1478" t="s">
        <v>13067</v>
      </c>
      <c r="G1478">
        <v>0.79200000000000004</v>
      </c>
    </row>
    <row r="1479" spans="1:7" x14ac:dyDescent="0.35">
      <c r="A1479" t="s">
        <v>9454</v>
      </c>
      <c r="B1479" t="s">
        <v>9455</v>
      </c>
      <c r="C1479" s="16">
        <v>42678</v>
      </c>
      <c r="D1479">
        <v>2</v>
      </c>
      <c r="E1479">
        <v>18</v>
      </c>
      <c r="F1479" t="s">
        <v>13875</v>
      </c>
      <c r="G1479">
        <v>0.27900000000000003</v>
      </c>
    </row>
    <row r="1480" spans="1:7" x14ac:dyDescent="0.35">
      <c r="A1480" t="s">
        <v>9583</v>
      </c>
      <c r="B1480" t="s">
        <v>9584</v>
      </c>
      <c r="C1480" s="16">
        <v>42678</v>
      </c>
      <c r="D1480">
        <v>3</v>
      </c>
      <c r="E1480">
        <v>65</v>
      </c>
      <c r="F1480" t="s">
        <v>13958</v>
      </c>
      <c r="G1480">
        <v>0.74299999999999999</v>
      </c>
    </row>
    <row r="1481" spans="1:7" x14ac:dyDescent="0.35">
      <c r="A1481" t="s">
        <v>10068</v>
      </c>
      <c r="B1481" t="s">
        <v>594</v>
      </c>
      <c r="C1481" s="16">
        <v>42678</v>
      </c>
      <c r="D1481">
        <v>14</v>
      </c>
      <c r="E1481">
        <v>31</v>
      </c>
      <c r="F1481" t="s">
        <v>13702</v>
      </c>
      <c r="G1481">
        <v>0.69599999999999995</v>
      </c>
    </row>
    <row r="1482" spans="1:7" x14ac:dyDescent="0.35">
      <c r="A1482" t="s">
        <v>10266</v>
      </c>
      <c r="B1482" t="s">
        <v>10267</v>
      </c>
      <c r="C1482" s="16">
        <v>42678</v>
      </c>
      <c r="D1482">
        <v>1</v>
      </c>
      <c r="E1482">
        <v>0</v>
      </c>
      <c r="F1482" t="s">
        <v>13068</v>
      </c>
      <c r="G1482">
        <v>0.57199999999999995</v>
      </c>
    </row>
    <row r="1483" spans="1:7" x14ac:dyDescent="0.35">
      <c r="A1483" t="s">
        <v>10356</v>
      </c>
      <c r="B1483" t="s">
        <v>10357</v>
      </c>
      <c r="C1483" s="16">
        <v>42678</v>
      </c>
      <c r="D1483">
        <v>9</v>
      </c>
      <c r="E1483">
        <v>0</v>
      </c>
      <c r="F1483" t="s">
        <v>13875</v>
      </c>
      <c r="G1483">
        <v>0.498</v>
      </c>
    </row>
    <row r="1484" spans="1:7" x14ac:dyDescent="0.35">
      <c r="A1484" t="s">
        <v>10370</v>
      </c>
      <c r="B1484" t="s">
        <v>10371</v>
      </c>
      <c r="C1484" s="16">
        <v>42678</v>
      </c>
      <c r="D1484">
        <v>32</v>
      </c>
      <c r="E1484">
        <v>15</v>
      </c>
      <c r="F1484" t="s">
        <v>3324</v>
      </c>
      <c r="G1484">
        <v>0.46600000000000003</v>
      </c>
    </row>
    <row r="1485" spans="1:7" x14ac:dyDescent="0.35">
      <c r="A1485" t="s">
        <v>10375</v>
      </c>
      <c r="B1485" t="s">
        <v>1809</v>
      </c>
      <c r="C1485" s="16">
        <v>42678</v>
      </c>
      <c r="D1485">
        <v>12</v>
      </c>
      <c r="E1485">
        <v>28</v>
      </c>
      <c r="F1485" t="s">
        <v>13956</v>
      </c>
      <c r="G1485">
        <v>0.52800000000000002</v>
      </c>
    </row>
    <row r="1486" spans="1:7" x14ac:dyDescent="0.35">
      <c r="A1486" t="s">
        <v>10382</v>
      </c>
      <c r="B1486" t="s">
        <v>594</v>
      </c>
      <c r="C1486" s="16">
        <v>42678</v>
      </c>
      <c r="D1486">
        <v>16</v>
      </c>
      <c r="E1486">
        <v>36</v>
      </c>
      <c r="F1486" t="s">
        <v>13702</v>
      </c>
      <c r="G1486">
        <v>0.60899999999999999</v>
      </c>
    </row>
    <row r="1487" spans="1:7" x14ac:dyDescent="0.35">
      <c r="A1487" t="s">
        <v>10807</v>
      </c>
      <c r="B1487" t="s">
        <v>10808</v>
      </c>
      <c r="C1487" s="16">
        <v>42678</v>
      </c>
      <c r="D1487">
        <v>1</v>
      </c>
      <c r="E1487">
        <v>0</v>
      </c>
      <c r="F1487" t="s">
        <v>13069</v>
      </c>
      <c r="G1487">
        <v>0.626</v>
      </c>
    </row>
    <row r="1488" spans="1:7" x14ac:dyDescent="0.35">
      <c r="A1488" t="s">
        <v>10896</v>
      </c>
      <c r="B1488" t="s">
        <v>1809</v>
      </c>
      <c r="C1488" s="16">
        <v>42678</v>
      </c>
      <c r="D1488">
        <v>8</v>
      </c>
      <c r="E1488">
        <v>30</v>
      </c>
      <c r="F1488" t="s">
        <v>13956</v>
      </c>
      <c r="G1488">
        <v>0.53300000000000003</v>
      </c>
    </row>
    <row r="1489" spans="1:7" x14ac:dyDescent="0.35">
      <c r="A1489" t="s">
        <v>10899</v>
      </c>
      <c r="B1489" t="s">
        <v>10900</v>
      </c>
      <c r="C1489" s="16">
        <v>42678</v>
      </c>
      <c r="D1489">
        <v>39</v>
      </c>
      <c r="E1489">
        <v>0</v>
      </c>
      <c r="F1489" t="s">
        <v>13875</v>
      </c>
      <c r="G1489">
        <v>0.59899999999999998</v>
      </c>
    </row>
    <row r="1490" spans="1:7" x14ac:dyDescent="0.35">
      <c r="A1490" t="s">
        <v>1893</v>
      </c>
      <c r="B1490" t="s">
        <v>1894</v>
      </c>
      <c r="C1490" s="16">
        <v>42678</v>
      </c>
      <c r="D1490">
        <v>36</v>
      </c>
      <c r="E1490">
        <v>0</v>
      </c>
      <c r="F1490" t="s">
        <v>13959</v>
      </c>
      <c r="G1490">
        <v>0.746</v>
      </c>
    </row>
    <row r="1491" spans="1:7" x14ac:dyDescent="0.35">
      <c r="A1491" t="s">
        <v>6527</v>
      </c>
      <c r="B1491" t="s">
        <v>11111</v>
      </c>
      <c r="C1491" s="16">
        <v>42678</v>
      </c>
      <c r="D1491">
        <v>4</v>
      </c>
      <c r="E1491">
        <v>42</v>
      </c>
      <c r="F1491" t="s">
        <v>13050</v>
      </c>
      <c r="G1491">
        <v>0.54900000000000004</v>
      </c>
    </row>
    <row r="1492" spans="1:7" x14ac:dyDescent="0.35">
      <c r="A1492" t="s">
        <v>7945</v>
      </c>
      <c r="B1492" t="s">
        <v>1809</v>
      </c>
      <c r="C1492" s="16">
        <v>42678</v>
      </c>
      <c r="D1492">
        <v>16</v>
      </c>
      <c r="E1492">
        <v>28</v>
      </c>
      <c r="F1492" t="s">
        <v>13956</v>
      </c>
      <c r="G1492">
        <v>0.20799999999999999</v>
      </c>
    </row>
    <row r="1493" spans="1:7" x14ac:dyDescent="0.35">
      <c r="A1493" t="s">
        <v>6565</v>
      </c>
      <c r="B1493" t="s">
        <v>2173</v>
      </c>
      <c r="C1493" s="16">
        <v>42675</v>
      </c>
      <c r="D1493">
        <v>2</v>
      </c>
      <c r="E1493">
        <v>0</v>
      </c>
      <c r="F1493" t="s">
        <v>13816</v>
      </c>
      <c r="G1493">
        <v>0.55500000000000005</v>
      </c>
    </row>
    <row r="1494" spans="1:7" x14ac:dyDescent="0.35">
      <c r="A1494" t="s">
        <v>9756</v>
      </c>
      <c r="B1494" t="s">
        <v>9757</v>
      </c>
      <c r="C1494" s="16">
        <v>42675</v>
      </c>
      <c r="D1494">
        <v>1</v>
      </c>
      <c r="E1494">
        <v>0</v>
      </c>
      <c r="F1494" t="s">
        <v>12796</v>
      </c>
      <c r="G1494">
        <v>0.67800000000000005</v>
      </c>
    </row>
    <row r="1495" spans="1:7" x14ac:dyDescent="0.35">
      <c r="A1495" t="s">
        <v>12739</v>
      </c>
      <c r="B1495" t="s">
        <v>11397</v>
      </c>
      <c r="C1495" s="16">
        <v>42675</v>
      </c>
      <c r="D1495">
        <v>6</v>
      </c>
      <c r="E1495">
        <v>0</v>
      </c>
      <c r="F1495" t="s">
        <v>11398</v>
      </c>
      <c r="G1495">
        <v>0.36699999999999999</v>
      </c>
    </row>
    <row r="1496" spans="1:7" x14ac:dyDescent="0.35">
      <c r="A1496" t="s">
        <v>10223</v>
      </c>
      <c r="B1496" t="s">
        <v>3616</v>
      </c>
      <c r="C1496" s="16">
        <v>42674</v>
      </c>
      <c r="D1496">
        <v>6</v>
      </c>
      <c r="E1496">
        <v>0</v>
      </c>
      <c r="F1496" t="s">
        <v>13656</v>
      </c>
      <c r="G1496">
        <v>0.50600000000000001</v>
      </c>
    </row>
    <row r="1497" spans="1:7" x14ac:dyDescent="0.35">
      <c r="A1497" t="s">
        <v>2231</v>
      </c>
      <c r="B1497" t="s">
        <v>2232</v>
      </c>
      <c r="C1497" s="16">
        <v>42671</v>
      </c>
      <c r="D1497">
        <v>1</v>
      </c>
      <c r="E1497">
        <v>0</v>
      </c>
      <c r="F1497" t="s">
        <v>12824</v>
      </c>
      <c r="G1497">
        <v>0.314</v>
      </c>
    </row>
    <row r="1498" spans="1:7" x14ac:dyDescent="0.35">
      <c r="A1498" t="s">
        <v>3939</v>
      </c>
      <c r="B1498" t="s">
        <v>232</v>
      </c>
      <c r="C1498" s="16">
        <v>42671</v>
      </c>
      <c r="D1498">
        <v>1</v>
      </c>
      <c r="E1498">
        <v>52</v>
      </c>
      <c r="F1498" t="s">
        <v>12858</v>
      </c>
      <c r="G1498">
        <v>0.48599999999999999</v>
      </c>
    </row>
    <row r="1499" spans="1:7" x14ac:dyDescent="0.35">
      <c r="A1499" t="s">
        <v>4084</v>
      </c>
      <c r="B1499" t="s">
        <v>2090</v>
      </c>
      <c r="C1499" s="16">
        <v>42671</v>
      </c>
      <c r="D1499">
        <v>1</v>
      </c>
      <c r="E1499">
        <v>54</v>
      </c>
      <c r="F1499" t="s">
        <v>12842</v>
      </c>
      <c r="G1499">
        <v>0.60899999999999999</v>
      </c>
    </row>
    <row r="1500" spans="1:7" x14ac:dyDescent="0.35">
      <c r="A1500" t="s">
        <v>4196</v>
      </c>
      <c r="B1500" t="s">
        <v>4197</v>
      </c>
      <c r="C1500" s="16">
        <v>42671</v>
      </c>
      <c r="D1500">
        <v>1</v>
      </c>
      <c r="E1500">
        <v>0</v>
      </c>
      <c r="F1500" t="s">
        <v>13070</v>
      </c>
      <c r="G1500">
        <v>0.69599999999999995</v>
      </c>
    </row>
    <row r="1501" spans="1:7" x14ac:dyDescent="0.35">
      <c r="A1501" t="s">
        <v>4743</v>
      </c>
      <c r="B1501" t="s">
        <v>1678</v>
      </c>
      <c r="C1501" s="16">
        <v>42671</v>
      </c>
      <c r="D1501">
        <v>14</v>
      </c>
      <c r="E1501">
        <v>23</v>
      </c>
      <c r="F1501" t="s">
        <v>12801</v>
      </c>
      <c r="G1501">
        <v>0.65</v>
      </c>
    </row>
    <row r="1502" spans="1:7" x14ac:dyDescent="0.35">
      <c r="A1502" t="s">
        <v>5054</v>
      </c>
      <c r="B1502" t="s">
        <v>1678</v>
      </c>
      <c r="C1502" s="16">
        <v>42671</v>
      </c>
      <c r="D1502">
        <v>9</v>
      </c>
      <c r="E1502">
        <v>25</v>
      </c>
      <c r="F1502" t="s">
        <v>12801</v>
      </c>
      <c r="G1502">
        <v>0.53600000000000003</v>
      </c>
    </row>
    <row r="1503" spans="1:7" x14ac:dyDescent="0.35">
      <c r="A1503" t="s">
        <v>5197</v>
      </c>
      <c r="B1503" t="s">
        <v>232</v>
      </c>
      <c r="C1503" s="16">
        <v>42671</v>
      </c>
      <c r="D1503">
        <v>10</v>
      </c>
      <c r="E1503">
        <v>57</v>
      </c>
      <c r="F1503" t="s">
        <v>12858</v>
      </c>
      <c r="G1503">
        <v>0.29499999999999998</v>
      </c>
    </row>
    <row r="1504" spans="1:7" x14ac:dyDescent="0.35">
      <c r="A1504" t="s">
        <v>5733</v>
      </c>
      <c r="B1504" t="s">
        <v>232</v>
      </c>
      <c r="C1504" s="16">
        <v>42671</v>
      </c>
      <c r="D1504">
        <v>7</v>
      </c>
      <c r="E1504">
        <v>68</v>
      </c>
      <c r="F1504" t="s">
        <v>12858</v>
      </c>
      <c r="G1504">
        <v>0.317</v>
      </c>
    </row>
    <row r="1505" spans="1:7" x14ac:dyDescent="0.35">
      <c r="A1505" t="s">
        <v>3793</v>
      </c>
      <c r="B1505" t="s">
        <v>232</v>
      </c>
      <c r="C1505" s="16">
        <v>42671</v>
      </c>
      <c r="D1505">
        <v>2</v>
      </c>
      <c r="E1505">
        <v>89</v>
      </c>
      <c r="F1505" t="s">
        <v>12858</v>
      </c>
      <c r="G1505">
        <v>0.35799999999999998</v>
      </c>
    </row>
    <row r="1506" spans="1:7" x14ac:dyDescent="0.35">
      <c r="A1506" t="s">
        <v>3227</v>
      </c>
      <c r="B1506" t="s">
        <v>232</v>
      </c>
      <c r="C1506" s="16">
        <v>42671</v>
      </c>
      <c r="D1506">
        <v>9</v>
      </c>
      <c r="E1506">
        <v>43</v>
      </c>
      <c r="F1506" t="s">
        <v>12858</v>
      </c>
      <c r="G1506">
        <v>0.50700000000000001</v>
      </c>
    </row>
    <row r="1507" spans="1:7" x14ac:dyDescent="0.35">
      <c r="A1507" t="s">
        <v>1375</v>
      </c>
      <c r="B1507" t="s">
        <v>191</v>
      </c>
      <c r="C1507" s="16">
        <v>42671</v>
      </c>
      <c r="D1507">
        <v>1</v>
      </c>
      <c r="E1507">
        <v>37</v>
      </c>
      <c r="F1507" t="s">
        <v>13570</v>
      </c>
      <c r="G1507">
        <v>0.48699999999999999</v>
      </c>
    </row>
    <row r="1508" spans="1:7" x14ac:dyDescent="0.35">
      <c r="A1508" t="s">
        <v>7495</v>
      </c>
      <c r="B1508" t="s">
        <v>7496</v>
      </c>
      <c r="C1508" s="16">
        <v>42671</v>
      </c>
      <c r="D1508">
        <v>23</v>
      </c>
      <c r="E1508">
        <v>0</v>
      </c>
      <c r="F1508" t="s">
        <v>13875</v>
      </c>
      <c r="G1508">
        <v>0.67400000000000004</v>
      </c>
    </row>
    <row r="1509" spans="1:7" x14ac:dyDescent="0.35">
      <c r="A1509" t="s">
        <v>12333</v>
      </c>
      <c r="B1509" t="s">
        <v>7546</v>
      </c>
      <c r="C1509" s="16">
        <v>42671</v>
      </c>
      <c r="D1509">
        <v>1</v>
      </c>
      <c r="E1509">
        <v>53</v>
      </c>
      <c r="F1509" t="s">
        <v>13518</v>
      </c>
      <c r="G1509">
        <v>0.65300000000000002</v>
      </c>
    </row>
    <row r="1510" spans="1:7" x14ac:dyDescent="0.35">
      <c r="A1510" t="s">
        <v>2766</v>
      </c>
      <c r="B1510" t="s">
        <v>7710</v>
      </c>
      <c r="C1510" s="16">
        <v>42671</v>
      </c>
      <c r="D1510">
        <v>1</v>
      </c>
      <c r="E1510">
        <v>0</v>
      </c>
      <c r="F1510" t="s">
        <v>13960</v>
      </c>
      <c r="G1510">
        <v>0.56799999999999995</v>
      </c>
    </row>
    <row r="1511" spans="1:7" x14ac:dyDescent="0.35">
      <c r="A1511" t="s">
        <v>8079</v>
      </c>
      <c r="B1511" t="s">
        <v>8080</v>
      </c>
      <c r="C1511" s="16">
        <v>42671</v>
      </c>
      <c r="D1511">
        <v>7</v>
      </c>
      <c r="E1511">
        <v>0</v>
      </c>
      <c r="F1511" t="s">
        <v>6115</v>
      </c>
      <c r="G1511">
        <v>0.70199999999999996</v>
      </c>
    </row>
    <row r="1512" spans="1:7" x14ac:dyDescent="0.35">
      <c r="A1512" t="s">
        <v>9640</v>
      </c>
      <c r="B1512" t="s">
        <v>9641</v>
      </c>
      <c r="C1512" s="16">
        <v>42671</v>
      </c>
      <c r="D1512">
        <v>12</v>
      </c>
      <c r="E1512">
        <v>2</v>
      </c>
      <c r="F1512" t="s">
        <v>13961</v>
      </c>
      <c r="G1512">
        <v>0.61299999999999999</v>
      </c>
    </row>
    <row r="1513" spans="1:7" x14ac:dyDescent="0.35">
      <c r="A1513" t="s">
        <v>10452</v>
      </c>
      <c r="B1513" t="s">
        <v>232</v>
      </c>
      <c r="C1513" s="16">
        <v>42671</v>
      </c>
      <c r="D1513">
        <v>6</v>
      </c>
      <c r="E1513">
        <v>56</v>
      </c>
      <c r="F1513" t="s">
        <v>12858</v>
      </c>
      <c r="G1513">
        <v>0.311</v>
      </c>
    </row>
    <row r="1514" spans="1:7" x14ac:dyDescent="0.35">
      <c r="A1514" t="s">
        <v>10687</v>
      </c>
      <c r="B1514" t="s">
        <v>1678</v>
      </c>
      <c r="C1514" s="16">
        <v>42671</v>
      </c>
      <c r="D1514">
        <v>20</v>
      </c>
      <c r="E1514">
        <v>22</v>
      </c>
      <c r="F1514" t="s">
        <v>12801</v>
      </c>
      <c r="G1514">
        <v>0.42899999999999999</v>
      </c>
    </row>
    <row r="1515" spans="1:7" x14ac:dyDescent="0.35">
      <c r="A1515" t="s">
        <v>10452</v>
      </c>
      <c r="B1515" t="s">
        <v>232</v>
      </c>
      <c r="C1515" s="16">
        <v>42671</v>
      </c>
      <c r="D1515">
        <v>6</v>
      </c>
      <c r="E1515">
        <v>84</v>
      </c>
      <c r="F1515" t="s">
        <v>12858</v>
      </c>
      <c r="G1515">
        <v>0.311</v>
      </c>
    </row>
    <row r="1516" spans="1:7" x14ac:dyDescent="0.35">
      <c r="A1516" t="s">
        <v>11465</v>
      </c>
      <c r="B1516" t="s">
        <v>232</v>
      </c>
      <c r="C1516" s="16">
        <v>42671</v>
      </c>
      <c r="D1516">
        <v>4</v>
      </c>
      <c r="E1516">
        <v>83</v>
      </c>
      <c r="F1516" t="s">
        <v>12858</v>
      </c>
      <c r="G1516">
        <v>0.69599999999999995</v>
      </c>
    </row>
    <row r="1517" spans="1:7" x14ac:dyDescent="0.35">
      <c r="A1517" t="s">
        <v>11764</v>
      </c>
      <c r="B1517" t="s">
        <v>554</v>
      </c>
      <c r="C1517" s="16">
        <v>42664</v>
      </c>
      <c r="D1517">
        <v>8</v>
      </c>
      <c r="E1517">
        <v>62</v>
      </c>
      <c r="F1517" t="s">
        <v>13657</v>
      </c>
      <c r="G1517">
        <v>0.67100000000000004</v>
      </c>
    </row>
    <row r="1518" spans="1:7" x14ac:dyDescent="0.35">
      <c r="A1518" t="s">
        <v>1709</v>
      </c>
      <c r="B1518" t="s">
        <v>555</v>
      </c>
      <c r="C1518" s="16">
        <v>42664</v>
      </c>
      <c r="D1518">
        <v>10</v>
      </c>
      <c r="E1518">
        <v>33</v>
      </c>
      <c r="F1518" t="s">
        <v>13658</v>
      </c>
      <c r="G1518">
        <v>0.16300000000000001</v>
      </c>
    </row>
    <row r="1519" spans="1:7" x14ac:dyDescent="0.35">
      <c r="A1519" t="s">
        <v>2103</v>
      </c>
      <c r="B1519" t="s">
        <v>2104</v>
      </c>
      <c r="C1519" s="16">
        <v>42664</v>
      </c>
      <c r="D1519">
        <v>10</v>
      </c>
      <c r="E1519">
        <v>0</v>
      </c>
      <c r="F1519" t="s">
        <v>13221</v>
      </c>
      <c r="G1519">
        <v>0.753</v>
      </c>
    </row>
    <row r="1520" spans="1:7" x14ac:dyDescent="0.35">
      <c r="A1520" t="s">
        <v>2188</v>
      </c>
      <c r="B1520" t="s">
        <v>555</v>
      </c>
      <c r="C1520" s="16">
        <v>42664</v>
      </c>
      <c r="D1520">
        <v>1</v>
      </c>
      <c r="E1520">
        <v>57</v>
      </c>
      <c r="F1520" t="s">
        <v>13658</v>
      </c>
      <c r="G1520">
        <v>0.61199999999999999</v>
      </c>
    </row>
    <row r="1521" spans="1:7" x14ac:dyDescent="0.35">
      <c r="A1521" t="s">
        <v>3257</v>
      </c>
      <c r="B1521" t="s">
        <v>3258</v>
      </c>
      <c r="C1521" s="16">
        <v>42664</v>
      </c>
      <c r="D1521">
        <v>14</v>
      </c>
      <c r="E1521">
        <v>0</v>
      </c>
      <c r="F1521" t="s">
        <v>13596</v>
      </c>
      <c r="G1521">
        <v>0.66400000000000003</v>
      </c>
    </row>
    <row r="1522" spans="1:7" x14ac:dyDescent="0.35">
      <c r="A1522" t="s">
        <v>3648</v>
      </c>
      <c r="B1522" t="s">
        <v>555</v>
      </c>
      <c r="C1522" s="16">
        <v>42664</v>
      </c>
      <c r="D1522">
        <v>7</v>
      </c>
      <c r="E1522">
        <v>32</v>
      </c>
      <c r="F1522" t="s">
        <v>13658</v>
      </c>
      <c r="G1522">
        <v>0.25800000000000001</v>
      </c>
    </row>
    <row r="1523" spans="1:7" x14ac:dyDescent="0.35">
      <c r="A1523" t="s">
        <v>6366</v>
      </c>
      <c r="B1523" t="s">
        <v>2486</v>
      </c>
      <c r="C1523" s="16">
        <v>42664</v>
      </c>
      <c r="D1523">
        <v>12</v>
      </c>
      <c r="E1523">
        <v>0</v>
      </c>
      <c r="F1523" t="s">
        <v>13071</v>
      </c>
      <c r="G1523">
        <v>0.76200000000000001</v>
      </c>
    </row>
    <row r="1524" spans="1:7" x14ac:dyDescent="0.35">
      <c r="A1524" t="s">
        <v>12267</v>
      </c>
      <c r="B1524" t="s">
        <v>3258</v>
      </c>
      <c r="C1524" s="16">
        <v>42664</v>
      </c>
      <c r="D1524">
        <v>14</v>
      </c>
      <c r="E1524">
        <v>73</v>
      </c>
      <c r="F1524" t="s">
        <v>13596</v>
      </c>
      <c r="G1524">
        <v>0.66800000000000004</v>
      </c>
    </row>
    <row r="1525" spans="1:7" x14ac:dyDescent="0.35">
      <c r="A1525" t="s">
        <v>2521</v>
      </c>
      <c r="B1525" t="s">
        <v>555</v>
      </c>
      <c r="C1525" s="16">
        <v>42664</v>
      </c>
      <c r="D1525">
        <v>2</v>
      </c>
      <c r="E1525">
        <v>42</v>
      </c>
      <c r="F1525" t="s">
        <v>13658</v>
      </c>
      <c r="G1525">
        <v>0.59099999999999997</v>
      </c>
    </row>
    <row r="1526" spans="1:7" x14ac:dyDescent="0.35">
      <c r="A1526" t="s">
        <v>3257</v>
      </c>
      <c r="B1526" t="s">
        <v>170</v>
      </c>
      <c r="C1526" s="16">
        <v>42664</v>
      </c>
      <c r="D1526">
        <v>19</v>
      </c>
      <c r="E1526">
        <v>0</v>
      </c>
      <c r="F1526" t="s">
        <v>13575</v>
      </c>
      <c r="G1526">
        <v>0.63900000000000001</v>
      </c>
    </row>
    <row r="1527" spans="1:7" x14ac:dyDescent="0.35">
      <c r="A1527" t="s">
        <v>8017</v>
      </c>
      <c r="B1527" t="s">
        <v>129</v>
      </c>
      <c r="C1527" s="16">
        <v>42664</v>
      </c>
      <c r="D1527">
        <v>7</v>
      </c>
      <c r="E1527">
        <v>0</v>
      </c>
      <c r="F1527" t="s">
        <v>14679</v>
      </c>
      <c r="G1527">
        <v>0.66800000000000004</v>
      </c>
    </row>
    <row r="1528" spans="1:7" x14ac:dyDescent="0.35">
      <c r="A1528" t="s">
        <v>9018</v>
      </c>
      <c r="B1528" t="s">
        <v>555</v>
      </c>
      <c r="C1528" s="16">
        <v>42664</v>
      </c>
      <c r="D1528">
        <v>6</v>
      </c>
      <c r="E1528">
        <v>37</v>
      </c>
      <c r="F1528" t="s">
        <v>13658</v>
      </c>
      <c r="G1528">
        <v>0.255</v>
      </c>
    </row>
    <row r="1529" spans="1:7" x14ac:dyDescent="0.35">
      <c r="A1529" t="s">
        <v>6311</v>
      </c>
      <c r="B1529" t="s">
        <v>555</v>
      </c>
      <c r="C1529" s="16">
        <v>42664</v>
      </c>
      <c r="D1529">
        <v>13</v>
      </c>
      <c r="E1529">
        <v>36</v>
      </c>
      <c r="F1529" t="s">
        <v>13658</v>
      </c>
      <c r="G1529">
        <v>0.30499999999999999</v>
      </c>
    </row>
    <row r="1530" spans="1:7" x14ac:dyDescent="0.35">
      <c r="A1530" t="s">
        <v>12623</v>
      </c>
      <c r="B1530" t="s">
        <v>10263</v>
      </c>
      <c r="C1530" s="16">
        <v>42664</v>
      </c>
      <c r="D1530">
        <v>1</v>
      </c>
      <c r="E1530">
        <v>78</v>
      </c>
      <c r="F1530" t="s">
        <v>14775</v>
      </c>
      <c r="G1530">
        <v>0.72</v>
      </c>
    </row>
    <row r="1531" spans="1:7" x14ac:dyDescent="0.35">
      <c r="A1531" t="s">
        <v>10296</v>
      </c>
      <c r="B1531" t="s">
        <v>555</v>
      </c>
      <c r="C1531" s="16">
        <v>42664</v>
      </c>
      <c r="D1531">
        <v>9</v>
      </c>
      <c r="E1531">
        <v>36</v>
      </c>
      <c r="F1531" t="s">
        <v>13658</v>
      </c>
      <c r="G1531">
        <v>0.49299999999999999</v>
      </c>
    </row>
    <row r="1532" spans="1:7" x14ac:dyDescent="0.35">
      <c r="A1532" t="s">
        <v>12661</v>
      </c>
      <c r="B1532" t="s">
        <v>10652</v>
      </c>
      <c r="C1532" s="16">
        <v>42664</v>
      </c>
      <c r="D1532">
        <v>1</v>
      </c>
      <c r="E1532">
        <v>55</v>
      </c>
      <c r="F1532" t="s">
        <v>13072</v>
      </c>
      <c r="G1532">
        <v>0.52800000000000002</v>
      </c>
    </row>
    <row r="1533" spans="1:7" x14ac:dyDescent="0.35">
      <c r="A1533" t="s">
        <v>10994</v>
      </c>
      <c r="B1533" t="s">
        <v>555</v>
      </c>
      <c r="C1533" s="16">
        <v>42664</v>
      </c>
      <c r="D1533">
        <v>3</v>
      </c>
      <c r="E1533">
        <v>50</v>
      </c>
      <c r="F1533" t="s">
        <v>13658</v>
      </c>
      <c r="G1533">
        <v>0.68600000000000005</v>
      </c>
    </row>
    <row r="1534" spans="1:7" x14ac:dyDescent="0.35">
      <c r="A1534" t="s">
        <v>4362</v>
      </c>
      <c r="B1534" t="s">
        <v>170</v>
      </c>
      <c r="C1534" s="16">
        <v>42664</v>
      </c>
      <c r="D1534">
        <v>6</v>
      </c>
      <c r="E1534">
        <v>74</v>
      </c>
      <c r="F1534" t="s">
        <v>13575</v>
      </c>
      <c r="G1534">
        <v>0.628</v>
      </c>
    </row>
    <row r="1535" spans="1:7" x14ac:dyDescent="0.35">
      <c r="A1535" t="s">
        <v>12267</v>
      </c>
      <c r="B1535" t="s">
        <v>3258</v>
      </c>
      <c r="C1535" s="16">
        <v>42664</v>
      </c>
      <c r="D1535">
        <v>14</v>
      </c>
      <c r="E1535">
        <v>73</v>
      </c>
      <c r="F1535" t="s">
        <v>13596</v>
      </c>
      <c r="G1535">
        <v>0.66800000000000004</v>
      </c>
    </row>
    <row r="1536" spans="1:7" x14ac:dyDescent="0.35">
      <c r="A1536" t="s">
        <v>6467</v>
      </c>
      <c r="B1536" t="s">
        <v>240</v>
      </c>
      <c r="C1536" s="16">
        <v>42659</v>
      </c>
      <c r="D1536">
        <v>1</v>
      </c>
      <c r="E1536">
        <v>0</v>
      </c>
      <c r="F1536" t="s">
        <v>12877</v>
      </c>
      <c r="G1536">
        <v>0.77400000000000002</v>
      </c>
    </row>
    <row r="1537" spans="1:7" x14ac:dyDescent="0.35">
      <c r="A1537" t="s">
        <v>11809</v>
      </c>
      <c r="B1537" t="s">
        <v>1165</v>
      </c>
      <c r="C1537" s="16">
        <v>42657</v>
      </c>
      <c r="D1537">
        <v>2</v>
      </c>
      <c r="E1537">
        <v>40</v>
      </c>
      <c r="F1537" t="s">
        <v>14776</v>
      </c>
      <c r="G1537">
        <v>0.66</v>
      </c>
    </row>
    <row r="1538" spans="1:7" x14ac:dyDescent="0.35">
      <c r="A1538" t="s">
        <v>5325</v>
      </c>
      <c r="B1538" t="s">
        <v>3547</v>
      </c>
      <c r="C1538" s="16">
        <v>42657</v>
      </c>
      <c r="D1538">
        <v>2</v>
      </c>
      <c r="E1538">
        <v>52</v>
      </c>
      <c r="F1538" t="s">
        <v>13962</v>
      </c>
      <c r="G1538">
        <v>0.45600000000000002</v>
      </c>
    </row>
    <row r="1539" spans="1:7" x14ac:dyDescent="0.35">
      <c r="A1539" t="s">
        <v>5459</v>
      </c>
      <c r="B1539" t="s">
        <v>2071</v>
      </c>
      <c r="C1539" s="16">
        <v>42657</v>
      </c>
      <c r="D1539">
        <v>1</v>
      </c>
      <c r="E1539">
        <v>48</v>
      </c>
      <c r="F1539" t="s">
        <v>14724</v>
      </c>
      <c r="G1539">
        <v>0.59399999999999997</v>
      </c>
    </row>
    <row r="1540" spans="1:7" x14ac:dyDescent="0.35">
      <c r="A1540" t="s">
        <v>6544</v>
      </c>
      <c r="B1540" t="s">
        <v>3547</v>
      </c>
      <c r="C1540" s="16">
        <v>42657</v>
      </c>
      <c r="D1540">
        <v>3</v>
      </c>
      <c r="E1540">
        <v>52</v>
      </c>
      <c r="F1540" t="s">
        <v>13962</v>
      </c>
      <c r="G1540">
        <v>0.56799999999999995</v>
      </c>
    </row>
    <row r="1541" spans="1:7" x14ac:dyDescent="0.35">
      <c r="A1541" t="s">
        <v>12513</v>
      </c>
      <c r="B1541" t="s">
        <v>3547</v>
      </c>
      <c r="C1541" s="16">
        <v>42657</v>
      </c>
      <c r="D1541">
        <v>10</v>
      </c>
      <c r="E1541">
        <v>79</v>
      </c>
      <c r="F1541" t="s">
        <v>13962</v>
      </c>
      <c r="G1541">
        <v>0.57999999999999996</v>
      </c>
    </row>
    <row r="1542" spans="1:7" x14ac:dyDescent="0.35">
      <c r="A1542" t="s">
        <v>9582</v>
      </c>
      <c r="B1542" t="s">
        <v>2159</v>
      </c>
      <c r="C1542" s="16">
        <v>42657</v>
      </c>
      <c r="D1542">
        <v>3</v>
      </c>
      <c r="E1542">
        <v>73</v>
      </c>
      <c r="F1542" t="s">
        <v>12791</v>
      </c>
      <c r="G1542">
        <v>0.73</v>
      </c>
    </row>
    <row r="1543" spans="1:7" x14ac:dyDescent="0.35">
      <c r="A1543" t="s">
        <v>10246</v>
      </c>
      <c r="B1543" t="s">
        <v>3755</v>
      </c>
      <c r="C1543" s="16">
        <v>42657</v>
      </c>
      <c r="D1543">
        <v>6</v>
      </c>
      <c r="E1543">
        <v>0</v>
      </c>
      <c r="F1543" t="s">
        <v>2110</v>
      </c>
      <c r="G1543">
        <v>0.26100000000000001</v>
      </c>
    </row>
    <row r="1544" spans="1:7" x14ac:dyDescent="0.35">
      <c r="A1544" t="s">
        <v>12682</v>
      </c>
      <c r="B1544" t="s">
        <v>210</v>
      </c>
      <c r="C1544" s="16">
        <v>42657</v>
      </c>
      <c r="D1544">
        <v>19</v>
      </c>
      <c r="E1544">
        <v>41</v>
      </c>
      <c r="F1544" t="s">
        <v>14777</v>
      </c>
      <c r="G1544">
        <v>0.47399999999999998</v>
      </c>
    </row>
    <row r="1545" spans="1:7" x14ac:dyDescent="0.35">
      <c r="A1545" t="s">
        <v>11085</v>
      </c>
      <c r="B1545" t="s">
        <v>11086</v>
      </c>
      <c r="C1545" s="16">
        <v>42657</v>
      </c>
      <c r="D1545">
        <v>1</v>
      </c>
      <c r="E1545">
        <v>0</v>
      </c>
      <c r="F1545" t="s">
        <v>13073</v>
      </c>
      <c r="G1545">
        <v>0.56299999999999994</v>
      </c>
    </row>
    <row r="1546" spans="1:7" x14ac:dyDescent="0.35">
      <c r="A1546" t="s">
        <v>10679</v>
      </c>
      <c r="B1546" t="s">
        <v>2765</v>
      </c>
      <c r="C1546" s="16">
        <v>42654</v>
      </c>
      <c r="D1546">
        <v>1</v>
      </c>
      <c r="E1546">
        <v>0</v>
      </c>
      <c r="F1546" t="s">
        <v>13008</v>
      </c>
      <c r="G1546">
        <v>0.78300000000000003</v>
      </c>
    </row>
    <row r="1547" spans="1:7" x14ac:dyDescent="0.35">
      <c r="A1547" t="s">
        <v>12626</v>
      </c>
      <c r="B1547" t="s">
        <v>10300</v>
      </c>
      <c r="C1547" s="16">
        <v>42653</v>
      </c>
      <c r="D1547">
        <v>1</v>
      </c>
      <c r="E1547">
        <v>41</v>
      </c>
      <c r="F1547" t="s">
        <v>13074</v>
      </c>
      <c r="G1547">
        <v>0.76500000000000001</v>
      </c>
    </row>
    <row r="1548" spans="1:7" x14ac:dyDescent="0.35">
      <c r="A1548" t="s">
        <v>7225</v>
      </c>
      <c r="B1548" t="s">
        <v>7226</v>
      </c>
      <c r="C1548" s="16">
        <v>42650</v>
      </c>
      <c r="D1548">
        <v>6</v>
      </c>
      <c r="E1548">
        <v>0</v>
      </c>
      <c r="F1548" t="s">
        <v>12791</v>
      </c>
      <c r="G1548">
        <v>0.88500000000000001</v>
      </c>
    </row>
    <row r="1549" spans="1:7" x14ac:dyDescent="0.35">
      <c r="A1549" t="s">
        <v>4915</v>
      </c>
      <c r="B1549" t="s">
        <v>569</v>
      </c>
      <c r="C1549" s="16">
        <v>42650</v>
      </c>
      <c r="D1549">
        <v>1</v>
      </c>
      <c r="E1549">
        <v>69</v>
      </c>
      <c r="F1549" t="s">
        <v>12842</v>
      </c>
      <c r="G1549">
        <v>0.81799999999999995</v>
      </c>
    </row>
    <row r="1550" spans="1:7" x14ac:dyDescent="0.35">
      <c r="A1550" t="s">
        <v>10989</v>
      </c>
      <c r="B1550" t="s">
        <v>10990</v>
      </c>
      <c r="C1550" s="16">
        <v>42650</v>
      </c>
      <c r="D1550">
        <v>2</v>
      </c>
      <c r="E1550">
        <v>45</v>
      </c>
      <c r="F1550" t="s">
        <v>10991</v>
      </c>
      <c r="G1550">
        <v>0.69099999999999995</v>
      </c>
    </row>
    <row r="1551" spans="1:7" x14ac:dyDescent="0.35">
      <c r="A1551" t="s">
        <v>43</v>
      </c>
      <c r="B1551" t="s">
        <v>44</v>
      </c>
      <c r="C1551" s="16">
        <v>42644</v>
      </c>
      <c r="D1551">
        <v>24</v>
      </c>
      <c r="E1551">
        <v>6</v>
      </c>
      <c r="F1551" t="s">
        <v>13875</v>
      </c>
      <c r="G1551">
        <v>0.48299999999999998</v>
      </c>
    </row>
    <row r="1552" spans="1:7" x14ac:dyDescent="0.35">
      <c r="A1552" t="s">
        <v>11735</v>
      </c>
      <c r="B1552" t="s">
        <v>126</v>
      </c>
      <c r="C1552" s="16">
        <v>42643</v>
      </c>
      <c r="D1552">
        <v>1</v>
      </c>
      <c r="E1552">
        <v>61</v>
      </c>
      <c r="F1552" t="s">
        <v>127</v>
      </c>
      <c r="G1552">
        <v>0.80700000000000005</v>
      </c>
    </row>
    <row r="1553" spans="1:7" x14ac:dyDescent="0.35">
      <c r="A1553" t="s">
        <v>4968</v>
      </c>
      <c r="B1553" t="s">
        <v>6961</v>
      </c>
      <c r="C1553" s="16">
        <v>42643</v>
      </c>
      <c r="D1553">
        <v>1</v>
      </c>
      <c r="E1553">
        <v>0</v>
      </c>
      <c r="F1553" t="s">
        <v>4128</v>
      </c>
      <c r="G1553">
        <v>0.52700000000000002</v>
      </c>
    </row>
    <row r="1554" spans="1:7" x14ac:dyDescent="0.35">
      <c r="A1554" t="s">
        <v>12485</v>
      </c>
      <c r="B1554" t="s">
        <v>6398</v>
      </c>
      <c r="C1554" s="16">
        <v>42643</v>
      </c>
      <c r="D1554">
        <v>10</v>
      </c>
      <c r="E1554">
        <v>0</v>
      </c>
      <c r="F1554" t="s">
        <v>13597</v>
      </c>
      <c r="G1554">
        <v>0.61699999999999999</v>
      </c>
    </row>
    <row r="1555" spans="1:7" x14ac:dyDescent="0.35">
      <c r="A1555" t="s">
        <v>9048</v>
      </c>
      <c r="B1555" t="s">
        <v>9049</v>
      </c>
      <c r="C1555" s="16">
        <v>42643</v>
      </c>
      <c r="D1555">
        <v>1</v>
      </c>
      <c r="E1555">
        <v>58</v>
      </c>
      <c r="F1555" t="s">
        <v>14778</v>
      </c>
      <c r="G1555">
        <v>0.56200000000000006</v>
      </c>
    </row>
    <row r="1556" spans="1:7" x14ac:dyDescent="0.35">
      <c r="A1556" t="s">
        <v>11232</v>
      </c>
      <c r="B1556" t="s">
        <v>502</v>
      </c>
      <c r="C1556" s="16">
        <v>42643</v>
      </c>
      <c r="D1556">
        <v>1</v>
      </c>
      <c r="E1556">
        <v>0</v>
      </c>
      <c r="F1556" t="s">
        <v>12842</v>
      </c>
      <c r="G1556">
        <v>0.51800000000000002</v>
      </c>
    </row>
    <row r="1557" spans="1:7" x14ac:dyDescent="0.35">
      <c r="A1557" t="s">
        <v>3866</v>
      </c>
      <c r="B1557" t="s">
        <v>2201</v>
      </c>
      <c r="C1557" s="16">
        <v>42642</v>
      </c>
      <c r="D1557">
        <v>1</v>
      </c>
      <c r="E1557">
        <v>0</v>
      </c>
      <c r="F1557" t="s">
        <v>12791</v>
      </c>
      <c r="G1557">
        <v>0.68700000000000006</v>
      </c>
    </row>
    <row r="1558" spans="1:7" x14ac:dyDescent="0.35">
      <c r="A1558" t="s">
        <v>4263</v>
      </c>
      <c r="B1558" t="s">
        <v>4264</v>
      </c>
      <c r="C1558" s="16">
        <v>42642</v>
      </c>
      <c r="D1558">
        <v>1</v>
      </c>
      <c r="E1558">
        <v>73</v>
      </c>
      <c r="F1558" t="s">
        <v>13075</v>
      </c>
      <c r="G1558">
        <v>0.66200000000000003</v>
      </c>
    </row>
    <row r="1559" spans="1:7" x14ac:dyDescent="0.35">
      <c r="A1559" t="s">
        <v>24</v>
      </c>
      <c r="B1559" t="s">
        <v>25</v>
      </c>
      <c r="C1559" s="16">
        <v>42636</v>
      </c>
      <c r="D1559">
        <v>2</v>
      </c>
      <c r="E1559">
        <v>0</v>
      </c>
      <c r="F1559" t="s">
        <v>12883</v>
      </c>
      <c r="G1559">
        <v>0.56200000000000006</v>
      </c>
    </row>
    <row r="1560" spans="1:7" x14ac:dyDescent="0.35">
      <c r="A1560" t="s">
        <v>1007</v>
      </c>
      <c r="B1560" t="s">
        <v>1008</v>
      </c>
      <c r="C1560" s="16">
        <v>42636</v>
      </c>
      <c r="D1560">
        <v>2</v>
      </c>
      <c r="E1560">
        <v>0</v>
      </c>
      <c r="F1560" t="s">
        <v>13963</v>
      </c>
      <c r="G1560">
        <v>0.71199999999999997</v>
      </c>
    </row>
    <row r="1561" spans="1:7" x14ac:dyDescent="0.35">
      <c r="A1561" t="s">
        <v>4179</v>
      </c>
      <c r="B1561" t="s">
        <v>1008</v>
      </c>
      <c r="C1561" s="16">
        <v>42636</v>
      </c>
      <c r="D1561">
        <v>1</v>
      </c>
      <c r="E1561">
        <v>0</v>
      </c>
      <c r="F1561" t="s">
        <v>13963</v>
      </c>
      <c r="G1561">
        <v>0.66500000000000004</v>
      </c>
    </row>
    <row r="1562" spans="1:7" x14ac:dyDescent="0.35">
      <c r="A1562" t="s">
        <v>4897</v>
      </c>
      <c r="B1562" t="s">
        <v>4898</v>
      </c>
      <c r="C1562" s="16">
        <v>42636</v>
      </c>
      <c r="D1562">
        <v>1</v>
      </c>
      <c r="E1562">
        <v>0</v>
      </c>
      <c r="F1562" t="s">
        <v>13704</v>
      </c>
      <c r="G1562">
        <v>0.70699999999999996</v>
      </c>
    </row>
    <row r="1563" spans="1:7" x14ac:dyDescent="0.35">
      <c r="A1563" t="s">
        <v>1367</v>
      </c>
      <c r="B1563" t="s">
        <v>5394</v>
      </c>
      <c r="C1563" s="16">
        <v>42636</v>
      </c>
      <c r="D1563">
        <v>4</v>
      </c>
      <c r="E1563">
        <v>59</v>
      </c>
      <c r="F1563" t="s">
        <v>13809</v>
      </c>
      <c r="G1563">
        <v>0.59799999999999998</v>
      </c>
    </row>
    <row r="1564" spans="1:7" x14ac:dyDescent="0.35">
      <c r="A1564" t="s">
        <v>24</v>
      </c>
      <c r="B1564" t="s">
        <v>25</v>
      </c>
      <c r="C1564" s="16">
        <v>42636</v>
      </c>
      <c r="D1564">
        <v>2</v>
      </c>
      <c r="E1564">
        <v>0</v>
      </c>
      <c r="F1564" t="s">
        <v>12883</v>
      </c>
      <c r="G1564">
        <v>0.56799999999999995</v>
      </c>
    </row>
    <row r="1565" spans="1:7" x14ac:dyDescent="0.35">
      <c r="A1565" t="s">
        <v>1475</v>
      </c>
      <c r="B1565" t="s">
        <v>25</v>
      </c>
      <c r="C1565" s="16">
        <v>42636</v>
      </c>
      <c r="D1565">
        <v>3</v>
      </c>
      <c r="E1565">
        <v>0</v>
      </c>
      <c r="F1565" t="s">
        <v>12883</v>
      </c>
      <c r="G1565">
        <v>0.68300000000000005</v>
      </c>
    </row>
    <row r="1566" spans="1:7" x14ac:dyDescent="0.35">
      <c r="A1566" t="s">
        <v>12486</v>
      </c>
      <c r="B1566" t="s">
        <v>901</v>
      </c>
      <c r="C1566" s="16">
        <v>42636</v>
      </c>
      <c r="D1566">
        <v>2</v>
      </c>
      <c r="E1566">
        <v>77</v>
      </c>
      <c r="F1566" t="s">
        <v>12842</v>
      </c>
      <c r="G1566">
        <v>0.66900000000000004</v>
      </c>
    </row>
    <row r="1567" spans="1:7" x14ac:dyDescent="0.35">
      <c r="A1567" t="s">
        <v>197</v>
      </c>
      <c r="B1567" t="s">
        <v>198</v>
      </c>
      <c r="C1567" s="16">
        <v>42629</v>
      </c>
      <c r="D1567">
        <v>7</v>
      </c>
      <c r="E1567">
        <v>55</v>
      </c>
      <c r="F1567" t="s">
        <v>13076</v>
      </c>
      <c r="G1567">
        <v>0.72499999999999998</v>
      </c>
    </row>
    <row r="1568" spans="1:7" x14ac:dyDescent="0.35">
      <c r="A1568" t="s">
        <v>2255</v>
      </c>
      <c r="B1568" t="s">
        <v>2256</v>
      </c>
      <c r="C1568" s="16">
        <v>42629</v>
      </c>
      <c r="D1568">
        <v>1</v>
      </c>
      <c r="E1568">
        <v>66</v>
      </c>
      <c r="F1568" t="s">
        <v>14779</v>
      </c>
      <c r="G1568">
        <v>0.28999999999999998</v>
      </c>
    </row>
    <row r="1569" spans="1:7" x14ac:dyDescent="0.35">
      <c r="A1569" t="s">
        <v>5134</v>
      </c>
      <c r="B1569" t="s">
        <v>498</v>
      </c>
      <c r="C1569" s="16">
        <v>42629</v>
      </c>
      <c r="D1569">
        <v>1</v>
      </c>
      <c r="E1569">
        <v>82</v>
      </c>
      <c r="F1569" t="s">
        <v>14780</v>
      </c>
      <c r="G1569">
        <v>0.81799999999999995</v>
      </c>
    </row>
    <row r="1570" spans="1:7" x14ac:dyDescent="0.35">
      <c r="A1570" t="s">
        <v>6735</v>
      </c>
      <c r="B1570" t="s">
        <v>1212</v>
      </c>
      <c r="C1570" s="16">
        <v>42629</v>
      </c>
      <c r="D1570">
        <v>6</v>
      </c>
      <c r="E1570">
        <v>36</v>
      </c>
      <c r="F1570" t="s">
        <v>13964</v>
      </c>
      <c r="G1570">
        <v>0.58599999999999997</v>
      </c>
    </row>
    <row r="1571" spans="1:7" x14ac:dyDescent="0.35">
      <c r="A1571" t="s">
        <v>7903</v>
      </c>
      <c r="B1571" t="s">
        <v>7904</v>
      </c>
      <c r="C1571" s="16">
        <v>42629</v>
      </c>
      <c r="D1571">
        <v>1</v>
      </c>
      <c r="E1571">
        <v>0</v>
      </c>
      <c r="F1571" t="s">
        <v>13598</v>
      </c>
      <c r="G1571">
        <v>0.66400000000000003</v>
      </c>
    </row>
    <row r="1572" spans="1:7" x14ac:dyDescent="0.35">
      <c r="A1572" t="s">
        <v>3793</v>
      </c>
      <c r="B1572" t="s">
        <v>232</v>
      </c>
      <c r="C1572" s="16">
        <v>42622</v>
      </c>
      <c r="D1572">
        <v>1</v>
      </c>
      <c r="E1572">
        <v>72</v>
      </c>
      <c r="F1572" t="s">
        <v>12858</v>
      </c>
      <c r="G1572">
        <v>0.4</v>
      </c>
    </row>
    <row r="1573" spans="1:7" x14ac:dyDescent="0.35">
      <c r="A1573" t="s">
        <v>6427</v>
      </c>
      <c r="B1573" t="s">
        <v>648</v>
      </c>
      <c r="C1573" s="16">
        <v>42622</v>
      </c>
      <c r="D1573">
        <v>1</v>
      </c>
      <c r="E1573">
        <v>70</v>
      </c>
      <c r="F1573" t="s">
        <v>13909</v>
      </c>
      <c r="G1573">
        <v>0.73</v>
      </c>
    </row>
    <row r="1574" spans="1:7" x14ac:dyDescent="0.35">
      <c r="A1574" t="s">
        <v>6605</v>
      </c>
      <c r="B1574" t="s">
        <v>639</v>
      </c>
      <c r="C1574" s="16">
        <v>42622</v>
      </c>
      <c r="D1574">
        <v>26</v>
      </c>
      <c r="E1574">
        <v>20</v>
      </c>
      <c r="F1574" t="s">
        <v>640</v>
      </c>
      <c r="G1574">
        <v>0.70099999999999996</v>
      </c>
    </row>
    <row r="1575" spans="1:7" x14ac:dyDescent="0.35">
      <c r="A1575" t="s">
        <v>8757</v>
      </c>
      <c r="B1575" t="s">
        <v>191</v>
      </c>
      <c r="C1575" s="16">
        <v>42622</v>
      </c>
      <c r="D1575">
        <v>1</v>
      </c>
      <c r="E1575">
        <v>21</v>
      </c>
      <c r="F1575" t="s">
        <v>13570</v>
      </c>
      <c r="G1575">
        <v>0.40100000000000002</v>
      </c>
    </row>
    <row r="1576" spans="1:7" x14ac:dyDescent="0.35">
      <c r="A1576" t="s">
        <v>3342</v>
      </c>
      <c r="B1576" t="s">
        <v>3343</v>
      </c>
      <c r="C1576" s="16">
        <v>42615</v>
      </c>
      <c r="D1576">
        <v>2</v>
      </c>
      <c r="E1576">
        <v>69</v>
      </c>
      <c r="F1576" t="s">
        <v>13077</v>
      </c>
      <c r="G1576">
        <v>0.68300000000000005</v>
      </c>
    </row>
    <row r="1577" spans="1:7" x14ac:dyDescent="0.35">
      <c r="A1577" t="s">
        <v>12167</v>
      </c>
      <c r="B1577" t="s">
        <v>5773</v>
      </c>
      <c r="C1577" s="16">
        <v>42615</v>
      </c>
      <c r="D1577">
        <v>12</v>
      </c>
      <c r="E1577">
        <v>0</v>
      </c>
      <c r="F1577" t="s">
        <v>5774</v>
      </c>
      <c r="G1577">
        <v>0.66700000000000004</v>
      </c>
    </row>
    <row r="1578" spans="1:7" x14ac:dyDescent="0.35">
      <c r="A1578" t="s">
        <v>3249</v>
      </c>
      <c r="B1578" t="s">
        <v>3250</v>
      </c>
      <c r="C1578" s="16">
        <v>42614</v>
      </c>
      <c r="D1578">
        <v>1</v>
      </c>
      <c r="E1578">
        <v>0</v>
      </c>
      <c r="F1578" t="s">
        <v>14733</v>
      </c>
      <c r="G1578">
        <v>0.52100000000000002</v>
      </c>
    </row>
    <row r="1579" spans="1:7" x14ac:dyDescent="0.35">
      <c r="A1579" t="s">
        <v>8600</v>
      </c>
      <c r="B1579" t="s">
        <v>8601</v>
      </c>
      <c r="C1579" s="16">
        <v>42613</v>
      </c>
      <c r="D1579">
        <v>1</v>
      </c>
      <c r="E1579">
        <v>43</v>
      </c>
      <c r="F1579" t="s">
        <v>13078</v>
      </c>
      <c r="G1579">
        <v>0.61</v>
      </c>
    </row>
    <row r="1580" spans="1:7" x14ac:dyDescent="0.35">
      <c r="A1580" t="s">
        <v>5930</v>
      </c>
      <c r="B1580" t="s">
        <v>33</v>
      </c>
      <c r="C1580" s="16">
        <v>42608</v>
      </c>
      <c r="D1580">
        <v>11</v>
      </c>
      <c r="E1580">
        <v>13</v>
      </c>
      <c r="F1580" t="s">
        <v>13965</v>
      </c>
      <c r="G1580">
        <v>0.69</v>
      </c>
    </row>
    <row r="1581" spans="1:7" x14ac:dyDescent="0.35">
      <c r="A1581" t="s">
        <v>4074</v>
      </c>
      <c r="B1581" t="s">
        <v>2997</v>
      </c>
      <c r="C1581" s="16">
        <v>42608</v>
      </c>
      <c r="D1581">
        <v>43</v>
      </c>
      <c r="E1581">
        <v>27</v>
      </c>
      <c r="F1581" t="s">
        <v>13904</v>
      </c>
      <c r="G1581">
        <v>0.621</v>
      </c>
    </row>
    <row r="1582" spans="1:7" x14ac:dyDescent="0.35">
      <c r="A1582" t="s">
        <v>12336</v>
      </c>
      <c r="B1582" t="s">
        <v>145</v>
      </c>
      <c r="C1582" s="16">
        <v>42608</v>
      </c>
      <c r="D1582">
        <v>1</v>
      </c>
      <c r="E1582">
        <v>36</v>
      </c>
      <c r="F1582" t="s">
        <v>12791</v>
      </c>
      <c r="G1582">
        <v>0.68400000000000005</v>
      </c>
    </row>
    <row r="1583" spans="1:7" x14ac:dyDescent="0.35">
      <c r="A1583" t="s">
        <v>12439</v>
      </c>
      <c r="B1583" t="s">
        <v>2997</v>
      </c>
      <c r="C1583" s="16">
        <v>42608</v>
      </c>
      <c r="D1583">
        <v>17</v>
      </c>
      <c r="E1583">
        <v>10</v>
      </c>
      <c r="F1583" t="s">
        <v>13904</v>
      </c>
      <c r="G1583">
        <v>0.53500000000000003</v>
      </c>
    </row>
    <row r="1584" spans="1:7" x14ac:dyDescent="0.35">
      <c r="A1584" t="s">
        <v>9510</v>
      </c>
      <c r="B1584" t="s">
        <v>9511</v>
      </c>
      <c r="C1584" s="16">
        <v>42608</v>
      </c>
      <c r="D1584">
        <v>1</v>
      </c>
      <c r="E1584">
        <v>0</v>
      </c>
      <c r="F1584" t="s">
        <v>13079</v>
      </c>
      <c r="G1584">
        <v>0.80300000000000005</v>
      </c>
    </row>
    <row r="1585" spans="1:7" x14ac:dyDescent="0.35">
      <c r="A1585" t="s">
        <v>9524</v>
      </c>
      <c r="B1585" t="s">
        <v>33</v>
      </c>
      <c r="C1585" s="16">
        <v>42608</v>
      </c>
      <c r="D1585">
        <v>2</v>
      </c>
      <c r="E1585">
        <v>19</v>
      </c>
      <c r="F1585" t="s">
        <v>13965</v>
      </c>
      <c r="G1585">
        <v>0.63100000000000001</v>
      </c>
    </row>
    <row r="1586" spans="1:7" x14ac:dyDescent="0.35">
      <c r="A1586" t="s">
        <v>3234</v>
      </c>
      <c r="B1586" t="s">
        <v>419</v>
      </c>
      <c r="C1586" s="16">
        <v>42604</v>
      </c>
      <c r="D1586">
        <v>1</v>
      </c>
      <c r="E1586">
        <v>63</v>
      </c>
      <c r="F1586" t="s">
        <v>12791</v>
      </c>
      <c r="G1586">
        <v>0.58799999999999997</v>
      </c>
    </row>
    <row r="1587" spans="1:7" x14ac:dyDescent="0.35">
      <c r="A1587" t="s">
        <v>1499</v>
      </c>
      <c r="B1587" t="s">
        <v>1500</v>
      </c>
      <c r="C1587" s="16">
        <v>42601</v>
      </c>
      <c r="D1587">
        <v>6</v>
      </c>
      <c r="E1587">
        <v>31</v>
      </c>
      <c r="F1587" t="s">
        <v>12873</v>
      </c>
      <c r="G1587">
        <v>0.53500000000000003</v>
      </c>
    </row>
    <row r="1588" spans="1:7" x14ac:dyDescent="0.35">
      <c r="A1588" t="s">
        <v>7017</v>
      </c>
      <c r="B1588" t="s">
        <v>697</v>
      </c>
      <c r="C1588" s="16">
        <v>42601</v>
      </c>
      <c r="D1588">
        <v>1</v>
      </c>
      <c r="E1588">
        <v>74</v>
      </c>
      <c r="F1588" t="s">
        <v>13510</v>
      </c>
      <c r="G1588">
        <v>0.47299999999999998</v>
      </c>
    </row>
    <row r="1589" spans="1:7" x14ac:dyDescent="0.35">
      <c r="A1589" t="s">
        <v>24</v>
      </c>
      <c r="B1589" t="s">
        <v>25</v>
      </c>
      <c r="C1589" s="16">
        <v>42600</v>
      </c>
      <c r="D1589">
        <v>1</v>
      </c>
      <c r="E1589">
        <v>0</v>
      </c>
      <c r="F1589" t="s">
        <v>12883</v>
      </c>
      <c r="G1589">
        <v>0.56299999999999994</v>
      </c>
    </row>
    <row r="1590" spans="1:7" x14ac:dyDescent="0.35">
      <c r="A1590" t="s">
        <v>1570</v>
      </c>
      <c r="B1590" t="s">
        <v>1571</v>
      </c>
      <c r="C1590" s="16">
        <v>42594</v>
      </c>
      <c r="D1590">
        <v>5</v>
      </c>
      <c r="E1590">
        <v>0</v>
      </c>
      <c r="F1590" t="s">
        <v>13080</v>
      </c>
      <c r="G1590">
        <v>0.79400000000000004</v>
      </c>
    </row>
    <row r="1591" spans="1:7" x14ac:dyDescent="0.35">
      <c r="A1591" t="s">
        <v>12027</v>
      </c>
      <c r="B1591" t="s">
        <v>4115</v>
      </c>
      <c r="C1591" s="16">
        <v>42594</v>
      </c>
      <c r="D1591">
        <v>14</v>
      </c>
      <c r="E1591">
        <v>37</v>
      </c>
      <c r="F1591" t="s">
        <v>14781</v>
      </c>
      <c r="G1591">
        <v>0.59799999999999998</v>
      </c>
    </row>
    <row r="1592" spans="1:7" x14ac:dyDescent="0.35">
      <c r="A1592" t="s">
        <v>12206</v>
      </c>
      <c r="B1592" t="s">
        <v>6181</v>
      </c>
      <c r="C1592" s="16">
        <v>42594</v>
      </c>
      <c r="D1592">
        <v>10</v>
      </c>
      <c r="E1592">
        <v>72</v>
      </c>
      <c r="F1592" t="s">
        <v>14782</v>
      </c>
      <c r="G1592">
        <v>0.83299999999999996</v>
      </c>
    </row>
    <row r="1593" spans="1:7" x14ac:dyDescent="0.35">
      <c r="A1593" t="s">
        <v>12041</v>
      </c>
      <c r="B1593" t="s">
        <v>4232</v>
      </c>
      <c r="C1593" s="16">
        <v>42592</v>
      </c>
      <c r="D1593">
        <v>6</v>
      </c>
      <c r="E1593">
        <v>49</v>
      </c>
      <c r="F1593" t="s">
        <v>13081</v>
      </c>
      <c r="G1593">
        <v>0.54200000000000004</v>
      </c>
    </row>
    <row r="1594" spans="1:7" x14ac:dyDescent="0.35">
      <c r="A1594" t="s">
        <v>7417</v>
      </c>
      <c r="B1594" t="s">
        <v>7418</v>
      </c>
      <c r="C1594" s="16">
        <v>42587</v>
      </c>
      <c r="D1594">
        <v>2</v>
      </c>
      <c r="E1594">
        <v>0</v>
      </c>
      <c r="F1594" t="s">
        <v>13082</v>
      </c>
      <c r="G1594">
        <v>0.61099999999999999</v>
      </c>
    </row>
    <row r="1595" spans="1:7" x14ac:dyDescent="0.35">
      <c r="A1595" t="s">
        <v>8637</v>
      </c>
      <c r="B1595" t="s">
        <v>8638</v>
      </c>
      <c r="C1595" s="16">
        <v>42587</v>
      </c>
      <c r="D1595">
        <v>6</v>
      </c>
      <c r="E1595">
        <v>0</v>
      </c>
      <c r="F1595" t="s">
        <v>13599</v>
      </c>
      <c r="G1595">
        <v>0.51900000000000002</v>
      </c>
    </row>
    <row r="1596" spans="1:7" x14ac:dyDescent="0.35">
      <c r="A1596" t="s">
        <v>2532</v>
      </c>
      <c r="B1596" t="s">
        <v>8939</v>
      </c>
      <c r="C1596" s="16">
        <v>42587</v>
      </c>
      <c r="D1596">
        <v>13</v>
      </c>
      <c r="E1596">
        <v>1</v>
      </c>
      <c r="F1596" t="s">
        <v>13083</v>
      </c>
      <c r="G1596">
        <v>0.47599999999999998</v>
      </c>
    </row>
    <row r="1597" spans="1:7" x14ac:dyDescent="0.35">
      <c r="A1597" t="s">
        <v>12488</v>
      </c>
      <c r="B1597" t="s">
        <v>9057</v>
      </c>
      <c r="C1597" s="16">
        <v>42587</v>
      </c>
      <c r="D1597">
        <v>7</v>
      </c>
      <c r="E1597">
        <v>62</v>
      </c>
      <c r="F1597" t="s">
        <v>13084</v>
      </c>
      <c r="G1597">
        <v>0.41199999999999998</v>
      </c>
    </row>
    <row r="1598" spans="1:7" x14ac:dyDescent="0.35">
      <c r="A1598" t="s">
        <v>9212</v>
      </c>
      <c r="B1598" t="s">
        <v>8597</v>
      </c>
      <c r="C1598" s="16">
        <v>42587</v>
      </c>
      <c r="D1598">
        <v>4</v>
      </c>
      <c r="E1598">
        <v>0</v>
      </c>
      <c r="F1598" t="s">
        <v>13959</v>
      </c>
      <c r="G1598">
        <v>0.47399999999999998</v>
      </c>
    </row>
    <row r="1599" spans="1:7" x14ac:dyDescent="0.35">
      <c r="A1599" t="s">
        <v>7417</v>
      </c>
      <c r="B1599" t="s">
        <v>7418</v>
      </c>
      <c r="C1599" s="16">
        <v>42587</v>
      </c>
      <c r="D1599">
        <v>2</v>
      </c>
      <c r="E1599">
        <v>79</v>
      </c>
      <c r="F1599" t="s">
        <v>13082</v>
      </c>
      <c r="G1599">
        <v>0.58299999999999996</v>
      </c>
    </row>
    <row r="1600" spans="1:7" x14ac:dyDescent="0.35">
      <c r="A1600" t="s">
        <v>3006</v>
      </c>
      <c r="B1600" t="s">
        <v>11634</v>
      </c>
      <c r="C1600" s="16">
        <v>42587</v>
      </c>
      <c r="D1600">
        <v>4</v>
      </c>
      <c r="E1600">
        <v>49</v>
      </c>
      <c r="F1600" t="s">
        <v>13586</v>
      </c>
      <c r="G1600">
        <v>0.76500000000000001</v>
      </c>
    </row>
    <row r="1601" spans="1:7" x14ac:dyDescent="0.35">
      <c r="A1601" t="s">
        <v>3315</v>
      </c>
      <c r="B1601" t="s">
        <v>3316</v>
      </c>
      <c r="C1601" s="16">
        <v>42583</v>
      </c>
      <c r="D1601">
        <v>8</v>
      </c>
      <c r="E1601">
        <v>26</v>
      </c>
      <c r="F1601" t="s">
        <v>13875</v>
      </c>
      <c r="G1601">
        <v>0.753</v>
      </c>
    </row>
    <row r="1602" spans="1:7" x14ac:dyDescent="0.35">
      <c r="A1602" t="s">
        <v>7334</v>
      </c>
      <c r="B1602" t="s">
        <v>3316</v>
      </c>
      <c r="C1602" s="16">
        <v>42583</v>
      </c>
      <c r="D1602">
        <v>7</v>
      </c>
      <c r="E1602">
        <v>33</v>
      </c>
      <c r="F1602" t="s">
        <v>13875</v>
      </c>
      <c r="G1602">
        <v>0.68400000000000005</v>
      </c>
    </row>
    <row r="1603" spans="1:7" x14ac:dyDescent="0.35">
      <c r="A1603" t="s">
        <v>9820</v>
      </c>
      <c r="B1603" t="s">
        <v>9821</v>
      </c>
      <c r="C1603" s="16">
        <v>42583</v>
      </c>
      <c r="D1603">
        <v>5</v>
      </c>
      <c r="E1603">
        <v>45</v>
      </c>
      <c r="F1603" t="s">
        <v>7579</v>
      </c>
      <c r="G1603">
        <v>0.621</v>
      </c>
    </row>
    <row r="1604" spans="1:7" x14ac:dyDescent="0.35">
      <c r="A1604" t="s">
        <v>9238</v>
      </c>
      <c r="B1604" t="s">
        <v>2815</v>
      </c>
      <c r="C1604" s="16">
        <v>42581</v>
      </c>
      <c r="D1604">
        <v>1</v>
      </c>
      <c r="E1604">
        <v>0</v>
      </c>
      <c r="F1604" t="s">
        <v>13085</v>
      </c>
      <c r="G1604">
        <v>0.82699999999999996</v>
      </c>
    </row>
    <row r="1605" spans="1:7" x14ac:dyDescent="0.35">
      <c r="A1605" t="s">
        <v>2746</v>
      </c>
      <c r="B1605" t="s">
        <v>2747</v>
      </c>
      <c r="C1605" s="16">
        <v>42580</v>
      </c>
      <c r="D1605">
        <v>1</v>
      </c>
      <c r="E1605">
        <v>83</v>
      </c>
      <c r="F1605" t="s">
        <v>13580</v>
      </c>
      <c r="G1605">
        <v>0.501</v>
      </c>
    </row>
    <row r="1606" spans="1:7" x14ac:dyDescent="0.35">
      <c r="A1606" t="s">
        <v>2649</v>
      </c>
      <c r="B1606" t="s">
        <v>6838</v>
      </c>
      <c r="C1606" s="16">
        <v>42580</v>
      </c>
      <c r="D1606">
        <v>5</v>
      </c>
      <c r="E1606">
        <v>57</v>
      </c>
      <c r="F1606" t="s">
        <v>13966</v>
      </c>
      <c r="G1606">
        <v>0.64400000000000002</v>
      </c>
    </row>
    <row r="1607" spans="1:7" x14ac:dyDescent="0.35">
      <c r="A1607" t="s">
        <v>8841</v>
      </c>
      <c r="B1607" t="s">
        <v>8842</v>
      </c>
      <c r="C1607" s="16">
        <v>42580</v>
      </c>
      <c r="D1607">
        <v>14</v>
      </c>
      <c r="E1607">
        <v>0</v>
      </c>
      <c r="F1607" t="s">
        <v>8282</v>
      </c>
      <c r="G1607">
        <v>0.80200000000000005</v>
      </c>
    </row>
    <row r="1608" spans="1:7" x14ac:dyDescent="0.35">
      <c r="A1608" t="s">
        <v>755</v>
      </c>
      <c r="B1608" t="s">
        <v>9061</v>
      </c>
      <c r="C1608" s="16">
        <v>42580</v>
      </c>
      <c r="D1608">
        <v>1</v>
      </c>
      <c r="E1608">
        <v>87</v>
      </c>
      <c r="F1608" t="s">
        <v>13636</v>
      </c>
      <c r="G1608">
        <v>0.748</v>
      </c>
    </row>
    <row r="1609" spans="1:7" x14ac:dyDescent="0.35">
      <c r="A1609" t="s">
        <v>9337</v>
      </c>
      <c r="B1609" t="s">
        <v>8842</v>
      </c>
      <c r="C1609" s="16">
        <v>42580</v>
      </c>
      <c r="D1609">
        <v>8</v>
      </c>
      <c r="E1609">
        <v>0</v>
      </c>
      <c r="F1609" t="s">
        <v>8282</v>
      </c>
      <c r="G1609">
        <v>0.63400000000000001</v>
      </c>
    </row>
    <row r="1610" spans="1:7" x14ac:dyDescent="0.35">
      <c r="A1610" t="s">
        <v>12542</v>
      </c>
      <c r="B1610" t="s">
        <v>9427</v>
      </c>
      <c r="C1610" s="16">
        <v>42573</v>
      </c>
      <c r="D1610">
        <v>1</v>
      </c>
      <c r="E1610">
        <v>62</v>
      </c>
      <c r="F1610" t="s">
        <v>14783</v>
      </c>
      <c r="G1610">
        <v>0.69499999999999995</v>
      </c>
    </row>
    <row r="1611" spans="1:7" x14ac:dyDescent="0.35">
      <c r="A1611" t="s">
        <v>2802</v>
      </c>
      <c r="B1611" t="s">
        <v>2803</v>
      </c>
      <c r="C1611" s="16">
        <v>42573</v>
      </c>
      <c r="D1611">
        <v>1</v>
      </c>
      <c r="E1611">
        <v>0</v>
      </c>
      <c r="F1611" t="s">
        <v>13086</v>
      </c>
      <c r="G1611">
        <v>0.72399999999999998</v>
      </c>
    </row>
    <row r="1612" spans="1:7" x14ac:dyDescent="0.35">
      <c r="A1612" t="s">
        <v>12677</v>
      </c>
      <c r="B1612" t="s">
        <v>10822</v>
      </c>
      <c r="C1612" s="16">
        <v>42573</v>
      </c>
      <c r="D1612">
        <v>1</v>
      </c>
      <c r="E1612">
        <v>51</v>
      </c>
      <c r="F1612" t="s">
        <v>14784</v>
      </c>
      <c r="G1612">
        <v>0.60799999999999998</v>
      </c>
    </row>
    <row r="1613" spans="1:7" x14ac:dyDescent="0.35">
      <c r="A1613" t="s">
        <v>2802</v>
      </c>
      <c r="B1613" t="s">
        <v>2803</v>
      </c>
      <c r="C1613" s="16">
        <v>42566</v>
      </c>
      <c r="D1613">
        <v>6</v>
      </c>
      <c r="E1613">
        <v>0</v>
      </c>
      <c r="F1613" t="s">
        <v>13086</v>
      </c>
      <c r="G1613">
        <v>0.63600000000000001</v>
      </c>
    </row>
    <row r="1614" spans="1:7" x14ac:dyDescent="0.35">
      <c r="A1614" t="s">
        <v>1933</v>
      </c>
      <c r="B1614" t="s">
        <v>1175</v>
      </c>
      <c r="C1614" s="16">
        <v>42566</v>
      </c>
      <c r="D1614">
        <v>1</v>
      </c>
      <c r="E1614">
        <v>0</v>
      </c>
      <c r="F1614" t="s">
        <v>12791</v>
      </c>
      <c r="G1614">
        <v>0.53500000000000003</v>
      </c>
    </row>
    <row r="1615" spans="1:7" x14ac:dyDescent="0.35">
      <c r="A1615" t="s">
        <v>12285</v>
      </c>
      <c r="B1615" t="s">
        <v>7088</v>
      </c>
      <c r="C1615" s="16">
        <v>42566</v>
      </c>
      <c r="D1615">
        <v>1</v>
      </c>
      <c r="E1615">
        <v>0</v>
      </c>
      <c r="F1615" t="s">
        <v>14785</v>
      </c>
      <c r="G1615">
        <v>0.69699999999999995</v>
      </c>
    </row>
    <row r="1616" spans="1:7" x14ac:dyDescent="0.35">
      <c r="A1616" t="s">
        <v>11578</v>
      </c>
      <c r="B1616" t="s">
        <v>1716</v>
      </c>
      <c r="C1616" s="16">
        <v>42566</v>
      </c>
      <c r="D1616">
        <v>1</v>
      </c>
      <c r="E1616">
        <v>52</v>
      </c>
      <c r="F1616" t="s">
        <v>12885</v>
      </c>
      <c r="G1616">
        <v>0.82899999999999996</v>
      </c>
    </row>
    <row r="1617" spans="1:7" x14ac:dyDescent="0.35">
      <c r="A1617" t="s">
        <v>11965</v>
      </c>
      <c r="B1617" t="s">
        <v>3334</v>
      </c>
      <c r="C1617" s="16">
        <v>42559</v>
      </c>
      <c r="D1617">
        <v>1</v>
      </c>
      <c r="E1617">
        <v>52</v>
      </c>
      <c r="F1617" t="s">
        <v>13594</v>
      </c>
      <c r="G1617">
        <v>0.36899999999999999</v>
      </c>
    </row>
    <row r="1618" spans="1:7" x14ac:dyDescent="0.35">
      <c r="A1618" t="s">
        <v>12700</v>
      </c>
      <c r="B1618" t="s">
        <v>11025</v>
      </c>
      <c r="C1618" s="16">
        <v>42559</v>
      </c>
      <c r="D1618">
        <v>1</v>
      </c>
      <c r="E1618">
        <v>38</v>
      </c>
      <c r="F1618" t="s">
        <v>13087</v>
      </c>
      <c r="G1618">
        <v>0.65100000000000002</v>
      </c>
    </row>
    <row r="1619" spans="1:7" x14ac:dyDescent="0.35">
      <c r="A1619" t="s">
        <v>11108</v>
      </c>
      <c r="B1619" t="s">
        <v>179</v>
      </c>
      <c r="C1619" s="16">
        <v>42559</v>
      </c>
      <c r="D1619">
        <v>1</v>
      </c>
      <c r="E1619">
        <v>0</v>
      </c>
      <c r="F1619" t="s">
        <v>14749</v>
      </c>
      <c r="G1619">
        <v>0.67600000000000005</v>
      </c>
    </row>
    <row r="1620" spans="1:7" x14ac:dyDescent="0.35">
      <c r="A1620" t="s">
        <v>11392</v>
      </c>
      <c r="B1620" t="s">
        <v>11393</v>
      </c>
      <c r="C1620" s="16">
        <v>42559</v>
      </c>
      <c r="D1620">
        <v>1</v>
      </c>
      <c r="E1620">
        <v>0</v>
      </c>
      <c r="F1620" t="s">
        <v>13561</v>
      </c>
      <c r="G1620">
        <v>0.60799999999999998</v>
      </c>
    </row>
    <row r="1621" spans="1:7" x14ac:dyDescent="0.35">
      <c r="A1621" t="s">
        <v>2210</v>
      </c>
      <c r="B1621" t="s">
        <v>878</v>
      </c>
      <c r="C1621" s="16">
        <v>42552</v>
      </c>
      <c r="D1621">
        <v>1</v>
      </c>
      <c r="E1621">
        <v>0</v>
      </c>
      <c r="F1621" t="s">
        <v>12851</v>
      </c>
      <c r="G1621">
        <v>0.63</v>
      </c>
    </row>
    <row r="1622" spans="1:7" x14ac:dyDescent="0.35">
      <c r="A1622" t="s">
        <v>11853</v>
      </c>
      <c r="B1622" t="s">
        <v>1846</v>
      </c>
      <c r="C1622" s="16">
        <v>42552</v>
      </c>
      <c r="D1622">
        <v>5</v>
      </c>
      <c r="E1622">
        <v>71</v>
      </c>
      <c r="F1622" t="s">
        <v>13088</v>
      </c>
      <c r="G1622">
        <v>0.33200000000000002</v>
      </c>
    </row>
    <row r="1623" spans="1:7" x14ac:dyDescent="0.35">
      <c r="A1623" t="s">
        <v>12394</v>
      </c>
      <c r="B1623" t="s">
        <v>8092</v>
      </c>
      <c r="C1623" s="16">
        <v>42552</v>
      </c>
      <c r="D1623">
        <v>6</v>
      </c>
      <c r="E1623">
        <v>37</v>
      </c>
      <c r="F1623" t="s">
        <v>13570</v>
      </c>
      <c r="G1623">
        <v>0.433</v>
      </c>
    </row>
    <row r="1624" spans="1:7" x14ac:dyDescent="0.35">
      <c r="A1624" t="s">
        <v>9101</v>
      </c>
      <c r="B1624" t="s">
        <v>2614</v>
      </c>
      <c r="C1624" s="16">
        <v>42552</v>
      </c>
      <c r="D1624">
        <v>2</v>
      </c>
      <c r="E1624">
        <v>0</v>
      </c>
      <c r="F1624" t="s">
        <v>13967</v>
      </c>
      <c r="G1624">
        <v>0.502</v>
      </c>
    </row>
    <row r="1625" spans="1:7" x14ac:dyDescent="0.35">
      <c r="A1625" t="s">
        <v>10156</v>
      </c>
      <c r="B1625" t="s">
        <v>1222</v>
      </c>
      <c r="C1625" s="16">
        <v>42552</v>
      </c>
      <c r="D1625">
        <v>3</v>
      </c>
      <c r="E1625">
        <v>41</v>
      </c>
      <c r="F1625" t="s">
        <v>13570</v>
      </c>
      <c r="G1625">
        <v>0.52100000000000002</v>
      </c>
    </row>
    <row r="1626" spans="1:7" x14ac:dyDescent="0.35">
      <c r="A1626" t="s">
        <v>12068</v>
      </c>
      <c r="B1626" t="s">
        <v>4562</v>
      </c>
      <c r="C1626" s="16">
        <v>42545</v>
      </c>
      <c r="D1626">
        <v>1</v>
      </c>
      <c r="E1626">
        <v>78</v>
      </c>
      <c r="F1626" t="s">
        <v>13968</v>
      </c>
      <c r="G1626">
        <v>0.502</v>
      </c>
    </row>
    <row r="1627" spans="1:7" x14ac:dyDescent="0.35">
      <c r="A1627" t="s">
        <v>2984</v>
      </c>
      <c r="B1627" t="s">
        <v>4564</v>
      </c>
      <c r="C1627" s="16">
        <v>42545</v>
      </c>
      <c r="D1627">
        <v>1</v>
      </c>
      <c r="E1627">
        <v>0</v>
      </c>
      <c r="F1627" t="s">
        <v>13089</v>
      </c>
      <c r="G1627">
        <v>0.59899999999999998</v>
      </c>
    </row>
    <row r="1628" spans="1:7" x14ac:dyDescent="0.35">
      <c r="A1628" t="s">
        <v>7642</v>
      </c>
      <c r="B1628" t="s">
        <v>7643</v>
      </c>
      <c r="C1628" s="16">
        <v>42545</v>
      </c>
      <c r="D1628">
        <v>5</v>
      </c>
      <c r="E1628">
        <v>22</v>
      </c>
      <c r="F1628" t="s">
        <v>13875</v>
      </c>
      <c r="G1628">
        <v>0.63100000000000001</v>
      </c>
    </row>
    <row r="1629" spans="1:7" x14ac:dyDescent="0.35">
      <c r="A1629" t="s">
        <v>8211</v>
      </c>
      <c r="B1629" t="s">
        <v>8212</v>
      </c>
      <c r="C1629" s="16">
        <v>42545</v>
      </c>
      <c r="D1629">
        <v>1</v>
      </c>
      <c r="E1629">
        <v>0</v>
      </c>
      <c r="F1629" t="s">
        <v>13570</v>
      </c>
      <c r="G1629">
        <v>0.628</v>
      </c>
    </row>
    <row r="1630" spans="1:7" x14ac:dyDescent="0.35">
      <c r="A1630" t="s">
        <v>329</v>
      </c>
      <c r="B1630" t="s">
        <v>7751</v>
      </c>
      <c r="C1630" s="16">
        <v>42545</v>
      </c>
      <c r="D1630">
        <v>1</v>
      </c>
      <c r="E1630">
        <v>39</v>
      </c>
      <c r="F1630" t="s">
        <v>13090</v>
      </c>
      <c r="G1630">
        <v>0.60799999999999998</v>
      </c>
    </row>
    <row r="1631" spans="1:7" x14ac:dyDescent="0.35">
      <c r="A1631" t="s">
        <v>12602</v>
      </c>
      <c r="B1631" t="s">
        <v>10018</v>
      </c>
      <c r="C1631" s="16">
        <v>42545</v>
      </c>
      <c r="D1631">
        <v>14</v>
      </c>
      <c r="E1631">
        <v>61</v>
      </c>
      <c r="F1631" t="s">
        <v>14786</v>
      </c>
      <c r="G1631">
        <v>0.57099999999999995</v>
      </c>
    </row>
    <row r="1632" spans="1:7" x14ac:dyDescent="0.35">
      <c r="A1632" t="s">
        <v>11325</v>
      </c>
      <c r="B1632" t="s">
        <v>7751</v>
      </c>
      <c r="C1632" s="16">
        <v>42545</v>
      </c>
      <c r="D1632">
        <v>4</v>
      </c>
      <c r="E1632">
        <v>41</v>
      </c>
      <c r="F1632" t="s">
        <v>13090</v>
      </c>
      <c r="G1632">
        <v>0.66100000000000003</v>
      </c>
    </row>
    <row r="1633" spans="1:7" x14ac:dyDescent="0.35">
      <c r="A1633" t="s">
        <v>7592</v>
      </c>
      <c r="B1633" t="s">
        <v>7593</v>
      </c>
      <c r="C1633" s="16">
        <v>42541</v>
      </c>
      <c r="D1633">
        <v>1</v>
      </c>
      <c r="E1633">
        <v>43</v>
      </c>
      <c r="F1633" t="s">
        <v>13904</v>
      </c>
      <c r="G1633">
        <v>0.67400000000000004</v>
      </c>
    </row>
    <row r="1634" spans="1:7" x14ac:dyDescent="0.35">
      <c r="A1634" t="s">
        <v>7568</v>
      </c>
      <c r="B1634" t="s">
        <v>7569</v>
      </c>
      <c r="C1634" s="16">
        <v>42538</v>
      </c>
      <c r="D1634">
        <v>1</v>
      </c>
      <c r="E1634">
        <v>0</v>
      </c>
      <c r="F1634" t="s">
        <v>13091</v>
      </c>
      <c r="G1634">
        <v>0.53300000000000003</v>
      </c>
    </row>
    <row r="1635" spans="1:7" x14ac:dyDescent="0.35">
      <c r="A1635" t="s">
        <v>8337</v>
      </c>
      <c r="B1635" t="s">
        <v>8338</v>
      </c>
      <c r="C1635" s="16">
        <v>42538</v>
      </c>
      <c r="D1635">
        <v>14</v>
      </c>
      <c r="E1635">
        <v>0</v>
      </c>
      <c r="F1635" t="s">
        <v>13969</v>
      </c>
      <c r="G1635">
        <v>0.59399999999999997</v>
      </c>
    </row>
    <row r="1636" spans="1:7" x14ac:dyDescent="0.35">
      <c r="A1636" t="s">
        <v>9596</v>
      </c>
      <c r="B1636" t="s">
        <v>9597</v>
      </c>
      <c r="C1636" s="16">
        <v>42538</v>
      </c>
      <c r="D1636">
        <v>2</v>
      </c>
      <c r="E1636">
        <v>0</v>
      </c>
      <c r="F1636" t="s">
        <v>13044</v>
      </c>
      <c r="G1636">
        <v>0.433</v>
      </c>
    </row>
    <row r="1637" spans="1:7" x14ac:dyDescent="0.35">
      <c r="A1637" t="s">
        <v>12713</v>
      </c>
      <c r="B1637" t="s">
        <v>11123</v>
      </c>
      <c r="C1637" s="16">
        <v>42538</v>
      </c>
      <c r="D1637">
        <v>7</v>
      </c>
      <c r="E1637">
        <v>7</v>
      </c>
      <c r="F1637" t="s">
        <v>9426</v>
      </c>
      <c r="G1637">
        <v>0.61899999999999999</v>
      </c>
    </row>
    <row r="1638" spans="1:7" x14ac:dyDescent="0.35">
      <c r="A1638" t="s">
        <v>11028</v>
      </c>
      <c r="B1638" t="s">
        <v>6202</v>
      </c>
      <c r="C1638" s="16">
        <v>42537</v>
      </c>
      <c r="D1638">
        <v>1</v>
      </c>
      <c r="E1638">
        <v>84</v>
      </c>
      <c r="F1638" t="s">
        <v>13885</v>
      </c>
      <c r="G1638">
        <v>0.73199999999999998</v>
      </c>
    </row>
    <row r="1639" spans="1:7" x14ac:dyDescent="0.35">
      <c r="A1639" t="s">
        <v>2781</v>
      </c>
      <c r="B1639" t="s">
        <v>2782</v>
      </c>
      <c r="C1639" s="16">
        <v>42534</v>
      </c>
      <c r="D1639">
        <v>1</v>
      </c>
      <c r="E1639">
        <v>18</v>
      </c>
      <c r="F1639" t="s">
        <v>2720</v>
      </c>
      <c r="G1639">
        <v>0.78700000000000003</v>
      </c>
    </row>
    <row r="1640" spans="1:7" x14ac:dyDescent="0.35">
      <c r="A1640" t="s">
        <v>1264</v>
      </c>
      <c r="B1640" t="s">
        <v>35</v>
      </c>
      <c r="C1640" s="16">
        <v>42531</v>
      </c>
      <c r="D1640">
        <v>23</v>
      </c>
      <c r="E1640">
        <v>37</v>
      </c>
      <c r="F1640" t="s">
        <v>13970</v>
      </c>
      <c r="G1640">
        <v>0.43099999999999999</v>
      </c>
    </row>
    <row r="1641" spans="1:7" x14ac:dyDescent="0.35">
      <c r="A1641" t="s">
        <v>3196</v>
      </c>
      <c r="B1641" t="s">
        <v>505</v>
      </c>
      <c r="C1641" s="16">
        <v>42531</v>
      </c>
      <c r="D1641">
        <v>1</v>
      </c>
      <c r="E1641">
        <v>0</v>
      </c>
      <c r="F1641" t="s">
        <v>14787</v>
      </c>
      <c r="G1641">
        <v>0.71</v>
      </c>
    </row>
    <row r="1642" spans="1:7" x14ac:dyDescent="0.35">
      <c r="A1642" t="s">
        <v>4081</v>
      </c>
      <c r="B1642" t="s">
        <v>4082</v>
      </c>
      <c r="C1642" s="16">
        <v>42531</v>
      </c>
      <c r="D1642">
        <v>12</v>
      </c>
      <c r="E1642">
        <v>0</v>
      </c>
      <c r="F1642" t="s">
        <v>3461</v>
      </c>
      <c r="G1642">
        <v>0.47299999999999998</v>
      </c>
    </row>
    <row r="1643" spans="1:7" x14ac:dyDescent="0.35">
      <c r="A1643" t="s">
        <v>5451</v>
      </c>
      <c r="B1643" t="s">
        <v>5452</v>
      </c>
      <c r="C1643" s="16">
        <v>42531</v>
      </c>
      <c r="D1643">
        <v>3</v>
      </c>
      <c r="E1643">
        <v>70</v>
      </c>
      <c r="F1643" t="s">
        <v>13092</v>
      </c>
      <c r="G1643">
        <v>0.61699999999999999</v>
      </c>
    </row>
    <row r="1644" spans="1:7" x14ac:dyDescent="0.35">
      <c r="A1644" t="s">
        <v>5521</v>
      </c>
      <c r="B1644" t="s">
        <v>4737</v>
      </c>
      <c r="C1644" s="16">
        <v>42531</v>
      </c>
      <c r="D1644">
        <v>5</v>
      </c>
      <c r="E1644">
        <v>0</v>
      </c>
      <c r="F1644" t="s">
        <v>13971</v>
      </c>
      <c r="G1644">
        <v>0.50900000000000001</v>
      </c>
    </row>
    <row r="1645" spans="1:7" x14ac:dyDescent="0.35">
      <c r="A1645" t="s">
        <v>6193</v>
      </c>
      <c r="B1645" t="s">
        <v>6194</v>
      </c>
      <c r="C1645" s="16">
        <v>42531</v>
      </c>
      <c r="D1645">
        <v>1</v>
      </c>
      <c r="E1645">
        <v>5</v>
      </c>
      <c r="F1645" t="s">
        <v>13659</v>
      </c>
      <c r="G1645">
        <v>0.311</v>
      </c>
    </row>
    <row r="1646" spans="1:7" x14ac:dyDescent="0.35">
      <c r="A1646" t="s">
        <v>8536</v>
      </c>
      <c r="B1646" t="s">
        <v>8537</v>
      </c>
      <c r="C1646" s="16">
        <v>42531</v>
      </c>
      <c r="D1646">
        <v>1</v>
      </c>
      <c r="E1646">
        <v>68</v>
      </c>
      <c r="F1646" t="s">
        <v>13972</v>
      </c>
      <c r="G1646">
        <v>0.63600000000000001</v>
      </c>
    </row>
    <row r="1647" spans="1:7" x14ac:dyDescent="0.35">
      <c r="A1647" t="s">
        <v>7707</v>
      </c>
      <c r="B1647" t="s">
        <v>7708</v>
      </c>
      <c r="C1647" s="16">
        <v>42531</v>
      </c>
      <c r="D1647">
        <v>3</v>
      </c>
      <c r="E1647">
        <v>52</v>
      </c>
      <c r="F1647" t="s">
        <v>14788</v>
      </c>
      <c r="G1647">
        <v>0.65300000000000002</v>
      </c>
    </row>
    <row r="1648" spans="1:7" x14ac:dyDescent="0.35">
      <c r="A1648" t="s">
        <v>6759</v>
      </c>
      <c r="B1648" t="s">
        <v>2071</v>
      </c>
      <c r="C1648" s="16">
        <v>42531</v>
      </c>
      <c r="D1648">
        <v>1</v>
      </c>
      <c r="E1648">
        <v>50</v>
      </c>
      <c r="F1648" t="s">
        <v>14724</v>
      </c>
      <c r="G1648">
        <v>0.53800000000000003</v>
      </c>
    </row>
    <row r="1649" spans="1:7" x14ac:dyDescent="0.35">
      <c r="A1649" t="s">
        <v>6073</v>
      </c>
      <c r="B1649" t="s">
        <v>6074</v>
      </c>
      <c r="C1649" s="16">
        <v>42529</v>
      </c>
      <c r="D1649">
        <v>7</v>
      </c>
      <c r="E1649">
        <v>34</v>
      </c>
      <c r="F1649" t="s">
        <v>13904</v>
      </c>
      <c r="G1649">
        <v>0.34</v>
      </c>
    </row>
    <row r="1650" spans="1:7" x14ac:dyDescent="0.35">
      <c r="A1650" t="s">
        <v>1475</v>
      </c>
      <c r="B1650" t="s">
        <v>25</v>
      </c>
      <c r="C1650" s="16">
        <v>42524</v>
      </c>
      <c r="D1650">
        <v>1</v>
      </c>
      <c r="E1650">
        <v>0</v>
      </c>
      <c r="F1650" t="s">
        <v>12883</v>
      </c>
      <c r="G1650">
        <v>0.45</v>
      </c>
    </row>
    <row r="1651" spans="1:7" x14ac:dyDescent="0.35">
      <c r="A1651" t="s">
        <v>2834</v>
      </c>
      <c r="B1651" t="s">
        <v>2107</v>
      </c>
      <c r="C1651" s="16">
        <v>42524</v>
      </c>
      <c r="D1651">
        <v>1</v>
      </c>
      <c r="E1651">
        <v>17</v>
      </c>
      <c r="F1651" t="s">
        <v>13600</v>
      </c>
      <c r="G1651">
        <v>0.69</v>
      </c>
    </row>
    <row r="1652" spans="1:7" x14ac:dyDescent="0.35">
      <c r="A1652" t="s">
        <v>1118</v>
      </c>
      <c r="B1652" t="s">
        <v>1119</v>
      </c>
      <c r="C1652" s="16">
        <v>42524</v>
      </c>
      <c r="D1652">
        <v>1</v>
      </c>
      <c r="E1652">
        <v>0</v>
      </c>
      <c r="F1652" t="s">
        <v>12791</v>
      </c>
      <c r="G1652">
        <v>0.60799999999999998</v>
      </c>
    </row>
    <row r="1653" spans="1:7" x14ac:dyDescent="0.35">
      <c r="A1653" t="s">
        <v>735</v>
      </c>
      <c r="B1653" t="s">
        <v>736</v>
      </c>
      <c r="C1653" s="16">
        <v>42524</v>
      </c>
      <c r="D1653">
        <v>1</v>
      </c>
      <c r="E1653">
        <v>60</v>
      </c>
      <c r="F1653" t="s">
        <v>14768</v>
      </c>
      <c r="G1653">
        <v>0.53200000000000003</v>
      </c>
    </row>
    <row r="1654" spans="1:7" x14ac:dyDescent="0.35">
      <c r="A1654" t="s">
        <v>6768</v>
      </c>
      <c r="B1654" t="s">
        <v>2107</v>
      </c>
      <c r="C1654" s="16">
        <v>42524</v>
      </c>
      <c r="D1654">
        <v>3</v>
      </c>
      <c r="E1654">
        <v>47</v>
      </c>
      <c r="F1654" t="s">
        <v>13600</v>
      </c>
      <c r="G1654">
        <v>0.64600000000000002</v>
      </c>
    </row>
    <row r="1655" spans="1:7" x14ac:dyDescent="0.35">
      <c r="A1655" t="s">
        <v>10716</v>
      </c>
      <c r="B1655" t="s">
        <v>10717</v>
      </c>
      <c r="C1655" s="16">
        <v>42524</v>
      </c>
      <c r="D1655">
        <v>1</v>
      </c>
      <c r="E1655">
        <v>0</v>
      </c>
      <c r="F1655" t="s">
        <v>13093</v>
      </c>
      <c r="G1655">
        <v>0.74199999999999999</v>
      </c>
    </row>
    <row r="1656" spans="1:7" x14ac:dyDescent="0.35">
      <c r="A1656" t="s">
        <v>1244</v>
      </c>
      <c r="B1656" t="s">
        <v>1245</v>
      </c>
      <c r="C1656" s="16">
        <v>42517</v>
      </c>
      <c r="D1656">
        <v>7</v>
      </c>
      <c r="E1656">
        <v>37</v>
      </c>
      <c r="F1656" t="s">
        <v>13875</v>
      </c>
      <c r="G1656">
        <v>0.69399999999999995</v>
      </c>
    </row>
    <row r="1657" spans="1:7" x14ac:dyDescent="0.35">
      <c r="A1657" t="s">
        <v>11943</v>
      </c>
      <c r="B1657" t="s">
        <v>3025</v>
      </c>
      <c r="C1657" s="16">
        <v>42517</v>
      </c>
      <c r="D1657">
        <v>6</v>
      </c>
      <c r="E1657">
        <v>65</v>
      </c>
      <c r="F1657" t="s">
        <v>13094</v>
      </c>
      <c r="G1657">
        <v>0.68899999999999995</v>
      </c>
    </row>
    <row r="1658" spans="1:7" x14ac:dyDescent="0.35">
      <c r="A1658" t="s">
        <v>4341</v>
      </c>
      <c r="B1658" t="s">
        <v>3026</v>
      </c>
      <c r="C1658" s="16">
        <v>42517</v>
      </c>
      <c r="D1658">
        <v>1</v>
      </c>
      <c r="E1658">
        <v>76</v>
      </c>
      <c r="F1658" t="s">
        <v>13095</v>
      </c>
      <c r="G1658">
        <v>0.59599999999999997</v>
      </c>
    </row>
    <row r="1659" spans="1:7" x14ac:dyDescent="0.35">
      <c r="A1659" t="s">
        <v>12338</v>
      </c>
      <c r="B1659" t="s">
        <v>7632</v>
      </c>
      <c r="C1659" s="16">
        <v>42517</v>
      </c>
      <c r="D1659">
        <v>2</v>
      </c>
      <c r="E1659">
        <v>79</v>
      </c>
      <c r="F1659" t="s">
        <v>13705</v>
      </c>
      <c r="G1659">
        <v>0.80300000000000005</v>
      </c>
    </row>
    <row r="1660" spans="1:7" x14ac:dyDescent="0.35">
      <c r="A1660" t="s">
        <v>12405</v>
      </c>
      <c r="B1660" t="s">
        <v>8278</v>
      </c>
      <c r="C1660" s="16">
        <v>42517</v>
      </c>
      <c r="D1660">
        <v>2</v>
      </c>
      <c r="E1660">
        <v>0</v>
      </c>
      <c r="F1660" t="s">
        <v>13096</v>
      </c>
      <c r="G1660">
        <v>0.56399999999999995</v>
      </c>
    </row>
    <row r="1661" spans="1:7" x14ac:dyDescent="0.35">
      <c r="A1661" t="s">
        <v>12421</v>
      </c>
      <c r="B1661" t="s">
        <v>8463</v>
      </c>
      <c r="C1661" s="16">
        <v>42517</v>
      </c>
      <c r="D1661">
        <v>2</v>
      </c>
      <c r="E1661">
        <v>70</v>
      </c>
      <c r="F1661" t="s">
        <v>13097</v>
      </c>
      <c r="G1661">
        <v>0.65200000000000002</v>
      </c>
    </row>
    <row r="1662" spans="1:7" x14ac:dyDescent="0.35">
      <c r="A1662" t="s">
        <v>8952</v>
      </c>
      <c r="B1662" t="s">
        <v>8953</v>
      </c>
      <c r="C1662" s="16">
        <v>42517</v>
      </c>
      <c r="D1662">
        <v>5</v>
      </c>
      <c r="E1662">
        <v>55</v>
      </c>
      <c r="F1662" t="s">
        <v>13098</v>
      </c>
      <c r="G1662">
        <v>0.58099999999999996</v>
      </c>
    </row>
    <row r="1663" spans="1:7" x14ac:dyDescent="0.35">
      <c r="A1663" t="s">
        <v>8952</v>
      </c>
      <c r="B1663" t="s">
        <v>8953</v>
      </c>
      <c r="C1663" s="16">
        <v>42517</v>
      </c>
      <c r="D1663">
        <v>5</v>
      </c>
      <c r="E1663">
        <v>0</v>
      </c>
      <c r="F1663" t="s">
        <v>13098</v>
      </c>
      <c r="G1663">
        <v>0.59699999999999998</v>
      </c>
    </row>
    <row r="1664" spans="1:7" x14ac:dyDescent="0.35">
      <c r="A1664" t="s">
        <v>9366</v>
      </c>
      <c r="B1664" t="s">
        <v>8278</v>
      </c>
      <c r="C1664" s="16">
        <v>42517</v>
      </c>
      <c r="D1664">
        <v>2</v>
      </c>
      <c r="E1664">
        <v>0</v>
      </c>
      <c r="F1664" t="s">
        <v>13096</v>
      </c>
      <c r="G1664">
        <v>0.443</v>
      </c>
    </row>
    <row r="1665" spans="1:7" x14ac:dyDescent="0.35">
      <c r="A1665" t="s">
        <v>12756</v>
      </c>
      <c r="B1665" t="s">
        <v>11692</v>
      </c>
      <c r="C1665" s="16">
        <v>42517</v>
      </c>
      <c r="D1665">
        <v>1</v>
      </c>
      <c r="E1665">
        <v>60</v>
      </c>
      <c r="F1665" t="s">
        <v>13099</v>
      </c>
      <c r="G1665">
        <v>0.60499999999999998</v>
      </c>
    </row>
    <row r="1666" spans="1:7" x14ac:dyDescent="0.35">
      <c r="A1666" t="s">
        <v>66</v>
      </c>
      <c r="B1666" t="s">
        <v>67</v>
      </c>
      <c r="C1666" s="16">
        <v>42510</v>
      </c>
      <c r="D1666">
        <v>2</v>
      </c>
      <c r="E1666">
        <v>0</v>
      </c>
      <c r="F1666" t="s">
        <v>12791</v>
      </c>
      <c r="G1666">
        <v>0.67700000000000005</v>
      </c>
    </row>
    <row r="1667" spans="1:7" x14ac:dyDescent="0.35">
      <c r="A1667" t="s">
        <v>1233</v>
      </c>
      <c r="B1667" t="s">
        <v>1234</v>
      </c>
      <c r="C1667" s="16">
        <v>42510</v>
      </c>
      <c r="D1667">
        <v>2</v>
      </c>
      <c r="E1667">
        <v>0</v>
      </c>
      <c r="F1667" t="s">
        <v>12791</v>
      </c>
      <c r="G1667">
        <v>0.69499999999999995</v>
      </c>
    </row>
    <row r="1668" spans="1:7" x14ac:dyDescent="0.35">
      <c r="A1668" t="s">
        <v>3367</v>
      </c>
      <c r="B1668" t="s">
        <v>67</v>
      </c>
      <c r="C1668" s="16">
        <v>42510</v>
      </c>
      <c r="D1668">
        <v>4</v>
      </c>
      <c r="E1668">
        <v>0</v>
      </c>
      <c r="F1668" t="s">
        <v>12791</v>
      </c>
      <c r="G1668">
        <v>0.63600000000000001</v>
      </c>
    </row>
    <row r="1669" spans="1:7" x14ac:dyDescent="0.35">
      <c r="A1669" t="s">
        <v>4551</v>
      </c>
      <c r="B1669" t="s">
        <v>4552</v>
      </c>
      <c r="C1669" s="16">
        <v>42510</v>
      </c>
      <c r="D1669">
        <v>1</v>
      </c>
      <c r="E1669">
        <v>0</v>
      </c>
      <c r="F1669" t="s">
        <v>13100</v>
      </c>
      <c r="G1669">
        <v>0.81299999999999994</v>
      </c>
    </row>
    <row r="1670" spans="1:7" x14ac:dyDescent="0.35">
      <c r="A1670" t="s">
        <v>5248</v>
      </c>
      <c r="B1670" t="s">
        <v>67</v>
      </c>
      <c r="C1670" s="16">
        <v>42510</v>
      </c>
      <c r="D1670">
        <v>3</v>
      </c>
      <c r="E1670">
        <v>0</v>
      </c>
      <c r="F1670" t="s">
        <v>12791</v>
      </c>
      <c r="G1670">
        <v>0.81299999999999994</v>
      </c>
    </row>
    <row r="1671" spans="1:7" x14ac:dyDescent="0.35">
      <c r="A1671" t="s">
        <v>12166</v>
      </c>
      <c r="B1671" t="s">
        <v>5757</v>
      </c>
      <c r="C1671" s="16">
        <v>42510</v>
      </c>
      <c r="D1671">
        <v>2</v>
      </c>
      <c r="E1671">
        <v>54</v>
      </c>
      <c r="F1671" t="s">
        <v>13817</v>
      </c>
      <c r="G1671">
        <v>0.40799999999999997</v>
      </c>
    </row>
    <row r="1672" spans="1:7" x14ac:dyDescent="0.35">
      <c r="A1672" t="s">
        <v>6476</v>
      </c>
      <c r="B1672" t="s">
        <v>5757</v>
      </c>
      <c r="C1672" s="16">
        <v>42510</v>
      </c>
      <c r="D1672">
        <v>5</v>
      </c>
      <c r="E1672">
        <v>33</v>
      </c>
      <c r="F1672" t="s">
        <v>13817</v>
      </c>
      <c r="G1672">
        <v>0.52400000000000002</v>
      </c>
    </row>
    <row r="1673" spans="1:7" x14ac:dyDescent="0.35">
      <c r="A1673" t="s">
        <v>8189</v>
      </c>
      <c r="B1673" t="s">
        <v>8190</v>
      </c>
      <c r="C1673" s="16">
        <v>42510</v>
      </c>
      <c r="D1673">
        <v>5</v>
      </c>
      <c r="E1673">
        <v>2</v>
      </c>
      <c r="F1673" t="s">
        <v>13101</v>
      </c>
      <c r="G1673">
        <v>0.65</v>
      </c>
    </row>
    <row r="1674" spans="1:7" x14ac:dyDescent="0.35">
      <c r="A1674" t="s">
        <v>8754</v>
      </c>
      <c r="B1674" t="s">
        <v>5494</v>
      </c>
      <c r="C1674" s="16">
        <v>42510</v>
      </c>
      <c r="D1674">
        <v>1</v>
      </c>
      <c r="E1674">
        <v>61</v>
      </c>
      <c r="F1674" t="s">
        <v>12791</v>
      </c>
      <c r="G1674">
        <v>0.75600000000000001</v>
      </c>
    </row>
    <row r="1675" spans="1:7" x14ac:dyDescent="0.35">
      <c r="A1675" t="s">
        <v>8189</v>
      </c>
      <c r="B1675" t="s">
        <v>8190</v>
      </c>
      <c r="C1675" s="16">
        <v>42510</v>
      </c>
      <c r="D1675">
        <v>5</v>
      </c>
      <c r="E1675">
        <v>0</v>
      </c>
      <c r="F1675" t="s">
        <v>13101</v>
      </c>
      <c r="G1675">
        <v>0.64500000000000002</v>
      </c>
    </row>
    <row r="1676" spans="1:7" x14ac:dyDescent="0.35">
      <c r="A1676" t="s">
        <v>6640</v>
      </c>
      <c r="B1676" t="s">
        <v>9627</v>
      </c>
      <c r="C1676" s="16">
        <v>42510</v>
      </c>
      <c r="D1676">
        <v>2</v>
      </c>
      <c r="E1676">
        <v>0</v>
      </c>
      <c r="F1676" t="s">
        <v>13519</v>
      </c>
      <c r="G1676">
        <v>0.68100000000000005</v>
      </c>
    </row>
    <row r="1677" spans="1:7" x14ac:dyDescent="0.35">
      <c r="A1677" t="s">
        <v>3367</v>
      </c>
      <c r="B1677" t="s">
        <v>67</v>
      </c>
      <c r="C1677" s="16">
        <v>42510</v>
      </c>
      <c r="D1677">
        <v>4</v>
      </c>
      <c r="E1677">
        <v>2</v>
      </c>
      <c r="F1677" t="s">
        <v>12791</v>
      </c>
      <c r="G1677">
        <v>0.623</v>
      </c>
    </row>
    <row r="1678" spans="1:7" x14ac:dyDescent="0.35">
      <c r="A1678" t="s">
        <v>12010</v>
      </c>
      <c r="B1678" t="s">
        <v>1209</v>
      </c>
      <c r="C1678" s="16">
        <v>42506</v>
      </c>
      <c r="D1678">
        <v>1</v>
      </c>
      <c r="E1678">
        <v>0</v>
      </c>
      <c r="F1678" t="s">
        <v>13677</v>
      </c>
      <c r="G1678">
        <v>0.68799999999999994</v>
      </c>
    </row>
    <row r="1679" spans="1:7" x14ac:dyDescent="0.35">
      <c r="A1679" t="s">
        <v>379</v>
      </c>
      <c r="B1679" t="s">
        <v>380</v>
      </c>
      <c r="C1679" s="16">
        <v>42503</v>
      </c>
      <c r="D1679">
        <v>5</v>
      </c>
      <c r="E1679">
        <v>81</v>
      </c>
      <c r="F1679" t="s">
        <v>13487</v>
      </c>
      <c r="G1679">
        <v>0.70399999999999996</v>
      </c>
    </row>
    <row r="1680" spans="1:7" x14ac:dyDescent="0.35">
      <c r="A1680" t="s">
        <v>11810</v>
      </c>
      <c r="B1680" t="s">
        <v>1180</v>
      </c>
      <c r="C1680" s="16">
        <v>42503</v>
      </c>
      <c r="D1680">
        <v>11</v>
      </c>
      <c r="E1680">
        <v>68</v>
      </c>
      <c r="F1680" t="s">
        <v>13102</v>
      </c>
      <c r="G1680">
        <v>0.64800000000000002</v>
      </c>
    </row>
    <row r="1681" spans="1:7" x14ac:dyDescent="0.35">
      <c r="A1681" t="s">
        <v>1194</v>
      </c>
      <c r="B1681" t="s">
        <v>1195</v>
      </c>
      <c r="C1681" s="16">
        <v>42503</v>
      </c>
      <c r="D1681">
        <v>2</v>
      </c>
      <c r="E1681">
        <v>54</v>
      </c>
      <c r="F1681" t="s">
        <v>12807</v>
      </c>
      <c r="G1681">
        <v>0.93500000000000005</v>
      </c>
    </row>
    <row r="1682" spans="1:7" x14ac:dyDescent="0.35">
      <c r="A1682" t="s">
        <v>2683</v>
      </c>
      <c r="B1682" t="s">
        <v>2684</v>
      </c>
      <c r="C1682" s="16">
        <v>42503</v>
      </c>
      <c r="D1682">
        <v>2</v>
      </c>
      <c r="E1682">
        <v>79</v>
      </c>
      <c r="F1682" t="s">
        <v>13706</v>
      </c>
      <c r="G1682">
        <v>0.64</v>
      </c>
    </row>
    <row r="1683" spans="1:7" x14ac:dyDescent="0.35">
      <c r="A1683" t="s">
        <v>12300</v>
      </c>
      <c r="B1683" t="s">
        <v>182</v>
      </c>
      <c r="C1683" s="16">
        <v>42503</v>
      </c>
      <c r="D1683">
        <v>1</v>
      </c>
      <c r="E1683">
        <v>71</v>
      </c>
      <c r="F1683" t="s">
        <v>14789</v>
      </c>
      <c r="G1683">
        <v>0.36699999999999999</v>
      </c>
    </row>
    <row r="1684" spans="1:7" x14ac:dyDescent="0.35">
      <c r="A1684" t="s">
        <v>8177</v>
      </c>
      <c r="B1684" t="s">
        <v>8178</v>
      </c>
      <c r="C1684" s="16">
        <v>42503</v>
      </c>
      <c r="D1684">
        <v>1</v>
      </c>
      <c r="E1684">
        <v>69</v>
      </c>
      <c r="F1684" t="s">
        <v>13049</v>
      </c>
      <c r="G1684">
        <v>0.69499999999999995</v>
      </c>
    </row>
    <row r="1685" spans="1:7" x14ac:dyDescent="0.35">
      <c r="A1685" t="s">
        <v>9386</v>
      </c>
      <c r="B1685" t="s">
        <v>9387</v>
      </c>
      <c r="C1685" s="16">
        <v>42503</v>
      </c>
      <c r="D1685">
        <v>6</v>
      </c>
      <c r="E1685">
        <v>0</v>
      </c>
      <c r="F1685" t="s">
        <v>9388</v>
      </c>
      <c r="G1685">
        <v>0.32</v>
      </c>
    </row>
    <row r="1686" spans="1:7" x14ac:dyDescent="0.35">
      <c r="A1686" t="s">
        <v>9545</v>
      </c>
      <c r="B1686" t="s">
        <v>6585</v>
      </c>
      <c r="C1686" s="16">
        <v>42503</v>
      </c>
      <c r="D1686">
        <v>3</v>
      </c>
      <c r="E1686">
        <v>0</v>
      </c>
      <c r="F1686" t="s">
        <v>13875</v>
      </c>
      <c r="G1686">
        <v>0.52100000000000002</v>
      </c>
    </row>
    <row r="1687" spans="1:7" x14ac:dyDescent="0.35">
      <c r="A1687" t="s">
        <v>10828</v>
      </c>
      <c r="B1687" t="s">
        <v>1195</v>
      </c>
      <c r="C1687" s="16">
        <v>42503</v>
      </c>
      <c r="D1687">
        <v>3</v>
      </c>
      <c r="E1687">
        <v>53</v>
      </c>
      <c r="F1687" t="s">
        <v>12807</v>
      </c>
      <c r="G1687">
        <v>0.47099999999999997</v>
      </c>
    </row>
    <row r="1688" spans="1:7" x14ac:dyDescent="0.35">
      <c r="A1688" t="s">
        <v>2660</v>
      </c>
      <c r="B1688" t="s">
        <v>2661</v>
      </c>
      <c r="C1688" s="16">
        <v>42496</v>
      </c>
      <c r="D1688">
        <v>1</v>
      </c>
      <c r="E1688">
        <v>0</v>
      </c>
      <c r="F1688" t="s">
        <v>13103</v>
      </c>
      <c r="G1688">
        <v>0.69199999999999995</v>
      </c>
    </row>
    <row r="1689" spans="1:7" x14ac:dyDescent="0.35">
      <c r="A1689" t="s">
        <v>3780</v>
      </c>
      <c r="B1689" t="s">
        <v>1454</v>
      </c>
      <c r="C1689" s="16">
        <v>42496</v>
      </c>
      <c r="D1689">
        <v>11</v>
      </c>
      <c r="E1689">
        <v>51</v>
      </c>
      <c r="F1689" t="s">
        <v>12910</v>
      </c>
      <c r="G1689">
        <v>0.55500000000000005</v>
      </c>
    </row>
    <row r="1690" spans="1:7" x14ac:dyDescent="0.35">
      <c r="A1690" t="s">
        <v>3952</v>
      </c>
      <c r="B1690" t="s">
        <v>3953</v>
      </c>
      <c r="C1690" s="16">
        <v>42496</v>
      </c>
      <c r="D1690">
        <v>13</v>
      </c>
      <c r="E1690">
        <v>0</v>
      </c>
      <c r="F1690" t="s">
        <v>12831</v>
      </c>
      <c r="G1690">
        <v>0.72</v>
      </c>
    </row>
    <row r="1691" spans="1:7" x14ac:dyDescent="0.35">
      <c r="A1691" t="s">
        <v>5060</v>
      </c>
      <c r="B1691" t="s">
        <v>5061</v>
      </c>
      <c r="C1691" s="16">
        <v>42496</v>
      </c>
      <c r="D1691">
        <v>8</v>
      </c>
      <c r="E1691">
        <v>0</v>
      </c>
      <c r="F1691" t="s">
        <v>14790</v>
      </c>
      <c r="G1691">
        <v>0.68300000000000005</v>
      </c>
    </row>
    <row r="1692" spans="1:7" x14ac:dyDescent="0.35">
      <c r="A1692" t="s">
        <v>6815</v>
      </c>
      <c r="B1692" t="s">
        <v>6816</v>
      </c>
      <c r="C1692" s="16">
        <v>42496</v>
      </c>
      <c r="D1692">
        <v>16</v>
      </c>
      <c r="E1692">
        <v>5</v>
      </c>
      <c r="F1692" t="s">
        <v>13104</v>
      </c>
      <c r="G1692">
        <v>0.80400000000000005</v>
      </c>
    </row>
    <row r="1693" spans="1:7" x14ac:dyDescent="0.35">
      <c r="A1693" t="s">
        <v>8663</v>
      </c>
      <c r="B1693" t="s">
        <v>8664</v>
      </c>
      <c r="C1693" s="16">
        <v>42496</v>
      </c>
      <c r="D1693">
        <v>12</v>
      </c>
      <c r="E1693">
        <v>14</v>
      </c>
      <c r="F1693" t="s">
        <v>13105</v>
      </c>
      <c r="G1693">
        <v>0.79100000000000004</v>
      </c>
    </row>
    <row r="1694" spans="1:7" x14ac:dyDescent="0.35">
      <c r="A1694" t="s">
        <v>10108</v>
      </c>
      <c r="B1694" t="s">
        <v>1454</v>
      </c>
      <c r="C1694" s="16">
        <v>42496</v>
      </c>
      <c r="D1694">
        <v>20</v>
      </c>
      <c r="E1694">
        <v>0</v>
      </c>
      <c r="F1694" t="s">
        <v>12910</v>
      </c>
      <c r="G1694">
        <v>0.90300000000000002</v>
      </c>
    </row>
    <row r="1695" spans="1:7" x14ac:dyDescent="0.35">
      <c r="A1695" t="s">
        <v>6640</v>
      </c>
      <c r="B1695" t="s">
        <v>9627</v>
      </c>
      <c r="C1695" s="16">
        <v>42496</v>
      </c>
      <c r="D1695">
        <v>1</v>
      </c>
      <c r="E1695">
        <v>0</v>
      </c>
      <c r="F1695" t="s">
        <v>13519</v>
      </c>
      <c r="G1695">
        <v>0.67200000000000004</v>
      </c>
    </row>
    <row r="1696" spans="1:7" x14ac:dyDescent="0.35">
      <c r="A1696" t="s">
        <v>10972</v>
      </c>
      <c r="B1696" t="s">
        <v>10973</v>
      </c>
      <c r="C1696" s="16">
        <v>42496</v>
      </c>
      <c r="D1696">
        <v>13</v>
      </c>
      <c r="E1696">
        <v>76</v>
      </c>
      <c r="F1696" t="s">
        <v>14791</v>
      </c>
      <c r="G1696">
        <v>0.66400000000000003</v>
      </c>
    </row>
    <row r="1697" spans="1:7" x14ac:dyDescent="0.35">
      <c r="A1697" t="s">
        <v>1974</v>
      </c>
      <c r="B1697" t="s">
        <v>1975</v>
      </c>
      <c r="C1697" s="16">
        <v>42489</v>
      </c>
      <c r="D1697">
        <v>9</v>
      </c>
      <c r="E1697">
        <v>7</v>
      </c>
      <c r="F1697" t="s">
        <v>13660</v>
      </c>
      <c r="G1697">
        <v>0.48399999999999999</v>
      </c>
    </row>
    <row r="1698" spans="1:7" x14ac:dyDescent="0.35">
      <c r="A1698" t="s">
        <v>2944</v>
      </c>
      <c r="B1698" t="s">
        <v>2008</v>
      </c>
      <c r="C1698" s="16">
        <v>42489</v>
      </c>
      <c r="D1698">
        <v>5</v>
      </c>
      <c r="E1698">
        <v>0</v>
      </c>
      <c r="F1698" t="s">
        <v>13973</v>
      </c>
      <c r="G1698">
        <v>0.51800000000000002</v>
      </c>
    </row>
    <row r="1699" spans="1:7" x14ac:dyDescent="0.35">
      <c r="A1699" t="s">
        <v>6064</v>
      </c>
      <c r="B1699" t="s">
        <v>2268</v>
      </c>
      <c r="C1699" s="16">
        <v>42489</v>
      </c>
      <c r="D1699">
        <v>1</v>
      </c>
      <c r="E1699">
        <v>86</v>
      </c>
      <c r="F1699" t="s">
        <v>14792</v>
      </c>
      <c r="G1699">
        <v>0.63100000000000001</v>
      </c>
    </row>
    <row r="1700" spans="1:7" x14ac:dyDescent="0.35">
      <c r="A1700" t="s">
        <v>6283</v>
      </c>
      <c r="B1700" t="s">
        <v>1975</v>
      </c>
      <c r="C1700" s="16">
        <v>42489</v>
      </c>
      <c r="D1700">
        <v>2</v>
      </c>
      <c r="E1700">
        <v>12</v>
      </c>
      <c r="F1700" t="s">
        <v>13660</v>
      </c>
      <c r="G1700">
        <v>0.56999999999999995</v>
      </c>
    </row>
    <row r="1701" spans="1:7" x14ac:dyDescent="0.35">
      <c r="A1701" t="s">
        <v>12728</v>
      </c>
      <c r="B1701" t="s">
        <v>2008</v>
      </c>
      <c r="C1701" s="16">
        <v>42489</v>
      </c>
      <c r="D1701">
        <v>4</v>
      </c>
      <c r="E1701">
        <v>0</v>
      </c>
      <c r="F1701" t="s">
        <v>13973</v>
      </c>
      <c r="G1701">
        <v>0.79100000000000004</v>
      </c>
    </row>
    <row r="1702" spans="1:7" x14ac:dyDescent="0.35">
      <c r="A1702" t="s">
        <v>11078</v>
      </c>
      <c r="B1702" t="s">
        <v>719</v>
      </c>
      <c r="C1702" s="16">
        <v>42483</v>
      </c>
      <c r="D1702">
        <v>2</v>
      </c>
      <c r="E1702">
        <v>41</v>
      </c>
      <c r="F1702" t="s">
        <v>12813</v>
      </c>
      <c r="G1702">
        <v>0.49</v>
      </c>
    </row>
    <row r="1703" spans="1:7" x14ac:dyDescent="0.35">
      <c r="A1703" t="s">
        <v>1067</v>
      </c>
      <c r="B1703" t="s">
        <v>316</v>
      </c>
      <c r="C1703" s="16">
        <v>42482</v>
      </c>
      <c r="D1703">
        <v>4</v>
      </c>
      <c r="E1703">
        <v>18</v>
      </c>
      <c r="F1703" t="s">
        <v>13601</v>
      </c>
      <c r="G1703">
        <v>0.495</v>
      </c>
    </row>
    <row r="1704" spans="1:7" x14ac:dyDescent="0.35">
      <c r="A1704" t="s">
        <v>1181</v>
      </c>
      <c r="B1704" t="s">
        <v>316</v>
      </c>
      <c r="C1704" s="16">
        <v>42482</v>
      </c>
      <c r="D1704">
        <v>7</v>
      </c>
      <c r="E1704">
        <v>19</v>
      </c>
      <c r="F1704" t="s">
        <v>13601</v>
      </c>
      <c r="G1704">
        <v>0.46800000000000003</v>
      </c>
    </row>
    <row r="1705" spans="1:7" x14ac:dyDescent="0.35">
      <c r="A1705" t="s">
        <v>2783</v>
      </c>
      <c r="B1705" t="s">
        <v>316</v>
      </c>
      <c r="C1705" s="16">
        <v>42482</v>
      </c>
      <c r="D1705">
        <v>11</v>
      </c>
      <c r="E1705">
        <v>20</v>
      </c>
      <c r="F1705" t="s">
        <v>13601</v>
      </c>
      <c r="G1705">
        <v>0.30299999999999999</v>
      </c>
    </row>
    <row r="1706" spans="1:7" x14ac:dyDescent="0.35">
      <c r="A1706" t="s">
        <v>5106</v>
      </c>
      <c r="B1706" t="s">
        <v>316</v>
      </c>
      <c r="C1706" s="16">
        <v>42482</v>
      </c>
      <c r="D1706">
        <v>3</v>
      </c>
      <c r="E1706">
        <v>29</v>
      </c>
      <c r="F1706" t="s">
        <v>13601</v>
      </c>
      <c r="G1706">
        <v>0.313</v>
      </c>
    </row>
    <row r="1707" spans="1:7" x14ac:dyDescent="0.35">
      <c r="A1707" t="s">
        <v>6746</v>
      </c>
      <c r="B1707" t="s">
        <v>316</v>
      </c>
      <c r="C1707" s="16">
        <v>42482</v>
      </c>
      <c r="D1707">
        <v>9</v>
      </c>
      <c r="E1707">
        <v>21</v>
      </c>
      <c r="F1707" t="s">
        <v>13601</v>
      </c>
      <c r="G1707">
        <v>0.41599999999999998</v>
      </c>
    </row>
    <row r="1708" spans="1:7" x14ac:dyDescent="0.35">
      <c r="A1708" t="s">
        <v>12386</v>
      </c>
      <c r="B1708" t="s">
        <v>316</v>
      </c>
      <c r="C1708" s="16">
        <v>42482</v>
      </c>
      <c r="D1708">
        <v>1</v>
      </c>
      <c r="E1708">
        <v>30</v>
      </c>
      <c r="F1708" t="s">
        <v>13601</v>
      </c>
      <c r="G1708">
        <v>0.54800000000000004</v>
      </c>
    </row>
    <row r="1709" spans="1:7" x14ac:dyDescent="0.35">
      <c r="A1709" t="s">
        <v>11432</v>
      </c>
      <c r="B1709" t="s">
        <v>316</v>
      </c>
      <c r="C1709" s="16">
        <v>42482</v>
      </c>
      <c r="D1709">
        <v>5</v>
      </c>
      <c r="E1709">
        <v>21</v>
      </c>
      <c r="F1709" t="s">
        <v>13601</v>
      </c>
      <c r="G1709">
        <v>0.40600000000000003</v>
      </c>
    </row>
    <row r="1710" spans="1:7" x14ac:dyDescent="0.35">
      <c r="A1710" t="s">
        <v>11852</v>
      </c>
      <c r="B1710" t="s">
        <v>4136</v>
      </c>
      <c r="C1710" s="16">
        <v>42475</v>
      </c>
      <c r="D1710">
        <v>1</v>
      </c>
      <c r="E1710">
        <v>0</v>
      </c>
      <c r="F1710" t="s">
        <v>14793</v>
      </c>
      <c r="G1710">
        <v>0.71199999999999997</v>
      </c>
    </row>
    <row r="1711" spans="1:7" x14ac:dyDescent="0.35">
      <c r="A1711" t="s">
        <v>6878</v>
      </c>
      <c r="B1711" t="s">
        <v>6879</v>
      </c>
      <c r="C1711" s="16">
        <v>42475</v>
      </c>
      <c r="D1711">
        <v>1</v>
      </c>
      <c r="E1711">
        <v>10</v>
      </c>
      <c r="F1711" t="s">
        <v>1801</v>
      </c>
      <c r="G1711">
        <v>0.72499999999999998</v>
      </c>
    </row>
    <row r="1712" spans="1:7" x14ac:dyDescent="0.35">
      <c r="A1712" t="s">
        <v>12484</v>
      </c>
      <c r="B1712" t="s">
        <v>65</v>
      </c>
      <c r="C1712" s="16">
        <v>42475</v>
      </c>
      <c r="D1712">
        <v>1</v>
      </c>
      <c r="E1712">
        <v>73</v>
      </c>
      <c r="F1712" t="s">
        <v>12842</v>
      </c>
      <c r="G1712">
        <v>0.63200000000000001</v>
      </c>
    </row>
    <row r="1713" spans="1:7" x14ac:dyDescent="0.35">
      <c r="A1713" t="s">
        <v>12606</v>
      </c>
      <c r="B1713" t="s">
        <v>10049</v>
      </c>
      <c r="C1713" s="16">
        <v>42475</v>
      </c>
      <c r="D1713">
        <v>1</v>
      </c>
      <c r="E1713">
        <v>74</v>
      </c>
      <c r="F1713" t="s">
        <v>13106</v>
      </c>
      <c r="G1713">
        <v>0.63200000000000001</v>
      </c>
    </row>
    <row r="1714" spans="1:7" x14ac:dyDescent="0.35">
      <c r="A1714" t="s">
        <v>7964</v>
      </c>
      <c r="B1714" t="s">
        <v>7510</v>
      </c>
      <c r="C1714" s="16">
        <v>42468</v>
      </c>
      <c r="D1714">
        <v>4</v>
      </c>
      <c r="E1714">
        <v>0</v>
      </c>
      <c r="F1714" t="s">
        <v>13839</v>
      </c>
      <c r="G1714">
        <v>0.59899999999999998</v>
      </c>
    </row>
    <row r="1715" spans="1:7" x14ac:dyDescent="0.35">
      <c r="A1715" t="s">
        <v>9781</v>
      </c>
      <c r="B1715" t="s">
        <v>9782</v>
      </c>
      <c r="C1715" s="16">
        <v>42468</v>
      </c>
      <c r="D1715">
        <v>1</v>
      </c>
      <c r="E1715">
        <v>62</v>
      </c>
      <c r="F1715" t="s">
        <v>13107</v>
      </c>
      <c r="G1715">
        <v>0.69799999999999995</v>
      </c>
    </row>
    <row r="1716" spans="1:7" x14ac:dyDescent="0.35">
      <c r="A1716" t="s">
        <v>2980</v>
      </c>
      <c r="B1716" t="s">
        <v>2981</v>
      </c>
      <c r="C1716" s="16">
        <v>42461</v>
      </c>
      <c r="D1716">
        <v>1</v>
      </c>
      <c r="E1716">
        <v>71</v>
      </c>
      <c r="F1716" t="s">
        <v>14754</v>
      </c>
      <c r="G1716">
        <v>0.67100000000000004</v>
      </c>
    </row>
    <row r="1717" spans="1:7" x14ac:dyDescent="0.35">
      <c r="A1717" t="s">
        <v>5710</v>
      </c>
      <c r="B1717" t="s">
        <v>6569</v>
      </c>
      <c r="C1717" s="16">
        <v>42461</v>
      </c>
      <c r="D1717">
        <v>1</v>
      </c>
      <c r="E1717">
        <v>0</v>
      </c>
      <c r="F1717" t="s">
        <v>14794</v>
      </c>
      <c r="G1717">
        <v>0.65200000000000002</v>
      </c>
    </row>
    <row r="1718" spans="1:7" x14ac:dyDescent="0.35">
      <c r="A1718" t="s">
        <v>7664</v>
      </c>
      <c r="B1718" t="s">
        <v>782</v>
      </c>
      <c r="C1718" s="16">
        <v>42461</v>
      </c>
      <c r="D1718">
        <v>1</v>
      </c>
      <c r="E1718">
        <v>57</v>
      </c>
      <c r="F1718" t="s">
        <v>12842</v>
      </c>
      <c r="G1718">
        <v>0.503</v>
      </c>
    </row>
    <row r="1719" spans="1:7" x14ac:dyDescent="0.35">
      <c r="A1719" t="s">
        <v>10419</v>
      </c>
      <c r="B1719" t="s">
        <v>7889</v>
      </c>
      <c r="C1719" s="16">
        <v>42461</v>
      </c>
      <c r="D1719">
        <v>1</v>
      </c>
      <c r="E1719">
        <v>85</v>
      </c>
      <c r="F1719" t="s">
        <v>12959</v>
      </c>
      <c r="G1719">
        <v>0.76500000000000001</v>
      </c>
    </row>
    <row r="1720" spans="1:7" x14ac:dyDescent="0.35">
      <c r="A1720" t="s">
        <v>82</v>
      </c>
      <c r="B1720" t="s">
        <v>83</v>
      </c>
      <c r="C1720" s="16">
        <v>42454</v>
      </c>
      <c r="D1720">
        <v>4</v>
      </c>
      <c r="E1720">
        <v>35</v>
      </c>
      <c r="F1720" t="s">
        <v>13108</v>
      </c>
      <c r="G1720">
        <v>0.45500000000000002</v>
      </c>
    </row>
    <row r="1721" spans="1:7" x14ac:dyDescent="0.35">
      <c r="A1721" t="s">
        <v>418</v>
      </c>
      <c r="B1721" t="s">
        <v>419</v>
      </c>
      <c r="C1721" s="16">
        <v>42454</v>
      </c>
      <c r="D1721">
        <v>10</v>
      </c>
      <c r="E1721">
        <v>71</v>
      </c>
      <c r="F1721" t="s">
        <v>12791</v>
      </c>
      <c r="G1721">
        <v>0.52</v>
      </c>
    </row>
    <row r="1722" spans="1:7" x14ac:dyDescent="0.35">
      <c r="A1722" t="s">
        <v>3293</v>
      </c>
      <c r="B1722" t="s">
        <v>3294</v>
      </c>
      <c r="C1722" s="16">
        <v>42454</v>
      </c>
      <c r="D1722">
        <v>5</v>
      </c>
      <c r="E1722">
        <v>0</v>
      </c>
      <c r="F1722" t="s">
        <v>13109</v>
      </c>
      <c r="G1722">
        <v>0.60399999999999998</v>
      </c>
    </row>
    <row r="1723" spans="1:7" x14ac:dyDescent="0.35">
      <c r="A1723" t="s">
        <v>3969</v>
      </c>
      <c r="B1723" t="s">
        <v>83</v>
      </c>
      <c r="C1723" s="16">
        <v>42454</v>
      </c>
      <c r="D1723">
        <v>6</v>
      </c>
      <c r="E1723">
        <v>30</v>
      </c>
      <c r="F1723" t="s">
        <v>13108</v>
      </c>
      <c r="G1723">
        <v>0.55800000000000005</v>
      </c>
    </row>
    <row r="1724" spans="1:7" x14ac:dyDescent="0.35">
      <c r="A1724" t="s">
        <v>12028</v>
      </c>
      <c r="B1724" t="s">
        <v>4116</v>
      </c>
      <c r="C1724" s="16">
        <v>42454</v>
      </c>
      <c r="D1724">
        <v>1</v>
      </c>
      <c r="E1724">
        <v>37</v>
      </c>
      <c r="F1724" t="s">
        <v>13974</v>
      </c>
      <c r="G1724">
        <v>0.67900000000000005</v>
      </c>
    </row>
    <row r="1725" spans="1:7" x14ac:dyDescent="0.35">
      <c r="A1725" t="s">
        <v>4137</v>
      </c>
      <c r="B1725" t="s">
        <v>419</v>
      </c>
      <c r="C1725" s="16">
        <v>42454</v>
      </c>
      <c r="D1725">
        <v>17</v>
      </c>
      <c r="E1725">
        <v>66</v>
      </c>
      <c r="F1725" t="s">
        <v>12791</v>
      </c>
      <c r="G1725">
        <v>0.56499999999999995</v>
      </c>
    </row>
    <row r="1726" spans="1:7" x14ac:dyDescent="0.35">
      <c r="A1726" t="s">
        <v>4158</v>
      </c>
      <c r="B1726" t="s">
        <v>83</v>
      </c>
      <c r="C1726" s="16">
        <v>42454</v>
      </c>
      <c r="D1726">
        <v>9</v>
      </c>
      <c r="E1726">
        <v>30</v>
      </c>
      <c r="F1726" t="s">
        <v>13108</v>
      </c>
      <c r="G1726">
        <v>0.55800000000000005</v>
      </c>
    </row>
    <row r="1727" spans="1:7" x14ac:dyDescent="0.35">
      <c r="A1727" t="s">
        <v>1942</v>
      </c>
      <c r="B1727" t="s">
        <v>83</v>
      </c>
      <c r="C1727" s="16">
        <v>42454</v>
      </c>
      <c r="D1727">
        <v>11</v>
      </c>
      <c r="E1727">
        <v>31</v>
      </c>
      <c r="F1727" t="s">
        <v>13108</v>
      </c>
      <c r="G1727">
        <v>0.75800000000000001</v>
      </c>
    </row>
    <row r="1728" spans="1:7" x14ac:dyDescent="0.35">
      <c r="A1728" t="s">
        <v>12209</v>
      </c>
      <c r="B1728" t="s">
        <v>6200</v>
      </c>
      <c r="C1728" s="16">
        <v>42454</v>
      </c>
      <c r="D1728">
        <v>6</v>
      </c>
      <c r="E1728">
        <v>80</v>
      </c>
      <c r="F1728" t="s">
        <v>13110</v>
      </c>
      <c r="G1728">
        <v>0.49199999999999999</v>
      </c>
    </row>
    <row r="1729" spans="1:7" x14ac:dyDescent="0.35">
      <c r="A1729" t="s">
        <v>7707</v>
      </c>
      <c r="B1729" t="s">
        <v>7708</v>
      </c>
      <c r="C1729" s="16">
        <v>42454</v>
      </c>
      <c r="D1729">
        <v>1</v>
      </c>
      <c r="E1729">
        <v>0</v>
      </c>
      <c r="F1729" t="s">
        <v>14788</v>
      </c>
      <c r="G1729">
        <v>0.625</v>
      </c>
    </row>
    <row r="1730" spans="1:7" x14ac:dyDescent="0.35">
      <c r="A1730" t="s">
        <v>8458</v>
      </c>
      <c r="B1730" t="s">
        <v>83</v>
      </c>
      <c r="C1730" s="16">
        <v>42454</v>
      </c>
      <c r="D1730">
        <v>15</v>
      </c>
      <c r="E1730">
        <v>32</v>
      </c>
      <c r="F1730" t="s">
        <v>13108</v>
      </c>
      <c r="G1730">
        <v>0.40600000000000003</v>
      </c>
    </row>
    <row r="1731" spans="1:7" x14ac:dyDescent="0.35">
      <c r="A1731" t="s">
        <v>8654</v>
      </c>
      <c r="B1731" t="s">
        <v>2493</v>
      </c>
      <c r="C1731" s="16">
        <v>42454</v>
      </c>
      <c r="D1731">
        <v>7</v>
      </c>
      <c r="E1731">
        <v>10</v>
      </c>
      <c r="F1731" t="s">
        <v>13840</v>
      </c>
      <c r="G1731">
        <v>0.79600000000000004</v>
      </c>
    </row>
    <row r="1732" spans="1:7" x14ac:dyDescent="0.35">
      <c r="A1732" t="s">
        <v>10321</v>
      </c>
      <c r="B1732" t="s">
        <v>83</v>
      </c>
      <c r="C1732" s="16">
        <v>42454</v>
      </c>
      <c r="D1732">
        <v>14</v>
      </c>
      <c r="E1732">
        <v>30</v>
      </c>
      <c r="F1732" t="s">
        <v>13108</v>
      </c>
      <c r="G1732">
        <v>0.52800000000000002</v>
      </c>
    </row>
    <row r="1733" spans="1:7" x14ac:dyDescent="0.35">
      <c r="A1733" t="s">
        <v>7093</v>
      </c>
      <c r="B1733" t="s">
        <v>2493</v>
      </c>
      <c r="C1733" s="16">
        <v>42454</v>
      </c>
      <c r="D1733">
        <v>3</v>
      </c>
      <c r="E1733">
        <v>7</v>
      </c>
      <c r="F1733" t="s">
        <v>13840</v>
      </c>
      <c r="G1733">
        <v>0.44900000000000001</v>
      </c>
    </row>
    <row r="1734" spans="1:7" x14ac:dyDescent="0.35">
      <c r="A1734" t="s">
        <v>3234</v>
      </c>
      <c r="B1734" t="s">
        <v>419</v>
      </c>
      <c r="C1734" s="16">
        <v>42454</v>
      </c>
      <c r="D1734">
        <v>2</v>
      </c>
      <c r="E1734">
        <v>81</v>
      </c>
      <c r="F1734" t="s">
        <v>12791</v>
      </c>
      <c r="G1734">
        <v>0.58399999999999996</v>
      </c>
    </row>
    <row r="1735" spans="1:7" x14ac:dyDescent="0.35">
      <c r="A1735" t="s">
        <v>11533</v>
      </c>
      <c r="B1735" t="s">
        <v>83</v>
      </c>
      <c r="C1735" s="16">
        <v>42454</v>
      </c>
      <c r="D1735">
        <v>7</v>
      </c>
      <c r="E1735">
        <v>32</v>
      </c>
      <c r="F1735" t="s">
        <v>13108</v>
      </c>
      <c r="G1735">
        <v>0.505</v>
      </c>
    </row>
    <row r="1736" spans="1:7" x14ac:dyDescent="0.35">
      <c r="A1736" t="s">
        <v>8255</v>
      </c>
      <c r="B1736" t="s">
        <v>2140</v>
      </c>
      <c r="C1736" s="16">
        <v>42447</v>
      </c>
      <c r="D1736">
        <v>8</v>
      </c>
      <c r="E1736">
        <v>60</v>
      </c>
      <c r="F1736" t="s">
        <v>13875</v>
      </c>
      <c r="G1736">
        <v>0.74299999999999999</v>
      </c>
    </row>
    <row r="1737" spans="1:7" x14ac:dyDescent="0.35">
      <c r="A1737" t="s">
        <v>10079</v>
      </c>
      <c r="B1737" t="s">
        <v>10080</v>
      </c>
      <c r="C1737" s="16">
        <v>42447</v>
      </c>
      <c r="D1737">
        <v>5</v>
      </c>
      <c r="E1737">
        <v>0</v>
      </c>
      <c r="F1737" t="s">
        <v>13975</v>
      </c>
      <c r="G1737">
        <v>0.33</v>
      </c>
    </row>
    <row r="1738" spans="1:7" x14ac:dyDescent="0.35">
      <c r="A1738" t="s">
        <v>59</v>
      </c>
      <c r="B1738" t="s">
        <v>60</v>
      </c>
      <c r="C1738" s="16">
        <v>42440</v>
      </c>
      <c r="D1738">
        <v>3</v>
      </c>
      <c r="E1738">
        <v>73</v>
      </c>
      <c r="F1738" t="s">
        <v>13976</v>
      </c>
      <c r="G1738">
        <v>0.86199999999999999</v>
      </c>
    </row>
    <row r="1739" spans="1:7" x14ac:dyDescent="0.35">
      <c r="A1739" t="s">
        <v>66</v>
      </c>
      <c r="B1739" t="s">
        <v>67</v>
      </c>
      <c r="C1739" s="16">
        <v>42440</v>
      </c>
      <c r="D1739">
        <v>1</v>
      </c>
      <c r="E1739">
        <v>0</v>
      </c>
      <c r="F1739" t="s">
        <v>12791</v>
      </c>
      <c r="G1739">
        <v>0.66200000000000003</v>
      </c>
    </row>
    <row r="1740" spans="1:7" x14ac:dyDescent="0.35">
      <c r="A1740" t="s">
        <v>4275</v>
      </c>
      <c r="B1740" t="s">
        <v>4276</v>
      </c>
      <c r="C1740" s="16">
        <v>42440</v>
      </c>
      <c r="D1740">
        <v>1</v>
      </c>
      <c r="E1740">
        <v>45</v>
      </c>
      <c r="F1740" t="s">
        <v>13111</v>
      </c>
      <c r="G1740">
        <v>0.73699999999999999</v>
      </c>
    </row>
    <row r="1741" spans="1:7" x14ac:dyDescent="0.35">
      <c r="A1741" t="s">
        <v>4662</v>
      </c>
      <c r="B1741" t="s">
        <v>2232</v>
      </c>
      <c r="C1741" s="16">
        <v>42440</v>
      </c>
      <c r="D1741">
        <v>10</v>
      </c>
      <c r="E1741">
        <v>77</v>
      </c>
      <c r="F1741" t="s">
        <v>12824</v>
      </c>
      <c r="G1741">
        <v>0.31900000000000001</v>
      </c>
    </row>
    <row r="1742" spans="1:7" x14ac:dyDescent="0.35">
      <c r="A1742" t="s">
        <v>7892</v>
      </c>
      <c r="B1742" t="s">
        <v>7893</v>
      </c>
      <c r="C1742" s="16">
        <v>42440</v>
      </c>
      <c r="D1742">
        <v>2</v>
      </c>
      <c r="E1742">
        <v>0</v>
      </c>
      <c r="F1742" t="s">
        <v>13112</v>
      </c>
      <c r="G1742">
        <v>0.46700000000000003</v>
      </c>
    </row>
    <row r="1743" spans="1:7" x14ac:dyDescent="0.35">
      <c r="A1743" t="s">
        <v>8544</v>
      </c>
      <c r="B1743" t="s">
        <v>316</v>
      </c>
      <c r="C1743" s="16">
        <v>42440</v>
      </c>
      <c r="D1743">
        <v>1</v>
      </c>
      <c r="E1743">
        <v>50</v>
      </c>
      <c r="F1743" t="s">
        <v>13601</v>
      </c>
      <c r="G1743">
        <v>0.52300000000000002</v>
      </c>
    </row>
    <row r="1744" spans="1:7" x14ac:dyDescent="0.35">
      <c r="A1744" t="s">
        <v>9191</v>
      </c>
      <c r="B1744" t="s">
        <v>511</v>
      </c>
      <c r="C1744" s="16">
        <v>42440</v>
      </c>
      <c r="D1744">
        <v>13</v>
      </c>
      <c r="E1744">
        <v>0</v>
      </c>
      <c r="F1744" t="s">
        <v>13894</v>
      </c>
      <c r="G1744">
        <v>0.64800000000000002</v>
      </c>
    </row>
    <row r="1745" spans="1:7" x14ac:dyDescent="0.35">
      <c r="A1745" t="s">
        <v>4065</v>
      </c>
      <c r="B1745" t="s">
        <v>8656</v>
      </c>
      <c r="C1745" s="16">
        <v>42440</v>
      </c>
      <c r="D1745">
        <v>2</v>
      </c>
      <c r="E1745">
        <v>0</v>
      </c>
      <c r="F1745" t="s">
        <v>13113</v>
      </c>
      <c r="G1745">
        <v>0.51600000000000001</v>
      </c>
    </row>
    <row r="1746" spans="1:7" x14ac:dyDescent="0.35">
      <c r="A1746" t="s">
        <v>3688</v>
      </c>
      <c r="B1746" t="s">
        <v>5281</v>
      </c>
      <c r="C1746" s="16">
        <v>42440</v>
      </c>
      <c r="D1746">
        <v>10</v>
      </c>
      <c r="E1746">
        <v>3</v>
      </c>
      <c r="F1746" t="s">
        <v>13661</v>
      </c>
      <c r="G1746">
        <v>0.54500000000000004</v>
      </c>
    </row>
    <row r="1747" spans="1:7" x14ac:dyDescent="0.35">
      <c r="A1747" t="s">
        <v>10428</v>
      </c>
      <c r="B1747" t="s">
        <v>2232</v>
      </c>
      <c r="C1747" s="16">
        <v>42440</v>
      </c>
      <c r="D1747">
        <v>2</v>
      </c>
      <c r="E1747">
        <v>67</v>
      </c>
      <c r="F1747" t="s">
        <v>12824</v>
      </c>
      <c r="G1747">
        <v>0.376</v>
      </c>
    </row>
    <row r="1748" spans="1:7" x14ac:dyDescent="0.35">
      <c r="A1748" t="s">
        <v>11314</v>
      </c>
      <c r="B1748" t="s">
        <v>2232</v>
      </c>
      <c r="C1748" s="16">
        <v>42440</v>
      </c>
      <c r="D1748">
        <v>6</v>
      </c>
      <c r="E1748">
        <v>57</v>
      </c>
      <c r="F1748" t="s">
        <v>12824</v>
      </c>
      <c r="G1748">
        <v>0.74099999999999999</v>
      </c>
    </row>
    <row r="1749" spans="1:7" x14ac:dyDescent="0.35">
      <c r="A1749" t="s">
        <v>4110</v>
      </c>
      <c r="B1749" t="s">
        <v>832</v>
      </c>
      <c r="C1749" s="16">
        <v>42438</v>
      </c>
      <c r="D1749">
        <v>1</v>
      </c>
      <c r="E1749">
        <v>65</v>
      </c>
      <c r="F1749" t="s">
        <v>12812</v>
      </c>
      <c r="G1749">
        <v>0.68200000000000005</v>
      </c>
    </row>
    <row r="1750" spans="1:7" x14ac:dyDescent="0.35">
      <c r="A1750" t="s">
        <v>1710</v>
      </c>
      <c r="B1750" t="s">
        <v>1430</v>
      </c>
      <c r="C1750" s="16">
        <v>42433</v>
      </c>
      <c r="D1750">
        <v>2</v>
      </c>
      <c r="E1750">
        <v>37</v>
      </c>
      <c r="F1750" t="s">
        <v>14749</v>
      </c>
      <c r="G1750">
        <v>0.47699999999999998</v>
      </c>
    </row>
    <row r="1751" spans="1:7" x14ac:dyDescent="0.35">
      <c r="A1751" t="s">
        <v>7408</v>
      </c>
      <c r="B1751" t="s">
        <v>7409</v>
      </c>
      <c r="C1751" s="16">
        <v>42433</v>
      </c>
      <c r="D1751">
        <v>3</v>
      </c>
      <c r="E1751">
        <v>64</v>
      </c>
      <c r="F1751" t="s">
        <v>13114</v>
      </c>
      <c r="G1751">
        <v>0.68799999999999994</v>
      </c>
    </row>
    <row r="1752" spans="1:7" x14ac:dyDescent="0.35">
      <c r="A1752" t="s">
        <v>9280</v>
      </c>
      <c r="B1752" t="s">
        <v>1430</v>
      </c>
      <c r="C1752" s="16">
        <v>42433</v>
      </c>
      <c r="D1752">
        <v>3</v>
      </c>
      <c r="E1752">
        <v>32</v>
      </c>
      <c r="F1752" t="s">
        <v>14749</v>
      </c>
      <c r="G1752">
        <v>0.57799999999999996</v>
      </c>
    </row>
    <row r="1753" spans="1:7" x14ac:dyDescent="0.35">
      <c r="A1753" t="s">
        <v>6225</v>
      </c>
      <c r="B1753" t="s">
        <v>6226</v>
      </c>
      <c r="C1753" s="16">
        <v>42431</v>
      </c>
      <c r="D1753">
        <v>7</v>
      </c>
      <c r="E1753">
        <v>0</v>
      </c>
      <c r="F1753" t="s">
        <v>13977</v>
      </c>
      <c r="G1753">
        <v>0.44800000000000001</v>
      </c>
    </row>
    <row r="1754" spans="1:7" x14ac:dyDescent="0.35">
      <c r="A1754">
        <v>1993</v>
      </c>
      <c r="B1754" t="s">
        <v>6442</v>
      </c>
      <c r="C1754" s="16">
        <v>42431</v>
      </c>
      <c r="D1754">
        <v>3</v>
      </c>
      <c r="E1754">
        <v>17</v>
      </c>
      <c r="F1754" t="s">
        <v>13602</v>
      </c>
      <c r="G1754">
        <v>0.84799999999999998</v>
      </c>
    </row>
    <row r="1755" spans="1:7" x14ac:dyDescent="0.35">
      <c r="A1755" t="s">
        <v>11770</v>
      </c>
      <c r="B1755" t="s">
        <v>664</v>
      </c>
      <c r="C1755" s="16">
        <v>42426</v>
      </c>
      <c r="D1755">
        <v>1</v>
      </c>
      <c r="E1755">
        <v>49</v>
      </c>
      <c r="F1755" t="s">
        <v>14795</v>
      </c>
      <c r="G1755">
        <v>0.76800000000000002</v>
      </c>
    </row>
    <row r="1756" spans="1:7" x14ac:dyDescent="0.35">
      <c r="A1756" t="s">
        <v>11850</v>
      </c>
      <c r="B1756" t="s">
        <v>1792</v>
      </c>
      <c r="C1756" s="16">
        <v>42426</v>
      </c>
      <c r="D1756">
        <v>2</v>
      </c>
      <c r="E1756">
        <v>70</v>
      </c>
      <c r="F1756" t="s">
        <v>13527</v>
      </c>
      <c r="G1756">
        <v>0.82799999999999996</v>
      </c>
    </row>
    <row r="1757" spans="1:7" x14ac:dyDescent="0.35">
      <c r="A1757" t="s">
        <v>2724</v>
      </c>
      <c r="B1757" t="s">
        <v>2725</v>
      </c>
      <c r="C1757" s="16">
        <v>42426</v>
      </c>
      <c r="D1757">
        <v>1</v>
      </c>
      <c r="E1757">
        <v>66</v>
      </c>
      <c r="F1757" t="s">
        <v>13013</v>
      </c>
      <c r="G1757">
        <v>0.95399999999999996</v>
      </c>
    </row>
    <row r="1758" spans="1:7" x14ac:dyDescent="0.35">
      <c r="A1758" t="s">
        <v>12093</v>
      </c>
      <c r="B1758" t="s">
        <v>4818</v>
      </c>
      <c r="C1758" s="16">
        <v>42426</v>
      </c>
      <c r="D1758">
        <v>5</v>
      </c>
      <c r="E1758">
        <v>61</v>
      </c>
      <c r="F1758" t="s">
        <v>13528</v>
      </c>
      <c r="G1758">
        <v>0.74</v>
      </c>
    </row>
    <row r="1759" spans="1:7" x14ac:dyDescent="0.35">
      <c r="A1759" t="s">
        <v>12110</v>
      </c>
      <c r="B1759" t="s">
        <v>5009</v>
      </c>
      <c r="C1759" s="16">
        <v>42426</v>
      </c>
      <c r="D1759">
        <v>9</v>
      </c>
      <c r="E1759">
        <v>57</v>
      </c>
      <c r="F1759" t="s">
        <v>13707</v>
      </c>
      <c r="G1759">
        <v>0.77</v>
      </c>
    </row>
    <row r="1760" spans="1:7" x14ac:dyDescent="0.35">
      <c r="A1760" t="s">
        <v>12184</v>
      </c>
      <c r="B1760" t="s">
        <v>6000</v>
      </c>
      <c r="C1760" s="16">
        <v>42426</v>
      </c>
      <c r="D1760">
        <v>1</v>
      </c>
      <c r="E1760">
        <v>66</v>
      </c>
      <c r="F1760" t="s">
        <v>14796</v>
      </c>
      <c r="G1760">
        <v>0.91600000000000004</v>
      </c>
    </row>
    <row r="1761" spans="1:7" x14ac:dyDescent="0.35">
      <c r="A1761" t="s">
        <v>844</v>
      </c>
      <c r="B1761" t="s">
        <v>3509</v>
      </c>
      <c r="C1761" s="16">
        <v>42419</v>
      </c>
      <c r="D1761">
        <v>3</v>
      </c>
      <c r="E1761">
        <v>55</v>
      </c>
      <c r="F1761" t="s">
        <v>3510</v>
      </c>
      <c r="G1761">
        <v>0.73699999999999999</v>
      </c>
    </row>
    <row r="1762" spans="1:7" x14ac:dyDescent="0.35">
      <c r="A1762" t="s">
        <v>4297</v>
      </c>
      <c r="B1762" t="s">
        <v>4298</v>
      </c>
      <c r="C1762" s="16">
        <v>42419</v>
      </c>
      <c r="D1762">
        <v>40</v>
      </c>
      <c r="E1762">
        <v>16</v>
      </c>
      <c r="F1762" t="s">
        <v>13875</v>
      </c>
      <c r="G1762">
        <v>0.47799999999999998</v>
      </c>
    </row>
    <row r="1763" spans="1:7" x14ac:dyDescent="0.35">
      <c r="A1763">
        <v>1955</v>
      </c>
      <c r="B1763" t="s">
        <v>4363</v>
      </c>
      <c r="C1763" s="16">
        <v>42419</v>
      </c>
      <c r="D1763">
        <v>10</v>
      </c>
      <c r="E1763">
        <v>67</v>
      </c>
      <c r="F1763" t="s">
        <v>13603</v>
      </c>
      <c r="G1763">
        <v>0.76600000000000001</v>
      </c>
    </row>
    <row r="1764" spans="1:7" x14ac:dyDescent="0.35">
      <c r="A1764" t="s">
        <v>12101</v>
      </c>
      <c r="B1764" t="s">
        <v>4934</v>
      </c>
      <c r="C1764" s="16">
        <v>42419</v>
      </c>
      <c r="D1764">
        <v>1</v>
      </c>
      <c r="E1764">
        <v>0</v>
      </c>
      <c r="F1764" t="s">
        <v>13115</v>
      </c>
      <c r="G1764">
        <v>0.51</v>
      </c>
    </row>
    <row r="1765" spans="1:7" x14ac:dyDescent="0.35">
      <c r="A1765" t="s">
        <v>8027</v>
      </c>
      <c r="B1765" t="s">
        <v>8028</v>
      </c>
      <c r="C1765" s="16">
        <v>42419</v>
      </c>
      <c r="D1765">
        <v>2</v>
      </c>
      <c r="E1765">
        <v>0</v>
      </c>
      <c r="F1765" t="s">
        <v>13116</v>
      </c>
      <c r="G1765">
        <v>0.60699999999999998</v>
      </c>
    </row>
    <row r="1766" spans="1:7" x14ac:dyDescent="0.35">
      <c r="A1766" t="s">
        <v>10676</v>
      </c>
      <c r="B1766" t="s">
        <v>8443</v>
      </c>
      <c r="C1766" s="16">
        <v>42419</v>
      </c>
      <c r="D1766">
        <v>1</v>
      </c>
      <c r="E1766">
        <v>0</v>
      </c>
      <c r="F1766" t="s">
        <v>13067</v>
      </c>
      <c r="G1766">
        <v>0.79</v>
      </c>
    </row>
    <row r="1767" spans="1:7" x14ac:dyDescent="0.35">
      <c r="A1767" t="s">
        <v>2062</v>
      </c>
      <c r="B1767" t="s">
        <v>2063</v>
      </c>
      <c r="C1767" s="16">
        <v>42412</v>
      </c>
      <c r="D1767">
        <v>1</v>
      </c>
      <c r="E1767">
        <v>23</v>
      </c>
      <c r="F1767" t="s">
        <v>1618</v>
      </c>
      <c r="G1767">
        <v>0.53600000000000003</v>
      </c>
    </row>
    <row r="1768" spans="1:7" x14ac:dyDescent="0.35">
      <c r="A1768" t="s">
        <v>7846</v>
      </c>
      <c r="B1768" t="s">
        <v>203</v>
      </c>
      <c r="C1768" s="16">
        <v>42412</v>
      </c>
      <c r="D1768">
        <v>1</v>
      </c>
      <c r="E1768">
        <v>73</v>
      </c>
      <c r="F1768" t="s">
        <v>14686</v>
      </c>
      <c r="G1768">
        <v>0.70499999999999996</v>
      </c>
    </row>
    <row r="1769" spans="1:7" x14ac:dyDescent="0.35">
      <c r="A1769" t="s">
        <v>12473</v>
      </c>
      <c r="B1769" t="s">
        <v>8921</v>
      </c>
      <c r="C1769" s="16">
        <v>42411</v>
      </c>
      <c r="D1769">
        <v>1</v>
      </c>
      <c r="E1769">
        <v>71</v>
      </c>
      <c r="F1769" t="s">
        <v>14797</v>
      </c>
      <c r="G1769">
        <v>0.59199999999999997</v>
      </c>
    </row>
    <row r="1770" spans="1:7" x14ac:dyDescent="0.35">
      <c r="A1770" t="s">
        <v>5559</v>
      </c>
      <c r="B1770" t="s">
        <v>4232</v>
      </c>
      <c r="C1770" s="16">
        <v>42405</v>
      </c>
      <c r="D1770">
        <v>1</v>
      </c>
      <c r="E1770">
        <v>83</v>
      </c>
      <c r="F1770" t="s">
        <v>13081</v>
      </c>
      <c r="G1770">
        <v>0.53200000000000003</v>
      </c>
    </row>
    <row r="1771" spans="1:7" x14ac:dyDescent="0.35">
      <c r="A1771" t="s">
        <v>5258</v>
      </c>
      <c r="B1771" t="s">
        <v>1209</v>
      </c>
      <c r="C1771" s="16">
        <v>42405</v>
      </c>
      <c r="D1771">
        <v>1</v>
      </c>
      <c r="E1771">
        <v>0</v>
      </c>
      <c r="F1771" t="s">
        <v>13677</v>
      </c>
      <c r="G1771">
        <v>0.377</v>
      </c>
    </row>
    <row r="1772" spans="1:7" x14ac:dyDescent="0.35">
      <c r="A1772" t="s">
        <v>6986</v>
      </c>
      <c r="B1772" t="s">
        <v>6987</v>
      </c>
      <c r="C1772" s="16">
        <v>42405</v>
      </c>
      <c r="D1772">
        <v>5</v>
      </c>
      <c r="E1772">
        <v>49</v>
      </c>
      <c r="F1772" t="s">
        <v>13708</v>
      </c>
      <c r="G1772">
        <v>0.39300000000000002</v>
      </c>
    </row>
    <row r="1773" spans="1:7" x14ac:dyDescent="0.35">
      <c r="A1773" t="s">
        <v>7210</v>
      </c>
      <c r="B1773" t="s">
        <v>4934</v>
      </c>
      <c r="C1773" s="16">
        <v>42405</v>
      </c>
      <c r="D1773">
        <v>1</v>
      </c>
      <c r="E1773">
        <v>0</v>
      </c>
      <c r="F1773" t="s">
        <v>13115</v>
      </c>
      <c r="G1773">
        <v>0.51</v>
      </c>
    </row>
    <row r="1774" spans="1:7" x14ac:dyDescent="0.35">
      <c r="A1774" t="s">
        <v>2683</v>
      </c>
      <c r="B1774" t="s">
        <v>6987</v>
      </c>
      <c r="C1774" s="16">
        <v>42405</v>
      </c>
      <c r="D1774">
        <v>4</v>
      </c>
      <c r="E1774">
        <v>23</v>
      </c>
      <c r="F1774" t="s">
        <v>13708</v>
      </c>
      <c r="G1774">
        <v>0.40600000000000003</v>
      </c>
    </row>
    <row r="1775" spans="1:7" x14ac:dyDescent="0.35">
      <c r="A1775" t="s">
        <v>4218</v>
      </c>
      <c r="B1775" t="s">
        <v>4219</v>
      </c>
      <c r="C1775" s="16">
        <v>42401</v>
      </c>
      <c r="D1775">
        <v>9</v>
      </c>
      <c r="E1775">
        <v>21</v>
      </c>
      <c r="F1775" t="s">
        <v>13978</v>
      </c>
      <c r="G1775">
        <v>0.63300000000000001</v>
      </c>
    </row>
    <row r="1776" spans="1:7" x14ac:dyDescent="0.35">
      <c r="A1776" t="s">
        <v>6743</v>
      </c>
      <c r="B1776" t="s">
        <v>3832</v>
      </c>
      <c r="C1776" s="16">
        <v>42401</v>
      </c>
      <c r="D1776">
        <v>1</v>
      </c>
      <c r="E1776">
        <v>65</v>
      </c>
      <c r="F1776" t="s">
        <v>13042</v>
      </c>
      <c r="G1776">
        <v>0.47499999999999998</v>
      </c>
    </row>
    <row r="1777" spans="1:7" x14ac:dyDescent="0.35">
      <c r="A1777" t="s">
        <v>11748</v>
      </c>
      <c r="B1777" t="s">
        <v>270</v>
      </c>
      <c r="C1777" s="16">
        <v>42398</v>
      </c>
      <c r="D1777">
        <v>13</v>
      </c>
      <c r="E1777">
        <v>62</v>
      </c>
      <c r="F1777" t="s">
        <v>13117</v>
      </c>
      <c r="G1777">
        <v>0.68899999999999995</v>
      </c>
    </row>
    <row r="1778" spans="1:7" x14ac:dyDescent="0.35">
      <c r="A1778" t="s">
        <v>2737</v>
      </c>
      <c r="B1778" t="s">
        <v>271</v>
      </c>
      <c r="C1778" s="16">
        <v>42398</v>
      </c>
      <c r="D1778">
        <v>2</v>
      </c>
      <c r="E1778">
        <v>79</v>
      </c>
      <c r="F1778" t="s">
        <v>12818</v>
      </c>
      <c r="G1778">
        <v>0.69599999999999995</v>
      </c>
    </row>
    <row r="1779" spans="1:7" x14ac:dyDescent="0.35">
      <c r="A1779" t="s">
        <v>4056</v>
      </c>
      <c r="B1779" t="s">
        <v>4057</v>
      </c>
      <c r="C1779" s="16">
        <v>42398</v>
      </c>
      <c r="D1779">
        <v>7</v>
      </c>
      <c r="E1779">
        <v>51</v>
      </c>
      <c r="F1779" t="s">
        <v>12850</v>
      </c>
      <c r="G1779">
        <v>0.35199999999999998</v>
      </c>
    </row>
    <row r="1780" spans="1:7" x14ac:dyDescent="0.35">
      <c r="A1780" t="s">
        <v>4362</v>
      </c>
      <c r="B1780" t="s">
        <v>170</v>
      </c>
      <c r="C1780" s="16">
        <v>42398</v>
      </c>
      <c r="D1780">
        <v>6</v>
      </c>
      <c r="E1780">
        <v>0</v>
      </c>
      <c r="F1780" t="s">
        <v>13575</v>
      </c>
      <c r="G1780">
        <v>0.628</v>
      </c>
    </row>
    <row r="1781" spans="1:7" x14ac:dyDescent="0.35">
      <c r="A1781" t="s">
        <v>4404</v>
      </c>
      <c r="B1781" t="s">
        <v>4058</v>
      </c>
      <c r="C1781" s="16">
        <v>42398</v>
      </c>
      <c r="D1781">
        <v>6</v>
      </c>
      <c r="E1781">
        <v>37</v>
      </c>
      <c r="F1781" t="s">
        <v>12851</v>
      </c>
      <c r="G1781">
        <v>0.63800000000000001</v>
      </c>
    </row>
    <row r="1782" spans="1:7" x14ac:dyDescent="0.35">
      <c r="A1782" t="s">
        <v>12070</v>
      </c>
      <c r="B1782" t="s">
        <v>4567</v>
      </c>
      <c r="C1782" s="16">
        <v>42398</v>
      </c>
      <c r="D1782">
        <v>5</v>
      </c>
      <c r="E1782">
        <v>85</v>
      </c>
      <c r="F1782" t="s">
        <v>13118</v>
      </c>
      <c r="G1782">
        <v>0.72799999999999998</v>
      </c>
    </row>
    <row r="1783" spans="1:7" x14ac:dyDescent="0.35">
      <c r="A1783" t="s">
        <v>12516</v>
      </c>
      <c r="B1783" t="s">
        <v>9250</v>
      </c>
      <c r="C1783" s="16">
        <v>42398</v>
      </c>
      <c r="D1783">
        <v>3</v>
      </c>
      <c r="E1783">
        <v>63</v>
      </c>
      <c r="F1783" t="s">
        <v>13119</v>
      </c>
      <c r="G1783">
        <v>0.79500000000000004</v>
      </c>
    </row>
    <row r="1784" spans="1:7" x14ac:dyDescent="0.35">
      <c r="A1784" t="s">
        <v>4388</v>
      </c>
      <c r="B1784" t="s">
        <v>271</v>
      </c>
      <c r="C1784" s="16">
        <v>42398</v>
      </c>
      <c r="D1784">
        <v>1</v>
      </c>
      <c r="E1784">
        <v>69</v>
      </c>
      <c r="F1784" t="s">
        <v>12818</v>
      </c>
      <c r="G1784">
        <v>0.66700000000000004</v>
      </c>
    </row>
    <row r="1785" spans="1:7" x14ac:dyDescent="0.35">
      <c r="A1785" t="s">
        <v>4362</v>
      </c>
      <c r="B1785" t="s">
        <v>170</v>
      </c>
      <c r="C1785" s="16">
        <v>42398</v>
      </c>
      <c r="D1785">
        <v>6</v>
      </c>
      <c r="E1785">
        <v>82</v>
      </c>
      <c r="F1785" t="s">
        <v>13575</v>
      </c>
      <c r="G1785">
        <v>0.628</v>
      </c>
    </row>
    <row r="1786" spans="1:7" x14ac:dyDescent="0.35">
      <c r="A1786" t="s">
        <v>3013</v>
      </c>
      <c r="B1786" t="s">
        <v>3014</v>
      </c>
      <c r="C1786" s="16">
        <v>42397</v>
      </c>
      <c r="D1786">
        <v>4</v>
      </c>
      <c r="E1786">
        <v>0</v>
      </c>
      <c r="F1786" t="s">
        <v>13120</v>
      </c>
      <c r="G1786">
        <v>0.72499999999999998</v>
      </c>
    </row>
    <row r="1787" spans="1:7" x14ac:dyDescent="0.35">
      <c r="A1787" t="s">
        <v>3352</v>
      </c>
      <c r="B1787" t="s">
        <v>440</v>
      </c>
      <c r="C1787" s="16">
        <v>42391</v>
      </c>
      <c r="D1787">
        <v>2</v>
      </c>
      <c r="E1787">
        <v>40</v>
      </c>
      <c r="F1787" t="s">
        <v>13121</v>
      </c>
      <c r="G1787">
        <v>0.71</v>
      </c>
    </row>
    <row r="1788" spans="1:7" x14ac:dyDescent="0.35">
      <c r="A1788" t="s">
        <v>6150</v>
      </c>
      <c r="B1788" t="s">
        <v>440</v>
      </c>
      <c r="C1788" s="16">
        <v>42391</v>
      </c>
      <c r="D1788">
        <v>4</v>
      </c>
      <c r="E1788">
        <v>51</v>
      </c>
      <c r="F1788" t="s">
        <v>13121</v>
      </c>
      <c r="G1788">
        <v>0.70799999999999996</v>
      </c>
    </row>
    <row r="1789" spans="1:7" x14ac:dyDescent="0.35">
      <c r="A1789" t="s">
        <v>12327</v>
      </c>
      <c r="B1789" t="s">
        <v>7490</v>
      </c>
      <c r="C1789" s="16">
        <v>42388</v>
      </c>
      <c r="D1789">
        <v>1</v>
      </c>
      <c r="E1789">
        <v>53</v>
      </c>
      <c r="F1789" t="s">
        <v>13122</v>
      </c>
      <c r="G1789">
        <v>0.72299999999999998</v>
      </c>
    </row>
    <row r="1790" spans="1:7" x14ac:dyDescent="0.35">
      <c r="A1790" t="s">
        <v>8856</v>
      </c>
      <c r="B1790" t="s">
        <v>8857</v>
      </c>
      <c r="C1790" s="16">
        <v>42385</v>
      </c>
      <c r="D1790">
        <v>1</v>
      </c>
      <c r="E1790">
        <v>58</v>
      </c>
      <c r="F1790" t="s">
        <v>8858</v>
      </c>
      <c r="G1790">
        <v>0.68300000000000005</v>
      </c>
    </row>
    <row r="1791" spans="1:7" x14ac:dyDescent="0.35">
      <c r="A1791" t="s">
        <v>9366</v>
      </c>
      <c r="B1791" t="s">
        <v>8278</v>
      </c>
      <c r="C1791" s="16">
        <v>42385</v>
      </c>
      <c r="D1791">
        <v>1</v>
      </c>
      <c r="E1791">
        <v>34</v>
      </c>
      <c r="F1791" t="s">
        <v>13096</v>
      </c>
      <c r="G1791">
        <v>0.55100000000000005</v>
      </c>
    </row>
    <row r="1792" spans="1:7" x14ac:dyDescent="0.35">
      <c r="A1792" t="s">
        <v>3933</v>
      </c>
      <c r="B1792" t="s">
        <v>3934</v>
      </c>
      <c r="C1792" s="16">
        <v>42384</v>
      </c>
      <c r="D1792">
        <v>2</v>
      </c>
      <c r="E1792">
        <v>0</v>
      </c>
      <c r="F1792" t="s">
        <v>13875</v>
      </c>
      <c r="G1792">
        <v>0.67400000000000004</v>
      </c>
    </row>
    <row r="1793" spans="1:7" x14ac:dyDescent="0.35">
      <c r="A1793" t="s">
        <v>7280</v>
      </c>
      <c r="B1793" t="s">
        <v>7281</v>
      </c>
      <c r="C1793" s="16">
        <v>42377</v>
      </c>
      <c r="D1793">
        <v>6</v>
      </c>
      <c r="E1793">
        <v>0</v>
      </c>
      <c r="F1793" t="s">
        <v>6115</v>
      </c>
      <c r="G1793">
        <v>0.61</v>
      </c>
    </row>
    <row r="1794" spans="1:7" x14ac:dyDescent="0.35">
      <c r="A1794" t="s">
        <v>40</v>
      </c>
      <c r="B1794" t="s">
        <v>41</v>
      </c>
      <c r="C1794" s="16">
        <v>42370</v>
      </c>
      <c r="D1794">
        <v>2</v>
      </c>
      <c r="E1794">
        <v>5</v>
      </c>
      <c r="F1794" t="s">
        <v>13570</v>
      </c>
      <c r="G1794">
        <v>0.81299999999999994</v>
      </c>
    </row>
    <row r="1795" spans="1:7" x14ac:dyDescent="0.35">
      <c r="A1795" t="s">
        <v>3527</v>
      </c>
      <c r="B1795" t="s">
        <v>3528</v>
      </c>
      <c r="C1795" s="16">
        <v>42370</v>
      </c>
      <c r="D1795">
        <v>5</v>
      </c>
      <c r="E1795">
        <v>80</v>
      </c>
      <c r="F1795" t="s">
        <v>13123</v>
      </c>
      <c r="G1795">
        <v>0.56399999999999995</v>
      </c>
    </row>
    <row r="1796" spans="1:7" x14ac:dyDescent="0.35">
      <c r="A1796" t="s">
        <v>5398</v>
      </c>
      <c r="B1796" t="s">
        <v>41</v>
      </c>
      <c r="C1796" s="16">
        <v>42370</v>
      </c>
      <c r="D1796">
        <v>5</v>
      </c>
      <c r="E1796">
        <v>7</v>
      </c>
      <c r="F1796" t="s">
        <v>13570</v>
      </c>
      <c r="G1796">
        <v>0.60899999999999999</v>
      </c>
    </row>
    <row r="1797" spans="1:7" x14ac:dyDescent="0.35">
      <c r="A1797" t="s">
        <v>8775</v>
      </c>
      <c r="B1797" t="s">
        <v>41</v>
      </c>
      <c r="C1797" s="16">
        <v>42370</v>
      </c>
      <c r="D1797">
        <v>3</v>
      </c>
      <c r="E1797">
        <v>6</v>
      </c>
      <c r="F1797" t="s">
        <v>13570</v>
      </c>
      <c r="G1797">
        <v>0.74299999999999999</v>
      </c>
    </row>
    <row r="1798" spans="1:7" x14ac:dyDescent="0.35">
      <c r="A1798" t="s">
        <v>9183</v>
      </c>
      <c r="B1798" t="s">
        <v>3528</v>
      </c>
      <c r="C1798" s="16">
        <v>42370</v>
      </c>
      <c r="D1798">
        <v>1</v>
      </c>
      <c r="E1798">
        <v>67</v>
      </c>
      <c r="F1798" t="s">
        <v>13123</v>
      </c>
      <c r="G1798">
        <v>0.50600000000000001</v>
      </c>
    </row>
    <row r="1799" spans="1:7" x14ac:dyDescent="0.35">
      <c r="A1799" t="s">
        <v>3229</v>
      </c>
      <c r="B1799" t="s">
        <v>3230</v>
      </c>
      <c r="C1799" s="16">
        <v>42356</v>
      </c>
      <c r="D1799">
        <v>17</v>
      </c>
      <c r="E1799">
        <v>0</v>
      </c>
      <c r="F1799" t="s">
        <v>13979</v>
      </c>
      <c r="G1799">
        <v>0.371</v>
      </c>
    </row>
    <row r="1800" spans="1:7" x14ac:dyDescent="0.35">
      <c r="A1800" t="s">
        <v>4362</v>
      </c>
      <c r="B1800" t="s">
        <v>170</v>
      </c>
      <c r="C1800" s="16">
        <v>42355</v>
      </c>
      <c r="D1800">
        <v>1</v>
      </c>
      <c r="E1800">
        <v>44</v>
      </c>
      <c r="F1800" t="s">
        <v>13575</v>
      </c>
      <c r="G1800">
        <v>0.629</v>
      </c>
    </row>
    <row r="1801" spans="1:7" x14ac:dyDescent="0.35">
      <c r="A1801" t="s">
        <v>9001</v>
      </c>
      <c r="B1801" t="s">
        <v>9002</v>
      </c>
      <c r="C1801" s="16">
        <v>42354</v>
      </c>
      <c r="D1801">
        <v>1</v>
      </c>
      <c r="E1801">
        <v>19</v>
      </c>
      <c r="F1801" t="s">
        <v>13570</v>
      </c>
      <c r="G1801">
        <v>0.46700000000000003</v>
      </c>
    </row>
    <row r="1802" spans="1:7" x14ac:dyDescent="0.35">
      <c r="A1802" t="s">
        <v>4212</v>
      </c>
      <c r="B1802" t="s">
        <v>962</v>
      </c>
      <c r="C1802" s="16">
        <v>42349</v>
      </c>
      <c r="D1802">
        <v>1</v>
      </c>
      <c r="E1802">
        <v>38</v>
      </c>
      <c r="F1802" t="s">
        <v>13875</v>
      </c>
      <c r="G1802">
        <v>0.69899999999999995</v>
      </c>
    </row>
    <row r="1803" spans="1:7" x14ac:dyDescent="0.35">
      <c r="A1803" t="s">
        <v>10369</v>
      </c>
      <c r="B1803" t="s">
        <v>8505</v>
      </c>
      <c r="C1803" s="16">
        <v>42349</v>
      </c>
      <c r="D1803">
        <v>4</v>
      </c>
      <c r="E1803">
        <v>0</v>
      </c>
      <c r="F1803" t="s">
        <v>6115</v>
      </c>
      <c r="G1803">
        <v>0.81399999999999995</v>
      </c>
    </row>
    <row r="1804" spans="1:7" x14ac:dyDescent="0.35">
      <c r="A1804" t="s">
        <v>1455</v>
      </c>
      <c r="B1804" t="s">
        <v>58</v>
      </c>
      <c r="C1804" s="16">
        <v>42347</v>
      </c>
      <c r="D1804">
        <v>10</v>
      </c>
      <c r="E1804">
        <v>76</v>
      </c>
      <c r="F1804" t="s">
        <v>13574</v>
      </c>
      <c r="G1804">
        <v>0.628</v>
      </c>
    </row>
    <row r="1805" spans="1:7" x14ac:dyDescent="0.35">
      <c r="A1805" t="s">
        <v>10228</v>
      </c>
      <c r="B1805" t="s">
        <v>58</v>
      </c>
      <c r="C1805" s="16">
        <v>42347</v>
      </c>
      <c r="D1805">
        <v>7</v>
      </c>
      <c r="E1805">
        <v>56</v>
      </c>
      <c r="F1805" t="s">
        <v>13574</v>
      </c>
      <c r="G1805">
        <v>0.36199999999999999</v>
      </c>
    </row>
    <row r="1806" spans="1:7" x14ac:dyDescent="0.35">
      <c r="A1806" t="s">
        <v>11583</v>
      </c>
      <c r="B1806" t="s">
        <v>11584</v>
      </c>
      <c r="C1806" s="16">
        <v>42347</v>
      </c>
      <c r="D1806">
        <v>9</v>
      </c>
      <c r="E1806">
        <v>51</v>
      </c>
      <c r="F1806" t="s">
        <v>14798</v>
      </c>
      <c r="G1806">
        <v>0.51800000000000002</v>
      </c>
    </row>
    <row r="1807" spans="1:7" x14ac:dyDescent="0.35">
      <c r="A1807" t="s">
        <v>5856</v>
      </c>
      <c r="B1807" t="s">
        <v>2063</v>
      </c>
      <c r="C1807" s="16">
        <v>42346</v>
      </c>
      <c r="D1807">
        <v>1</v>
      </c>
      <c r="E1807">
        <v>24</v>
      </c>
      <c r="F1807" t="s">
        <v>1618</v>
      </c>
      <c r="G1807">
        <v>0.61</v>
      </c>
    </row>
    <row r="1808" spans="1:7" x14ac:dyDescent="0.35">
      <c r="A1808" t="s">
        <v>11461</v>
      </c>
      <c r="B1808" t="s">
        <v>11462</v>
      </c>
      <c r="C1808" s="16">
        <v>42344</v>
      </c>
      <c r="D1808">
        <v>1</v>
      </c>
      <c r="E1808">
        <v>0</v>
      </c>
      <c r="F1808" t="s">
        <v>13875</v>
      </c>
      <c r="G1808">
        <v>0.42199999999999999</v>
      </c>
    </row>
    <row r="1809" spans="1:7" x14ac:dyDescent="0.35">
      <c r="A1809" t="s">
        <v>970</v>
      </c>
      <c r="B1809" t="s">
        <v>971</v>
      </c>
      <c r="C1809" s="16">
        <v>42342</v>
      </c>
      <c r="D1809">
        <v>1</v>
      </c>
      <c r="E1809">
        <v>1</v>
      </c>
      <c r="F1809" t="s">
        <v>972</v>
      </c>
      <c r="G1809">
        <v>0.58899999999999997</v>
      </c>
    </row>
    <row r="1810" spans="1:7" x14ac:dyDescent="0.35">
      <c r="A1810" t="s">
        <v>1343</v>
      </c>
      <c r="B1810" t="s">
        <v>1344</v>
      </c>
      <c r="C1810" s="16">
        <v>42342</v>
      </c>
      <c r="D1810">
        <v>3</v>
      </c>
      <c r="E1810">
        <v>80</v>
      </c>
      <c r="F1810" t="s">
        <v>14799</v>
      </c>
      <c r="G1810">
        <v>0.75600000000000001</v>
      </c>
    </row>
    <row r="1811" spans="1:7" x14ac:dyDescent="0.35">
      <c r="A1811" t="s">
        <v>902</v>
      </c>
      <c r="B1811" t="s">
        <v>3832</v>
      </c>
      <c r="C1811" s="16">
        <v>42342</v>
      </c>
      <c r="D1811">
        <v>1</v>
      </c>
      <c r="E1811">
        <v>0</v>
      </c>
      <c r="F1811" t="s">
        <v>13042</v>
      </c>
      <c r="G1811">
        <v>0.45900000000000002</v>
      </c>
    </row>
    <row r="1812" spans="1:7" x14ac:dyDescent="0.35">
      <c r="A1812" t="s">
        <v>12113</v>
      </c>
      <c r="B1812" t="s">
        <v>5073</v>
      </c>
      <c r="C1812" s="16">
        <v>42342</v>
      </c>
      <c r="D1812">
        <v>1</v>
      </c>
      <c r="E1812">
        <v>16</v>
      </c>
      <c r="F1812" t="s">
        <v>13035</v>
      </c>
      <c r="G1812">
        <v>0.77</v>
      </c>
    </row>
    <row r="1813" spans="1:7" x14ac:dyDescent="0.35">
      <c r="A1813" t="s">
        <v>970</v>
      </c>
      <c r="B1813" t="s">
        <v>971</v>
      </c>
      <c r="C1813" s="16">
        <v>42342</v>
      </c>
      <c r="D1813">
        <v>1</v>
      </c>
      <c r="E1813">
        <v>75</v>
      </c>
      <c r="F1813" t="s">
        <v>972</v>
      </c>
      <c r="G1813">
        <v>0.58899999999999997</v>
      </c>
    </row>
    <row r="1814" spans="1:7" x14ac:dyDescent="0.35">
      <c r="A1814" t="s">
        <v>7087</v>
      </c>
      <c r="B1814" t="s">
        <v>507</v>
      </c>
      <c r="C1814" s="16">
        <v>42342</v>
      </c>
      <c r="D1814">
        <v>3</v>
      </c>
      <c r="E1814">
        <v>87</v>
      </c>
      <c r="F1814" t="s">
        <v>12845</v>
      </c>
      <c r="G1814">
        <v>0.49099999999999999</v>
      </c>
    </row>
    <row r="1815" spans="1:7" x14ac:dyDescent="0.35">
      <c r="A1815" t="s">
        <v>10268</v>
      </c>
      <c r="B1815" t="s">
        <v>10269</v>
      </c>
      <c r="C1815" s="16">
        <v>42342</v>
      </c>
      <c r="D1815">
        <v>3</v>
      </c>
      <c r="E1815">
        <v>0</v>
      </c>
      <c r="F1815" t="s">
        <v>10270</v>
      </c>
      <c r="G1815">
        <v>0.79300000000000004</v>
      </c>
    </row>
    <row r="1816" spans="1:7" x14ac:dyDescent="0.35">
      <c r="A1816" t="s">
        <v>11241</v>
      </c>
      <c r="B1816" t="s">
        <v>507</v>
      </c>
      <c r="C1816" s="16">
        <v>42342</v>
      </c>
      <c r="D1816">
        <v>5</v>
      </c>
      <c r="E1816">
        <v>82</v>
      </c>
      <c r="F1816" t="s">
        <v>12845</v>
      </c>
      <c r="G1816">
        <v>0.63800000000000001</v>
      </c>
    </row>
    <row r="1817" spans="1:7" x14ac:dyDescent="0.35">
      <c r="A1817" t="s">
        <v>5466</v>
      </c>
      <c r="B1817" t="s">
        <v>11348</v>
      </c>
      <c r="C1817" s="16">
        <v>42342</v>
      </c>
      <c r="D1817">
        <v>8</v>
      </c>
      <c r="E1817">
        <v>0</v>
      </c>
      <c r="F1817" t="s">
        <v>13709</v>
      </c>
      <c r="G1817">
        <v>0.504</v>
      </c>
    </row>
    <row r="1818" spans="1:7" x14ac:dyDescent="0.35">
      <c r="A1818" t="s">
        <v>11478</v>
      </c>
      <c r="B1818" t="s">
        <v>6928</v>
      </c>
      <c r="C1818" s="16">
        <v>42342</v>
      </c>
      <c r="D1818">
        <v>12</v>
      </c>
      <c r="E1818">
        <v>69</v>
      </c>
      <c r="F1818" t="s">
        <v>12801</v>
      </c>
      <c r="G1818">
        <v>0.56799999999999995</v>
      </c>
    </row>
    <row r="1819" spans="1:7" x14ac:dyDescent="0.35">
      <c r="A1819" t="s">
        <v>3641</v>
      </c>
      <c r="B1819" t="s">
        <v>3642</v>
      </c>
      <c r="C1819" s="16">
        <v>42341</v>
      </c>
      <c r="D1819">
        <v>2</v>
      </c>
      <c r="E1819">
        <v>56</v>
      </c>
      <c r="F1819" t="s">
        <v>13124</v>
      </c>
      <c r="G1819">
        <v>0.72799999999999998</v>
      </c>
    </row>
    <row r="1820" spans="1:7" x14ac:dyDescent="0.35">
      <c r="A1820" t="s">
        <v>11910</v>
      </c>
      <c r="B1820" t="s">
        <v>2524</v>
      </c>
      <c r="C1820" s="16">
        <v>42335</v>
      </c>
      <c r="D1820">
        <v>10</v>
      </c>
      <c r="E1820">
        <v>59</v>
      </c>
      <c r="F1820" t="s">
        <v>14800</v>
      </c>
      <c r="G1820">
        <v>0.746</v>
      </c>
    </row>
    <row r="1821" spans="1:7" x14ac:dyDescent="0.35">
      <c r="A1821" t="s">
        <v>6265</v>
      </c>
      <c r="B1821" t="s">
        <v>6266</v>
      </c>
      <c r="C1821" s="16">
        <v>42335</v>
      </c>
      <c r="D1821">
        <v>4</v>
      </c>
      <c r="E1821">
        <v>37</v>
      </c>
      <c r="F1821" t="s">
        <v>13875</v>
      </c>
      <c r="G1821">
        <v>0.6</v>
      </c>
    </row>
    <row r="1822" spans="1:7" x14ac:dyDescent="0.35">
      <c r="A1822" t="s">
        <v>12219</v>
      </c>
      <c r="B1822" t="s">
        <v>182</v>
      </c>
      <c r="C1822" s="16">
        <v>42335</v>
      </c>
      <c r="D1822">
        <v>15</v>
      </c>
      <c r="E1822">
        <v>62</v>
      </c>
      <c r="F1822" t="s">
        <v>14789</v>
      </c>
      <c r="G1822">
        <v>0.59899999999999998</v>
      </c>
    </row>
    <row r="1823" spans="1:7" x14ac:dyDescent="0.35">
      <c r="A1823" t="s">
        <v>7097</v>
      </c>
      <c r="B1823" t="s">
        <v>7098</v>
      </c>
      <c r="C1823" s="16">
        <v>42335</v>
      </c>
      <c r="D1823">
        <v>1</v>
      </c>
      <c r="E1823">
        <v>0</v>
      </c>
      <c r="F1823" t="s">
        <v>7099</v>
      </c>
      <c r="G1823">
        <v>0.60799999999999998</v>
      </c>
    </row>
    <row r="1824" spans="1:7" x14ac:dyDescent="0.35">
      <c r="A1824" t="s">
        <v>7225</v>
      </c>
      <c r="B1824" t="s">
        <v>7226</v>
      </c>
      <c r="C1824" s="16">
        <v>42335</v>
      </c>
      <c r="D1824">
        <v>5</v>
      </c>
      <c r="E1824">
        <v>0</v>
      </c>
      <c r="F1824" t="s">
        <v>12791</v>
      </c>
      <c r="G1824">
        <v>0.88400000000000001</v>
      </c>
    </row>
    <row r="1825" spans="1:7" x14ac:dyDescent="0.35">
      <c r="A1825" t="s">
        <v>1021</v>
      </c>
      <c r="B1825" t="s">
        <v>4422</v>
      </c>
      <c r="C1825" s="16">
        <v>42331</v>
      </c>
      <c r="D1825">
        <v>1</v>
      </c>
      <c r="E1825">
        <v>53</v>
      </c>
      <c r="F1825" t="s">
        <v>13125</v>
      </c>
      <c r="G1825">
        <v>0.73899999999999999</v>
      </c>
    </row>
    <row r="1826" spans="1:7" x14ac:dyDescent="0.35">
      <c r="A1826" t="s">
        <v>244</v>
      </c>
      <c r="B1826" t="s">
        <v>245</v>
      </c>
      <c r="C1826" s="16">
        <v>42328</v>
      </c>
      <c r="D1826">
        <v>1</v>
      </c>
      <c r="E1826">
        <v>30</v>
      </c>
      <c r="F1826" t="s">
        <v>13570</v>
      </c>
      <c r="G1826">
        <v>0.64800000000000002</v>
      </c>
    </row>
    <row r="1827" spans="1:7" x14ac:dyDescent="0.35">
      <c r="A1827" t="s">
        <v>401</v>
      </c>
      <c r="B1827" t="s">
        <v>402</v>
      </c>
      <c r="C1827" s="16">
        <v>42328</v>
      </c>
      <c r="D1827">
        <v>15</v>
      </c>
      <c r="E1827">
        <v>0</v>
      </c>
      <c r="F1827" t="s">
        <v>12842</v>
      </c>
      <c r="G1827">
        <v>0.42899999999999999</v>
      </c>
    </row>
    <row r="1828" spans="1:7" x14ac:dyDescent="0.35">
      <c r="A1828" t="s">
        <v>1208</v>
      </c>
      <c r="B1828" t="s">
        <v>1209</v>
      </c>
      <c r="C1828" s="16">
        <v>42328</v>
      </c>
      <c r="D1828">
        <v>6</v>
      </c>
      <c r="E1828">
        <v>0</v>
      </c>
      <c r="F1828" t="s">
        <v>13677</v>
      </c>
      <c r="G1828">
        <v>0.59</v>
      </c>
    </row>
    <row r="1829" spans="1:7" x14ac:dyDescent="0.35">
      <c r="A1829" t="s">
        <v>12010</v>
      </c>
      <c r="B1829" t="s">
        <v>1209</v>
      </c>
      <c r="C1829" s="16">
        <v>42328</v>
      </c>
      <c r="D1829">
        <v>2</v>
      </c>
      <c r="E1829">
        <v>1</v>
      </c>
      <c r="F1829" t="s">
        <v>13677</v>
      </c>
      <c r="G1829">
        <v>0.68799999999999994</v>
      </c>
    </row>
    <row r="1830" spans="1:7" x14ac:dyDescent="0.35">
      <c r="A1830" t="s">
        <v>4049</v>
      </c>
      <c r="B1830" t="s">
        <v>3873</v>
      </c>
      <c r="C1830" s="16">
        <v>42328</v>
      </c>
      <c r="D1830">
        <v>13</v>
      </c>
      <c r="E1830">
        <v>17</v>
      </c>
      <c r="F1830" t="s">
        <v>13980</v>
      </c>
      <c r="G1830">
        <v>0.55000000000000004</v>
      </c>
    </row>
    <row r="1831" spans="1:7" x14ac:dyDescent="0.35">
      <c r="A1831" t="s">
        <v>1976</v>
      </c>
      <c r="B1831" t="s">
        <v>25</v>
      </c>
      <c r="C1831" s="16">
        <v>42328</v>
      </c>
      <c r="D1831">
        <v>2</v>
      </c>
      <c r="E1831">
        <v>54</v>
      </c>
      <c r="F1831" t="s">
        <v>12883</v>
      </c>
      <c r="G1831">
        <v>0.59399999999999997</v>
      </c>
    </row>
    <row r="1832" spans="1:7" x14ac:dyDescent="0.35">
      <c r="A1832" t="s">
        <v>5258</v>
      </c>
      <c r="B1832" t="s">
        <v>1209</v>
      </c>
      <c r="C1832" s="16">
        <v>42328</v>
      </c>
      <c r="D1832">
        <v>4</v>
      </c>
      <c r="E1832">
        <v>0</v>
      </c>
      <c r="F1832" t="s">
        <v>13677</v>
      </c>
      <c r="G1832">
        <v>0.377</v>
      </c>
    </row>
    <row r="1833" spans="1:7" x14ac:dyDescent="0.35">
      <c r="A1833" t="s">
        <v>5433</v>
      </c>
      <c r="B1833" t="s">
        <v>1209</v>
      </c>
      <c r="C1833" s="16">
        <v>42328</v>
      </c>
      <c r="D1833">
        <v>9</v>
      </c>
      <c r="E1833">
        <v>0</v>
      </c>
      <c r="F1833" t="s">
        <v>13677</v>
      </c>
      <c r="G1833">
        <v>0.72</v>
      </c>
    </row>
    <row r="1834" spans="1:7" x14ac:dyDescent="0.35">
      <c r="A1834" t="s">
        <v>4551</v>
      </c>
      <c r="B1834" t="s">
        <v>5494</v>
      </c>
      <c r="C1834" s="16">
        <v>42328</v>
      </c>
      <c r="D1834">
        <v>1</v>
      </c>
      <c r="E1834">
        <v>49</v>
      </c>
      <c r="F1834" t="s">
        <v>12791</v>
      </c>
      <c r="G1834">
        <v>0.64400000000000002</v>
      </c>
    </row>
    <row r="1835" spans="1:7" x14ac:dyDescent="0.35">
      <c r="A1835" t="s">
        <v>235</v>
      </c>
      <c r="B1835" t="s">
        <v>1209</v>
      </c>
      <c r="C1835" s="16">
        <v>42328</v>
      </c>
      <c r="D1835">
        <v>1</v>
      </c>
      <c r="E1835">
        <v>1</v>
      </c>
      <c r="F1835" t="s">
        <v>13677</v>
      </c>
      <c r="G1835">
        <v>0.47</v>
      </c>
    </row>
    <row r="1836" spans="1:7" x14ac:dyDescent="0.35">
      <c r="A1836" t="s">
        <v>12259</v>
      </c>
      <c r="B1836" t="s">
        <v>6805</v>
      </c>
      <c r="C1836" s="16">
        <v>42328</v>
      </c>
      <c r="D1836">
        <v>6</v>
      </c>
      <c r="E1836">
        <v>30</v>
      </c>
      <c r="F1836" t="s">
        <v>14801</v>
      </c>
      <c r="G1836">
        <v>0.76400000000000001</v>
      </c>
    </row>
    <row r="1837" spans="1:7" x14ac:dyDescent="0.35">
      <c r="A1837" t="s">
        <v>8106</v>
      </c>
      <c r="B1837" t="s">
        <v>903</v>
      </c>
      <c r="C1837" s="16">
        <v>42328</v>
      </c>
      <c r="D1837">
        <v>17</v>
      </c>
      <c r="E1837">
        <v>43</v>
      </c>
      <c r="F1837" t="s">
        <v>13818</v>
      </c>
      <c r="G1837">
        <v>0.59499999999999997</v>
      </c>
    </row>
    <row r="1838" spans="1:7" x14ac:dyDescent="0.35">
      <c r="A1838" t="s">
        <v>8687</v>
      </c>
      <c r="B1838" t="s">
        <v>8688</v>
      </c>
      <c r="C1838" s="16">
        <v>42328</v>
      </c>
      <c r="D1838">
        <v>13</v>
      </c>
      <c r="E1838">
        <v>50</v>
      </c>
      <c r="F1838" t="s">
        <v>14720</v>
      </c>
      <c r="G1838">
        <v>0.68500000000000005</v>
      </c>
    </row>
    <row r="1839" spans="1:7" x14ac:dyDescent="0.35">
      <c r="A1839" t="s">
        <v>3462</v>
      </c>
      <c r="B1839" t="s">
        <v>179</v>
      </c>
      <c r="C1839" s="16">
        <v>42328</v>
      </c>
      <c r="D1839">
        <v>14</v>
      </c>
      <c r="E1839">
        <v>0</v>
      </c>
      <c r="F1839" t="s">
        <v>14749</v>
      </c>
      <c r="G1839">
        <v>0.749</v>
      </c>
    </row>
    <row r="1840" spans="1:7" x14ac:dyDescent="0.35">
      <c r="A1840" t="s">
        <v>9604</v>
      </c>
      <c r="B1840" t="s">
        <v>1209</v>
      </c>
      <c r="C1840" s="16">
        <v>42328</v>
      </c>
      <c r="D1840">
        <v>8</v>
      </c>
      <c r="E1840">
        <v>0</v>
      </c>
      <c r="F1840" t="s">
        <v>13677</v>
      </c>
      <c r="G1840">
        <v>0.47199999999999998</v>
      </c>
    </row>
    <row r="1841" spans="1:7" x14ac:dyDescent="0.35">
      <c r="A1841" t="s">
        <v>5786</v>
      </c>
      <c r="B1841" t="s">
        <v>1209</v>
      </c>
      <c r="C1841" s="16">
        <v>42328</v>
      </c>
      <c r="D1841">
        <v>5</v>
      </c>
      <c r="E1841">
        <v>0</v>
      </c>
      <c r="F1841" t="s">
        <v>13677</v>
      </c>
      <c r="G1841">
        <v>0.40300000000000002</v>
      </c>
    </row>
    <row r="1842" spans="1:7" x14ac:dyDescent="0.35">
      <c r="A1842" t="s">
        <v>10786</v>
      </c>
      <c r="B1842" t="s">
        <v>1209</v>
      </c>
      <c r="C1842" s="16">
        <v>42328</v>
      </c>
      <c r="D1842">
        <v>11</v>
      </c>
      <c r="E1842">
        <v>0</v>
      </c>
      <c r="F1842" t="s">
        <v>13677</v>
      </c>
      <c r="G1842">
        <v>0.41599999999999998</v>
      </c>
    </row>
    <row r="1843" spans="1:7" x14ac:dyDescent="0.35">
      <c r="A1843" t="s">
        <v>8687</v>
      </c>
      <c r="B1843" t="s">
        <v>8688</v>
      </c>
      <c r="C1843" s="16">
        <v>42328</v>
      </c>
      <c r="D1843">
        <v>13</v>
      </c>
      <c r="E1843">
        <v>0</v>
      </c>
      <c r="F1843" t="s">
        <v>14720</v>
      </c>
      <c r="G1843">
        <v>0.65700000000000003</v>
      </c>
    </row>
    <row r="1844" spans="1:7" x14ac:dyDescent="0.35">
      <c r="A1844" t="s">
        <v>192</v>
      </c>
      <c r="B1844" t="s">
        <v>193</v>
      </c>
      <c r="C1844" s="16">
        <v>42321</v>
      </c>
      <c r="D1844">
        <v>7</v>
      </c>
      <c r="E1844">
        <v>0</v>
      </c>
      <c r="F1844" t="s">
        <v>13126</v>
      </c>
      <c r="G1844">
        <v>0.64400000000000002</v>
      </c>
    </row>
    <row r="1845" spans="1:7" x14ac:dyDescent="0.35">
      <c r="A1845" t="s">
        <v>224</v>
      </c>
      <c r="B1845" t="s">
        <v>194</v>
      </c>
      <c r="C1845" s="16">
        <v>42321</v>
      </c>
      <c r="D1845">
        <v>4</v>
      </c>
      <c r="E1845">
        <v>84</v>
      </c>
      <c r="F1845" t="s">
        <v>12854</v>
      </c>
      <c r="G1845">
        <v>0.65400000000000003</v>
      </c>
    </row>
    <row r="1846" spans="1:7" x14ac:dyDescent="0.35">
      <c r="A1846" t="s">
        <v>2042</v>
      </c>
      <c r="B1846" t="s">
        <v>194</v>
      </c>
      <c r="C1846" s="16">
        <v>42321</v>
      </c>
      <c r="D1846">
        <v>10</v>
      </c>
      <c r="E1846">
        <v>0</v>
      </c>
      <c r="F1846" t="s">
        <v>12854</v>
      </c>
      <c r="G1846">
        <v>0.55800000000000005</v>
      </c>
    </row>
    <row r="1847" spans="1:7" x14ac:dyDescent="0.35">
      <c r="A1847" t="s">
        <v>2092</v>
      </c>
      <c r="B1847" t="s">
        <v>194</v>
      </c>
      <c r="C1847" s="16">
        <v>42321</v>
      </c>
      <c r="D1847">
        <v>5</v>
      </c>
      <c r="E1847">
        <v>88</v>
      </c>
      <c r="F1847" t="s">
        <v>12854</v>
      </c>
      <c r="G1847">
        <v>0.60899999999999999</v>
      </c>
    </row>
    <row r="1848" spans="1:7" x14ac:dyDescent="0.35">
      <c r="A1848" t="s">
        <v>2209</v>
      </c>
      <c r="B1848" t="s">
        <v>194</v>
      </c>
      <c r="C1848" s="16">
        <v>42321</v>
      </c>
      <c r="D1848">
        <v>19</v>
      </c>
      <c r="E1848">
        <v>0</v>
      </c>
      <c r="F1848" t="s">
        <v>12854</v>
      </c>
      <c r="G1848">
        <v>0.77300000000000002</v>
      </c>
    </row>
    <row r="1849" spans="1:7" x14ac:dyDescent="0.35">
      <c r="A1849" t="s">
        <v>2372</v>
      </c>
      <c r="B1849" t="s">
        <v>194</v>
      </c>
      <c r="C1849" s="16">
        <v>42321</v>
      </c>
      <c r="D1849">
        <v>13</v>
      </c>
      <c r="E1849">
        <v>0</v>
      </c>
      <c r="F1849" t="s">
        <v>12854</v>
      </c>
      <c r="G1849">
        <v>0.48099999999999998</v>
      </c>
    </row>
    <row r="1850" spans="1:7" x14ac:dyDescent="0.35">
      <c r="A1850" t="s">
        <v>2220</v>
      </c>
      <c r="B1850" t="s">
        <v>194</v>
      </c>
      <c r="C1850" s="16">
        <v>42321</v>
      </c>
      <c r="D1850">
        <v>3</v>
      </c>
      <c r="E1850">
        <v>81</v>
      </c>
      <c r="F1850" t="s">
        <v>12854</v>
      </c>
      <c r="G1850">
        <v>0.84499999999999997</v>
      </c>
    </row>
    <row r="1851" spans="1:7" x14ac:dyDescent="0.35">
      <c r="A1851" t="s">
        <v>4622</v>
      </c>
      <c r="B1851" t="s">
        <v>447</v>
      </c>
      <c r="C1851" s="16">
        <v>42321</v>
      </c>
      <c r="D1851">
        <v>13</v>
      </c>
      <c r="E1851">
        <v>77</v>
      </c>
      <c r="F1851" t="s">
        <v>13127</v>
      </c>
      <c r="G1851">
        <v>0.65500000000000003</v>
      </c>
    </row>
    <row r="1852" spans="1:7" x14ac:dyDescent="0.35">
      <c r="A1852" t="s">
        <v>2220</v>
      </c>
      <c r="B1852" t="s">
        <v>194</v>
      </c>
      <c r="C1852" s="16">
        <v>42321</v>
      </c>
      <c r="D1852">
        <v>3</v>
      </c>
      <c r="E1852">
        <v>0</v>
      </c>
      <c r="F1852" t="s">
        <v>12854</v>
      </c>
      <c r="G1852">
        <v>0.84499999999999997</v>
      </c>
    </row>
    <row r="1853" spans="1:7" x14ac:dyDescent="0.35">
      <c r="A1853" t="s">
        <v>5516</v>
      </c>
      <c r="B1853" t="s">
        <v>697</v>
      </c>
      <c r="C1853" s="16">
        <v>42321</v>
      </c>
      <c r="D1853">
        <v>9</v>
      </c>
      <c r="E1853">
        <v>54</v>
      </c>
      <c r="F1853" t="s">
        <v>13510</v>
      </c>
      <c r="G1853">
        <v>0.47499999999999998</v>
      </c>
    </row>
    <row r="1854" spans="1:7" x14ac:dyDescent="0.35">
      <c r="A1854" t="s">
        <v>5778</v>
      </c>
      <c r="B1854" t="s">
        <v>1764</v>
      </c>
      <c r="C1854" s="16">
        <v>42321</v>
      </c>
      <c r="D1854">
        <v>6</v>
      </c>
      <c r="E1854">
        <v>37</v>
      </c>
      <c r="F1854" t="s">
        <v>12791</v>
      </c>
      <c r="G1854">
        <v>0.60499999999999998</v>
      </c>
    </row>
    <row r="1855" spans="1:7" x14ac:dyDescent="0.35">
      <c r="A1855" t="s">
        <v>6786</v>
      </c>
      <c r="B1855" t="s">
        <v>37</v>
      </c>
      <c r="C1855" s="16">
        <v>42321</v>
      </c>
      <c r="D1855">
        <v>19</v>
      </c>
      <c r="E1855">
        <v>44</v>
      </c>
      <c r="F1855" t="s">
        <v>12791</v>
      </c>
      <c r="G1855">
        <v>0.72799999999999998</v>
      </c>
    </row>
    <row r="1856" spans="1:7" x14ac:dyDescent="0.35">
      <c r="A1856" t="s">
        <v>6860</v>
      </c>
      <c r="B1856" t="s">
        <v>447</v>
      </c>
      <c r="C1856" s="16">
        <v>42321</v>
      </c>
      <c r="D1856">
        <v>11</v>
      </c>
      <c r="E1856">
        <v>68</v>
      </c>
      <c r="F1856" t="s">
        <v>13127</v>
      </c>
      <c r="G1856">
        <v>0.54600000000000004</v>
      </c>
    </row>
    <row r="1857" spans="1:7" x14ac:dyDescent="0.35">
      <c r="A1857" t="s">
        <v>2117</v>
      </c>
      <c r="B1857" t="s">
        <v>194</v>
      </c>
      <c r="C1857" s="16">
        <v>42321</v>
      </c>
      <c r="D1857">
        <v>6</v>
      </c>
      <c r="E1857">
        <v>0</v>
      </c>
      <c r="F1857" t="s">
        <v>12854</v>
      </c>
      <c r="G1857">
        <v>0.59</v>
      </c>
    </row>
    <row r="1858" spans="1:7" x14ac:dyDescent="0.35">
      <c r="A1858" t="s">
        <v>2092</v>
      </c>
      <c r="B1858" t="s">
        <v>194</v>
      </c>
      <c r="C1858" s="16">
        <v>42321</v>
      </c>
      <c r="D1858">
        <v>5</v>
      </c>
      <c r="E1858">
        <v>14</v>
      </c>
      <c r="F1858" t="s">
        <v>12854</v>
      </c>
      <c r="G1858">
        <v>0.60899999999999999</v>
      </c>
    </row>
    <row r="1859" spans="1:7" x14ac:dyDescent="0.35">
      <c r="A1859" t="s">
        <v>7685</v>
      </c>
      <c r="B1859" t="s">
        <v>194</v>
      </c>
      <c r="C1859" s="16">
        <v>42321</v>
      </c>
      <c r="D1859">
        <v>2</v>
      </c>
      <c r="E1859">
        <v>66</v>
      </c>
      <c r="F1859" t="s">
        <v>12854</v>
      </c>
      <c r="G1859">
        <v>0.36099999999999999</v>
      </c>
    </row>
    <row r="1860" spans="1:7" x14ac:dyDescent="0.35">
      <c r="A1860" t="s">
        <v>8494</v>
      </c>
      <c r="B1860" t="s">
        <v>809</v>
      </c>
      <c r="C1860" s="16">
        <v>42321</v>
      </c>
      <c r="D1860">
        <v>9</v>
      </c>
      <c r="E1860">
        <v>36</v>
      </c>
      <c r="F1860" t="s">
        <v>13981</v>
      </c>
      <c r="G1860">
        <v>0.60499999999999998</v>
      </c>
    </row>
    <row r="1861" spans="1:7" x14ac:dyDescent="0.35">
      <c r="A1861" t="s">
        <v>8499</v>
      </c>
      <c r="B1861" t="s">
        <v>8500</v>
      </c>
      <c r="C1861" s="16">
        <v>42321</v>
      </c>
      <c r="D1861">
        <v>9</v>
      </c>
      <c r="E1861">
        <v>0</v>
      </c>
      <c r="F1861" t="s">
        <v>13637</v>
      </c>
      <c r="G1861">
        <v>0.52500000000000002</v>
      </c>
    </row>
    <row r="1862" spans="1:7" x14ac:dyDescent="0.35">
      <c r="A1862" t="s">
        <v>8915</v>
      </c>
      <c r="B1862" t="s">
        <v>2629</v>
      </c>
      <c r="C1862" s="16">
        <v>42321</v>
      </c>
      <c r="D1862">
        <v>29</v>
      </c>
      <c r="E1862">
        <v>0</v>
      </c>
      <c r="F1862" t="s">
        <v>13982</v>
      </c>
      <c r="G1862">
        <v>0.69499999999999995</v>
      </c>
    </row>
    <row r="1863" spans="1:7" x14ac:dyDescent="0.35">
      <c r="A1863" t="s">
        <v>7604</v>
      </c>
      <c r="B1863" t="s">
        <v>697</v>
      </c>
      <c r="C1863" s="16">
        <v>42321</v>
      </c>
      <c r="D1863">
        <v>5</v>
      </c>
      <c r="E1863">
        <v>48</v>
      </c>
      <c r="F1863" t="s">
        <v>13510</v>
      </c>
      <c r="G1863">
        <v>0.70199999999999996</v>
      </c>
    </row>
    <row r="1864" spans="1:7" x14ac:dyDescent="0.35">
      <c r="A1864" t="s">
        <v>7685</v>
      </c>
      <c r="B1864" t="s">
        <v>194</v>
      </c>
      <c r="C1864" s="16">
        <v>42321</v>
      </c>
      <c r="D1864">
        <v>2</v>
      </c>
      <c r="E1864">
        <v>0</v>
      </c>
      <c r="F1864" t="s">
        <v>12854</v>
      </c>
      <c r="G1864">
        <v>0.36099999999999999</v>
      </c>
    </row>
    <row r="1865" spans="1:7" x14ac:dyDescent="0.35">
      <c r="A1865" t="s">
        <v>9575</v>
      </c>
      <c r="B1865" t="s">
        <v>809</v>
      </c>
      <c r="C1865" s="16">
        <v>42321</v>
      </c>
      <c r="D1865">
        <v>11</v>
      </c>
      <c r="E1865">
        <v>29</v>
      </c>
      <c r="F1865" t="s">
        <v>13981</v>
      </c>
      <c r="G1865">
        <v>0.39100000000000001</v>
      </c>
    </row>
    <row r="1866" spans="1:7" x14ac:dyDescent="0.35">
      <c r="A1866" t="s">
        <v>9643</v>
      </c>
      <c r="B1866" t="s">
        <v>194</v>
      </c>
      <c r="C1866" s="16">
        <v>42321</v>
      </c>
      <c r="D1866">
        <v>18</v>
      </c>
      <c r="E1866">
        <v>0</v>
      </c>
      <c r="F1866" t="s">
        <v>12854</v>
      </c>
      <c r="G1866">
        <v>0.45900000000000002</v>
      </c>
    </row>
    <row r="1867" spans="1:7" x14ac:dyDescent="0.35">
      <c r="A1867" t="s">
        <v>224</v>
      </c>
      <c r="B1867" t="s">
        <v>194</v>
      </c>
      <c r="C1867" s="16">
        <v>42321</v>
      </c>
      <c r="D1867">
        <v>4</v>
      </c>
      <c r="E1867">
        <v>15</v>
      </c>
      <c r="F1867" t="s">
        <v>12854</v>
      </c>
      <c r="G1867">
        <v>0.65400000000000003</v>
      </c>
    </row>
    <row r="1868" spans="1:7" x14ac:dyDescent="0.35">
      <c r="A1868" t="s">
        <v>9972</v>
      </c>
      <c r="B1868" t="s">
        <v>9973</v>
      </c>
      <c r="C1868" s="16">
        <v>42321</v>
      </c>
      <c r="D1868">
        <v>1</v>
      </c>
      <c r="E1868">
        <v>36</v>
      </c>
      <c r="F1868" t="s">
        <v>13875</v>
      </c>
      <c r="G1868">
        <v>0.56499999999999995</v>
      </c>
    </row>
    <row r="1869" spans="1:7" x14ac:dyDescent="0.35">
      <c r="A1869" t="s">
        <v>10388</v>
      </c>
      <c r="B1869" t="s">
        <v>809</v>
      </c>
      <c r="C1869" s="16">
        <v>42321</v>
      </c>
      <c r="D1869">
        <v>17</v>
      </c>
      <c r="E1869">
        <v>39</v>
      </c>
      <c r="F1869" t="s">
        <v>13981</v>
      </c>
      <c r="G1869">
        <v>0.51300000000000001</v>
      </c>
    </row>
    <row r="1870" spans="1:7" x14ac:dyDescent="0.35">
      <c r="A1870" t="s">
        <v>655</v>
      </c>
      <c r="B1870" t="s">
        <v>447</v>
      </c>
      <c r="C1870" s="16">
        <v>42321</v>
      </c>
      <c r="D1870">
        <v>3</v>
      </c>
      <c r="E1870">
        <v>82</v>
      </c>
      <c r="F1870" t="s">
        <v>13127</v>
      </c>
      <c r="G1870">
        <v>0.64700000000000002</v>
      </c>
    </row>
    <row r="1871" spans="1:7" x14ac:dyDescent="0.35">
      <c r="A1871" t="s">
        <v>11053</v>
      </c>
      <c r="B1871" t="s">
        <v>447</v>
      </c>
      <c r="C1871" s="16">
        <v>42321</v>
      </c>
      <c r="D1871">
        <v>17</v>
      </c>
      <c r="E1871">
        <v>67</v>
      </c>
      <c r="F1871" t="s">
        <v>13127</v>
      </c>
      <c r="G1871">
        <v>0.58599999999999997</v>
      </c>
    </row>
    <row r="1872" spans="1:7" x14ac:dyDescent="0.35">
      <c r="A1872" t="s">
        <v>3877</v>
      </c>
      <c r="B1872" t="s">
        <v>191</v>
      </c>
      <c r="C1872" s="16">
        <v>42321</v>
      </c>
      <c r="D1872">
        <v>1</v>
      </c>
      <c r="E1872">
        <v>34</v>
      </c>
      <c r="F1872" t="s">
        <v>13570</v>
      </c>
      <c r="G1872">
        <v>0.77500000000000002</v>
      </c>
    </row>
    <row r="1873" spans="1:7" x14ac:dyDescent="0.35">
      <c r="A1873" t="s">
        <v>8377</v>
      </c>
      <c r="B1873" t="s">
        <v>447</v>
      </c>
      <c r="C1873" s="16">
        <v>42321</v>
      </c>
      <c r="D1873">
        <v>2</v>
      </c>
      <c r="E1873">
        <v>82</v>
      </c>
      <c r="F1873" t="s">
        <v>13127</v>
      </c>
      <c r="G1873">
        <v>0.73</v>
      </c>
    </row>
    <row r="1874" spans="1:7" x14ac:dyDescent="0.35">
      <c r="A1874" t="s">
        <v>6860</v>
      </c>
      <c r="B1874" t="s">
        <v>447</v>
      </c>
      <c r="C1874" s="16">
        <v>42318</v>
      </c>
      <c r="D1874">
        <v>1</v>
      </c>
      <c r="E1874">
        <v>0</v>
      </c>
      <c r="F1874" t="s">
        <v>13127</v>
      </c>
      <c r="G1874">
        <v>0.54600000000000004</v>
      </c>
    </row>
    <row r="1875" spans="1:7" x14ac:dyDescent="0.35">
      <c r="A1875" t="s">
        <v>2092</v>
      </c>
      <c r="B1875" t="s">
        <v>194</v>
      </c>
      <c r="C1875" s="16">
        <v>42317</v>
      </c>
      <c r="D1875">
        <v>1</v>
      </c>
      <c r="E1875">
        <v>0</v>
      </c>
      <c r="F1875" t="s">
        <v>12854</v>
      </c>
      <c r="G1875">
        <v>0.76200000000000001</v>
      </c>
    </row>
    <row r="1876" spans="1:7" x14ac:dyDescent="0.35">
      <c r="A1876" t="s">
        <v>829</v>
      </c>
      <c r="B1876" t="s">
        <v>830</v>
      </c>
      <c r="C1876" s="16">
        <v>42316</v>
      </c>
      <c r="D1876">
        <v>7</v>
      </c>
      <c r="E1876">
        <v>43</v>
      </c>
      <c r="F1876" t="s">
        <v>831</v>
      </c>
      <c r="G1876">
        <v>0.628</v>
      </c>
    </row>
    <row r="1877" spans="1:7" x14ac:dyDescent="0.35">
      <c r="A1877" t="s">
        <v>11782</v>
      </c>
      <c r="B1877" t="s">
        <v>785</v>
      </c>
      <c r="C1877" s="16">
        <v>42314</v>
      </c>
      <c r="D1877">
        <v>4</v>
      </c>
      <c r="E1877">
        <v>0</v>
      </c>
      <c r="F1877" t="s">
        <v>14802</v>
      </c>
      <c r="G1877">
        <v>0.53900000000000003</v>
      </c>
    </row>
    <row r="1878" spans="1:7" x14ac:dyDescent="0.35">
      <c r="A1878" t="s">
        <v>3822</v>
      </c>
      <c r="B1878" t="s">
        <v>240</v>
      </c>
      <c r="C1878" s="16">
        <v>42314</v>
      </c>
      <c r="D1878">
        <v>1</v>
      </c>
      <c r="E1878">
        <v>0</v>
      </c>
      <c r="F1878" t="s">
        <v>12877</v>
      </c>
      <c r="G1878">
        <v>0.77700000000000002</v>
      </c>
    </row>
    <row r="1879" spans="1:7" x14ac:dyDescent="0.35">
      <c r="A1879" t="s">
        <v>4079</v>
      </c>
      <c r="B1879" t="s">
        <v>54</v>
      </c>
      <c r="C1879" s="16">
        <v>42314</v>
      </c>
      <c r="D1879">
        <v>14</v>
      </c>
      <c r="E1879">
        <v>0</v>
      </c>
      <c r="F1879" t="s">
        <v>12791</v>
      </c>
      <c r="G1879">
        <v>0.56899999999999995</v>
      </c>
    </row>
    <row r="1880" spans="1:7" x14ac:dyDescent="0.35">
      <c r="A1880" t="s">
        <v>4850</v>
      </c>
      <c r="B1880" t="s">
        <v>4851</v>
      </c>
      <c r="C1880" s="16">
        <v>42314</v>
      </c>
      <c r="D1880">
        <v>2</v>
      </c>
      <c r="E1880">
        <v>0</v>
      </c>
      <c r="F1880" t="s">
        <v>13537</v>
      </c>
      <c r="G1880">
        <v>0.51</v>
      </c>
    </row>
    <row r="1881" spans="1:7" x14ac:dyDescent="0.35">
      <c r="A1881" t="s">
        <v>7604</v>
      </c>
      <c r="B1881" t="s">
        <v>697</v>
      </c>
      <c r="C1881" s="16">
        <v>42314</v>
      </c>
      <c r="D1881">
        <v>5</v>
      </c>
      <c r="E1881">
        <v>68</v>
      </c>
      <c r="F1881" t="s">
        <v>13510</v>
      </c>
      <c r="G1881">
        <v>0.70199999999999996</v>
      </c>
    </row>
    <row r="1882" spans="1:7" x14ac:dyDescent="0.35">
      <c r="A1882" t="s">
        <v>7879</v>
      </c>
      <c r="B1882" t="s">
        <v>2690</v>
      </c>
      <c r="C1882" s="16">
        <v>42314</v>
      </c>
      <c r="D1882">
        <v>1</v>
      </c>
      <c r="E1882">
        <v>49</v>
      </c>
      <c r="F1882" t="s">
        <v>13898</v>
      </c>
      <c r="G1882">
        <v>0.61299999999999999</v>
      </c>
    </row>
    <row r="1883" spans="1:7" x14ac:dyDescent="0.35">
      <c r="A1883" t="s">
        <v>1527</v>
      </c>
      <c r="B1883" t="s">
        <v>8094</v>
      </c>
      <c r="C1883" s="16">
        <v>42314</v>
      </c>
      <c r="D1883">
        <v>1</v>
      </c>
      <c r="E1883">
        <v>74</v>
      </c>
      <c r="F1883" t="s">
        <v>13710</v>
      </c>
      <c r="G1883">
        <v>0.51300000000000001</v>
      </c>
    </row>
    <row r="1884" spans="1:7" x14ac:dyDescent="0.35">
      <c r="A1884" t="s">
        <v>239</v>
      </c>
      <c r="B1884" t="s">
        <v>240</v>
      </c>
      <c r="C1884" s="16">
        <v>42314</v>
      </c>
      <c r="D1884">
        <v>2</v>
      </c>
      <c r="E1884">
        <v>0</v>
      </c>
      <c r="F1884" t="s">
        <v>12877</v>
      </c>
      <c r="G1884">
        <v>0.78500000000000003</v>
      </c>
    </row>
    <row r="1885" spans="1:7" x14ac:dyDescent="0.35">
      <c r="A1885" t="s">
        <v>9121</v>
      </c>
      <c r="B1885" t="s">
        <v>2690</v>
      </c>
      <c r="C1885" s="16">
        <v>42314</v>
      </c>
      <c r="D1885">
        <v>10</v>
      </c>
      <c r="E1885">
        <v>0</v>
      </c>
      <c r="F1885" t="s">
        <v>13898</v>
      </c>
      <c r="G1885">
        <v>0.50600000000000001</v>
      </c>
    </row>
    <row r="1886" spans="1:7" x14ac:dyDescent="0.35">
      <c r="A1886" t="s">
        <v>5516</v>
      </c>
      <c r="B1886" t="s">
        <v>697</v>
      </c>
      <c r="C1886" s="16">
        <v>42314</v>
      </c>
      <c r="D1886">
        <v>9</v>
      </c>
      <c r="E1886">
        <v>81</v>
      </c>
      <c r="F1886" t="s">
        <v>13510</v>
      </c>
      <c r="G1886">
        <v>0.26200000000000001</v>
      </c>
    </row>
    <row r="1887" spans="1:7" x14ac:dyDescent="0.35">
      <c r="A1887" t="s">
        <v>9360</v>
      </c>
      <c r="B1887" t="s">
        <v>2690</v>
      </c>
      <c r="C1887" s="16">
        <v>42314</v>
      </c>
      <c r="D1887">
        <v>2</v>
      </c>
      <c r="E1887">
        <v>46</v>
      </c>
      <c r="F1887" t="s">
        <v>13898</v>
      </c>
      <c r="G1887">
        <v>0.59499999999999997</v>
      </c>
    </row>
    <row r="1888" spans="1:7" x14ac:dyDescent="0.35">
      <c r="A1888" t="s">
        <v>10060</v>
      </c>
      <c r="B1888" t="s">
        <v>54</v>
      </c>
      <c r="C1888" s="16">
        <v>42314</v>
      </c>
      <c r="D1888">
        <v>9</v>
      </c>
      <c r="E1888">
        <v>0</v>
      </c>
      <c r="F1888" t="s">
        <v>12791</v>
      </c>
      <c r="G1888">
        <v>0.39200000000000002</v>
      </c>
    </row>
    <row r="1889" spans="1:7" x14ac:dyDescent="0.35">
      <c r="A1889" t="s">
        <v>5523</v>
      </c>
      <c r="B1889" t="s">
        <v>5524</v>
      </c>
      <c r="C1889" s="16">
        <v>42314</v>
      </c>
      <c r="D1889">
        <v>23</v>
      </c>
      <c r="E1889">
        <v>0</v>
      </c>
      <c r="F1889" t="s">
        <v>13700</v>
      </c>
      <c r="G1889">
        <v>0.46800000000000003</v>
      </c>
    </row>
    <row r="1890" spans="1:7" x14ac:dyDescent="0.35">
      <c r="A1890" t="s">
        <v>10881</v>
      </c>
      <c r="B1890" t="s">
        <v>697</v>
      </c>
      <c r="C1890" s="16">
        <v>42314</v>
      </c>
      <c r="D1890">
        <v>3</v>
      </c>
      <c r="E1890">
        <v>58</v>
      </c>
      <c r="F1890" t="s">
        <v>13510</v>
      </c>
      <c r="G1890">
        <v>0.65800000000000003</v>
      </c>
    </row>
    <row r="1891" spans="1:7" x14ac:dyDescent="0.35">
      <c r="A1891" t="s">
        <v>11592</v>
      </c>
      <c r="B1891" t="s">
        <v>240</v>
      </c>
      <c r="C1891" s="16">
        <v>42314</v>
      </c>
      <c r="D1891">
        <v>5</v>
      </c>
      <c r="E1891">
        <v>0</v>
      </c>
      <c r="F1891" t="s">
        <v>12877</v>
      </c>
      <c r="G1891">
        <v>0.69699999999999995</v>
      </c>
    </row>
    <row r="1892" spans="1:7" x14ac:dyDescent="0.35">
      <c r="A1892" t="s">
        <v>2934</v>
      </c>
      <c r="B1892" t="s">
        <v>2935</v>
      </c>
      <c r="C1892" s="16">
        <v>42307</v>
      </c>
      <c r="D1892">
        <v>12</v>
      </c>
      <c r="E1892">
        <v>0</v>
      </c>
      <c r="F1892" t="s">
        <v>2936</v>
      </c>
      <c r="G1892">
        <v>0.85599999999999998</v>
      </c>
    </row>
    <row r="1893" spans="1:7" x14ac:dyDescent="0.35">
      <c r="A1893" t="s">
        <v>3482</v>
      </c>
      <c r="B1893" t="s">
        <v>1338</v>
      </c>
      <c r="C1893" s="16">
        <v>42307</v>
      </c>
      <c r="D1893">
        <v>27</v>
      </c>
      <c r="E1893">
        <v>0</v>
      </c>
      <c r="F1893" t="s">
        <v>1339</v>
      </c>
      <c r="G1893">
        <v>0.84199999999999997</v>
      </c>
    </row>
    <row r="1894" spans="1:7" x14ac:dyDescent="0.35">
      <c r="A1894" t="s">
        <v>4531</v>
      </c>
      <c r="B1894" t="s">
        <v>2517</v>
      </c>
      <c r="C1894" s="16">
        <v>42307</v>
      </c>
      <c r="D1894">
        <v>15</v>
      </c>
      <c r="E1894">
        <v>0</v>
      </c>
      <c r="F1894" t="s">
        <v>13128</v>
      </c>
      <c r="G1894">
        <v>0.871</v>
      </c>
    </row>
    <row r="1895" spans="1:7" x14ac:dyDescent="0.35">
      <c r="A1895" t="s">
        <v>5155</v>
      </c>
      <c r="B1895" t="s">
        <v>5156</v>
      </c>
      <c r="C1895" s="16">
        <v>42307</v>
      </c>
      <c r="D1895">
        <v>29</v>
      </c>
      <c r="E1895">
        <v>0</v>
      </c>
      <c r="F1895" t="s">
        <v>2505</v>
      </c>
      <c r="G1895">
        <v>0.85899999999999999</v>
      </c>
    </row>
    <row r="1896" spans="1:7" x14ac:dyDescent="0.35">
      <c r="A1896" t="s">
        <v>5716</v>
      </c>
      <c r="B1896" t="s">
        <v>5717</v>
      </c>
      <c r="C1896" s="16">
        <v>42307</v>
      </c>
      <c r="D1896">
        <v>16</v>
      </c>
      <c r="E1896">
        <v>0</v>
      </c>
      <c r="F1896" t="s">
        <v>5718</v>
      </c>
      <c r="G1896">
        <v>0.53500000000000003</v>
      </c>
    </row>
    <row r="1897" spans="1:7" x14ac:dyDescent="0.35">
      <c r="A1897" t="s">
        <v>5878</v>
      </c>
      <c r="B1897" t="s">
        <v>5879</v>
      </c>
      <c r="C1897" s="16">
        <v>42307</v>
      </c>
      <c r="D1897">
        <v>23</v>
      </c>
      <c r="E1897">
        <v>0</v>
      </c>
      <c r="F1897" t="s">
        <v>14803</v>
      </c>
      <c r="G1897">
        <v>0.77800000000000002</v>
      </c>
    </row>
    <row r="1898" spans="1:7" x14ac:dyDescent="0.35">
      <c r="A1898" t="s">
        <v>6017</v>
      </c>
      <c r="B1898" t="s">
        <v>3253</v>
      </c>
      <c r="C1898" s="16">
        <v>42307</v>
      </c>
      <c r="D1898">
        <v>13</v>
      </c>
      <c r="E1898">
        <v>0</v>
      </c>
      <c r="F1898" t="s">
        <v>13129</v>
      </c>
      <c r="G1898">
        <v>0.80800000000000005</v>
      </c>
    </row>
    <row r="1899" spans="1:7" x14ac:dyDescent="0.35">
      <c r="A1899" t="s">
        <v>5725</v>
      </c>
      <c r="B1899" t="s">
        <v>5681</v>
      </c>
      <c r="C1899" s="16">
        <v>42307</v>
      </c>
      <c r="D1899">
        <v>1</v>
      </c>
      <c r="E1899">
        <v>0</v>
      </c>
      <c r="F1899" t="s">
        <v>13511</v>
      </c>
      <c r="G1899">
        <v>0.78</v>
      </c>
    </row>
    <row r="1900" spans="1:7" x14ac:dyDescent="0.35">
      <c r="A1900" t="s">
        <v>4704</v>
      </c>
      <c r="B1900" t="s">
        <v>4705</v>
      </c>
      <c r="C1900" s="16">
        <v>42307</v>
      </c>
      <c r="D1900">
        <v>32</v>
      </c>
      <c r="E1900">
        <v>0</v>
      </c>
      <c r="F1900" t="s">
        <v>4707</v>
      </c>
      <c r="G1900">
        <v>0.81699999999999995</v>
      </c>
    </row>
    <row r="1901" spans="1:7" x14ac:dyDescent="0.35">
      <c r="A1901" t="s">
        <v>309</v>
      </c>
      <c r="B1901" t="s">
        <v>145</v>
      </c>
      <c r="C1901" s="16">
        <v>42307</v>
      </c>
      <c r="D1901">
        <v>1</v>
      </c>
      <c r="E1901">
        <v>71</v>
      </c>
      <c r="F1901" t="s">
        <v>12791</v>
      </c>
      <c r="G1901">
        <v>0.66100000000000003</v>
      </c>
    </row>
    <row r="1902" spans="1:7" x14ac:dyDescent="0.35">
      <c r="A1902" t="s">
        <v>566</v>
      </c>
      <c r="B1902" t="s">
        <v>567</v>
      </c>
      <c r="C1902" s="16">
        <v>42307</v>
      </c>
      <c r="D1902">
        <v>8</v>
      </c>
      <c r="E1902">
        <v>38</v>
      </c>
      <c r="F1902" t="s">
        <v>13983</v>
      </c>
      <c r="G1902">
        <v>0.48199999999999998</v>
      </c>
    </row>
    <row r="1903" spans="1:7" x14ac:dyDescent="0.35">
      <c r="A1903" t="s">
        <v>10025</v>
      </c>
      <c r="B1903" t="s">
        <v>9476</v>
      </c>
      <c r="C1903" s="16">
        <v>42307</v>
      </c>
      <c r="D1903">
        <v>17</v>
      </c>
      <c r="E1903">
        <v>0</v>
      </c>
      <c r="F1903" t="s">
        <v>9477</v>
      </c>
      <c r="G1903">
        <v>0.79</v>
      </c>
    </row>
    <row r="1904" spans="1:7" x14ac:dyDescent="0.35">
      <c r="A1904" t="s">
        <v>7619</v>
      </c>
      <c r="B1904" t="s">
        <v>670</v>
      </c>
      <c r="C1904" s="16">
        <v>42307</v>
      </c>
      <c r="D1904">
        <v>4</v>
      </c>
      <c r="E1904">
        <v>0</v>
      </c>
      <c r="F1904" t="s">
        <v>14804</v>
      </c>
      <c r="G1904">
        <v>0.96199999999999997</v>
      </c>
    </row>
    <row r="1905" spans="1:7" x14ac:dyDescent="0.35">
      <c r="A1905" t="s">
        <v>11263</v>
      </c>
      <c r="B1905" t="s">
        <v>11264</v>
      </c>
      <c r="C1905" s="16">
        <v>42307</v>
      </c>
      <c r="D1905">
        <v>3</v>
      </c>
      <c r="E1905">
        <v>59</v>
      </c>
      <c r="F1905" t="s">
        <v>13984</v>
      </c>
      <c r="G1905">
        <v>0.60299999999999998</v>
      </c>
    </row>
    <row r="1906" spans="1:7" x14ac:dyDescent="0.35">
      <c r="A1906" t="s">
        <v>11050</v>
      </c>
      <c r="B1906" t="s">
        <v>11051</v>
      </c>
      <c r="C1906" s="16">
        <v>42307</v>
      </c>
      <c r="D1906">
        <v>9</v>
      </c>
      <c r="E1906">
        <v>0</v>
      </c>
      <c r="F1906" t="s">
        <v>14805</v>
      </c>
      <c r="G1906">
        <v>0.874</v>
      </c>
    </row>
    <row r="1907" spans="1:7" x14ac:dyDescent="0.35">
      <c r="A1907" t="s">
        <v>2634</v>
      </c>
      <c r="B1907" t="s">
        <v>13985</v>
      </c>
      <c r="C1907" s="16">
        <v>42306</v>
      </c>
      <c r="D1907">
        <v>10</v>
      </c>
      <c r="E1907">
        <v>6</v>
      </c>
      <c r="F1907" t="s">
        <v>13875</v>
      </c>
      <c r="G1907">
        <v>0.53</v>
      </c>
    </row>
    <row r="1908" spans="1:7" x14ac:dyDescent="0.35">
      <c r="A1908" t="s">
        <v>47</v>
      </c>
      <c r="B1908" t="s">
        <v>46</v>
      </c>
      <c r="C1908" s="16">
        <v>42304</v>
      </c>
      <c r="D1908">
        <v>1</v>
      </c>
      <c r="E1908">
        <v>18</v>
      </c>
      <c r="F1908" t="s">
        <v>48</v>
      </c>
      <c r="G1908">
        <v>0.68700000000000006</v>
      </c>
    </row>
    <row r="1909" spans="1:7" x14ac:dyDescent="0.35">
      <c r="A1909" t="s">
        <v>790</v>
      </c>
      <c r="B1909" t="s">
        <v>6221</v>
      </c>
      <c r="C1909" s="16">
        <v>42303</v>
      </c>
      <c r="D1909">
        <v>1</v>
      </c>
      <c r="E1909">
        <v>57</v>
      </c>
      <c r="F1909" t="s">
        <v>13130</v>
      </c>
      <c r="G1909">
        <v>0.6</v>
      </c>
    </row>
    <row r="1910" spans="1:7" x14ac:dyDescent="0.35">
      <c r="A1910" t="s">
        <v>4983</v>
      </c>
      <c r="B1910" t="s">
        <v>1892</v>
      </c>
      <c r="C1910" s="16">
        <v>42300</v>
      </c>
      <c r="D1910">
        <v>31</v>
      </c>
      <c r="E1910">
        <v>0</v>
      </c>
      <c r="F1910" t="s">
        <v>13604</v>
      </c>
      <c r="G1910">
        <v>0.70499999999999996</v>
      </c>
    </row>
    <row r="1911" spans="1:7" x14ac:dyDescent="0.35">
      <c r="A1911" t="s">
        <v>6238</v>
      </c>
      <c r="B1911" t="s">
        <v>1716</v>
      </c>
      <c r="C1911" s="16">
        <v>42300</v>
      </c>
      <c r="D1911">
        <v>2</v>
      </c>
      <c r="E1911">
        <v>68</v>
      </c>
      <c r="F1911" t="s">
        <v>12885</v>
      </c>
      <c r="G1911">
        <v>0.66400000000000003</v>
      </c>
    </row>
    <row r="1912" spans="1:7" x14ac:dyDescent="0.35">
      <c r="A1912" t="s">
        <v>2337</v>
      </c>
      <c r="B1912" t="s">
        <v>1716</v>
      </c>
      <c r="C1912" s="16">
        <v>42300</v>
      </c>
      <c r="D1912">
        <v>5</v>
      </c>
      <c r="E1912">
        <v>0</v>
      </c>
      <c r="F1912" t="s">
        <v>12885</v>
      </c>
      <c r="G1912">
        <v>0.51</v>
      </c>
    </row>
    <row r="1913" spans="1:7" x14ac:dyDescent="0.35">
      <c r="A1913" t="s">
        <v>224</v>
      </c>
      <c r="B1913" t="s">
        <v>194</v>
      </c>
      <c r="C1913" s="16">
        <v>42300</v>
      </c>
      <c r="D1913">
        <v>1</v>
      </c>
      <c r="E1913">
        <v>0</v>
      </c>
      <c r="F1913" t="s">
        <v>12854</v>
      </c>
      <c r="G1913">
        <v>0.67400000000000004</v>
      </c>
    </row>
    <row r="1914" spans="1:7" x14ac:dyDescent="0.35">
      <c r="A1914" t="s">
        <v>7312</v>
      </c>
      <c r="B1914" t="s">
        <v>1716</v>
      </c>
      <c r="C1914" s="16">
        <v>42300</v>
      </c>
      <c r="D1914">
        <v>3</v>
      </c>
      <c r="E1914">
        <v>51</v>
      </c>
      <c r="F1914" t="s">
        <v>12885</v>
      </c>
      <c r="G1914">
        <v>0.753</v>
      </c>
    </row>
    <row r="1915" spans="1:7" x14ac:dyDescent="0.35">
      <c r="A1915" t="s">
        <v>8559</v>
      </c>
      <c r="B1915" t="s">
        <v>41</v>
      </c>
      <c r="C1915" s="16">
        <v>42300</v>
      </c>
      <c r="D1915">
        <v>8</v>
      </c>
      <c r="E1915">
        <v>16</v>
      </c>
      <c r="F1915" t="s">
        <v>13570</v>
      </c>
      <c r="G1915">
        <v>0.73099999999999998</v>
      </c>
    </row>
    <row r="1916" spans="1:7" x14ac:dyDescent="0.35">
      <c r="A1916" t="s">
        <v>5398</v>
      </c>
      <c r="B1916" t="s">
        <v>41</v>
      </c>
      <c r="C1916" s="16">
        <v>42300</v>
      </c>
      <c r="D1916">
        <v>5</v>
      </c>
      <c r="E1916">
        <v>36</v>
      </c>
      <c r="F1916" t="s">
        <v>13570</v>
      </c>
      <c r="G1916">
        <v>0.60899999999999999</v>
      </c>
    </row>
    <row r="1917" spans="1:7" x14ac:dyDescent="0.35">
      <c r="A1917" t="s">
        <v>10419</v>
      </c>
      <c r="B1917" t="s">
        <v>7889</v>
      </c>
      <c r="C1917" s="16">
        <v>42299</v>
      </c>
      <c r="D1917">
        <v>1</v>
      </c>
      <c r="E1917">
        <v>0</v>
      </c>
      <c r="F1917" t="s">
        <v>12959</v>
      </c>
      <c r="G1917">
        <v>0.76500000000000001</v>
      </c>
    </row>
    <row r="1918" spans="1:7" x14ac:dyDescent="0.35">
      <c r="A1918" t="s">
        <v>12314</v>
      </c>
      <c r="B1918" t="s">
        <v>7415</v>
      </c>
      <c r="C1918" s="16">
        <v>42298</v>
      </c>
      <c r="D1918">
        <v>1</v>
      </c>
      <c r="E1918">
        <v>73</v>
      </c>
      <c r="F1918" t="s">
        <v>14806</v>
      </c>
      <c r="G1918">
        <v>0.68100000000000005</v>
      </c>
    </row>
    <row r="1919" spans="1:7" x14ac:dyDescent="0.35">
      <c r="A1919" t="s">
        <v>5276</v>
      </c>
      <c r="B1919" t="s">
        <v>5277</v>
      </c>
      <c r="C1919" s="16">
        <v>42293</v>
      </c>
      <c r="D1919">
        <v>1</v>
      </c>
      <c r="E1919">
        <v>0</v>
      </c>
      <c r="F1919" t="s">
        <v>13131</v>
      </c>
      <c r="G1919">
        <v>0.82799999999999996</v>
      </c>
    </row>
    <row r="1920" spans="1:7" x14ac:dyDescent="0.35">
      <c r="A1920" t="s">
        <v>9261</v>
      </c>
      <c r="B1920" t="s">
        <v>9262</v>
      </c>
      <c r="C1920" s="16">
        <v>42293</v>
      </c>
      <c r="D1920">
        <v>1</v>
      </c>
      <c r="E1920">
        <v>1</v>
      </c>
      <c r="F1920" t="s">
        <v>13875</v>
      </c>
      <c r="G1920">
        <v>0.47899999999999998</v>
      </c>
    </row>
    <row r="1921" spans="1:7" x14ac:dyDescent="0.35">
      <c r="A1921" t="s">
        <v>9598</v>
      </c>
      <c r="B1921" t="s">
        <v>2843</v>
      </c>
      <c r="C1921" s="16">
        <v>42293</v>
      </c>
      <c r="D1921">
        <v>5</v>
      </c>
      <c r="E1921">
        <v>63</v>
      </c>
      <c r="F1921" t="s">
        <v>4015</v>
      </c>
      <c r="G1921">
        <v>0.67300000000000004</v>
      </c>
    </row>
    <row r="1922" spans="1:7" x14ac:dyDescent="0.35">
      <c r="A1922" t="s">
        <v>655</v>
      </c>
      <c r="B1922" t="s">
        <v>447</v>
      </c>
      <c r="C1922" s="16">
        <v>42293</v>
      </c>
      <c r="D1922">
        <v>1</v>
      </c>
      <c r="E1922">
        <v>0</v>
      </c>
      <c r="F1922" t="s">
        <v>13127</v>
      </c>
      <c r="G1922">
        <v>0.64700000000000002</v>
      </c>
    </row>
    <row r="1923" spans="1:7" x14ac:dyDescent="0.35">
      <c r="A1923" t="s">
        <v>2841</v>
      </c>
      <c r="B1923" t="s">
        <v>2842</v>
      </c>
      <c r="C1923" s="16">
        <v>42293</v>
      </c>
      <c r="D1923">
        <v>1</v>
      </c>
      <c r="E1923">
        <v>82</v>
      </c>
      <c r="F1923" t="s">
        <v>13132</v>
      </c>
      <c r="G1923">
        <v>0.78200000000000003</v>
      </c>
    </row>
    <row r="1924" spans="1:7" x14ac:dyDescent="0.35">
      <c r="A1924" t="s">
        <v>5975</v>
      </c>
      <c r="B1924" t="s">
        <v>1195</v>
      </c>
      <c r="C1924" s="16">
        <v>42291</v>
      </c>
      <c r="D1924">
        <v>1</v>
      </c>
      <c r="E1924">
        <v>78</v>
      </c>
      <c r="F1924" t="s">
        <v>12807</v>
      </c>
      <c r="G1924">
        <v>0.75600000000000001</v>
      </c>
    </row>
    <row r="1925" spans="1:7" x14ac:dyDescent="0.35">
      <c r="A1925" t="s">
        <v>4512</v>
      </c>
      <c r="B1925" t="s">
        <v>1968</v>
      </c>
      <c r="C1925" s="16">
        <v>42290</v>
      </c>
      <c r="D1925">
        <v>1</v>
      </c>
      <c r="E1925">
        <v>52</v>
      </c>
      <c r="F1925" t="s">
        <v>12885</v>
      </c>
      <c r="G1925">
        <v>0.60299999999999998</v>
      </c>
    </row>
    <row r="1926" spans="1:7" x14ac:dyDescent="0.35">
      <c r="A1926" t="s">
        <v>416</v>
      </c>
      <c r="B1926" t="s">
        <v>417</v>
      </c>
      <c r="C1926" s="16">
        <v>42287</v>
      </c>
      <c r="D1926">
        <v>1</v>
      </c>
      <c r="E1926">
        <v>6</v>
      </c>
      <c r="F1926" t="s">
        <v>13133</v>
      </c>
      <c r="G1926">
        <v>0.374</v>
      </c>
    </row>
    <row r="1927" spans="1:7" x14ac:dyDescent="0.35">
      <c r="A1927" t="s">
        <v>396</v>
      </c>
      <c r="B1927" t="s">
        <v>149</v>
      </c>
      <c r="C1927" s="16">
        <v>42286</v>
      </c>
      <c r="D1927">
        <v>4</v>
      </c>
      <c r="E1927">
        <v>73</v>
      </c>
      <c r="F1927" t="s">
        <v>12851</v>
      </c>
      <c r="G1927">
        <v>0.67200000000000004</v>
      </c>
    </row>
    <row r="1928" spans="1:7" x14ac:dyDescent="0.35">
      <c r="A1928" t="s">
        <v>713</v>
      </c>
      <c r="B1928" t="s">
        <v>149</v>
      </c>
      <c r="C1928" s="16">
        <v>42286</v>
      </c>
      <c r="D1928">
        <v>2</v>
      </c>
      <c r="E1928">
        <v>68</v>
      </c>
      <c r="F1928" t="s">
        <v>12851</v>
      </c>
      <c r="G1928">
        <v>0.75700000000000001</v>
      </c>
    </row>
    <row r="1929" spans="1:7" x14ac:dyDescent="0.35">
      <c r="A1929" t="s">
        <v>820</v>
      </c>
      <c r="B1929" t="s">
        <v>821</v>
      </c>
      <c r="C1929" s="16">
        <v>42286</v>
      </c>
      <c r="D1929">
        <v>8</v>
      </c>
      <c r="E1929">
        <v>22</v>
      </c>
      <c r="F1929" t="s">
        <v>13819</v>
      </c>
      <c r="G1929">
        <v>0.66800000000000004</v>
      </c>
    </row>
    <row r="1930" spans="1:7" x14ac:dyDescent="0.35">
      <c r="A1930" t="s">
        <v>3534</v>
      </c>
      <c r="B1930" t="s">
        <v>3535</v>
      </c>
      <c r="C1930" s="16">
        <v>42286</v>
      </c>
      <c r="D1930">
        <v>1</v>
      </c>
      <c r="E1930">
        <v>51</v>
      </c>
      <c r="F1930" t="s">
        <v>13134</v>
      </c>
      <c r="G1930">
        <v>0.69499999999999995</v>
      </c>
    </row>
    <row r="1931" spans="1:7" x14ac:dyDescent="0.35">
      <c r="A1931" t="s">
        <v>5464</v>
      </c>
      <c r="B1931" t="s">
        <v>149</v>
      </c>
      <c r="C1931" s="16">
        <v>42286</v>
      </c>
      <c r="D1931">
        <v>3</v>
      </c>
      <c r="E1931">
        <v>71</v>
      </c>
      <c r="F1931" t="s">
        <v>12851</v>
      </c>
      <c r="G1931">
        <v>0.81100000000000005</v>
      </c>
    </row>
    <row r="1932" spans="1:7" x14ac:dyDescent="0.35">
      <c r="A1932" t="s">
        <v>5821</v>
      </c>
      <c r="B1932" t="s">
        <v>468</v>
      </c>
      <c r="C1932" s="16">
        <v>42286</v>
      </c>
      <c r="D1932">
        <v>1</v>
      </c>
      <c r="E1932">
        <v>69</v>
      </c>
      <c r="F1932" t="s">
        <v>13135</v>
      </c>
      <c r="G1932">
        <v>0.39800000000000002</v>
      </c>
    </row>
    <row r="1933" spans="1:7" x14ac:dyDescent="0.35">
      <c r="A1933" t="s">
        <v>9580</v>
      </c>
      <c r="B1933" t="s">
        <v>9581</v>
      </c>
      <c r="C1933" s="16">
        <v>42286</v>
      </c>
      <c r="D1933">
        <v>6</v>
      </c>
      <c r="E1933">
        <v>70</v>
      </c>
      <c r="F1933" t="s">
        <v>13136</v>
      </c>
      <c r="G1933">
        <v>0.60699999999999998</v>
      </c>
    </row>
    <row r="1934" spans="1:7" x14ac:dyDescent="0.35">
      <c r="A1934" t="s">
        <v>10826</v>
      </c>
      <c r="B1934" t="s">
        <v>821</v>
      </c>
      <c r="C1934" s="16">
        <v>42286</v>
      </c>
      <c r="D1934">
        <v>1</v>
      </c>
      <c r="E1934">
        <v>55</v>
      </c>
      <c r="F1934" t="s">
        <v>13819</v>
      </c>
      <c r="G1934">
        <v>0.68300000000000005</v>
      </c>
    </row>
    <row r="1935" spans="1:7" x14ac:dyDescent="0.35">
      <c r="A1935" t="s">
        <v>11931</v>
      </c>
      <c r="B1935" t="s">
        <v>2854</v>
      </c>
      <c r="C1935" s="16">
        <v>42286</v>
      </c>
      <c r="D1935">
        <v>2</v>
      </c>
      <c r="E1935">
        <v>82</v>
      </c>
      <c r="F1935" t="s">
        <v>2855</v>
      </c>
      <c r="G1935">
        <v>0.50900000000000001</v>
      </c>
    </row>
    <row r="1936" spans="1:7" x14ac:dyDescent="0.35">
      <c r="A1936" t="s">
        <v>1763</v>
      </c>
      <c r="B1936" t="s">
        <v>1764</v>
      </c>
      <c r="C1936" s="16">
        <v>42283</v>
      </c>
      <c r="D1936">
        <v>1</v>
      </c>
      <c r="E1936">
        <v>32</v>
      </c>
      <c r="F1936" t="s">
        <v>12791</v>
      </c>
      <c r="G1936">
        <v>0.85</v>
      </c>
    </row>
    <row r="1937" spans="1:7" x14ac:dyDescent="0.35">
      <c r="A1937" t="s">
        <v>2969</v>
      </c>
      <c r="B1937" t="s">
        <v>2970</v>
      </c>
      <c r="C1937" s="16">
        <v>42280</v>
      </c>
      <c r="D1937">
        <v>1</v>
      </c>
      <c r="E1937">
        <v>55</v>
      </c>
      <c r="F1937" t="s">
        <v>2971</v>
      </c>
      <c r="G1937">
        <v>0.55300000000000005</v>
      </c>
    </row>
    <row r="1938" spans="1:7" x14ac:dyDescent="0.35">
      <c r="A1938" t="s">
        <v>11818</v>
      </c>
      <c r="B1938" t="s">
        <v>1255</v>
      </c>
      <c r="C1938" s="16">
        <v>42279</v>
      </c>
      <c r="D1938">
        <v>5</v>
      </c>
      <c r="E1938">
        <v>51</v>
      </c>
      <c r="F1938" t="s">
        <v>13137</v>
      </c>
      <c r="G1938">
        <v>0.84199999999999997</v>
      </c>
    </row>
    <row r="1939" spans="1:7" x14ac:dyDescent="0.35">
      <c r="A1939" t="s">
        <v>1807</v>
      </c>
      <c r="B1939" t="s">
        <v>1114</v>
      </c>
      <c r="C1939" s="16">
        <v>42279</v>
      </c>
      <c r="D1939">
        <v>5</v>
      </c>
      <c r="E1939">
        <v>0</v>
      </c>
      <c r="F1939" t="s">
        <v>12945</v>
      </c>
      <c r="G1939">
        <v>0.63100000000000001</v>
      </c>
    </row>
    <row r="1940" spans="1:7" x14ac:dyDescent="0.35">
      <c r="A1940" t="s">
        <v>2809</v>
      </c>
      <c r="B1940" t="s">
        <v>2810</v>
      </c>
      <c r="C1940" s="16">
        <v>42279</v>
      </c>
      <c r="D1940">
        <v>7</v>
      </c>
      <c r="E1940">
        <v>37</v>
      </c>
      <c r="F1940" t="s">
        <v>13986</v>
      </c>
      <c r="G1940">
        <v>0.53400000000000003</v>
      </c>
    </row>
    <row r="1941" spans="1:7" x14ac:dyDescent="0.35">
      <c r="A1941" t="s">
        <v>3484</v>
      </c>
      <c r="B1941" t="s">
        <v>1114</v>
      </c>
      <c r="C1941" s="16">
        <v>42279</v>
      </c>
      <c r="D1941">
        <v>1</v>
      </c>
      <c r="E1941">
        <v>5</v>
      </c>
      <c r="F1941" t="s">
        <v>12945</v>
      </c>
      <c r="G1941">
        <v>0.57699999999999996</v>
      </c>
    </row>
    <row r="1942" spans="1:7" x14ac:dyDescent="0.35">
      <c r="A1942" t="s">
        <v>3531</v>
      </c>
      <c r="B1942" t="s">
        <v>81</v>
      </c>
      <c r="C1942" s="16">
        <v>42279</v>
      </c>
      <c r="D1942">
        <v>1</v>
      </c>
      <c r="E1942">
        <v>49</v>
      </c>
      <c r="F1942" t="s">
        <v>12791</v>
      </c>
      <c r="G1942">
        <v>0.442</v>
      </c>
    </row>
    <row r="1943" spans="1:7" x14ac:dyDescent="0.35">
      <c r="A1943" t="s">
        <v>1620</v>
      </c>
      <c r="B1943" t="s">
        <v>579</v>
      </c>
      <c r="C1943" s="16">
        <v>42279</v>
      </c>
      <c r="D1943">
        <v>16</v>
      </c>
      <c r="E1943">
        <v>51</v>
      </c>
      <c r="F1943" t="s">
        <v>13904</v>
      </c>
      <c r="G1943">
        <v>0.67500000000000004</v>
      </c>
    </row>
    <row r="1944" spans="1:7" x14ac:dyDescent="0.35">
      <c r="A1944" t="s">
        <v>7203</v>
      </c>
      <c r="B1944" t="s">
        <v>3798</v>
      </c>
      <c r="C1944" s="16">
        <v>42279</v>
      </c>
      <c r="D1944">
        <v>4</v>
      </c>
      <c r="E1944">
        <v>46</v>
      </c>
      <c r="F1944" t="s">
        <v>13138</v>
      </c>
      <c r="G1944">
        <v>0.73599999999999999</v>
      </c>
    </row>
    <row r="1945" spans="1:7" x14ac:dyDescent="0.35">
      <c r="A1945" t="s">
        <v>8759</v>
      </c>
      <c r="B1945" t="s">
        <v>579</v>
      </c>
      <c r="C1945" s="16">
        <v>42279</v>
      </c>
      <c r="D1945">
        <v>3</v>
      </c>
      <c r="E1945">
        <v>19</v>
      </c>
      <c r="F1945" t="s">
        <v>13904</v>
      </c>
      <c r="G1945">
        <v>0.61499999999999999</v>
      </c>
    </row>
    <row r="1946" spans="1:7" x14ac:dyDescent="0.35">
      <c r="A1946" t="s">
        <v>9394</v>
      </c>
      <c r="B1946" t="s">
        <v>1114</v>
      </c>
      <c r="C1946" s="16">
        <v>42279</v>
      </c>
      <c r="D1946">
        <v>6</v>
      </c>
      <c r="E1946">
        <v>0</v>
      </c>
      <c r="F1946" t="s">
        <v>12945</v>
      </c>
      <c r="G1946">
        <v>0.63400000000000001</v>
      </c>
    </row>
    <row r="1947" spans="1:7" x14ac:dyDescent="0.35">
      <c r="A1947" t="s">
        <v>9904</v>
      </c>
      <c r="B1947" t="s">
        <v>579</v>
      </c>
      <c r="C1947" s="16">
        <v>42279</v>
      </c>
      <c r="D1947">
        <v>6</v>
      </c>
      <c r="E1947">
        <v>35</v>
      </c>
      <c r="F1947" t="s">
        <v>13904</v>
      </c>
      <c r="G1947">
        <v>0.65400000000000003</v>
      </c>
    </row>
    <row r="1948" spans="1:7" x14ac:dyDescent="0.35">
      <c r="A1948" t="s">
        <v>12129</v>
      </c>
      <c r="B1948" t="s">
        <v>5247</v>
      </c>
      <c r="C1948" s="16">
        <v>42279</v>
      </c>
      <c r="D1948">
        <v>13</v>
      </c>
      <c r="E1948">
        <v>60</v>
      </c>
      <c r="F1948" t="s">
        <v>13500</v>
      </c>
      <c r="G1948">
        <v>0.66900000000000004</v>
      </c>
    </row>
    <row r="1949" spans="1:7" x14ac:dyDescent="0.35">
      <c r="A1949" t="s">
        <v>11598</v>
      </c>
      <c r="B1949" t="s">
        <v>579</v>
      </c>
      <c r="C1949" s="16">
        <v>42279</v>
      </c>
      <c r="D1949">
        <v>5</v>
      </c>
      <c r="E1949">
        <v>35</v>
      </c>
      <c r="F1949" t="s">
        <v>13904</v>
      </c>
      <c r="G1949">
        <v>0.74099999999999999</v>
      </c>
    </row>
    <row r="1950" spans="1:7" x14ac:dyDescent="0.35">
      <c r="A1950" t="s">
        <v>53</v>
      </c>
      <c r="B1950" t="s">
        <v>54</v>
      </c>
      <c r="C1950" s="16">
        <v>42272</v>
      </c>
      <c r="D1950">
        <v>1</v>
      </c>
      <c r="E1950">
        <v>68</v>
      </c>
      <c r="F1950" t="s">
        <v>12791</v>
      </c>
      <c r="G1950">
        <v>0.26100000000000001</v>
      </c>
    </row>
    <row r="1951" spans="1:7" x14ac:dyDescent="0.35">
      <c r="A1951" t="s">
        <v>239</v>
      </c>
      <c r="B1951" t="s">
        <v>240</v>
      </c>
      <c r="C1951" s="16">
        <v>42272</v>
      </c>
      <c r="D1951">
        <v>1</v>
      </c>
      <c r="E1951">
        <v>0</v>
      </c>
      <c r="F1951" t="s">
        <v>12877</v>
      </c>
      <c r="G1951">
        <v>0.78300000000000003</v>
      </c>
    </row>
    <row r="1952" spans="1:7" x14ac:dyDescent="0.35">
      <c r="A1952" t="s">
        <v>367</v>
      </c>
      <c r="B1952" t="s">
        <v>368</v>
      </c>
      <c r="C1952" s="16">
        <v>42272</v>
      </c>
      <c r="D1952">
        <v>1</v>
      </c>
      <c r="E1952">
        <v>68</v>
      </c>
      <c r="F1952" t="s">
        <v>369</v>
      </c>
      <c r="G1952">
        <v>0.79100000000000004</v>
      </c>
    </row>
    <row r="1953" spans="1:7" x14ac:dyDescent="0.35">
      <c r="A1953" t="s">
        <v>2078</v>
      </c>
      <c r="B1953" t="s">
        <v>1409</v>
      </c>
      <c r="C1953" s="16">
        <v>42272</v>
      </c>
      <c r="D1953">
        <v>1</v>
      </c>
      <c r="E1953">
        <v>38</v>
      </c>
      <c r="F1953" t="s">
        <v>13987</v>
      </c>
      <c r="G1953">
        <v>0.31</v>
      </c>
    </row>
    <row r="1954" spans="1:7" x14ac:dyDescent="0.35">
      <c r="A1954" t="s">
        <v>4182</v>
      </c>
      <c r="B1954" t="s">
        <v>4183</v>
      </c>
      <c r="C1954" s="16">
        <v>42272</v>
      </c>
      <c r="D1954">
        <v>18</v>
      </c>
      <c r="E1954">
        <v>50</v>
      </c>
      <c r="F1954" t="s">
        <v>12789</v>
      </c>
      <c r="G1954">
        <v>0.50800000000000001</v>
      </c>
    </row>
    <row r="1955" spans="1:7" x14ac:dyDescent="0.35">
      <c r="A1955" t="s">
        <v>4208</v>
      </c>
      <c r="B1955" t="s">
        <v>4183</v>
      </c>
      <c r="C1955" s="16">
        <v>42272</v>
      </c>
      <c r="D1955">
        <v>1</v>
      </c>
      <c r="E1955">
        <v>40</v>
      </c>
      <c r="F1955" t="s">
        <v>12789</v>
      </c>
      <c r="G1955">
        <v>0.46899999999999997</v>
      </c>
    </row>
    <row r="1956" spans="1:7" x14ac:dyDescent="0.35">
      <c r="A1956" t="s">
        <v>367</v>
      </c>
      <c r="B1956" t="s">
        <v>368</v>
      </c>
      <c r="C1956" s="16">
        <v>42272</v>
      </c>
      <c r="D1956">
        <v>1</v>
      </c>
      <c r="E1956">
        <v>0</v>
      </c>
      <c r="F1956" t="s">
        <v>369</v>
      </c>
      <c r="G1956">
        <v>0.78800000000000003</v>
      </c>
    </row>
    <row r="1957" spans="1:7" x14ac:dyDescent="0.35">
      <c r="A1957" t="s">
        <v>5401</v>
      </c>
      <c r="B1957" t="s">
        <v>5402</v>
      </c>
      <c r="C1957" s="16">
        <v>42272</v>
      </c>
      <c r="D1957">
        <v>6</v>
      </c>
      <c r="E1957">
        <v>67</v>
      </c>
      <c r="F1957" t="s">
        <v>13139</v>
      </c>
      <c r="G1957">
        <v>0.70399999999999996</v>
      </c>
    </row>
    <row r="1958" spans="1:7" x14ac:dyDescent="0.35">
      <c r="A1958" t="s">
        <v>12227</v>
      </c>
      <c r="B1958" t="s">
        <v>6363</v>
      </c>
      <c r="C1958" s="16">
        <v>42272</v>
      </c>
      <c r="D1958">
        <v>1</v>
      </c>
      <c r="E1958">
        <v>65</v>
      </c>
      <c r="F1958" t="s">
        <v>13140</v>
      </c>
      <c r="G1958">
        <v>0.59699999999999998</v>
      </c>
    </row>
    <row r="1959" spans="1:7" x14ac:dyDescent="0.35">
      <c r="A1959" t="s">
        <v>8528</v>
      </c>
      <c r="B1959" t="s">
        <v>8529</v>
      </c>
      <c r="C1959" s="16">
        <v>42272</v>
      </c>
      <c r="D1959">
        <v>1</v>
      </c>
      <c r="E1959">
        <v>77</v>
      </c>
      <c r="F1959" t="s">
        <v>13141</v>
      </c>
      <c r="G1959">
        <v>0.746</v>
      </c>
    </row>
    <row r="1960" spans="1:7" x14ac:dyDescent="0.35">
      <c r="A1960" t="s">
        <v>12451</v>
      </c>
      <c r="B1960" t="s">
        <v>8693</v>
      </c>
      <c r="C1960" s="16">
        <v>42272</v>
      </c>
      <c r="D1960">
        <v>2</v>
      </c>
      <c r="E1960">
        <v>83</v>
      </c>
      <c r="F1960" t="s">
        <v>13142</v>
      </c>
      <c r="G1960">
        <v>0.63600000000000001</v>
      </c>
    </row>
    <row r="1961" spans="1:7" x14ac:dyDescent="0.35">
      <c r="A1961" t="s">
        <v>5404</v>
      </c>
      <c r="B1961" t="s">
        <v>9132</v>
      </c>
      <c r="C1961" s="16">
        <v>42272</v>
      </c>
      <c r="D1961">
        <v>1</v>
      </c>
      <c r="E1961">
        <v>24</v>
      </c>
      <c r="F1961" t="s">
        <v>13875</v>
      </c>
      <c r="G1961">
        <v>0.56899999999999995</v>
      </c>
    </row>
    <row r="1962" spans="1:7" x14ac:dyDescent="0.35">
      <c r="A1962" t="s">
        <v>10420</v>
      </c>
      <c r="B1962" t="s">
        <v>10421</v>
      </c>
      <c r="C1962" s="16">
        <v>42272</v>
      </c>
      <c r="D1962">
        <v>5</v>
      </c>
      <c r="E1962">
        <v>73</v>
      </c>
      <c r="F1962" t="s">
        <v>14680</v>
      </c>
      <c r="G1962">
        <v>0.72</v>
      </c>
    </row>
    <row r="1963" spans="1:7" x14ac:dyDescent="0.35">
      <c r="A1963" t="s">
        <v>12129</v>
      </c>
      <c r="B1963" t="s">
        <v>5247</v>
      </c>
      <c r="C1963" s="16">
        <v>42272</v>
      </c>
      <c r="D1963">
        <v>1</v>
      </c>
      <c r="E1963">
        <v>45</v>
      </c>
      <c r="F1963" t="s">
        <v>13500</v>
      </c>
      <c r="G1963">
        <v>0.66900000000000004</v>
      </c>
    </row>
    <row r="1964" spans="1:7" x14ac:dyDescent="0.35">
      <c r="A1964" t="s">
        <v>11327</v>
      </c>
      <c r="B1964" t="s">
        <v>1359</v>
      </c>
      <c r="C1964" s="16">
        <v>42272</v>
      </c>
      <c r="D1964">
        <v>2</v>
      </c>
      <c r="E1964">
        <v>0</v>
      </c>
      <c r="F1964" t="s">
        <v>13520</v>
      </c>
      <c r="G1964">
        <v>0.69499999999999995</v>
      </c>
    </row>
    <row r="1965" spans="1:7" x14ac:dyDescent="0.35">
      <c r="A1965" t="s">
        <v>12533</v>
      </c>
      <c r="B1965" t="s">
        <v>9379</v>
      </c>
      <c r="C1965" s="16">
        <v>42272</v>
      </c>
      <c r="D1965">
        <v>1</v>
      </c>
      <c r="E1965">
        <v>44</v>
      </c>
      <c r="F1965" t="s">
        <v>4128</v>
      </c>
      <c r="G1965">
        <v>0.629</v>
      </c>
    </row>
    <row r="1966" spans="1:7" x14ac:dyDescent="0.35">
      <c r="A1966" t="s">
        <v>6387</v>
      </c>
      <c r="B1966" t="s">
        <v>2355</v>
      </c>
      <c r="C1966" s="16">
        <v>42265</v>
      </c>
      <c r="D1966">
        <v>19</v>
      </c>
      <c r="E1966">
        <v>0</v>
      </c>
      <c r="F1966" t="s">
        <v>13988</v>
      </c>
      <c r="G1966">
        <v>0.371</v>
      </c>
    </row>
    <row r="1967" spans="1:7" x14ac:dyDescent="0.35">
      <c r="A1967" t="s">
        <v>12409</v>
      </c>
      <c r="B1967" t="s">
        <v>2355</v>
      </c>
      <c r="C1967" s="16">
        <v>42265</v>
      </c>
      <c r="D1967">
        <v>26</v>
      </c>
      <c r="E1967">
        <v>0</v>
      </c>
      <c r="F1967" t="s">
        <v>13988</v>
      </c>
      <c r="G1967">
        <v>0.22900000000000001</v>
      </c>
    </row>
    <row r="1968" spans="1:7" x14ac:dyDescent="0.35">
      <c r="A1968" t="s">
        <v>8268</v>
      </c>
      <c r="B1968" t="s">
        <v>321</v>
      </c>
      <c r="C1968" s="16">
        <v>42259</v>
      </c>
      <c r="D1968">
        <v>1</v>
      </c>
      <c r="E1968">
        <v>35</v>
      </c>
      <c r="F1968" t="s">
        <v>13581</v>
      </c>
      <c r="G1968">
        <v>0.55800000000000005</v>
      </c>
    </row>
    <row r="1969" spans="1:7" x14ac:dyDescent="0.35">
      <c r="A1969" t="s">
        <v>96</v>
      </c>
      <c r="B1969" t="s">
        <v>97</v>
      </c>
      <c r="C1969" s="16">
        <v>42258</v>
      </c>
      <c r="D1969">
        <v>6</v>
      </c>
      <c r="E1969">
        <v>30</v>
      </c>
      <c r="F1969" t="s">
        <v>13143</v>
      </c>
      <c r="G1969">
        <v>0.67200000000000004</v>
      </c>
    </row>
    <row r="1970" spans="1:7" x14ac:dyDescent="0.35">
      <c r="A1970" t="s">
        <v>835</v>
      </c>
      <c r="B1970" t="s">
        <v>836</v>
      </c>
      <c r="C1970" s="16">
        <v>42258</v>
      </c>
      <c r="D1970">
        <v>4</v>
      </c>
      <c r="E1970">
        <v>0</v>
      </c>
      <c r="F1970" t="s">
        <v>13820</v>
      </c>
      <c r="G1970">
        <v>0.40899999999999997</v>
      </c>
    </row>
    <row r="1971" spans="1:7" x14ac:dyDescent="0.35">
      <c r="A1971" t="s">
        <v>2693</v>
      </c>
      <c r="B1971" t="s">
        <v>98</v>
      </c>
      <c r="C1971" s="16">
        <v>42258</v>
      </c>
      <c r="D1971">
        <v>11</v>
      </c>
      <c r="E1971">
        <v>35</v>
      </c>
      <c r="F1971" t="s">
        <v>13144</v>
      </c>
      <c r="G1971">
        <v>0.57599999999999996</v>
      </c>
    </row>
    <row r="1972" spans="1:7" x14ac:dyDescent="0.35">
      <c r="A1972" t="s">
        <v>7395</v>
      </c>
      <c r="B1972" t="s">
        <v>7396</v>
      </c>
      <c r="C1972" s="16">
        <v>42258</v>
      </c>
      <c r="D1972">
        <v>6</v>
      </c>
      <c r="E1972">
        <v>62</v>
      </c>
      <c r="F1972" t="s">
        <v>13092</v>
      </c>
      <c r="G1972">
        <v>0.40500000000000003</v>
      </c>
    </row>
    <row r="1973" spans="1:7" x14ac:dyDescent="0.35">
      <c r="A1973" t="s">
        <v>8446</v>
      </c>
      <c r="B1973" t="s">
        <v>98</v>
      </c>
      <c r="C1973" s="16">
        <v>42258</v>
      </c>
      <c r="D1973">
        <v>4</v>
      </c>
      <c r="E1973">
        <v>53</v>
      </c>
      <c r="F1973" t="s">
        <v>13144</v>
      </c>
      <c r="G1973">
        <v>0.66900000000000004</v>
      </c>
    </row>
    <row r="1974" spans="1:7" x14ac:dyDescent="0.35">
      <c r="A1974" t="s">
        <v>3311</v>
      </c>
      <c r="B1974" t="s">
        <v>1404</v>
      </c>
      <c r="C1974" s="16">
        <v>42258</v>
      </c>
      <c r="D1974">
        <v>10</v>
      </c>
      <c r="E1974">
        <v>0</v>
      </c>
      <c r="F1974" t="s">
        <v>14807</v>
      </c>
      <c r="G1974">
        <v>0.56599999999999995</v>
      </c>
    </row>
    <row r="1975" spans="1:7" x14ac:dyDescent="0.35">
      <c r="A1975" t="s">
        <v>5087</v>
      </c>
      <c r="B1975" t="s">
        <v>65</v>
      </c>
      <c r="C1975" s="16">
        <v>42257</v>
      </c>
      <c r="D1975">
        <v>1</v>
      </c>
      <c r="E1975">
        <v>52</v>
      </c>
      <c r="F1975" t="s">
        <v>12842</v>
      </c>
      <c r="G1975">
        <v>0.497</v>
      </c>
    </row>
    <row r="1976" spans="1:7" x14ac:dyDescent="0.35">
      <c r="A1976" t="s">
        <v>8863</v>
      </c>
      <c r="B1976" t="s">
        <v>8864</v>
      </c>
      <c r="C1976" s="16">
        <v>42257</v>
      </c>
      <c r="D1976">
        <v>1</v>
      </c>
      <c r="E1976">
        <v>0</v>
      </c>
      <c r="F1976" t="s">
        <v>13055</v>
      </c>
      <c r="G1976">
        <v>0.58299999999999996</v>
      </c>
    </row>
    <row r="1977" spans="1:7" x14ac:dyDescent="0.35">
      <c r="A1977" t="s">
        <v>2077</v>
      </c>
      <c r="B1977" t="s">
        <v>717</v>
      </c>
      <c r="C1977" s="16">
        <v>42251</v>
      </c>
      <c r="D1977">
        <v>10</v>
      </c>
      <c r="E1977">
        <v>0</v>
      </c>
      <c r="F1977" t="s">
        <v>13878</v>
      </c>
      <c r="G1977">
        <v>0.64400000000000002</v>
      </c>
    </row>
    <row r="1978" spans="1:7" x14ac:dyDescent="0.35">
      <c r="A1978" t="s">
        <v>5138</v>
      </c>
      <c r="B1978" t="s">
        <v>58</v>
      </c>
      <c r="C1978" s="16">
        <v>42251</v>
      </c>
      <c r="D1978">
        <v>1</v>
      </c>
      <c r="E1978">
        <v>0</v>
      </c>
      <c r="F1978" t="s">
        <v>13574</v>
      </c>
      <c r="G1978">
        <v>0.57999999999999996</v>
      </c>
    </row>
    <row r="1979" spans="1:7" x14ac:dyDescent="0.35">
      <c r="A1979" t="s">
        <v>5324</v>
      </c>
      <c r="B1979" t="s">
        <v>717</v>
      </c>
      <c r="C1979" s="16">
        <v>42251</v>
      </c>
      <c r="D1979">
        <v>14</v>
      </c>
      <c r="E1979">
        <v>0</v>
      </c>
      <c r="F1979" t="s">
        <v>13878</v>
      </c>
      <c r="G1979">
        <v>0.6</v>
      </c>
    </row>
    <row r="1980" spans="1:7" x14ac:dyDescent="0.35">
      <c r="A1980" t="s">
        <v>6707</v>
      </c>
      <c r="B1980" t="s">
        <v>1328</v>
      </c>
      <c r="C1980" s="16">
        <v>42251</v>
      </c>
      <c r="D1980">
        <v>1</v>
      </c>
      <c r="E1980">
        <v>0</v>
      </c>
      <c r="F1980" t="s">
        <v>13564</v>
      </c>
      <c r="G1980">
        <v>0.59899999999999998</v>
      </c>
    </row>
    <row r="1981" spans="1:7" x14ac:dyDescent="0.35">
      <c r="A1981" t="s">
        <v>12707</v>
      </c>
      <c r="B1981" t="s">
        <v>11062</v>
      </c>
      <c r="C1981" s="16">
        <v>42251</v>
      </c>
      <c r="D1981">
        <v>1</v>
      </c>
      <c r="E1981">
        <v>64</v>
      </c>
      <c r="F1981" t="s">
        <v>14808</v>
      </c>
      <c r="G1981">
        <v>0.68</v>
      </c>
    </row>
    <row r="1982" spans="1:7" x14ac:dyDescent="0.35">
      <c r="A1982" t="s">
        <v>4723</v>
      </c>
      <c r="B1982" t="s">
        <v>1415</v>
      </c>
      <c r="C1982" s="16">
        <v>42249</v>
      </c>
      <c r="D1982">
        <v>8</v>
      </c>
      <c r="E1982">
        <v>0</v>
      </c>
      <c r="F1982" t="s">
        <v>13838</v>
      </c>
      <c r="G1982">
        <v>0.54900000000000004</v>
      </c>
    </row>
    <row r="1983" spans="1:7" x14ac:dyDescent="0.35">
      <c r="A1983" t="s">
        <v>1073</v>
      </c>
      <c r="B1983" t="s">
        <v>1074</v>
      </c>
      <c r="C1983" s="16">
        <v>42244</v>
      </c>
      <c r="D1983">
        <v>3</v>
      </c>
      <c r="E1983">
        <v>0</v>
      </c>
      <c r="F1983" t="s">
        <v>13629</v>
      </c>
      <c r="G1983">
        <v>0.44400000000000001</v>
      </c>
    </row>
    <row r="1984" spans="1:7" x14ac:dyDescent="0.35">
      <c r="A1984" t="s">
        <v>2220</v>
      </c>
      <c r="B1984" t="s">
        <v>194</v>
      </c>
      <c r="C1984" s="16">
        <v>42244</v>
      </c>
      <c r="D1984">
        <v>1</v>
      </c>
      <c r="E1984">
        <v>0</v>
      </c>
      <c r="F1984" t="s">
        <v>12854</v>
      </c>
      <c r="G1984">
        <v>0.84099999999999997</v>
      </c>
    </row>
    <row r="1985" spans="1:7" x14ac:dyDescent="0.35">
      <c r="A1985" t="s">
        <v>2337</v>
      </c>
      <c r="B1985" t="s">
        <v>1716</v>
      </c>
      <c r="C1985" s="16">
        <v>42244</v>
      </c>
      <c r="D1985">
        <v>1</v>
      </c>
      <c r="E1985">
        <v>0</v>
      </c>
      <c r="F1985" t="s">
        <v>12885</v>
      </c>
      <c r="G1985">
        <v>0.51200000000000001</v>
      </c>
    </row>
    <row r="1986" spans="1:7" x14ac:dyDescent="0.35">
      <c r="A1986" t="s">
        <v>3098</v>
      </c>
      <c r="B1986" t="s">
        <v>3099</v>
      </c>
      <c r="C1986" s="16">
        <v>42244</v>
      </c>
      <c r="D1986">
        <v>12</v>
      </c>
      <c r="E1986">
        <v>0</v>
      </c>
      <c r="F1986" t="s">
        <v>12849</v>
      </c>
      <c r="G1986">
        <v>0.58499999999999996</v>
      </c>
    </row>
    <row r="1987" spans="1:7" x14ac:dyDescent="0.35">
      <c r="A1987" t="s">
        <v>5885</v>
      </c>
      <c r="B1987" t="s">
        <v>277</v>
      </c>
      <c r="C1987" s="16">
        <v>42244</v>
      </c>
      <c r="D1987">
        <v>7</v>
      </c>
      <c r="E1987">
        <v>1</v>
      </c>
      <c r="F1987" t="s">
        <v>12824</v>
      </c>
      <c r="G1987">
        <v>0.70199999999999996</v>
      </c>
    </row>
    <row r="1988" spans="1:7" x14ac:dyDescent="0.35">
      <c r="A1988" t="s">
        <v>5885</v>
      </c>
      <c r="B1988" t="s">
        <v>277</v>
      </c>
      <c r="C1988" s="16">
        <v>42244</v>
      </c>
      <c r="D1988">
        <v>7</v>
      </c>
      <c r="E1988">
        <v>86</v>
      </c>
      <c r="F1988" t="s">
        <v>12824</v>
      </c>
      <c r="G1988">
        <v>0.70499999999999996</v>
      </c>
    </row>
    <row r="1989" spans="1:7" x14ac:dyDescent="0.35">
      <c r="A1989" t="s">
        <v>2220</v>
      </c>
      <c r="B1989" t="s">
        <v>194</v>
      </c>
      <c r="C1989" s="16">
        <v>42244</v>
      </c>
      <c r="D1989">
        <v>1</v>
      </c>
      <c r="E1989">
        <v>0</v>
      </c>
      <c r="F1989" t="s">
        <v>12854</v>
      </c>
      <c r="G1989">
        <v>0.84199999999999997</v>
      </c>
    </row>
    <row r="1990" spans="1:7" x14ac:dyDescent="0.35">
      <c r="A1990" t="s">
        <v>10071</v>
      </c>
      <c r="B1990" t="s">
        <v>277</v>
      </c>
      <c r="C1990" s="16">
        <v>42244</v>
      </c>
      <c r="D1990">
        <v>5</v>
      </c>
      <c r="E1990">
        <v>14</v>
      </c>
      <c r="F1990" t="s">
        <v>12824</v>
      </c>
      <c r="G1990">
        <v>0.35599999999999998</v>
      </c>
    </row>
    <row r="1991" spans="1:7" x14ac:dyDescent="0.35">
      <c r="A1991" t="s">
        <v>5758</v>
      </c>
      <c r="B1991" t="s">
        <v>395</v>
      </c>
      <c r="C1991" s="16">
        <v>42243</v>
      </c>
      <c r="D1991">
        <v>1</v>
      </c>
      <c r="E1991">
        <v>67</v>
      </c>
      <c r="F1991" t="s">
        <v>13877</v>
      </c>
      <c r="G1991">
        <v>0.63700000000000001</v>
      </c>
    </row>
    <row r="1992" spans="1:7" x14ac:dyDescent="0.35">
      <c r="A1992" t="s">
        <v>383</v>
      </c>
      <c r="B1992" t="s">
        <v>384</v>
      </c>
      <c r="C1992" s="16">
        <v>42237</v>
      </c>
      <c r="D1992">
        <v>4</v>
      </c>
      <c r="E1992">
        <v>45</v>
      </c>
      <c r="F1992" t="s">
        <v>13875</v>
      </c>
      <c r="G1992">
        <v>0.36799999999999999</v>
      </c>
    </row>
    <row r="1993" spans="1:7" x14ac:dyDescent="0.35">
      <c r="A1993" t="s">
        <v>7141</v>
      </c>
      <c r="B1993" t="s">
        <v>7142</v>
      </c>
      <c r="C1993" s="16">
        <v>42237</v>
      </c>
      <c r="D1993">
        <v>11</v>
      </c>
      <c r="E1993">
        <v>75</v>
      </c>
      <c r="F1993" t="s">
        <v>13989</v>
      </c>
      <c r="G1993">
        <v>0.32200000000000001</v>
      </c>
    </row>
    <row r="1994" spans="1:7" x14ac:dyDescent="0.35">
      <c r="A1994" t="s">
        <v>9285</v>
      </c>
      <c r="B1994" t="s">
        <v>9286</v>
      </c>
      <c r="C1994" s="16">
        <v>42237</v>
      </c>
      <c r="D1994">
        <v>5</v>
      </c>
      <c r="E1994">
        <v>68</v>
      </c>
      <c r="F1994" t="s">
        <v>13990</v>
      </c>
      <c r="G1994">
        <v>0.69899999999999995</v>
      </c>
    </row>
    <row r="1995" spans="1:7" x14ac:dyDescent="0.35">
      <c r="A1995" t="s">
        <v>11235</v>
      </c>
      <c r="B1995" t="s">
        <v>11236</v>
      </c>
      <c r="C1995" s="16">
        <v>42237</v>
      </c>
      <c r="D1995">
        <v>1</v>
      </c>
      <c r="E1995">
        <v>0</v>
      </c>
      <c r="F1995" t="s">
        <v>13145</v>
      </c>
      <c r="G1995">
        <v>0.84799999999999998</v>
      </c>
    </row>
    <row r="1996" spans="1:7" x14ac:dyDescent="0.35">
      <c r="A1996" t="s">
        <v>4388</v>
      </c>
      <c r="B1996" t="s">
        <v>271</v>
      </c>
      <c r="C1996" s="16">
        <v>42237</v>
      </c>
      <c r="D1996">
        <v>1</v>
      </c>
      <c r="E1996">
        <v>56</v>
      </c>
      <c r="F1996" t="s">
        <v>12818</v>
      </c>
      <c r="G1996">
        <v>0.66500000000000004</v>
      </c>
    </row>
    <row r="1997" spans="1:7" x14ac:dyDescent="0.35">
      <c r="A1997" t="s">
        <v>5438</v>
      </c>
      <c r="B1997" t="s">
        <v>5439</v>
      </c>
      <c r="C1997" s="16">
        <v>42230</v>
      </c>
      <c r="D1997">
        <v>1</v>
      </c>
      <c r="E1997">
        <v>0</v>
      </c>
      <c r="F1997" t="s">
        <v>13533</v>
      </c>
      <c r="G1997">
        <v>0.52700000000000002</v>
      </c>
    </row>
    <row r="1998" spans="1:7" x14ac:dyDescent="0.35">
      <c r="A1998" t="s">
        <v>8815</v>
      </c>
      <c r="B1998" t="s">
        <v>8816</v>
      </c>
      <c r="C1998" s="16">
        <v>42230</v>
      </c>
      <c r="D1998">
        <v>2</v>
      </c>
      <c r="E1998">
        <v>51</v>
      </c>
      <c r="F1998" t="s">
        <v>14809</v>
      </c>
      <c r="G1998">
        <v>0.53500000000000003</v>
      </c>
    </row>
    <row r="1999" spans="1:7" x14ac:dyDescent="0.35">
      <c r="A1999" t="s">
        <v>12522</v>
      </c>
      <c r="B1999" t="s">
        <v>9284</v>
      </c>
      <c r="C1999" s="16">
        <v>42228</v>
      </c>
      <c r="D1999">
        <v>15</v>
      </c>
      <c r="E1999">
        <v>0</v>
      </c>
      <c r="F1999" t="s">
        <v>13875</v>
      </c>
      <c r="G1999">
        <v>0.44700000000000001</v>
      </c>
    </row>
    <row r="2000" spans="1:7" x14ac:dyDescent="0.35">
      <c r="A2000" t="s">
        <v>730</v>
      </c>
      <c r="B2000" t="s">
        <v>731</v>
      </c>
      <c r="C2000" s="16">
        <v>42223</v>
      </c>
      <c r="D2000">
        <v>3</v>
      </c>
      <c r="E2000">
        <v>0</v>
      </c>
      <c r="F2000" t="s">
        <v>732</v>
      </c>
      <c r="G2000">
        <v>0.73099999999999998</v>
      </c>
    </row>
    <row r="2001" spans="1:7" x14ac:dyDescent="0.35">
      <c r="A2001" t="s">
        <v>3168</v>
      </c>
      <c r="B2001" t="s">
        <v>2144</v>
      </c>
      <c r="C2001" s="16">
        <v>42223</v>
      </c>
      <c r="D2001">
        <v>1</v>
      </c>
      <c r="E2001">
        <v>0</v>
      </c>
      <c r="F2001" t="s">
        <v>12791</v>
      </c>
      <c r="G2001">
        <v>0.61699999999999999</v>
      </c>
    </row>
    <row r="2002" spans="1:7" x14ac:dyDescent="0.35">
      <c r="A2002" t="s">
        <v>12168</v>
      </c>
      <c r="B2002" t="s">
        <v>5792</v>
      </c>
      <c r="C2002" s="16">
        <v>42223</v>
      </c>
      <c r="D2002">
        <v>1</v>
      </c>
      <c r="E2002">
        <v>54</v>
      </c>
      <c r="F2002" t="s">
        <v>4474</v>
      </c>
      <c r="G2002">
        <v>0.73899999999999999</v>
      </c>
    </row>
    <row r="2003" spans="1:7" x14ac:dyDescent="0.35">
      <c r="A2003" t="s">
        <v>12196</v>
      </c>
      <c r="B2003" t="s">
        <v>6079</v>
      </c>
      <c r="C2003" s="16">
        <v>42223</v>
      </c>
      <c r="D2003">
        <v>1</v>
      </c>
      <c r="E2003">
        <v>0</v>
      </c>
      <c r="F2003" t="s">
        <v>12871</v>
      </c>
      <c r="G2003">
        <v>0.63600000000000001</v>
      </c>
    </row>
    <row r="2004" spans="1:7" x14ac:dyDescent="0.35">
      <c r="A2004" t="s">
        <v>8703</v>
      </c>
      <c r="B2004" t="s">
        <v>8704</v>
      </c>
      <c r="C2004" s="16">
        <v>42223</v>
      </c>
      <c r="D2004">
        <v>1</v>
      </c>
      <c r="E2004">
        <v>72</v>
      </c>
      <c r="F2004" t="s">
        <v>13991</v>
      </c>
      <c r="G2004">
        <v>0.59</v>
      </c>
    </row>
    <row r="2005" spans="1:7" x14ac:dyDescent="0.35">
      <c r="A2005" t="s">
        <v>5456</v>
      </c>
      <c r="B2005" t="s">
        <v>3890</v>
      </c>
      <c r="C2005" s="16">
        <v>42216</v>
      </c>
      <c r="D2005">
        <v>1</v>
      </c>
      <c r="E2005">
        <v>14</v>
      </c>
      <c r="F2005" t="s">
        <v>13511</v>
      </c>
      <c r="G2005">
        <v>0.68799999999999994</v>
      </c>
    </row>
    <row r="2006" spans="1:7" x14ac:dyDescent="0.35">
      <c r="A2006" t="s">
        <v>5944</v>
      </c>
      <c r="B2006" t="s">
        <v>5945</v>
      </c>
      <c r="C2006" s="16">
        <v>42216</v>
      </c>
      <c r="D2006">
        <v>1</v>
      </c>
      <c r="E2006">
        <v>20</v>
      </c>
      <c r="F2006" t="s">
        <v>13875</v>
      </c>
      <c r="G2006">
        <v>0.67700000000000005</v>
      </c>
    </row>
    <row r="2007" spans="1:7" x14ac:dyDescent="0.35">
      <c r="A2007" t="s">
        <v>8377</v>
      </c>
      <c r="B2007" t="s">
        <v>447</v>
      </c>
      <c r="C2007" s="16">
        <v>42216</v>
      </c>
      <c r="D2007">
        <v>1</v>
      </c>
      <c r="E2007">
        <v>0</v>
      </c>
      <c r="F2007" t="s">
        <v>13127</v>
      </c>
      <c r="G2007">
        <v>0.72299999999999998</v>
      </c>
    </row>
    <row r="2008" spans="1:7" x14ac:dyDescent="0.35">
      <c r="A2008" t="s">
        <v>8735</v>
      </c>
      <c r="B2008" t="s">
        <v>8736</v>
      </c>
      <c r="C2008" s="16">
        <v>42216</v>
      </c>
      <c r="D2008">
        <v>1</v>
      </c>
      <c r="E2008">
        <v>0</v>
      </c>
      <c r="F2008" t="s">
        <v>13146</v>
      </c>
      <c r="G2008">
        <v>0.68899999999999995</v>
      </c>
    </row>
    <row r="2009" spans="1:7" x14ac:dyDescent="0.35">
      <c r="A2009" t="s">
        <v>10545</v>
      </c>
      <c r="B2009" t="s">
        <v>1359</v>
      </c>
      <c r="C2009" s="16">
        <v>42212</v>
      </c>
      <c r="D2009">
        <v>1</v>
      </c>
      <c r="E2009">
        <v>0</v>
      </c>
      <c r="F2009" t="s">
        <v>13520</v>
      </c>
      <c r="G2009">
        <v>0.64600000000000002</v>
      </c>
    </row>
    <row r="2010" spans="1:7" x14ac:dyDescent="0.35">
      <c r="A2010" t="s">
        <v>4048</v>
      </c>
      <c r="B2010" t="s">
        <v>2782</v>
      </c>
      <c r="C2010" s="16">
        <v>42209</v>
      </c>
      <c r="D2010">
        <v>1</v>
      </c>
      <c r="E2010">
        <v>43</v>
      </c>
      <c r="F2010" t="s">
        <v>2720</v>
      </c>
      <c r="G2010">
        <v>0.80800000000000005</v>
      </c>
    </row>
    <row r="2011" spans="1:7" x14ac:dyDescent="0.35">
      <c r="A2011" t="s">
        <v>35</v>
      </c>
      <c r="B2011" t="s">
        <v>1222</v>
      </c>
      <c r="C2011" s="16">
        <v>42209</v>
      </c>
      <c r="D2011">
        <v>1</v>
      </c>
      <c r="E2011">
        <v>0</v>
      </c>
      <c r="F2011" t="s">
        <v>13570</v>
      </c>
      <c r="G2011">
        <v>0.63100000000000001</v>
      </c>
    </row>
    <row r="2012" spans="1:7" x14ac:dyDescent="0.35">
      <c r="A2012" t="s">
        <v>42</v>
      </c>
      <c r="B2012" t="s">
        <v>5943</v>
      </c>
      <c r="C2012" s="16">
        <v>42208</v>
      </c>
      <c r="D2012">
        <v>1</v>
      </c>
      <c r="E2012">
        <v>0</v>
      </c>
      <c r="F2012" t="s">
        <v>13992</v>
      </c>
      <c r="G2012">
        <v>0.56799999999999995</v>
      </c>
    </row>
    <row r="2013" spans="1:7" x14ac:dyDescent="0.35">
      <c r="A2013" t="s">
        <v>11811</v>
      </c>
      <c r="B2013" t="s">
        <v>1186</v>
      </c>
      <c r="C2013" s="16">
        <v>42202</v>
      </c>
      <c r="D2013">
        <v>1</v>
      </c>
      <c r="E2013">
        <v>58</v>
      </c>
      <c r="F2013" t="s">
        <v>14810</v>
      </c>
      <c r="G2013">
        <v>0.76900000000000002</v>
      </c>
    </row>
    <row r="2014" spans="1:7" x14ac:dyDescent="0.35">
      <c r="A2014" t="s">
        <v>7852</v>
      </c>
      <c r="B2014" t="s">
        <v>7853</v>
      </c>
      <c r="C2014" s="16">
        <v>42202</v>
      </c>
      <c r="D2014">
        <v>7</v>
      </c>
      <c r="E2014">
        <v>88</v>
      </c>
      <c r="F2014" t="s">
        <v>13993</v>
      </c>
      <c r="G2014">
        <v>0.64</v>
      </c>
    </row>
    <row r="2015" spans="1:7" x14ac:dyDescent="0.35">
      <c r="A2015" t="s">
        <v>1169</v>
      </c>
      <c r="B2015" t="s">
        <v>8291</v>
      </c>
      <c r="C2015" s="16">
        <v>42202</v>
      </c>
      <c r="D2015">
        <v>1</v>
      </c>
      <c r="E2015">
        <v>82</v>
      </c>
      <c r="F2015" t="s">
        <v>14811</v>
      </c>
      <c r="G2015">
        <v>0.73799999999999999</v>
      </c>
    </row>
    <row r="2016" spans="1:7" x14ac:dyDescent="0.35">
      <c r="A2016" t="s">
        <v>8255</v>
      </c>
      <c r="B2016" t="s">
        <v>2140</v>
      </c>
      <c r="C2016" s="16">
        <v>42198</v>
      </c>
      <c r="D2016">
        <v>1</v>
      </c>
      <c r="E2016">
        <v>61</v>
      </c>
      <c r="F2016" t="s">
        <v>13875</v>
      </c>
      <c r="G2016">
        <v>0.74299999999999999</v>
      </c>
    </row>
    <row r="2017" spans="1:7" x14ac:dyDescent="0.35">
      <c r="A2017" t="s">
        <v>4234</v>
      </c>
      <c r="B2017" t="s">
        <v>4307</v>
      </c>
      <c r="C2017" s="16">
        <v>42195</v>
      </c>
      <c r="D2017">
        <v>18</v>
      </c>
      <c r="E2017">
        <v>59</v>
      </c>
      <c r="F2017" t="s">
        <v>13521</v>
      </c>
      <c r="G2017">
        <v>0.70599999999999996</v>
      </c>
    </row>
    <row r="2018" spans="1:7" x14ac:dyDescent="0.35">
      <c r="A2018" t="s">
        <v>2217</v>
      </c>
      <c r="B2018" t="s">
        <v>2852</v>
      </c>
      <c r="C2018" s="16">
        <v>42195</v>
      </c>
      <c r="D2018">
        <v>3</v>
      </c>
      <c r="E2018">
        <v>0</v>
      </c>
      <c r="F2018" t="s">
        <v>13505</v>
      </c>
      <c r="G2018">
        <v>0.66200000000000003</v>
      </c>
    </row>
    <row r="2019" spans="1:7" x14ac:dyDescent="0.35">
      <c r="A2019" t="s">
        <v>1426</v>
      </c>
      <c r="B2019" t="s">
        <v>7257</v>
      </c>
      <c r="C2019" s="16">
        <v>42195</v>
      </c>
      <c r="D2019">
        <v>1</v>
      </c>
      <c r="E2019">
        <v>0</v>
      </c>
      <c r="F2019" t="s">
        <v>12837</v>
      </c>
      <c r="G2019">
        <v>0.441</v>
      </c>
    </row>
    <row r="2020" spans="1:7" x14ac:dyDescent="0.35">
      <c r="A2020" t="s">
        <v>3921</v>
      </c>
      <c r="B2020" t="s">
        <v>2852</v>
      </c>
      <c r="C2020" s="16">
        <v>42195</v>
      </c>
      <c r="D2020">
        <v>8</v>
      </c>
      <c r="E2020">
        <v>76</v>
      </c>
      <c r="F2020" t="s">
        <v>13505</v>
      </c>
      <c r="G2020">
        <v>0.56000000000000005</v>
      </c>
    </row>
    <row r="2021" spans="1:7" x14ac:dyDescent="0.35">
      <c r="A2021" t="s">
        <v>7778</v>
      </c>
      <c r="B2021" t="s">
        <v>2852</v>
      </c>
      <c r="C2021" s="16">
        <v>42195</v>
      </c>
      <c r="D2021">
        <v>6</v>
      </c>
      <c r="E2021">
        <v>57</v>
      </c>
      <c r="F2021" t="s">
        <v>13505</v>
      </c>
      <c r="G2021">
        <v>0.59299999999999997</v>
      </c>
    </row>
    <row r="2022" spans="1:7" x14ac:dyDescent="0.35">
      <c r="A2022" t="s">
        <v>8790</v>
      </c>
      <c r="B2022" t="s">
        <v>2852</v>
      </c>
      <c r="C2022" s="16">
        <v>42195</v>
      </c>
      <c r="D2022">
        <v>5</v>
      </c>
      <c r="E2022">
        <v>0</v>
      </c>
      <c r="F2022" t="s">
        <v>13505</v>
      </c>
      <c r="G2022">
        <v>0.66900000000000004</v>
      </c>
    </row>
    <row r="2023" spans="1:7" x14ac:dyDescent="0.35">
      <c r="A2023" t="s">
        <v>2060</v>
      </c>
      <c r="B2023" t="s">
        <v>2061</v>
      </c>
      <c r="C2023" s="16">
        <v>42188</v>
      </c>
      <c r="D2023">
        <v>4</v>
      </c>
      <c r="E2023">
        <v>41</v>
      </c>
      <c r="F2023" t="s">
        <v>13711</v>
      </c>
      <c r="G2023">
        <v>0.49199999999999999</v>
      </c>
    </row>
    <row r="2024" spans="1:7" x14ac:dyDescent="0.35">
      <c r="A2024" t="s">
        <v>10529</v>
      </c>
      <c r="B2024" t="s">
        <v>5936</v>
      </c>
      <c r="C2024" s="16">
        <v>42188</v>
      </c>
      <c r="D2024">
        <v>20</v>
      </c>
      <c r="E2024">
        <v>0</v>
      </c>
      <c r="F2024" t="s">
        <v>13994</v>
      </c>
      <c r="G2024">
        <v>0.57499999999999996</v>
      </c>
    </row>
    <row r="2025" spans="1:7" x14ac:dyDescent="0.35">
      <c r="A2025" t="s">
        <v>1364</v>
      </c>
      <c r="B2025" t="s">
        <v>5927</v>
      </c>
      <c r="C2025" s="16">
        <v>42187</v>
      </c>
      <c r="D2025">
        <v>1</v>
      </c>
      <c r="E2025">
        <v>67</v>
      </c>
      <c r="F2025" t="s">
        <v>12842</v>
      </c>
      <c r="G2025">
        <v>0.42799999999999999</v>
      </c>
    </row>
    <row r="2026" spans="1:7" x14ac:dyDescent="0.35">
      <c r="A2026" t="s">
        <v>4778</v>
      </c>
      <c r="B2026" t="s">
        <v>4779</v>
      </c>
      <c r="C2026" s="16">
        <v>42186</v>
      </c>
      <c r="D2026">
        <v>1</v>
      </c>
      <c r="E2026">
        <v>15</v>
      </c>
      <c r="F2026" t="s">
        <v>13875</v>
      </c>
      <c r="G2026">
        <v>0.51900000000000002</v>
      </c>
    </row>
    <row r="2027" spans="1:7" x14ac:dyDescent="0.35">
      <c r="A2027" t="s">
        <v>12378</v>
      </c>
      <c r="B2027" t="s">
        <v>7933</v>
      </c>
      <c r="C2027" s="16">
        <v>42186</v>
      </c>
      <c r="D2027">
        <v>18</v>
      </c>
      <c r="E2027">
        <v>2</v>
      </c>
      <c r="F2027" t="s">
        <v>13875</v>
      </c>
      <c r="G2027">
        <v>0.70099999999999996</v>
      </c>
    </row>
    <row r="2028" spans="1:7" x14ac:dyDescent="0.35">
      <c r="A2028" t="s">
        <v>9823</v>
      </c>
      <c r="B2028" t="s">
        <v>2493</v>
      </c>
      <c r="C2028" s="16">
        <v>42186</v>
      </c>
      <c r="D2028">
        <v>3</v>
      </c>
      <c r="E2028">
        <v>9</v>
      </c>
      <c r="F2028" t="s">
        <v>13840</v>
      </c>
      <c r="G2028">
        <v>0.53300000000000003</v>
      </c>
    </row>
    <row r="2029" spans="1:7" x14ac:dyDescent="0.35">
      <c r="A2029" t="s">
        <v>5655</v>
      </c>
      <c r="B2029" t="s">
        <v>5656</v>
      </c>
      <c r="C2029" s="16">
        <v>42185</v>
      </c>
      <c r="D2029">
        <v>4</v>
      </c>
      <c r="E2029">
        <v>76</v>
      </c>
      <c r="F2029" t="s">
        <v>13995</v>
      </c>
      <c r="G2029">
        <v>0.38900000000000001</v>
      </c>
    </row>
    <row r="2030" spans="1:7" x14ac:dyDescent="0.35">
      <c r="A2030" t="s">
        <v>9042</v>
      </c>
      <c r="B2030" t="s">
        <v>5656</v>
      </c>
      <c r="C2030" s="16">
        <v>42185</v>
      </c>
      <c r="D2030">
        <v>2</v>
      </c>
      <c r="E2030">
        <v>0</v>
      </c>
      <c r="F2030" t="s">
        <v>13995</v>
      </c>
      <c r="G2030">
        <v>0.51400000000000001</v>
      </c>
    </row>
    <row r="2031" spans="1:7" x14ac:dyDescent="0.35">
      <c r="A2031" t="s">
        <v>11931</v>
      </c>
      <c r="B2031" t="s">
        <v>2854</v>
      </c>
      <c r="C2031" s="16">
        <v>42184</v>
      </c>
      <c r="D2031">
        <v>1</v>
      </c>
      <c r="E2031">
        <v>66</v>
      </c>
      <c r="F2031" t="s">
        <v>2855</v>
      </c>
      <c r="G2031">
        <v>0.50800000000000001</v>
      </c>
    </row>
    <row r="2032" spans="1:7" x14ac:dyDescent="0.35">
      <c r="A2032" t="s">
        <v>6894</v>
      </c>
      <c r="B2032" t="s">
        <v>6895</v>
      </c>
      <c r="C2032" s="16">
        <v>42181</v>
      </c>
      <c r="D2032">
        <v>7</v>
      </c>
      <c r="E2032">
        <v>15</v>
      </c>
      <c r="F2032" t="s">
        <v>13904</v>
      </c>
      <c r="G2032">
        <v>0.76600000000000001</v>
      </c>
    </row>
    <row r="2033" spans="1:7" x14ac:dyDescent="0.35">
      <c r="A2033" t="s">
        <v>10598</v>
      </c>
      <c r="B2033" t="s">
        <v>4058</v>
      </c>
      <c r="C2033" s="16">
        <v>42178</v>
      </c>
      <c r="D2033">
        <v>5</v>
      </c>
      <c r="E2033">
        <v>0</v>
      </c>
      <c r="F2033" t="s">
        <v>12851</v>
      </c>
      <c r="G2033">
        <v>0.65</v>
      </c>
    </row>
    <row r="2034" spans="1:7" x14ac:dyDescent="0.35">
      <c r="A2034" t="s">
        <v>4610</v>
      </c>
      <c r="B2034" t="s">
        <v>4611</v>
      </c>
      <c r="C2034" s="16">
        <v>42177</v>
      </c>
      <c r="D2034">
        <v>1</v>
      </c>
      <c r="E2034">
        <v>0</v>
      </c>
      <c r="F2034" t="s">
        <v>13147</v>
      </c>
      <c r="G2034">
        <v>0.92300000000000004</v>
      </c>
    </row>
    <row r="2035" spans="1:7" x14ac:dyDescent="0.35">
      <c r="A2035" t="s">
        <v>9580</v>
      </c>
      <c r="B2035" t="s">
        <v>9581</v>
      </c>
      <c r="C2035" s="16">
        <v>42177</v>
      </c>
      <c r="D2035">
        <v>1</v>
      </c>
      <c r="E2035">
        <v>0</v>
      </c>
      <c r="F2035" t="s">
        <v>13136</v>
      </c>
      <c r="G2035">
        <v>0.48</v>
      </c>
    </row>
    <row r="2036" spans="1:7" x14ac:dyDescent="0.35">
      <c r="A2036" t="s">
        <v>6778</v>
      </c>
      <c r="B2036" t="s">
        <v>6779</v>
      </c>
      <c r="C2036" s="16">
        <v>42176</v>
      </c>
      <c r="D2036">
        <v>1</v>
      </c>
      <c r="E2036">
        <v>54</v>
      </c>
      <c r="F2036" t="s">
        <v>14812</v>
      </c>
      <c r="G2036">
        <v>0.70699999999999996</v>
      </c>
    </row>
    <row r="2037" spans="1:7" x14ac:dyDescent="0.35">
      <c r="A2037" t="s">
        <v>1125</v>
      </c>
      <c r="B2037" t="s">
        <v>6895</v>
      </c>
      <c r="C2037" s="16">
        <v>42174</v>
      </c>
      <c r="D2037">
        <v>4</v>
      </c>
      <c r="E2037">
        <v>21</v>
      </c>
      <c r="F2037" t="s">
        <v>13904</v>
      </c>
      <c r="G2037">
        <v>0.57499999999999996</v>
      </c>
    </row>
    <row r="2038" spans="1:7" x14ac:dyDescent="0.35">
      <c r="A2038" t="s">
        <v>3649</v>
      </c>
      <c r="B2038" t="s">
        <v>3650</v>
      </c>
      <c r="C2038" s="16">
        <v>42171</v>
      </c>
      <c r="D2038">
        <v>1</v>
      </c>
      <c r="E2038">
        <v>77</v>
      </c>
      <c r="F2038" t="s">
        <v>13075</v>
      </c>
      <c r="G2038">
        <v>0.71299999999999997</v>
      </c>
    </row>
    <row r="2039" spans="1:7" x14ac:dyDescent="0.35">
      <c r="A2039" t="s">
        <v>10501</v>
      </c>
      <c r="B2039" t="s">
        <v>6908</v>
      </c>
      <c r="C2039" s="16">
        <v>42170</v>
      </c>
      <c r="D2039">
        <v>20</v>
      </c>
      <c r="E2039">
        <v>0</v>
      </c>
      <c r="F2039" t="s">
        <v>13875</v>
      </c>
      <c r="G2039">
        <v>0.73799999999999999</v>
      </c>
    </row>
    <row r="2040" spans="1:7" x14ac:dyDescent="0.35">
      <c r="A2040" t="s">
        <v>1753</v>
      </c>
      <c r="B2040" t="s">
        <v>1003</v>
      </c>
      <c r="C2040" s="16">
        <v>42167</v>
      </c>
      <c r="D2040">
        <v>9</v>
      </c>
      <c r="E2040">
        <v>0</v>
      </c>
      <c r="F2040" t="s">
        <v>14813</v>
      </c>
      <c r="G2040">
        <v>0.65600000000000003</v>
      </c>
    </row>
    <row r="2041" spans="1:7" x14ac:dyDescent="0.35">
      <c r="A2041" t="s">
        <v>2483</v>
      </c>
      <c r="B2041" t="s">
        <v>2484</v>
      </c>
      <c r="C2041" s="16">
        <v>42166</v>
      </c>
      <c r="D2041">
        <v>2</v>
      </c>
      <c r="E2041">
        <v>42</v>
      </c>
      <c r="F2041" t="s">
        <v>14814</v>
      </c>
      <c r="G2041">
        <v>0.68100000000000005</v>
      </c>
    </row>
    <row r="2042" spans="1:7" x14ac:dyDescent="0.35">
      <c r="A2042" t="s">
        <v>10358</v>
      </c>
      <c r="B2042" t="s">
        <v>2484</v>
      </c>
      <c r="C2042" s="16">
        <v>42166</v>
      </c>
      <c r="D2042">
        <v>1</v>
      </c>
      <c r="E2042">
        <v>68</v>
      </c>
      <c r="F2042" t="s">
        <v>14814</v>
      </c>
      <c r="G2042">
        <v>0.70299999999999996</v>
      </c>
    </row>
    <row r="2043" spans="1:7" x14ac:dyDescent="0.35">
      <c r="A2043" t="s">
        <v>12118</v>
      </c>
      <c r="B2043" t="s">
        <v>5132</v>
      </c>
      <c r="C2043" s="16">
        <v>42164</v>
      </c>
      <c r="D2043">
        <v>1</v>
      </c>
      <c r="E2043">
        <v>41</v>
      </c>
      <c r="F2043" t="s">
        <v>5133</v>
      </c>
      <c r="G2043">
        <v>0.79</v>
      </c>
    </row>
    <row r="2044" spans="1:7" x14ac:dyDescent="0.35">
      <c r="A2044" t="s">
        <v>2704</v>
      </c>
      <c r="B2044" t="s">
        <v>1631</v>
      </c>
      <c r="C2044" s="16">
        <v>42164</v>
      </c>
      <c r="D2044">
        <v>1</v>
      </c>
      <c r="E2044">
        <v>0</v>
      </c>
      <c r="F2044" t="s">
        <v>13054</v>
      </c>
      <c r="G2044">
        <v>0.69399999999999995</v>
      </c>
    </row>
    <row r="2045" spans="1:7" x14ac:dyDescent="0.35">
      <c r="A2045" t="s">
        <v>4873</v>
      </c>
      <c r="B2045" t="s">
        <v>4874</v>
      </c>
      <c r="C2045" s="16">
        <v>42163</v>
      </c>
      <c r="D2045">
        <v>1</v>
      </c>
      <c r="E2045">
        <v>0</v>
      </c>
      <c r="F2045" t="s">
        <v>13071</v>
      </c>
      <c r="G2045">
        <v>0.73099999999999998</v>
      </c>
    </row>
    <row r="2046" spans="1:7" x14ac:dyDescent="0.35">
      <c r="A2046" t="s">
        <v>571</v>
      </c>
      <c r="B2046" t="s">
        <v>572</v>
      </c>
      <c r="C2046" s="16">
        <v>42160</v>
      </c>
      <c r="D2046">
        <v>1</v>
      </c>
      <c r="E2046">
        <v>8</v>
      </c>
      <c r="F2046" t="s">
        <v>13904</v>
      </c>
      <c r="G2046">
        <v>0.52</v>
      </c>
    </row>
    <row r="2047" spans="1:7" x14ac:dyDescent="0.35">
      <c r="A2047" t="s">
        <v>1744</v>
      </c>
      <c r="B2047" t="s">
        <v>572</v>
      </c>
      <c r="C2047" s="16">
        <v>42160</v>
      </c>
      <c r="D2047">
        <v>8</v>
      </c>
      <c r="E2047">
        <v>7</v>
      </c>
      <c r="F2047" t="s">
        <v>13904</v>
      </c>
      <c r="G2047">
        <v>0.46</v>
      </c>
    </row>
    <row r="2048" spans="1:7" x14ac:dyDescent="0.35">
      <c r="A2048" t="s">
        <v>4366</v>
      </c>
      <c r="B2048" t="s">
        <v>2981</v>
      </c>
      <c r="C2048" s="16">
        <v>42160</v>
      </c>
      <c r="D2048">
        <v>9</v>
      </c>
      <c r="E2048">
        <v>67</v>
      </c>
      <c r="F2048" t="s">
        <v>14754</v>
      </c>
      <c r="G2048">
        <v>0.70799999999999996</v>
      </c>
    </row>
    <row r="2049" spans="1:7" x14ac:dyDescent="0.35">
      <c r="A2049" t="s">
        <v>5264</v>
      </c>
      <c r="B2049" t="s">
        <v>573</v>
      </c>
      <c r="C2049" s="16">
        <v>42160</v>
      </c>
      <c r="D2049">
        <v>26</v>
      </c>
      <c r="E2049">
        <v>1</v>
      </c>
      <c r="F2049" t="s">
        <v>13996</v>
      </c>
      <c r="G2049">
        <v>0.38900000000000001</v>
      </c>
    </row>
    <row r="2050" spans="1:7" x14ac:dyDescent="0.35">
      <c r="A2050" t="s">
        <v>7709</v>
      </c>
      <c r="B2050" t="s">
        <v>573</v>
      </c>
      <c r="C2050" s="16">
        <v>42160</v>
      </c>
      <c r="D2050">
        <v>24</v>
      </c>
      <c r="E2050">
        <v>16</v>
      </c>
      <c r="F2050" t="s">
        <v>13996</v>
      </c>
      <c r="G2050">
        <v>0.32800000000000001</v>
      </c>
    </row>
    <row r="2051" spans="1:7" x14ac:dyDescent="0.35">
      <c r="A2051" t="s">
        <v>9320</v>
      </c>
      <c r="B2051" t="s">
        <v>573</v>
      </c>
      <c r="C2051" s="16">
        <v>42160</v>
      </c>
      <c r="D2051">
        <v>11</v>
      </c>
      <c r="E2051">
        <v>5</v>
      </c>
      <c r="F2051" t="s">
        <v>13996</v>
      </c>
      <c r="G2051">
        <v>0.377</v>
      </c>
    </row>
    <row r="2052" spans="1:7" x14ac:dyDescent="0.35">
      <c r="A2052" t="s">
        <v>12686</v>
      </c>
      <c r="B2052" t="s">
        <v>2981</v>
      </c>
      <c r="C2052" s="16">
        <v>42160</v>
      </c>
      <c r="D2052">
        <v>4</v>
      </c>
      <c r="E2052">
        <v>79</v>
      </c>
      <c r="F2052" t="s">
        <v>14754</v>
      </c>
      <c r="G2052">
        <v>0.50600000000000001</v>
      </c>
    </row>
    <row r="2053" spans="1:7" x14ac:dyDescent="0.35">
      <c r="A2053" t="s">
        <v>11759</v>
      </c>
      <c r="B2053" t="s">
        <v>422</v>
      </c>
      <c r="C2053" s="16">
        <v>42156</v>
      </c>
      <c r="D2053">
        <v>4</v>
      </c>
      <c r="E2053">
        <v>0</v>
      </c>
      <c r="F2053" t="s">
        <v>14815</v>
      </c>
      <c r="G2053">
        <v>0.72299999999999998</v>
      </c>
    </row>
    <row r="2054" spans="1:7" x14ac:dyDescent="0.35">
      <c r="A2054" t="s">
        <v>11759</v>
      </c>
      <c r="B2054" t="s">
        <v>422</v>
      </c>
      <c r="C2054" s="16">
        <v>42156</v>
      </c>
      <c r="D2054">
        <v>4</v>
      </c>
      <c r="E2054">
        <v>64</v>
      </c>
      <c r="F2054" t="s">
        <v>14815</v>
      </c>
      <c r="G2054">
        <v>0.72299999999999998</v>
      </c>
    </row>
    <row r="2055" spans="1:7" x14ac:dyDescent="0.35">
      <c r="A2055" t="s">
        <v>12020</v>
      </c>
      <c r="B2055" t="s">
        <v>4038</v>
      </c>
      <c r="C2055" s="16">
        <v>42156</v>
      </c>
      <c r="D2055">
        <v>1</v>
      </c>
      <c r="E2055">
        <v>42</v>
      </c>
      <c r="F2055" t="s">
        <v>14816</v>
      </c>
      <c r="G2055">
        <v>0.497</v>
      </c>
    </row>
    <row r="2056" spans="1:7" x14ac:dyDescent="0.35">
      <c r="A2056" t="s">
        <v>12202</v>
      </c>
      <c r="B2056" t="s">
        <v>6124</v>
      </c>
      <c r="C2056" s="16">
        <v>42156</v>
      </c>
      <c r="D2056">
        <v>5</v>
      </c>
      <c r="E2056">
        <v>52</v>
      </c>
      <c r="F2056" t="s">
        <v>14817</v>
      </c>
      <c r="G2056">
        <v>0.59799999999999998</v>
      </c>
    </row>
    <row r="2057" spans="1:7" x14ac:dyDescent="0.35">
      <c r="A2057" t="s">
        <v>11759</v>
      </c>
      <c r="B2057" t="s">
        <v>422</v>
      </c>
      <c r="C2057" s="16">
        <v>42156</v>
      </c>
      <c r="D2057">
        <v>4</v>
      </c>
      <c r="E2057">
        <v>64</v>
      </c>
      <c r="F2057" t="s">
        <v>14815</v>
      </c>
      <c r="G2057">
        <v>0.72299999999999998</v>
      </c>
    </row>
    <row r="2058" spans="1:7" x14ac:dyDescent="0.35">
      <c r="A2058" t="s">
        <v>9084</v>
      </c>
      <c r="B2058" t="s">
        <v>782</v>
      </c>
      <c r="C2058" s="16">
        <v>42153</v>
      </c>
      <c r="D2058">
        <v>2</v>
      </c>
      <c r="E2058">
        <v>53</v>
      </c>
      <c r="F2058" t="s">
        <v>12842</v>
      </c>
      <c r="G2058">
        <v>0.55400000000000005</v>
      </c>
    </row>
    <row r="2059" spans="1:7" x14ac:dyDescent="0.35">
      <c r="A2059" t="s">
        <v>9964</v>
      </c>
      <c r="B2059" t="s">
        <v>782</v>
      </c>
      <c r="C2059" s="16">
        <v>42153</v>
      </c>
      <c r="D2059">
        <v>1</v>
      </c>
      <c r="E2059">
        <v>80</v>
      </c>
      <c r="F2059" t="s">
        <v>12842</v>
      </c>
      <c r="G2059">
        <v>0.77500000000000002</v>
      </c>
    </row>
    <row r="2060" spans="1:7" x14ac:dyDescent="0.35">
      <c r="A2060" t="s">
        <v>7780</v>
      </c>
      <c r="B2060" t="s">
        <v>7781</v>
      </c>
      <c r="C2060" s="16">
        <v>42152</v>
      </c>
      <c r="D2060">
        <v>8</v>
      </c>
      <c r="E2060">
        <v>0</v>
      </c>
      <c r="F2060" t="s">
        <v>4985</v>
      </c>
      <c r="G2060">
        <v>0.73299999999999998</v>
      </c>
    </row>
    <row r="2061" spans="1:7" x14ac:dyDescent="0.35">
      <c r="A2061">
        <v>21</v>
      </c>
      <c r="B2061" t="s">
        <v>7215</v>
      </c>
      <c r="C2061" s="16">
        <v>42150</v>
      </c>
      <c r="D2061">
        <v>1</v>
      </c>
      <c r="E2061">
        <v>7</v>
      </c>
      <c r="F2061" t="s">
        <v>13992</v>
      </c>
      <c r="G2061">
        <v>0.501</v>
      </c>
    </row>
    <row r="2062" spans="1:7" x14ac:dyDescent="0.35">
      <c r="A2062" t="s">
        <v>12301</v>
      </c>
      <c r="B2062" t="s">
        <v>11008</v>
      </c>
      <c r="C2062" s="16">
        <v>42146</v>
      </c>
      <c r="D2062">
        <v>3</v>
      </c>
      <c r="E2062">
        <v>0</v>
      </c>
      <c r="F2062" t="s">
        <v>14818</v>
      </c>
      <c r="G2062">
        <v>0.5</v>
      </c>
    </row>
    <row r="2063" spans="1:7" x14ac:dyDescent="0.35">
      <c r="A2063" t="s">
        <v>11538</v>
      </c>
      <c r="B2063" t="s">
        <v>11539</v>
      </c>
      <c r="C2063" s="16">
        <v>42146</v>
      </c>
      <c r="D2063">
        <v>1</v>
      </c>
      <c r="E2063">
        <v>25</v>
      </c>
      <c r="F2063" t="s">
        <v>13875</v>
      </c>
      <c r="G2063">
        <v>0.76300000000000001</v>
      </c>
    </row>
    <row r="2064" spans="1:7" x14ac:dyDescent="0.35">
      <c r="A2064" t="s">
        <v>12530</v>
      </c>
      <c r="B2064" t="s">
        <v>46</v>
      </c>
      <c r="C2064" s="16">
        <v>42143</v>
      </c>
      <c r="D2064">
        <v>3</v>
      </c>
      <c r="E2064">
        <v>27</v>
      </c>
      <c r="F2064" t="s">
        <v>48</v>
      </c>
      <c r="G2064">
        <v>0.66600000000000004</v>
      </c>
    </row>
    <row r="2065" spans="1:7" x14ac:dyDescent="0.35">
      <c r="A2065" t="s">
        <v>8056</v>
      </c>
      <c r="B2065" t="s">
        <v>8057</v>
      </c>
      <c r="C2065" s="16">
        <v>42142</v>
      </c>
      <c r="D2065">
        <v>1</v>
      </c>
      <c r="E2065">
        <v>58</v>
      </c>
      <c r="F2065" t="s">
        <v>13821</v>
      </c>
      <c r="G2065">
        <v>0.58899999999999997</v>
      </c>
    </row>
    <row r="2066" spans="1:7" x14ac:dyDescent="0.35">
      <c r="A2066" t="s">
        <v>8655</v>
      </c>
      <c r="B2066" t="s">
        <v>8656</v>
      </c>
      <c r="C2066" s="16">
        <v>42142</v>
      </c>
      <c r="D2066">
        <v>2</v>
      </c>
      <c r="E2066">
        <v>44</v>
      </c>
      <c r="F2066" t="s">
        <v>13113</v>
      </c>
      <c r="G2066">
        <v>0.66900000000000004</v>
      </c>
    </row>
    <row r="2067" spans="1:7" x14ac:dyDescent="0.35">
      <c r="A2067" t="s">
        <v>4953</v>
      </c>
      <c r="B2067" t="s">
        <v>393</v>
      </c>
      <c r="C2067" s="16">
        <v>42142</v>
      </c>
      <c r="D2067">
        <v>1</v>
      </c>
      <c r="E2067">
        <v>61</v>
      </c>
      <c r="F2067" t="s">
        <v>12791</v>
      </c>
      <c r="G2067">
        <v>0.74199999999999999</v>
      </c>
    </row>
    <row r="2068" spans="1:7" x14ac:dyDescent="0.35">
      <c r="A2068" t="s">
        <v>6364</v>
      </c>
      <c r="B2068" t="s">
        <v>393</v>
      </c>
      <c r="C2068" s="16">
        <v>42142</v>
      </c>
      <c r="D2068">
        <v>5</v>
      </c>
      <c r="E2068">
        <v>62</v>
      </c>
      <c r="F2068" t="s">
        <v>12791</v>
      </c>
      <c r="G2068">
        <v>0.748</v>
      </c>
    </row>
    <row r="2069" spans="1:7" x14ac:dyDescent="0.35">
      <c r="A2069" t="s">
        <v>3359</v>
      </c>
      <c r="B2069" t="s">
        <v>1368</v>
      </c>
      <c r="C2069" s="16">
        <v>42142</v>
      </c>
      <c r="D2069">
        <v>1</v>
      </c>
      <c r="E2069">
        <v>66</v>
      </c>
      <c r="F2069" t="s">
        <v>12791</v>
      </c>
      <c r="G2069">
        <v>0.57899999999999996</v>
      </c>
    </row>
    <row r="2070" spans="1:7" x14ac:dyDescent="0.35">
      <c r="A2070" t="s">
        <v>3529</v>
      </c>
      <c r="B2070" t="s">
        <v>3530</v>
      </c>
      <c r="C2070" s="16">
        <v>42141</v>
      </c>
      <c r="D2070">
        <v>1</v>
      </c>
      <c r="E2070">
        <v>0</v>
      </c>
      <c r="F2070" t="s">
        <v>13008</v>
      </c>
      <c r="G2070">
        <v>0.65400000000000003</v>
      </c>
    </row>
    <row r="2071" spans="1:7" x14ac:dyDescent="0.35">
      <c r="A2071" t="s">
        <v>558</v>
      </c>
      <c r="B2071" t="s">
        <v>559</v>
      </c>
      <c r="C2071" s="16">
        <v>42139</v>
      </c>
      <c r="D2071">
        <v>1</v>
      </c>
      <c r="E2071">
        <v>27</v>
      </c>
      <c r="F2071" t="s">
        <v>13148</v>
      </c>
      <c r="G2071">
        <v>0.64500000000000002</v>
      </c>
    </row>
    <row r="2072" spans="1:7" x14ac:dyDescent="0.35">
      <c r="A2072" t="s">
        <v>2325</v>
      </c>
      <c r="B2072" t="s">
        <v>2326</v>
      </c>
      <c r="C2072" s="16">
        <v>42139</v>
      </c>
      <c r="D2072">
        <v>2</v>
      </c>
      <c r="E2072">
        <v>0</v>
      </c>
      <c r="F2072" t="s">
        <v>13149</v>
      </c>
      <c r="G2072">
        <v>0.57999999999999996</v>
      </c>
    </row>
    <row r="2073" spans="1:7" x14ac:dyDescent="0.35">
      <c r="A2073" t="s">
        <v>4282</v>
      </c>
      <c r="B2073" t="s">
        <v>4283</v>
      </c>
      <c r="C2073" s="16">
        <v>42139</v>
      </c>
      <c r="D2073">
        <v>1</v>
      </c>
      <c r="E2073">
        <v>55</v>
      </c>
      <c r="F2073" t="s">
        <v>4284</v>
      </c>
      <c r="G2073">
        <v>0.39300000000000002</v>
      </c>
    </row>
    <row r="2074" spans="1:7" x14ac:dyDescent="0.35">
      <c r="A2074" t="s">
        <v>5074</v>
      </c>
      <c r="B2074" t="s">
        <v>5075</v>
      </c>
      <c r="C2074" s="16">
        <v>42139</v>
      </c>
      <c r="D2074">
        <v>10</v>
      </c>
      <c r="E2074">
        <v>30</v>
      </c>
      <c r="F2074" t="s">
        <v>14819</v>
      </c>
      <c r="G2074">
        <v>0.56599999999999995</v>
      </c>
    </row>
    <row r="2075" spans="1:7" x14ac:dyDescent="0.35">
      <c r="A2075" t="s">
        <v>6331</v>
      </c>
      <c r="B2075" t="s">
        <v>6202</v>
      </c>
      <c r="C2075" s="16">
        <v>42139</v>
      </c>
      <c r="D2075">
        <v>3</v>
      </c>
      <c r="E2075">
        <v>86</v>
      </c>
      <c r="F2075" t="s">
        <v>13885</v>
      </c>
      <c r="G2075">
        <v>0.64500000000000002</v>
      </c>
    </row>
    <row r="2076" spans="1:7" x14ac:dyDescent="0.35">
      <c r="A2076" t="s">
        <v>12242</v>
      </c>
      <c r="B2076" t="s">
        <v>6591</v>
      </c>
      <c r="C2076" s="16">
        <v>42139</v>
      </c>
      <c r="D2076">
        <v>15</v>
      </c>
      <c r="E2076">
        <v>36</v>
      </c>
      <c r="F2076" t="s">
        <v>14820</v>
      </c>
      <c r="G2076">
        <v>0.496</v>
      </c>
    </row>
    <row r="2077" spans="1:7" x14ac:dyDescent="0.35">
      <c r="A2077" t="s">
        <v>7369</v>
      </c>
      <c r="B2077" t="s">
        <v>6202</v>
      </c>
      <c r="C2077" s="16">
        <v>42139</v>
      </c>
      <c r="D2077">
        <v>2</v>
      </c>
      <c r="E2077">
        <v>89</v>
      </c>
      <c r="F2077" t="s">
        <v>13885</v>
      </c>
      <c r="G2077">
        <v>0.73399999999999999</v>
      </c>
    </row>
    <row r="2078" spans="1:7" x14ac:dyDescent="0.35">
      <c r="A2078" t="s">
        <v>7671</v>
      </c>
      <c r="B2078" t="s">
        <v>838</v>
      </c>
      <c r="C2078" s="16">
        <v>42139</v>
      </c>
      <c r="D2078">
        <v>5</v>
      </c>
      <c r="E2078">
        <v>30</v>
      </c>
      <c r="F2078" t="s">
        <v>14821</v>
      </c>
      <c r="G2078">
        <v>0.69299999999999995</v>
      </c>
    </row>
    <row r="2079" spans="1:7" x14ac:dyDescent="0.35">
      <c r="A2079" t="s">
        <v>8334</v>
      </c>
      <c r="B2079" t="s">
        <v>8335</v>
      </c>
      <c r="C2079" s="16">
        <v>42139</v>
      </c>
      <c r="D2079">
        <v>7</v>
      </c>
      <c r="E2079">
        <v>0</v>
      </c>
      <c r="F2079" t="s">
        <v>8336</v>
      </c>
      <c r="G2079">
        <v>0.55700000000000005</v>
      </c>
    </row>
    <row r="2080" spans="1:7" x14ac:dyDescent="0.35">
      <c r="A2080" t="s">
        <v>8657</v>
      </c>
      <c r="B2080" t="s">
        <v>2794</v>
      </c>
      <c r="C2080" s="16">
        <v>42139</v>
      </c>
      <c r="D2080">
        <v>1</v>
      </c>
      <c r="E2080">
        <v>5</v>
      </c>
      <c r="F2080" t="s">
        <v>13570</v>
      </c>
      <c r="G2080">
        <v>0.877</v>
      </c>
    </row>
    <row r="2081" spans="1:7" x14ac:dyDescent="0.35">
      <c r="A2081" t="s">
        <v>12479</v>
      </c>
      <c r="B2081" t="s">
        <v>8998</v>
      </c>
      <c r="C2081" s="16">
        <v>42139</v>
      </c>
      <c r="D2081">
        <v>8</v>
      </c>
      <c r="E2081">
        <v>33</v>
      </c>
      <c r="F2081" t="s">
        <v>14822</v>
      </c>
      <c r="G2081">
        <v>0.22800000000000001</v>
      </c>
    </row>
    <row r="2082" spans="1:7" x14ac:dyDescent="0.35">
      <c r="A2082" t="s">
        <v>6158</v>
      </c>
      <c r="B2082" t="s">
        <v>838</v>
      </c>
      <c r="C2082" s="16">
        <v>42139</v>
      </c>
      <c r="D2082">
        <v>17</v>
      </c>
      <c r="E2082">
        <v>0</v>
      </c>
      <c r="F2082" t="s">
        <v>14821</v>
      </c>
      <c r="G2082">
        <v>0.69599999999999995</v>
      </c>
    </row>
    <row r="2083" spans="1:7" x14ac:dyDescent="0.35">
      <c r="A2083" t="s">
        <v>7923</v>
      </c>
      <c r="B2083" t="s">
        <v>838</v>
      </c>
      <c r="C2083" s="16">
        <v>42139</v>
      </c>
      <c r="D2083">
        <v>2</v>
      </c>
      <c r="E2083">
        <v>28</v>
      </c>
      <c r="F2083" t="s">
        <v>14821</v>
      </c>
      <c r="G2083">
        <v>0.59799999999999998</v>
      </c>
    </row>
    <row r="2084" spans="1:7" x14ac:dyDescent="0.35">
      <c r="A2084" t="s">
        <v>4300</v>
      </c>
      <c r="B2084" t="s">
        <v>170</v>
      </c>
      <c r="C2084" s="16">
        <v>42136</v>
      </c>
      <c r="D2084">
        <v>24</v>
      </c>
      <c r="E2084">
        <v>0</v>
      </c>
      <c r="F2084" t="s">
        <v>13575</v>
      </c>
      <c r="G2084">
        <v>0.29099999999999998</v>
      </c>
    </row>
    <row r="2085" spans="1:7" x14ac:dyDescent="0.35">
      <c r="A2085" t="s">
        <v>5060</v>
      </c>
      <c r="B2085" t="s">
        <v>5061</v>
      </c>
      <c r="C2085" s="16">
        <v>42130</v>
      </c>
      <c r="D2085">
        <v>8</v>
      </c>
      <c r="E2085">
        <v>53</v>
      </c>
      <c r="F2085" t="s">
        <v>14790</v>
      </c>
      <c r="G2085">
        <v>0.68100000000000005</v>
      </c>
    </row>
    <row r="2086" spans="1:7" x14ac:dyDescent="0.35">
      <c r="A2086" t="s">
        <v>12675</v>
      </c>
      <c r="B2086" t="s">
        <v>10773</v>
      </c>
      <c r="C2086" s="16">
        <v>42130</v>
      </c>
      <c r="D2086">
        <v>6</v>
      </c>
      <c r="E2086">
        <v>49</v>
      </c>
      <c r="F2086" t="s">
        <v>13150</v>
      </c>
      <c r="G2086">
        <v>0.83199999999999996</v>
      </c>
    </row>
    <row r="2087" spans="1:7" x14ac:dyDescent="0.35">
      <c r="A2087" t="s">
        <v>12348</v>
      </c>
      <c r="B2087" t="s">
        <v>7696</v>
      </c>
      <c r="C2087" s="16">
        <v>42129</v>
      </c>
      <c r="D2087">
        <v>1</v>
      </c>
      <c r="E2087">
        <v>65</v>
      </c>
      <c r="F2087" t="s">
        <v>13151</v>
      </c>
      <c r="G2087">
        <v>0.85899999999999999</v>
      </c>
    </row>
    <row r="2088" spans="1:7" x14ac:dyDescent="0.35">
      <c r="A2088" t="s">
        <v>11777</v>
      </c>
      <c r="B2088" t="s">
        <v>742</v>
      </c>
      <c r="C2088" s="16">
        <v>42128</v>
      </c>
      <c r="D2088">
        <v>1</v>
      </c>
      <c r="E2088">
        <v>0</v>
      </c>
      <c r="F2088" t="s">
        <v>743</v>
      </c>
      <c r="G2088">
        <v>0.81899999999999995</v>
      </c>
    </row>
    <row r="2089" spans="1:7" x14ac:dyDescent="0.35">
      <c r="A2089" t="s">
        <v>299</v>
      </c>
      <c r="B2089" t="s">
        <v>5680</v>
      </c>
      <c r="C2089" s="16">
        <v>42128</v>
      </c>
      <c r="D2089">
        <v>1</v>
      </c>
      <c r="E2089">
        <v>0</v>
      </c>
      <c r="F2089" t="s">
        <v>14823</v>
      </c>
      <c r="G2089">
        <v>0.71299999999999997</v>
      </c>
    </row>
    <row r="2090" spans="1:7" x14ac:dyDescent="0.35">
      <c r="A2090" t="s">
        <v>6686</v>
      </c>
      <c r="B2090" t="s">
        <v>1204</v>
      </c>
      <c r="C2090" s="16">
        <v>42128</v>
      </c>
      <c r="D2090">
        <v>11</v>
      </c>
      <c r="E2090">
        <v>25</v>
      </c>
      <c r="F2090" t="s">
        <v>14824</v>
      </c>
      <c r="G2090">
        <v>0.61</v>
      </c>
    </row>
    <row r="2091" spans="1:7" x14ac:dyDescent="0.35">
      <c r="A2091" t="s">
        <v>7182</v>
      </c>
      <c r="B2091" t="s">
        <v>6975</v>
      </c>
      <c r="C2091" s="16">
        <v>42128</v>
      </c>
      <c r="D2091">
        <v>1</v>
      </c>
      <c r="E2091">
        <v>3</v>
      </c>
      <c r="F2091" t="s">
        <v>13997</v>
      </c>
      <c r="G2091">
        <v>0.80400000000000005</v>
      </c>
    </row>
    <row r="2092" spans="1:7" x14ac:dyDescent="0.35">
      <c r="A2092" t="s">
        <v>8877</v>
      </c>
      <c r="B2092" t="s">
        <v>8878</v>
      </c>
      <c r="C2092" s="16">
        <v>42128</v>
      </c>
      <c r="D2092">
        <v>11</v>
      </c>
      <c r="E2092">
        <v>16</v>
      </c>
      <c r="F2092" t="s">
        <v>13875</v>
      </c>
      <c r="G2092">
        <v>0.52800000000000002</v>
      </c>
    </row>
    <row r="2093" spans="1:7" x14ac:dyDescent="0.35">
      <c r="A2093" t="s">
        <v>11349</v>
      </c>
      <c r="B2093" t="s">
        <v>11350</v>
      </c>
      <c r="C2093" s="16">
        <v>42128</v>
      </c>
      <c r="D2093">
        <v>1</v>
      </c>
      <c r="E2093">
        <v>60</v>
      </c>
      <c r="F2093" t="s">
        <v>14825</v>
      </c>
      <c r="G2093">
        <v>0.83399999999999996</v>
      </c>
    </row>
    <row r="2094" spans="1:7" x14ac:dyDescent="0.35">
      <c r="A2094" t="s">
        <v>459</v>
      </c>
      <c r="B2094" t="s">
        <v>271</v>
      </c>
      <c r="C2094" s="16">
        <v>42125</v>
      </c>
      <c r="D2094">
        <v>3</v>
      </c>
      <c r="E2094">
        <v>48</v>
      </c>
      <c r="F2094" t="s">
        <v>12818</v>
      </c>
      <c r="G2094">
        <v>0.70599999999999996</v>
      </c>
    </row>
    <row r="2095" spans="1:7" x14ac:dyDescent="0.35">
      <c r="A2095" t="s">
        <v>8784</v>
      </c>
      <c r="B2095" t="s">
        <v>271</v>
      </c>
      <c r="C2095" s="16">
        <v>42125</v>
      </c>
      <c r="D2095">
        <v>4</v>
      </c>
      <c r="E2095">
        <v>34</v>
      </c>
      <c r="F2095" t="s">
        <v>12818</v>
      </c>
      <c r="G2095">
        <v>0.57199999999999995</v>
      </c>
    </row>
    <row r="2096" spans="1:7" x14ac:dyDescent="0.35">
      <c r="A2096" t="s">
        <v>10274</v>
      </c>
      <c r="B2096" t="s">
        <v>271</v>
      </c>
      <c r="C2096" s="16">
        <v>42125</v>
      </c>
      <c r="D2096">
        <v>1</v>
      </c>
      <c r="E2096">
        <v>53</v>
      </c>
      <c r="F2096" t="s">
        <v>12818</v>
      </c>
      <c r="G2096">
        <v>0.439</v>
      </c>
    </row>
    <row r="2097" spans="1:7" x14ac:dyDescent="0.35">
      <c r="A2097" t="s">
        <v>5840</v>
      </c>
      <c r="B2097" t="s">
        <v>3676</v>
      </c>
      <c r="C2097" s="16">
        <v>42122</v>
      </c>
      <c r="D2097">
        <v>11</v>
      </c>
      <c r="E2097">
        <v>4</v>
      </c>
      <c r="F2097" t="s">
        <v>13998</v>
      </c>
      <c r="G2097">
        <v>0.71899999999999997</v>
      </c>
    </row>
    <row r="2098" spans="1:7" x14ac:dyDescent="0.35">
      <c r="A2098" t="s">
        <v>6855</v>
      </c>
      <c r="B2098" t="s">
        <v>6856</v>
      </c>
      <c r="C2098" s="16">
        <v>42119</v>
      </c>
      <c r="D2098">
        <v>1</v>
      </c>
      <c r="E2098">
        <v>33</v>
      </c>
      <c r="F2098" t="s">
        <v>13712</v>
      </c>
      <c r="G2098">
        <v>0.56499999999999995</v>
      </c>
    </row>
    <row r="2099" spans="1:7" x14ac:dyDescent="0.35">
      <c r="A2099" t="s">
        <v>12519</v>
      </c>
      <c r="B2099" t="s">
        <v>8894</v>
      </c>
      <c r="C2099" s="16">
        <v>42118</v>
      </c>
      <c r="D2099">
        <v>1</v>
      </c>
      <c r="E2099">
        <v>40</v>
      </c>
      <c r="F2099" t="s">
        <v>12991</v>
      </c>
      <c r="G2099">
        <v>0.77700000000000002</v>
      </c>
    </row>
    <row r="2100" spans="1:7" x14ac:dyDescent="0.35">
      <c r="A2100" t="s">
        <v>773</v>
      </c>
      <c r="B2100" t="s">
        <v>774</v>
      </c>
      <c r="C2100" s="16">
        <v>42115</v>
      </c>
      <c r="D2100">
        <v>17</v>
      </c>
      <c r="E2100">
        <v>66</v>
      </c>
      <c r="F2100" t="s">
        <v>13641</v>
      </c>
      <c r="G2100">
        <v>0.67</v>
      </c>
    </row>
    <row r="2101" spans="1:7" x14ac:dyDescent="0.35">
      <c r="A2101" t="s">
        <v>1916</v>
      </c>
      <c r="B2101" t="s">
        <v>775</v>
      </c>
      <c r="C2101" s="16">
        <v>42115</v>
      </c>
      <c r="D2101">
        <v>15</v>
      </c>
      <c r="E2101">
        <v>57</v>
      </c>
      <c r="F2101" t="s">
        <v>12791</v>
      </c>
      <c r="G2101">
        <v>0.58899999999999997</v>
      </c>
    </row>
    <row r="2102" spans="1:7" x14ac:dyDescent="0.35">
      <c r="A2102" t="s">
        <v>773</v>
      </c>
      <c r="B2102" t="s">
        <v>774</v>
      </c>
      <c r="C2102" s="16">
        <v>42115</v>
      </c>
      <c r="D2102">
        <v>17</v>
      </c>
      <c r="E2102">
        <v>66</v>
      </c>
      <c r="F2102" t="s">
        <v>13641</v>
      </c>
      <c r="G2102">
        <v>0.67</v>
      </c>
    </row>
    <row r="2103" spans="1:7" x14ac:dyDescent="0.35">
      <c r="A2103" t="s">
        <v>1916</v>
      </c>
      <c r="B2103" t="s">
        <v>775</v>
      </c>
      <c r="C2103" s="16">
        <v>42115</v>
      </c>
      <c r="D2103">
        <v>15</v>
      </c>
      <c r="E2103">
        <v>57</v>
      </c>
      <c r="F2103" t="s">
        <v>12791</v>
      </c>
      <c r="G2103">
        <v>0.58899999999999997</v>
      </c>
    </row>
    <row r="2104" spans="1:7" x14ac:dyDescent="0.35">
      <c r="A2104" t="s">
        <v>132</v>
      </c>
      <c r="B2104" t="s">
        <v>133</v>
      </c>
      <c r="C2104" s="16">
        <v>42111</v>
      </c>
      <c r="D2104">
        <v>41</v>
      </c>
      <c r="E2104">
        <v>19</v>
      </c>
      <c r="F2104" t="s">
        <v>13999</v>
      </c>
      <c r="G2104">
        <v>0.44800000000000001</v>
      </c>
    </row>
    <row r="2105" spans="1:7" x14ac:dyDescent="0.35">
      <c r="A2105" t="s">
        <v>3898</v>
      </c>
      <c r="B2105" t="s">
        <v>133</v>
      </c>
      <c r="C2105" s="16">
        <v>42111</v>
      </c>
      <c r="D2105">
        <v>19</v>
      </c>
      <c r="E2105">
        <v>19</v>
      </c>
      <c r="F2105" t="s">
        <v>13999</v>
      </c>
      <c r="G2105">
        <v>0.76900000000000002</v>
      </c>
    </row>
    <row r="2106" spans="1:7" x14ac:dyDescent="0.35">
      <c r="A2106" t="s">
        <v>7164</v>
      </c>
      <c r="B2106" t="s">
        <v>133</v>
      </c>
      <c r="C2106" s="16">
        <v>42111</v>
      </c>
      <c r="D2106">
        <v>38</v>
      </c>
      <c r="E2106">
        <v>30</v>
      </c>
      <c r="F2106" t="s">
        <v>13999</v>
      </c>
      <c r="G2106">
        <v>0.78700000000000003</v>
      </c>
    </row>
    <row r="2107" spans="1:7" x14ac:dyDescent="0.35">
      <c r="A2107" t="s">
        <v>1976</v>
      </c>
      <c r="B2107" t="s">
        <v>25</v>
      </c>
      <c r="C2107" s="16">
        <v>42108</v>
      </c>
      <c r="D2107">
        <v>2</v>
      </c>
      <c r="E2107">
        <v>83</v>
      </c>
      <c r="F2107" t="s">
        <v>12883</v>
      </c>
      <c r="G2107">
        <v>0.746</v>
      </c>
    </row>
    <row r="2108" spans="1:7" x14ac:dyDescent="0.35">
      <c r="A2108" t="s">
        <v>7105</v>
      </c>
      <c r="B2108" t="s">
        <v>1479</v>
      </c>
      <c r="C2108" s="16">
        <v>42108</v>
      </c>
      <c r="D2108">
        <v>1</v>
      </c>
      <c r="E2108">
        <v>0</v>
      </c>
      <c r="F2108" t="s">
        <v>12842</v>
      </c>
      <c r="G2108">
        <v>0.45800000000000002</v>
      </c>
    </row>
    <row r="2109" spans="1:7" x14ac:dyDescent="0.35">
      <c r="A2109" t="s">
        <v>7105</v>
      </c>
      <c r="B2109" t="s">
        <v>1479</v>
      </c>
      <c r="C2109" s="16">
        <v>42108</v>
      </c>
      <c r="D2109">
        <v>1</v>
      </c>
      <c r="E2109">
        <v>75</v>
      </c>
      <c r="F2109" t="s">
        <v>12842</v>
      </c>
      <c r="G2109">
        <v>0.38300000000000001</v>
      </c>
    </row>
    <row r="2110" spans="1:7" x14ac:dyDescent="0.35">
      <c r="A2110" t="s">
        <v>2156</v>
      </c>
      <c r="B2110" t="s">
        <v>25</v>
      </c>
      <c r="C2110" s="16">
        <v>42107</v>
      </c>
      <c r="D2110">
        <v>1</v>
      </c>
      <c r="E2110">
        <v>0</v>
      </c>
      <c r="F2110" t="s">
        <v>12883</v>
      </c>
      <c r="G2110">
        <v>0.66700000000000004</v>
      </c>
    </row>
    <row r="2111" spans="1:7" x14ac:dyDescent="0.35">
      <c r="A2111" t="s">
        <v>1976</v>
      </c>
      <c r="B2111" t="s">
        <v>25</v>
      </c>
      <c r="C2111" s="16">
        <v>42107</v>
      </c>
      <c r="D2111">
        <v>2</v>
      </c>
      <c r="E2111">
        <v>0</v>
      </c>
      <c r="F2111" t="s">
        <v>12883</v>
      </c>
      <c r="G2111">
        <v>0.746</v>
      </c>
    </row>
    <row r="2112" spans="1:7" x14ac:dyDescent="0.35">
      <c r="A2112" t="s">
        <v>10735</v>
      </c>
      <c r="B2112" t="s">
        <v>25</v>
      </c>
      <c r="C2112" s="16">
        <v>42107</v>
      </c>
      <c r="D2112">
        <v>6</v>
      </c>
      <c r="E2112">
        <v>0</v>
      </c>
      <c r="F2112" t="s">
        <v>12883</v>
      </c>
      <c r="G2112">
        <v>0.69399999999999995</v>
      </c>
    </row>
    <row r="2113" spans="1:7" x14ac:dyDescent="0.35">
      <c r="A2113" t="s">
        <v>2860</v>
      </c>
      <c r="B2113" t="s">
        <v>2861</v>
      </c>
      <c r="C2113" s="16">
        <v>42101</v>
      </c>
      <c r="D2113">
        <v>8</v>
      </c>
      <c r="E2113">
        <v>45</v>
      </c>
      <c r="F2113" t="s">
        <v>14000</v>
      </c>
      <c r="G2113">
        <v>0.504</v>
      </c>
    </row>
    <row r="2114" spans="1:7" x14ac:dyDescent="0.35">
      <c r="A2114" t="s">
        <v>6384</v>
      </c>
      <c r="B2114" t="s">
        <v>154</v>
      </c>
      <c r="C2114" s="16">
        <v>42101</v>
      </c>
      <c r="D2114">
        <v>2</v>
      </c>
      <c r="E2114">
        <v>80</v>
      </c>
      <c r="F2114" t="s">
        <v>14826</v>
      </c>
      <c r="G2114">
        <v>0.68799999999999994</v>
      </c>
    </row>
    <row r="2115" spans="1:7" x14ac:dyDescent="0.35">
      <c r="A2115" t="s">
        <v>8264</v>
      </c>
      <c r="B2115" t="s">
        <v>191</v>
      </c>
      <c r="C2115" s="16">
        <v>42101</v>
      </c>
      <c r="D2115">
        <v>1</v>
      </c>
      <c r="E2115">
        <v>44</v>
      </c>
      <c r="F2115" t="s">
        <v>13570</v>
      </c>
      <c r="G2115">
        <v>0.70199999999999996</v>
      </c>
    </row>
    <row r="2116" spans="1:7" x14ac:dyDescent="0.35">
      <c r="A2116" t="s">
        <v>12467</v>
      </c>
      <c r="B2116" t="s">
        <v>8890</v>
      </c>
      <c r="C2116" s="16">
        <v>42101</v>
      </c>
      <c r="D2116">
        <v>3</v>
      </c>
      <c r="E2116">
        <v>70</v>
      </c>
      <c r="F2116" t="s">
        <v>14827</v>
      </c>
      <c r="G2116">
        <v>0.85399999999999998</v>
      </c>
    </row>
    <row r="2117" spans="1:7" x14ac:dyDescent="0.35">
      <c r="A2117" t="s">
        <v>12476</v>
      </c>
      <c r="B2117" t="s">
        <v>8965</v>
      </c>
      <c r="C2117" s="16">
        <v>42101</v>
      </c>
      <c r="D2117">
        <v>6</v>
      </c>
      <c r="E2117">
        <v>73</v>
      </c>
      <c r="F2117" t="s">
        <v>14828</v>
      </c>
      <c r="G2117">
        <v>0.65700000000000003</v>
      </c>
    </row>
    <row r="2118" spans="1:7" x14ac:dyDescent="0.35">
      <c r="A2118" t="s">
        <v>12227</v>
      </c>
      <c r="B2118" t="s">
        <v>6363</v>
      </c>
      <c r="C2118" s="16">
        <v>42097</v>
      </c>
      <c r="D2118">
        <v>1</v>
      </c>
      <c r="E2118">
        <v>59</v>
      </c>
      <c r="F2118" t="s">
        <v>13140</v>
      </c>
      <c r="G2118">
        <v>0.59699999999999998</v>
      </c>
    </row>
    <row r="2119" spans="1:7" x14ac:dyDescent="0.35">
      <c r="A2119" t="s">
        <v>8753</v>
      </c>
      <c r="B2119" t="s">
        <v>753</v>
      </c>
      <c r="C2119" s="16">
        <v>42094</v>
      </c>
      <c r="D2119">
        <v>1</v>
      </c>
      <c r="E2119">
        <v>0</v>
      </c>
      <c r="F2119" t="s">
        <v>12791</v>
      </c>
      <c r="G2119">
        <v>0.38</v>
      </c>
    </row>
    <row r="2120" spans="1:7" x14ac:dyDescent="0.35">
      <c r="A2120" t="s">
        <v>10271</v>
      </c>
      <c r="B2120" t="s">
        <v>8922</v>
      </c>
      <c r="C2120" s="16">
        <v>42091</v>
      </c>
      <c r="D2120">
        <v>1</v>
      </c>
      <c r="E2120">
        <v>4</v>
      </c>
      <c r="F2120" t="s">
        <v>13838</v>
      </c>
      <c r="G2120">
        <v>0.59899999999999998</v>
      </c>
    </row>
    <row r="2121" spans="1:7" x14ac:dyDescent="0.35">
      <c r="A2121" t="s">
        <v>4225</v>
      </c>
      <c r="B2121" t="s">
        <v>3061</v>
      </c>
      <c r="C2121" s="16">
        <v>42083</v>
      </c>
      <c r="D2121">
        <v>3</v>
      </c>
      <c r="E2121">
        <v>75</v>
      </c>
      <c r="F2121" t="s">
        <v>13508</v>
      </c>
      <c r="G2121">
        <v>0.53600000000000003</v>
      </c>
    </row>
    <row r="2122" spans="1:7" x14ac:dyDescent="0.35">
      <c r="A2122" t="s">
        <v>9672</v>
      </c>
      <c r="B2122" t="s">
        <v>3061</v>
      </c>
      <c r="C2122" s="16">
        <v>42083</v>
      </c>
      <c r="D2122">
        <v>2</v>
      </c>
      <c r="E2122">
        <v>74</v>
      </c>
      <c r="F2122" t="s">
        <v>13508</v>
      </c>
      <c r="G2122">
        <v>0.71499999999999997</v>
      </c>
    </row>
    <row r="2123" spans="1:7" x14ac:dyDescent="0.35">
      <c r="A2123" t="s">
        <v>336</v>
      </c>
      <c r="B2123" t="s">
        <v>3061</v>
      </c>
      <c r="C2123" s="16">
        <v>42083</v>
      </c>
      <c r="D2123">
        <v>8</v>
      </c>
      <c r="E2123">
        <v>48</v>
      </c>
      <c r="F2123" t="s">
        <v>13508</v>
      </c>
      <c r="G2123">
        <v>0.42399999999999999</v>
      </c>
    </row>
    <row r="2124" spans="1:7" x14ac:dyDescent="0.35">
      <c r="A2124" t="s">
        <v>11853</v>
      </c>
      <c r="B2124" t="s">
        <v>1846</v>
      </c>
      <c r="C2124" s="16">
        <v>42080</v>
      </c>
      <c r="D2124">
        <v>1</v>
      </c>
      <c r="E2124">
        <v>58</v>
      </c>
      <c r="F2124" t="s">
        <v>13088</v>
      </c>
      <c r="G2124">
        <v>0.33600000000000002</v>
      </c>
    </row>
    <row r="2125" spans="1:7" x14ac:dyDescent="0.35">
      <c r="A2125" t="s">
        <v>12353</v>
      </c>
      <c r="B2125" t="s">
        <v>7734</v>
      </c>
      <c r="C2125" s="16">
        <v>42080</v>
      </c>
      <c r="D2125">
        <v>1</v>
      </c>
      <c r="E2125">
        <v>67</v>
      </c>
      <c r="F2125" t="s">
        <v>14829</v>
      </c>
      <c r="G2125">
        <v>0.57499999999999996</v>
      </c>
    </row>
    <row r="2126" spans="1:7" x14ac:dyDescent="0.35">
      <c r="A2126" t="s">
        <v>5160</v>
      </c>
      <c r="B2126" t="s">
        <v>5161</v>
      </c>
      <c r="C2126" s="16">
        <v>42076</v>
      </c>
      <c r="D2126">
        <v>20</v>
      </c>
      <c r="E2126">
        <v>58</v>
      </c>
      <c r="F2126" t="s">
        <v>13875</v>
      </c>
      <c r="G2126">
        <v>0.75900000000000001</v>
      </c>
    </row>
    <row r="2127" spans="1:7" x14ac:dyDescent="0.35">
      <c r="A2127" t="s">
        <v>1527</v>
      </c>
      <c r="B2127" t="s">
        <v>5652</v>
      </c>
      <c r="C2127" s="16">
        <v>42076</v>
      </c>
      <c r="D2127">
        <v>1</v>
      </c>
      <c r="E2127">
        <v>48</v>
      </c>
      <c r="F2127" t="s">
        <v>13875</v>
      </c>
      <c r="G2127">
        <v>0.72499999999999998</v>
      </c>
    </row>
    <row r="2128" spans="1:7" x14ac:dyDescent="0.35">
      <c r="A2128" t="s">
        <v>6884</v>
      </c>
      <c r="B2128" t="s">
        <v>6885</v>
      </c>
      <c r="C2128" s="16">
        <v>42076</v>
      </c>
      <c r="D2128">
        <v>1</v>
      </c>
      <c r="E2128">
        <v>0</v>
      </c>
      <c r="F2128" t="s">
        <v>13152</v>
      </c>
      <c r="G2128">
        <v>0.86799999999999999</v>
      </c>
    </row>
    <row r="2129" spans="1:7" x14ac:dyDescent="0.35">
      <c r="A2129" t="s">
        <v>7968</v>
      </c>
      <c r="B2129" t="s">
        <v>7969</v>
      </c>
      <c r="C2129" s="16">
        <v>42076</v>
      </c>
      <c r="D2129">
        <v>15</v>
      </c>
      <c r="E2129">
        <v>0</v>
      </c>
      <c r="F2129" t="s">
        <v>13153</v>
      </c>
      <c r="G2129">
        <v>0.51200000000000001</v>
      </c>
    </row>
    <row r="2130" spans="1:7" x14ac:dyDescent="0.35">
      <c r="A2130" t="s">
        <v>1740</v>
      </c>
      <c r="B2130" t="s">
        <v>10670</v>
      </c>
      <c r="C2130" s="16">
        <v>42076</v>
      </c>
      <c r="D2130">
        <v>6</v>
      </c>
      <c r="E2130">
        <v>0</v>
      </c>
      <c r="F2130" t="s">
        <v>13154</v>
      </c>
      <c r="G2130">
        <v>0.57799999999999996</v>
      </c>
    </row>
    <row r="2131" spans="1:7" x14ac:dyDescent="0.35">
      <c r="A2131" t="s">
        <v>11127</v>
      </c>
      <c r="B2131" t="s">
        <v>350</v>
      </c>
      <c r="C2131" s="16">
        <v>42074</v>
      </c>
      <c r="D2131">
        <v>6</v>
      </c>
      <c r="E2131">
        <v>0</v>
      </c>
      <c r="F2131" t="s">
        <v>13875</v>
      </c>
      <c r="G2131">
        <v>0.71</v>
      </c>
    </row>
    <row r="2132" spans="1:7" x14ac:dyDescent="0.35">
      <c r="A2132" t="s">
        <v>11748</v>
      </c>
      <c r="B2132" t="s">
        <v>270</v>
      </c>
      <c r="C2132" s="16">
        <v>42073</v>
      </c>
      <c r="D2132">
        <v>1</v>
      </c>
      <c r="E2132">
        <v>0</v>
      </c>
      <c r="F2132" t="s">
        <v>13117</v>
      </c>
      <c r="G2132">
        <v>0.68899999999999995</v>
      </c>
    </row>
    <row r="2133" spans="1:7" x14ac:dyDescent="0.35">
      <c r="A2133" t="s">
        <v>8531</v>
      </c>
      <c r="B2133" t="s">
        <v>1764</v>
      </c>
      <c r="C2133" s="16">
        <v>42073</v>
      </c>
      <c r="D2133">
        <v>1</v>
      </c>
      <c r="E2133">
        <v>51</v>
      </c>
      <c r="F2133" t="s">
        <v>12791</v>
      </c>
      <c r="G2133">
        <v>0.55300000000000005</v>
      </c>
    </row>
    <row r="2134" spans="1:7" x14ac:dyDescent="0.35">
      <c r="A2134" t="s">
        <v>8875</v>
      </c>
      <c r="B2134" t="s">
        <v>8876</v>
      </c>
      <c r="C2134" s="16">
        <v>42073</v>
      </c>
      <c r="D2134">
        <v>11</v>
      </c>
      <c r="E2134">
        <v>42</v>
      </c>
      <c r="F2134" t="s">
        <v>13875</v>
      </c>
      <c r="G2134">
        <v>0.48199999999999998</v>
      </c>
    </row>
    <row r="2135" spans="1:7" x14ac:dyDescent="0.35">
      <c r="A2135" t="s">
        <v>12586</v>
      </c>
      <c r="B2135" t="s">
        <v>50</v>
      </c>
      <c r="C2135" s="16">
        <v>42073</v>
      </c>
      <c r="D2135">
        <v>1</v>
      </c>
      <c r="E2135">
        <v>43</v>
      </c>
      <c r="F2135" t="s">
        <v>13155</v>
      </c>
      <c r="G2135">
        <v>0.42499999999999999</v>
      </c>
    </row>
    <row r="2136" spans="1:7" x14ac:dyDescent="0.35">
      <c r="A2136" t="s">
        <v>5523</v>
      </c>
      <c r="B2136" t="s">
        <v>5524</v>
      </c>
      <c r="C2136" s="16">
        <v>42072</v>
      </c>
      <c r="D2136">
        <v>1</v>
      </c>
      <c r="E2136">
        <v>0</v>
      </c>
      <c r="F2136" t="s">
        <v>13700</v>
      </c>
      <c r="G2136">
        <v>0.46300000000000002</v>
      </c>
    </row>
    <row r="2137" spans="1:7" x14ac:dyDescent="0.35">
      <c r="A2137" t="s">
        <v>5523</v>
      </c>
      <c r="B2137" t="s">
        <v>5524</v>
      </c>
      <c r="C2137" s="16">
        <v>42072</v>
      </c>
      <c r="D2137">
        <v>1</v>
      </c>
      <c r="E2137">
        <v>0</v>
      </c>
      <c r="F2137" t="s">
        <v>13700</v>
      </c>
      <c r="G2137">
        <v>0.46899999999999997</v>
      </c>
    </row>
    <row r="2138" spans="1:7" x14ac:dyDescent="0.35">
      <c r="A2138" t="s">
        <v>70</v>
      </c>
      <c r="B2138" t="s">
        <v>71</v>
      </c>
      <c r="C2138" s="16">
        <v>42069</v>
      </c>
      <c r="D2138">
        <v>16</v>
      </c>
      <c r="E2138">
        <v>9</v>
      </c>
      <c r="F2138" t="s">
        <v>14001</v>
      </c>
      <c r="G2138">
        <v>0.58699999999999997</v>
      </c>
    </row>
    <row r="2139" spans="1:7" x14ac:dyDescent="0.35">
      <c r="A2139" t="s">
        <v>2841</v>
      </c>
      <c r="B2139" t="s">
        <v>2842</v>
      </c>
      <c r="C2139" s="16">
        <v>42069</v>
      </c>
      <c r="D2139">
        <v>1</v>
      </c>
      <c r="E2139">
        <v>54</v>
      </c>
      <c r="F2139" t="s">
        <v>13132</v>
      </c>
      <c r="G2139">
        <v>0.77700000000000002</v>
      </c>
    </row>
    <row r="2140" spans="1:7" x14ac:dyDescent="0.35">
      <c r="A2140" t="s">
        <v>3210</v>
      </c>
      <c r="B2140" t="s">
        <v>897</v>
      </c>
      <c r="C2140" s="16">
        <v>42069</v>
      </c>
      <c r="D2140">
        <v>2</v>
      </c>
      <c r="E2140">
        <v>50</v>
      </c>
      <c r="F2140" t="s">
        <v>13156</v>
      </c>
      <c r="G2140">
        <v>0.56299999999999994</v>
      </c>
    </row>
    <row r="2141" spans="1:7" x14ac:dyDescent="0.35">
      <c r="A2141" t="s">
        <v>4367</v>
      </c>
      <c r="B2141" t="s">
        <v>71</v>
      </c>
      <c r="C2141" s="16">
        <v>42069</v>
      </c>
      <c r="D2141">
        <v>34</v>
      </c>
      <c r="E2141">
        <v>9</v>
      </c>
      <c r="F2141" t="s">
        <v>14001</v>
      </c>
      <c r="G2141">
        <v>0.45</v>
      </c>
    </row>
    <row r="2142" spans="1:7" x14ac:dyDescent="0.35">
      <c r="A2142" t="s">
        <v>2841</v>
      </c>
      <c r="B2142" t="s">
        <v>2842</v>
      </c>
      <c r="C2142" s="16">
        <v>42069</v>
      </c>
      <c r="D2142">
        <v>1</v>
      </c>
      <c r="E2142">
        <v>54</v>
      </c>
      <c r="F2142" t="s">
        <v>13132</v>
      </c>
      <c r="G2142">
        <v>0.77700000000000002</v>
      </c>
    </row>
    <row r="2143" spans="1:7" x14ac:dyDescent="0.35">
      <c r="A2143" t="s">
        <v>7834</v>
      </c>
      <c r="B2143" t="s">
        <v>1731</v>
      </c>
      <c r="C2143" s="16">
        <v>42069</v>
      </c>
      <c r="D2143">
        <v>3</v>
      </c>
      <c r="E2143">
        <v>0</v>
      </c>
      <c r="F2143" t="s">
        <v>1732</v>
      </c>
      <c r="G2143">
        <v>0.60099999999999998</v>
      </c>
    </row>
    <row r="2144" spans="1:7" x14ac:dyDescent="0.35">
      <c r="A2144" t="s">
        <v>8920</v>
      </c>
      <c r="B2144" t="s">
        <v>1764</v>
      </c>
      <c r="C2144" s="16">
        <v>42069</v>
      </c>
      <c r="D2144">
        <v>1</v>
      </c>
      <c r="E2144">
        <v>42</v>
      </c>
      <c r="F2144" t="s">
        <v>12791</v>
      </c>
      <c r="G2144">
        <v>0.61899999999999999</v>
      </c>
    </row>
    <row r="2145" spans="1:7" x14ac:dyDescent="0.35">
      <c r="A2145" t="s">
        <v>10001</v>
      </c>
      <c r="B2145" t="s">
        <v>695</v>
      </c>
      <c r="C2145" s="16">
        <v>42069</v>
      </c>
      <c r="D2145">
        <v>1</v>
      </c>
      <c r="E2145">
        <v>0</v>
      </c>
      <c r="F2145" t="s">
        <v>12842</v>
      </c>
      <c r="G2145">
        <v>0.67100000000000004</v>
      </c>
    </row>
    <row r="2146" spans="1:7" x14ac:dyDescent="0.35">
      <c r="A2146" t="s">
        <v>1431</v>
      </c>
      <c r="B2146" t="s">
        <v>1432</v>
      </c>
      <c r="C2146" s="16">
        <v>42068</v>
      </c>
      <c r="D2146">
        <v>1</v>
      </c>
      <c r="E2146">
        <v>0</v>
      </c>
      <c r="F2146" t="s">
        <v>14722</v>
      </c>
      <c r="G2146">
        <v>0.85499999999999998</v>
      </c>
    </row>
    <row r="2147" spans="1:7" x14ac:dyDescent="0.35">
      <c r="A2147" t="s">
        <v>8955</v>
      </c>
      <c r="B2147" t="s">
        <v>4147</v>
      </c>
      <c r="C2147" s="16">
        <v>42067</v>
      </c>
      <c r="D2147">
        <v>1</v>
      </c>
      <c r="E2147">
        <v>0</v>
      </c>
      <c r="F2147" t="s">
        <v>13875</v>
      </c>
      <c r="G2147">
        <v>0.219</v>
      </c>
    </row>
    <row r="2148" spans="1:7" x14ac:dyDescent="0.35">
      <c r="A2148" t="s">
        <v>9181</v>
      </c>
      <c r="B2148" t="s">
        <v>9182</v>
      </c>
      <c r="C2148" s="16">
        <v>42066</v>
      </c>
      <c r="D2148">
        <v>1</v>
      </c>
      <c r="E2148">
        <v>70</v>
      </c>
      <c r="F2148" t="s">
        <v>13053</v>
      </c>
      <c r="G2148">
        <v>0.69899999999999995</v>
      </c>
    </row>
    <row r="2149" spans="1:7" x14ac:dyDescent="0.35">
      <c r="A2149" t="s">
        <v>4369</v>
      </c>
      <c r="B2149" t="s">
        <v>1067</v>
      </c>
      <c r="C2149" s="16">
        <v>42064</v>
      </c>
      <c r="D2149">
        <v>10</v>
      </c>
      <c r="E2149">
        <v>35</v>
      </c>
      <c r="F2149" t="s">
        <v>13875</v>
      </c>
      <c r="G2149">
        <v>0.85199999999999998</v>
      </c>
    </row>
    <row r="2150" spans="1:7" x14ac:dyDescent="0.35">
      <c r="A2150" t="s">
        <v>1710</v>
      </c>
      <c r="B2150" t="s">
        <v>1430</v>
      </c>
      <c r="C2150" s="16">
        <v>42062</v>
      </c>
      <c r="D2150">
        <v>2</v>
      </c>
      <c r="E2150">
        <v>45</v>
      </c>
      <c r="F2150" t="s">
        <v>14749</v>
      </c>
      <c r="G2150">
        <v>0.47699999999999998</v>
      </c>
    </row>
    <row r="2151" spans="1:7" x14ac:dyDescent="0.35">
      <c r="A2151" t="s">
        <v>4153</v>
      </c>
      <c r="B2151" t="s">
        <v>1430</v>
      </c>
      <c r="C2151" s="16">
        <v>42062</v>
      </c>
      <c r="D2151">
        <v>5</v>
      </c>
      <c r="E2151">
        <v>58</v>
      </c>
      <c r="F2151" t="s">
        <v>14749</v>
      </c>
      <c r="G2151">
        <v>0.59</v>
      </c>
    </row>
    <row r="2152" spans="1:7" x14ac:dyDescent="0.35">
      <c r="A2152" t="s">
        <v>9568</v>
      </c>
      <c r="B2152" t="s">
        <v>9673</v>
      </c>
      <c r="C2152" s="16">
        <v>42062</v>
      </c>
      <c r="D2152">
        <v>1</v>
      </c>
      <c r="E2152">
        <v>50</v>
      </c>
      <c r="F2152" t="s">
        <v>13501</v>
      </c>
      <c r="G2152">
        <v>0.48199999999999998</v>
      </c>
    </row>
    <row r="2153" spans="1:7" x14ac:dyDescent="0.35">
      <c r="A2153" t="s">
        <v>11425</v>
      </c>
      <c r="B2153" t="s">
        <v>1430</v>
      </c>
      <c r="C2153" s="16">
        <v>42062</v>
      </c>
      <c r="D2153">
        <v>1</v>
      </c>
      <c r="E2153">
        <v>67</v>
      </c>
      <c r="F2153" t="s">
        <v>14749</v>
      </c>
      <c r="G2153">
        <v>0.49</v>
      </c>
    </row>
    <row r="2154" spans="1:7" x14ac:dyDescent="0.35">
      <c r="A2154" t="s">
        <v>12740</v>
      </c>
      <c r="B2154" t="s">
        <v>11412</v>
      </c>
      <c r="C2154" s="16">
        <v>42059</v>
      </c>
      <c r="D2154">
        <v>9</v>
      </c>
      <c r="E2154">
        <v>77</v>
      </c>
      <c r="F2154" t="s">
        <v>13157</v>
      </c>
      <c r="G2154">
        <v>0.432</v>
      </c>
    </row>
    <row r="2155" spans="1:7" x14ac:dyDescent="0.35">
      <c r="A2155" t="s">
        <v>844</v>
      </c>
      <c r="B2155" t="s">
        <v>845</v>
      </c>
      <c r="C2155" s="16">
        <v>42058</v>
      </c>
      <c r="D2155">
        <v>1</v>
      </c>
      <c r="E2155">
        <v>0</v>
      </c>
      <c r="F2155" t="s">
        <v>13638</v>
      </c>
      <c r="G2155">
        <v>0.45</v>
      </c>
    </row>
    <row r="2156" spans="1:7" x14ac:dyDescent="0.35">
      <c r="A2156" t="s">
        <v>12340</v>
      </c>
      <c r="B2156" t="s">
        <v>4338</v>
      </c>
      <c r="C2156" s="16">
        <v>42055</v>
      </c>
      <c r="D2156">
        <v>19</v>
      </c>
      <c r="E2156">
        <v>21</v>
      </c>
      <c r="F2156" t="s">
        <v>12837</v>
      </c>
      <c r="G2156">
        <v>0.49</v>
      </c>
    </row>
    <row r="2157" spans="1:7" x14ac:dyDescent="0.35">
      <c r="A2157" t="s">
        <v>3527</v>
      </c>
      <c r="B2157" t="s">
        <v>3528</v>
      </c>
      <c r="C2157" s="16">
        <v>42055</v>
      </c>
      <c r="D2157">
        <v>1</v>
      </c>
      <c r="E2157">
        <v>0</v>
      </c>
      <c r="F2157" t="s">
        <v>13123</v>
      </c>
      <c r="G2157">
        <v>0.57099999999999995</v>
      </c>
    </row>
    <row r="2158" spans="1:7" x14ac:dyDescent="0.35">
      <c r="A2158" t="s">
        <v>6369</v>
      </c>
      <c r="B2158" t="s">
        <v>6370</v>
      </c>
      <c r="C2158" s="16">
        <v>42048</v>
      </c>
      <c r="D2158">
        <v>2</v>
      </c>
      <c r="E2158">
        <v>76</v>
      </c>
      <c r="F2158" t="s">
        <v>14002</v>
      </c>
      <c r="G2158">
        <v>0.61199999999999999</v>
      </c>
    </row>
    <row r="2159" spans="1:7" x14ac:dyDescent="0.35">
      <c r="A2159" t="s">
        <v>3527</v>
      </c>
      <c r="B2159" t="s">
        <v>3528</v>
      </c>
      <c r="C2159" s="16">
        <v>42048</v>
      </c>
      <c r="D2159">
        <v>1</v>
      </c>
      <c r="E2159">
        <v>53</v>
      </c>
      <c r="F2159" t="s">
        <v>13123</v>
      </c>
      <c r="G2159">
        <v>0.57099999999999995</v>
      </c>
    </row>
    <row r="2160" spans="1:7" x14ac:dyDescent="0.35">
      <c r="A2160" t="s">
        <v>12579</v>
      </c>
      <c r="B2160" t="s">
        <v>9785</v>
      </c>
      <c r="C2160" s="16">
        <v>42045</v>
      </c>
      <c r="D2160">
        <v>1</v>
      </c>
      <c r="E2160">
        <v>50</v>
      </c>
      <c r="F2160" t="s">
        <v>13875</v>
      </c>
      <c r="G2160">
        <v>0.69699999999999995</v>
      </c>
    </row>
    <row r="2161" spans="1:7" x14ac:dyDescent="0.35">
      <c r="A2161" t="s">
        <v>9925</v>
      </c>
      <c r="B2161" t="s">
        <v>9926</v>
      </c>
      <c r="C2161" s="16">
        <v>42045</v>
      </c>
      <c r="D2161">
        <v>1</v>
      </c>
      <c r="E2161">
        <v>38</v>
      </c>
      <c r="F2161" t="s">
        <v>9927</v>
      </c>
      <c r="G2161">
        <v>0.68500000000000005</v>
      </c>
    </row>
    <row r="2162" spans="1:7" x14ac:dyDescent="0.35">
      <c r="A2162" t="s">
        <v>10172</v>
      </c>
      <c r="B2162" t="s">
        <v>1972</v>
      </c>
      <c r="C2162" s="16">
        <v>42045</v>
      </c>
      <c r="D2162">
        <v>21</v>
      </c>
      <c r="E2162">
        <v>34</v>
      </c>
      <c r="F2162" t="s">
        <v>12803</v>
      </c>
      <c r="G2162">
        <v>0.67500000000000004</v>
      </c>
    </row>
    <row r="2163" spans="1:7" x14ac:dyDescent="0.35">
      <c r="A2163" t="s">
        <v>681</v>
      </c>
      <c r="B2163" t="s">
        <v>682</v>
      </c>
      <c r="C2163" s="16">
        <v>42044</v>
      </c>
      <c r="D2163">
        <v>9</v>
      </c>
      <c r="E2163">
        <v>40</v>
      </c>
      <c r="F2163" t="s">
        <v>13516</v>
      </c>
      <c r="G2163">
        <v>0.437</v>
      </c>
    </row>
    <row r="2164" spans="1:7" x14ac:dyDescent="0.35">
      <c r="A2164" t="s">
        <v>12134</v>
      </c>
      <c r="B2164" t="s">
        <v>5303</v>
      </c>
      <c r="C2164" s="16">
        <v>42044</v>
      </c>
      <c r="D2164">
        <v>7</v>
      </c>
      <c r="E2164">
        <v>47</v>
      </c>
      <c r="F2164" t="s">
        <v>13522</v>
      </c>
      <c r="G2164">
        <v>0.61099999999999999</v>
      </c>
    </row>
    <row r="2165" spans="1:7" x14ac:dyDescent="0.35">
      <c r="A2165" t="s">
        <v>1640</v>
      </c>
      <c r="B2165" t="s">
        <v>682</v>
      </c>
      <c r="C2165" s="16">
        <v>42044</v>
      </c>
      <c r="D2165">
        <v>6</v>
      </c>
      <c r="E2165">
        <v>61</v>
      </c>
      <c r="F2165" t="s">
        <v>13516</v>
      </c>
      <c r="G2165">
        <v>0.65900000000000003</v>
      </c>
    </row>
    <row r="2166" spans="1:7" x14ac:dyDescent="0.35">
      <c r="A2166" t="s">
        <v>11537</v>
      </c>
      <c r="B2166" t="s">
        <v>4266</v>
      </c>
      <c r="C2166" s="16">
        <v>42044</v>
      </c>
      <c r="D2166">
        <v>1</v>
      </c>
      <c r="E2166">
        <v>44</v>
      </c>
      <c r="F2166" t="s">
        <v>14003</v>
      </c>
      <c r="G2166">
        <v>0.38900000000000001</v>
      </c>
    </row>
    <row r="2167" spans="1:7" x14ac:dyDescent="0.35">
      <c r="A2167" t="s">
        <v>4825</v>
      </c>
      <c r="B2167" t="s">
        <v>4826</v>
      </c>
      <c r="C2167" s="16">
        <v>42041</v>
      </c>
      <c r="D2167">
        <v>11</v>
      </c>
      <c r="E2167">
        <v>0</v>
      </c>
      <c r="F2167" t="s">
        <v>14004</v>
      </c>
      <c r="G2167">
        <v>0.46400000000000002</v>
      </c>
    </row>
    <row r="2168" spans="1:7" x14ac:dyDescent="0.35">
      <c r="A2168" t="s">
        <v>7589</v>
      </c>
      <c r="B2168" t="s">
        <v>7590</v>
      </c>
      <c r="C2168" s="16">
        <v>42041</v>
      </c>
      <c r="D2168">
        <v>1</v>
      </c>
      <c r="E2168">
        <v>0</v>
      </c>
      <c r="F2168" t="s">
        <v>14005</v>
      </c>
      <c r="G2168">
        <v>0.73099999999999998</v>
      </c>
    </row>
    <row r="2169" spans="1:7" x14ac:dyDescent="0.35">
      <c r="A2169" t="s">
        <v>11341</v>
      </c>
      <c r="B2169" t="s">
        <v>5793</v>
      </c>
      <c r="C2169" s="16">
        <v>42040</v>
      </c>
      <c r="D2169">
        <v>1</v>
      </c>
      <c r="E2169">
        <v>62</v>
      </c>
      <c r="F2169" t="s">
        <v>4474</v>
      </c>
      <c r="G2169">
        <v>0.69899999999999995</v>
      </c>
    </row>
    <row r="2170" spans="1:7" x14ac:dyDescent="0.35">
      <c r="A2170" t="s">
        <v>2402</v>
      </c>
      <c r="B2170" t="s">
        <v>3508</v>
      </c>
      <c r="C2170" s="16">
        <v>42038</v>
      </c>
      <c r="D2170">
        <v>16</v>
      </c>
      <c r="E2170">
        <v>27</v>
      </c>
      <c r="F2170" t="s">
        <v>13544</v>
      </c>
      <c r="G2170">
        <v>0.55800000000000005</v>
      </c>
    </row>
    <row r="2171" spans="1:7" x14ac:dyDescent="0.35">
      <c r="A2171" t="s">
        <v>1640</v>
      </c>
      <c r="B2171" t="s">
        <v>3791</v>
      </c>
      <c r="C2171" s="16">
        <v>42038</v>
      </c>
      <c r="D2171">
        <v>1</v>
      </c>
      <c r="E2171">
        <v>49</v>
      </c>
      <c r="F2171" t="s">
        <v>3792</v>
      </c>
      <c r="G2171">
        <v>0.65300000000000002</v>
      </c>
    </row>
    <row r="2172" spans="1:7" x14ac:dyDescent="0.35">
      <c r="A2172" t="s">
        <v>9788</v>
      </c>
      <c r="B2172" t="s">
        <v>4659</v>
      </c>
      <c r="C2172" s="16">
        <v>42038</v>
      </c>
      <c r="D2172">
        <v>7</v>
      </c>
      <c r="E2172">
        <v>2</v>
      </c>
      <c r="F2172" t="s">
        <v>13661</v>
      </c>
      <c r="G2172">
        <v>0.72799999999999998</v>
      </c>
    </row>
    <row r="2173" spans="1:7" x14ac:dyDescent="0.35">
      <c r="A2173" t="s">
        <v>9306</v>
      </c>
      <c r="B2173" t="s">
        <v>3616</v>
      </c>
      <c r="C2173" s="16">
        <v>42036</v>
      </c>
      <c r="D2173">
        <v>14</v>
      </c>
      <c r="E2173">
        <v>1</v>
      </c>
      <c r="F2173" t="s">
        <v>13656</v>
      </c>
      <c r="G2173">
        <v>0.52800000000000002</v>
      </c>
    </row>
    <row r="2174" spans="1:7" x14ac:dyDescent="0.35">
      <c r="A2174" t="s">
        <v>10901</v>
      </c>
      <c r="B2174" t="s">
        <v>3616</v>
      </c>
      <c r="C2174" s="16">
        <v>42036</v>
      </c>
      <c r="D2174">
        <v>13</v>
      </c>
      <c r="E2174">
        <v>1</v>
      </c>
      <c r="F2174" t="s">
        <v>13656</v>
      </c>
      <c r="G2174">
        <v>0.623</v>
      </c>
    </row>
    <row r="2175" spans="1:7" x14ac:dyDescent="0.35">
      <c r="A2175" t="s">
        <v>11966</v>
      </c>
      <c r="B2175" t="s">
        <v>3402</v>
      </c>
      <c r="C2175" s="16">
        <v>42034</v>
      </c>
      <c r="D2175">
        <v>4</v>
      </c>
      <c r="E2175">
        <v>77</v>
      </c>
      <c r="F2175" t="s">
        <v>13158</v>
      </c>
      <c r="G2175">
        <v>0.88400000000000001</v>
      </c>
    </row>
    <row r="2176" spans="1:7" x14ac:dyDescent="0.35">
      <c r="A2176" t="s">
        <v>6096</v>
      </c>
      <c r="B2176" t="s">
        <v>3026</v>
      </c>
      <c r="C2176" s="16">
        <v>42034</v>
      </c>
      <c r="D2176">
        <v>3</v>
      </c>
      <c r="E2176">
        <v>64</v>
      </c>
      <c r="F2176" t="s">
        <v>13095</v>
      </c>
      <c r="G2176">
        <v>0.67100000000000004</v>
      </c>
    </row>
    <row r="2177" spans="1:7" x14ac:dyDescent="0.35">
      <c r="A2177" t="s">
        <v>9113</v>
      </c>
      <c r="B2177" t="s">
        <v>6879</v>
      </c>
      <c r="C2177" s="16">
        <v>42031</v>
      </c>
      <c r="D2177">
        <v>1</v>
      </c>
      <c r="E2177">
        <v>3</v>
      </c>
      <c r="F2177" t="s">
        <v>1801</v>
      </c>
      <c r="G2177">
        <v>0.80600000000000005</v>
      </c>
    </row>
    <row r="2178" spans="1:7" x14ac:dyDescent="0.35">
      <c r="A2178" t="s">
        <v>1203</v>
      </c>
      <c r="B2178" t="s">
        <v>1204</v>
      </c>
      <c r="C2178" s="16">
        <v>42030</v>
      </c>
      <c r="D2178">
        <v>1</v>
      </c>
      <c r="E2178">
        <v>48</v>
      </c>
      <c r="F2178" t="s">
        <v>14824</v>
      </c>
      <c r="G2178">
        <v>0.73899999999999999</v>
      </c>
    </row>
    <row r="2179" spans="1:7" x14ac:dyDescent="0.35">
      <c r="A2179" t="s">
        <v>7043</v>
      </c>
      <c r="B2179" t="s">
        <v>7044</v>
      </c>
      <c r="C2179" s="16">
        <v>42028</v>
      </c>
      <c r="D2179">
        <v>1</v>
      </c>
      <c r="E2179">
        <v>81</v>
      </c>
      <c r="F2179" t="s">
        <v>14006</v>
      </c>
      <c r="G2179">
        <v>0.58199999999999996</v>
      </c>
    </row>
    <row r="2180" spans="1:7" x14ac:dyDescent="0.35">
      <c r="A2180" t="s">
        <v>6459</v>
      </c>
      <c r="B2180" t="s">
        <v>935</v>
      </c>
      <c r="C2180" s="16">
        <v>42027</v>
      </c>
      <c r="D2180">
        <v>1</v>
      </c>
      <c r="E2180">
        <v>32</v>
      </c>
      <c r="F2180" t="s">
        <v>6460</v>
      </c>
      <c r="G2180">
        <v>0.496</v>
      </c>
    </row>
    <row r="2181" spans="1:7" x14ac:dyDescent="0.35">
      <c r="A2181" t="s">
        <v>2385</v>
      </c>
      <c r="B2181" t="s">
        <v>9257</v>
      </c>
      <c r="C2181" s="16">
        <v>42027</v>
      </c>
      <c r="D2181">
        <v>2</v>
      </c>
      <c r="E2181">
        <v>2</v>
      </c>
      <c r="F2181" t="s">
        <v>14830</v>
      </c>
      <c r="G2181">
        <v>0.50700000000000001</v>
      </c>
    </row>
    <row r="2182" spans="1:7" x14ac:dyDescent="0.35">
      <c r="A2182" t="s">
        <v>9273</v>
      </c>
      <c r="B2182" t="s">
        <v>9274</v>
      </c>
      <c r="C2182" s="16">
        <v>42027</v>
      </c>
      <c r="D2182">
        <v>20</v>
      </c>
      <c r="E2182">
        <v>0</v>
      </c>
      <c r="F2182" t="s">
        <v>12969</v>
      </c>
      <c r="G2182">
        <v>0.67500000000000004</v>
      </c>
    </row>
    <row r="2183" spans="1:7" x14ac:dyDescent="0.35">
      <c r="A2183" t="s">
        <v>5432</v>
      </c>
      <c r="B2183" t="s">
        <v>2425</v>
      </c>
      <c r="C2183" s="16">
        <v>42024</v>
      </c>
      <c r="D2183">
        <v>3</v>
      </c>
      <c r="E2183">
        <v>84</v>
      </c>
      <c r="F2183" t="s">
        <v>14007</v>
      </c>
      <c r="G2183">
        <v>0.39300000000000002</v>
      </c>
    </row>
    <row r="2184" spans="1:7" x14ac:dyDescent="0.35">
      <c r="A2184" t="s">
        <v>7162</v>
      </c>
      <c r="B2184" t="s">
        <v>2637</v>
      </c>
      <c r="C2184" s="16">
        <v>42019</v>
      </c>
      <c r="D2184">
        <v>1</v>
      </c>
      <c r="E2184">
        <v>49</v>
      </c>
      <c r="F2184" t="s">
        <v>13159</v>
      </c>
      <c r="G2184">
        <v>0.58099999999999996</v>
      </c>
    </row>
    <row r="2185" spans="1:7" x14ac:dyDescent="0.35">
      <c r="A2185" t="s">
        <v>12236</v>
      </c>
      <c r="B2185" t="s">
        <v>1432</v>
      </c>
      <c r="C2185" s="16">
        <v>42016</v>
      </c>
      <c r="D2185">
        <v>4</v>
      </c>
      <c r="E2185">
        <v>86</v>
      </c>
      <c r="F2185" t="s">
        <v>14722</v>
      </c>
      <c r="G2185">
        <v>0.85599999999999998</v>
      </c>
    </row>
    <row r="2186" spans="1:7" x14ac:dyDescent="0.35">
      <c r="A2186" t="s">
        <v>12574</v>
      </c>
      <c r="B2186" t="s">
        <v>9721</v>
      </c>
      <c r="C2186" s="16">
        <v>42016</v>
      </c>
      <c r="D2186">
        <v>6</v>
      </c>
      <c r="E2186">
        <v>57</v>
      </c>
      <c r="F2186" t="s">
        <v>13708</v>
      </c>
      <c r="G2186">
        <v>0.72399999999999998</v>
      </c>
    </row>
    <row r="2187" spans="1:7" x14ac:dyDescent="0.35">
      <c r="A2187" t="s">
        <v>3921</v>
      </c>
      <c r="B2187" t="s">
        <v>2852</v>
      </c>
      <c r="C2187" s="16">
        <v>42015</v>
      </c>
      <c r="D2187">
        <v>1</v>
      </c>
      <c r="E2187">
        <v>0</v>
      </c>
      <c r="F2187" t="s">
        <v>13505</v>
      </c>
      <c r="G2187">
        <v>0.56299999999999994</v>
      </c>
    </row>
    <row r="2188" spans="1:7" x14ac:dyDescent="0.35">
      <c r="A2188" t="s">
        <v>1308</v>
      </c>
      <c r="B2188" t="s">
        <v>1195</v>
      </c>
      <c r="C2188" s="16">
        <v>42013</v>
      </c>
      <c r="D2188">
        <v>11</v>
      </c>
      <c r="E2188">
        <v>74</v>
      </c>
      <c r="F2188" t="s">
        <v>12807</v>
      </c>
      <c r="G2188">
        <v>0.77500000000000002</v>
      </c>
    </row>
    <row r="2189" spans="1:7" x14ac:dyDescent="0.35">
      <c r="A2189" t="s">
        <v>12240</v>
      </c>
      <c r="B2189" t="s">
        <v>6564</v>
      </c>
      <c r="C2189" s="16">
        <v>42013</v>
      </c>
      <c r="D2189">
        <v>6</v>
      </c>
      <c r="E2189">
        <v>81</v>
      </c>
      <c r="F2189" t="s">
        <v>13713</v>
      </c>
      <c r="G2189">
        <v>0.63</v>
      </c>
    </row>
    <row r="2190" spans="1:7" x14ac:dyDescent="0.35">
      <c r="A2190" t="s">
        <v>6235</v>
      </c>
      <c r="B2190" t="s">
        <v>1195</v>
      </c>
      <c r="C2190" s="16">
        <v>42013</v>
      </c>
      <c r="D2190">
        <v>2</v>
      </c>
      <c r="E2190">
        <v>77</v>
      </c>
      <c r="F2190" t="s">
        <v>12807</v>
      </c>
      <c r="G2190">
        <v>0.80700000000000005</v>
      </c>
    </row>
    <row r="2191" spans="1:7" x14ac:dyDescent="0.35">
      <c r="A2191" t="s">
        <v>7267</v>
      </c>
      <c r="B2191" t="s">
        <v>7268</v>
      </c>
      <c r="C2191" s="16">
        <v>42013</v>
      </c>
      <c r="D2191">
        <v>6</v>
      </c>
      <c r="E2191">
        <v>25</v>
      </c>
      <c r="F2191" t="s">
        <v>13714</v>
      </c>
      <c r="G2191">
        <v>0.56000000000000005</v>
      </c>
    </row>
    <row r="2192" spans="1:7" x14ac:dyDescent="0.35">
      <c r="A2192" t="s">
        <v>9948</v>
      </c>
      <c r="B2192" t="s">
        <v>1195</v>
      </c>
      <c r="C2192" s="16">
        <v>42013</v>
      </c>
      <c r="D2192">
        <v>3</v>
      </c>
      <c r="E2192">
        <v>78</v>
      </c>
      <c r="F2192" t="s">
        <v>12807</v>
      </c>
      <c r="G2192">
        <v>0.65500000000000003</v>
      </c>
    </row>
    <row r="2193" spans="1:7" x14ac:dyDescent="0.35">
      <c r="A2193" t="s">
        <v>10441</v>
      </c>
      <c r="B2193" t="s">
        <v>1195</v>
      </c>
      <c r="C2193" s="16">
        <v>42013</v>
      </c>
      <c r="D2193">
        <v>10</v>
      </c>
      <c r="E2193">
        <v>32</v>
      </c>
      <c r="F2193" t="s">
        <v>12807</v>
      </c>
      <c r="G2193">
        <v>0.33600000000000002</v>
      </c>
    </row>
    <row r="2194" spans="1:7" x14ac:dyDescent="0.35">
      <c r="A2194" t="s">
        <v>6686</v>
      </c>
      <c r="B2194" t="s">
        <v>7370</v>
      </c>
      <c r="C2194" s="16">
        <v>42012</v>
      </c>
      <c r="D2194">
        <v>1</v>
      </c>
      <c r="E2194">
        <v>0</v>
      </c>
      <c r="F2194" t="s">
        <v>14008</v>
      </c>
      <c r="G2194">
        <v>0.71799999999999997</v>
      </c>
    </row>
    <row r="2195" spans="1:7" x14ac:dyDescent="0.35">
      <c r="A2195" t="s">
        <v>5516</v>
      </c>
      <c r="B2195" t="s">
        <v>697</v>
      </c>
      <c r="C2195" s="16">
        <v>42011</v>
      </c>
      <c r="D2195">
        <v>1</v>
      </c>
      <c r="E2195">
        <v>0</v>
      </c>
      <c r="F2195" t="s">
        <v>13510</v>
      </c>
      <c r="G2195">
        <v>0.25800000000000001</v>
      </c>
    </row>
    <row r="2196" spans="1:7" x14ac:dyDescent="0.35">
      <c r="A2196" t="s">
        <v>11813</v>
      </c>
      <c r="B2196" t="s">
        <v>1211</v>
      </c>
      <c r="C2196" s="16">
        <v>42005</v>
      </c>
      <c r="D2196">
        <v>4</v>
      </c>
      <c r="E2196">
        <v>33</v>
      </c>
      <c r="F2196" t="s">
        <v>14009</v>
      </c>
      <c r="G2196">
        <v>0.51600000000000001</v>
      </c>
    </row>
    <row r="2197" spans="1:7" x14ac:dyDescent="0.35">
      <c r="A2197" t="s">
        <v>396</v>
      </c>
      <c r="B2197" t="s">
        <v>149</v>
      </c>
      <c r="C2197" s="16">
        <v>42005</v>
      </c>
      <c r="D2197">
        <v>1</v>
      </c>
      <c r="E2197">
        <v>0</v>
      </c>
      <c r="F2197" t="s">
        <v>12851</v>
      </c>
      <c r="G2197">
        <v>0.67200000000000004</v>
      </c>
    </row>
    <row r="2198" spans="1:7" x14ac:dyDescent="0.35">
      <c r="A2198" t="s">
        <v>9728</v>
      </c>
      <c r="B2198" t="s">
        <v>878</v>
      </c>
      <c r="C2198" s="16">
        <v>42005</v>
      </c>
      <c r="D2198">
        <v>2</v>
      </c>
      <c r="E2198">
        <v>54</v>
      </c>
      <c r="F2198" t="s">
        <v>12851</v>
      </c>
      <c r="G2198">
        <v>0.58099999999999996</v>
      </c>
    </row>
    <row r="2199" spans="1:7" x14ac:dyDescent="0.35">
      <c r="A2199" t="s">
        <v>12369</v>
      </c>
      <c r="B2199" t="s">
        <v>277</v>
      </c>
      <c r="C2199" s="16">
        <v>41996</v>
      </c>
      <c r="D2199">
        <v>1</v>
      </c>
      <c r="E2199">
        <v>0</v>
      </c>
      <c r="F2199" t="s">
        <v>12824</v>
      </c>
      <c r="G2199">
        <v>0.66</v>
      </c>
    </row>
    <row r="2200" spans="1:7" x14ac:dyDescent="0.35">
      <c r="A2200" t="s">
        <v>1602</v>
      </c>
      <c r="B2200" t="s">
        <v>1603</v>
      </c>
      <c r="C2200" s="16">
        <v>41988</v>
      </c>
      <c r="D2200">
        <v>12</v>
      </c>
      <c r="E2200">
        <v>70</v>
      </c>
      <c r="F2200" t="s">
        <v>12810</v>
      </c>
      <c r="G2200">
        <v>0.96399999999999997</v>
      </c>
    </row>
    <row r="2201" spans="1:7" x14ac:dyDescent="0.35">
      <c r="A2201" t="s">
        <v>1640</v>
      </c>
      <c r="B2201" t="s">
        <v>682</v>
      </c>
      <c r="C2201" s="16">
        <v>41988</v>
      </c>
      <c r="D2201">
        <v>6</v>
      </c>
      <c r="E2201">
        <v>56</v>
      </c>
      <c r="F2201" t="s">
        <v>13516</v>
      </c>
      <c r="G2201">
        <v>0.65900000000000003</v>
      </c>
    </row>
    <row r="2202" spans="1:7" x14ac:dyDescent="0.35">
      <c r="A2202" t="s">
        <v>10142</v>
      </c>
      <c r="B2202" t="s">
        <v>1603</v>
      </c>
      <c r="C2202" s="16">
        <v>41988</v>
      </c>
      <c r="D2202">
        <v>14</v>
      </c>
      <c r="E2202">
        <v>41</v>
      </c>
      <c r="F2202" t="s">
        <v>12810</v>
      </c>
      <c r="G2202">
        <v>0.432</v>
      </c>
    </row>
    <row r="2203" spans="1:7" x14ac:dyDescent="0.35">
      <c r="A2203" t="s">
        <v>11789</v>
      </c>
      <c r="B2203" t="s">
        <v>895</v>
      </c>
      <c r="C2203" s="16">
        <v>41985</v>
      </c>
      <c r="D2203">
        <v>2</v>
      </c>
      <c r="E2203">
        <v>36</v>
      </c>
      <c r="F2203" t="s">
        <v>13875</v>
      </c>
      <c r="G2203">
        <v>0.87</v>
      </c>
    </row>
    <row r="2204" spans="1:7" x14ac:dyDescent="0.35">
      <c r="A2204" t="s">
        <v>10499</v>
      </c>
      <c r="B2204" t="s">
        <v>10500</v>
      </c>
      <c r="C2204" s="16">
        <v>41985</v>
      </c>
      <c r="D2204">
        <v>1</v>
      </c>
      <c r="E2204">
        <v>18</v>
      </c>
      <c r="F2204" t="s">
        <v>13605</v>
      </c>
      <c r="G2204">
        <v>0.48499999999999999</v>
      </c>
    </row>
    <row r="2205" spans="1:7" x14ac:dyDescent="0.35">
      <c r="A2205" t="s">
        <v>11402</v>
      </c>
      <c r="B2205" t="s">
        <v>11403</v>
      </c>
      <c r="C2205" s="16">
        <v>41985</v>
      </c>
      <c r="D2205">
        <v>3</v>
      </c>
      <c r="E2205">
        <v>41</v>
      </c>
      <c r="F2205" t="s">
        <v>12857</v>
      </c>
      <c r="G2205">
        <v>0.61299999999999999</v>
      </c>
    </row>
    <row r="2206" spans="1:7" x14ac:dyDescent="0.35">
      <c r="A2206" t="s">
        <v>467</v>
      </c>
      <c r="B2206" t="s">
        <v>468</v>
      </c>
      <c r="C2206" s="16">
        <v>41982</v>
      </c>
      <c r="D2206">
        <v>3</v>
      </c>
      <c r="E2206">
        <v>29</v>
      </c>
      <c r="F2206" t="s">
        <v>13135</v>
      </c>
      <c r="G2206">
        <v>0.40400000000000003</v>
      </c>
    </row>
    <row r="2207" spans="1:7" x14ac:dyDescent="0.35">
      <c r="A2207" t="s">
        <v>9773</v>
      </c>
      <c r="B2207" t="s">
        <v>9774</v>
      </c>
      <c r="C2207" s="16">
        <v>41982</v>
      </c>
      <c r="D2207">
        <v>11</v>
      </c>
      <c r="E2207">
        <v>0</v>
      </c>
      <c r="F2207" t="s">
        <v>13160</v>
      </c>
      <c r="G2207">
        <v>0.39900000000000002</v>
      </c>
    </row>
    <row r="2208" spans="1:7" x14ac:dyDescent="0.35">
      <c r="A2208" t="s">
        <v>961</v>
      </c>
      <c r="B2208" t="s">
        <v>962</v>
      </c>
      <c r="C2208" s="16">
        <v>41981</v>
      </c>
      <c r="D2208">
        <v>1</v>
      </c>
      <c r="E2208">
        <v>38</v>
      </c>
      <c r="F2208" t="s">
        <v>13875</v>
      </c>
      <c r="G2208">
        <v>0.872</v>
      </c>
    </row>
    <row r="2209" spans="1:7" x14ac:dyDescent="0.35">
      <c r="A2209" t="s">
        <v>8339</v>
      </c>
      <c r="B2209" t="s">
        <v>1487</v>
      </c>
      <c r="C2209" s="16">
        <v>41981</v>
      </c>
      <c r="D2209">
        <v>20</v>
      </c>
      <c r="E2209">
        <v>39</v>
      </c>
      <c r="F2209" t="s">
        <v>13161</v>
      </c>
      <c r="G2209">
        <v>0.69599999999999995</v>
      </c>
    </row>
    <row r="2210" spans="1:7" x14ac:dyDescent="0.35">
      <c r="A2210" t="s">
        <v>10111</v>
      </c>
      <c r="B2210" t="s">
        <v>5196</v>
      </c>
      <c r="C2210" s="16">
        <v>41975</v>
      </c>
      <c r="D2210">
        <v>3</v>
      </c>
      <c r="E2210">
        <v>67</v>
      </c>
      <c r="F2210" t="s">
        <v>14010</v>
      </c>
      <c r="G2210">
        <v>0.57799999999999996</v>
      </c>
    </row>
    <row r="2211" spans="1:7" x14ac:dyDescent="0.35">
      <c r="A2211" t="s">
        <v>10111</v>
      </c>
      <c r="B2211" t="s">
        <v>5196</v>
      </c>
      <c r="C2211" s="16">
        <v>41975</v>
      </c>
      <c r="D2211">
        <v>3</v>
      </c>
      <c r="E2211">
        <v>87</v>
      </c>
      <c r="F2211" t="s">
        <v>14010</v>
      </c>
      <c r="G2211">
        <v>0.57799999999999996</v>
      </c>
    </row>
    <row r="2212" spans="1:7" x14ac:dyDescent="0.35">
      <c r="A2212" t="s">
        <v>12725</v>
      </c>
      <c r="B2212" t="s">
        <v>2842</v>
      </c>
      <c r="C2212" s="16">
        <v>41975</v>
      </c>
      <c r="D2212">
        <v>1</v>
      </c>
      <c r="E2212">
        <v>62</v>
      </c>
      <c r="F2212" t="s">
        <v>13132</v>
      </c>
      <c r="G2212">
        <v>0.82699999999999996</v>
      </c>
    </row>
    <row r="2213" spans="1:7" x14ac:dyDescent="0.35">
      <c r="A2213" t="s">
        <v>10007</v>
      </c>
      <c r="B2213" t="s">
        <v>1114</v>
      </c>
      <c r="C2213" s="16">
        <v>41974</v>
      </c>
      <c r="D2213">
        <v>2</v>
      </c>
      <c r="E2213">
        <v>0</v>
      </c>
      <c r="F2213" t="s">
        <v>12945</v>
      </c>
      <c r="G2213">
        <v>0.52900000000000003</v>
      </c>
    </row>
    <row r="2214" spans="1:7" x14ac:dyDescent="0.35">
      <c r="A2214" t="s">
        <v>950</v>
      </c>
      <c r="B2214" t="s">
        <v>951</v>
      </c>
      <c r="C2214" s="16">
        <v>41971</v>
      </c>
      <c r="D2214">
        <v>33</v>
      </c>
      <c r="E2214">
        <v>43</v>
      </c>
      <c r="F2214" t="s">
        <v>952</v>
      </c>
      <c r="G2214">
        <v>0.56200000000000006</v>
      </c>
    </row>
    <row r="2215" spans="1:7" x14ac:dyDescent="0.35">
      <c r="A2215" t="s">
        <v>5080</v>
      </c>
      <c r="B2215" t="s">
        <v>3290</v>
      </c>
      <c r="C2215" s="16">
        <v>41971</v>
      </c>
      <c r="D2215">
        <v>1</v>
      </c>
      <c r="E2215">
        <v>40</v>
      </c>
      <c r="F2215" t="s">
        <v>3292</v>
      </c>
      <c r="G2215">
        <v>0.73</v>
      </c>
    </row>
    <row r="2216" spans="1:7" x14ac:dyDescent="0.35">
      <c r="A2216" t="s">
        <v>8081</v>
      </c>
      <c r="B2216" t="s">
        <v>8082</v>
      </c>
      <c r="C2216" s="16">
        <v>41971</v>
      </c>
      <c r="D2216">
        <v>7</v>
      </c>
      <c r="E2216">
        <v>44</v>
      </c>
      <c r="F2216" t="s">
        <v>8083</v>
      </c>
      <c r="G2216">
        <v>0.66600000000000004</v>
      </c>
    </row>
    <row r="2217" spans="1:7" x14ac:dyDescent="0.35">
      <c r="A2217" t="s">
        <v>3415</v>
      </c>
      <c r="B2217" t="s">
        <v>3416</v>
      </c>
      <c r="C2217" s="16">
        <v>41971</v>
      </c>
      <c r="D2217">
        <v>23</v>
      </c>
      <c r="E2217">
        <v>47</v>
      </c>
      <c r="F2217" t="s">
        <v>3417</v>
      </c>
      <c r="G2217">
        <v>0.88200000000000001</v>
      </c>
    </row>
    <row r="2218" spans="1:7" x14ac:dyDescent="0.35">
      <c r="A2218" t="s">
        <v>3630</v>
      </c>
      <c r="B2218" t="s">
        <v>3631</v>
      </c>
      <c r="C2218" s="16">
        <v>41968</v>
      </c>
      <c r="D2218">
        <v>1</v>
      </c>
      <c r="E2218">
        <v>0</v>
      </c>
      <c r="F2218" t="s">
        <v>3632</v>
      </c>
      <c r="G2218">
        <v>0.34300000000000003</v>
      </c>
    </row>
    <row r="2219" spans="1:7" x14ac:dyDescent="0.35">
      <c r="A2219" t="s">
        <v>6327</v>
      </c>
      <c r="B2219" t="s">
        <v>122</v>
      </c>
      <c r="C2219" s="16">
        <v>41967</v>
      </c>
      <c r="D2219">
        <v>3</v>
      </c>
      <c r="E2219">
        <v>76</v>
      </c>
      <c r="F2219" t="s">
        <v>123</v>
      </c>
      <c r="G2219">
        <v>0.68899999999999995</v>
      </c>
    </row>
    <row r="2220" spans="1:7" x14ac:dyDescent="0.35">
      <c r="A2220" t="s">
        <v>12297</v>
      </c>
      <c r="B2220" t="s">
        <v>7263</v>
      </c>
      <c r="C2220" s="16">
        <v>41967</v>
      </c>
      <c r="D2220">
        <v>10</v>
      </c>
      <c r="E2220">
        <v>65</v>
      </c>
      <c r="F2220" t="s">
        <v>14831</v>
      </c>
      <c r="G2220">
        <v>0.59599999999999997</v>
      </c>
    </row>
    <row r="2221" spans="1:7" x14ac:dyDescent="0.35">
      <c r="A2221" t="s">
        <v>6161</v>
      </c>
      <c r="B2221" t="s">
        <v>719</v>
      </c>
      <c r="C2221" s="16">
        <v>41967</v>
      </c>
      <c r="D2221">
        <v>10</v>
      </c>
      <c r="E2221">
        <v>69</v>
      </c>
      <c r="F2221" t="s">
        <v>12813</v>
      </c>
      <c r="G2221">
        <v>0.47</v>
      </c>
    </row>
    <row r="2222" spans="1:7" x14ac:dyDescent="0.35">
      <c r="A2222" t="s">
        <v>12634</v>
      </c>
      <c r="B2222" t="s">
        <v>6647</v>
      </c>
      <c r="C2222" s="16">
        <v>41967</v>
      </c>
      <c r="D2222">
        <v>3</v>
      </c>
      <c r="E2222">
        <v>42</v>
      </c>
      <c r="F2222" t="s">
        <v>13162</v>
      </c>
      <c r="G2222">
        <v>0.59099999999999997</v>
      </c>
    </row>
    <row r="2223" spans="1:7" x14ac:dyDescent="0.35">
      <c r="A2223" t="s">
        <v>11739</v>
      </c>
      <c r="B2223" t="s">
        <v>187</v>
      </c>
      <c r="C2223" s="16">
        <v>41964</v>
      </c>
      <c r="D2223">
        <v>2</v>
      </c>
      <c r="E2223">
        <v>0</v>
      </c>
      <c r="F2223" t="s">
        <v>14832</v>
      </c>
      <c r="G2223">
        <v>0.78700000000000003</v>
      </c>
    </row>
    <row r="2224" spans="1:7" x14ac:dyDescent="0.35">
      <c r="A2224" t="s">
        <v>267</v>
      </c>
      <c r="B2224" t="s">
        <v>191</v>
      </c>
      <c r="C2224" s="16">
        <v>41964</v>
      </c>
      <c r="D2224">
        <v>11</v>
      </c>
      <c r="E2224">
        <v>35</v>
      </c>
      <c r="F2224" t="s">
        <v>13570</v>
      </c>
      <c r="G2224">
        <v>0.70599999999999996</v>
      </c>
    </row>
    <row r="2225" spans="1:7" x14ac:dyDescent="0.35">
      <c r="A2225" t="s">
        <v>11866</v>
      </c>
      <c r="B2225" t="s">
        <v>1949</v>
      </c>
      <c r="C2225" s="16">
        <v>41964</v>
      </c>
      <c r="D2225">
        <v>4</v>
      </c>
      <c r="E2225">
        <v>0</v>
      </c>
      <c r="F2225" t="s">
        <v>14833</v>
      </c>
      <c r="G2225">
        <v>0.69</v>
      </c>
    </row>
    <row r="2226" spans="1:7" x14ac:dyDescent="0.35">
      <c r="A2226" t="s">
        <v>11946</v>
      </c>
      <c r="B2226" t="s">
        <v>3043</v>
      </c>
      <c r="C2226" s="16">
        <v>41964</v>
      </c>
      <c r="D2226">
        <v>2</v>
      </c>
      <c r="E2226">
        <v>65</v>
      </c>
      <c r="F2226" t="s">
        <v>14834</v>
      </c>
      <c r="G2226">
        <v>0.79300000000000004</v>
      </c>
    </row>
    <row r="2227" spans="1:7" x14ac:dyDescent="0.35">
      <c r="A2227" t="s">
        <v>12121</v>
      </c>
      <c r="B2227" t="s">
        <v>5164</v>
      </c>
      <c r="C2227" s="16">
        <v>41964</v>
      </c>
      <c r="D2227">
        <v>15</v>
      </c>
      <c r="E2227">
        <v>72</v>
      </c>
      <c r="F2227" t="s">
        <v>14835</v>
      </c>
      <c r="G2227">
        <v>0.61399999999999999</v>
      </c>
    </row>
    <row r="2228" spans="1:7" x14ac:dyDescent="0.35">
      <c r="A2228" t="s">
        <v>6377</v>
      </c>
      <c r="B2228" t="s">
        <v>6378</v>
      </c>
      <c r="C2228" s="16">
        <v>41964</v>
      </c>
      <c r="D2228">
        <v>1</v>
      </c>
      <c r="E2228">
        <v>0</v>
      </c>
      <c r="F2228" t="s">
        <v>1618</v>
      </c>
      <c r="G2228">
        <v>0.66600000000000004</v>
      </c>
    </row>
    <row r="2229" spans="1:7" x14ac:dyDescent="0.35">
      <c r="A2229" t="s">
        <v>12281</v>
      </c>
      <c r="B2229" t="s">
        <v>7039</v>
      </c>
      <c r="C2229" s="16">
        <v>41964</v>
      </c>
      <c r="D2229">
        <v>7</v>
      </c>
      <c r="E2229">
        <v>35</v>
      </c>
      <c r="F2229" t="s">
        <v>13606</v>
      </c>
      <c r="G2229">
        <v>0.66700000000000004</v>
      </c>
    </row>
    <row r="2230" spans="1:7" x14ac:dyDescent="0.35">
      <c r="A2230" t="s">
        <v>12307</v>
      </c>
      <c r="B2230" t="s">
        <v>7360</v>
      </c>
      <c r="C2230" s="16">
        <v>41964</v>
      </c>
      <c r="D2230">
        <v>4</v>
      </c>
      <c r="E2230">
        <v>73</v>
      </c>
      <c r="F2230" t="s">
        <v>14789</v>
      </c>
      <c r="G2230">
        <v>0.64500000000000002</v>
      </c>
    </row>
    <row r="2231" spans="1:7" x14ac:dyDescent="0.35">
      <c r="A2231" t="s">
        <v>12319</v>
      </c>
      <c r="B2231" t="s">
        <v>182</v>
      </c>
      <c r="C2231" s="16">
        <v>41964</v>
      </c>
      <c r="D2231">
        <v>2</v>
      </c>
      <c r="E2231">
        <v>59</v>
      </c>
      <c r="F2231" t="s">
        <v>14789</v>
      </c>
      <c r="G2231">
        <v>0.49399999999999999</v>
      </c>
    </row>
    <row r="2232" spans="1:7" x14ac:dyDescent="0.35">
      <c r="A2232" t="s">
        <v>7548</v>
      </c>
      <c r="B2232" t="s">
        <v>166</v>
      </c>
      <c r="C2232" s="16">
        <v>41964</v>
      </c>
      <c r="D2232">
        <v>1</v>
      </c>
      <c r="E2232">
        <v>1</v>
      </c>
      <c r="F2232" t="s">
        <v>12791</v>
      </c>
      <c r="G2232">
        <v>0.439</v>
      </c>
    </row>
    <row r="2233" spans="1:7" x14ac:dyDescent="0.35">
      <c r="A2233" t="s">
        <v>8919</v>
      </c>
      <c r="B2233" t="s">
        <v>191</v>
      </c>
      <c r="C2233" s="16">
        <v>41964</v>
      </c>
      <c r="D2233">
        <v>3</v>
      </c>
      <c r="E2233">
        <v>51</v>
      </c>
      <c r="F2233" t="s">
        <v>13570</v>
      </c>
      <c r="G2233">
        <v>0.68200000000000005</v>
      </c>
    </row>
    <row r="2234" spans="1:7" x14ac:dyDescent="0.35">
      <c r="A2234" t="s">
        <v>9028</v>
      </c>
      <c r="B2234" t="s">
        <v>3900</v>
      </c>
      <c r="C2234" s="16">
        <v>41964</v>
      </c>
      <c r="D2234">
        <v>4</v>
      </c>
      <c r="E2234">
        <v>85</v>
      </c>
      <c r="F2234" t="s">
        <v>14728</v>
      </c>
      <c r="G2234">
        <v>0.72099999999999997</v>
      </c>
    </row>
    <row r="2235" spans="1:7" x14ac:dyDescent="0.35">
      <c r="A2235" t="s">
        <v>9136</v>
      </c>
      <c r="B2235" t="s">
        <v>321</v>
      </c>
      <c r="C2235" s="16">
        <v>41964</v>
      </c>
      <c r="D2235">
        <v>15</v>
      </c>
      <c r="E2235">
        <v>31</v>
      </c>
      <c r="F2235" t="s">
        <v>13581</v>
      </c>
      <c r="G2235">
        <v>0.65500000000000003</v>
      </c>
    </row>
    <row r="2236" spans="1:7" x14ac:dyDescent="0.35">
      <c r="A2236" t="s">
        <v>12537</v>
      </c>
      <c r="B2236" t="s">
        <v>9396</v>
      </c>
      <c r="C2236" s="16">
        <v>41964</v>
      </c>
      <c r="D2236">
        <v>3</v>
      </c>
      <c r="E2236">
        <v>79</v>
      </c>
      <c r="F2236" t="s">
        <v>14836</v>
      </c>
      <c r="G2236">
        <v>0.76100000000000001</v>
      </c>
    </row>
    <row r="2237" spans="1:7" x14ac:dyDescent="0.35">
      <c r="A2237" t="s">
        <v>12577</v>
      </c>
      <c r="B2237" t="s">
        <v>7360</v>
      </c>
      <c r="C2237" s="16">
        <v>41964</v>
      </c>
      <c r="D2237">
        <v>1</v>
      </c>
      <c r="E2237">
        <v>70</v>
      </c>
      <c r="F2237" t="s">
        <v>14789</v>
      </c>
      <c r="G2237">
        <v>0.46600000000000003</v>
      </c>
    </row>
    <row r="2238" spans="1:7" x14ac:dyDescent="0.35">
      <c r="A2238" t="s">
        <v>11784</v>
      </c>
      <c r="B2238" t="s">
        <v>182</v>
      </c>
      <c r="C2238" s="16">
        <v>41964</v>
      </c>
      <c r="D2238">
        <v>17</v>
      </c>
      <c r="E2238">
        <v>64</v>
      </c>
      <c r="F2238" t="s">
        <v>14789</v>
      </c>
      <c r="G2238">
        <v>0.34699999999999998</v>
      </c>
    </row>
    <row r="2239" spans="1:7" x14ac:dyDescent="0.35">
      <c r="A2239" t="s">
        <v>10548</v>
      </c>
      <c r="B2239" t="s">
        <v>321</v>
      </c>
      <c r="C2239" s="16">
        <v>41964</v>
      </c>
      <c r="D2239">
        <v>14</v>
      </c>
      <c r="E2239">
        <v>35</v>
      </c>
      <c r="F2239" t="s">
        <v>13581</v>
      </c>
      <c r="G2239">
        <v>0.80400000000000005</v>
      </c>
    </row>
    <row r="2240" spans="1:7" x14ac:dyDescent="0.35">
      <c r="A2240" t="s">
        <v>11145</v>
      </c>
      <c r="B2240" t="s">
        <v>179</v>
      </c>
      <c r="C2240" s="16">
        <v>41964</v>
      </c>
      <c r="D2240">
        <v>5</v>
      </c>
      <c r="E2240">
        <v>0</v>
      </c>
      <c r="F2240" t="s">
        <v>14749</v>
      </c>
      <c r="G2240">
        <v>0.63300000000000001</v>
      </c>
    </row>
    <row r="2241" spans="1:7" x14ac:dyDescent="0.35">
      <c r="A2241" t="s">
        <v>12297</v>
      </c>
      <c r="B2241" t="s">
        <v>7263</v>
      </c>
      <c r="C2241" s="16">
        <v>41964</v>
      </c>
      <c r="D2241">
        <v>10</v>
      </c>
      <c r="E2241">
        <v>77</v>
      </c>
      <c r="F2241" t="s">
        <v>14831</v>
      </c>
      <c r="G2241">
        <v>0.59599999999999997</v>
      </c>
    </row>
    <row r="2242" spans="1:7" x14ac:dyDescent="0.35">
      <c r="A2242" t="s">
        <v>2915</v>
      </c>
      <c r="B2242" t="s">
        <v>245</v>
      </c>
      <c r="C2242" s="16">
        <v>41961</v>
      </c>
      <c r="D2242">
        <v>1</v>
      </c>
      <c r="E2242">
        <v>44</v>
      </c>
      <c r="F2242" t="s">
        <v>13570</v>
      </c>
      <c r="G2242">
        <v>0.69599999999999995</v>
      </c>
    </row>
    <row r="2243" spans="1:7" x14ac:dyDescent="0.35">
      <c r="A2243" t="s">
        <v>6997</v>
      </c>
      <c r="B2243" t="s">
        <v>6998</v>
      </c>
      <c r="C2243" s="16">
        <v>41961</v>
      </c>
      <c r="D2243">
        <v>5</v>
      </c>
      <c r="E2243">
        <v>9</v>
      </c>
      <c r="F2243" t="s">
        <v>13875</v>
      </c>
      <c r="G2243">
        <v>0.55700000000000005</v>
      </c>
    </row>
    <row r="2244" spans="1:7" x14ac:dyDescent="0.35">
      <c r="A2244" t="s">
        <v>7645</v>
      </c>
      <c r="B2244" t="s">
        <v>7646</v>
      </c>
      <c r="C2244" s="16">
        <v>41961</v>
      </c>
      <c r="D2244">
        <v>6</v>
      </c>
      <c r="E2244">
        <v>39</v>
      </c>
      <c r="F2244" t="s">
        <v>13875</v>
      </c>
      <c r="G2244">
        <v>0.45300000000000001</v>
      </c>
    </row>
    <row r="2245" spans="1:7" x14ac:dyDescent="0.35">
      <c r="A2245" t="s">
        <v>6045</v>
      </c>
      <c r="B2245" t="s">
        <v>447</v>
      </c>
      <c r="C2245" s="16">
        <v>41960</v>
      </c>
      <c r="D2245">
        <v>7</v>
      </c>
      <c r="E2245">
        <v>91</v>
      </c>
      <c r="F2245" t="s">
        <v>13127</v>
      </c>
      <c r="G2245">
        <v>0.67200000000000004</v>
      </c>
    </row>
    <row r="2246" spans="1:7" x14ac:dyDescent="0.35">
      <c r="A2246" t="s">
        <v>7989</v>
      </c>
      <c r="B2246" t="s">
        <v>447</v>
      </c>
      <c r="C2246" s="16">
        <v>41960</v>
      </c>
      <c r="D2246">
        <v>1</v>
      </c>
      <c r="E2246">
        <v>83</v>
      </c>
      <c r="F2246" t="s">
        <v>13127</v>
      </c>
      <c r="G2246">
        <v>0.53600000000000003</v>
      </c>
    </row>
    <row r="2247" spans="1:7" x14ac:dyDescent="0.35">
      <c r="A2247" t="s">
        <v>11655</v>
      </c>
      <c r="B2247" t="s">
        <v>447</v>
      </c>
      <c r="C2247" s="16">
        <v>41960</v>
      </c>
      <c r="D2247">
        <v>11</v>
      </c>
      <c r="E2247">
        <v>75</v>
      </c>
      <c r="F2247" t="s">
        <v>13127</v>
      </c>
      <c r="G2247">
        <v>0.67800000000000005</v>
      </c>
    </row>
    <row r="2248" spans="1:7" x14ac:dyDescent="0.35">
      <c r="A2248" t="s">
        <v>1408</v>
      </c>
      <c r="B2248" t="s">
        <v>1409</v>
      </c>
      <c r="C2248" s="16">
        <v>41957</v>
      </c>
      <c r="D2248">
        <v>11</v>
      </c>
      <c r="E2248">
        <v>32</v>
      </c>
      <c r="F2248" t="s">
        <v>13987</v>
      </c>
      <c r="G2248">
        <v>0.64300000000000002</v>
      </c>
    </row>
    <row r="2249" spans="1:7" x14ac:dyDescent="0.35">
      <c r="A2249" t="s">
        <v>7917</v>
      </c>
      <c r="B2249" t="s">
        <v>402</v>
      </c>
      <c r="C2249" s="16">
        <v>41953</v>
      </c>
      <c r="D2249">
        <v>1</v>
      </c>
      <c r="E2249">
        <v>0</v>
      </c>
      <c r="F2249" t="s">
        <v>12842</v>
      </c>
      <c r="G2249">
        <v>0.53400000000000003</v>
      </c>
    </row>
    <row r="2250" spans="1:7" x14ac:dyDescent="0.35">
      <c r="A2250" t="s">
        <v>7548</v>
      </c>
      <c r="B2250" t="s">
        <v>402</v>
      </c>
      <c r="C2250" s="16">
        <v>41953</v>
      </c>
      <c r="D2250">
        <v>2</v>
      </c>
      <c r="E2250">
        <v>0</v>
      </c>
      <c r="F2250" t="s">
        <v>12842</v>
      </c>
      <c r="G2250">
        <v>0.69899999999999995</v>
      </c>
    </row>
    <row r="2251" spans="1:7" x14ac:dyDescent="0.35">
      <c r="A2251" t="s">
        <v>9183</v>
      </c>
      <c r="B2251" t="s">
        <v>9184</v>
      </c>
      <c r="C2251" s="16">
        <v>41950</v>
      </c>
      <c r="D2251">
        <v>1</v>
      </c>
      <c r="E2251">
        <v>44</v>
      </c>
      <c r="F2251" t="s">
        <v>13570</v>
      </c>
      <c r="G2251">
        <v>0.51300000000000001</v>
      </c>
    </row>
    <row r="2252" spans="1:7" x14ac:dyDescent="0.35">
      <c r="A2252" t="s">
        <v>6472</v>
      </c>
      <c r="B2252" t="s">
        <v>5812</v>
      </c>
      <c r="C2252" s="16">
        <v>41949</v>
      </c>
      <c r="D2252">
        <v>1</v>
      </c>
      <c r="E2252">
        <v>14</v>
      </c>
      <c r="F2252" t="s">
        <v>14011</v>
      </c>
      <c r="G2252">
        <v>0.45600000000000002</v>
      </c>
    </row>
    <row r="2253" spans="1:7" x14ac:dyDescent="0.35">
      <c r="A2253" t="s">
        <v>5584</v>
      </c>
      <c r="B2253" t="s">
        <v>5585</v>
      </c>
      <c r="C2253" s="16">
        <v>41943</v>
      </c>
      <c r="D2253">
        <v>1</v>
      </c>
      <c r="E2253">
        <v>37</v>
      </c>
      <c r="F2253" t="s">
        <v>12873</v>
      </c>
      <c r="G2253">
        <v>0.60099999999999998</v>
      </c>
    </row>
    <row r="2254" spans="1:7" x14ac:dyDescent="0.35">
      <c r="A2254" t="s">
        <v>12160</v>
      </c>
      <c r="B2254" t="s">
        <v>5679</v>
      </c>
      <c r="C2254" s="16">
        <v>41943</v>
      </c>
      <c r="D2254">
        <v>11</v>
      </c>
      <c r="E2254">
        <v>67</v>
      </c>
      <c r="F2254" t="s">
        <v>14837</v>
      </c>
      <c r="G2254">
        <v>0.60599999999999998</v>
      </c>
    </row>
    <row r="2255" spans="1:7" x14ac:dyDescent="0.35">
      <c r="A2255" t="s">
        <v>12193</v>
      </c>
      <c r="B2255" t="s">
        <v>5582</v>
      </c>
      <c r="C2255" s="16">
        <v>41943</v>
      </c>
      <c r="D2255">
        <v>6</v>
      </c>
      <c r="E2255">
        <v>84</v>
      </c>
      <c r="F2255" t="s">
        <v>12791</v>
      </c>
      <c r="G2255">
        <v>0.64600000000000002</v>
      </c>
    </row>
    <row r="2256" spans="1:7" x14ac:dyDescent="0.35">
      <c r="A2256" t="s">
        <v>12198</v>
      </c>
      <c r="B2256" t="s">
        <v>6093</v>
      </c>
      <c r="C2256" s="16">
        <v>41943</v>
      </c>
      <c r="D2256">
        <v>3</v>
      </c>
      <c r="E2256">
        <v>81</v>
      </c>
      <c r="F2256" t="s">
        <v>14738</v>
      </c>
      <c r="G2256">
        <v>0.41399999999999998</v>
      </c>
    </row>
    <row r="2257" spans="1:7" x14ac:dyDescent="0.35">
      <c r="A2257" t="s">
        <v>8273</v>
      </c>
      <c r="B2257" t="s">
        <v>498</v>
      </c>
      <c r="C2257" s="16">
        <v>41943</v>
      </c>
      <c r="D2257">
        <v>8</v>
      </c>
      <c r="E2257">
        <v>87</v>
      </c>
      <c r="F2257" t="s">
        <v>14780</v>
      </c>
      <c r="G2257">
        <v>0.59599999999999997</v>
      </c>
    </row>
    <row r="2258" spans="1:7" x14ac:dyDescent="0.35">
      <c r="A2258" t="s">
        <v>508</v>
      </c>
      <c r="B2258" t="s">
        <v>374</v>
      </c>
      <c r="C2258" s="16">
        <v>41939</v>
      </c>
      <c r="D2258">
        <v>1</v>
      </c>
      <c r="E2258">
        <v>0</v>
      </c>
      <c r="F2258" t="s">
        <v>12791</v>
      </c>
      <c r="G2258">
        <v>0.78900000000000003</v>
      </c>
    </row>
    <row r="2259" spans="1:7" x14ac:dyDescent="0.35">
      <c r="A2259" t="s">
        <v>2742</v>
      </c>
      <c r="B2259" t="s">
        <v>374</v>
      </c>
      <c r="C2259" s="16">
        <v>41939</v>
      </c>
      <c r="D2259">
        <v>9</v>
      </c>
      <c r="E2259">
        <v>77</v>
      </c>
      <c r="F2259" t="s">
        <v>12791</v>
      </c>
      <c r="G2259">
        <v>0.55400000000000005</v>
      </c>
    </row>
    <row r="2260" spans="1:7" x14ac:dyDescent="0.35">
      <c r="A2260" t="s">
        <v>2742</v>
      </c>
      <c r="B2260" t="s">
        <v>374</v>
      </c>
      <c r="C2260" s="16">
        <v>41939</v>
      </c>
      <c r="D2260">
        <v>9</v>
      </c>
      <c r="E2260">
        <v>0</v>
      </c>
      <c r="F2260" t="s">
        <v>12791</v>
      </c>
      <c r="G2260">
        <v>0.55300000000000005</v>
      </c>
    </row>
    <row r="2261" spans="1:7" x14ac:dyDescent="0.35">
      <c r="A2261" t="s">
        <v>3856</v>
      </c>
      <c r="B2261" t="s">
        <v>374</v>
      </c>
      <c r="C2261" s="16">
        <v>41939</v>
      </c>
      <c r="D2261">
        <v>2</v>
      </c>
      <c r="E2261">
        <v>84</v>
      </c>
      <c r="F2261" t="s">
        <v>12791</v>
      </c>
      <c r="G2261">
        <v>0.753</v>
      </c>
    </row>
    <row r="2262" spans="1:7" x14ac:dyDescent="0.35">
      <c r="A2262" t="s">
        <v>5470</v>
      </c>
      <c r="B2262" t="s">
        <v>374</v>
      </c>
      <c r="C2262" s="16">
        <v>41939</v>
      </c>
      <c r="D2262">
        <v>16</v>
      </c>
      <c r="E2262">
        <v>0</v>
      </c>
      <c r="F2262" t="s">
        <v>12791</v>
      </c>
      <c r="G2262">
        <v>0.63300000000000001</v>
      </c>
    </row>
    <row r="2263" spans="1:7" x14ac:dyDescent="0.35">
      <c r="A2263" t="s">
        <v>3856</v>
      </c>
      <c r="B2263" t="s">
        <v>374</v>
      </c>
      <c r="C2263" s="16">
        <v>41939</v>
      </c>
      <c r="D2263">
        <v>2</v>
      </c>
      <c r="E2263">
        <v>0</v>
      </c>
      <c r="F2263" t="s">
        <v>12791</v>
      </c>
      <c r="G2263">
        <v>0.752</v>
      </c>
    </row>
    <row r="2264" spans="1:7" x14ac:dyDescent="0.35">
      <c r="A2264" t="s">
        <v>2127</v>
      </c>
      <c r="B2264" t="s">
        <v>374</v>
      </c>
      <c r="C2264" s="16">
        <v>41939</v>
      </c>
      <c r="D2264">
        <v>6</v>
      </c>
      <c r="E2264">
        <v>80</v>
      </c>
      <c r="F2264" t="s">
        <v>12791</v>
      </c>
      <c r="G2264">
        <v>0.64700000000000002</v>
      </c>
    </row>
    <row r="2265" spans="1:7" x14ac:dyDescent="0.35">
      <c r="A2265" t="s">
        <v>7316</v>
      </c>
      <c r="B2265" t="s">
        <v>7181</v>
      </c>
      <c r="C2265" s="16">
        <v>41939</v>
      </c>
      <c r="D2265">
        <v>4</v>
      </c>
      <c r="E2265">
        <v>72</v>
      </c>
      <c r="F2265" t="s">
        <v>13543</v>
      </c>
      <c r="G2265">
        <v>0.57899999999999996</v>
      </c>
    </row>
    <row r="2266" spans="1:7" x14ac:dyDescent="0.35">
      <c r="A2266" t="s">
        <v>3529</v>
      </c>
      <c r="B2266" t="s">
        <v>374</v>
      </c>
      <c r="C2266" s="16">
        <v>41939</v>
      </c>
      <c r="D2266">
        <v>8</v>
      </c>
      <c r="E2266">
        <v>0</v>
      </c>
      <c r="F2266" t="s">
        <v>12791</v>
      </c>
      <c r="G2266">
        <v>0.64600000000000002</v>
      </c>
    </row>
    <row r="2267" spans="1:7" x14ac:dyDescent="0.35">
      <c r="A2267" t="s">
        <v>5048</v>
      </c>
      <c r="B2267" t="s">
        <v>374</v>
      </c>
      <c r="C2267" s="16">
        <v>41939</v>
      </c>
      <c r="D2267">
        <v>3</v>
      </c>
      <c r="E2267">
        <v>0</v>
      </c>
      <c r="F2267" t="s">
        <v>12791</v>
      </c>
      <c r="G2267">
        <v>0.59799999999999998</v>
      </c>
    </row>
    <row r="2268" spans="1:7" x14ac:dyDescent="0.35">
      <c r="A2268" t="s">
        <v>2127</v>
      </c>
      <c r="B2268" t="s">
        <v>374</v>
      </c>
      <c r="C2268" s="16">
        <v>41939</v>
      </c>
      <c r="D2268">
        <v>6</v>
      </c>
      <c r="E2268">
        <v>0</v>
      </c>
      <c r="F2268" t="s">
        <v>12791</v>
      </c>
      <c r="G2268">
        <v>0.64800000000000002</v>
      </c>
    </row>
    <row r="2269" spans="1:7" x14ac:dyDescent="0.35">
      <c r="A2269" t="s">
        <v>6899</v>
      </c>
      <c r="B2269" t="s">
        <v>6479</v>
      </c>
      <c r="C2269" s="16">
        <v>41936</v>
      </c>
      <c r="D2269">
        <v>1</v>
      </c>
      <c r="E2269">
        <v>42</v>
      </c>
      <c r="F2269" t="s">
        <v>13904</v>
      </c>
      <c r="G2269">
        <v>0.66200000000000003</v>
      </c>
    </row>
    <row r="2270" spans="1:7" x14ac:dyDescent="0.35">
      <c r="A2270" t="s">
        <v>6240</v>
      </c>
      <c r="B2270" t="s">
        <v>2071</v>
      </c>
      <c r="C2270" s="16">
        <v>41936</v>
      </c>
      <c r="D2270">
        <v>9</v>
      </c>
      <c r="E2270">
        <v>52</v>
      </c>
      <c r="F2270" t="s">
        <v>14724</v>
      </c>
      <c r="G2270">
        <v>0.47799999999999998</v>
      </c>
    </row>
    <row r="2271" spans="1:7" x14ac:dyDescent="0.35">
      <c r="A2271" t="s">
        <v>10488</v>
      </c>
      <c r="B2271" t="s">
        <v>2071</v>
      </c>
      <c r="C2271" s="16">
        <v>41936</v>
      </c>
      <c r="D2271">
        <v>11</v>
      </c>
      <c r="E2271">
        <v>53</v>
      </c>
      <c r="F2271" t="s">
        <v>14724</v>
      </c>
      <c r="G2271">
        <v>0.61799999999999999</v>
      </c>
    </row>
    <row r="2272" spans="1:7" x14ac:dyDescent="0.35">
      <c r="A2272" t="s">
        <v>1920</v>
      </c>
      <c r="B2272" t="s">
        <v>1921</v>
      </c>
      <c r="C2272" s="16">
        <v>41933</v>
      </c>
      <c r="D2272">
        <v>1</v>
      </c>
      <c r="E2272">
        <v>69</v>
      </c>
      <c r="F2272" t="s">
        <v>13163</v>
      </c>
      <c r="G2272">
        <v>0.83799999999999997</v>
      </c>
    </row>
    <row r="2273" spans="1:7" x14ac:dyDescent="0.35">
      <c r="A2273" t="s">
        <v>13</v>
      </c>
      <c r="B2273" t="s">
        <v>14</v>
      </c>
      <c r="C2273" s="16">
        <v>41932</v>
      </c>
      <c r="D2273">
        <v>11</v>
      </c>
      <c r="E2273">
        <v>42</v>
      </c>
      <c r="F2273" t="s">
        <v>14012</v>
      </c>
      <c r="G2273">
        <v>0.68300000000000005</v>
      </c>
    </row>
    <row r="2274" spans="1:7" x14ac:dyDescent="0.35">
      <c r="A2274" t="s">
        <v>9183</v>
      </c>
      <c r="B2274" t="s">
        <v>9184</v>
      </c>
      <c r="C2274" s="16">
        <v>41932</v>
      </c>
      <c r="D2274">
        <v>1</v>
      </c>
      <c r="E2274">
        <v>24</v>
      </c>
      <c r="F2274" t="s">
        <v>13570</v>
      </c>
      <c r="G2274">
        <v>0.45700000000000002</v>
      </c>
    </row>
    <row r="2275" spans="1:7" x14ac:dyDescent="0.35">
      <c r="A2275" t="s">
        <v>9534</v>
      </c>
      <c r="B2275" t="s">
        <v>8621</v>
      </c>
      <c r="C2275" s="16">
        <v>41931</v>
      </c>
      <c r="D2275">
        <v>14</v>
      </c>
      <c r="E2275">
        <v>7</v>
      </c>
      <c r="F2275" t="s">
        <v>13652</v>
      </c>
      <c r="G2275">
        <v>0.29399999999999998</v>
      </c>
    </row>
    <row r="2276" spans="1:7" x14ac:dyDescent="0.35">
      <c r="A2276" t="s">
        <v>4674</v>
      </c>
      <c r="B2276" t="s">
        <v>316</v>
      </c>
      <c r="C2276" s="16">
        <v>41929</v>
      </c>
      <c r="D2276">
        <v>2</v>
      </c>
      <c r="E2276">
        <v>23</v>
      </c>
      <c r="F2276" t="s">
        <v>13601</v>
      </c>
      <c r="G2276">
        <v>0.372</v>
      </c>
    </row>
    <row r="2277" spans="1:7" x14ac:dyDescent="0.35">
      <c r="A2277" t="s">
        <v>3964</v>
      </c>
      <c r="B2277" t="s">
        <v>316</v>
      </c>
      <c r="C2277" s="16">
        <v>41926</v>
      </c>
      <c r="D2277">
        <v>1</v>
      </c>
      <c r="E2277">
        <v>40</v>
      </c>
      <c r="F2277" t="s">
        <v>13601</v>
      </c>
      <c r="G2277">
        <v>0.58399999999999996</v>
      </c>
    </row>
    <row r="2278" spans="1:7" x14ac:dyDescent="0.35">
      <c r="A2278" t="s">
        <v>8321</v>
      </c>
      <c r="B2278" t="s">
        <v>8322</v>
      </c>
      <c r="C2278" s="16">
        <v>41926</v>
      </c>
      <c r="D2278">
        <v>1</v>
      </c>
      <c r="E2278">
        <v>0</v>
      </c>
      <c r="F2278" t="s">
        <v>13164</v>
      </c>
      <c r="G2278">
        <v>0.40699999999999997</v>
      </c>
    </row>
    <row r="2279" spans="1:7" x14ac:dyDescent="0.35">
      <c r="A2279" t="s">
        <v>649</v>
      </c>
      <c r="B2279" t="s">
        <v>650</v>
      </c>
      <c r="C2279" s="16">
        <v>41925</v>
      </c>
      <c r="D2279">
        <v>1</v>
      </c>
      <c r="E2279">
        <v>66</v>
      </c>
      <c r="F2279" t="s">
        <v>14693</v>
      </c>
      <c r="G2279">
        <v>0.68</v>
      </c>
    </row>
    <row r="2280" spans="1:7" x14ac:dyDescent="0.35">
      <c r="A2280" t="s">
        <v>790</v>
      </c>
      <c r="B2280" t="s">
        <v>174</v>
      </c>
      <c r="C2280" s="16">
        <v>41922</v>
      </c>
      <c r="D2280">
        <v>9</v>
      </c>
      <c r="E2280">
        <v>0</v>
      </c>
      <c r="F2280" t="s">
        <v>13165</v>
      </c>
      <c r="G2280">
        <v>0.71099999999999997</v>
      </c>
    </row>
    <row r="2281" spans="1:7" x14ac:dyDescent="0.35">
      <c r="A2281" t="s">
        <v>6425</v>
      </c>
      <c r="B2281" t="s">
        <v>1479</v>
      </c>
      <c r="C2281" s="16">
        <v>41922</v>
      </c>
      <c r="D2281">
        <v>3</v>
      </c>
      <c r="E2281">
        <v>0</v>
      </c>
      <c r="F2281" t="s">
        <v>12842</v>
      </c>
      <c r="G2281">
        <v>0.64900000000000002</v>
      </c>
    </row>
    <row r="2282" spans="1:7" x14ac:dyDescent="0.35">
      <c r="A2282" t="s">
        <v>6832</v>
      </c>
      <c r="B2282" t="s">
        <v>6833</v>
      </c>
      <c r="C2282" s="16">
        <v>41922</v>
      </c>
      <c r="D2282">
        <v>13</v>
      </c>
      <c r="E2282">
        <v>31</v>
      </c>
      <c r="F2282" t="s">
        <v>13642</v>
      </c>
      <c r="G2282">
        <v>0.39300000000000002</v>
      </c>
    </row>
    <row r="2283" spans="1:7" x14ac:dyDescent="0.35">
      <c r="A2283" t="s">
        <v>3643</v>
      </c>
      <c r="B2283" t="s">
        <v>4094</v>
      </c>
      <c r="C2283" s="16">
        <v>41922</v>
      </c>
      <c r="D2283">
        <v>4</v>
      </c>
      <c r="E2283">
        <v>0</v>
      </c>
      <c r="F2283" t="s">
        <v>14838</v>
      </c>
      <c r="G2283">
        <v>0.71099999999999997</v>
      </c>
    </row>
    <row r="2284" spans="1:7" x14ac:dyDescent="0.35">
      <c r="A2284" t="s">
        <v>8285</v>
      </c>
      <c r="B2284" t="s">
        <v>1479</v>
      </c>
      <c r="C2284" s="16">
        <v>41922</v>
      </c>
      <c r="D2284">
        <v>1</v>
      </c>
      <c r="E2284">
        <v>0</v>
      </c>
      <c r="F2284" t="s">
        <v>12842</v>
      </c>
      <c r="G2284">
        <v>0.56000000000000005</v>
      </c>
    </row>
    <row r="2285" spans="1:7" x14ac:dyDescent="0.35">
      <c r="A2285" t="s">
        <v>9248</v>
      </c>
      <c r="B2285" t="s">
        <v>1479</v>
      </c>
      <c r="C2285" s="16">
        <v>41922</v>
      </c>
      <c r="D2285">
        <v>7</v>
      </c>
      <c r="E2285">
        <v>0</v>
      </c>
      <c r="F2285" t="s">
        <v>12842</v>
      </c>
      <c r="G2285">
        <v>0.65700000000000003</v>
      </c>
    </row>
    <row r="2286" spans="1:7" x14ac:dyDescent="0.35">
      <c r="A2286" t="s">
        <v>9272</v>
      </c>
      <c r="B2286" t="s">
        <v>1479</v>
      </c>
      <c r="C2286" s="16">
        <v>41922</v>
      </c>
      <c r="D2286">
        <v>6</v>
      </c>
      <c r="E2286">
        <v>0</v>
      </c>
      <c r="F2286" t="s">
        <v>12842</v>
      </c>
      <c r="G2286">
        <v>0.58099999999999996</v>
      </c>
    </row>
    <row r="2287" spans="1:7" x14ac:dyDescent="0.35">
      <c r="A2287" t="s">
        <v>9997</v>
      </c>
      <c r="B2287" t="s">
        <v>6833</v>
      </c>
      <c r="C2287" s="16">
        <v>41922</v>
      </c>
      <c r="D2287">
        <v>12</v>
      </c>
      <c r="E2287">
        <v>45</v>
      </c>
      <c r="F2287" t="s">
        <v>13642</v>
      </c>
      <c r="G2287">
        <v>0.61499999999999999</v>
      </c>
    </row>
    <row r="2288" spans="1:7" x14ac:dyDescent="0.35">
      <c r="A2288" t="s">
        <v>10210</v>
      </c>
      <c r="B2288" t="s">
        <v>1479</v>
      </c>
      <c r="C2288" s="16">
        <v>41922</v>
      </c>
      <c r="D2288">
        <v>13</v>
      </c>
      <c r="E2288">
        <v>0</v>
      </c>
      <c r="F2288" t="s">
        <v>12842</v>
      </c>
      <c r="G2288">
        <v>0.58299999999999996</v>
      </c>
    </row>
    <row r="2289" spans="1:7" x14ac:dyDescent="0.35">
      <c r="A2289" t="s">
        <v>10252</v>
      </c>
      <c r="B2289" t="s">
        <v>1479</v>
      </c>
      <c r="C2289" s="16">
        <v>41922</v>
      </c>
      <c r="D2289">
        <v>11</v>
      </c>
      <c r="E2289">
        <v>0</v>
      </c>
      <c r="F2289" t="s">
        <v>12842</v>
      </c>
      <c r="G2289">
        <v>0.67500000000000004</v>
      </c>
    </row>
    <row r="2290" spans="1:7" x14ac:dyDescent="0.35">
      <c r="A2290" t="s">
        <v>6560</v>
      </c>
      <c r="B2290" t="s">
        <v>5812</v>
      </c>
      <c r="C2290" s="16">
        <v>41919</v>
      </c>
      <c r="D2290">
        <v>1</v>
      </c>
      <c r="E2290">
        <v>66</v>
      </c>
      <c r="F2290" t="s">
        <v>14011</v>
      </c>
      <c r="G2290">
        <v>0.57499999999999996</v>
      </c>
    </row>
    <row r="2291" spans="1:7" x14ac:dyDescent="0.35">
      <c r="A2291" t="s">
        <v>4548</v>
      </c>
      <c r="B2291" t="s">
        <v>4929</v>
      </c>
      <c r="C2291" s="16">
        <v>41918</v>
      </c>
      <c r="D2291">
        <v>1</v>
      </c>
      <c r="E2291">
        <v>0</v>
      </c>
      <c r="F2291" t="s">
        <v>4930</v>
      </c>
      <c r="G2291">
        <v>0.70799999999999996</v>
      </c>
    </row>
    <row r="2292" spans="1:7" x14ac:dyDescent="0.35">
      <c r="A2292" t="s">
        <v>5814</v>
      </c>
      <c r="B2292" t="s">
        <v>2953</v>
      </c>
      <c r="C2292" s="16">
        <v>41915</v>
      </c>
      <c r="D2292">
        <v>9</v>
      </c>
      <c r="E2292">
        <v>0</v>
      </c>
      <c r="F2292" t="s">
        <v>14013</v>
      </c>
      <c r="G2292">
        <v>0.56499999999999995</v>
      </c>
    </row>
    <row r="2293" spans="1:7" x14ac:dyDescent="0.35">
      <c r="A2293" t="s">
        <v>8667</v>
      </c>
      <c r="B2293" t="s">
        <v>8668</v>
      </c>
      <c r="C2293" s="16">
        <v>41914</v>
      </c>
      <c r="D2293">
        <v>10</v>
      </c>
      <c r="E2293">
        <v>13</v>
      </c>
      <c r="F2293" t="s">
        <v>13875</v>
      </c>
      <c r="G2293">
        <v>0.70499999999999996</v>
      </c>
    </row>
    <row r="2294" spans="1:7" x14ac:dyDescent="0.35">
      <c r="A2294" t="s">
        <v>1882</v>
      </c>
      <c r="B2294" t="s">
        <v>1883</v>
      </c>
      <c r="C2294" s="16">
        <v>41913</v>
      </c>
      <c r="D2294">
        <v>10</v>
      </c>
      <c r="E2294">
        <v>44</v>
      </c>
      <c r="F2294" t="s">
        <v>14839</v>
      </c>
      <c r="G2294">
        <v>0.91200000000000003</v>
      </c>
    </row>
    <row r="2295" spans="1:7" x14ac:dyDescent="0.35">
      <c r="A2295" t="s">
        <v>3589</v>
      </c>
      <c r="B2295" t="s">
        <v>3590</v>
      </c>
      <c r="C2295" s="16">
        <v>41913</v>
      </c>
      <c r="D2295">
        <v>10</v>
      </c>
      <c r="E2295">
        <v>5</v>
      </c>
      <c r="F2295" t="s">
        <v>14014</v>
      </c>
      <c r="G2295">
        <v>0.66800000000000004</v>
      </c>
    </row>
    <row r="2296" spans="1:7" x14ac:dyDescent="0.35">
      <c r="A2296" t="s">
        <v>5500</v>
      </c>
      <c r="B2296" t="s">
        <v>7377</v>
      </c>
      <c r="C2296" s="16">
        <v>41913</v>
      </c>
      <c r="D2296">
        <v>6</v>
      </c>
      <c r="E2296">
        <v>57</v>
      </c>
      <c r="F2296" t="s">
        <v>14840</v>
      </c>
      <c r="G2296">
        <v>0.96</v>
      </c>
    </row>
    <row r="2297" spans="1:7" x14ac:dyDescent="0.35">
      <c r="A2297" t="s">
        <v>8440</v>
      </c>
      <c r="B2297" t="s">
        <v>8410</v>
      </c>
      <c r="C2297" s="16">
        <v>41913</v>
      </c>
      <c r="D2297">
        <v>6</v>
      </c>
      <c r="E2297">
        <v>33</v>
      </c>
      <c r="F2297" t="s">
        <v>13166</v>
      </c>
      <c r="G2297">
        <v>0.67700000000000005</v>
      </c>
    </row>
    <row r="2298" spans="1:7" x14ac:dyDescent="0.35">
      <c r="A2298" t="s">
        <v>1761</v>
      </c>
      <c r="B2298" t="s">
        <v>1762</v>
      </c>
      <c r="C2298" s="16">
        <v>41912</v>
      </c>
      <c r="D2298">
        <v>8</v>
      </c>
      <c r="E2298">
        <v>0</v>
      </c>
      <c r="F2298" t="s">
        <v>13545</v>
      </c>
      <c r="G2298">
        <v>0.46300000000000002</v>
      </c>
    </row>
    <row r="2299" spans="1:7" x14ac:dyDescent="0.35">
      <c r="A2299">
        <v>747</v>
      </c>
      <c r="B2299" t="s">
        <v>1762</v>
      </c>
      <c r="C2299" s="16">
        <v>41912</v>
      </c>
      <c r="D2299">
        <v>10</v>
      </c>
      <c r="E2299">
        <v>32</v>
      </c>
      <c r="F2299" t="s">
        <v>13545</v>
      </c>
      <c r="G2299">
        <v>0.58299999999999996</v>
      </c>
    </row>
    <row r="2300" spans="1:7" x14ac:dyDescent="0.35">
      <c r="A2300" t="s">
        <v>9293</v>
      </c>
      <c r="B2300" t="s">
        <v>1762</v>
      </c>
      <c r="C2300" s="16">
        <v>41912</v>
      </c>
      <c r="D2300">
        <v>6</v>
      </c>
      <c r="E2300">
        <v>0</v>
      </c>
      <c r="F2300" t="s">
        <v>13545</v>
      </c>
      <c r="G2300">
        <v>0.55500000000000005</v>
      </c>
    </row>
    <row r="2301" spans="1:7" x14ac:dyDescent="0.35">
      <c r="A2301" t="s">
        <v>5336</v>
      </c>
      <c r="B2301" t="s">
        <v>5337</v>
      </c>
      <c r="C2301" s="16">
        <v>41912</v>
      </c>
      <c r="D2301">
        <v>1</v>
      </c>
      <c r="E2301">
        <v>71</v>
      </c>
      <c r="F2301" t="s">
        <v>13167</v>
      </c>
      <c r="G2301">
        <v>0.54700000000000004</v>
      </c>
    </row>
    <row r="2302" spans="1:7" x14ac:dyDescent="0.35">
      <c r="A2302" t="s">
        <v>9070</v>
      </c>
      <c r="B2302" t="s">
        <v>9071</v>
      </c>
      <c r="C2302" s="16">
        <v>41911</v>
      </c>
      <c r="D2302">
        <v>1</v>
      </c>
      <c r="E2302">
        <v>58</v>
      </c>
      <c r="F2302" t="s">
        <v>9072</v>
      </c>
      <c r="G2302">
        <v>0.42099999999999999</v>
      </c>
    </row>
    <row r="2303" spans="1:7" x14ac:dyDescent="0.35">
      <c r="A2303" t="s">
        <v>12476</v>
      </c>
      <c r="B2303" t="s">
        <v>8965</v>
      </c>
      <c r="C2303" s="16">
        <v>41911</v>
      </c>
      <c r="D2303">
        <v>1</v>
      </c>
      <c r="E2303">
        <v>60</v>
      </c>
      <c r="F2303" t="s">
        <v>14828</v>
      </c>
      <c r="G2303">
        <v>0.65700000000000003</v>
      </c>
    </row>
    <row r="2304" spans="1:7" x14ac:dyDescent="0.35">
      <c r="A2304" t="s">
        <v>2654</v>
      </c>
      <c r="B2304" t="s">
        <v>2655</v>
      </c>
      <c r="C2304" s="16">
        <v>41909</v>
      </c>
      <c r="D2304">
        <v>1</v>
      </c>
      <c r="E2304">
        <v>0</v>
      </c>
      <c r="F2304" t="s">
        <v>13065</v>
      </c>
      <c r="G2304">
        <v>0.40400000000000003</v>
      </c>
    </row>
    <row r="2305" spans="1:7" x14ac:dyDescent="0.35">
      <c r="A2305" t="s">
        <v>1820</v>
      </c>
      <c r="B2305" t="s">
        <v>1821</v>
      </c>
      <c r="C2305" s="16">
        <v>41908</v>
      </c>
      <c r="D2305">
        <v>43</v>
      </c>
      <c r="E2305">
        <v>21</v>
      </c>
      <c r="F2305" t="s">
        <v>159</v>
      </c>
      <c r="G2305">
        <v>0.61799999999999999</v>
      </c>
    </row>
    <row r="2306" spans="1:7" x14ac:dyDescent="0.35">
      <c r="A2306" t="s">
        <v>2881</v>
      </c>
      <c r="B2306" t="s">
        <v>2882</v>
      </c>
      <c r="C2306" s="16">
        <v>41908</v>
      </c>
      <c r="D2306">
        <v>47</v>
      </c>
      <c r="E2306">
        <v>19</v>
      </c>
      <c r="F2306" t="s">
        <v>2883</v>
      </c>
      <c r="G2306">
        <v>0.66</v>
      </c>
    </row>
    <row r="2307" spans="1:7" x14ac:dyDescent="0.35">
      <c r="A2307" t="s">
        <v>6177</v>
      </c>
      <c r="B2307" t="s">
        <v>6178</v>
      </c>
      <c r="C2307" s="16">
        <v>41908</v>
      </c>
      <c r="D2307">
        <v>1</v>
      </c>
      <c r="E2307">
        <v>0</v>
      </c>
      <c r="F2307" t="s">
        <v>13168</v>
      </c>
      <c r="G2307">
        <v>0.59699999999999998</v>
      </c>
    </row>
    <row r="2308" spans="1:7" x14ac:dyDescent="0.35">
      <c r="A2308" t="s">
        <v>6757</v>
      </c>
      <c r="B2308" t="s">
        <v>6758</v>
      </c>
      <c r="C2308" s="16">
        <v>41908</v>
      </c>
      <c r="D2308">
        <v>14</v>
      </c>
      <c r="E2308">
        <v>24</v>
      </c>
      <c r="F2308" t="s">
        <v>159</v>
      </c>
      <c r="G2308">
        <v>0.59399999999999997</v>
      </c>
    </row>
    <row r="2309" spans="1:7" x14ac:dyDescent="0.35">
      <c r="A2309" t="s">
        <v>3696</v>
      </c>
      <c r="B2309" t="s">
        <v>7049</v>
      </c>
      <c r="C2309" s="16">
        <v>41908</v>
      </c>
      <c r="D2309">
        <v>39</v>
      </c>
      <c r="E2309">
        <v>21</v>
      </c>
      <c r="F2309" t="s">
        <v>7050</v>
      </c>
      <c r="G2309">
        <v>0.68600000000000005</v>
      </c>
    </row>
    <row r="2310" spans="1:7" x14ac:dyDescent="0.35">
      <c r="A2310" t="s">
        <v>12458</v>
      </c>
      <c r="B2310" t="s">
        <v>8766</v>
      </c>
      <c r="C2310" s="16">
        <v>41908</v>
      </c>
      <c r="D2310">
        <v>26</v>
      </c>
      <c r="E2310">
        <v>8</v>
      </c>
      <c r="F2310" t="s">
        <v>14841</v>
      </c>
      <c r="G2310">
        <v>0.69899999999999995</v>
      </c>
    </row>
    <row r="2311" spans="1:7" x14ac:dyDescent="0.35">
      <c r="A2311" t="s">
        <v>3796</v>
      </c>
      <c r="B2311" t="s">
        <v>3797</v>
      </c>
      <c r="C2311" s="16">
        <v>41906</v>
      </c>
      <c r="D2311">
        <v>17</v>
      </c>
      <c r="E2311">
        <v>70</v>
      </c>
      <c r="F2311" t="s">
        <v>13169</v>
      </c>
      <c r="G2311">
        <v>0.73599999999999999</v>
      </c>
    </row>
    <row r="2312" spans="1:7" x14ac:dyDescent="0.35">
      <c r="A2312" t="s">
        <v>10069</v>
      </c>
      <c r="B2312" t="s">
        <v>10070</v>
      </c>
      <c r="C2312" s="16">
        <v>41905</v>
      </c>
      <c r="D2312">
        <v>1</v>
      </c>
      <c r="E2312">
        <v>0</v>
      </c>
      <c r="F2312" t="s">
        <v>14842</v>
      </c>
      <c r="G2312">
        <v>0.72</v>
      </c>
    </row>
    <row r="2313" spans="1:7" x14ac:dyDescent="0.35">
      <c r="A2313" t="s">
        <v>3775</v>
      </c>
      <c r="B2313" t="s">
        <v>3776</v>
      </c>
      <c r="C2313" s="16">
        <v>41904</v>
      </c>
      <c r="D2313">
        <v>5</v>
      </c>
      <c r="E2313">
        <v>0</v>
      </c>
      <c r="F2313" t="s">
        <v>14015</v>
      </c>
      <c r="G2313">
        <v>0.69799999999999995</v>
      </c>
    </row>
    <row r="2314" spans="1:7" x14ac:dyDescent="0.35">
      <c r="A2314" t="s">
        <v>9205</v>
      </c>
      <c r="B2314" t="s">
        <v>9206</v>
      </c>
      <c r="C2314" s="16">
        <v>41904</v>
      </c>
      <c r="D2314">
        <v>1</v>
      </c>
      <c r="E2314">
        <v>0</v>
      </c>
      <c r="F2314" t="s">
        <v>4725</v>
      </c>
      <c r="G2314">
        <v>0.33700000000000002</v>
      </c>
    </row>
    <row r="2315" spans="1:7" x14ac:dyDescent="0.35">
      <c r="A2315" t="s">
        <v>5811</v>
      </c>
      <c r="B2315" t="s">
        <v>5812</v>
      </c>
      <c r="C2315" s="16">
        <v>41901</v>
      </c>
      <c r="D2315">
        <v>4</v>
      </c>
      <c r="E2315">
        <v>73</v>
      </c>
      <c r="F2315" t="s">
        <v>14011</v>
      </c>
      <c r="G2315">
        <v>0.443</v>
      </c>
    </row>
    <row r="2316" spans="1:7" x14ac:dyDescent="0.35">
      <c r="A2316" t="s">
        <v>6240</v>
      </c>
      <c r="B2316" t="s">
        <v>2071</v>
      </c>
      <c r="C2316" s="16">
        <v>41901</v>
      </c>
      <c r="D2316">
        <v>1</v>
      </c>
      <c r="E2316">
        <v>36</v>
      </c>
      <c r="F2316" t="s">
        <v>14724</v>
      </c>
      <c r="G2316">
        <v>0.46899999999999997</v>
      </c>
    </row>
    <row r="2317" spans="1:7" x14ac:dyDescent="0.35">
      <c r="A2317" t="s">
        <v>6560</v>
      </c>
      <c r="B2317" t="s">
        <v>5812</v>
      </c>
      <c r="C2317" s="16">
        <v>41901</v>
      </c>
      <c r="D2317">
        <v>1</v>
      </c>
      <c r="E2317">
        <v>81</v>
      </c>
      <c r="F2317" t="s">
        <v>14011</v>
      </c>
      <c r="G2317">
        <v>0.56599999999999995</v>
      </c>
    </row>
    <row r="2318" spans="1:7" x14ac:dyDescent="0.35">
      <c r="A2318" t="s">
        <v>7513</v>
      </c>
      <c r="B2318" t="s">
        <v>7514</v>
      </c>
      <c r="C2318" s="16">
        <v>41901</v>
      </c>
      <c r="D2318">
        <v>1</v>
      </c>
      <c r="E2318">
        <v>46</v>
      </c>
      <c r="F2318" t="s">
        <v>14016</v>
      </c>
      <c r="G2318">
        <v>0.76</v>
      </c>
    </row>
    <row r="2319" spans="1:7" x14ac:dyDescent="0.35">
      <c r="A2319" t="s">
        <v>10239</v>
      </c>
      <c r="B2319" t="s">
        <v>5713</v>
      </c>
      <c r="C2319" s="16">
        <v>41901</v>
      </c>
      <c r="D2319">
        <v>1</v>
      </c>
      <c r="E2319">
        <v>20</v>
      </c>
      <c r="F2319" t="s">
        <v>13607</v>
      </c>
      <c r="G2319">
        <v>0.60199999999999998</v>
      </c>
    </row>
    <row r="2320" spans="1:7" x14ac:dyDescent="0.35">
      <c r="A2320" t="s">
        <v>12717</v>
      </c>
      <c r="B2320" t="s">
        <v>11157</v>
      </c>
      <c r="C2320" s="16">
        <v>41901</v>
      </c>
      <c r="D2320">
        <v>3</v>
      </c>
      <c r="E2320">
        <v>58</v>
      </c>
      <c r="F2320" t="s">
        <v>13170</v>
      </c>
      <c r="G2320">
        <v>0.54800000000000004</v>
      </c>
    </row>
    <row r="2321" spans="1:7" x14ac:dyDescent="0.35">
      <c r="A2321" t="s">
        <v>4309</v>
      </c>
      <c r="B2321" t="s">
        <v>411</v>
      </c>
      <c r="C2321" s="16">
        <v>41897</v>
      </c>
      <c r="D2321">
        <v>8</v>
      </c>
      <c r="E2321">
        <v>61</v>
      </c>
      <c r="F2321" t="s">
        <v>13901</v>
      </c>
      <c r="G2321">
        <v>0.317</v>
      </c>
    </row>
    <row r="2322" spans="1:7" x14ac:dyDescent="0.35">
      <c r="A2322" t="s">
        <v>5544</v>
      </c>
      <c r="B2322" t="s">
        <v>411</v>
      </c>
      <c r="C2322" s="16">
        <v>41897</v>
      </c>
      <c r="D2322">
        <v>2</v>
      </c>
      <c r="E2322">
        <v>77</v>
      </c>
      <c r="F2322" t="s">
        <v>13901</v>
      </c>
      <c r="G2322">
        <v>0.49</v>
      </c>
    </row>
    <row r="2323" spans="1:7" x14ac:dyDescent="0.35">
      <c r="A2323" t="s">
        <v>12301</v>
      </c>
      <c r="B2323" t="s">
        <v>1880</v>
      </c>
      <c r="C2323" s="16">
        <v>41897</v>
      </c>
      <c r="D2323">
        <v>1</v>
      </c>
      <c r="E2323">
        <v>0</v>
      </c>
      <c r="F2323" t="s">
        <v>14754</v>
      </c>
      <c r="G2323">
        <v>0.51600000000000001</v>
      </c>
    </row>
    <row r="2324" spans="1:7" x14ac:dyDescent="0.35">
      <c r="A2324" t="s">
        <v>7914</v>
      </c>
      <c r="B2324" t="s">
        <v>411</v>
      </c>
      <c r="C2324" s="16">
        <v>41897</v>
      </c>
      <c r="D2324">
        <v>1</v>
      </c>
      <c r="E2324">
        <v>56</v>
      </c>
      <c r="F2324" t="s">
        <v>13901</v>
      </c>
      <c r="G2324">
        <v>0.36599999999999999</v>
      </c>
    </row>
    <row r="2325" spans="1:7" x14ac:dyDescent="0.35">
      <c r="A2325" t="s">
        <v>810</v>
      </c>
      <c r="B2325" t="s">
        <v>811</v>
      </c>
      <c r="C2325" s="16">
        <v>41894</v>
      </c>
      <c r="D2325">
        <v>5</v>
      </c>
      <c r="E2325">
        <v>0</v>
      </c>
      <c r="F2325" t="s">
        <v>13875</v>
      </c>
      <c r="G2325">
        <v>0.78400000000000003</v>
      </c>
    </row>
    <row r="2326" spans="1:7" x14ac:dyDescent="0.35">
      <c r="A2326" t="s">
        <v>3947</v>
      </c>
      <c r="B2326" t="s">
        <v>717</v>
      </c>
      <c r="C2326" s="16">
        <v>41887</v>
      </c>
      <c r="D2326">
        <v>4</v>
      </c>
      <c r="E2326">
        <v>73</v>
      </c>
      <c r="F2326" t="s">
        <v>13878</v>
      </c>
      <c r="G2326">
        <v>0.502</v>
      </c>
    </row>
    <row r="2327" spans="1:7" x14ac:dyDescent="0.35">
      <c r="A2327" t="s">
        <v>3947</v>
      </c>
      <c r="B2327" t="s">
        <v>717</v>
      </c>
      <c r="C2327" s="16">
        <v>41887</v>
      </c>
      <c r="D2327">
        <v>4</v>
      </c>
      <c r="E2327">
        <v>0</v>
      </c>
      <c r="F2327" t="s">
        <v>13878</v>
      </c>
      <c r="G2327">
        <v>0.502</v>
      </c>
    </row>
    <row r="2328" spans="1:7" x14ac:dyDescent="0.35">
      <c r="A2328" t="s">
        <v>8775</v>
      </c>
      <c r="B2328" t="s">
        <v>41</v>
      </c>
      <c r="C2328" s="16">
        <v>41887</v>
      </c>
      <c r="D2328">
        <v>1</v>
      </c>
      <c r="E2328">
        <v>33</v>
      </c>
      <c r="F2328" t="s">
        <v>13570</v>
      </c>
      <c r="G2328">
        <v>0.74099999999999999</v>
      </c>
    </row>
    <row r="2329" spans="1:7" x14ac:dyDescent="0.35">
      <c r="A2329" t="s">
        <v>10606</v>
      </c>
      <c r="B2329" t="s">
        <v>2579</v>
      </c>
      <c r="C2329" s="16">
        <v>41887</v>
      </c>
      <c r="D2329">
        <v>18</v>
      </c>
      <c r="E2329">
        <v>15</v>
      </c>
      <c r="F2329" t="s">
        <v>12801</v>
      </c>
      <c r="G2329">
        <v>0.53200000000000003</v>
      </c>
    </row>
    <row r="2330" spans="1:7" x14ac:dyDescent="0.35">
      <c r="A2330" t="s">
        <v>11115</v>
      </c>
      <c r="B2330" t="s">
        <v>717</v>
      </c>
      <c r="C2330" s="16">
        <v>41887</v>
      </c>
      <c r="D2330">
        <v>2</v>
      </c>
      <c r="E2330">
        <v>0</v>
      </c>
      <c r="F2330" t="s">
        <v>13878</v>
      </c>
      <c r="G2330">
        <v>0.59499999999999997</v>
      </c>
    </row>
    <row r="2331" spans="1:7" x14ac:dyDescent="0.35">
      <c r="A2331" t="s">
        <v>11377</v>
      </c>
      <c r="B2331" t="s">
        <v>717</v>
      </c>
      <c r="C2331" s="16">
        <v>41887</v>
      </c>
      <c r="D2331">
        <v>8</v>
      </c>
      <c r="E2331">
        <v>0</v>
      </c>
      <c r="F2331" t="s">
        <v>13878</v>
      </c>
      <c r="G2331">
        <v>0.38800000000000001</v>
      </c>
    </row>
    <row r="2332" spans="1:7" x14ac:dyDescent="0.35">
      <c r="A2332" t="s">
        <v>11377</v>
      </c>
      <c r="B2332" t="s">
        <v>717</v>
      </c>
      <c r="C2332" s="16">
        <v>41887</v>
      </c>
      <c r="D2332">
        <v>8</v>
      </c>
      <c r="E2332">
        <v>65</v>
      </c>
      <c r="F2332" t="s">
        <v>13878</v>
      </c>
      <c r="G2332">
        <v>0.38800000000000001</v>
      </c>
    </row>
    <row r="2333" spans="1:7" x14ac:dyDescent="0.35">
      <c r="A2333" t="s">
        <v>7133</v>
      </c>
      <c r="B2333" t="s">
        <v>7134</v>
      </c>
      <c r="C2333" s="16">
        <v>41884</v>
      </c>
      <c r="D2333">
        <v>11</v>
      </c>
      <c r="E2333">
        <v>0</v>
      </c>
      <c r="F2333" t="s">
        <v>14680</v>
      </c>
      <c r="G2333">
        <v>0.31900000000000001</v>
      </c>
    </row>
    <row r="2334" spans="1:7" x14ac:dyDescent="0.35">
      <c r="A2334" t="s">
        <v>6364</v>
      </c>
      <c r="B2334" t="s">
        <v>393</v>
      </c>
      <c r="C2334" s="16">
        <v>41884</v>
      </c>
      <c r="D2334">
        <v>5</v>
      </c>
      <c r="E2334">
        <v>85</v>
      </c>
      <c r="F2334" t="s">
        <v>12791</v>
      </c>
      <c r="G2334">
        <v>0.748</v>
      </c>
    </row>
    <row r="2335" spans="1:7" x14ac:dyDescent="0.35">
      <c r="A2335" t="s">
        <v>3818</v>
      </c>
      <c r="B2335" t="s">
        <v>3819</v>
      </c>
      <c r="C2335" s="16">
        <v>41883</v>
      </c>
      <c r="D2335">
        <v>1</v>
      </c>
      <c r="E2335">
        <v>43</v>
      </c>
      <c r="F2335" t="s">
        <v>13875</v>
      </c>
      <c r="G2335">
        <v>0.31</v>
      </c>
    </row>
    <row r="2336" spans="1:7" x14ac:dyDescent="0.35">
      <c r="A2336" t="s">
        <v>6069</v>
      </c>
      <c r="B2336" t="s">
        <v>1868</v>
      </c>
      <c r="C2336" s="16">
        <v>41880</v>
      </c>
      <c r="D2336">
        <v>16</v>
      </c>
      <c r="E2336">
        <v>39</v>
      </c>
      <c r="F2336" t="s">
        <v>13875</v>
      </c>
      <c r="G2336">
        <v>0.77600000000000002</v>
      </c>
    </row>
    <row r="2337" spans="1:7" x14ac:dyDescent="0.35">
      <c r="A2337" t="s">
        <v>6645</v>
      </c>
      <c r="B2337" t="s">
        <v>451</v>
      </c>
      <c r="C2337" s="16">
        <v>41880</v>
      </c>
      <c r="D2337">
        <v>21</v>
      </c>
      <c r="E2337">
        <v>0</v>
      </c>
      <c r="F2337" t="s">
        <v>13904</v>
      </c>
      <c r="G2337">
        <v>0.379</v>
      </c>
    </row>
    <row r="2338" spans="1:7" x14ac:dyDescent="0.35">
      <c r="A2338" t="s">
        <v>6364</v>
      </c>
      <c r="B2338" t="s">
        <v>393</v>
      </c>
      <c r="C2338" s="16">
        <v>41880</v>
      </c>
      <c r="D2338">
        <v>5</v>
      </c>
      <c r="E2338">
        <v>0</v>
      </c>
      <c r="F2338" t="s">
        <v>12791</v>
      </c>
      <c r="G2338">
        <v>0.74399999999999999</v>
      </c>
    </row>
    <row r="2339" spans="1:7" x14ac:dyDescent="0.35">
      <c r="A2339" t="s">
        <v>4953</v>
      </c>
      <c r="B2339" t="s">
        <v>393</v>
      </c>
      <c r="C2339" s="16">
        <v>41880</v>
      </c>
      <c r="D2339">
        <v>1</v>
      </c>
      <c r="E2339">
        <v>0</v>
      </c>
      <c r="F2339" t="s">
        <v>12791</v>
      </c>
      <c r="G2339">
        <v>0.74199999999999999</v>
      </c>
    </row>
    <row r="2340" spans="1:7" x14ac:dyDescent="0.35">
      <c r="A2340" t="s">
        <v>11019</v>
      </c>
      <c r="B2340" t="s">
        <v>11020</v>
      </c>
      <c r="C2340" s="16">
        <v>41880</v>
      </c>
      <c r="D2340">
        <v>14</v>
      </c>
      <c r="E2340">
        <v>0</v>
      </c>
      <c r="F2340" t="s">
        <v>11021</v>
      </c>
      <c r="G2340">
        <v>0.49099999999999999</v>
      </c>
    </row>
    <row r="2341" spans="1:7" x14ac:dyDescent="0.35">
      <c r="A2341" t="s">
        <v>9287</v>
      </c>
      <c r="B2341" t="s">
        <v>166</v>
      </c>
      <c r="C2341" s="16">
        <v>41878</v>
      </c>
      <c r="D2341">
        <v>1</v>
      </c>
      <c r="E2341">
        <v>0</v>
      </c>
      <c r="F2341" t="s">
        <v>12791</v>
      </c>
      <c r="G2341">
        <v>0.48899999999999999</v>
      </c>
    </row>
    <row r="2342" spans="1:7" x14ac:dyDescent="0.35">
      <c r="A2342" t="s">
        <v>333</v>
      </c>
      <c r="B2342" t="s">
        <v>334</v>
      </c>
      <c r="C2342" s="16">
        <v>41876</v>
      </c>
      <c r="D2342">
        <v>2</v>
      </c>
      <c r="E2342">
        <v>79</v>
      </c>
      <c r="F2342" t="s">
        <v>14843</v>
      </c>
      <c r="G2342">
        <v>0.66</v>
      </c>
    </row>
    <row r="2343" spans="1:7" x14ac:dyDescent="0.35">
      <c r="A2343" t="s">
        <v>11924</v>
      </c>
      <c r="B2343" t="s">
        <v>2760</v>
      </c>
      <c r="C2343" s="16">
        <v>41876</v>
      </c>
      <c r="D2343">
        <v>25</v>
      </c>
      <c r="E2343">
        <v>31</v>
      </c>
      <c r="F2343" t="s">
        <v>13875</v>
      </c>
      <c r="G2343">
        <v>0.70299999999999996</v>
      </c>
    </row>
    <row r="2344" spans="1:7" x14ac:dyDescent="0.35">
      <c r="A2344" t="s">
        <v>1698</v>
      </c>
      <c r="B2344" t="s">
        <v>1699</v>
      </c>
      <c r="C2344" s="16">
        <v>41876</v>
      </c>
      <c r="D2344">
        <v>5</v>
      </c>
      <c r="E2344">
        <v>80</v>
      </c>
      <c r="F2344" t="s">
        <v>13086</v>
      </c>
      <c r="G2344">
        <v>0.68700000000000006</v>
      </c>
    </row>
    <row r="2345" spans="1:7" x14ac:dyDescent="0.35">
      <c r="A2345" t="s">
        <v>8061</v>
      </c>
      <c r="B2345" t="s">
        <v>67</v>
      </c>
      <c r="C2345" s="16">
        <v>41875</v>
      </c>
      <c r="D2345">
        <v>10</v>
      </c>
      <c r="E2345">
        <v>32</v>
      </c>
      <c r="F2345" t="s">
        <v>12791</v>
      </c>
      <c r="G2345">
        <v>0.44</v>
      </c>
    </row>
    <row r="2346" spans="1:7" x14ac:dyDescent="0.35">
      <c r="A2346" t="s">
        <v>1698</v>
      </c>
      <c r="B2346" t="s">
        <v>1699</v>
      </c>
      <c r="C2346" s="16">
        <v>41873</v>
      </c>
      <c r="D2346">
        <v>5</v>
      </c>
      <c r="E2346">
        <v>0</v>
      </c>
      <c r="F2346" t="s">
        <v>13086</v>
      </c>
      <c r="G2346">
        <v>0.68700000000000006</v>
      </c>
    </row>
    <row r="2347" spans="1:7" x14ac:dyDescent="0.35">
      <c r="A2347" t="s">
        <v>3643</v>
      </c>
      <c r="B2347" t="s">
        <v>4094</v>
      </c>
      <c r="C2347" s="16">
        <v>41873</v>
      </c>
      <c r="D2347">
        <v>13</v>
      </c>
      <c r="E2347">
        <v>0</v>
      </c>
      <c r="F2347" t="s">
        <v>14838</v>
      </c>
      <c r="G2347">
        <v>0.70299999999999996</v>
      </c>
    </row>
    <row r="2348" spans="1:7" x14ac:dyDescent="0.35">
      <c r="A2348" t="s">
        <v>3630</v>
      </c>
      <c r="B2348" t="s">
        <v>7635</v>
      </c>
      <c r="C2348" s="16">
        <v>41873</v>
      </c>
      <c r="D2348">
        <v>9</v>
      </c>
      <c r="E2348">
        <v>0</v>
      </c>
      <c r="F2348" t="s">
        <v>13171</v>
      </c>
      <c r="G2348">
        <v>0.47199999999999998</v>
      </c>
    </row>
    <row r="2349" spans="1:7" x14ac:dyDescent="0.35">
      <c r="A2349" t="s">
        <v>8873</v>
      </c>
      <c r="B2349" t="s">
        <v>67</v>
      </c>
      <c r="C2349" s="16">
        <v>41873</v>
      </c>
      <c r="D2349">
        <v>3</v>
      </c>
      <c r="E2349">
        <v>1</v>
      </c>
      <c r="F2349" t="s">
        <v>12791</v>
      </c>
      <c r="G2349">
        <v>0.628</v>
      </c>
    </row>
    <row r="2350" spans="1:7" x14ac:dyDescent="0.35">
      <c r="A2350" t="s">
        <v>9685</v>
      </c>
      <c r="B2350" t="s">
        <v>9686</v>
      </c>
      <c r="C2350" s="16">
        <v>41873</v>
      </c>
      <c r="D2350">
        <v>14</v>
      </c>
      <c r="E2350">
        <v>29</v>
      </c>
      <c r="F2350" t="s">
        <v>14017</v>
      </c>
      <c r="G2350">
        <v>0.54500000000000004</v>
      </c>
    </row>
    <row r="2351" spans="1:7" x14ac:dyDescent="0.35">
      <c r="A2351" t="s">
        <v>333</v>
      </c>
      <c r="B2351" t="s">
        <v>334</v>
      </c>
      <c r="C2351" s="16">
        <v>41873</v>
      </c>
      <c r="D2351">
        <v>2</v>
      </c>
      <c r="E2351">
        <v>0</v>
      </c>
      <c r="F2351" t="s">
        <v>14843</v>
      </c>
      <c r="G2351">
        <v>0.66</v>
      </c>
    </row>
    <row r="2352" spans="1:7" x14ac:dyDescent="0.35">
      <c r="A2352" t="s">
        <v>2485</v>
      </c>
      <c r="B2352" t="s">
        <v>2486</v>
      </c>
      <c r="C2352" s="16">
        <v>41872</v>
      </c>
      <c r="D2352">
        <v>1</v>
      </c>
      <c r="E2352">
        <v>51</v>
      </c>
      <c r="F2352" t="s">
        <v>13071</v>
      </c>
      <c r="G2352">
        <v>0.76300000000000001</v>
      </c>
    </row>
    <row r="2353" spans="1:7" x14ac:dyDescent="0.35">
      <c r="A2353" t="s">
        <v>6877</v>
      </c>
      <c r="B2353" t="s">
        <v>1082</v>
      </c>
      <c r="C2353" s="16">
        <v>41863</v>
      </c>
      <c r="D2353">
        <v>3</v>
      </c>
      <c r="E2353">
        <v>0</v>
      </c>
      <c r="F2353" t="s">
        <v>13652</v>
      </c>
      <c r="G2353">
        <v>0.63800000000000001</v>
      </c>
    </row>
    <row r="2354" spans="1:7" x14ac:dyDescent="0.35">
      <c r="A2354" t="s">
        <v>4514</v>
      </c>
      <c r="B2354" t="s">
        <v>2815</v>
      </c>
      <c r="C2354" s="16">
        <v>41859</v>
      </c>
      <c r="D2354">
        <v>1</v>
      </c>
      <c r="E2354">
        <v>0</v>
      </c>
      <c r="F2354" t="s">
        <v>13085</v>
      </c>
      <c r="G2354">
        <v>0.753</v>
      </c>
    </row>
    <row r="2355" spans="1:7" x14ac:dyDescent="0.35">
      <c r="A2355" t="s">
        <v>8191</v>
      </c>
      <c r="B2355" t="s">
        <v>3447</v>
      </c>
      <c r="C2355" s="16">
        <v>41859</v>
      </c>
      <c r="D2355">
        <v>3</v>
      </c>
      <c r="E2355">
        <v>67</v>
      </c>
      <c r="F2355" t="s">
        <v>1352</v>
      </c>
      <c r="G2355">
        <v>0.79400000000000004</v>
      </c>
    </row>
    <row r="2356" spans="1:7" x14ac:dyDescent="0.35">
      <c r="A2356" t="s">
        <v>9445</v>
      </c>
      <c r="B2356" t="s">
        <v>9446</v>
      </c>
      <c r="C2356" s="16">
        <v>41859</v>
      </c>
      <c r="D2356">
        <v>1</v>
      </c>
      <c r="E2356">
        <v>75</v>
      </c>
      <c r="F2356" t="s">
        <v>13172</v>
      </c>
      <c r="G2356">
        <v>0.88300000000000001</v>
      </c>
    </row>
    <row r="2357" spans="1:7" x14ac:dyDescent="0.35">
      <c r="A2357" t="s">
        <v>9465</v>
      </c>
      <c r="B2357" t="s">
        <v>2815</v>
      </c>
      <c r="C2357" s="16">
        <v>41859</v>
      </c>
      <c r="D2357">
        <v>2</v>
      </c>
      <c r="E2357">
        <v>0</v>
      </c>
      <c r="F2357" t="s">
        <v>13085</v>
      </c>
      <c r="G2357">
        <v>0.61599999999999999</v>
      </c>
    </row>
    <row r="2358" spans="1:7" x14ac:dyDescent="0.35">
      <c r="A2358" t="s">
        <v>8191</v>
      </c>
      <c r="B2358" t="s">
        <v>3447</v>
      </c>
      <c r="C2358" s="16">
        <v>41859</v>
      </c>
      <c r="D2358">
        <v>3</v>
      </c>
      <c r="E2358">
        <v>0</v>
      </c>
      <c r="F2358" t="s">
        <v>1352</v>
      </c>
      <c r="G2358">
        <v>0.79600000000000004</v>
      </c>
    </row>
    <row r="2359" spans="1:7" x14ac:dyDescent="0.35">
      <c r="A2359" t="s">
        <v>12135</v>
      </c>
      <c r="B2359" t="s">
        <v>5306</v>
      </c>
      <c r="C2359" s="16">
        <v>41852</v>
      </c>
      <c r="D2359">
        <v>1</v>
      </c>
      <c r="E2359">
        <v>37</v>
      </c>
      <c r="F2359" t="s">
        <v>5307</v>
      </c>
      <c r="G2359">
        <v>0.53600000000000003</v>
      </c>
    </row>
    <row r="2360" spans="1:7" x14ac:dyDescent="0.35">
      <c r="A2360" t="s">
        <v>10789</v>
      </c>
      <c r="B2360" t="s">
        <v>10790</v>
      </c>
      <c r="C2360" s="16">
        <v>41850</v>
      </c>
      <c r="D2360">
        <v>1</v>
      </c>
      <c r="E2360">
        <v>19</v>
      </c>
      <c r="F2360" t="s">
        <v>13661</v>
      </c>
      <c r="G2360">
        <v>0.58799999999999997</v>
      </c>
    </row>
    <row r="2361" spans="1:7" x14ac:dyDescent="0.35">
      <c r="A2361" t="s">
        <v>2457</v>
      </c>
      <c r="B2361" t="s">
        <v>393</v>
      </c>
      <c r="C2361" s="16">
        <v>41849</v>
      </c>
      <c r="D2361">
        <v>1</v>
      </c>
      <c r="E2361">
        <v>0</v>
      </c>
      <c r="F2361" t="s">
        <v>12791</v>
      </c>
      <c r="G2361">
        <v>0.61</v>
      </c>
    </row>
    <row r="2362" spans="1:7" x14ac:dyDescent="0.35">
      <c r="A2362" t="s">
        <v>3071</v>
      </c>
      <c r="B2362" t="s">
        <v>12</v>
      </c>
      <c r="C2362" s="16">
        <v>41849</v>
      </c>
      <c r="D2362">
        <v>1</v>
      </c>
      <c r="E2362">
        <v>32</v>
      </c>
      <c r="F2362" t="s">
        <v>12842</v>
      </c>
      <c r="G2362">
        <v>0.76300000000000001</v>
      </c>
    </row>
    <row r="2363" spans="1:7" x14ac:dyDescent="0.35">
      <c r="A2363">
        <v>3</v>
      </c>
      <c r="B2363" t="s">
        <v>12</v>
      </c>
      <c r="C2363" s="16">
        <v>41849</v>
      </c>
      <c r="D2363">
        <v>12</v>
      </c>
      <c r="E2363">
        <v>52</v>
      </c>
      <c r="F2363" t="s">
        <v>12842</v>
      </c>
      <c r="G2363">
        <v>0.70099999999999996</v>
      </c>
    </row>
    <row r="2364" spans="1:7" x14ac:dyDescent="0.35">
      <c r="A2364" t="s">
        <v>6744</v>
      </c>
      <c r="B2364" t="s">
        <v>12</v>
      </c>
      <c r="C2364" s="16">
        <v>41849</v>
      </c>
      <c r="D2364">
        <v>9</v>
      </c>
      <c r="E2364">
        <v>35</v>
      </c>
      <c r="F2364" t="s">
        <v>12842</v>
      </c>
      <c r="G2364">
        <v>0.79500000000000004</v>
      </c>
    </row>
    <row r="2365" spans="1:7" x14ac:dyDescent="0.35">
      <c r="A2365" t="s">
        <v>11873</v>
      </c>
      <c r="B2365" t="s">
        <v>3078</v>
      </c>
      <c r="C2365" s="16">
        <v>41849</v>
      </c>
      <c r="D2365">
        <v>4</v>
      </c>
      <c r="E2365">
        <v>0</v>
      </c>
      <c r="F2365" t="s">
        <v>13715</v>
      </c>
      <c r="G2365">
        <v>0.56399999999999995</v>
      </c>
    </row>
    <row r="2366" spans="1:7" x14ac:dyDescent="0.35">
      <c r="A2366" t="s">
        <v>2636</v>
      </c>
      <c r="B2366" t="s">
        <v>2637</v>
      </c>
      <c r="C2366" s="16">
        <v>41849</v>
      </c>
      <c r="D2366">
        <v>1</v>
      </c>
      <c r="E2366">
        <v>67</v>
      </c>
      <c r="F2366" t="s">
        <v>13159</v>
      </c>
      <c r="G2366">
        <v>0.65</v>
      </c>
    </row>
    <row r="2367" spans="1:7" x14ac:dyDescent="0.35">
      <c r="A2367" t="s">
        <v>6846</v>
      </c>
      <c r="B2367" t="s">
        <v>2005</v>
      </c>
      <c r="C2367" s="16">
        <v>41848</v>
      </c>
      <c r="D2367">
        <v>1</v>
      </c>
      <c r="E2367">
        <v>47</v>
      </c>
      <c r="F2367" t="s">
        <v>14018</v>
      </c>
      <c r="G2367">
        <v>0.32300000000000001</v>
      </c>
    </row>
    <row r="2368" spans="1:7" x14ac:dyDescent="0.35">
      <c r="A2368" t="s">
        <v>5273</v>
      </c>
      <c r="B2368" t="s">
        <v>14</v>
      </c>
      <c r="C2368" s="16">
        <v>41845</v>
      </c>
      <c r="D2368">
        <v>12</v>
      </c>
      <c r="E2368">
        <v>29</v>
      </c>
      <c r="F2368" t="s">
        <v>14012</v>
      </c>
      <c r="G2368">
        <v>0.57799999999999996</v>
      </c>
    </row>
    <row r="2369" spans="1:7" x14ac:dyDescent="0.35">
      <c r="A2369" t="s">
        <v>5544</v>
      </c>
      <c r="B2369" t="s">
        <v>411</v>
      </c>
      <c r="C2369" s="16">
        <v>41841</v>
      </c>
      <c r="D2369">
        <v>1</v>
      </c>
      <c r="E2369">
        <v>0</v>
      </c>
      <c r="F2369" t="s">
        <v>13901</v>
      </c>
      <c r="G2369">
        <v>0.49199999999999999</v>
      </c>
    </row>
    <row r="2370" spans="1:7" x14ac:dyDescent="0.35">
      <c r="A2370" t="s">
        <v>12423</v>
      </c>
      <c r="B2370" t="s">
        <v>8479</v>
      </c>
      <c r="C2370" s="16">
        <v>41841</v>
      </c>
      <c r="D2370">
        <v>1</v>
      </c>
      <c r="E2370">
        <v>3</v>
      </c>
      <c r="F2370" t="s">
        <v>8480</v>
      </c>
      <c r="G2370">
        <v>0.53900000000000003</v>
      </c>
    </row>
    <row r="2371" spans="1:7" x14ac:dyDescent="0.35">
      <c r="A2371" t="s">
        <v>564</v>
      </c>
      <c r="B2371" t="s">
        <v>632</v>
      </c>
      <c r="C2371" s="16">
        <v>41831</v>
      </c>
      <c r="D2371">
        <v>1</v>
      </c>
      <c r="E2371">
        <v>64</v>
      </c>
      <c r="F2371" t="s">
        <v>13811</v>
      </c>
      <c r="G2371">
        <v>0.70499999999999996</v>
      </c>
    </row>
    <row r="2372" spans="1:7" x14ac:dyDescent="0.35">
      <c r="A2372" t="s">
        <v>3228</v>
      </c>
      <c r="B2372" t="s">
        <v>632</v>
      </c>
      <c r="C2372" s="16">
        <v>41831</v>
      </c>
      <c r="D2372">
        <v>6</v>
      </c>
      <c r="E2372">
        <v>27</v>
      </c>
      <c r="F2372" t="s">
        <v>13811</v>
      </c>
      <c r="G2372">
        <v>0.70299999999999996</v>
      </c>
    </row>
    <row r="2373" spans="1:7" x14ac:dyDescent="0.35">
      <c r="A2373" t="s">
        <v>9887</v>
      </c>
      <c r="B2373" t="s">
        <v>632</v>
      </c>
      <c r="C2373" s="16">
        <v>41831</v>
      </c>
      <c r="D2373">
        <v>3</v>
      </c>
      <c r="E2373">
        <v>45</v>
      </c>
      <c r="F2373" t="s">
        <v>13811</v>
      </c>
      <c r="G2373">
        <v>0.55600000000000005</v>
      </c>
    </row>
    <row r="2374" spans="1:7" x14ac:dyDescent="0.35">
      <c r="A2374" t="s">
        <v>11542</v>
      </c>
      <c r="B2374" t="s">
        <v>243</v>
      </c>
      <c r="C2374" s="16">
        <v>41831</v>
      </c>
      <c r="D2374">
        <v>1</v>
      </c>
      <c r="E2374">
        <v>34</v>
      </c>
      <c r="F2374" t="s">
        <v>13570</v>
      </c>
      <c r="G2374">
        <v>0.58199999999999996</v>
      </c>
    </row>
    <row r="2375" spans="1:7" x14ac:dyDescent="0.35">
      <c r="A2375" t="s">
        <v>6988</v>
      </c>
      <c r="B2375" t="s">
        <v>1132</v>
      </c>
      <c r="C2375" s="16">
        <v>41828</v>
      </c>
      <c r="D2375">
        <v>2</v>
      </c>
      <c r="E2375">
        <v>62</v>
      </c>
      <c r="F2375" t="s">
        <v>14844</v>
      </c>
      <c r="G2375">
        <v>0.58199999999999996</v>
      </c>
    </row>
    <row r="2376" spans="1:7" x14ac:dyDescent="0.35">
      <c r="A2376" t="s">
        <v>1722</v>
      </c>
      <c r="B2376" t="s">
        <v>1723</v>
      </c>
      <c r="C2376" s="16">
        <v>41827</v>
      </c>
      <c r="D2376">
        <v>9</v>
      </c>
      <c r="E2376">
        <v>33</v>
      </c>
      <c r="F2376" t="s">
        <v>1724</v>
      </c>
      <c r="G2376">
        <v>0.623</v>
      </c>
    </row>
    <row r="2377" spans="1:7" x14ac:dyDescent="0.35">
      <c r="A2377" t="s">
        <v>12411</v>
      </c>
      <c r="B2377" t="s">
        <v>1723</v>
      </c>
      <c r="C2377" s="16">
        <v>41827</v>
      </c>
      <c r="D2377">
        <v>3</v>
      </c>
      <c r="E2377">
        <v>40</v>
      </c>
      <c r="F2377" t="s">
        <v>1724</v>
      </c>
      <c r="G2377">
        <v>0.71899999999999997</v>
      </c>
    </row>
    <row r="2378" spans="1:7" x14ac:dyDescent="0.35">
      <c r="A2378" t="s">
        <v>10871</v>
      </c>
      <c r="B2378" t="s">
        <v>1723</v>
      </c>
      <c r="C2378" s="16">
        <v>41827</v>
      </c>
      <c r="D2378">
        <v>2</v>
      </c>
      <c r="E2378">
        <v>31</v>
      </c>
      <c r="F2378" t="s">
        <v>1724</v>
      </c>
      <c r="G2378">
        <v>0.51200000000000001</v>
      </c>
    </row>
    <row r="2379" spans="1:7" x14ac:dyDescent="0.35">
      <c r="A2379" t="s">
        <v>4995</v>
      </c>
      <c r="B2379" t="s">
        <v>170</v>
      </c>
      <c r="C2379" s="16">
        <v>41824</v>
      </c>
      <c r="D2379">
        <v>8</v>
      </c>
      <c r="E2379">
        <v>79</v>
      </c>
      <c r="F2379" t="s">
        <v>13575</v>
      </c>
      <c r="G2379">
        <v>0.42099999999999999</v>
      </c>
    </row>
    <row r="2380" spans="1:7" x14ac:dyDescent="0.35">
      <c r="A2380" t="s">
        <v>7611</v>
      </c>
      <c r="B2380" t="s">
        <v>170</v>
      </c>
      <c r="C2380" s="16">
        <v>41824</v>
      </c>
      <c r="D2380">
        <v>1</v>
      </c>
      <c r="E2380">
        <v>0</v>
      </c>
      <c r="F2380" t="s">
        <v>13575</v>
      </c>
      <c r="G2380">
        <v>0.28599999999999998</v>
      </c>
    </row>
    <row r="2381" spans="1:7" x14ac:dyDescent="0.35">
      <c r="A2381" t="s">
        <v>4995</v>
      </c>
      <c r="B2381" t="s">
        <v>170</v>
      </c>
      <c r="C2381" s="16">
        <v>41824</v>
      </c>
      <c r="D2381">
        <v>8</v>
      </c>
      <c r="E2381">
        <v>0</v>
      </c>
      <c r="F2381" t="s">
        <v>13575</v>
      </c>
      <c r="G2381">
        <v>0.42099999999999999</v>
      </c>
    </row>
    <row r="2382" spans="1:7" x14ac:dyDescent="0.35">
      <c r="A2382" t="s">
        <v>12136</v>
      </c>
      <c r="B2382" t="s">
        <v>5321</v>
      </c>
      <c r="C2382" s="16">
        <v>41821</v>
      </c>
      <c r="D2382">
        <v>9</v>
      </c>
      <c r="E2382">
        <v>3</v>
      </c>
      <c r="F2382" t="s">
        <v>13875</v>
      </c>
      <c r="G2382">
        <v>0.627</v>
      </c>
    </row>
    <row r="2383" spans="1:7" x14ac:dyDescent="0.35">
      <c r="A2383" t="s">
        <v>6235</v>
      </c>
      <c r="B2383" t="s">
        <v>1195</v>
      </c>
      <c r="C2383" s="16">
        <v>41820</v>
      </c>
      <c r="D2383">
        <v>1</v>
      </c>
      <c r="E2383">
        <v>63</v>
      </c>
      <c r="F2383" t="s">
        <v>12807</v>
      </c>
      <c r="G2383">
        <v>0.81100000000000005</v>
      </c>
    </row>
    <row r="2384" spans="1:7" x14ac:dyDescent="0.35">
      <c r="A2384" t="s">
        <v>10425</v>
      </c>
      <c r="B2384" t="s">
        <v>10426</v>
      </c>
      <c r="C2384" s="16">
        <v>41820</v>
      </c>
      <c r="D2384">
        <v>4</v>
      </c>
      <c r="E2384">
        <v>28</v>
      </c>
      <c r="F2384" t="s">
        <v>14019</v>
      </c>
      <c r="G2384">
        <v>0.44600000000000001</v>
      </c>
    </row>
    <row r="2385" spans="1:7" x14ac:dyDescent="0.35">
      <c r="A2385" t="s">
        <v>3522</v>
      </c>
      <c r="B2385" t="s">
        <v>1716</v>
      </c>
      <c r="C2385" s="16">
        <v>41817</v>
      </c>
      <c r="D2385">
        <v>12</v>
      </c>
      <c r="E2385">
        <v>55</v>
      </c>
      <c r="F2385" t="s">
        <v>12885</v>
      </c>
      <c r="G2385">
        <v>0.59399999999999997</v>
      </c>
    </row>
    <row r="2386" spans="1:7" x14ac:dyDescent="0.35">
      <c r="A2386" t="s">
        <v>3704</v>
      </c>
      <c r="B2386" t="s">
        <v>944</v>
      </c>
      <c r="C2386" s="16">
        <v>41817</v>
      </c>
      <c r="D2386">
        <v>5</v>
      </c>
      <c r="E2386">
        <v>0</v>
      </c>
      <c r="F2386" t="s">
        <v>13807</v>
      </c>
      <c r="G2386">
        <v>0.59899999999999998</v>
      </c>
    </row>
    <row r="2387" spans="1:7" x14ac:dyDescent="0.35">
      <c r="A2387" t="s">
        <v>3967</v>
      </c>
      <c r="B2387" t="s">
        <v>1716</v>
      </c>
      <c r="C2387" s="16">
        <v>41817</v>
      </c>
      <c r="D2387">
        <v>1</v>
      </c>
      <c r="E2387">
        <v>62</v>
      </c>
      <c r="F2387" t="s">
        <v>12885</v>
      </c>
      <c r="G2387">
        <v>0.49399999999999999</v>
      </c>
    </row>
    <row r="2388" spans="1:7" x14ac:dyDescent="0.35">
      <c r="A2388" t="s">
        <v>6376</v>
      </c>
      <c r="B2388" t="s">
        <v>944</v>
      </c>
      <c r="C2388" s="16">
        <v>41817</v>
      </c>
      <c r="D2388">
        <v>2</v>
      </c>
      <c r="E2388">
        <v>2</v>
      </c>
      <c r="F2388" t="s">
        <v>13807</v>
      </c>
      <c r="G2388">
        <v>0.71399999999999997</v>
      </c>
    </row>
    <row r="2389" spans="1:7" x14ac:dyDescent="0.35">
      <c r="A2389" t="s">
        <v>9977</v>
      </c>
      <c r="B2389" t="s">
        <v>944</v>
      </c>
      <c r="C2389" s="16">
        <v>41817</v>
      </c>
      <c r="D2389">
        <v>1</v>
      </c>
      <c r="E2389">
        <v>0</v>
      </c>
      <c r="F2389" t="s">
        <v>13807</v>
      </c>
      <c r="G2389">
        <v>0.54400000000000004</v>
      </c>
    </row>
    <row r="2390" spans="1:7" x14ac:dyDescent="0.35">
      <c r="A2390" t="s">
        <v>2410</v>
      </c>
      <c r="B2390" t="s">
        <v>2411</v>
      </c>
      <c r="C2390" s="16">
        <v>41815</v>
      </c>
      <c r="D2390">
        <v>1</v>
      </c>
      <c r="E2390">
        <v>85</v>
      </c>
      <c r="F2390" t="s">
        <v>13173</v>
      </c>
      <c r="G2390">
        <v>0.77300000000000002</v>
      </c>
    </row>
    <row r="2391" spans="1:7" x14ac:dyDescent="0.35">
      <c r="A2391" t="s">
        <v>2412</v>
      </c>
      <c r="B2391" t="s">
        <v>2411</v>
      </c>
      <c r="C2391" s="16">
        <v>41815</v>
      </c>
      <c r="D2391">
        <v>7</v>
      </c>
      <c r="E2391">
        <v>45</v>
      </c>
      <c r="F2391" t="s">
        <v>13173</v>
      </c>
      <c r="G2391">
        <v>0.71399999999999997</v>
      </c>
    </row>
    <row r="2392" spans="1:7" x14ac:dyDescent="0.35">
      <c r="A2392" t="s">
        <v>4053</v>
      </c>
      <c r="B2392" t="s">
        <v>37</v>
      </c>
      <c r="C2392" s="16">
        <v>41813</v>
      </c>
      <c r="D2392">
        <v>5</v>
      </c>
      <c r="E2392">
        <v>48</v>
      </c>
      <c r="F2392" t="s">
        <v>12791</v>
      </c>
      <c r="G2392">
        <v>0.57299999999999995</v>
      </c>
    </row>
    <row r="2393" spans="1:7" x14ac:dyDescent="0.35">
      <c r="A2393" t="s">
        <v>36</v>
      </c>
      <c r="B2393" t="s">
        <v>37</v>
      </c>
      <c r="C2393" s="16">
        <v>41811</v>
      </c>
      <c r="D2393">
        <v>3</v>
      </c>
      <c r="E2393">
        <v>73</v>
      </c>
      <c r="F2393" t="s">
        <v>12791</v>
      </c>
      <c r="G2393">
        <v>0.81799999999999995</v>
      </c>
    </row>
    <row r="2394" spans="1:7" x14ac:dyDescent="0.35">
      <c r="A2394" t="s">
        <v>175</v>
      </c>
      <c r="B2394" t="s">
        <v>37</v>
      </c>
      <c r="C2394" s="16">
        <v>41811</v>
      </c>
      <c r="D2394">
        <v>1</v>
      </c>
      <c r="E2394">
        <v>64</v>
      </c>
      <c r="F2394" t="s">
        <v>12791</v>
      </c>
      <c r="G2394">
        <v>0.46400000000000002</v>
      </c>
    </row>
    <row r="2395" spans="1:7" x14ac:dyDescent="0.35">
      <c r="A2395" t="s">
        <v>2202</v>
      </c>
      <c r="B2395" t="s">
        <v>37</v>
      </c>
      <c r="C2395" s="16">
        <v>41811</v>
      </c>
      <c r="D2395">
        <v>11</v>
      </c>
      <c r="E2395">
        <v>86</v>
      </c>
      <c r="F2395" t="s">
        <v>12791</v>
      </c>
      <c r="G2395">
        <v>0.78100000000000003</v>
      </c>
    </row>
    <row r="2396" spans="1:7" x14ac:dyDescent="0.35">
      <c r="A2396" t="s">
        <v>6113</v>
      </c>
      <c r="B2396" t="s">
        <v>37</v>
      </c>
      <c r="C2396" s="16">
        <v>41811</v>
      </c>
      <c r="D2396">
        <v>8</v>
      </c>
      <c r="E2396">
        <v>70</v>
      </c>
      <c r="F2396" t="s">
        <v>12791</v>
      </c>
      <c r="G2396">
        <v>0.53</v>
      </c>
    </row>
    <row r="2397" spans="1:7" x14ac:dyDescent="0.35">
      <c r="A2397" t="s">
        <v>8594</v>
      </c>
      <c r="B2397" t="s">
        <v>37</v>
      </c>
      <c r="C2397" s="16">
        <v>41811</v>
      </c>
      <c r="D2397">
        <v>12</v>
      </c>
      <c r="E2397">
        <v>60</v>
      </c>
      <c r="F2397" t="s">
        <v>12791</v>
      </c>
      <c r="G2397">
        <v>0.55200000000000005</v>
      </c>
    </row>
    <row r="2398" spans="1:7" x14ac:dyDescent="0.35">
      <c r="A2398" t="s">
        <v>9077</v>
      </c>
      <c r="B2398" t="s">
        <v>37</v>
      </c>
      <c r="C2398" s="16">
        <v>41811</v>
      </c>
      <c r="D2398">
        <v>4</v>
      </c>
      <c r="E2398">
        <v>75</v>
      </c>
      <c r="F2398" t="s">
        <v>12791</v>
      </c>
      <c r="G2398">
        <v>0.80600000000000005</v>
      </c>
    </row>
    <row r="2399" spans="1:7" x14ac:dyDescent="0.35">
      <c r="A2399" t="s">
        <v>9568</v>
      </c>
      <c r="B2399" t="s">
        <v>37</v>
      </c>
      <c r="C2399" s="16">
        <v>41811</v>
      </c>
      <c r="D2399">
        <v>7</v>
      </c>
      <c r="E2399">
        <v>68</v>
      </c>
      <c r="F2399" t="s">
        <v>12791</v>
      </c>
      <c r="G2399">
        <v>0.66</v>
      </c>
    </row>
    <row r="2400" spans="1:7" x14ac:dyDescent="0.35">
      <c r="A2400" t="s">
        <v>3207</v>
      </c>
      <c r="B2400" t="s">
        <v>37</v>
      </c>
      <c r="C2400" s="16">
        <v>41811</v>
      </c>
      <c r="D2400">
        <v>9</v>
      </c>
      <c r="E2400">
        <v>59</v>
      </c>
      <c r="F2400" t="s">
        <v>12791</v>
      </c>
      <c r="G2400">
        <v>0.76700000000000002</v>
      </c>
    </row>
    <row r="2401" spans="1:7" x14ac:dyDescent="0.35">
      <c r="A2401" t="s">
        <v>4691</v>
      </c>
      <c r="B2401" t="s">
        <v>37</v>
      </c>
      <c r="C2401" s="16">
        <v>41811</v>
      </c>
      <c r="D2401">
        <v>6</v>
      </c>
      <c r="E2401">
        <v>88</v>
      </c>
      <c r="F2401" t="s">
        <v>12791</v>
      </c>
      <c r="G2401">
        <v>0.61399999999999999</v>
      </c>
    </row>
    <row r="2402" spans="1:7" x14ac:dyDescent="0.35">
      <c r="A2402" t="s">
        <v>4384</v>
      </c>
      <c r="B2402" t="s">
        <v>4385</v>
      </c>
      <c r="C2402" s="16">
        <v>41810</v>
      </c>
      <c r="D2402">
        <v>11</v>
      </c>
      <c r="E2402">
        <v>0</v>
      </c>
      <c r="F2402" t="s">
        <v>13948</v>
      </c>
      <c r="G2402">
        <v>0.88600000000000001</v>
      </c>
    </row>
    <row r="2403" spans="1:7" x14ac:dyDescent="0.35">
      <c r="A2403" t="s">
        <v>4384</v>
      </c>
      <c r="B2403" t="s">
        <v>4385</v>
      </c>
      <c r="C2403" s="16">
        <v>41810</v>
      </c>
      <c r="D2403">
        <v>11</v>
      </c>
      <c r="E2403">
        <v>38</v>
      </c>
      <c r="F2403" t="s">
        <v>13948</v>
      </c>
      <c r="G2403">
        <v>0.88500000000000001</v>
      </c>
    </row>
    <row r="2404" spans="1:7" x14ac:dyDescent="0.35">
      <c r="A2404" t="s">
        <v>888</v>
      </c>
      <c r="B2404" t="s">
        <v>889</v>
      </c>
      <c r="C2404" s="16">
        <v>41803</v>
      </c>
      <c r="D2404">
        <v>10</v>
      </c>
      <c r="E2404">
        <v>38</v>
      </c>
      <c r="F2404" t="s">
        <v>13716</v>
      </c>
      <c r="G2404">
        <v>0.499</v>
      </c>
    </row>
    <row r="2405" spans="1:7" x14ac:dyDescent="0.35">
      <c r="A2405" t="s">
        <v>3223</v>
      </c>
      <c r="B2405" t="s">
        <v>1898</v>
      </c>
      <c r="C2405" s="16">
        <v>41803</v>
      </c>
      <c r="D2405">
        <v>1</v>
      </c>
      <c r="E2405">
        <v>70</v>
      </c>
      <c r="F2405" t="s">
        <v>13552</v>
      </c>
      <c r="G2405">
        <v>0.65400000000000003</v>
      </c>
    </row>
    <row r="2406" spans="1:7" x14ac:dyDescent="0.35">
      <c r="A2406" t="s">
        <v>3223</v>
      </c>
      <c r="B2406" t="s">
        <v>1898</v>
      </c>
      <c r="C2406" s="16">
        <v>41803</v>
      </c>
      <c r="D2406">
        <v>1</v>
      </c>
      <c r="E2406">
        <v>0</v>
      </c>
      <c r="F2406" t="s">
        <v>13552</v>
      </c>
      <c r="G2406">
        <v>0.65400000000000003</v>
      </c>
    </row>
    <row r="2407" spans="1:7" x14ac:dyDescent="0.35">
      <c r="A2407" t="s">
        <v>4337</v>
      </c>
      <c r="B2407" t="s">
        <v>7549</v>
      </c>
      <c r="C2407" s="16">
        <v>41803</v>
      </c>
      <c r="D2407">
        <v>8</v>
      </c>
      <c r="E2407">
        <v>0</v>
      </c>
      <c r="F2407" t="s">
        <v>13562</v>
      </c>
      <c r="G2407">
        <v>0.63800000000000001</v>
      </c>
    </row>
    <row r="2408" spans="1:7" x14ac:dyDescent="0.35">
      <c r="A2408" t="s">
        <v>7746</v>
      </c>
      <c r="B2408" t="s">
        <v>7747</v>
      </c>
      <c r="C2408" s="16">
        <v>41803</v>
      </c>
      <c r="D2408">
        <v>3</v>
      </c>
      <c r="E2408">
        <v>0</v>
      </c>
      <c r="F2408" t="s">
        <v>13552</v>
      </c>
      <c r="G2408">
        <v>0.53200000000000003</v>
      </c>
    </row>
    <row r="2409" spans="1:7" x14ac:dyDescent="0.35">
      <c r="A2409" t="s">
        <v>890</v>
      </c>
      <c r="B2409" t="s">
        <v>889</v>
      </c>
      <c r="C2409" s="16">
        <v>41803</v>
      </c>
      <c r="D2409">
        <v>1</v>
      </c>
      <c r="E2409">
        <v>54</v>
      </c>
      <c r="F2409" t="s">
        <v>13716</v>
      </c>
      <c r="G2409">
        <v>0.80500000000000005</v>
      </c>
    </row>
    <row r="2410" spans="1:7" x14ac:dyDescent="0.35">
      <c r="A2410" t="s">
        <v>7640</v>
      </c>
      <c r="B2410" t="s">
        <v>294</v>
      </c>
      <c r="C2410" s="16">
        <v>41799</v>
      </c>
      <c r="D2410">
        <v>1</v>
      </c>
      <c r="E2410">
        <v>0</v>
      </c>
      <c r="F2410" t="s">
        <v>14774</v>
      </c>
      <c r="G2410">
        <v>0.61599999999999999</v>
      </c>
    </row>
    <row r="2411" spans="1:7" x14ac:dyDescent="0.35">
      <c r="A2411" t="s">
        <v>649</v>
      </c>
      <c r="B2411" t="s">
        <v>650</v>
      </c>
      <c r="C2411" s="16">
        <v>41798</v>
      </c>
      <c r="D2411">
        <v>1</v>
      </c>
      <c r="E2411">
        <v>58</v>
      </c>
      <c r="F2411" t="s">
        <v>14693</v>
      </c>
      <c r="G2411">
        <v>0.68200000000000005</v>
      </c>
    </row>
    <row r="2412" spans="1:7" x14ac:dyDescent="0.35">
      <c r="A2412" t="s">
        <v>2905</v>
      </c>
      <c r="B2412" t="s">
        <v>279</v>
      </c>
      <c r="C2412" s="16">
        <v>41796</v>
      </c>
      <c r="D2412">
        <v>1</v>
      </c>
      <c r="E2412">
        <v>15</v>
      </c>
      <c r="F2412" t="s">
        <v>13904</v>
      </c>
      <c r="G2412">
        <v>0.28199999999999997</v>
      </c>
    </row>
    <row r="2413" spans="1:7" x14ac:dyDescent="0.35">
      <c r="A2413" t="s">
        <v>6464</v>
      </c>
      <c r="B2413" t="s">
        <v>279</v>
      </c>
      <c r="C2413" s="16">
        <v>41796</v>
      </c>
      <c r="D2413">
        <v>9</v>
      </c>
      <c r="E2413">
        <v>22</v>
      </c>
      <c r="F2413" t="s">
        <v>13904</v>
      </c>
      <c r="G2413">
        <v>0.36699999999999999</v>
      </c>
    </row>
    <row r="2414" spans="1:7" x14ac:dyDescent="0.35">
      <c r="A2414" t="s">
        <v>2636</v>
      </c>
      <c r="B2414" t="s">
        <v>2637</v>
      </c>
      <c r="C2414" s="16">
        <v>41793</v>
      </c>
      <c r="D2414">
        <v>1</v>
      </c>
      <c r="E2414">
        <v>71</v>
      </c>
      <c r="F2414" t="s">
        <v>13159</v>
      </c>
      <c r="G2414">
        <v>0.64900000000000002</v>
      </c>
    </row>
    <row r="2415" spans="1:7" x14ac:dyDescent="0.35">
      <c r="A2415" t="s">
        <v>4225</v>
      </c>
      <c r="B2415" t="s">
        <v>3061</v>
      </c>
      <c r="C2415" s="16">
        <v>41793</v>
      </c>
      <c r="D2415">
        <v>1</v>
      </c>
      <c r="E2415">
        <v>0</v>
      </c>
      <c r="F2415" t="s">
        <v>13508</v>
      </c>
      <c r="G2415">
        <v>0.56999999999999995</v>
      </c>
    </row>
    <row r="2416" spans="1:7" x14ac:dyDescent="0.35">
      <c r="A2416" t="s">
        <v>9282</v>
      </c>
      <c r="B2416" t="s">
        <v>9279</v>
      </c>
      <c r="C2416" s="16">
        <v>41792</v>
      </c>
      <c r="D2416">
        <v>14</v>
      </c>
      <c r="E2416">
        <v>51</v>
      </c>
      <c r="F2416" t="s">
        <v>12956</v>
      </c>
      <c r="G2416">
        <v>0.63</v>
      </c>
    </row>
    <row r="2417" spans="1:7" x14ac:dyDescent="0.35">
      <c r="A2417" t="s">
        <v>5706</v>
      </c>
      <c r="B2417" t="s">
        <v>5707</v>
      </c>
      <c r="C2417" s="16">
        <v>41789</v>
      </c>
      <c r="D2417">
        <v>7</v>
      </c>
      <c r="E2417">
        <v>0</v>
      </c>
      <c r="F2417" t="s">
        <v>5708</v>
      </c>
      <c r="G2417">
        <v>0.871</v>
      </c>
    </row>
    <row r="2418" spans="1:7" x14ac:dyDescent="0.35">
      <c r="A2418" t="s">
        <v>12156</v>
      </c>
      <c r="B2418" t="s">
        <v>5604</v>
      </c>
      <c r="C2418" s="16">
        <v>41786</v>
      </c>
      <c r="D2418">
        <v>3</v>
      </c>
      <c r="E2418">
        <v>0</v>
      </c>
      <c r="F2418" t="s">
        <v>14845</v>
      </c>
      <c r="G2418">
        <v>0.71199999999999997</v>
      </c>
    </row>
    <row r="2419" spans="1:7" x14ac:dyDescent="0.35">
      <c r="A2419" t="s">
        <v>6161</v>
      </c>
      <c r="B2419" t="s">
        <v>1815</v>
      </c>
      <c r="C2419" s="16">
        <v>41786</v>
      </c>
      <c r="D2419">
        <v>1</v>
      </c>
      <c r="E2419">
        <v>73</v>
      </c>
      <c r="F2419" t="s">
        <v>1816</v>
      </c>
      <c r="G2419">
        <v>0.43099999999999999</v>
      </c>
    </row>
    <row r="2420" spans="1:7" x14ac:dyDescent="0.35">
      <c r="A2420" t="s">
        <v>12521</v>
      </c>
      <c r="B2420" t="s">
        <v>9279</v>
      </c>
      <c r="C2420" s="16">
        <v>41786</v>
      </c>
      <c r="D2420">
        <v>4</v>
      </c>
      <c r="E2420">
        <v>64</v>
      </c>
      <c r="F2420" t="s">
        <v>12956</v>
      </c>
      <c r="G2420">
        <v>0.79900000000000004</v>
      </c>
    </row>
    <row r="2421" spans="1:7" x14ac:dyDescent="0.35">
      <c r="A2421" t="s">
        <v>2199</v>
      </c>
      <c r="B2421" t="s">
        <v>54</v>
      </c>
      <c r="C2421" s="16">
        <v>41785</v>
      </c>
      <c r="D2421">
        <v>5</v>
      </c>
      <c r="E2421">
        <v>87</v>
      </c>
      <c r="F2421" t="s">
        <v>12791</v>
      </c>
      <c r="G2421">
        <v>0.67700000000000005</v>
      </c>
    </row>
    <row r="2422" spans="1:7" x14ac:dyDescent="0.35">
      <c r="A2422" t="s">
        <v>3405</v>
      </c>
      <c r="B2422" t="s">
        <v>3406</v>
      </c>
      <c r="C2422" s="16">
        <v>41785</v>
      </c>
      <c r="D2422">
        <v>83</v>
      </c>
      <c r="E2422">
        <v>0</v>
      </c>
      <c r="F2422" t="s">
        <v>13174</v>
      </c>
      <c r="G2422">
        <v>0.69399999999999995</v>
      </c>
    </row>
    <row r="2423" spans="1:7" x14ac:dyDescent="0.35">
      <c r="A2423" t="s">
        <v>2573</v>
      </c>
      <c r="B2423" t="s">
        <v>54</v>
      </c>
      <c r="C2423" s="16">
        <v>41785</v>
      </c>
      <c r="D2423">
        <v>3</v>
      </c>
      <c r="E2423">
        <v>87</v>
      </c>
      <c r="F2423" t="s">
        <v>12791</v>
      </c>
      <c r="G2423">
        <v>0.41799999999999998</v>
      </c>
    </row>
    <row r="2424" spans="1:7" x14ac:dyDescent="0.35">
      <c r="A2424" t="s">
        <v>9901</v>
      </c>
      <c r="B2424" t="s">
        <v>9902</v>
      </c>
      <c r="C2424" s="16">
        <v>41785</v>
      </c>
      <c r="D2424">
        <v>13</v>
      </c>
      <c r="E2424">
        <v>2</v>
      </c>
      <c r="F2424" t="s">
        <v>13175</v>
      </c>
      <c r="G2424">
        <v>0.35099999999999998</v>
      </c>
    </row>
    <row r="2425" spans="1:7" x14ac:dyDescent="0.35">
      <c r="A2425" t="s">
        <v>3115</v>
      </c>
      <c r="B2425" t="s">
        <v>1132</v>
      </c>
      <c r="C2425" s="16">
        <v>41782</v>
      </c>
      <c r="D2425">
        <v>1</v>
      </c>
      <c r="E2425">
        <v>32</v>
      </c>
      <c r="F2425" t="s">
        <v>14844</v>
      </c>
      <c r="G2425">
        <v>0.70799999999999996</v>
      </c>
    </row>
    <row r="2426" spans="1:7" x14ac:dyDescent="0.35">
      <c r="A2426" t="s">
        <v>5647</v>
      </c>
      <c r="B2426" t="s">
        <v>5648</v>
      </c>
      <c r="C2426" s="16">
        <v>41782</v>
      </c>
      <c r="D2426">
        <v>4</v>
      </c>
      <c r="E2426">
        <v>47</v>
      </c>
      <c r="F2426" t="s">
        <v>14846</v>
      </c>
      <c r="G2426">
        <v>0.67800000000000005</v>
      </c>
    </row>
    <row r="2427" spans="1:7" x14ac:dyDescent="0.35">
      <c r="A2427" t="s">
        <v>8165</v>
      </c>
      <c r="B2427" t="s">
        <v>8166</v>
      </c>
      <c r="C2427" s="16">
        <v>41782</v>
      </c>
      <c r="D2427">
        <v>4</v>
      </c>
      <c r="E2427">
        <v>60</v>
      </c>
      <c r="F2427" t="s">
        <v>13176</v>
      </c>
      <c r="G2427">
        <v>0.83299999999999996</v>
      </c>
    </row>
    <row r="2428" spans="1:7" x14ac:dyDescent="0.35">
      <c r="A2428" t="s">
        <v>9003</v>
      </c>
      <c r="B2428" t="s">
        <v>838</v>
      </c>
      <c r="C2428" s="16">
        <v>41782</v>
      </c>
      <c r="D2428">
        <v>13</v>
      </c>
      <c r="E2428">
        <v>20</v>
      </c>
      <c r="F2428" t="s">
        <v>14821</v>
      </c>
      <c r="G2428">
        <v>0.51600000000000001</v>
      </c>
    </row>
    <row r="2429" spans="1:7" x14ac:dyDescent="0.35">
      <c r="A2429" t="s">
        <v>6472</v>
      </c>
      <c r="B2429" t="s">
        <v>5812</v>
      </c>
      <c r="C2429" s="16">
        <v>41779</v>
      </c>
      <c r="D2429">
        <v>1</v>
      </c>
      <c r="E2429">
        <v>0</v>
      </c>
      <c r="F2429" t="s">
        <v>14011</v>
      </c>
      <c r="G2429">
        <v>0.56599999999999995</v>
      </c>
    </row>
    <row r="2430" spans="1:7" x14ac:dyDescent="0.35">
      <c r="A2430" t="s">
        <v>11855</v>
      </c>
      <c r="B2430" t="s">
        <v>1867</v>
      </c>
      <c r="C2430" s="16">
        <v>41778</v>
      </c>
      <c r="D2430">
        <v>17</v>
      </c>
      <c r="E2430">
        <v>28</v>
      </c>
      <c r="F2430" t="s">
        <v>13177</v>
      </c>
      <c r="G2430">
        <v>0.63600000000000001</v>
      </c>
    </row>
    <row r="2431" spans="1:7" x14ac:dyDescent="0.35">
      <c r="A2431" t="s">
        <v>2964</v>
      </c>
      <c r="B2431" t="s">
        <v>507</v>
      </c>
      <c r="C2431" s="16">
        <v>41778</v>
      </c>
      <c r="D2431">
        <v>8</v>
      </c>
      <c r="E2431">
        <v>89</v>
      </c>
      <c r="F2431" t="s">
        <v>12845</v>
      </c>
      <c r="G2431">
        <v>0.54500000000000004</v>
      </c>
    </row>
    <row r="2432" spans="1:7" x14ac:dyDescent="0.35">
      <c r="A2432" t="s">
        <v>6434</v>
      </c>
      <c r="B2432" t="s">
        <v>507</v>
      </c>
      <c r="C2432" s="16">
        <v>41778</v>
      </c>
      <c r="D2432">
        <v>2</v>
      </c>
      <c r="E2432">
        <v>77</v>
      </c>
      <c r="F2432" t="s">
        <v>12845</v>
      </c>
      <c r="G2432">
        <v>0.73799999999999999</v>
      </c>
    </row>
    <row r="2433" spans="1:7" x14ac:dyDescent="0.35">
      <c r="A2433" t="s">
        <v>8366</v>
      </c>
      <c r="B2433" t="s">
        <v>37</v>
      </c>
      <c r="C2433" s="16">
        <v>41778</v>
      </c>
      <c r="D2433">
        <v>1</v>
      </c>
      <c r="E2433">
        <v>68</v>
      </c>
      <c r="F2433" t="s">
        <v>12791</v>
      </c>
      <c r="G2433">
        <v>0.436</v>
      </c>
    </row>
    <row r="2434" spans="1:7" x14ac:dyDescent="0.35">
      <c r="A2434" t="s">
        <v>8758</v>
      </c>
      <c r="B2434" t="s">
        <v>7274</v>
      </c>
      <c r="C2434" s="16">
        <v>41778</v>
      </c>
      <c r="D2434">
        <v>1</v>
      </c>
      <c r="E2434">
        <v>0</v>
      </c>
      <c r="F2434" t="s">
        <v>14847</v>
      </c>
      <c r="G2434">
        <v>0.58099999999999996</v>
      </c>
    </row>
    <row r="2435" spans="1:7" x14ac:dyDescent="0.35">
      <c r="A2435" t="s">
        <v>7513</v>
      </c>
      <c r="B2435" t="s">
        <v>7514</v>
      </c>
      <c r="C2435" s="16">
        <v>41775</v>
      </c>
      <c r="D2435">
        <v>1</v>
      </c>
      <c r="E2435">
        <v>78</v>
      </c>
      <c r="F2435" t="s">
        <v>14016</v>
      </c>
      <c r="G2435">
        <v>0.76300000000000001</v>
      </c>
    </row>
    <row r="2436" spans="1:7" x14ac:dyDescent="0.35">
      <c r="A2436" t="s">
        <v>12220</v>
      </c>
      <c r="B2436" t="s">
        <v>50</v>
      </c>
      <c r="C2436" s="16">
        <v>41772</v>
      </c>
      <c r="D2436">
        <v>2</v>
      </c>
      <c r="E2436">
        <v>39</v>
      </c>
      <c r="F2436" t="s">
        <v>13155</v>
      </c>
      <c r="G2436">
        <v>0.45600000000000002</v>
      </c>
    </row>
    <row r="2437" spans="1:7" x14ac:dyDescent="0.35">
      <c r="A2437" t="s">
        <v>4734</v>
      </c>
      <c r="B2437" t="s">
        <v>4735</v>
      </c>
      <c r="C2437" s="16">
        <v>41771</v>
      </c>
      <c r="D2437">
        <v>5</v>
      </c>
      <c r="E2437">
        <v>46</v>
      </c>
      <c r="F2437" t="s">
        <v>13178</v>
      </c>
      <c r="G2437">
        <v>0.54300000000000004</v>
      </c>
    </row>
    <row r="2438" spans="1:7" x14ac:dyDescent="0.35">
      <c r="A2438" t="s">
        <v>4034</v>
      </c>
      <c r="B2438" t="s">
        <v>4035</v>
      </c>
      <c r="C2438" s="16">
        <v>41768</v>
      </c>
      <c r="D2438">
        <v>17</v>
      </c>
      <c r="E2438">
        <v>74</v>
      </c>
      <c r="F2438" t="s">
        <v>14848</v>
      </c>
      <c r="G2438">
        <v>0.77500000000000002</v>
      </c>
    </row>
    <row r="2439" spans="1:7" x14ac:dyDescent="0.35">
      <c r="A2439" t="s">
        <v>4279</v>
      </c>
      <c r="B2439" t="s">
        <v>4280</v>
      </c>
      <c r="C2439" s="16">
        <v>41764</v>
      </c>
      <c r="D2439">
        <v>6</v>
      </c>
      <c r="E2439">
        <v>0</v>
      </c>
      <c r="F2439" t="s">
        <v>13179</v>
      </c>
      <c r="G2439">
        <v>0.65300000000000002</v>
      </c>
    </row>
    <row r="2440" spans="1:7" x14ac:dyDescent="0.35">
      <c r="A2440" t="s">
        <v>6620</v>
      </c>
      <c r="B2440" t="s">
        <v>4280</v>
      </c>
      <c r="C2440" s="16">
        <v>41764</v>
      </c>
      <c r="D2440">
        <v>7</v>
      </c>
      <c r="E2440">
        <v>0</v>
      </c>
      <c r="F2440" t="s">
        <v>13179</v>
      </c>
      <c r="G2440">
        <v>0.7</v>
      </c>
    </row>
    <row r="2441" spans="1:7" x14ac:dyDescent="0.35">
      <c r="A2441" t="s">
        <v>8694</v>
      </c>
      <c r="B2441" t="s">
        <v>4280</v>
      </c>
      <c r="C2441" s="16">
        <v>41764</v>
      </c>
      <c r="D2441">
        <v>10</v>
      </c>
      <c r="E2441">
        <v>0</v>
      </c>
      <c r="F2441" t="s">
        <v>13179</v>
      </c>
      <c r="G2441">
        <v>0.63500000000000001</v>
      </c>
    </row>
    <row r="2442" spans="1:7" x14ac:dyDescent="0.35">
      <c r="A2442" t="s">
        <v>3375</v>
      </c>
      <c r="B2442" t="s">
        <v>71</v>
      </c>
      <c r="C2442" s="16">
        <v>41761</v>
      </c>
      <c r="D2442">
        <v>13</v>
      </c>
      <c r="E2442">
        <v>23</v>
      </c>
      <c r="F2442" t="s">
        <v>14001</v>
      </c>
      <c r="G2442">
        <v>0.56799999999999995</v>
      </c>
    </row>
    <row r="2443" spans="1:7" x14ac:dyDescent="0.35">
      <c r="A2443" t="s">
        <v>6603</v>
      </c>
      <c r="B2443" t="s">
        <v>6604</v>
      </c>
      <c r="C2443" s="16">
        <v>41761</v>
      </c>
      <c r="D2443">
        <v>4</v>
      </c>
      <c r="E2443">
        <v>0</v>
      </c>
      <c r="F2443" t="s">
        <v>13180</v>
      </c>
      <c r="G2443">
        <v>0.68200000000000005</v>
      </c>
    </row>
    <row r="2444" spans="1:7" x14ac:dyDescent="0.35">
      <c r="A2444" t="s">
        <v>6913</v>
      </c>
      <c r="B2444" t="s">
        <v>1257</v>
      </c>
      <c r="C2444" s="16">
        <v>41761</v>
      </c>
      <c r="D2444">
        <v>13</v>
      </c>
      <c r="E2444">
        <v>0</v>
      </c>
      <c r="F2444" t="s">
        <v>13904</v>
      </c>
      <c r="G2444">
        <v>0.28100000000000003</v>
      </c>
    </row>
    <row r="2445" spans="1:7" x14ac:dyDescent="0.35">
      <c r="A2445" t="s">
        <v>7839</v>
      </c>
      <c r="B2445" t="s">
        <v>1680</v>
      </c>
      <c r="C2445" s="16">
        <v>41761</v>
      </c>
      <c r="D2445">
        <v>1</v>
      </c>
      <c r="E2445">
        <v>49</v>
      </c>
      <c r="F2445" t="s">
        <v>13570</v>
      </c>
      <c r="G2445">
        <v>0.58699999999999997</v>
      </c>
    </row>
    <row r="2446" spans="1:7" x14ac:dyDescent="0.35">
      <c r="A2446" t="s">
        <v>9819</v>
      </c>
      <c r="B2446" t="s">
        <v>1257</v>
      </c>
      <c r="C2446" s="16">
        <v>41761</v>
      </c>
      <c r="D2446">
        <v>6</v>
      </c>
      <c r="E2446">
        <v>0</v>
      </c>
      <c r="F2446" t="s">
        <v>13904</v>
      </c>
      <c r="G2446">
        <v>0.497</v>
      </c>
    </row>
    <row r="2447" spans="1:7" x14ac:dyDescent="0.35">
      <c r="A2447" t="s">
        <v>10770</v>
      </c>
      <c r="B2447" t="s">
        <v>3913</v>
      </c>
      <c r="C2447" s="16">
        <v>41761</v>
      </c>
      <c r="D2447">
        <v>3</v>
      </c>
      <c r="E2447">
        <v>35</v>
      </c>
      <c r="F2447" t="s">
        <v>12998</v>
      </c>
      <c r="G2447">
        <v>0.71699999999999997</v>
      </c>
    </row>
    <row r="2448" spans="1:7" x14ac:dyDescent="0.35">
      <c r="A2448" t="s">
        <v>4384</v>
      </c>
      <c r="B2448" t="s">
        <v>4385</v>
      </c>
      <c r="C2448" s="16">
        <v>41760</v>
      </c>
      <c r="D2448">
        <v>1</v>
      </c>
      <c r="E2448">
        <v>0</v>
      </c>
      <c r="F2448" t="s">
        <v>13948</v>
      </c>
      <c r="G2448">
        <v>0.879</v>
      </c>
    </row>
    <row r="2449" spans="1:7" x14ac:dyDescent="0.35">
      <c r="A2449" t="s">
        <v>5026</v>
      </c>
      <c r="B2449" t="s">
        <v>5027</v>
      </c>
      <c r="C2449" s="16">
        <v>41760</v>
      </c>
      <c r="D2449">
        <v>16</v>
      </c>
      <c r="E2449">
        <v>5</v>
      </c>
      <c r="F2449" t="s">
        <v>13875</v>
      </c>
      <c r="G2449">
        <v>0.56799999999999995</v>
      </c>
    </row>
    <row r="2450" spans="1:7" x14ac:dyDescent="0.35">
      <c r="A2450" t="s">
        <v>10066</v>
      </c>
      <c r="B2450" t="s">
        <v>10067</v>
      </c>
      <c r="C2450" s="16">
        <v>41752</v>
      </c>
      <c r="D2450">
        <v>1</v>
      </c>
      <c r="E2450">
        <v>81</v>
      </c>
      <c r="F2450" t="s">
        <v>13181</v>
      </c>
      <c r="G2450">
        <v>0.69899999999999995</v>
      </c>
    </row>
    <row r="2451" spans="1:7" x14ac:dyDescent="0.35">
      <c r="A2451" t="s">
        <v>1780</v>
      </c>
      <c r="B2451" t="s">
        <v>4018</v>
      </c>
      <c r="C2451" s="16">
        <v>41751</v>
      </c>
      <c r="D2451">
        <v>21</v>
      </c>
      <c r="E2451">
        <v>27</v>
      </c>
      <c r="F2451" t="s">
        <v>13182</v>
      </c>
      <c r="G2451">
        <v>0.52500000000000002</v>
      </c>
    </row>
    <row r="2452" spans="1:7" x14ac:dyDescent="0.35">
      <c r="A2452" t="s">
        <v>10155</v>
      </c>
      <c r="B2452" t="s">
        <v>4018</v>
      </c>
      <c r="C2452" s="16">
        <v>41751</v>
      </c>
      <c r="D2452">
        <v>20</v>
      </c>
      <c r="E2452">
        <v>29</v>
      </c>
      <c r="F2452" t="s">
        <v>13182</v>
      </c>
      <c r="G2452">
        <v>0.435</v>
      </c>
    </row>
    <row r="2453" spans="1:7" x14ac:dyDescent="0.35">
      <c r="A2453" t="s">
        <v>10727</v>
      </c>
      <c r="B2453" t="s">
        <v>4018</v>
      </c>
      <c r="C2453" s="16">
        <v>41751</v>
      </c>
      <c r="D2453">
        <v>9</v>
      </c>
      <c r="E2453">
        <v>38</v>
      </c>
      <c r="F2453" t="s">
        <v>13182</v>
      </c>
      <c r="G2453">
        <v>0.68500000000000005</v>
      </c>
    </row>
    <row r="2454" spans="1:7" x14ac:dyDescent="0.35">
      <c r="A2454" t="s">
        <v>970</v>
      </c>
      <c r="B2454" t="s">
        <v>3516</v>
      </c>
      <c r="C2454" s="16">
        <v>41749</v>
      </c>
      <c r="D2454">
        <v>2</v>
      </c>
      <c r="E2454">
        <v>64</v>
      </c>
      <c r="F2454" t="s">
        <v>3517</v>
      </c>
      <c r="G2454">
        <v>0.86299999999999999</v>
      </c>
    </row>
    <row r="2455" spans="1:7" x14ac:dyDescent="0.35">
      <c r="A2455" t="s">
        <v>5725</v>
      </c>
      <c r="B2455" t="s">
        <v>6819</v>
      </c>
      <c r="C2455" s="16">
        <v>41742</v>
      </c>
      <c r="D2455">
        <v>1</v>
      </c>
      <c r="E2455">
        <v>49</v>
      </c>
      <c r="F2455" t="s">
        <v>6820</v>
      </c>
      <c r="G2455">
        <v>0.75800000000000001</v>
      </c>
    </row>
    <row r="2456" spans="1:7" x14ac:dyDescent="0.35">
      <c r="A2456" t="s">
        <v>6147</v>
      </c>
      <c r="B2456" t="s">
        <v>6148</v>
      </c>
      <c r="C2456" s="16">
        <v>41740</v>
      </c>
      <c r="D2456">
        <v>2</v>
      </c>
      <c r="E2456">
        <v>0</v>
      </c>
      <c r="F2456" t="s">
        <v>13183</v>
      </c>
      <c r="G2456">
        <v>0.65600000000000003</v>
      </c>
    </row>
    <row r="2457" spans="1:7" x14ac:dyDescent="0.35">
      <c r="A2457" t="s">
        <v>6147</v>
      </c>
      <c r="B2457" t="s">
        <v>6148</v>
      </c>
      <c r="C2457" s="16">
        <v>41740</v>
      </c>
      <c r="D2457">
        <v>2</v>
      </c>
      <c r="E2457">
        <v>58</v>
      </c>
      <c r="F2457" t="s">
        <v>13183</v>
      </c>
      <c r="G2457">
        <v>0.65600000000000003</v>
      </c>
    </row>
    <row r="2458" spans="1:7" x14ac:dyDescent="0.35">
      <c r="A2458" t="s">
        <v>9945</v>
      </c>
      <c r="B2458" t="s">
        <v>245</v>
      </c>
      <c r="C2458" s="16">
        <v>41740</v>
      </c>
      <c r="D2458">
        <v>1</v>
      </c>
      <c r="E2458">
        <v>32</v>
      </c>
      <c r="F2458" t="s">
        <v>13570</v>
      </c>
      <c r="G2458">
        <v>0.64400000000000002</v>
      </c>
    </row>
    <row r="2459" spans="1:7" x14ac:dyDescent="0.35">
      <c r="A2459" t="s">
        <v>12121</v>
      </c>
      <c r="B2459" t="s">
        <v>5164</v>
      </c>
      <c r="C2459" s="16">
        <v>41735</v>
      </c>
      <c r="D2459">
        <v>1</v>
      </c>
      <c r="E2459">
        <v>68</v>
      </c>
      <c r="F2459" t="s">
        <v>14835</v>
      </c>
      <c r="G2459">
        <v>0.61399999999999999</v>
      </c>
    </row>
    <row r="2460" spans="1:7" x14ac:dyDescent="0.35">
      <c r="A2460" t="s">
        <v>1410</v>
      </c>
      <c r="B2460" t="s">
        <v>1411</v>
      </c>
      <c r="C2460" s="16">
        <v>41730</v>
      </c>
      <c r="D2460">
        <v>1</v>
      </c>
      <c r="E2460">
        <v>0</v>
      </c>
      <c r="F2460" t="s">
        <v>13717</v>
      </c>
      <c r="G2460">
        <v>0.65600000000000003</v>
      </c>
    </row>
    <row r="2461" spans="1:7" x14ac:dyDescent="0.35">
      <c r="A2461" t="s">
        <v>9380</v>
      </c>
      <c r="B2461" t="s">
        <v>1368</v>
      </c>
      <c r="C2461" s="16">
        <v>41729</v>
      </c>
      <c r="D2461">
        <v>1</v>
      </c>
      <c r="E2461">
        <v>69</v>
      </c>
      <c r="F2461" t="s">
        <v>12791</v>
      </c>
      <c r="G2461">
        <v>0.753</v>
      </c>
    </row>
    <row r="2462" spans="1:7" x14ac:dyDescent="0.35">
      <c r="A2462" t="s">
        <v>1041</v>
      </c>
      <c r="B2462" t="s">
        <v>1042</v>
      </c>
      <c r="C2462" s="16">
        <v>41726</v>
      </c>
      <c r="D2462">
        <v>4</v>
      </c>
      <c r="E2462">
        <v>75</v>
      </c>
      <c r="F2462" t="s">
        <v>14849</v>
      </c>
      <c r="G2462">
        <v>0.72399999999999998</v>
      </c>
    </row>
    <row r="2463" spans="1:7" x14ac:dyDescent="0.35">
      <c r="A2463" t="s">
        <v>2503</v>
      </c>
      <c r="B2463" t="s">
        <v>2504</v>
      </c>
      <c r="C2463" s="16">
        <v>41722</v>
      </c>
      <c r="D2463">
        <v>3</v>
      </c>
      <c r="E2463">
        <v>25</v>
      </c>
      <c r="F2463" t="s">
        <v>2505</v>
      </c>
      <c r="G2463">
        <v>0.86099999999999999</v>
      </c>
    </row>
    <row r="2464" spans="1:7" x14ac:dyDescent="0.35">
      <c r="A2464" t="s">
        <v>12046</v>
      </c>
      <c r="B2464" t="s">
        <v>4274</v>
      </c>
      <c r="C2464" s="16">
        <v>41722</v>
      </c>
      <c r="D2464">
        <v>4</v>
      </c>
      <c r="E2464">
        <v>28</v>
      </c>
      <c r="F2464" t="s">
        <v>14850</v>
      </c>
      <c r="G2464">
        <v>0.35399999999999998</v>
      </c>
    </row>
    <row r="2465" spans="1:7" x14ac:dyDescent="0.35">
      <c r="A2465" t="s">
        <v>201</v>
      </c>
      <c r="B2465" t="s">
        <v>202</v>
      </c>
      <c r="C2465" s="16">
        <v>41719</v>
      </c>
      <c r="D2465">
        <v>2</v>
      </c>
      <c r="E2465">
        <v>0</v>
      </c>
      <c r="F2465" t="s">
        <v>14851</v>
      </c>
      <c r="G2465">
        <v>0.69399999999999995</v>
      </c>
    </row>
    <row r="2466" spans="1:7" x14ac:dyDescent="0.35">
      <c r="A2466" t="s">
        <v>3608</v>
      </c>
      <c r="B2466" t="s">
        <v>2364</v>
      </c>
      <c r="C2466" s="16">
        <v>41719</v>
      </c>
      <c r="D2466">
        <v>3</v>
      </c>
      <c r="E2466">
        <v>61</v>
      </c>
      <c r="F2466" t="s">
        <v>13123</v>
      </c>
      <c r="G2466">
        <v>0.66700000000000004</v>
      </c>
    </row>
    <row r="2467" spans="1:7" x14ac:dyDescent="0.35">
      <c r="A2467" t="s">
        <v>7759</v>
      </c>
      <c r="B2467" t="s">
        <v>7760</v>
      </c>
      <c r="C2467" s="16">
        <v>41715</v>
      </c>
      <c r="D2467">
        <v>10</v>
      </c>
      <c r="E2467">
        <v>16</v>
      </c>
      <c r="F2467" t="s">
        <v>2720</v>
      </c>
      <c r="G2467">
        <v>0.67100000000000004</v>
      </c>
    </row>
    <row r="2468" spans="1:7" x14ac:dyDescent="0.35">
      <c r="A2468" t="s">
        <v>12643</v>
      </c>
      <c r="B2468" t="s">
        <v>10468</v>
      </c>
      <c r="C2468" s="16">
        <v>41715</v>
      </c>
      <c r="D2468">
        <v>13</v>
      </c>
      <c r="E2468">
        <v>0</v>
      </c>
      <c r="F2468" t="s">
        <v>13184</v>
      </c>
      <c r="G2468">
        <v>0.82199999999999995</v>
      </c>
    </row>
    <row r="2469" spans="1:7" x14ac:dyDescent="0.35">
      <c r="A2469" t="s">
        <v>9311</v>
      </c>
      <c r="B2469" t="s">
        <v>513</v>
      </c>
      <c r="C2469" s="16">
        <v>41712</v>
      </c>
      <c r="D2469">
        <v>4</v>
      </c>
      <c r="E2469">
        <v>15</v>
      </c>
      <c r="F2469" t="s">
        <v>12791</v>
      </c>
      <c r="G2469">
        <v>0.67300000000000004</v>
      </c>
    </row>
    <row r="2470" spans="1:7" x14ac:dyDescent="0.35">
      <c r="A2470" t="s">
        <v>10042</v>
      </c>
      <c r="B2470" t="s">
        <v>513</v>
      </c>
      <c r="C2470" s="16">
        <v>41712</v>
      </c>
      <c r="D2470">
        <v>1</v>
      </c>
      <c r="E2470">
        <v>24</v>
      </c>
      <c r="F2470" t="s">
        <v>12791</v>
      </c>
      <c r="G2470">
        <v>0.50700000000000001</v>
      </c>
    </row>
    <row r="2471" spans="1:7" x14ac:dyDescent="0.35">
      <c r="A2471" t="s">
        <v>11140</v>
      </c>
      <c r="B2471" t="s">
        <v>4139</v>
      </c>
      <c r="C2471" s="16">
        <v>41712</v>
      </c>
      <c r="D2471">
        <v>3</v>
      </c>
      <c r="E2471">
        <v>59</v>
      </c>
      <c r="F2471" t="s">
        <v>13943</v>
      </c>
      <c r="G2471">
        <v>0.53400000000000003</v>
      </c>
    </row>
    <row r="2472" spans="1:7" x14ac:dyDescent="0.35">
      <c r="A2472" t="s">
        <v>2622</v>
      </c>
      <c r="B2472" t="s">
        <v>2623</v>
      </c>
      <c r="C2472" s="16">
        <v>41710</v>
      </c>
      <c r="D2472">
        <v>1</v>
      </c>
      <c r="E2472">
        <v>17</v>
      </c>
      <c r="F2472" t="s">
        <v>13838</v>
      </c>
      <c r="G2472">
        <v>0.53200000000000003</v>
      </c>
    </row>
    <row r="2473" spans="1:7" x14ac:dyDescent="0.35">
      <c r="A2473" t="s">
        <v>3015</v>
      </c>
      <c r="B2473" t="s">
        <v>3016</v>
      </c>
      <c r="C2473" s="16">
        <v>41710</v>
      </c>
      <c r="D2473">
        <v>1</v>
      </c>
      <c r="E2473">
        <v>3</v>
      </c>
      <c r="F2473" t="s">
        <v>13875</v>
      </c>
      <c r="G2473">
        <v>0.55400000000000005</v>
      </c>
    </row>
    <row r="2474" spans="1:7" x14ac:dyDescent="0.35">
      <c r="A2474" t="s">
        <v>4816</v>
      </c>
      <c r="B2474" t="s">
        <v>4817</v>
      </c>
      <c r="C2474" s="16">
        <v>41710</v>
      </c>
      <c r="D2474">
        <v>1</v>
      </c>
      <c r="E2474">
        <v>20</v>
      </c>
      <c r="F2474" t="s">
        <v>13718</v>
      </c>
      <c r="G2474">
        <v>0.74099999999999999</v>
      </c>
    </row>
    <row r="2475" spans="1:7" x14ac:dyDescent="0.35">
      <c r="A2475" t="s">
        <v>1961</v>
      </c>
      <c r="B2475" t="s">
        <v>7413</v>
      </c>
      <c r="C2475" s="16">
        <v>41710</v>
      </c>
      <c r="D2475">
        <v>1</v>
      </c>
      <c r="E2475">
        <v>45</v>
      </c>
      <c r="F2475" t="s">
        <v>7414</v>
      </c>
      <c r="G2475">
        <v>0.40600000000000003</v>
      </c>
    </row>
    <row r="2476" spans="1:7" x14ac:dyDescent="0.35">
      <c r="A2476" t="s">
        <v>12364</v>
      </c>
      <c r="B2476" t="s">
        <v>7805</v>
      </c>
      <c r="C2476" s="16">
        <v>41710</v>
      </c>
      <c r="D2476">
        <v>1</v>
      </c>
      <c r="E2476">
        <v>1</v>
      </c>
      <c r="F2476" t="s">
        <v>13875</v>
      </c>
      <c r="G2476">
        <v>0.45200000000000001</v>
      </c>
    </row>
    <row r="2477" spans="1:7" x14ac:dyDescent="0.35">
      <c r="A2477" t="s">
        <v>8793</v>
      </c>
      <c r="B2477" t="s">
        <v>8621</v>
      </c>
      <c r="C2477" s="16">
        <v>41710</v>
      </c>
      <c r="D2477">
        <v>1</v>
      </c>
      <c r="E2477">
        <v>3</v>
      </c>
      <c r="F2477" t="s">
        <v>13652</v>
      </c>
      <c r="G2477">
        <v>0.39900000000000002</v>
      </c>
    </row>
    <row r="2478" spans="1:7" x14ac:dyDescent="0.35">
      <c r="A2478" t="s">
        <v>12534</v>
      </c>
      <c r="B2478" t="s">
        <v>9382</v>
      </c>
      <c r="C2478" s="16">
        <v>41710</v>
      </c>
      <c r="D2478">
        <v>1</v>
      </c>
      <c r="E2478">
        <v>11</v>
      </c>
      <c r="F2478" t="s">
        <v>13478</v>
      </c>
      <c r="G2478">
        <v>0.60399999999999998</v>
      </c>
    </row>
    <row r="2479" spans="1:7" x14ac:dyDescent="0.35">
      <c r="A2479" t="s">
        <v>2912</v>
      </c>
      <c r="B2479" t="s">
        <v>1149</v>
      </c>
      <c r="C2479" s="16">
        <v>41708</v>
      </c>
      <c r="D2479">
        <v>1</v>
      </c>
      <c r="E2479">
        <v>47</v>
      </c>
      <c r="F2479" t="s">
        <v>13719</v>
      </c>
      <c r="G2479">
        <v>0.84399999999999997</v>
      </c>
    </row>
    <row r="2480" spans="1:7" x14ac:dyDescent="0.35">
      <c r="A2480" t="s">
        <v>4020</v>
      </c>
      <c r="B2480" t="s">
        <v>4021</v>
      </c>
      <c r="C2480" s="16">
        <v>41708</v>
      </c>
      <c r="D2480">
        <v>1</v>
      </c>
      <c r="E2480">
        <v>21</v>
      </c>
      <c r="F2480" t="s">
        <v>1824</v>
      </c>
      <c r="G2480">
        <v>0.44400000000000001</v>
      </c>
    </row>
    <row r="2481" spans="1:7" x14ac:dyDescent="0.35">
      <c r="A2481" t="s">
        <v>4178</v>
      </c>
      <c r="B2481" t="s">
        <v>1149</v>
      </c>
      <c r="C2481" s="16">
        <v>41708</v>
      </c>
      <c r="D2481">
        <v>4</v>
      </c>
      <c r="E2481">
        <v>85</v>
      </c>
      <c r="F2481" t="s">
        <v>13719</v>
      </c>
      <c r="G2481">
        <v>0.56599999999999995</v>
      </c>
    </row>
    <row r="2482" spans="1:7" x14ac:dyDescent="0.35">
      <c r="A2482" t="s">
        <v>9594</v>
      </c>
      <c r="B2482" t="s">
        <v>4544</v>
      </c>
      <c r="C2482" s="16">
        <v>41708</v>
      </c>
      <c r="D2482">
        <v>1</v>
      </c>
      <c r="E2482">
        <v>11</v>
      </c>
      <c r="F2482" t="s">
        <v>12797</v>
      </c>
      <c r="G2482">
        <v>0.65600000000000003</v>
      </c>
    </row>
    <row r="2483" spans="1:7" x14ac:dyDescent="0.35">
      <c r="A2483" t="s">
        <v>10859</v>
      </c>
      <c r="B2483" t="s">
        <v>10860</v>
      </c>
      <c r="C2483" s="16">
        <v>41708</v>
      </c>
      <c r="D2483">
        <v>1</v>
      </c>
      <c r="E2483">
        <v>6</v>
      </c>
      <c r="F2483" t="s">
        <v>1824</v>
      </c>
      <c r="G2483">
        <v>0.79200000000000004</v>
      </c>
    </row>
    <row r="2484" spans="1:7" x14ac:dyDescent="0.35">
      <c r="A2484" t="s">
        <v>1443</v>
      </c>
      <c r="B2484" t="s">
        <v>1082</v>
      </c>
      <c r="C2484" s="16">
        <v>41705</v>
      </c>
      <c r="D2484">
        <v>1</v>
      </c>
      <c r="E2484">
        <v>0</v>
      </c>
      <c r="F2484" t="s">
        <v>13652</v>
      </c>
      <c r="G2484">
        <v>0.33600000000000002</v>
      </c>
    </row>
    <row r="2485" spans="1:7" x14ac:dyDescent="0.35">
      <c r="A2485" t="s">
        <v>2609</v>
      </c>
      <c r="B2485" t="s">
        <v>2610</v>
      </c>
      <c r="C2485" s="16">
        <v>41705</v>
      </c>
      <c r="D2485">
        <v>1</v>
      </c>
      <c r="E2485">
        <v>29</v>
      </c>
      <c r="F2485" t="s">
        <v>13997</v>
      </c>
      <c r="G2485">
        <v>0.47799999999999998</v>
      </c>
    </row>
    <row r="2486" spans="1:7" x14ac:dyDescent="0.35">
      <c r="A2486" t="s">
        <v>8271</v>
      </c>
      <c r="B2486" t="s">
        <v>1422</v>
      </c>
      <c r="C2486" s="16">
        <v>41705</v>
      </c>
      <c r="D2486">
        <v>1</v>
      </c>
      <c r="E2486">
        <v>30</v>
      </c>
      <c r="F2486" t="s">
        <v>13875</v>
      </c>
      <c r="G2486">
        <v>0.63900000000000001</v>
      </c>
    </row>
    <row r="2487" spans="1:7" x14ac:dyDescent="0.35">
      <c r="A2487" t="s">
        <v>8540</v>
      </c>
      <c r="B2487" t="s">
        <v>8541</v>
      </c>
      <c r="C2487" s="16">
        <v>41705</v>
      </c>
      <c r="D2487">
        <v>1</v>
      </c>
      <c r="E2487">
        <v>12</v>
      </c>
      <c r="F2487" t="s">
        <v>13185</v>
      </c>
      <c r="G2487">
        <v>0.52800000000000002</v>
      </c>
    </row>
    <row r="2488" spans="1:7" x14ac:dyDescent="0.35">
      <c r="A2488" t="s">
        <v>8839</v>
      </c>
      <c r="B2488" t="s">
        <v>8840</v>
      </c>
      <c r="C2488" s="16">
        <v>41705</v>
      </c>
      <c r="D2488">
        <v>1</v>
      </c>
      <c r="E2488">
        <v>20</v>
      </c>
      <c r="F2488" t="s">
        <v>13720</v>
      </c>
      <c r="G2488">
        <v>0.86399999999999999</v>
      </c>
    </row>
    <row r="2489" spans="1:7" x14ac:dyDescent="0.35">
      <c r="A2489" t="s">
        <v>4178</v>
      </c>
      <c r="B2489" t="s">
        <v>1149</v>
      </c>
      <c r="C2489" s="16">
        <v>41705</v>
      </c>
      <c r="D2489">
        <v>4</v>
      </c>
      <c r="E2489">
        <v>0</v>
      </c>
      <c r="F2489" t="s">
        <v>13719</v>
      </c>
      <c r="G2489">
        <v>0.56799999999999995</v>
      </c>
    </row>
    <row r="2490" spans="1:7" x14ac:dyDescent="0.35">
      <c r="A2490" t="s">
        <v>1501</v>
      </c>
      <c r="B2490" t="s">
        <v>1502</v>
      </c>
      <c r="C2490" s="16">
        <v>41704</v>
      </c>
      <c r="D2490">
        <v>1</v>
      </c>
      <c r="E2490">
        <v>0</v>
      </c>
      <c r="F2490" t="s">
        <v>14020</v>
      </c>
      <c r="G2490">
        <v>0.56100000000000005</v>
      </c>
    </row>
    <row r="2491" spans="1:7" x14ac:dyDescent="0.35">
      <c r="A2491" t="s">
        <v>3186</v>
      </c>
      <c r="B2491" t="s">
        <v>3187</v>
      </c>
      <c r="C2491" s="16">
        <v>41704</v>
      </c>
      <c r="D2491">
        <v>1</v>
      </c>
      <c r="E2491">
        <v>2</v>
      </c>
      <c r="F2491" t="s">
        <v>13720</v>
      </c>
      <c r="G2491">
        <v>0.47599999999999998</v>
      </c>
    </row>
    <row r="2492" spans="1:7" x14ac:dyDescent="0.35">
      <c r="A2492" t="s">
        <v>2777</v>
      </c>
      <c r="B2492" t="s">
        <v>2778</v>
      </c>
      <c r="C2492" s="16">
        <v>41699</v>
      </c>
      <c r="D2492">
        <v>6</v>
      </c>
      <c r="E2492">
        <v>46</v>
      </c>
      <c r="F2492" t="s">
        <v>13822</v>
      </c>
      <c r="G2492">
        <v>0.78900000000000003</v>
      </c>
    </row>
    <row r="2493" spans="1:7" x14ac:dyDescent="0.35">
      <c r="A2493" t="s">
        <v>4661</v>
      </c>
      <c r="B2493" t="s">
        <v>2778</v>
      </c>
      <c r="C2493" s="16">
        <v>41699</v>
      </c>
      <c r="D2493">
        <v>27</v>
      </c>
      <c r="E2493">
        <v>25</v>
      </c>
      <c r="F2493" t="s">
        <v>13822</v>
      </c>
      <c r="G2493">
        <v>0.57199999999999995</v>
      </c>
    </row>
    <row r="2494" spans="1:7" x14ac:dyDescent="0.35">
      <c r="A2494" t="s">
        <v>12621</v>
      </c>
      <c r="B2494" t="s">
        <v>10227</v>
      </c>
      <c r="C2494" s="16">
        <v>41695</v>
      </c>
      <c r="D2494">
        <v>1</v>
      </c>
      <c r="E2494">
        <v>47</v>
      </c>
      <c r="F2494" t="s">
        <v>14852</v>
      </c>
      <c r="G2494">
        <v>0.64500000000000002</v>
      </c>
    </row>
    <row r="2495" spans="1:7" x14ac:dyDescent="0.35">
      <c r="A2495" t="s">
        <v>12337</v>
      </c>
      <c r="B2495" t="s">
        <v>158</v>
      </c>
      <c r="C2495" s="16">
        <v>41694</v>
      </c>
      <c r="D2495">
        <v>1</v>
      </c>
      <c r="E2495">
        <v>0</v>
      </c>
      <c r="F2495" t="s">
        <v>159</v>
      </c>
      <c r="G2495">
        <v>0.79500000000000004</v>
      </c>
    </row>
    <row r="2496" spans="1:7" x14ac:dyDescent="0.35">
      <c r="A2496" t="s">
        <v>12035</v>
      </c>
      <c r="B2496" t="s">
        <v>4177</v>
      </c>
      <c r="C2496" s="16">
        <v>41688</v>
      </c>
      <c r="D2496">
        <v>1</v>
      </c>
      <c r="E2496">
        <v>36</v>
      </c>
      <c r="F2496" t="s">
        <v>14853</v>
      </c>
      <c r="G2496">
        <v>0.71199999999999997</v>
      </c>
    </row>
    <row r="2497" spans="1:7" x14ac:dyDescent="0.35">
      <c r="A2497" t="s">
        <v>5492</v>
      </c>
      <c r="B2497" t="s">
        <v>5493</v>
      </c>
      <c r="C2497" s="16">
        <v>41688</v>
      </c>
      <c r="D2497">
        <v>10</v>
      </c>
      <c r="E2497">
        <v>53</v>
      </c>
      <c r="F2497" t="s">
        <v>13186</v>
      </c>
      <c r="G2497">
        <v>0.70399999999999996</v>
      </c>
    </row>
    <row r="2498" spans="1:7" x14ac:dyDescent="0.35">
      <c r="A2498" t="s">
        <v>4485</v>
      </c>
      <c r="B2498" t="s">
        <v>4486</v>
      </c>
      <c r="C2498" s="16">
        <v>41687</v>
      </c>
      <c r="D2498">
        <v>1</v>
      </c>
      <c r="E2498">
        <v>0</v>
      </c>
      <c r="F2498" t="s">
        <v>14021</v>
      </c>
      <c r="G2498">
        <v>0.54400000000000004</v>
      </c>
    </row>
    <row r="2499" spans="1:7" x14ac:dyDescent="0.35">
      <c r="A2499" t="s">
        <v>11857</v>
      </c>
      <c r="B2499" t="s">
        <v>1899</v>
      </c>
      <c r="C2499" s="16">
        <v>41684</v>
      </c>
      <c r="D2499">
        <v>1</v>
      </c>
      <c r="E2499">
        <v>54</v>
      </c>
      <c r="F2499" t="s">
        <v>13187</v>
      </c>
      <c r="G2499">
        <v>0.59199999999999997</v>
      </c>
    </row>
    <row r="2500" spans="1:7" x14ac:dyDescent="0.35">
      <c r="A2500" t="s">
        <v>5730</v>
      </c>
      <c r="B2500" t="s">
        <v>5731</v>
      </c>
      <c r="C2500" s="16">
        <v>41684</v>
      </c>
      <c r="D2500">
        <v>1</v>
      </c>
      <c r="E2500">
        <v>27</v>
      </c>
      <c r="F2500" t="s">
        <v>5732</v>
      </c>
      <c r="G2500">
        <v>0.53200000000000003</v>
      </c>
    </row>
    <row r="2501" spans="1:7" x14ac:dyDescent="0.35">
      <c r="A2501" t="s">
        <v>5788</v>
      </c>
      <c r="B2501" t="s">
        <v>5789</v>
      </c>
      <c r="C2501" s="16">
        <v>41684</v>
      </c>
      <c r="D2501">
        <v>1</v>
      </c>
      <c r="E2501">
        <v>0</v>
      </c>
      <c r="F2501" t="s">
        <v>13608</v>
      </c>
      <c r="G2501">
        <v>0.52400000000000002</v>
      </c>
    </row>
    <row r="2502" spans="1:7" x14ac:dyDescent="0.35">
      <c r="A2502" t="s">
        <v>10004</v>
      </c>
      <c r="B2502" t="s">
        <v>4032</v>
      </c>
      <c r="C2502" s="16">
        <v>41680</v>
      </c>
      <c r="D2502">
        <v>4</v>
      </c>
      <c r="E2502">
        <v>45</v>
      </c>
      <c r="F2502" t="s">
        <v>10005</v>
      </c>
      <c r="G2502">
        <v>0.66700000000000004</v>
      </c>
    </row>
    <row r="2503" spans="1:7" x14ac:dyDescent="0.35">
      <c r="A2503" t="s">
        <v>890</v>
      </c>
      <c r="B2503" t="s">
        <v>889</v>
      </c>
      <c r="C2503" s="16">
        <v>41677</v>
      </c>
      <c r="D2503">
        <v>13</v>
      </c>
      <c r="E2503">
        <v>18</v>
      </c>
      <c r="F2503" t="s">
        <v>13716</v>
      </c>
      <c r="G2503">
        <v>0.80400000000000005</v>
      </c>
    </row>
    <row r="2504" spans="1:7" x14ac:dyDescent="0.35">
      <c r="A2504" t="s">
        <v>7411</v>
      </c>
      <c r="B2504" t="s">
        <v>1243</v>
      </c>
      <c r="C2504" s="16">
        <v>41677</v>
      </c>
      <c r="D2504">
        <v>7</v>
      </c>
      <c r="E2504">
        <v>0</v>
      </c>
      <c r="F2504" t="s">
        <v>13936</v>
      </c>
      <c r="G2504">
        <v>0.50700000000000001</v>
      </c>
    </row>
    <row r="2505" spans="1:7" x14ac:dyDescent="0.35">
      <c r="A2505" t="s">
        <v>10255</v>
      </c>
      <c r="B2505" t="s">
        <v>10256</v>
      </c>
      <c r="C2505" s="16">
        <v>41677</v>
      </c>
      <c r="D2505">
        <v>1</v>
      </c>
      <c r="E2505">
        <v>3</v>
      </c>
      <c r="F2505" t="s">
        <v>13188</v>
      </c>
      <c r="G2505">
        <v>0.82899999999999996</v>
      </c>
    </row>
    <row r="2506" spans="1:7" x14ac:dyDescent="0.35">
      <c r="A2506" t="s">
        <v>11490</v>
      </c>
      <c r="B2506" t="s">
        <v>11491</v>
      </c>
      <c r="C2506" s="16">
        <v>41676</v>
      </c>
      <c r="D2506">
        <v>3</v>
      </c>
      <c r="E2506">
        <v>0</v>
      </c>
      <c r="F2506" t="s">
        <v>13189</v>
      </c>
      <c r="G2506">
        <v>0.38400000000000001</v>
      </c>
    </row>
    <row r="2507" spans="1:7" x14ac:dyDescent="0.35">
      <c r="A2507" t="s">
        <v>1144</v>
      </c>
      <c r="B2507" t="s">
        <v>1145</v>
      </c>
      <c r="C2507" s="16">
        <v>41675</v>
      </c>
      <c r="D2507">
        <v>1</v>
      </c>
      <c r="E2507">
        <v>4</v>
      </c>
      <c r="F2507" t="s">
        <v>14022</v>
      </c>
      <c r="G2507">
        <v>0.61</v>
      </c>
    </row>
    <row r="2508" spans="1:7" x14ac:dyDescent="0.35">
      <c r="A2508" t="s">
        <v>12108</v>
      </c>
      <c r="B2508" t="s">
        <v>4991</v>
      </c>
      <c r="C2508" s="16">
        <v>41674</v>
      </c>
      <c r="D2508">
        <v>1</v>
      </c>
      <c r="E2508">
        <v>28</v>
      </c>
      <c r="F2508" t="s">
        <v>4992</v>
      </c>
      <c r="G2508">
        <v>0.22</v>
      </c>
    </row>
    <row r="2509" spans="1:7" x14ac:dyDescent="0.35">
      <c r="A2509" t="s">
        <v>7194</v>
      </c>
      <c r="B2509" t="s">
        <v>281</v>
      </c>
      <c r="C2509" s="16">
        <v>41673</v>
      </c>
      <c r="D2509">
        <v>3</v>
      </c>
      <c r="E2509">
        <v>47</v>
      </c>
      <c r="F2509" t="s">
        <v>13841</v>
      </c>
      <c r="G2509">
        <v>0.60099999999999998</v>
      </c>
    </row>
    <row r="2510" spans="1:7" x14ac:dyDescent="0.35">
      <c r="A2510" t="s">
        <v>4310</v>
      </c>
      <c r="B2510" t="s">
        <v>4311</v>
      </c>
      <c r="C2510" s="16">
        <v>41671</v>
      </c>
      <c r="D2510">
        <v>1</v>
      </c>
      <c r="E2510">
        <v>6</v>
      </c>
      <c r="F2510" t="s">
        <v>13875</v>
      </c>
      <c r="G2510">
        <v>0.57199999999999995</v>
      </c>
    </row>
    <row r="2511" spans="1:7" x14ac:dyDescent="0.35">
      <c r="A2511" t="s">
        <v>9590</v>
      </c>
      <c r="B2511" t="s">
        <v>3653</v>
      </c>
      <c r="C2511" s="16">
        <v>41670</v>
      </c>
      <c r="D2511">
        <v>1</v>
      </c>
      <c r="E2511">
        <v>6</v>
      </c>
      <c r="F2511" t="s">
        <v>13875</v>
      </c>
      <c r="G2511">
        <v>0.50600000000000001</v>
      </c>
    </row>
    <row r="2512" spans="1:7" x14ac:dyDescent="0.35">
      <c r="A2512" t="s">
        <v>11784</v>
      </c>
      <c r="B2512" t="s">
        <v>182</v>
      </c>
      <c r="C2512" s="16">
        <v>41666</v>
      </c>
      <c r="D2512">
        <v>1</v>
      </c>
      <c r="E2512">
        <v>59</v>
      </c>
      <c r="F2512" t="s">
        <v>14789</v>
      </c>
      <c r="G2512">
        <v>0.34699999999999998</v>
      </c>
    </row>
    <row r="2513" spans="1:7" x14ac:dyDescent="0.35">
      <c r="A2513" t="s">
        <v>6075</v>
      </c>
      <c r="B2513" t="s">
        <v>6076</v>
      </c>
      <c r="C2513" s="16">
        <v>41666</v>
      </c>
      <c r="D2513">
        <v>1</v>
      </c>
      <c r="E2513">
        <v>33</v>
      </c>
      <c r="F2513" t="s">
        <v>6077</v>
      </c>
      <c r="G2513">
        <v>0.78400000000000003</v>
      </c>
    </row>
    <row r="2514" spans="1:7" x14ac:dyDescent="0.35">
      <c r="A2514" t="s">
        <v>10308</v>
      </c>
      <c r="B2514" t="s">
        <v>6644</v>
      </c>
      <c r="C2514" s="16">
        <v>41666</v>
      </c>
      <c r="D2514">
        <v>7</v>
      </c>
      <c r="E2514">
        <v>0</v>
      </c>
      <c r="F2514" t="s">
        <v>13842</v>
      </c>
      <c r="G2514">
        <v>0.56599999999999995</v>
      </c>
    </row>
    <row r="2515" spans="1:7" x14ac:dyDescent="0.35">
      <c r="A2515" t="s">
        <v>12685</v>
      </c>
      <c r="B2515" t="s">
        <v>10868</v>
      </c>
      <c r="C2515" s="16">
        <v>41666</v>
      </c>
      <c r="D2515">
        <v>19</v>
      </c>
      <c r="E2515">
        <v>28</v>
      </c>
      <c r="F2515" t="s">
        <v>14854</v>
      </c>
      <c r="G2515">
        <v>0.38800000000000001</v>
      </c>
    </row>
    <row r="2516" spans="1:7" x14ac:dyDescent="0.35">
      <c r="A2516" t="s">
        <v>7682</v>
      </c>
      <c r="B2516" t="s">
        <v>1187</v>
      </c>
      <c r="C2516" s="16">
        <v>41660</v>
      </c>
      <c r="D2516">
        <v>1</v>
      </c>
      <c r="E2516">
        <v>63</v>
      </c>
      <c r="F2516" t="s">
        <v>7683</v>
      </c>
      <c r="G2516">
        <v>0.72499999999999998</v>
      </c>
    </row>
    <row r="2517" spans="1:7" x14ac:dyDescent="0.35">
      <c r="A2517" t="s">
        <v>8456</v>
      </c>
      <c r="B2517" t="s">
        <v>8457</v>
      </c>
      <c r="C2517" s="16">
        <v>41659</v>
      </c>
      <c r="D2517">
        <v>13</v>
      </c>
      <c r="E2517">
        <v>76</v>
      </c>
      <c r="F2517" t="s">
        <v>14855</v>
      </c>
      <c r="G2517">
        <v>0.40699999999999997</v>
      </c>
    </row>
    <row r="2518" spans="1:7" x14ac:dyDescent="0.35">
      <c r="A2518" t="s">
        <v>12521</v>
      </c>
      <c r="B2518" t="s">
        <v>9279</v>
      </c>
      <c r="C2518" s="16">
        <v>41656</v>
      </c>
      <c r="D2518">
        <v>1</v>
      </c>
      <c r="E2518">
        <v>76</v>
      </c>
      <c r="F2518" t="s">
        <v>12956</v>
      </c>
      <c r="G2518">
        <v>0.79900000000000004</v>
      </c>
    </row>
    <row r="2519" spans="1:7" x14ac:dyDescent="0.35">
      <c r="A2519" t="s">
        <v>1987</v>
      </c>
      <c r="B2519" t="s">
        <v>1988</v>
      </c>
      <c r="C2519" s="16">
        <v>41652</v>
      </c>
      <c r="D2519">
        <v>1</v>
      </c>
      <c r="E2519">
        <v>7</v>
      </c>
      <c r="F2519" t="s">
        <v>13875</v>
      </c>
      <c r="G2519">
        <v>0.434</v>
      </c>
    </row>
    <row r="2520" spans="1:7" x14ac:dyDescent="0.35">
      <c r="A2520" t="s">
        <v>8456</v>
      </c>
      <c r="B2520" t="s">
        <v>8457</v>
      </c>
      <c r="C2520" s="16">
        <v>41652</v>
      </c>
      <c r="D2520">
        <v>25</v>
      </c>
      <c r="E2520">
        <v>72</v>
      </c>
      <c r="F2520" t="s">
        <v>14855</v>
      </c>
      <c r="G2520">
        <v>0.40699999999999997</v>
      </c>
    </row>
    <row r="2521" spans="1:7" x14ac:dyDescent="0.35">
      <c r="A2521" t="s">
        <v>4182</v>
      </c>
      <c r="B2521" t="s">
        <v>4183</v>
      </c>
      <c r="C2521" s="16">
        <v>41652</v>
      </c>
      <c r="D2521">
        <v>8</v>
      </c>
      <c r="E2521">
        <v>0</v>
      </c>
      <c r="F2521" t="s">
        <v>12789</v>
      </c>
      <c r="G2521">
        <v>0.54400000000000004</v>
      </c>
    </row>
    <row r="2522" spans="1:7" x14ac:dyDescent="0.35">
      <c r="A2522" t="s">
        <v>4074</v>
      </c>
      <c r="B2522" t="s">
        <v>4075</v>
      </c>
      <c r="C2522" s="16">
        <v>41649</v>
      </c>
      <c r="D2522">
        <v>1</v>
      </c>
      <c r="E2522">
        <v>0</v>
      </c>
      <c r="F2522" t="s">
        <v>14023</v>
      </c>
      <c r="G2522">
        <v>0.61299999999999999</v>
      </c>
    </row>
    <row r="2523" spans="1:7" x14ac:dyDescent="0.35">
      <c r="A2523" t="s">
        <v>5780</v>
      </c>
      <c r="B2523" t="s">
        <v>5781</v>
      </c>
      <c r="C2523" s="16">
        <v>41645</v>
      </c>
      <c r="D2523">
        <v>1</v>
      </c>
      <c r="E2523">
        <v>0</v>
      </c>
      <c r="F2523" t="s">
        <v>13190</v>
      </c>
      <c r="G2523">
        <v>0.84499999999999997</v>
      </c>
    </row>
    <row r="2524" spans="1:7" x14ac:dyDescent="0.35">
      <c r="A2524" t="s">
        <v>84</v>
      </c>
      <c r="B2524" t="s">
        <v>85</v>
      </c>
      <c r="C2524" s="16">
        <v>41640</v>
      </c>
      <c r="D2524">
        <v>11</v>
      </c>
      <c r="E2524">
        <v>67</v>
      </c>
      <c r="F2524" t="s">
        <v>13191</v>
      </c>
      <c r="G2524">
        <v>0.59599999999999997</v>
      </c>
    </row>
    <row r="2525" spans="1:7" x14ac:dyDescent="0.35">
      <c r="A2525" t="s">
        <v>797</v>
      </c>
      <c r="B2525" t="s">
        <v>697</v>
      </c>
      <c r="C2525" s="16">
        <v>41640</v>
      </c>
      <c r="D2525">
        <v>21</v>
      </c>
      <c r="E2525">
        <v>59</v>
      </c>
      <c r="F2525" t="s">
        <v>13510</v>
      </c>
      <c r="G2525">
        <v>0.51200000000000001</v>
      </c>
    </row>
    <row r="2526" spans="1:7" x14ac:dyDescent="0.35">
      <c r="A2526" t="s">
        <v>810</v>
      </c>
      <c r="B2526" t="s">
        <v>811</v>
      </c>
      <c r="C2526" s="16">
        <v>41640</v>
      </c>
      <c r="D2526">
        <v>1</v>
      </c>
      <c r="E2526">
        <v>0</v>
      </c>
      <c r="F2526" t="s">
        <v>13875</v>
      </c>
      <c r="G2526">
        <v>0.78</v>
      </c>
    </row>
    <row r="2527" spans="1:7" x14ac:dyDescent="0.35">
      <c r="A2527" t="s">
        <v>822</v>
      </c>
      <c r="B2527" t="s">
        <v>823</v>
      </c>
      <c r="C2527" s="16">
        <v>41640</v>
      </c>
      <c r="D2527">
        <v>3</v>
      </c>
      <c r="E2527">
        <v>55</v>
      </c>
      <c r="F2527" t="s">
        <v>14024</v>
      </c>
      <c r="G2527">
        <v>0.53600000000000003</v>
      </c>
    </row>
    <row r="2528" spans="1:7" x14ac:dyDescent="0.35">
      <c r="A2528" t="s">
        <v>841</v>
      </c>
      <c r="B2528" t="s">
        <v>842</v>
      </c>
      <c r="C2528" s="16">
        <v>41640</v>
      </c>
      <c r="D2528">
        <v>1</v>
      </c>
      <c r="E2528">
        <v>0</v>
      </c>
      <c r="F2528" t="s">
        <v>13523</v>
      </c>
      <c r="G2528">
        <v>0.81799999999999995</v>
      </c>
    </row>
    <row r="2529" spans="1:7" x14ac:dyDescent="0.35">
      <c r="A2529" t="s">
        <v>295</v>
      </c>
      <c r="B2529" t="s">
        <v>296</v>
      </c>
      <c r="C2529" s="16">
        <v>41640</v>
      </c>
      <c r="D2529">
        <v>1</v>
      </c>
      <c r="E2529">
        <v>78</v>
      </c>
      <c r="F2529" t="s">
        <v>13879</v>
      </c>
      <c r="G2529">
        <v>0.66400000000000003</v>
      </c>
    </row>
    <row r="2530" spans="1:7" x14ac:dyDescent="0.35">
      <c r="A2530" t="s">
        <v>1297</v>
      </c>
      <c r="B2530" t="s">
        <v>1298</v>
      </c>
      <c r="C2530" s="16">
        <v>41640</v>
      </c>
      <c r="D2530">
        <v>1</v>
      </c>
      <c r="E2530">
        <v>0</v>
      </c>
      <c r="F2530" t="s">
        <v>13192</v>
      </c>
      <c r="G2530">
        <v>0.54500000000000004</v>
      </c>
    </row>
    <row r="2531" spans="1:7" x14ac:dyDescent="0.35">
      <c r="A2531" t="s">
        <v>1620</v>
      </c>
      <c r="B2531" t="s">
        <v>1621</v>
      </c>
      <c r="C2531" s="16">
        <v>41640</v>
      </c>
      <c r="D2531">
        <v>3</v>
      </c>
      <c r="E2531">
        <v>51</v>
      </c>
      <c r="F2531" t="s">
        <v>1622</v>
      </c>
      <c r="G2531">
        <v>0.68200000000000005</v>
      </c>
    </row>
    <row r="2532" spans="1:7" x14ac:dyDescent="0.35">
      <c r="A2532" t="s">
        <v>2050</v>
      </c>
      <c r="B2532" t="s">
        <v>882</v>
      </c>
      <c r="C2532" s="16">
        <v>41640</v>
      </c>
      <c r="D2532">
        <v>10</v>
      </c>
      <c r="E2532">
        <v>39</v>
      </c>
      <c r="F2532" t="s">
        <v>13013</v>
      </c>
      <c r="G2532">
        <v>0.32400000000000001</v>
      </c>
    </row>
    <row r="2533" spans="1:7" x14ac:dyDescent="0.35">
      <c r="A2533" t="s">
        <v>2172</v>
      </c>
      <c r="B2533" t="s">
        <v>2173</v>
      </c>
      <c r="C2533" s="16">
        <v>41640</v>
      </c>
      <c r="D2533">
        <v>9</v>
      </c>
      <c r="E2533">
        <v>4</v>
      </c>
      <c r="F2533" t="s">
        <v>13816</v>
      </c>
      <c r="G2533">
        <v>0.46100000000000002</v>
      </c>
    </row>
    <row r="2534" spans="1:7" x14ac:dyDescent="0.35">
      <c r="A2534" t="s">
        <v>2245</v>
      </c>
      <c r="B2534" t="s">
        <v>2246</v>
      </c>
      <c r="C2534" s="16">
        <v>41640</v>
      </c>
      <c r="D2534">
        <v>1</v>
      </c>
      <c r="E2534">
        <v>13</v>
      </c>
      <c r="F2534" t="s">
        <v>2247</v>
      </c>
      <c r="G2534">
        <v>0.63</v>
      </c>
    </row>
    <row r="2535" spans="1:7" x14ac:dyDescent="0.35">
      <c r="A2535" t="s">
        <v>2460</v>
      </c>
      <c r="B2535" t="s">
        <v>2461</v>
      </c>
      <c r="C2535" s="16">
        <v>41640</v>
      </c>
      <c r="D2535">
        <v>13</v>
      </c>
      <c r="E2535">
        <v>0</v>
      </c>
      <c r="F2535" t="s">
        <v>13193</v>
      </c>
      <c r="G2535">
        <v>0.58599999999999997</v>
      </c>
    </row>
    <row r="2536" spans="1:7" x14ac:dyDescent="0.35">
      <c r="A2536" t="s">
        <v>2573</v>
      </c>
      <c r="B2536" t="s">
        <v>54</v>
      </c>
      <c r="C2536" s="16">
        <v>41640</v>
      </c>
      <c r="D2536">
        <v>3</v>
      </c>
      <c r="E2536">
        <v>2</v>
      </c>
      <c r="F2536" t="s">
        <v>12791</v>
      </c>
      <c r="G2536">
        <v>0.47899999999999998</v>
      </c>
    </row>
    <row r="2537" spans="1:7" x14ac:dyDescent="0.35">
      <c r="A2537" t="s">
        <v>2859</v>
      </c>
      <c r="B2537" t="s">
        <v>2000</v>
      </c>
      <c r="C2537" s="16">
        <v>41640</v>
      </c>
      <c r="D2537">
        <v>2</v>
      </c>
      <c r="E2537">
        <v>0</v>
      </c>
      <c r="F2537" t="s">
        <v>13904</v>
      </c>
      <c r="G2537">
        <v>0.61599999999999999</v>
      </c>
    </row>
    <row r="2538" spans="1:7" x14ac:dyDescent="0.35">
      <c r="A2538" t="s">
        <v>2876</v>
      </c>
      <c r="B2538" t="s">
        <v>697</v>
      </c>
      <c r="C2538" s="16">
        <v>41640</v>
      </c>
      <c r="D2538">
        <v>15</v>
      </c>
      <c r="E2538">
        <v>70</v>
      </c>
      <c r="F2538" t="s">
        <v>13510</v>
      </c>
      <c r="G2538">
        <v>0.55900000000000005</v>
      </c>
    </row>
    <row r="2539" spans="1:7" x14ac:dyDescent="0.35">
      <c r="A2539" t="s">
        <v>2955</v>
      </c>
      <c r="B2539" t="s">
        <v>2956</v>
      </c>
      <c r="C2539" s="16">
        <v>41640</v>
      </c>
      <c r="D2539">
        <v>1</v>
      </c>
      <c r="E2539">
        <v>0</v>
      </c>
      <c r="F2539" t="s">
        <v>13194</v>
      </c>
      <c r="G2539">
        <v>0.53300000000000003</v>
      </c>
    </row>
    <row r="2540" spans="1:7" x14ac:dyDescent="0.35">
      <c r="A2540" t="s">
        <v>3167</v>
      </c>
      <c r="B2540" t="s">
        <v>1298</v>
      </c>
      <c r="C2540" s="16">
        <v>41640</v>
      </c>
      <c r="D2540">
        <v>9</v>
      </c>
      <c r="E2540">
        <v>44</v>
      </c>
      <c r="F2540" t="s">
        <v>13192</v>
      </c>
      <c r="G2540">
        <v>0.70599999999999996</v>
      </c>
    </row>
    <row r="2541" spans="1:7" x14ac:dyDescent="0.35">
      <c r="A2541" t="s">
        <v>3225</v>
      </c>
      <c r="B2541" t="s">
        <v>1855</v>
      </c>
      <c r="C2541" s="16">
        <v>41640</v>
      </c>
      <c r="D2541">
        <v>9</v>
      </c>
      <c r="E2541">
        <v>0</v>
      </c>
      <c r="F2541" t="s">
        <v>14025</v>
      </c>
      <c r="G2541">
        <v>0.69</v>
      </c>
    </row>
    <row r="2542" spans="1:7" x14ac:dyDescent="0.35">
      <c r="A2542" t="s">
        <v>3620</v>
      </c>
      <c r="B2542" t="s">
        <v>1968</v>
      </c>
      <c r="C2542" s="16">
        <v>41640</v>
      </c>
      <c r="D2542">
        <v>1</v>
      </c>
      <c r="E2542">
        <v>56</v>
      </c>
      <c r="F2542" t="s">
        <v>12885</v>
      </c>
      <c r="G2542">
        <v>0.61699999999999999</v>
      </c>
    </row>
    <row r="2543" spans="1:7" x14ac:dyDescent="0.35">
      <c r="A2543" t="s">
        <v>3752</v>
      </c>
      <c r="B2543" t="s">
        <v>356</v>
      </c>
      <c r="C2543" s="16">
        <v>41640</v>
      </c>
      <c r="D2543">
        <v>1</v>
      </c>
      <c r="E2543">
        <v>0</v>
      </c>
      <c r="F2543" t="s">
        <v>13050</v>
      </c>
      <c r="G2543">
        <v>0.80800000000000005</v>
      </c>
    </row>
    <row r="2544" spans="1:7" x14ac:dyDescent="0.35">
      <c r="A2544" t="s">
        <v>4399</v>
      </c>
      <c r="B2544" t="s">
        <v>4400</v>
      </c>
      <c r="C2544" s="16">
        <v>41640</v>
      </c>
      <c r="D2544">
        <v>1</v>
      </c>
      <c r="E2544">
        <v>0</v>
      </c>
      <c r="F2544" t="s">
        <v>13195</v>
      </c>
      <c r="G2544">
        <v>0.56200000000000006</v>
      </c>
    </row>
    <row r="2545" spans="1:7" x14ac:dyDescent="0.35">
      <c r="A2545" t="s">
        <v>4442</v>
      </c>
      <c r="B2545" t="s">
        <v>4443</v>
      </c>
      <c r="C2545" s="16">
        <v>41640</v>
      </c>
      <c r="D2545">
        <v>1</v>
      </c>
      <c r="E2545">
        <v>0</v>
      </c>
      <c r="F2545" t="s">
        <v>13721</v>
      </c>
      <c r="G2545">
        <v>0.38700000000000001</v>
      </c>
    </row>
    <row r="2546" spans="1:7" x14ac:dyDescent="0.35">
      <c r="A2546" t="s">
        <v>4460</v>
      </c>
      <c r="B2546" t="s">
        <v>4461</v>
      </c>
      <c r="C2546" s="16">
        <v>41640</v>
      </c>
      <c r="D2546">
        <v>11</v>
      </c>
      <c r="E2546">
        <v>74</v>
      </c>
      <c r="F2546" t="s">
        <v>13196</v>
      </c>
      <c r="G2546">
        <v>0.57899999999999996</v>
      </c>
    </row>
    <row r="2547" spans="1:7" x14ac:dyDescent="0.35">
      <c r="A2547" t="s">
        <v>4856</v>
      </c>
      <c r="B2547" t="s">
        <v>4857</v>
      </c>
      <c r="C2547" s="16">
        <v>41640</v>
      </c>
      <c r="D2547">
        <v>6</v>
      </c>
      <c r="E2547">
        <v>45</v>
      </c>
      <c r="F2547" t="s">
        <v>14856</v>
      </c>
      <c r="G2547">
        <v>0.73</v>
      </c>
    </row>
    <row r="2548" spans="1:7" x14ac:dyDescent="0.35">
      <c r="A2548" t="s">
        <v>5048</v>
      </c>
      <c r="B2548" t="s">
        <v>374</v>
      </c>
      <c r="C2548" s="16">
        <v>41640</v>
      </c>
      <c r="D2548">
        <v>3</v>
      </c>
      <c r="E2548">
        <v>92</v>
      </c>
      <c r="F2548" t="s">
        <v>12791</v>
      </c>
      <c r="G2548">
        <v>0.58799999999999997</v>
      </c>
    </row>
    <row r="2549" spans="1:7" x14ac:dyDescent="0.35">
      <c r="A2549" t="s">
        <v>5345</v>
      </c>
      <c r="B2549" t="s">
        <v>5346</v>
      </c>
      <c r="C2549" s="16">
        <v>41640</v>
      </c>
      <c r="D2549">
        <v>14</v>
      </c>
      <c r="E2549">
        <v>28</v>
      </c>
      <c r="F2549" t="s">
        <v>5347</v>
      </c>
      <c r="G2549">
        <v>0.47099999999999997</v>
      </c>
    </row>
    <row r="2550" spans="1:7" x14ac:dyDescent="0.35">
      <c r="A2550" t="s">
        <v>5605</v>
      </c>
      <c r="B2550" t="s">
        <v>5606</v>
      </c>
      <c r="C2550" s="16">
        <v>41640</v>
      </c>
      <c r="D2550">
        <v>8</v>
      </c>
      <c r="E2550">
        <v>41</v>
      </c>
      <c r="F2550" t="s">
        <v>14857</v>
      </c>
      <c r="G2550">
        <v>0.64100000000000001</v>
      </c>
    </row>
    <row r="2551" spans="1:7" x14ac:dyDescent="0.35">
      <c r="A2551" t="s">
        <v>5624</v>
      </c>
      <c r="B2551" t="s">
        <v>5625</v>
      </c>
      <c r="C2551" s="16">
        <v>41640</v>
      </c>
      <c r="D2551">
        <v>20</v>
      </c>
      <c r="E2551">
        <v>12</v>
      </c>
      <c r="F2551" t="s">
        <v>369</v>
      </c>
      <c r="G2551">
        <v>0.68899999999999995</v>
      </c>
    </row>
    <row r="2552" spans="1:7" x14ac:dyDescent="0.35">
      <c r="A2552" t="s">
        <v>12164</v>
      </c>
      <c r="B2552" t="s">
        <v>2000</v>
      </c>
      <c r="C2552" s="16">
        <v>41640</v>
      </c>
      <c r="D2552">
        <v>16</v>
      </c>
      <c r="E2552">
        <v>0</v>
      </c>
      <c r="F2552" t="s">
        <v>13904</v>
      </c>
      <c r="G2552">
        <v>0.69899999999999995</v>
      </c>
    </row>
    <row r="2553" spans="1:7" x14ac:dyDescent="0.35">
      <c r="A2553" t="s">
        <v>12186</v>
      </c>
      <c r="B2553" t="s">
        <v>6018</v>
      </c>
      <c r="C2553" s="16">
        <v>41640</v>
      </c>
      <c r="D2553">
        <v>1</v>
      </c>
      <c r="E2553">
        <v>0</v>
      </c>
      <c r="F2553" t="s">
        <v>13197</v>
      </c>
      <c r="G2553">
        <v>0.73299999999999998</v>
      </c>
    </row>
    <row r="2554" spans="1:7" x14ac:dyDescent="0.35">
      <c r="A2554" t="s">
        <v>2573</v>
      </c>
      <c r="B2554" t="s">
        <v>54</v>
      </c>
      <c r="C2554" s="16">
        <v>41640</v>
      </c>
      <c r="D2554">
        <v>3</v>
      </c>
      <c r="E2554">
        <v>0</v>
      </c>
      <c r="F2554" t="s">
        <v>12791</v>
      </c>
      <c r="G2554">
        <v>0.5</v>
      </c>
    </row>
    <row r="2555" spans="1:7" x14ac:dyDescent="0.35">
      <c r="A2555" t="s">
        <v>1820</v>
      </c>
      <c r="B2555" t="s">
        <v>1968</v>
      </c>
      <c r="C2555" s="16">
        <v>41640</v>
      </c>
      <c r="D2555">
        <v>2</v>
      </c>
      <c r="E2555">
        <v>35</v>
      </c>
      <c r="F2555" t="s">
        <v>12885</v>
      </c>
      <c r="G2555">
        <v>0.629</v>
      </c>
    </row>
    <row r="2556" spans="1:7" x14ac:dyDescent="0.35">
      <c r="A2556" t="s">
        <v>6245</v>
      </c>
      <c r="B2556" t="s">
        <v>6246</v>
      </c>
      <c r="C2556" s="16">
        <v>41640</v>
      </c>
      <c r="D2556">
        <v>19</v>
      </c>
      <c r="E2556">
        <v>73</v>
      </c>
      <c r="F2556" t="s">
        <v>14858</v>
      </c>
      <c r="G2556">
        <v>0.51900000000000002</v>
      </c>
    </row>
    <row r="2557" spans="1:7" x14ac:dyDescent="0.35">
      <c r="A2557" t="s">
        <v>6623</v>
      </c>
      <c r="B2557" t="s">
        <v>1968</v>
      </c>
      <c r="C2557" s="16">
        <v>41640</v>
      </c>
      <c r="D2557">
        <v>4</v>
      </c>
      <c r="E2557">
        <v>66</v>
      </c>
      <c r="F2557" t="s">
        <v>12885</v>
      </c>
      <c r="G2557">
        <v>0.64</v>
      </c>
    </row>
    <row r="2558" spans="1:7" x14ac:dyDescent="0.35">
      <c r="A2558" t="s">
        <v>6652</v>
      </c>
      <c r="B2558" t="s">
        <v>2000</v>
      </c>
      <c r="C2558" s="16">
        <v>41640</v>
      </c>
      <c r="D2558">
        <v>6</v>
      </c>
      <c r="E2558">
        <v>0</v>
      </c>
      <c r="F2558" t="s">
        <v>13904</v>
      </c>
      <c r="G2558">
        <v>0.32600000000000001</v>
      </c>
    </row>
    <row r="2559" spans="1:7" x14ac:dyDescent="0.35">
      <c r="A2559" t="s">
        <v>6687</v>
      </c>
      <c r="B2559" t="s">
        <v>6688</v>
      </c>
      <c r="C2559" s="16">
        <v>41640</v>
      </c>
      <c r="D2559">
        <v>1</v>
      </c>
      <c r="E2559">
        <v>65</v>
      </c>
      <c r="F2559" t="s">
        <v>14859</v>
      </c>
      <c r="G2559">
        <v>0.52300000000000002</v>
      </c>
    </row>
    <row r="2560" spans="1:7" x14ac:dyDescent="0.35">
      <c r="A2560" t="s">
        <v>3522</v>
      </c>
      <c r="B2560" t="s">
        <v>1716</v>
      </c>
      <c r="C2560" s="16">
        <v>41640</v>
      </c>
      <c r="D2560">
        <v>1</v>
      </c>
      <c r="E2560">
        <v>0</v>
      </c>
      <c r="F2560" t="s">
        <v>12885</v>
      </c>
      <c r="G2560">
        <v>0.59399999999999997</v>
      </c>
    </row>
    <row r="2561" spans="1:7" x14ac:dyDescent="0.35">
      <c r="A2561" t="s">
        <v>3856</v>
      </c>
      <c r="B2561" t="s">
        <v>374</v>
      </c>
      <c r="C2561" s="16">
        <v>41640</v>
      </c>
      <c r="D2561">
        <v>2</v>
      </c>
      <c r="E2561">
        <v>92</v>
      </c>
      <c r="F2561" t="s">
        <v>12791</v>
      </c>
      <c r="G2561">
        <v>0.76</v>
      </c>
    </row>
    <row r="2562" spans="1:7" x14ac:dyDescent="0.35">
      <c r="A2562" t="s">
        <v>7506</v>
      </c>
      <c r="B2562" t="s">
        <v>296</v>
      </c>
      <c r="C2562" s="16">
        <v>41640</v>
      </c>
      <c r="D2562">
        <v>11</v>
      </c>
      <c r="E2562">
        <v>50</v>
      </c>
      <c r="F2562" t="s">
        <v>13879</v>
      </c>
      <c r="G2562">
        <v>0.68300000000000005</v>
      </c>
    </row>
    <row r="2563" spans="1:7" x14ac:dyDescent="0.35">
      <c r="A2563" t="s">
        <v>7721</v>
      </c>
      <c r="B2563" t="s">
        <v>7722</v>
      </c>
      <c r="C2563" s="16">
        <v>41640</v>
      </c>
      <c r="D2563">
        <v>8</v>
      </c>
      <c r="E2563">
        <v>1</v>
      </c>
      <c r="F2563" t="s">
        <v>13823</v>
      </c>
      <c r="G2563">
        <v>0.45700000000000002</v>
      </c>
    </row>
    <row r="2564" spans="1:7" x14ac:dyDescent="0.35">
      <c r="A2564" t="s">
        <v>7750</v>
      </c>
      <c r="B2564" t="s">
        <v>7751</v>
      </c>
      <c r="C2564" s="16">
        <v>41640</v>
      </c>
      <c r="D2564">
        <v>1</v>
      </c>
      <c r="E2564">
        <v>42</v>
      </c>
      <c r="F2564" t="s">
        <v>13090</v>
      </c>
      <c r="G2564">
        <v>0.61699999999999999</v>
      </c>
    </row>
    <row r="2565" spans="1:7" x14ac:dyDescent="0.35">
      <c r="A2565" t="s">
        <v>2127</v>
      </c>
      <c r="B2565" t="s">
        <v>374</v>
      </c>
      <c r="C2565" s="16">
        <v>41640</v>
      </c>
      <c r="D2565">
        <v>6</v>
      </c>
      <c r="E2565">
        <v>88</v>
      </c>
      <c r="F2565" t="s">
        <v>12791</v>
      </c>
      <c r="G2565">
        <v>0.64700000000000002</v>
      </c>
    </row>
    <row r="2566" spans="1:7" x14ac:dyDescent="0.35">
      <c r="A2566" t="s">
        <v>8355</v>
      </c>
      <c r="B2566" t="s">
        <v>8356</v>
      </c>
      <c r="C2566" s="16">
        <v>41640</v>
      </c>
      <c r="D2566">
        <v>2</v>
      </c>
      <c r="E2566">
        <v>64</v>
      </c>
      <c r="F2566" t="s">
        <v>13198</v>
      </c>
      <c r="G2566">
        <v>0.67700000000000005</v>
      </c>
    </row>
    <row r="2567" spans="1:7" x14ac:dyDescent="0.35">
      <c r="A2567" t="s">
        <v>4272</v>
      </c>
      <c r="B2567" t="s">
        <v>4273</v>
      </c>
      <c r="C2567" s="16">
        <v>41640</v>
      </c>
      <c r="D2567">
        <v>3</v>
      </c>
      <c r="E2567">
        <v>83</v>
      </c>
      <c r="F2567" t="s">
        <v>14026</v>
      </c>
      <c r="G2567">
        <v>0.67300000000000004</v>
      </c>
    </row>
    <row r="2568" spans="1:7" x14ac:dyDescent="0.35">
      <c r="A2568" t="s">
        <v>8786</v>
      </c>
      <c r="B2568" t="s">
        <v>8787</v>
      </c>
      <c r="C2568" s="16">
        <v>41640</v>
      </c>
      <c r="D2568">
        <v>1</v>
      </c>
      <c r="E2568">
        <v>62</v>
      </c>
      <c r="F2568" t="s">
        <v>12842</v>
      </c>
      <c r="G2568">
        <v>0.754</v>
      </c>
    </row>
    <row r="2569" spans="1:7" x14ac:dyDescent="0.35">
      <c r="A2569" t="s">
        <v>8969</v>
      </c>
      <c r="B2569" t="s">
        <v>697</v>
      </c>
      <c r="C2569" s="16">
        <v>41640</v>
      </c>
      <c r="D2569">
        <v>16</v>
      </c>
      <c r="E2569">
        <v>38</v>
      </c>
      <c r="F2569" t="s">
        <v>13510</v>
      </c>
      <c r="G2569">
        <v>0.56799999999999995</v>
      </c>
    </row>
    <row r="2570" spans="1:7" x14ac:dyDescent="0.35">
      <c r="A2570" t="s">
        <v>8971</v>
      </c>
      <c r="B2570" t="s">
        <v>8314</v>
      </c>
      <c r="C2570" s="16">
        <v>41640</v>
      </c>
      <c r="D2570">
        <v>1</v>
      </c>
      <c r="E2570">
        <v>55</v>
      </c>
      <c r="F2570" t="s">
        <v>13020</v>
      </c>
      <c r="G2570">
        <v>0.68600000000000005</v>
      </c>
    </row>
    <row r="2571" spans="1:7" x14ac:dyDescent="0.35">
      <c r="A2571" t="s">
        <v>8993</v>
      </c>
      <c r="B2571" t="s">
        <v>8994</v>
      </c>
      <c r="C2571" s="16">
        <v>41640</v>
      </c>
      <c r="D2571">
        <v>14</v>
      </c>
      <c r="E2571">
        <v>27</v>
      </c>
      <c r="F2571" t="s">
        <v>14027</v>
      </c>
      <c r="G2571">
        <v>0.79500000000000004</v>
      </c>
    </row>
    <row r="2572" spans="1:7" x14ac:dyDescent="0.35">
      <c r="A2572" t="s">
        <v>2199</v>
      </c>
      <c r="B2572" t="s">
        <v>54</v>
      </c>
      <c r="C2572" s="16">
        <v>41640</v>
      </c>
      <c r="D2572">
        <v>5</v>
      </c>
      <c r="E2572">
        <v>0</v>
      </c>
      <c r="F2572" t="s">
        <v>12791</v>
      </c>
      <c r="G2572">
        <v>0.45300000000000001</v>
      </c>
    </row>
    <row r="2573" spans="1:7" x14ac:dyDescent="0.35">
      <c r="A2573" t="s">
        <v>9164</v>
      </c>
      <c r="B2573" t="s">
        <v>1022</v>
      </c>
      <c r="C2573" s="16">
        <v>41640</v>
      </c>
      <c r="D2573">
        <v>6</v>
      </c>
      <c r="E2573">
        <v>53</v>
      </c>
      <c r="F2573" t="s">
        <v>13609</v>
      </c>
      <c r="G2573">
        <v>0.71</v>
      </c>
    </row>
    <row r="2574" spans="1:7" x14ac:dyDescent="0.35">
      <c r="A2574" t="s">
        <v>8458</v>
      </c>
      <c r="B2574" t="s">
        <v>697</v>
      </c>
      <c r="C2574" s="16">
        <v>41640</v>
      </c>
      <c r="D2574">
        <v>13</v>
      </c>
      <c r="E2574">
        <v>49</v>
      </c>
      <c r="F2574" t="s">
        <v>13510</v>
      </c>
      <c r="G2574">
        <v>0.56000000000000005</v>
      </c>
    </row>
    <row r="2575" spans="1:7" x14ac:dyDescent="0.35">
      <c r="A2575" t="s">
        <v>1882</v>
      </c>
      <c r="B2575" t="s">
        <v>1883</v>
      </c>
      <c r="C2575" s="16">
        <v>41640</v>
      </c>
      <c r="D2575">
        <v>5</v>
      </c>
      <c r="E2575">
        <v>71</v>
      </c>
      <c r="F2575" t="s">
        <v>14839</v>
      </c>
      <c r="G2575">
        <v>0.91200000000000003</v>
      </c>
    </row>
    <row r="2576" spans="1:7" x14ac:dyDescent="0.35">
      <c r="A2576" t="s">
        <v>2573</v>
      </c>
      <c r="B2576" t="s">
        <v>54</v>
      </c>
      <c r="C2576" s="16">
        <v>41640</v>
      </c>
      <c r="D2576">
        <v>3</v>
      </c>
      <c r="E2576">
        <v>14</v>
      </c>
      <c r="F2576" t="s">
        <v>12791</v>
      </c>
      <c r="G2576">
        <v>0.41399999999999998</v>
      </c>
    </row>
    <row r="2577" spans="1:7" x14ac:dyDescent="0.35">
      <c r="A2577" t="s">
        <v>9554</v>
      </c>
      <c r="B2577" t="s">
        <v>296</v>
      </c>
      <c r="C2577" s="16">
        <v>41640</v>
      </c>
      <c r="D2577">
        <v>2</v>
      </c>
      <c r="E2577">
        <v>68</v>
      </c>
      <c r="F2577" t="s">
        <v>13879</v>
      </c>
      <c r="G2577">
        <v>0.71499999999999997</v>
      </c>
    </row>
    <row r="2578" spans="1:7" x14ac:dyDescent="0.35">
      <c r="A2578" t="s">
        <v>9813</v>
      </c>
      <c r="B2578" t="s">
        <v>54</v>
      </c>
      <c r="C2578" s="16">
        <v>41640</v>
      </c>
      <c r="D2578">
        <v>2</v>
      </c>
      <c r="E2578">
        <v>23</v>
      </c>
      <c r="F2578" t="s">
        <v>12791</v>
      </c>
      <c r="G2578">
        <v>0.45900000000000002</v>
      </c>
    </row>
    <row r="2579" spans="1:7" x14ac:dyDescent="0.35">
      <c r="A2579" t="s">
        <v>1882</v>
      </c>
      <c r="B2579" t="s">
        <v>1883</v>
      </c>
      <c r="C2579" s="16">
        <v>41640</v>
      </c>
      <c r="D2579">
        <v>5</v>
      </c>
      <c r="E2579">
        <v>48</v>
      </c>
      <c r="F2579" t="s">
        <v>14839</v>
      </c>
      <c r="G2579">
        <v>0.91300000000000003</v>
      </c>
    </row>
    <row r="2580" spans="1:7" x14ac:dyDescent="0.35">
      <c r="A2580" t="s">
        <v>9838</v>
      </c>
      <c r="B2580" t="s">
        <v>7751</v>
      </c>
      <c r="C2580" s="16">
        <v>41640</v>
      </c>
      <c r="D2580">
        <v>10</v>
      </c>
      <c r="E2580">
        <v>35</v>
      </c>
      <c r="F2580" t="s">
        <v>13090</v>
      </c>
      <c r="G2580">
        <v>0.51100000000000001</v>
      </c>
    </row>
    <row r="2581" spans="1:7" x14ac:dyDescent="0.35">
      <c r="A2581" t="s">
        <v>7466</v>
      </c>
      <c r="B2581" t="s">
        <v>9872</v>
      </c>
      <c r="C2581" s="16">
        <v>41640</v>
      </c>
      <c r="D2581">
        <v>1</v>
      </c>
      <c r="E2581">
        <v>0</v>
      </c>
      <c r="F2581" t="s">
        <v>13199</v>
      </c>
      <c r="G2581">
        <v>0.48599999999999999</v>
      </c>
    </row>
    <row r="2582" spans="1:7" x14ac:dyDescent="0.35">
      <c r="A2582" t="s">
        <v>2573</v>
      </c>
      <c r="B2582" t="s">
        <v>54</v>
      </c>
      <c r="C2582" s="16">
        <v>41640</v>
      </c>
      <c r="D2582">
        <v>3</v>
      </c>
      <c r="E2582">
        <v>2</v>
      </c>
      <c r="F2582" t="s">
        <v>12791</v>
      </c>
      <c r="G2582">
        <v>0.47899999999999998</v>
      </c>
    </row>
    <row r="2583" spans="1:7" x14ac:dyDescent="0.35">
      <c r="A2583" t="s">
        <v>2199</v>
      </c>
      <c r="B2583" t="s">
        <v>54</v>
      </c>
      <c r="C2583" s="16">
        <v>41640</v>
      </c>
      <c r="D2583">
        <v>5</v>
      </c>
      <c r="E2583">
        <v>0</v>
      </c>
      <c r="F2583" t="s">
        <v>12791</v>
      </c>
      <c r="G2583">
        <v>0.67900000000000005</v>
      </c>
    </row>
    <row r="2584" spans="1:7" x14ac:dyDescent="0.35">
      <c r="A2584" t="s">
        <v>10007</v>
      </c>
      <c r="B2584" t="s">
        <v>1114</v>
      </c>
      <c r="C2584" s="16">
        <v>41640</v>
      </c>
      <c r="D2584">
        <v>2</v>
      </c>
      <c r="E2584">
        <v>89</v>
      </c>
      <c r="F2584" t="s">
        <v>12945</v>
      </c>
      <c r="G2584">
        <v>0.52700000000000002</v>
      </c>
    </row>
    <row r="2585" spans="1:7" x14ac:dyDescent="0.35">
      <c r="A2585" t="s">
        <v>10090</v>
      </c>
      <c r="B2585" t="s">
        <v>846</v>
      </c>
      <c r="C2585" s="16">
        <v>41640</v>
      </c>
      <c r="D2585">
        <v>1</v>
      </c>
      <c r="E2585">
        <v>49</v>
      </c>
      <c r="F2585" t="s">
        <v>13200</v>
      </c>
      <c r="G2585">
        <v>0.441</v>
      </c>
    </row>
    <row r="2586" spans="1:7" x14ac:dyDescent="0.35">
      <c r="A2586" t="s">
        <v>10241</v>
      </c>
      <c r="B2586" t="s">
        <v>10242</v>
      </c>
      <c r="C2586" s="16">
        <v>41640</v>
      </c>
      <c r="D2586">
        <v>1</v>
      </c>
      <c r="E2586">
        <v>2</v>
      </c>
      <c r="F2586" t="s">
        <v>10243</v>
      </c>
      <c r="G2586">
        <v>0.88600000000000001</v>
      </c>
    </row>
    <row r="2587" spans="1:7" x14ac:dyDescent="0.35">
      <c r="A2587" t="s">
        <v>10280</v>
      </c>
      <c r="B2587" t="s">
        <v>10281</v>
      </c>
      <c r="C2587" s="16">
        <v>41640</v>
      </c>
      <c r="D2587">
        <v>4</v>
      </c>
      <c r="E2587">
        <v>32</v>
      </c>
      <c r="F2587" t="s">
        <v>14860</v>
      </c>
      <c r="G2587">
        <v>0.82299999999999995</v>
      </c>
    </row>
    <row r="2588" spans="1:7" x14ac:dyDescent="0.35">
      <c r="A2588" t="s">
        <v>8786</v>
      </c>
      <c r="B2588" t="s">
        <v>8787</v>
      </c>
      <c r="C2588" s="16">
        <v>41640</v>
      </c>
      <c r="D2588">
        <v>1</v>
      </c>
      <c r="E2588">
        <v>0</v>
      </c>
      <c r="F2588" t="s">
        <v>12842</v>
      </c>
      <c r="G2588">
        <v>0.76</v>
      </c>
    </row>
    <row r="2589" spans="1:7" x14ac:dyDescent="0.35">
      <c r="A2589" t="s">
        <v>10450</v>
      </c>
      <c r="B2589" t="s">
        <v>7751</v>
      </c>
      <c r="C2589" s="16">
        <v>41640</v>
      </c>
      <c r="D2589">
        <v>4</v>
      </c>
      <c r="E2589">
        <v>46</v>
      </c>
      <c r="F2589" t="s">
        <v>13090</v>
      </c>
      <c r="G2589">
        <v>0.38900000000000001</v>
      </c>
    </row>
    <row r="2590" spans="1:7" x14ac:dyDescent="0.35">
      <c r="A2590" t="s">
        <v>10509</v>
      </c>
      <c r="B2590" t="s">
        <v>1200</v>
      </c>
      <c r="C2590" s="16">
        <v>41640</v>
      </c>
      <c r="D2590">
        <v>1</v>
      </c>
      <c r="E2590">
        <v>0</v>
      </c>
      <c r="F2590" t="s">
        <v>13201</v>
      </c>
      <c r="G2590">
        <v>0.752</v>
      </c>
    </row>
    <row r="2591" spans="1:7" x14ac:dyDescent="0.35">
      <c r="A2591" t="s">
        <v>12658</v>
      </c>
      <c r="B2591" t="s">
        <v>8766</v>
      </c>
      <c r="C2591" s="16">
        <v>41640</v>
      </c>
      <c r="D2591">
        <v>1</v>
      </c>
      <c r="E2591">
        <v>0</v>
      </c>
      <c r="F2591" t="s">
        <v>14841</v>
      </c>
      <c r="G2591">
        <v>0.69899999999999995</v>
      </c>
    </row>
    <row r="2592" spans="1:7" x14ac:dyDescent="0.35">
      <c r="A2592" t="s">
        <v>10943</v>
      </c>
      <c r="B2592" t="s">
        <v>7462</v>
      </c>
      <c r="C2592" s="16">
        <v>41640</v>
      </c>
      <c r="D2592">
        <v>6</v>
      </c>
      <c r="E2592">
        <v>0</v>
      </c>
      <c r="F2592" t="s">
        <v>12791</v>
      </c>
      <c r="G2592">
        <v>0.44800000000000001</v>
      </c>
    </row>
    <row r="2593" spans="1:7" x14ac:dyDescent="0.35">
      <c r="A2593" t="s">
        <v>11013</v>
      </c>
      <c r="B2593" t="s">
        <v>374</v>
      </c>
      <c r="C2593" s="16">
        <v>41640</v>
      </c>
      <c r="D2593">
        <v>4</v>
      </c>
      <c r="E2593">
        <v>77</v>
      </c>
      <c r="F2593" t="s">
        <v>12791</v>
      </c>
      <c r="G2593">
        <v>0.55300000000000005</v>
      </c>
    </row>
    <row r="2594" spans="1:7" x14ac:dyDescent="0.35">
      <c r="A2594" t="s">
        <v>9554</v>
      </c>
      <c r="B2594" t="s">
        <v>296</v>
      </c>
      <c r="C2594" s="16">
        <v>41640</v>
      </c>
      <c r="D2594">
        <v>1</v>
      </c>
      <c r="E2594">
        <v>0</v>
      </c>
      <c r="F2594" t="s">
        <v>13879</v>
      </c>
      <c r="G2594">
        <v>0.71599999999999997</v>
      </c>
    </row>
    <row r="2595" spans="1:7" x14ac:dyDescent="0.35">
      <c r="A2595" t="s">
        <v>11100</v>
      </c>
      <c r="B2595" t="s">
        <v>4273</v>
      </c>
      <c r="C2595" s="16">
        <v>41640</v>
      </c>
      <c r="D2595">
        <v>3</v>
      </c>
      <c r="E2595">
        <v>63</v>
      </c>
      <c r="F2595" t="s">
        <v>14026</v>
      </c>
      <c r="G2595">
        <v>0.67300000000000004</v>
      </c>
    </row>
    <row r="2596" spans="1:7" x14ac:dyDescent="0.35">
      <c r="A2596" t="s">
        <v>11186</v>
      </c>
      <c r="B2596" t="s">
        <v>11187</v>
      </c>
      <c r="C2596" s="16">
        <v>41640</v>
      </c>
      <c r="D2596">
        <v>3</v>
      </c>
      <c r="E2596">
        <v>26</v>
      </c>
      <c r="F2596" t="s">
        <v>13875</v>
      </c>
      <c r="G2596">
        <v>0.501</v>
      </c>
    </row>
    <row r="2597" spans="1:7" x14ac:dyDescent="0.35">
      <c r="A2597" t="s">
        <v>1882</v>
      </c>
      <c r="B2597" t="s">
        <v>1883</v>
      </c>
      <c r="C2597" s="16">
        <v>41640</v>
      </c>
      <c r="D2597">
        <v>5</v>
      </c>
      <c r="E2597">
        <v>0</v>
      </c>
      <c r="F2597" t="s">
        <v>14839</v>
      </c>
      <c r="G2597">
        <v>0.91400000000000003</v>
      </c>
    </row>
    <row r="2598" spans="1:7" x14ac:dyDescent="0.35">
      <c r="A2598" t="s">
        <v>11489</v>
      </c>
      <c r="B2598" t="s">
        <v>477</v>
      </c>
      <c r="C2598" s="16">
        <v>41640</v>
      </c>
      <c r="D2598">
        <v>1</v>
      </c>
      <c r="E2598">
        <v>0</v>
      </c>
      <c r="F2598" t="s">
        <v>13610</v>
      </c>
      <c r="G2598">
        <v>0.626</v>
      </c>
    </row>
    <row r="2599" spans="1:7" x14ac:dyDescent="0.35">
      <c r="A2599" t="s">
        <v>11636</v>
      </c>
      <c r="B2599" t="s">
        <v>11637</v>
      </c>
      <c r="C2599" s="16">
        <v>41640</v>
      </c>
      <c r="D2599">
        <v>10</v>
      </c>
      <c r="E2599">
        <v>0</v>
      </c>
      <c r="F2599" t="s">
        <v>14861</v>
      </c>
      <c r="G2599">
        <v>0.74399999999999999</v>
      </c>
    </row>
    <row r="2600" spans="1:7" x14ac:dyDescent="0.35">
      <c r="A2600" t="s">
        <v>6118</v>
      </c>
      <c r="B2600" t="s">
        <v>6119</v>
      </c>
      <c r="C2600" s="16">
        <v>41628</v>
      </c>
      <c r="D2600">
        <v>1</v>
      </c>
      <c r="E2600">
        <v>7</v>
      </c>
      <c r="F2600" t="s">
        <v>6120</v>
      </c>
      <c r="G2600">
        <v>0.63600000000000001</v>
      </c>
    </row>
    <row r="2601" spans="1:7" x14ac:dyDescent="0.35">
      <c r="A2601" t="s">
        <v>7503</v>
      </c>
      <c r="B2601" t="s">
        <v>7504</v>
      </c>
      <c r="C2601" s="16">
        <v>41626</v>
      </c>
      <c r="D2601">
        <v>1</v>
      </c>
      <c r="E2601">
        <v>74</v>
      </c>
      <c r="F2601" t="s">
        <v>14862</v>
      </c>
      <c r="G2601">
        <v>0.81799999999999995</v>
      </c>
    </row>
    <row r="2602" spans="1:7" x14ac:dyDescent="0.35">
      <c r="A2602" t="s">
        <v>3164</v>
      </c>
      <c r="B2602" t="s">
        <v>3165</v>
      </c>
      <c r="C2602" s="16">
        <v>41624</v>
      </c>
      <c r="D2602">
        <v>1</v>
      </c>
      <c r="E2602">
        <v>0</v>
      </c>
      <c r="F2602" t="s">
        <v>13107</v>
      </c>
      <c r="G2602">
        <v>0.42499999999999999</v>
      </c>
    </row>
    <row r="2603" spans="1:7" x14ac:dyDescent="0.35">
      <c r="A2603" t="s">
        <v>11508</v>
      </c>
      <c r="B2603" t="s">
        <v>11509</v>
      </c>
      <c r="C2603" s="16">
        <v>41624</v>
      </c>
      <c r="D2603">
        <v>2</v>
      </c>
      <c r="E2603">
        <v>37</v>
      </c>
      <c r="F2603" t="s">
        <v>13202</v>
      </c>
      <c r="G2603">
        <v>0.56499999999999995</v>
      </c>
    </row>
    <row r="2604" spans="1:7" x14ac:dyDescent="0.35">
      <c r="A2604" t="s">
        <v>10272</v>
      </c>
      <c r="B2604" t="s">
        <v>10273</v>
      </c>
      <c r="C2604" s="16">
        <v>41612</v>
      </c>
      <c r="D2604">
        <v>8</v>
      </c>
      <c r="E2604">
        <v>25</v>
      </c>
      <c r="F2604" t="s">
        <v>12791</v>
      </c>
      <c r="G2604">
        <v>0.51</v>
      </c>
    </row>
    <row r="2605" spans="1:7" x14ac:dyDescent="0.35">
      <c r="A2605" t="s">
        <v>242</v>
      </c>
      <c r="B2605" t="s">
        <v>243</v>
      </c>
      <c r="C2605" s="16">
        <v>41610</v>
      </c>
      <c r="D2605">
        <v>1</v>
      </c>
      <c r="E2605">
        <v>43</v>
      </c>
      <c r="F2605" t="s">
        <v>13570</v>
      </c>
      <c r="G2605">
        <v>0.57099999999999995</v>
      </c>
    </row>
    <row r="2606" spans="1:7" x14ac:dyDescent="0.35">
      <c r="A2606" t="s">
        <v>11829</v>
      </c>
      <c r="B2606" t="s">
        <v>1422</v>
      </c>
      <c r="C2606" s="16">
        <v>41610</v>
      </c>
      <c r="D2606">
        <v>3</v>
      </c>
      <c r="E2606">
        <v>0</v>
      </c>
      <c r="F2606" t="s">
        <v>13875</v>
      </c>
      <c r="G2606">
        <v>0.53500000000000003</v>
      </c>
    </row>
    <row r="2607" spans="1:7" x14ac:dyDescent="0.35">
      <c r="A2607" t="s">
        <v>11148</v>
      </c>
      <c r="B2607" t="s">
        <v>11149</v>
      </c>
      <c r="C2607" s="16">
        <v>41609</v>
      </c>
      <c r="D2607">
        <v>13</v>
      </c>
      <c r="E2607">
        <v>0</v>
      </c>
      <c r="F2607" t="s">
        <v>11150</v>
      </c>
      <c r="G2607">
        <v>0.59199999999999997</v>
      </c>
    </row>
    <row r="2608" spans="1:7" x14ac:dyDescent="0.35">
      <c r="A2608" t="s">
        <v>10932</v>
      </c>
      <c r="B2608" t="s">
        <v>5394</v>
      </c>
      <c r="C2608" s="16">
        <v>41607</v>
      </c>
      <c r="D2608">
        <v>2</v>
      </c>
      <c r="E2608">
        <v>75</v>
      </c>
      <c r="F2608" t="s">
        <v>13809</v>
      </c>
      <c r="G2608">
        <v>0.47899999999999998</v>
      </c>
    </row>
    <row r="2609" spans="1:7" x14ac:dyDescent="0.35">
      <c r="A2609" t="s">
        <v>446</v>
      </c>
      <c r="B2609" t="s">
        <v>447</v>
      </c>
      <c r="C2609" s="16">
        <v>41603</v>
      </c>
      <c r="D2609">
        <v>4</v>
      </c>
      <c r="E2609">
        <v>71</v>
      </c>
      <c r="F2609" t="s">
        <v>13127</v>
      </c>
      <c r="G2609">
        <v>0.432</v>
      </c>
    </row>
    <row r="2610" spans="1:7" x14ac:dyDescent="0.35">
      <c r="A2610" t="s">
        <v>1787</v>
      </c>
      <c r="B2610" t="s">
        <v>447</v>
      </c>
      <c r="C2610" s="16">
        <v>41603</v>
      </c>
      <c r="D2610">
        <v>1</v>
      </c>
      <c r="E2610">
        <v>80</v>
      </c>
      <c r="F2610" t="s">
        <v>13127</v>
      </c>
      <c r="G2610">
        <v>0.65200000000000002</v>
      </c>
    </row>
    <row r="2611" spans="1:7" x14ac:dyDescent="0.35">
      <c r="A2611" t="s">
        <v>2076</v>
      </c>
      <c r="B2611" t="s">
        <v>447</v>
      </c>
      <c r="C2611" s="16">
        <v>41603</v>
      </c>
      <c r="D2611">
        <v>2</v>
      </c>
      <c r="E2611">
        <v>86</v>
      </c>
      <c r="F2611" t="s">
        <v>13127</v>
      </c>
      <c r="G2611">
        <v>0.6</v>
      </c>
    </row>
    <row r="2612" spans="1:7" x14ac:dyDescent="0.35">
      <c r="A2612" t="s">
        <v>5595</v>
      </c>
      <c r="B2612" t="s">
        <v>5596</v>
      </c>
      <c r="C2612" s="16">
        <v>41603</v>
      </c>
      <c r="D2612">
        <v>20</v>
      </c>
      <c r="E2612">
        <v>0</v>
      </c>
      <c r="F2612" t="s">
        <v>14028</v>
      </c>
      <c r="G2612">
        <v>0.438</v>
      </c>
    </row>
    <row r="2613" spans="1:7" x14ac:dyDescent="0.35">
      <c r="A2613" t="s">
        <v>5952</v>
      </c>
      <c r="B2613" t="s">
        <v>5596</v>
      </c>
      <c r="C2613" s="16">
        <v>41603</v>
      </c>
      <c r="D2613">
        <v>11</v>
      </c>
      <c r="E2613">
        <v>0</v>
      </c>
      <c r="F2613" t="s">
        <v>14028</v>
      </c>
      <c r="G2613">
        <v>0.65700000000000003</v>
      </c>
    </row>
    <row r="2614" spans="1:7" x14ac:dyDescent="0.35">
      <c r="A2614" t="s">
        <v>7463</v>
      </c>
      <c r="B2614" t="s">
        <v>7464</v>
      </c>
      <c r="C2614" s="16">
        <v>41600</v>
      </c>
      <c r="D2614">
        <v>1</v>
      </c>
      <c r="E2614">
        <v>0</v>
      </c>
      <c r="F2614" t="s">
        <v>13203</v>
      </c>
      <c r="G2614">
        <v>0.55900000000000005</v>
      </c>
    </row>
    <row r="2615" spans="1:7" x14ac:dyDescent="0.35">
      <c r="A2615" t="s">
        <v>11268</v>
      </c>
      <c r="B2615" t="s">
        <v>11269</v>
      </c>
      <c r="C2615" s="16">
        <v>41599</v>
      </c>
      <c r="D2615">
        <v>28</v>
      </c>
      <c r="E2615">
        <v>0</v>
      </c>
      <c r="F2615" t="s">
        <v>13875</v>
      </c>
      <c r="G2615">
        <v>0.56699999999999995</v>
      </c>
    </row>
    <row r="2616" spans="1:7" x14ac:dyDescent="0.35">
      <c r="A2616" t="s">
        <v>11200</v>
      </c>
      <c r="B2616" t="s">
        <v>11201</v>
      </c>
      <c r="C2616" s="16">
        <v>41597</v>
      </c>
      <c r="D2616">
        <v>4</v>
      </c>
      <c r="E2616">
        <v>0</v>
      </c>
      <c r="F2616" t="s">
        <v>13839</v>
      </c>
      <c r="G2616">
        <v>0.73499999999999999</v>
      </c>
    </row>
    <row r="2617" spans="1:7" x14ac:dyDescent="0.35">
      <c r="A2617" t="s">
        <v>11442</v>
      </c>
      <c r="B2617" t="s">
        <v>6833</v>
      </c>
      <c r="C2617" s="16">
        <v>41597</v>
      </c>
      <c r="D2617">
        <v>19</v>
      </c>
      <c r="E2617">
        <v>17</v>
      </c>
      <c r="F2617" t="s">
        <v>13642</v>
      </c>
      <c r="G2617">
        <v>0.55700000000000005</v>
      </c>
    </row>
    <row r="2618" spans="1:7" x14ac:dyDescent="0.35">
      <c r="A2618" t="s">
        <v>1349</v>
      </c>
      <c r="B2618" t="s">
        <v>993</v>
      </c>
      <c r="C2618" s="16">
        <v>41596</v>
      </c>
      <c r="D2618">
        <v>1</v>
      </c>
      <c r="E2618">
        <v>64</v>
      </c>
      <c r="F2618" t="s">
        <v>12791</v>
      </c>
      <c r="G2618">
        <v>0.439</v>
      </c>
    </row>
    <row r="2619" spans="1:7" x14ac:dyDescent="0.35">
      <c r="A2619" t="s">
        <v>315</v>
      </c>
      <c r="B2619" t="s">
        <v>316</v>
      </c>
      <c r="C2619" s="16">
        <v>41593</v>
      </c>
      <c r="D2619">
        <v>11</v>
      </c>
      <c r="E2619">
        <v>36</v>
      </c>
      <c r="F2619" t="s">
        <v>13601</v>
      </c>
      <c r="G2619">
        <v>0.33400000000000002</v>
      </c>
    </row>
    <row r="2620" spans="1:7" x14ac:dyDescent="0.35">
      <c r="A2620" t="s">
        <v>2514</v>
      </c>
      <c r="B2620" t="s">
        <v>1126</v>
      </c>
      <c r="C2620" s="16">
        <v>41593</v>
      </c>
      <c r="D2620">
        <v>2</v>
      </c>
      <c r="E2620">
        <v>62</v>
      </c>
      <c r="F2620" t="s">
        <v>14029</v>
      </c>
      <c r="G2620">
        <v>0.55500000000000005</v>
      </c>
    </row>
    <row r="2621" spans="1:7" x14ac:dyDescent="0.35">
      <c r="A2621" t="s">
        <v>3701</v>
      </c>
      <c r="B2621" t="s">
        <v>316</v>
      </c>
      <c r="C2621" s="16">
        <v>41593</v>
      </c>
      <c r="D2621">
        <v>9</v>
      </c>
      <c r="E2621">
        <v>15</v>
      </c>
      <c r="F2621" t="s">
        <v>13601</v>
      </c>
      <c r="G2621">
        <v>0.36399999999999999</v>
      </c>
    </row>
    <row r="2622" spans="1:7" x14ac:dyDescent="0.35">
      <c r="A2622" t="s">
        <v>12197</v>
      </c>
      <c r="B2622" t="s">
        <v>6086</v>
      </c>
      <c r="C2622" s="16">
        <v>41593</v>
      </c>
      <c r="D2622">
        <v>1</v>
      </c>
      <c r="E2622">
        <v>38</v>
      </c>
      <c r="F2622" t="s">
        <v>13204</v>
      </c>
      <c r="G2622">
        <v>0.64200000000000002</v>
      </c>
    </row>
    <row r="2623" spans="1:7" x14ac:dyDescent="0.35">
      <c r="A2623" t="s">
        <v>6404</v>
      </c>
      <c r="B2623" t="s">
        <v>245</v>
      </c>
      <c r="C2623" s="16">
        <v>41593</v>
      </c>
      <c r="D2623">
        <v>1</v>
      </c>
      <c r="E2623">
        <v>51</v>
      </c>
      <c r="F2623" t="s">
        <v>13570</v>
      </c>
      <c r="G2623">
        <v>0.54100000000000004</v>
      </c>
    </row>
    <row r="2624" spans="1:7" x14ac:dyDescent="0.35">
      <c r="A2624" t="s">
        <v>599</v>
      </c>
      <c r="B2624" t="s">
        <v>316</v>
      </c>
      <c r="C2624" s="16">
        <v>41593</v>
      </c>
      <c r="D2624">
        <v>1</v>
      </c>
      <c r="E2624">
        <v>32</v>
      </c>
      <c r="F2624" t="s">
        <v>13601</v>
      </c>
      <c r="G2624">
        <v>0.495</v>
      </c>
    </row>
    <row r="2625" spans="1:7" x14ac:dyDescent="0.35">
      <c r="A2625" t="s">
        <v>2489</v>
      </c>
      <c r="B2625" t="s">
        <v>240</v>
      </c>
      <c r="C2625" s="16">
        <v>41589</v>
      </c>
      <c r="D2625">
        <v>2</v>
      </c>
      <c r="E2625">
        <v>0</v>
      </c>
      <c r="F2625" t="s">
        <v>12877</v>
      </c>
      <c r="G2625">
        <v>0.85</v>
      </c>
    </row>
    <row r="2626" spans="1:7" x14ac:dyDescent="0.35">
      <c r="A2626" t="s">
        <v>4152</v>
      </c>
      <c r="B2626" t="s">
        <v>240</v>
      </c>
      <c r="C2626" s="16">
        <v>41589</v>
      </c>
      <c r="D2626">
        <v>3</v>
      </c>
      <c r="E2626">
        <v>0</v>
      </c>
      <c r="F2626" t="s">
        <v>12877</v>
      </c>
      <c r="G2626">
        <v>0.371</v>
      </c>
    </row>
    <row r="2627" spans="1:7" x14ac:dyDescent="0.35">
      <c r="A2627" t="s">
        <v>5254</v>
      </c>
      <c r="B2627" t="s">
        <v>5255</v>
      </c>
      <c r="C2627" s="16">
        <v>41589</v>
      </c>
      <c r="D2627">
        <v>23</v>
      </c>
      <c r="E2627">
        <v>16</v>
      </c>
      <c r="F2627" t="s">
        <v>5256</v>
      </c>
      <c r="G2627">
        <v>0.376</v>
      </c>
    </row>
    <row r="2628" spans="1:7" x14ac:dyDescent="0.35">
      <c r="A2628" t="s">
        <v>7524</v>
      </c>
      <c r="B2628" t="s">
        <v>7525</v>
      </c>
      <c r="C2628" s="16">
        <v>41589</v>
      </c>
      <c r="D2628">
        <v>29</v>
      </c>
      <c r="E2628">
        <v>0</v>
      </c>
      <c r="F2628" t="s">
        <v>831</v>
      </c>
      <c r="G2628">
        <v>0.52</v>
      </c>
    </row>
    <row r="2629" spans="1:7" x14ac:dyDescent="0.35">
      <c r="A2629" t="s">
        <v>268</v>
      </c>
      <c r="B2629" t="s">
        <v>269</v>
      </c>
      <c r="C2629" s="16">
        <v>41586</v>
      </c>
      <c r="D2629">
        <v>2</v>
      </c>
      <c r="E2629">
        <v>30</v>
      </c>
      <c r="F2629" t="s">
        <v>13205</v>
      </c>
      <c r="G2629">
        <v>0.55300000000000005</v>
      </c>
    </row>
    <row r="2630" spans="1:7" x14ac:dyDescent="0.35">
      <c r="A2630" t="s">
        <v>2321</v>
      </c>
      <c r="B2630" t="s">
        <v>547</v>
      </c>
      <c r="C2630" s="16">
        <v>41586</v>
      </c>
      <c r="D2630">
        <v>3</v>
      </c>
      <c r="E2630">
        <v>42</v>
      </c>
      <c r="F2630" t="s">
        <v>14030</v>
      </c>
      <c r="G2630">
        <v>0.53</v>
      </c>
    </row>
    <row r="2631" spans="1:7" x14ac:dyDescent="0.35">
      <c r="A2631" t="s">
        <v>2976</v>
      </c>
      <c r="B2631" t="s">
        <v>547</v>
      </c>
      <c r="C2631" s="16">
        <v>41586</v>
      </c>
      <c r="D2631">
        <v>2</v>
      </c>
      <c r="E2631">
        <v>43</v>
      </c>
      <c r="F2631" t="s">
        <v>14030</v>
      </c>
      <c r="G2631">
        <v>0.45800000000000002</v>
      </c>
    </row>
    <row r="2632" spans="1:7" x14ac:dyDescent="0.35">
      <c r="A2632" t="s">
        <v>3478</v>
      </c>
      <c r="B2632" t="s">
        <v>3335</v>
      </c>
      <c r="C2632" s="16">
        <v>41586</v>
      </c>
      <c r="D2632">
        <v>7</v>
      </c>
      <c r="E2632">
        <v>54</v>
      </c>
      <c r="F2632" t="s">
        <v>3479</v>
      </c>
      <c r="G2632">
        <v>0.82099999999999995</v>
      </c>
    </row>
    <row r="2633" spans="1:7" x14ac:dyDescent="0.35">
      <c r="A2633" t="s">
        <v>6239</v>
      </c>
      <c r="B2633" t="s">
        <v>547</v>
      </c>
      <c r="C2633" s="16">
        <v>41586</v>
      </c>
      <c r="D2633">
        <v>1</v>
      </c>
      <c r="E2633">
        <v>44</v>
      </c>
      <c r="F2633" t="s">
        <v>14030</v>
      </c>
      <c r="G2633">
        <v>0.504</v>
      </c>
    </row>
    <row r="2634" spans="1:7" x14ac:dyDescent="0.35">
      <c r="A2634" t="s">
        <v>7205</v>
      </c>
      <c r="B2634" t="s">
        <v>547</v>
      </c>
      <c r="C2634" s="16">
        <v>41586</v>
      </c>
      <c r="D2634">
        <v>4</v>
      </c>
      <c r="E2634">
        <v>27</v>
      </c>
      <c r="F2634" t="s">
        <v>14030</v>
      </c>
      <c r="G2634">
        <v>0.63600000000000001</v>
      </c>
    </row>
    <row r="2635" spans="1:7" x14ac:dyDescent="0.35">
      <c r="A2635" t="s">
        <v>8045</v>
      </c>
      <c r="B2635" t="s">
        <v>3335</v>
      </c>
      <c r="C2635" s="16">
        <v>41586</v>
      </c>
      <c r="D2635">
        <v>4</v>
      </c>
      <c r="E2635">
        <v>29</v>
      </c>
      <c r="F2635" t="s">
        <v>3479</v>
      </c>
      <c r="G2635">
        <v>0.57999999999999996</v>
      </c>
    </row>
    <row r="2636" spans="1:7" x14ac:dyDescent="0.35">
      <c r="A2636" t="s">
        <v>705</v>
      </c>
      <c r="B2636" t="s">
        <v>269</v>
      </c>
      <c r="C2636" s="16">
        <v>41586</v>
      </c>
      <c r="D2636">
        <v>14</v>
      </c>
      <c r="E2636">
        <v>47</v>
      </c>
      <c r="F2636" t="s">
        <v>13205</v>
      </c>
      <c r="G2636">
        <v>0.64500000000000002</v>
      </c>
    </row>
    <row r="2637" spans="1:7" x14ac:dyDescent="0.35">
      <c r="A2637" t="s">
        <v>10132</v>
      </c>
      <c r="B2637" t="s">
        <v>10133</v>
      </c>
      <c r="C2637" s="16">
        <v>41586</v>
      </c>
      <c r="D2637">
        <v>6</v>
      </c>
      <c r="E2637">
        <v>44</v>
      </c>
      <c r="F2637" t="s">
        <v>13205</v>
      </c>
      <c r="G2637">
        <v>0.67500000000000004</v>
      </c>
    </row>
    <row r="2638" spans="1:7" x14ac:dyDescent="0.35">
      <c r="A2638" t="s">
        <v>11210</v>
      </c>
      <c r="B2638" t="s">
        <v>547</v>
      </c>
      <c r="C2638" s="16">
        <v>41586</v>
      </c>
      <c r="D2638">
        <v>2</v>
      </c>
      <c r="E2638">
        <v>36</v>
      </c>
      <c r="F2638" t="s">
        <v>14030</v>
      </c>
      <c r="G2638">
        <v>0.67200000000000004</v>
      </c>
    </row>
    <row r="2639" spans="1:7" x14ac:dyDescent="0.35">
      <c r="A2639" t="s">
        <v>11500</v>
      </c>
      <c r="B2639" t="s">
        <v>547</v>
      </c>
      <c r="C2639" s="16">
        <v>41586</v>
      </c>
      <c r="D2639">
        <v>2</v>
      </c>
      <c r="E2639">
        <v>52</v>
      </c>
      <c r="F2639" t="s">
        <v>14030</v>
      </c>
      <c r="G2639">
        <v>0.54100000000000004</v>
      </c>
    </row>
    <row r="2640" spans="1:7" x14ac:dyDescent="0.35">
      <c r="A2640" t="s">
        <v>6824</v>
      </c>
      <c r="B2640" t="s">
        <v>122</v>
      </c>
      <c r="C2640" s="16">
        <v>41583</v>
      </c>
      <c r="D2640">
        <v>8</v>
      </c>
      <c r="E2640">
        <v>0</v>
      </c>
      <c r="F2640" t="s">
        <v>123</v>
      </c>
      <c r="G2640">
        <v>0.71499999999999997</v>
      </c>
    </row>
    <row r="2641" spans="1:7" x14ac:dyDescent="0.35">
      <c r="A2641" t="s">
        <v>11696</v>
      </c>
      <c r="B2641" t="s">
        <v>5288</v>
      </c>
      <c r="C2641" s="16">
        <v>41583</v>
      </c>
      <c r="D2641">
        <v>12</v>
      </c>
      <c r="E2641">
        <v>0</v>
      </c>
      <c r="F2641" t="s">
        <v>13206</v>
      </c>
      <c r="G2641">
        <v>0.78400000000000003</v>
      </c>
    </row>
    <row r="2642" spans="1:7" x14ac:dyDescent="0.35">
      <c r="A2642" t="s">
        <v>231</v>
      </c>
      <c r="B2642" t="s">
        <v>232</v>
      </c>
      <c r="C2642" s="16">
        <v>41582</v>
      </c>
      <c r="D2642">
        <v>4</v>
      </c>
      <c r="E2642">
        <v>81</v>
      </c>
      <c r="F2642" t="s">
        <v>12858</v>
      </c>
      <c r="G2642">
        <v>0.376</v>
      </c>
    </row>
    <row r="2643" spans="1:7" x14ac:dyDescent="0.35">
      <c r="A2643" t="s">
        <v>3065</v>
      </c>
      <c r="B2643" t="s">
        <v>232</v>
      </c>
      <c r="C2643" s="16">
        <v>41582</v>
      </c>
      <c r="D2643">
        <v>1</v>
      </c>
      <c r="E2643">
        <v>45</v>
      </c>
      <c r="F2643" t="s">
        <v>12858</v>
      </c>
      <c r="G2643">
        <v>0.41799999999999998</v>
      </c>
    </row>
    <row r="2644" spans="1:7" x14ac:dyDescent="0.35">
      <c r="A2644" t="s">
        <v>2308</v>
      </c>
      <c r="B2644" t="s">
        <v>2309</v>
      </c>
      <c r="C2644" s="16">
        <v>41579</v>
      </c>
      <c r="D2644">
        <v>5</v>
      </c>
      <c r="E2644">
        <v>18</v>
      </c>
      <c r="F2644" t="s">
        <v>13207</v>
      </c>
      <c r="G2644">
        <v>0.72599999999999998</v>
      </c>
    </row>
    <row r="2645" spans="1:7" x14ac:dyDescent="0.35">
      <c r="A2645" t="s">
        <v>8230</v>
      </c>
      <c r="B2645" t="s">
        <v>2309</v>
      </c>
      <c r="C2645" s="16">
        <v>41579</v>
      </c>
      <c r="D2645">
        <v>6</v>
      </c>
      <c r="E2645">
        <v>0</v>
      </c>
      <c r="F2645" t="s">
        <v>13207</v>
      </c>
      <c r="G2645">
        <v>0.44500000000000001</v>
      </c>
    </row>
    <row r="2646" spans="1:7" x14ac:dyDescent="0.35">
      <c r="A2646" t="s">
        <v>12605</v>
      </c>
      <c r="B2646" t="s">
        <v>3468</v>
      </c>
      <c r="C2646" s="16">
        <v>41572</v>
      </c>
      <c r="D2646">
        <v>1</v>
      </c>
      <c r="E2646">
        <v>28</v>
      </c>
      <c r="F2646" t="s">
        <v>13570</v>
      </c>
      <c r="G2646">
        <v>0.69199999999999995</v>
      </c>
    </row>
    <row r="2647" spans="1:7" x14ac:dyDescent="0.35">
      <c r="A2647" t="s">
        <v>2510</v>
      </c>
      <c r="B2647" t="s">
        <v>1175</v>
      </c>
      <c r="C2647" s="16">
        <v>41565</v>
      </c>
      <c r="D2647">
        <v>1</v>
      </c>
      <c r="E2647">
        <v>76</v>
      </c>
      <c r="F2647" t="s">
        <v>12791</v>
      </c>
      <c r="G2647">
        <v>0.55400000000000005</v>
      </c>
    </row>
    <row r="2648" spans="1:7" x14ac:dyDescent="0.35">
      <c r="A2648" t="s">
        <v>7295</v>
      </c>
      <c r="B2648" t="s">
        <v>7384</v>
      </c>
      <c r="C2648" s="16">
        <v>41565</v>
      </c>
      <c r="D2648">
        <v>6</v>
      </c>
      <c r="E2648">
        <v>80</v>
      </c>
      <c r="F2648" t="s">
        <v>13208</v>
      </c>
      <c r="G2648">
        <v>0.64500000000000002</v>
      </c>
    </row>
    <row r="2649" spans="1:7" x14ac:dyDescent="0.35">
      <c r="A2649" t="s">
        <v>9325</v>
      </c>
      <c r="B2649" t="s">
        <v>492</v>
      </c>
      <c r="C2649" s="16">
        <v>41565</v>
      </c>
      <c r="D2649">
        <v>5</v>
      </c>
      <c r="E2649">
        <v>0</v>
      </c>
      <c r="F2649" t="s">
        <v>13904</v>
      </c>
      <c r="G2649">
        <v>0.5</v>
      </c>
    </row>
    <row r="2650" spans="1:7" x14ac:dyDescent="0.35">
      <c r="A2650" t="s">
        <v>9850</v>
      </c>
      <c r="B2650" t="s">
        <v>1175</v>
      </c>
      <c r="C2650" s="16">
        <v>41565</v>
      </c>
      <c r="D2650">
        <v>5</v>
      </c>
      <c r="E2650">
        <v>63</v>
      </c>
      <c r="F2650" t="s">
        <v>12791</v>
      </c>
      <c r="G2650">
        <v>0.39700000000000002</v>
      </c>
    </row>
    <row r="2651" spans="1:7" x14ac:dyDescent="0.35">
      <c r="A2651" t="s">
        <v>11565</v>
      </c>
      <c r="B2651" t="s">
        <v>11566</v>
      </c>
      <c r="C2651" s="16">
        <v>41565</v>
      </c>
      <c r="D2651">
        <v>16</v>
      </c>
      <c r="E2651">
        <v>0</v>
      </c>
      <c r="F2651" t="s">
        <v>11567</v>
      </c>
      <c r="G2651">
        <v>0.52800000000000002</v>
      </c>
    </row>
    <row r="2652" spans="1:7" x14ac:dyDescent="0.35">
      <c r="A2652" t="s">
        <v>4768</v>
      </c>
      <c r="B2652" t="s">
        <v>4769</v>
      </c>
      <c r="C2652" s="16">
        <v>41563</v>
      </c>
      <c r="D2652">
        <v>3</v>
      </c>
      <c r="E2652">
        <v>69</v>
      </c>
      <c r="F2652" t="s">
        <v>14018</v>
      </c>
      <c r="G2652">
        <v>0.57499999999999996</v>
      </c>
    </row>
    <row r="2653" spans="1:7" x14ac:dyDescent="0.35">
      <c r="A2653" t="s">
        <v>12127</v>
      </c>
      <c r="B2653" t="s">
        <v>50</v>
      </c>
      <c r="C2653" s="16">
        <v>41562</v>
      </c>
      <c r="D2653">
        <v>2</v>
      </c>
      <c r="E2653">
        <v>39</v>
      </c>
      <c r="F2653" t="s">
        <v>13155</v>
      </c>
      <c r="G2653">
        <v>0.39500000000000002</v>
      </c>
    </row>
    <row r="2654" spans="1:7" x14ac:dyDescent="0.35">
      <c r="A2654" t="s">
        <v>12294</v>
      </c>
      <c r="B2654" t="s">
        <v>50</v>
      </c>
      <c r="C2654" s="16">
        <v>41562</v>
      </c>
      <c r="D2654">
        <v>4</v>
      </c>
      <c r="E2654">
        <v>57</v>
      </c>
      <c r="F2654" t="s">
        <v>13155</v>
      </c>
      <c r="G2654">
        <v>0.71699999999999997</v>
      </c>
    </row>
    <row r="2655" spans="1:7" x14ac:dyDescent="0.35">
      <c r="A2655" t="s">
        <v>12436</v>
      </c>
      <c r="B2655" t="s">
        <v>8571</v>
      </c>
      <c r="C2655" s="16">
        <v>41562</v>
      </c>
      <c r="D2655">
        <v>1</v>
      </c>
      <c r="E2655">
        <v>48</v>
      </c>
      <c r="F2655" t="s">
        <v>13502</v>
      </c>
      <c r="G2655">
        <v>0.70099999999999996</v>
      </c>
    </row>
    <row r="2656" spans="1:7" x14ac:dyDescent="0.35">
      <c r="A2656" t="s">
        <v>11483</v>
      </c>
      <c r="B2656" t="s">
        <v>11484</v>
      </c>
      <c r="C2656" s="16">
        <v>41561</v>
      </c>
      <c r="D2656">
        <v>11</v>
      </c>
      <c r="E2656">
        <v>0</v>
      </c>
      <c r="F2656" t="s">
        <v>11485</v>
      </c>
      <c r="G2656">
        <v>0.61299999999999999</v>
      </c>
    </row>
    <row r="2657" spans="1:7" x14ac:dyDescent="0.35">
      <c r="A2657" t="s">
        <v>2410</v>
      </c>
      <c r="B2657" t="s">
        <v>2411</v>
      </c>
      <c r="C2657" s="16">
        <v>41558</v>
      </c>
      <c r="D2657">
        <v>1</v>
      </c>
      <c r="E2657">
        <v>69</v>
      </c>
      <c r="F2657" t="s">
        <v>13173</v>
      </c>
      <c r="G2657">
        <v>0.74299999999999999</v>
      </c>
    </row>
    <row r="2658" spans="1:7" x14ac:dyDescent="0.35">
      <c r="A2658" t="s">
        <v>2410</v>
      </c>
      <c r="B2658" t="s">
        <v>2411</v>
      </c>
      <c r="C2658" s="16">
        <v>41558</v>
      </c>
      <c r="D2658">
        <v>1</v>
      </c>
      <c r="E2658">
        <v>69</v>
      </c>
      <c r="F2658" t="s">
        <v>13173</v>
      </c>
      <c r="G2658">
        <v>0.74299999999999999</v>
      </c>
    </row>
    <row r="2659" spans="1:7" x14ac:dyDescent="0.35">
      <c r="A2659" t="s">
        <v>11306</v>
      </c>
      <c r="B2659" t="s">
        <v>1278</v>
      </c>
      <c r="C2659" s="16">
        <v>41558</v>
      </c>
      <c r="D2659">
        <v>12</v>
      </c>
      <c r="E2659">
        <v>11</v>
      </c>
      <c r="F2659" t="s">
        <v>1279</v>
      </c>
      <c r="G2659">
        <v>0.53600000000000003</v>
      </c>
    </row>
    <row r="2660" spans="1:7" x14ac:dyDescent="0.35">
      <c r="A2660" t="s">
        <v>6195</v>
      </c>
      <c r="B2660" t="s">
        <v>6196</v>
      </c>
      <c r="C2660" s="16">
        <v>41555</v>
      </c>
      <c r="D2660">
        <v>9</v>
      </c>
      <c r="E2660">
        <v>0</v>
      </c>
      <c r="F2660" t="s">
        <v>13546</v>
      </c>
      <c r="G2660">
        <v>0.53900000000000003</v>
      </c>
    </row>
    <row r="2661" spans="1:7" x14ac:dyDescent="0.35">
      <c r="A2661" t="s">
        <v>11843</v>
      </c>
      <c r="B2661" t="s">
        <v>1717</v>
      </c>
      <c r="C2661" s="16">
        <v>41554</v>
      </c>
      <c r="D2661">
        <v>1</v>
      </c>
      <c r="E2661">
        <v>59</v>
      </c>
      <c r="F2661" t="s">
        <v>14746</v>
      </c>
      <c r="G2661">
        <v>0.58699999999999997</v>
      </c>
    </row>
    <row r="2662" spans="1:7" x14ac:dyDescent="0.35">
      <c r="A2662" t="s">
        <v>441</v>
      </c>
      <c r="B2662" t="s">
        <v>81</v>
      </c>
      <c r="C2662" s="16">
        <v>41551</v>
      </c>
      <c r="D2662">
        <v>2</v>
      </c>
      <c r="E2662">
        <v>82</v>
      </c>
      <c r="F2662" t="s">
        <v>12791</v>
      </c>
      <c r="G2662">
        <v>0.61299999999999999</v>
      </c>
    </row>
    <row r="2663" spans="1:7" x14ac:dyDescent="0.35">
      <c r="A2663" t="s">
        <v>80</v>
      </c>
      <c r="B2663" t="s">
        <v>81</v>
      </c>
      <c r="C2663" s="16">
        <v>41551</v>
      </c>
      <c r="D2663">
        <v>6</v>
      </c>
      <c r="E2663">
        <v>83</v>
      </c>
      <c r="F2663" t="s">
        <v>12791</v>
      </c>
      <c r="G2663">
        <v>0.53</v>
      </c>
    </row>
    <row r="2664" spans="1:7" x14ac:dyDescent="0.35">
      <c r="A2664" t="s">
        <v>4360</v>
      </c>
      <c r="B2664" t="s">
        <v>4361</v>
      </c>
      <c r="C2664" s="16">
        <v>41551</v>
      </c>
      <c r="D2664">
        <v>3</v>
      </c>
      <c r="E2664">
        <v>76</v>
      </c>
      <c r="F2664" t="s">
        <v>13209</v>
      </c>
      <c r="G2664">
        <v>0.71899999999999997</v>
      </c>
    </row>
    <row r="2665" spans="1:7" x14ac:dyDescent="0.35">
      <c r="A2665" t="s">
        <v>5053</v>
      </c>
      <c r="B2665" t="s">
        <v>81</v>
      </c>
      <c r="C2665" s="16">
        <v>41551</v>
      </c>
      <c r="D2665">
        <v>1</v>
      </c>
      <c r="E2665">
        <v>72</v>
      </c>
      <c r="F2665" t="s">
        <v>12791</v>
      </c>
      <c r="G2665">
        <v>0.58299999999999996</v>
      </c>
    </row>
    <row r="2666" spans="1:7" x14ac:dyDescent="0.35">
      <c r="A2666" t="s">
        <v>5762</v>
      </c>
      <c r="B2666" t="s">
        <v>321</v>
      </c>
      <c r="C2666" s="16">
        <v>41551</v>
      </c>
      <c r="D2666">
        <v>5</v>
      </c>
      <c r="E2666">
        <v>52</v>
      </c>
      <c r="F2666" t="s">
        <v>13581</v>
      </c>
      <c r="G2666">
        <v>0.45600000000000002</v>
      </c>
    </row>
    <row r="2667" spans="1:7" x14ac:dyDescent="0.35">
      <c r="A2667" t="s">
        <v>9256</v>
      </c>
      <c r="B2667" t="s">
        <v>106</v>
      </c>
      <c r="C2667" s="16">
        <v>41551</v>
      </c>
      <c r="D2667">
        <v>1</v>
      </c>
      <c r="E2667">
        <v>48</v>
      </c>
      <c r="F2667" t="s">
        <v>13123</v>
      </c>
      <c r="G2667">
        <v>0.54600000000000004</v>
      </c>
    </row>
    <row r="2668" spans="1:7" x14ac:dyDescent="0.35">
      <c r="A2668" t="s">
        <v>12722</v>
      </c>
      <c r="B2668" t="s">
        <v>321</v>
      </c>
      <c r="C2668" s="16">
        <v>41551</v>
      </c>
      <c r="D2668">
        <v>3</v>
      </c>
      <c r="E2668">
        <v>46</v>
      </c>
      <c r="F2668" t="s">
        <v>13581</v>
      </c>
      <c r="G2668">
        <v>0.72199999999999998</v>
      </c>
    </row>
    <row r="2669" spans="1:7" x14ac:dyDescent="0.35">
      <c r="A2669" t="s">
        <v>12735</v>
      </c>
      <c r="B2669" t="s">
        <v>11369</v>
      </c>
      <c r="C2669" s="16">
        <v>41551</v>
      </c>
      <c r="D2669">
        <v>1</v>
      </c>
      <c r="E2669">
        <v>18</v>
      </c>
      <c r="F2669" t="s">
        <v>14863</v>
      </c>
      <c r="G2669">
        <v>0.84899999999999998</v>
      </c>
    </row>
    <row r="2670" spans="1:7" x14ac:dyDescent="0.35">
      <c r="A2670" t="s">
        <v>1090</v>
      </c>
      <c r="B2670" t="s">
        <v>1091</v>
      </c>
      <c r="C2670" s="16">
        <v>41547</v>
      </c>
      <c r="D2670">
        <v>1</v>
      </c>
      <c r="E2670">
        <v>55</v>
      </c>
      <c r="F2670" t="s">
        <v>13210</v>
      </c>
      <c r="G2670">
        <v>0.79500000000000004</v>
      </c>
    </row>
    <row r="2671" spans="1:7" x14ac:dyDescent="0.35">
      <c r="A2671" t="s">
        <v>4071</v>
      </c>
      <c r="B2671" t="s">
        <v>670</v>
      </c>
      <c r="C2671" s="16">
        <v>41547</v>
      </c>
      <c r="D2671">
        <v>12</v>
      </c>
      <c r="E2671">
        <v>59</v>
      </c>
      <c r="F2671" t="s">
        <v>14804</v>
      </c>
      <c r="G2671">
        <v>0.72599999999999998</v>
      </c>
    </row>
    <row r="2672" spans="1:7" x14ac:dyDescent="0.35">
      <c r="A2672" t="s">
        <v>11957</v>
      </c>
      <c r="B2672" t="s">
        <v>3203</v>
      </c>
      <c r="C2672" s="16">
        <v>41546</v>
      </c>
      <c r="D2672">
        <v>4</v>
      </c>
      <c r="E2672">
        <v>0</v>
      </c>
      <c r="F2672" t="s">
        <v>13881</v>
      </c>
      <c r="G2672">
        <v>0.436</v>
      </c>
    </row>
    <row r="2673" spans="1:7" x14ac:dyDescent="0.35">
      <c r="A2673" t="s">
        <v>444</v>
      </c>
      <c r="B2673" t="s">
        <v>445</v>
      </c>
      <c r="C2673" s="16">
        <v>41544</v>
      </c>
      <c r="D2673">
        <v>2</v>
      </c>
      <c r="E2673">
        <v>29</v>
      </c>
      <c r="F2673" t="s">
        <v>13211</v>
      </c>
      <c r="G2673">
        <v>0.45200000000000001</v>
      </c>
    </row>
    <row r="2674" spans="1:7" x14ac:dyDescent="0.35">
      <c r="A2674" t="s">
        <v>3349</v>
      </c>
      <c r="B2674" t="s">
        <v>1607</v>
      </c>
      <c r="C2674" s="16">
        <v>41541</v>
      </c>
      <c r="D2674">
        <v>1</v>
      </c>
      <c r="E2674">
        <v>65</v>
      </c>
      <c r="F2674" t="s">
        <v>14031</v>
      </c>
      <c r="G2674">
        <v>0.436</v>
      </c>
    </row>
    <row r="2675" spans="1:7" x14ac:dyDescent="0.35">
      <c r="A2675" t="s">
        <v>12361</v>
      </c>
      <c r="B2675" t="s">
        <v>50</v>
      </c>
      <c r="C2675" s="16">
        <v>41541</v>
      </c>
      <c r="D2675">
        <v>14</v>
      </c>
      <c r="E2675">
        <v>41</v>
      </c>
      <c r="F2675" t="s">
        <v>13155</v>
      </c>
      <c r="G2675">
        <v>0.34300000000000003</v>
      </c>
    </row>
    <row r="2676" spans="1:7" x14ac:dyDescent="0.35">
      <c r="A2676" t="s">
        <v>4952</v>
      </c>
      <c r="B2676" t="s">
        <v>2731</v>
      </c>
      <c r="C2676" s="16">
        <v>41537</v>
      </c>
      <c r="D2676">
        <v>3</v>
      </c>
      <c r="E2676">
        <v>12</v>
      </c>
      <c r="F2676" t="s">
        <v>13875</v>
      </c>
      <c r="G2676">
        <v>0.51200000000000001</v>
      </c>
    </row>
    <row r="2677" spans="1:7" x14ac:dyDescent="0.35">
      <c r="A2677" t="s">
        <v>3760</v>
      </c>
      <c r="B2677" t="s">
        <v>1114</v>
      </c>
      <c r="C2677" s="16">
        <v>41530</v>
      </c>
      <c r="D2677">
        <v>4</v>
      </c>
      <c r="E2677">
        <v>3</v>
      </c>
      <c r="F2677" t="s">
        <v>12945</v>
      </c>
      <c r="G2677">
        <v>0.56899999999999995</v>
      </c>
    </row>
    <row r="2678" spans="1:7" x14ac:dyDescent="0.35">
      <c r="A2678" t="s">
        <v>7784</v>
      </c>
      <c r="B2678" t="s">
        <v>1114</v>
      </c>
      <c r="C2678" s="16">
        <v>41530</v>
      </c>
      <c r="D2678">
        <v>3</v>
      </c>
      <c r="E2678">
        <v>8</v>
      </c>
      <c r="F2678" t="s">
        <v>12945</v>
      </c>
      <c r="G2678">
        <v>0.54500000000000004</v>
      </c>
    </row>
    <row r="2679" spans="1:7" x14ac:dyDescent="0.35">
      <c r="A2679" t="s">
        <v>3383</v>
      </c>
      <c r="B2679" t="s">
        <v>561</v>
      </c>
      <c r="C2679" s="16">
        <v>41530</v>
      </c>
      <c r="D2679">
        <v>1</v>
      </c>
      <c r="E2679">
        <v>27</v>
      </c>
      <c r="F2679" t="s">
        <v>13570</v>
      </c>
      <c r="G2679">
        <v>0.76700000000000002</v>
      </c>
    </row>
    <row r="2680" spans="1:7" x14ac:dyDescent="0.35">
      <c r="A2680" t="s">
        <v>8153</v>
      </c>
      <c r="B2680" t="s">
        <v>1114</v>
      </c>
      <c r="C2680" s="16">
        <v>41530</v>
      </c>
      <c r="D2680">
        <v>1</v>
      </c>
      <c r="E2680">
        <v>18</v>
      </c>
      <c r="F2680" t="s">
        <v>12945</v>
      </c>
      <c r="G2680">
        <v>0.53200000000000003</v>
      </c>
    </row>
    <row r="2681" spans="1:7" x14ac:dyDescent="0.35">
      <c r="A2681" t="s">
        <v>1619</v>
      </c>
      <c r="B2681" t="s">
        <v>782</v>
      </c>
      <c r="C2681" s="16">
        <v>41527</v>
      </c>
      <c r="D2681">
        <v>3</v>
      </c>
      <c r="E2681">
        <v>66</v>
      </c>
      <c r="F2681" t="s">
        <v>12842</v>
      </c>
      <c r="G2681">
        <v>0.63500000000000001</v>
      </c>
    </row>
    <row r="2682" spans="1:7" x14ac:dyDescent="0.35">
      <c r="A2682" t="s">
        <v>11905</v>
      </c>
      <c r="B2682" t="s">
        <v>2476</v>
      </c>
      <c r="C2682" s="16">
        <v>41527</v>
      </c>
      <c r="D2682">
        <v>2</v>
      </c>
      <c r="E2682">
        <v>75</v>
      </c>
      <c r="F2682" t="s">
        <v>14864</v>
      </c>
      <c r="G2682">
        <v>0.76</v>
      </c>
    </row>
    <row r="2683" spans="1:7" x14ac:dyDescent="0.35">
      <c r="A2683" t="s">
        <v>4604</v>
      </c>
      <c r="B2683" t="s">
        <v>782</v>
      </c>
      <c r="C2683" s="16">
        <v>41527</v>
      </c>
      <c r="D2683">
        <v>1</v>
      </c>
      <c r="E2683">
        <v>64</v>
      </c>
      <c r="F2683" t="s">
        <v>12842</v>
      </c>
      <c r="G2683">
        <v>0.56100000000000005</v>
      </c>
    </row>
    <row r="2684" spans="1:7" x14ac:dyDescent="0.35">
      <c r="A2684" t="s">
        <v>4604</v>
      </c>
      <c r="B2684" t="s">
        <v>782</v>
      </c>
      <c r="C2684" s="16">
        <v>41527</v>
      </c>
      <c r="D2684">
        <v>8</v>
      </c>
      <c r="E2684">
        <v>63</v>
      </c>
      <c r="F2684" t="s">
        <v>12842</v>
      </c>
      <c r="G2684">
        <v>0.56100000000000005</v>
      </c>
    </row>
    <row r="2685" spans="1:7" x14ac:dyDescent="0.35">
      <c r="A2685" t="s">
        <v>11905</v>
      </c>
      <c r="B2685" t="s">
        <v>2476</v>
      </c>
      <c r="C2685" s="16">
        <v>41527</v>
      </c>
      <c r="D2685">
        <v>1</v>
      </c>
      <c r="E2685">
        <v>69</v>
      </c>
      <c r="F2685" t="s">
        <v>14864</v>
      </c>
      <c r="G2685">
        <v>0.76</v>
      </c>
    </row>
    <row r="2686" spans="1:7" x14ac:dyDescent="0.35">
      <c r="A2686" t="s">
        <v>7945</v>
      </c>
      <c r="B2686" t="s">
        <v>782</v>
      </c>
      <c r="C2686" s="16">
        <v>41527</v>
      </c>
      <c r="D2686">
        <v>3</v>
      </c>
      <c r="E2686">
        <v>63</v>
      </c>
      <c r="F2686" t="s">
        <v>12842</v>
      </c>
      <c r="G2686">
        <v>0.56799999999999995</v>
      </c>
    </row>
    <row r="2687" spans="1:7" x14ac:dyDescent="0.35">
      <c r="A2687" t="s">
        <v>12450</v>
      </c>
      <c r="B2687" t="s">
        <v>8684</v>
      </c>
      <c r="C2687" s="16">
        <v>41527</v>
      </c>
      <c r="D2687">
        <v>14</v>
      </c>
      <c r="E2687">
        <v>37</v>
      </c>
      <c r="F2687" t="s">
        <v>14865</v>
      </c>
      <c r="G2687">
        <v>0.85599999999999998</v>
      </c>
    </row>
    <row r="2688" spans="1:7" x14ac:dyDescent="0.35">
      <c r="A2688" t="s">
        <v>12690</v>
      </c>
      <c r="B2688" t="s">
        <v>10918</v>
      </c>
      <c r="C2688" s="16">
        <v>41527</v>
      </c>
      <c r="D2688">
        <v>12</v>
      </c>
      <c r="E2688">
        <v>53</v>
      </c>
      <c r="F2688" t="s">
        <v>14866</v>
      </c>
      <c r="G2688">
        <v>0.69699999999999995</v>
      </c>
    </row>
    <row r="2689" spans="1:7" x14ac:dyDescent="0.35">
      <c r="A2689" t="s">
        <v>10290</v>
      </c>
      <c r="B2689" t="s">
        <v>782</v>
      </c>
      <c r="C2689" s="16">
        <v>41527</v>
      </c>
      <c r="D2689">
        <v>9</v>
      </c>
      <c r="E2689">
        <v>48</v>
      </c>
      <c r="F2689" t="s">
        <v>12842</v>
      </c>
      <c r="G2689">
        <v>0.627</v>
      </c>
    </row>
    <row r="2690" spans="1:7" x14ac:dyDescent="0.35">
      <c r="A2690" t="s">
        <v>1619</v>
      </c>
      <c r="B2690" t="s">
        <v>782</v>
      </c>
      <c r="C2690" s="16">
        <v>41527</v>
      </c>
      <c r="D2690">
        <v>5</v>
      </c>
      <c r="E2690">
        <v>70</v>
      </c>
      <c r="F2690" t="s">
        <v>12842</v>
      </c>
      <c r="G2690">
        <v>0.627</v>
      </c>
    </row>
    <row r="2691" spans="1:7" x14ac:dyDescent="0.35">
      <c r="A2691" t="s">
        <v>10944</v>
      </c>
      <c r="B2691" t="s">
        <v>10945</v>
      </c>
      <c r="C2691" s="16">
        <v>41526</v>
      </c>
      <c r="D2691">
        <v>1</v>
      </c>
      <c r="E2691">
        <v>0</v>
      </c>
      <c r="F2691" t="s">
        <v>13212</v>
      </c>
      <c r="G2691">
        <v>0.58599999999999997</v>
      </c>
    </row>
    <row r="2692" spans="1:7" x14ac:dyDescent="0.35">
      <c r="A2692" t="s">
        <v>11126</v>
      </c>
      <c r="B2692" t="s">
        <v>8012</v>
      </c>
      <c r="C2692" s="16">
        <v>41520</v>
      </c>
      <c r="D2692">
        <v>8</v>
      </c>
      <c r="E2692">
        <v>2</v>
      </c>
      <c r="F2692" t="s">
        <v>14032</v>
      </c>
      <c r="G2692">
        <v>0.65600000000000003</v>
      </c>
    </row>
    <row r="2693" spans="1:7" x14ac:dyDescent="0.35">
      <c r="A2693" t="s">
        <v>12704</v>
      </c>
      <c r="B2693" t="s">
        <v>11048</v>
      </c>
      <c r="C2693" s="16">
        <v>41519</v>
      </c>
      <c r="D2693">
        <v>1</v>
      </c>
      <c r="E2693">
        <v>67</v>
      </c>
      <c r="F2693" t="s">
        <v>9426</v>
      </c>
      <c r="G2693">
        <v>0.70299999999999996</v>
      </c>
    </row>
    <row r="2694" spans="1:7" x14ac:dyDescent="0.35">
      <c r="A2694" t="s">
        <v>11060</v>
      </c>
      <c r="B2694" t="s">
        <v>11061</v>
      </c>
      <c r="C2694" s="16">
        <v>41516</v>
      </c>
      <c r="D2694">
        <v>6</v>
      </c>
      <c r="E2694">
        <v>88</v>
      </c>
      <c r="F2694" t="s">
        <v>13701</v>
      </c>
      <c r="G2694">
        <v>0.42199999999999999</v>
      </c>
    </row>
    <row r="2695" spans="1:7" x14ac:dyDescent="0.35">
      <c r="A2695" t="s">
        <v>12191</v>
      </c>
      <c r="B2695" t="s">
        <v>7782</v>
      </c>
      <c r="C2695" s="16">
        <v>41513</v>
      </c>
      <c r="D2695">
        <v>1</v>
      </c>
      <c r="E2695">
        <v>74</v>
      </c>
      <c r="F2695" t="s">
        <v>14867</v>
      </c>
      <c r="G2695">
        <v>0.71099999999999997</v>
      </c>
    </row>
    <row r="2696" spans="1:7" x14ac:dyDescent="0.35">
      <c r="A2696" t="s">
        <v>7446</v>
      </c>
      <c r="B2696" t="s">
        <v>3772</v>
      </c>
      <c r="C2696" s="16">
        <v>41512</v>
      </c>
      <c r="D2696">
        <v>23</v>
      </c>
      <c r="E2696">
        <v>66</v>
      </c>
      <c r="F2696" t="s">
        <v>14033</v>
      </c>
      <c r="G2696">
        <v>0.74199999999999999</v>
      </c>
    </row>
    <row r="2697" spans="1:7" x14ac:dyDescent="0.35">
      <c r="A2697" t="s">
        <v>80</v>
      </c>
      <c r="B2697" t="s">
        <v>81</v>
      </c>
      <c r="C2697" s="16">
        <v>41511</v>
      </c>
      <c r="D2697">
        <v>1</v>
      </c>
      <c r="E2697">
        <v>0</v>
      </c>
      <c r="F2697" t="s">
        <v>12791</v>
      </c>
      <c r="G2697">
        <v>0.46600000000000003</v>
      </c>
    </row>
    <row r="2698" spans="1:7" x14ac:dyDescent="0.35">
      <c r="A2698" t="s">
        <v>4200</v>
      </c>
      <c r="B2698" t="s">
        <v>227</v>
      </c>
      <c r="C2698" s="16">
        <v>41509</v>
      </c>
      <c r="D2698">
        <v>7</v>
      </c>
      <c r="E2698">
        <v>32</v>
      </c>
      <c r="F2698" t="s">
        <v>13595</v>
      </c>
      <c r="G2698">
        <v>0.65600000000000003</v>
      </c>
    </row>
    <row r="2699" spans="1:7" x14ac:dyDescent="0.35">
      <c r="A2699" t="s">
        <v>8244</v>
      </c>
      <c r="B2699" t="s">
        <v>5394</v>
      </c>
      <c r="C2699" s="16">
        <v>41509</v>
      </c>
      <c r="D2699">
        <v>1</v>
      </c>
      <c r="E2699">
        <v>1</v>
      </c>
      <c r="F2699" t="s">
        <v>13809</v>
      </c>
      <c r="G2699">
        <v>0.36899999999999999</v>
      </c>
    </row>
    <row r="2700" spans="1:7" x14ac:dyDescent="0.35">
      <c r="A2700" t="s">
        <v>4392</v>
      </c>
      <c r="B2700" t="s">
        <v>4393</v>
      </c>
      <c r="C2700" s="16">
        <v>41506</v>
      </c>
      <c r="D2700">
        <v>1</v>
      </c>
      <c r="E2700">
        <v>41</v>
      </c>
      <c r="F2700" t="s">
        <v>13547</v>
      </c>
      <c r="G2700">
        <v>0.49299999999999999</v>
      </c>
    </row>
    <row r="2701" spans="1:7" x14ac:dyDescent="0.35">
      <c r="A2701" t="s">
        <v>8682</v>
      </c>
      <c r="B2701" t="s">
        <v>8683</v>
      </c>
      <c r="C2701" s="16">
        <v>41506</v>
      </c>
      <c r="D2701">
        <v>8</v>
      </c>
      <c r="E2701">
        <v>52</v>
      </c>
      <c r="F2701" t="s">
        <v>13722</v>
      </c>
      <c r="G2701">
        <v>0.69199999999999995</v>
      </c>
    </row>
    <row r="2702" spans="1:7" x14ac:dyDescent="0.35">
      <c r="A2702" t="s">
        <v>12540</v>
      </c>
      <c r="B2702" t="s">
        <v>9407</v>
      </c>
      <c r="C2702" s="16">
        <v>41506</v>
      </c>
      <c r="D2702">
        <v>6</v>
      </c>
      <c r="E2702">
        <v>67</v>
      </c>
      <c r="F2702" t="s">
        <v>13213</v>
      </c>
      <c r="G2702">
        <v>0.69399999999999995</v>
      </c>
    </row>
    <row r="2703" spans="1:7" x14ac:dyDescent="0.35">
      <c r="A2703" t="s">
        <v>11439</v>
      </c>
      <c r="B2703" t="s">
        <v>8683</v>
      </c>
      <c r="C2703" s="16">
        <v>41506</v>
      </c>
      <c r="D2703">
        <v>10</v>
      </c>
      <c r="E2703">
        <v>46</v>
      </c>
      <c r="F2703" t="s">
        <v>13722</v>
      </c>
      <c r="G2703">
        <v>0.76700000000000002</v>
      </c>
    </row>
    <row r="2704" spans="1:7" x14ac:dyDescent="0.35">
      <c r="A2704" t="s">
        <v>9954</v>
      </c>
      <c r="B2704" t="s">
        <v>9955</v>
      </c>
      <c r="C2704" s="16">
        <v>41499</v>
      </c>
      <c r="D2704">
        <v>1</v>
      </c>
      <c r="E2704">
        <v>34</v>
      </c>
      <c r="F2704" t="s">
        <v>9956</v>
      </c>
      <c r="G2704">
        <v>0.5</v>
      </c>
    </row>
    <row r="2705" spans="1:7" x14ac:dyDescent="0.35">
      <c r="A2705" t="s">
        <v>439</v>
      </c>
      <c r="B2705" t="s">
        <v>440</v>
      </c>
      <c r="C2705" s="16">
        <v>41498</v>
      </c>
      <c r="D2705">
        <v>2</v>
      </c>
      <c r="E2705">
        <v>26</v>
      </c>
      <c r="F2705" t="s">
        <v>13121</v>
      </c>
      <c r="G2705">
        <v>0.71899999999999997</v>
      </c>
    </row>
    <row r="2706" spans="1:7" x14ac:dyDescent="0.35">
      <c r="A2706" t="s">
        <v>10411</v>
      </c>
      <c r="B2706" t="s">
        <v>440</v>
      </c>
      <c r="C2706" s="16">
        <v>41495</v>
      </c>
      <c r="D2706">
        <v>1</v>
      </c>
      <c r="E2706">
        <v>21</v>
      </c>
      <c r="F2706" t="s">
        <v>13121</v>
      </c>
      <c r="G2706">
        <v>0.65800000000000003</v>
      </c>
    </row>
    <row r="2707" spans="1:7" x14ac:dyDescent="0.35">
      <c r="A2707" t="s">
        <v>543</v>
      </c>
      <c r="B2707" t="s">
        <v>544</v>
      </c>
      <c r="C2707" s="16">
        <v>41488</v>
      </c>
      <c r="D2707">
        <v>11</v>
      </c>
      <c r="E2707">
        <v>40</v>
      </c>
      <c r="F2707" t="s">
        <v>545</v>
      </c>
      <c r="G2707">
        <v>0.60399999999999998</v>
      </c>
    </row>
    <row r="2708" spans="1:7" x14ac:dyDescent="0.35">
      <c r="A2708" t="s">
        <v>3389</v>
      </c>
      <c r="B2708" t="s">
        <v>3390</v>
      </c>
      <c r="C2708" s="16">
        <v>41484</v>
      </c>
      <c r="D2708">
        <v>7</v>
      </c>
      <c r="E2708">
        <v>0</v>
      </c>
      <c r="F2708" t="s">
        <v>2720</v>
      </c>
      <c r="G2708">
        <v>0.46500000000000002</v>
      </c>
    </row>
    <row r="2709" spans="1:7" x14ac:dyDescent="0.35">
      <c r="A2709" t="s">
        <v>12062</v>
      </c>
      <c r="B2709" t="s">
        <v>4454</v>
      </c>
      <c r="C2709" s="16">
        <v>41484</v>
      </c>
      <c r="D2709">
        <v>1</v>
      </c>
      <c r="E2709">
        <v>60</v>
      </c>
      <c r="F2709" t="s">
        <v>14868</v>
      </c>
      <c r="G2709">
        <v>0.747</v>
      </c>
    </row>
    <row r="2710" spans="1:7" x14ac:dyDescent="0.35">
      <c r="A2710" t="s">
        <v>8411</v>
      </c>
      <c r="B2710" t="s">
        <v>8412</v>
      </c>
      <c r="C2710" s="16">
        <v>41481</v>
      </c>
      <c r="D2710">
        <v>3</v>
      </c>
      <c r="E2710">
        <v>29</v>
      </c>
      <c r="F2710" t="s">
        <v>13214</v>
      </c>
      <c r="G2710">
        <v>0.86199999999999999</v>
      </c>
    </row>
    <row r="2711" spans="1:7" x14ac:dyDescent="0.35">
      <c r="A2711" t="s">
        <v>12424</v>
      </c>
      <c r="B2711" t="s">
        <v>1692</v>
      </c>
      <c r="C2711" s="16">
        <v>41478</v>
      </c>
      <c r="D2711">
        <v>14</v>
      </c>
      <c r="E2711">
        <v>0</v>
      </c>
      <c r="F2711" t="s">
        <v>1693</v>
      </c>
      <c r="G2711">
        <v>0.81699999999999995</v>
      </c>
    </row>
    <row r="2712" spans="1:7" x14ac:dyDescent="0.35">
      <c r="A2712" t="s">
        <v>1787</v>
      </c>
      <c r="B2712" t="s">
        <v>447</v>
      </c>
      <c r="C2712" s="16">
        <v>41477</v>
      </c>
      <c r="D2712">
        <v>1</v>
      </c>
      <c r="E2712">
        <v>47</v>
      </c>
      <c r="F2712" t="s">
        <v>13127</v>
      </c>
      <c r="G2712">
        <v>0.65400000000000003</v>
      </c>
    </row>
    <row r="2713" spans="1:7" x14ac:dyDescent="0.35">
      <c r="A2713" t="s">
        <v>7800</v>
      </c>
      <c r="B2713" t="s">
        <v>7510</v>
      </c>
      <c r="C2713" s="16">
        <v>41477</v>
      </c>
      <c r="D2713">
        <v>16</v>
      </c>
      <c r="E2713">
        <v>9</v>
      </c>
      <c r="F2713" t="s">
        <v>13839</v>
      </c>
      <c r="G2713">
        <v>0.4</v>
      </c>
    </row>
    <row r="2714" spans="1:7" x14ac:dyDescent="0.35">
      <c r="A2714" t="s">
        <v>5647</v>
      </c>
      <c r="B2714" t="s">
        <v>5648</v>
      </c>
      <c r="C2714" s="16">
        <v>41473</v>
      </c>
      <c r="D2714">
        <v>1</v>
      </c>
      <c r="E2714">
        <v>0</v>
      </c>
      <c r="F2714" t="s">
        <v>14846</v>
      </c>
      <c r="G2714">
        <v>0.67</v>
      </c>
    </row>
    <row r="2715" spans="1:7" x14ac:dyDescent="0.35">
      <c r="A2715" t="s">
        <v>4310</v>
      </c>
      <c r="B2715" t="s">
        <v>1786</v>
      </c>
      <c r="C2715" s="16">
        <v>41472</v>
      </c>
      <c r="D2715">
        <v>6</v>
      </c>
      <c r="E2715">
        <v>31</v>
      </c>
      <c r="F2715" t="s">
        <v>14034</v>
      </c>
      <c r="G2715">
        <v>0.745</v>
      </c>
    </row>
    <row r="2716" spans="1:7" x14ac:dyDescent="0.35">
      <c r="A2716" t="s">
        <v>9246</v>
      </c>
      <c r="B2716" t="s">
        <v>7966</v>
      </c>
      <c r="C2716" s="16">
        <v>41471</v>
      </c>
      <c r="D2716">
        <v>1</v>
      </c>
      <c r="E2716">
        <v>72</v>
      </c>
      <c r="F2716" t="s">
        <v>14035</v>
      </c>
      <c r="G2716">
        <v>0.55100000000000005</v>
      </c>
    </row>
    <row r="2717" spans="1:7" x14ac:dyDescent="0.35">
      <c r="A2717" t="s">
        <v>7337</v>
      </c>
      <c r="B2717" t="s">
        <v>2794</v>
      </c>
      <c r="C2717" s="16">
        <v>41470</v>
      </c>
      <c r="D2717">
        <v>1</v>
      </c>
      <c r="E2717">
        <v>16</v>
      </c>
      <c r="F2717" t="s">
        <v>13570</v>
      </c>
      <c r="G2717">
        <v>0.69799999999999995</v>
      </c>
    </row>
    <row r="2718" spans="1:7" x14ac:dyDescent="0.35">
      <c r="A2718" t="s">
        <v>8641</v>
      </c>
      <c r="B2718" t="s">
        <v>8642</v>
      </c>
      <c r="C2718" s="16">
        <v>41459</v>
      </c>
      <c r="D2718">
        <v>1</v>
      </c>
      <c r="E2718">
        <v>0</v>
      </c>
      <c r="F2718" t="s">
        <v>8643</v>
      </c>
      <c r="G2718">
        <v>0.81399999999999995</v>
      </c>
    </row>
    <row r="2719" spans="1:7" x14ac:dyDescent="0.35">
      <c r="A2719" t="s">
        <v>6810</v>
      </c>
      <c r="B2719" t="s">
        <v>245</v>
      </c>
      <c r="C2719" s="16">
        <v>41453</v>
      </c>
      <c r="D2719">
        <v>1</v>
      </c>
      <c r="E2719">
        <v>40</v>
      </c>
      <c r="F2719" t="s">
        <v>13570</v>
      </c>
      <c r="G2719">
        <v>0.71299999999999997</v>
      </c>
    </row>
    <row r="2720" spans="1:7" x14ac:dyDescent="0.35">
      <c r="A2720" t="s">
        <v>7825</v>
      </c>
      <c r="B2720" t="s">
        <v>7826</v>
      </c>
      <c r="C2720" s="16">
        <v>41453</v>
      </c>
      <c r="D2720">
        <v>10</v>
      </c>
      <c r="E2720">
        <v>17</v>
      </c>
      <c r="F2720" t="s">
        <v>13875</v>
      </c>
      <c r="G2720">
        <v>0.61399999999999999</v>
      </c>
    </row>
    <row r="2721" spans="1:7" x14ac:dyDescent="0.35">
      <c r="A2721" t="s">
        <v>9313</v>
      </c>
      <c r="B2721" t="s">
        <v>2283</v>
      </c>
      <c r="C2721" s="16">
        <v>41453</v>
      </c>
      <c r="D2721">
        <v>7</v>
      </c>
      <c r="E2721">
        <v>55</v>
      </c>
      <c r="F2721" t="s">
        <v>1352</v>
      </c>
      <c r="G2721">
        <v>0.71899999999999997</v>
      </c>
    </row>
    <row r="2722" spans="1:7" x14ac:dyDescent="0.35">
      <c r="A2722" t="s">
        <v>9688</v>
      </c>
      <c r="B2722" t="s">
        <v>5713</v>
      </c>
      <c r="C2722" s="16">
        <v>41453</v>
      </c>
      <c r="D2722">
        <v>1</v>
      </c>
      <c r="E2722">
        <v>22</v>
      </c>
      <c r="F2722" t="s">
        <v>13607</v>
      </c>
      <c r="G2722">
        <v>0.58199999999999996</v>
      </c>
    </row>
    <row r="2723" spans="1:7" x14ac:dyDescent="0.35">
      <c r="A2723" t="s">
        <v>3513</v>
      </c>
      <c r="B2723" t="s">
        <v>1964</v>
      </c>
      <c r="C2723" s="16">
        <v>41449</v>
      </c>
      <c r="D2723">
        <v>50</v>
      </c>
      <c r="E2723">
        <v>39</v>
      </c>
      <c r="F2723" t="s">
        <v>1965</v>
      </c>
      <c r="G2723">
        <v>0.83099999999999996</v>
      </c>
    </row>
    <row r="2724" spans="1:7" x14ac:dyDescent="0.35">
      <c r="A2724" t="s">
        <v>4013</v>
      </c>
      <c r="B2724" t="s">
        <v>4014</v>
      </c>
      <c r="C2724" s="16">
        <v>41449</v>
      </c>
      <c r="D2724">
        <v>84</v>
      </c>
      <c r="E2724">
        <v>28</v>
      </c>
      <c r="F2724" t="s">
        <v>4015</v>
      </c>
      <c r="G2724">
        <v>0.69</v>
      </c>
    </row>
    <row r="2725" spans="1:7" x14ac:dyDescent="0.35">
      <c r="A2725" t="s">
        <v>12399</v>
      </c>
      <c r="B2725" t="s">
        <v>8127</v>
      </c>
      <c r="C2725" s="16">
        <v>41446</v>
      </c>
      <c r="D2725">
        <v>4</v>
      </c>
      <c r="E2725">
        <v>0</v>
      </c>
      <c r="F2725" t="s">
        <v>13875</v>
      </c>
      <c r="G2725">
        <v>0.72</v>
      </c>
    </row>
    <row r="2726" spans="1:7" x14ac:dyDescent="0.35">
      <c r="A2726" t="s">
        <v>6321</v>
      </c>
      <c r="B2726" t="s">
        <v>6322</v>
      </c>
      <c r="C2726" s="16">
        <v>41445</v>
      </c>
      <c r="D2726">
        <v>2</v>
      </c>
      <c r="E2726">
        <v>10</v>
      </c>
      <c r="F2726" t="s">
        <v>12797</v>
      </c>
      <c r="G2726">
        <v>0.59299999999999997</v>
      </c>
    </row>
    <row r="2727" spans="1:7" x14ac:dyDescent="0.35">
      <c r="A2727" t="s">
        <v>1403</v>
      </c>
      <c r="B2727" t="s">
        <v>5927</v>
      </c>
      <c r="C2727" s="16">
        <v>41443</v>
      </c>
      <c r="D2727">
        <v>4</v>
      </c>
      <c r="E2727">
        <v>3</v>
      </c>
      <c r="F2727" t="s">
        <v>12842</v>
      </c>
      <c r="G2727">
        <v>0.65200000000000002</v>
      </c>
    </row>
    <row r="2728" spans="1:7" x14ac:dyDescent="0.35">
      <c r="A2728" t="s">
        <v>4215</v>
      </c>
      <c r="B2728" t="s">
        <v>4214</v>
      </c>
      <c r="C2728" s="16">
        <v>41442</v>
      </c>
      <c r="D2728">
        <v>1</v>
      </c>
      <c r="E2728">
        <v>69</v>
      </c>
      <c r="F2728" t="s">
        <v>13215</v>
      </c>
      <c r="G2728">
        <v>0.67500000000000004</v>
      </c>
    </row>
    <row r="2729" spans="1:7" x14ac:dyDescent="0.35">
      <c r="A2729" t="s">
        <v>4265</v>
      </c>
      <c r="B2729" t="s">
        <v>4266</v>
      </c>
      <c r="C2729" s="16">
        <v>41439</v>
      </c>
      <c r="D2729">
        <v>4</v>
      </c>
      <c r="E2729">
        <v>0</v>
      </c>
      <c r="F2729" t="s">
        <v>14003</v>
      </c>
      <c r="G2729">
        <v>0.48799999999999999</v>
      </c>
    </row>
    <row r="2730" spans="1:7" x14ac:dyDescent="0.35">
      <c r="A2730" t="s">
        <v>5430</v>
      </c>
      <c r="B2730" t="s">
        <v>1878</v>
      </c>
      <c r="C2730" s="16">
        <v>41439</v>
      </c>
      <c r="D2730">
        <v>6</v>
      </c>
      <c r="E2730">
        <v>16</v>
      </c>
      <c r="F2730" t="s">
        <v>14036</v>
      </c>
      <c r="G2730">
        <v>0.28899999999999998</v>
      </c>
    </row>
    <row r="2731" spans="1:7" x14ac:dyDescent="0.35">
      <c r="A2731" t="s">
        <v>11258</v>
      </c>
      <c r="B2731" t="s">
        <v>3193</v>
      </c>
      <c r="C2731" s="16">
        <v>41439</v>
      </c>
      <c r="D2731">
        <v>3</v>
      </c>
      <c r="E2731">
        <v>31</v>
      </c>
      <c r="F2731" t="s">
        <v>12937</v>
      </c>
      <c r="G2731">
        <v>0.66400000000000003</v>
      </c>
    </row>
    <row r="2732" spans="1:7" x14ac:dyDescent="0.35">
      <c r="A2732" t="s">
        <v>2399</v>
      </c>
      <c r="B2732" t="s">
        <v>2400</v>
      </c>
      <c r="C2732" s="16">
        <v>41430</v>
      </c>
      <c r="D2732">
        <v>1</v>
      </c>
      <c r="E2732">
        <v>43</v>
      </c>
      <c r="F2732" t="s">
        <v>2401</v>
      </c>
      <c r="G2732">
        <v>0.75900000000000001</v>
      </c>
    </row>
    <row r="2733" spans="1:7" x14ac:dyDescent="0.35">
      <c r="A2733" t="s">
        <v>3683</v>
      </c>
      <c r="B2733" t="s">
        <v>561</v>
      </c>
      <c r="C2733" s="16">
        <v>41430</v>
      </c>
      <c r="D2733">
        <v>1</v>
      </c>
      <c r="E2733">
        <v>0</v>
      </c>
      <c r="F2733" t="s">
        <v>13570</v>
      </c>
      <c r="G2733">
        <v>0.71299999999999997</v>
      </c>
    </row>
    <row r="2734" spans="1:7" x14ac:dyDescent="0.35">
      <c r="A2734" t="s">
        <v>9619</v>
      </c>
      <c r="B2734" t="s">
        <v>9620</v>
      </c>
      <c r="C2734" s="16">
        <v>41421</v>
      </c>
      <c r="D2734">
        <v>1</v>
      </c>
      <c r="E2734">
        <v>19</v>
      </c>
      <c r="F2734" t="s">
        <v>13216</v>
      </c>
      <c r="G2734">
        <v>0.71199999999999997</v>
      </c>
    </row>
    <row r="2735" spans="1:7" x14ac:dyDescent="0.35">
      <c r="A2735" t="s">
        <v>11972</v>
      </c>
      <c r="B2735" t="s">
        <v>3463</v>
      </c>
      <c r="C2735" s="16">
        <v>41414</v>
      </c>
      <c r="D2735">
        <v>5</v>
      </c>
      <c r="E2735">
        <v>79</v>
      </c>
      <c r="F2735" t="s">
        <v>14037</v>
      </c>
      <c r="G2735">
        <v>0.77500000000000002</v>
      </c>
    </row>
    <row r="2736" spans="1:7" x14ac:dyDescent="0.35">
      <c r="A2736" t="s">
        <v>12332</v>
      </c>
      <c r="B2736" t="s">
        <v>7532</v>
      </c>
      <c r="C2736" s="16">
        <v>41414</v>
      </c>
      <c r="D2736">
        <v>8</v>
      </c>
      <c r="E2736">
        <v>78</v>
      </c>
      <c r="F2736" t="s">
        <v>14869</v>
      </c>
      <c r="G2736">
        <v>0.81</v>
      </c>
    </row>
    <row r="2737" spans="1:7" x14ac:dyDescent="0.35">
      <c r="A2737" t="s">
        <v>3838</v>
      </c>
      <c r="B2737" t="s">
        <v>3839</v>
      </c>
      <c r="C2737" s="16">
        <v>41411</v>
      </c>
      <c r="D2737">
        <v>2</v>
      </c>
      <c r="E2737">
        <v>60</v>
      </c>
      <c r="F2737" t="s">
        <v>13995</v>
      </c>
      <c r="G2737">
        <v>0.60299999999999998</v>
      </c>
    </row>
    <row r="2738" spans="1:7" x14ac:dyDescent="0.35">
      <c r="A2738" t="s">
        <v>5954</v>
      </c>
      <c r="B2738" t="s">
        <v>7744</v>
      </c>
      <c r="C2738" s="16">
        <v>41409</v>
      </c>
      <c r="D2738">
        <v>1</v>
      </c>
      <c r="E2738">
        <v>0</v>
      </c>
      <c r="F2738" t="s">
        <v>13875</v>
      </c>
      <c r="G2738">
        <v>0.59499999999999997</v>
      </c>
    </row>
    <row r="2739" spans="1:7" x14ac:dyDescent="0.35">
      <c r="A2739" t="s">
        <v>4612</v>
      </c>
      <c r="B2739" t="s">
        <v>8922</v>
      </c>
      <c r="C2739" s="16">
        <v>41409</v>
      </c>
      <c r="D2739">
        <v>1</v>
      </c>
      <c r="E2739">
        <v>0</v>
      </c>
      <c r="F2739" t="s">
        <v>13838</v>
      </c>
      <c r="G2739">
        <v>0.505</v>
      </c>
    </row>
    <row r="2740" spans="1:7" x14ac:dyDescent="0.35">
      <c r="A2740" t="s">
        <v>3615</v>
      </c>
      <c r="B2740" t="s">
        <v>3616</v>
      </c>
      <c r="C2740" s="16">
        <v>41408</v>
      </c>
      <c r="D2740">
        <v>1</v>
      </c>
      <c r="E2740">
        <v>0</v>
      </c>
      <c r="F2740" t="s">
        <v>13656</v>
      </c>
      <c r="G2740">
        <v>0.61299999999999999</v>
      </c>
    </row>
    <row r="2741" spans="1:7" x14ac:dyDescent="0.35">
      <c r="A2741" t="s">
        <v>10165</v>
      </c>
      <c r="B2741" t="s">
        <v>9908</v>
      </c>
      <c r="C2741" s="16">
        <v>41408</v>
      </c>
      <c r="D2741">
        <v>2</v>
      </c>
      <c r="E2741">
        <v>0</v>
      </c>
      <c r="F2741" t="s">
        <v>13904</v>
      </c>
      <c r="G2741">
        <v>0.48799999999999999</v>
      </c>
    </row>
    <row r="2742" spans="1:7" x14ac:dyDescent="0.35">
      <c r="A2742" t="s">
        <v>10377</v>
      </c>
      <c r="B2742" t="s">
        <v>10378</v>
      </c>
      <c r="C2742" s="16">
        <v>41408</v>
      </c>
      <c r="D2742">
        <v>1</v>
      </c>
      <c r="E2742">
        <v>0</v>
      </c>
      <c r="F2742" t="s">
        <v>13875</v>
      </c>
      <c r="G2742">
        <v>0.39400000000000002</v>
      </c>
    </row>
    <row r="2743" spans="1:7" x14ac:dyDescent="0.35">
      <c r="A2743" t="s">
        <v>4159</v>
      </c>
      <c r="B2743" t="s">
        <v>4781</v>
      </c>
      <c r="C2743" s="16">
        <v>41407</v>
      </c>
      <c r="D2743">
        <v>8</v>
      </c>
      <c r="E2743">
        <v>50</v>
      </c>
      <c r="F2743" t="s">
        <v>13217</v>
      </c>
      <c r="G2743">
        <v>0.27700000000000002</v>
      </c>
    </row>
    <row r="2744" spans="1:7" x14ac:dyDescent="0.35">
      <c r="A2744" t="s">
        <v>7341</v>
      </c>
      <c r="B2744" t="s">
        <v>4781</v>
      </c>
      <c r="C2744" s="16">
        <v>41407</v>
      </c>
      <c r="D2744">
        <v>3</v>
      </c>
      <c r="E2744">
        <v>58</v>
      </c>
      <c r="F2744" t="s">
        <v>13217</v>
      </c>
      <c r="G2744">
        <v>0.47899999999999998</v>
      </c>
    </row>
    <row r="2745" spans="1:7" x14ac:dyDescent="0.35">
      <c r="A2745" t="s">
        <v>10833</v>
      </c>
      <c r="B2745" t="s">
        <v>10834</v>
      </c>
      <c r="C2745" s="16">
        <v>41407</v>
      </c>
      <c r="D2745">
        <v>1</v>
      </c>
      <c r="E2745">
        <v>2</v>
      </c>
      <c r="F2745" t="s">
        <v>13723</v>
      </c>
      <c r="G2745">
        <v>0.85799999999999998</v>
      </c>
    </row>
    <row r="2746" spans="1:7" x14ac:dyDescent="0.35">
      <c r="A2746" t="s">
        <v>3747</v>
      </c>
      <c r="B2746" t="s">
        <v>288</v>
      </c>
      <c r="C2746" s="16">
        <v>41406</v>
      </c>
      <c r="D2746">
        <v>4</v>
      </c>
      <c r="E2746">
        <v>58</v>
      </c>
      <c r="F2746" t="s">
        <v>14038</v>
      </c>
      <c r="G2746">
        <v>0.54500000000000004</v>
      </c>
    </row>
    <row r="2747" spans="1:7" x14ac:dyDescent="0.35">
      <c r="A2747" t="s">
        <v>4052</v>
      </c>
      <c r="B2747" t="s">
        <v>2632</v>
      </c>
      <c r="C2747" s="16">
        <v>41404</v>
      </c>
      <c r="D2747">
        <v>6</v>
      </c>
      <c r="E2747">
        <v>34</v>
      </c>
      <c r="F2747" t="s">
        <v>13652</v>
      </c>
      <c r="G2747">
        <v>0.435</v>
      </c>
    </row>
    <row r="2748" spans="1:7" x14ac:dyDescent="0.35">
      <c r="A2748" t="s">
        <v>3246</v>
      </c>
      <c r="B2748" t="s">
        <v>3247</v>
      </c>
      <c r="C2748" s="16">
        <v>41401</v>
      </c>
      <c r="D2748">
        <v>1</v>
      </c>
      <c r="E2748">
        <v>2</v>
      </c>
      <c r="F2748" t="s">
        <v>13875</v>
      </c>
      <c r="G2748">
        <v>0.60499999999999998</v>
      </c>
    </row>
    <row r="2749" spans="1:7" x14ac:dyDescent="0.35">
      <c r="A2749" t="s">
        <v>4693</v>
      </c>
      <c r="B2749" t="s">
        <v>4694</v>
      </c>
      <c r="C2749" s="16">
        <v>41397</v>
      </c>
      <c r="D2749">
        <v>10</v>
      </c>
      <c r="E2749">
        <v>27</v>
      </c>
      <c r="F2749" t="s">
        <v>13652</v>
      </c>
      <c r="G2749">
        <v>0.26600000000000001</v>
      </c>
    </row>
    <row r="2750" spans="1:7" x14ac:dyDescent="0.35">
      <c r="A2750" t="s">
        <v>6483</v>
      </c>
      <c r="B2750" t="s">
        <v>6484</v>
      </c>
      <c r="C2750" s="16">
        <v>41397</v>
      </c>
      <c r="D2750">
        <v>5</v>
      </c>
      <c r="E2750">
        <v>70</v>
      </c>
      <c r="F2750" t="s">
        <v>13218</v>
      </c>
      <c r="G2750">
        <v>0.76200000000000001</v>
      </c>
    </row>
    <row r="2751" spans="1:7" x14ac:dyDescent="0.35">
      <c r="A2751" t="s">
        <v>1838</v>
      </c>
      <c r="B2751" t="s">
        <v>1839</v>
      </c>
      <c r="C2751" s="16">
        <v>41397</v>
      </c>
      <c r="D2751">
        <v>2</v>
      </c>
      <c r="E2751">
        <v>74</v>
      </c>
      <c r="F2751" t="s">
        <v>13219</v>
      </c>
      <c r="G2751">
        <v>0.55100000000000005</v>
      </c>
    </row>
    <row r="2752" spans="1:7" x14ac:dyDescent="0.35">
      <c r="A2752" t="s">
        <v>6938</v>
      </c>
      <c r="B2752" t="s">
        <v>6939</v>
      </c>
      <c r="C2752" s="16">
        <v>41396</v>
      </c>
      <c r="D2752">
        <v>1</v>
      </c>
      <c r="E2752">
        <v>1</v>
      </c>
      <c r="F2752" t="s">
        <v>13875</v>
      </c>
      <c r="G2752">
        <v>0.45800000000000002</v>
      </c>
    </row>
    <row r="2753" spans="1:7" x14ac:dyDescent="0.35">
      <c r="A2753" t="s">
        <v>12692</v>
      </c>
      <c r="B2753" t="s">
        <v>10936</v>
      </c>
      <c r="C2753" s="16">
        <v>41396</v>
      </c>
      <c r="D2753">
        <v>1</v>
      </c>
      <c r="E2753">
        <v>7</v>
      </c>
      <c r="F2753" t="s">
        <v>13875</v>
      </c>
      <c r="G2753">
        <v>0.57099999999999995</v>
      </c>
    </row>
    <row r="2754" spans="1:7" x14ac:dyDescent="0.35">
      <c r="A2754" t="s">
        <v>12157</v>
      </c>
      <c r="B2754" t="s">
        <v>5607</v>
      </c>
      <c r="C2754" s="16">
        <v>41390</v>
      </c>
      <c r="D2754">
        <v>2</v>
      </c>
      <c r="E2754">
        <v>69</v>
      </c>
      <c r="F2754" t="s">
        <v>13500</v>
      </c>
      <c r="G2754">
        <v>0.38900000000000001</v>
      </c>
    </row>
    <row r="2755" spans="1:7" x14ac:dyDescent="0.35">
      <c r="A2755" t="s">
        <v>12370</v>
      </c>
      <c r="B2755" t="s">
        <v>7840</v>
      </c>
      <c r="C2755" s="16">
        <v>41390</v>
      </c>
      <c r="D2755">
        <v>11</v>
      </c>
      <c r="E2755">
        <v>69</v>
      </c>
      <c r="F2755" t="s">
        <v>14870</v>
      </c>
      <c r="G2755">
        <v>0.54400000000000004</v>
      </c>
    </row>
    <row r="2756" spans="1:7" x14ac:dyDescent="0.35">
      <c r="A2756" t="s">
        <v>12741</v>
      </c>
      <c r="B2756" t="s">
        <v>11423</v>
      </c>
      <c r="C2756" s="16">
        <v>41390</v>
      </c>
      <c r="D2756">
        <v>9</v>
      </c>
      <c r="E2756">
        <v>56</v>
      </c>
      <c r="F2756" t="s">
        <v>14871</v>
      </c>
      <c r="G2756">
        <v>0.46500000000000002</v>
      </c>
    </row>
    <row r="2757" spans="1:7" x14ac:dyDescent="0.35">
      <c r="A2757" t="s">
        <v>9613</v>
      </c>
      <c r="B2757" t="s">
        <v>214</v>
      </c>
      <c r="C2757" s="16">
        <v>41383</v>
      </c>
      <c r="D2757">
        <v>8</v>
      </c>
      <c r="E2757">
        <v>0</v>
      </c>
      <c r="F2757" t="s">
        <v>13904</v>
      </c>
      <c r="G2757">
        <v>0.78800000000000003</v>
      </c>
    </row>
    <row r="2758" spans="1:7" x14ac:dyDescent="0.35">
      <c r="A2758" t="s">
        <v>12588</v>
      </c>
      <c r="B2758" t="s">
        <v>7532</v>
      </c>
      <c r="C2758" s="16">
        <v>41383</v>
      </c>
      <c r="D2758">
        <v>1</v>
      </c>
      <c r="E2758">
        <v>85</v>
      </c>
      <c r="F2758" t="s">
        <v>14869</v>
      </c>
      <c r="G2758">
        <v>0.79400000000000004</v>
      </c>
    </row>
    <row r="2759" spans="1:7" x14ac:dyDescent="0.35">
      <c r="A2759" t="s">
        <v>7617</v>
      </c>
      <c r="B2759" t="s">
        <v>7618</v>
      </c>
      <c r="C2759" s="16">
        <v>41376</v>
      </c>
      <c r="D2759">
        <v>11</v>
      </c>
      <c r="E2759">
        <v>55</v>
      </c>
      <c r="F2759" t="s">
        <v>14039</v>
      </c>
      <c r="G2759">
        <v>0.55700000000000005</v>
      </c>
    </row>
    <row r="2760" spans="1:7" x14ac:dyDescent="0.35">
      <c r="A2760" t="s">
        <v>119</v>
      </c>
      <c r="B2760" t="s">
        <v>682</v>
      </c>
      <c r="C2760" s="16">
        <v>41376</v>
      </c>
      <c r="D2760">
        <v>11</v>
      </c>
      <c r="E2760">
        <v>28</v>
      </c>
      <c r="F2760" t="s">
        <v>13516</v>
      </c>
      <c r="G2760">
        <v>0.56100000000000005</v>
      </c>
    </row>
    <row r="2761" spans="1:7" x14ac:dyDescent="0.35">
      <c r="A2761" t="s">
        <v>2273</v>
      </c>
      <c r="B2761" t="s">
        <v>555</v>
      </c>
      <c r="C2761" s="16">
        <v>41375</v>
      </c>
      <c r="D2761">
        <v>7</v>
      </c>
      <c r="E2761">
        <v>58</v>
      </c>
      <c r="F2761" t="s">
        <v>13658</v>
      </c>
      <c r="G2761">
        <v>0.309</v>
      </c>
    </row>
    <row r="2762" spans="1:7" x14ac:dyDescent="0.35">
      <c r="A2762" t="s">
        <v>1838</v>
      </c>
      <c r="B2762" t="s">
        <v>1839</v>
      </c>
      <c r="C2762" s="16">
        <v>41369</v>
      </c>
      <c r="D2762">
        <v>1</v>
      </c>
      <c r="E2762">
        <v>51</v>
      </c>
      <c r="F2762" t="s">
        <v>13219</v>
      </c>
      <c r="G2762">
        <v>0.55100000000000005</v>
      </c>
    </row>
    <row r="2763" spans="1:7" x14ac:dyDescent="0.35">
      <c r="A2763" t="s">
        <v>7733</v>
      </c>
      <c r="B2763" t="s">
        <v>1514</v>
      </c>
      <c r="C2763" s="16">
        <v>41369</v>
      </c>
      <c r="D2763">
        <v>6</v>
      </c>
      <c r="E2763">
        <v>77</v>
      </c>
      <c r="F2763" t="s">
        <v>13945</v>
      </c>
      <c r="G2763">
        <v>0.61</v>
      </c>
    </row>
    <row r="2764" spans="1:7" x14ac:dyDescent="0.35">
      <c r="A2764" t="s">
        <v>11705</v>
      </c>
      <c r="B2764" t="s">
        <v>1514</v>
      </c>
      <c r="C2764" s="16">
        <v>41369</v>
      </c>
      <c r="D2764">
        <v>9</v>
      </c>
      <c r="E2764">
        <v>84</v>
      </c>
      <c r="F2764" t="s">
        <v>13945</v>
      </c>
      <c r="G2764">
        <v>0.60199999999999998</v>
      </c>
    </row>
    <row r="2765" spans="1:7" x14ac:dyDescent="0.35">
      <c r="A2765" t="s">
        <v>2666</v>
      </c>
      <c r="B2765" t="s">
        <v>2667</v>
      </c>
      <c r="C2765" s="16">
        <v>41364</v>
      </c>
      <c r="D2765">
        <v>2</v>
      </c>
      <c r="E2765">
        <v>56</v>
      </c>
      <c r="F2765" t="s">
        <v>12873</v>
      </c>
      <c r="G2765">
        <v>0.67600000000000005</v>
      </c>
    </row>
    <row r="2766" spans="1:7" x14ac:dyDescent="0.35">
      <c r="A2766" t="s">
        <v>9924</v>
      </c>
      <c r="B2766" t="s">
        <v>915</v>
      </c>
      <c r="C2766" s="16">
        <v>41360</v>
      </c>
      <c r="D2766">
        <v>4</v>
      </c>
      <c r="E2766">
        <v>0</v>
      </c>
      <c r="F2766" t="s">
        <v>917</v>
      </c>
      <c r="G2766">
        <v>0.70799999999999996</v>
      </c>
    </row>
    <row r="2767" spans="1:7" x14ac:dyDescent="0.35">
      <c r="A2767" t="s">
        <v>12049</v>
      </c>
      <c r="B2767" t="s">
        <v>4315</v>
      </c>
      <c r="C2767" s="16">
        <v>41358</v>
      </c>
      <c r="D2767">
        <v>14</v>
      </c>
      <c r="E2767">
        <v>0</v>
      </c>
      <c r="F2767" t="s">
        <v>14040</v>
      </c>
      <c r="G2767">
        <v>0.60199999999999998</v>
      </c>
    </row>
    <row r="2768" spans="1:7" x14ac:dyDescent="0.35">
      <c r="A2768" t="s">
        <v>3947</v>
      </c>
      <c r="B2768" t="s">
        <v>717</v>
      </c>
      <c r="C2768" s="16">
        <v>41355</v>
      </c>
      <c r="D2768">
        <v>2</v>
      </c>
      <c r="E2768">
        <v>0</v>
      </c>
      <c r="F2768" t="s">
        <v>13878</v>
      </c>
      <c r="G2768">
        <v>0.48899999999999999</v>
      </c>
    </row>
    <row r="2769" spans="1:7" x14ac:dyDescent="0.35">
      <c r="A2769" t="s">
        <v>908</v>
      </c>
      <c r="B2769" t="s">
        <v>901</v>
      </c>
      <c r="C2769" s="16">
        <v>41348</v>
      </c>
      <c r="D2769">
        <v>9</v>
      </c>
      <c r="E2769">
        <v>0</v>
      </c>
      <c r="F2769" t="s">
        <v>12842</v>
      </c>
      <c r="G2769">
        <v>0.57399999999999995</v>
      </c>
    </row>
    <row r="2770" spans="1:7" x14ac:dyDescent="0.35">
      <c r="A2770" t="s">
        <v>11997</v>
      </c>
      <c r="B2770" t="s">
        <v>3809</v>
      </c>
      <c r="C2770" s="16">
        <v>41348</v>
      </c>
      <c r="D2770">
        <v>1</v>
      </c>
      <c r="E2770">
        <v>67</v>
      </c>
      <c r="F2770" t="s">
        <v>14872</v>
      </c>
      <c r="G2770">
        <v>0.72299999999999998</v>
      </c>
    </row>
    <row r="2771" spans="1:7" x14ac:dyDescent="0.35">
      <c r="A2771" t="s">
        <v>4731</v>
      </c>
      <c r="B2771" t="s">
        <v>2450</v>
      </c>
      <c r="C2771" s="16">
        <v>41337</v>
      </c>
      <c r="D2771">
        <v>15</v>
      </c>
      <c r="E2771">
        <v>0</v>
      </c>
      <c r="F2771" t="s">
        <v>13724</v>
      </c>
      <c r="G2771">
        <v>0.74199999999999999</v>
      </c>
    </row>
    <row r="2772" spans="1:7" x14ac:dyDescent="0.35">
      <c r="A2772" t="s">
        <v>582</v>
      </c>
      <c r="B2772" t="s">
        <v>321</v>
      </c>
      <c r="C2772" s="16">
        <v>41332</v>
      </c>
      <c r="D2772">
        <v>1</v>
      </c>
      <c r="E2772">
        <v>22</v>
      </c>
      <c r="F2772" t="s">
        <v>13581</v>
      </c>
      <c r="G2772">
        <v>0.59399999999999997</v>
      </c>
    </row>
    <row r="2773" spans="1:7" x14ac:dyDescent="0.35">
      <c r="A2773" t="s">
        <v>9217</v>
      </c>
      <c r="B2773" t="s">
        <v>9218</v>
      </c>
      <c r="C2773" s="16">
        <v>41323</v>
      </c>
      <c r="D2773">
        <v>4</v>
      </c>
      <c r="E2773">
        <v>62</v>
      </c>
      <c r="F2773" t="s">
        <v>14041</v>
      </c>
      <c r="G2773">
        <v>0.72099999999999997</v>
      </c>
    </row>
    <row r="2774" spans="1:7" x14ac:dyDescent="0.35">
      <c r="A2774" t="s">
        <v>11879</v>
      </c>
      <c r="B2774" t="s">
        <v>447</v>
      </c>
      <c r="C2774" s="16">
        <v>41322</v>
      </c>
      <c r="D2774">
        <v>1</v>
      </c>
      <c r="E2774">
        <v>69</v>
      </c>
      <c r="F2774" t="s">
        <v>13127</v>
      </c>
      <c r="G2774">
        <v>0.48899999999999999</v>
      </c>
    </row>
    <row r="2775" spans="1:7" x14ac:dyDescent="0.35">
      <c r="A2775" t="s">
        <v>3829</v>
      </c>
      <c r="B2775" t="s">
        <v>3830</v>
      </c>
      <c r="C2775" s="16">
        <v>41317</v>
      </c>
      <c r="D2775">
        <v>1</v>
      </c>
      <c r="E2775">
        <v>60</v>
      </c>
      <c r="F2775" t="s">
        <v>3831</v>
      </c>
      <c r="G2775">
        <v>0.45200000000000001</v>
      </c>
    </row>
    <row r="2776" spans="1:7" x14ac:dyDescent="0.35">
      <c r="A2776" t="s">
        <v>9398</v>
      </c>
      <c r="B2776" t="s">
        <v>901</v>
      </c>
      <c r="C2776" s="16">
        <v>41316</v>
      </c>
      <c r="D2776">
        <v>1</v>
      </c>
      <c r="E2776">
        <v>65</v>
      </c>
      <c r="F2776" t="s">
        <v>12842</v>
      </c>
      <c r="G2776">
        <v>0.57799999999999996</v>
      </c>
    </row>
    <row r="2777" spans="1:7" x14ac:dyDescent="0.35">
      <c r="A2777" t="s">
        <v>3886</v>
      </c>
      <c r="B2777" t="s">
        <v>3887</v>
      </c>
      <c r="C2777" s="16">
        <v>41316</v>
      </c>
      <c r="D2777">
        <v>1</v>
      </c>
      <c r="E2777">
        <v>66</v>
      </c>
      <c r="F2777" t="s">
        <v>14042</v>
      </c>
      <c r="G2777">
        <v>0.52500000000000002</v>
      </c>
    </row>
    <row r="2778" spans="1:7" x14ac:dyDescent="0.35">
      <c r="A2778" t="s">
        <v>1216</v>
      </c>
      <c r="B2778" t="s">
        <v>577</v>
      </c>
      <c r="C2778" s="16">
        <v>41310</v>
      </c>
      <c r="D2778">
        <v>5</v>
      </c>
      <c r="E2778">
        <v>0</v>
      </c>
      <c r="F2778" t="s">
        <v>14043</v>
      </c>
      <c r="G2778">
        <v>0.18099999999999999</v>
      </c>
    </row>
    <row r="2779" spans="1:7" x14ac:dyDescent="0.35">
      <c r="A2779" t="s">
        <v>12251</v>
      </c>
      <c r="B2779" t="s">
        <v>50</v>
      </c>
      <c r="C2779" s="16">
        <v>41310</v>
      </c>
      <c r="D2779">
        <v>1</v>
      </c>
      <c r="E2779">
        <v>0</v>
      </c>
      <c r="F2779" t="s">
        <v>13155</v>
      </c>
      <c r="G2779">
        <v>0.41199999999999998</v>
      </c>
    </row>
    <row r="2780" spans="1:7" x14ac:dyDescent="0.35">
      <c r="A2780" t="s">
        <v>12689</v>
      </c>
      <c r="B2780" t="s">
        <v>10909</v>
      </c>
      <c r="C2780" s="16">
        <v>41306</v>
      </c>
      <c r="D2780">
        <v>1</v>
      </c>
      <c r="E2780">
        <v>58</v>
      </c>
      <c r="F2780" t="s">
        <v>13193</v>
      </c>
      <c r="G2780">
        <v>0.57199999999999995</v>
      </c>
    </row>
    <row r="2781" spans="1:7" x14ac:dyDescent="0.35">
      <c r="A2781" t="s">
        <v>2449</v>
      </c>
      <c r="B2781" t="s">
        <v>2450</v>
      </c>
      <c r="C2781" s="16">
        <v>41304</v>
      </c>
      <c r="D2781">
        <v>2</v>
      </c>
      <c r="E2781">
        <v>4</v>
      </c>
      <c r="F2781" t="s">
        <v>13724</v>
      </c>
      <c r="G2781">
        <v>0.67100000000000004</v>
      </c>
    </row>
    <row r="2782" spans="1:7" x14ac:dyDescent="0.35">
      <c r="A2782" t="s">
        <v>12103</v>
      </c>
      <c r="B2782" t="s">
        <v>4957</v>
      </c>
      <c r="C2782" s="16">
        <v>41295</v>
      </c>
      <c r="D2782">
        <v>1</v>
      </c>
      <c r="E2782">
        <v>42</v>
      </c>
      <c r="F2782" t="s">
        <v>14044</v>
      </c>
      <c r="G2782">
        <v>0.70899999999999996</v>
      </c>
    </row>
    <row r="2783" spans="1:7" x14ac:dyDescent="0.35">
      <c r="A2783" t="s">
        <v>12477</v>
      </c>
      <c r="B2783" t="s">
        <v>8972</v>
      </c>
      <c r="C2783" s="16">
        <v>41295</v>
      </c>
      <c r="D2783">
        <v>1</v>
      </c>
      <c r="E2783">
        <v>0</v>
      </c>
      <c r="F2783" t="s">
        <v>13220</v>
      </c>
      <c r="G2783">
        <v>0.80100000000000005</v>
      </c>
    </row>
    <row r="2784" spans="1:7" x14ac:dyDescent="0.35">
      <c r="A2784" t="s">
        <v>12738</v>
      </c>
      <c r="B2784" t="s">
        <v>11394</v>
      </c>
      <c r="C2784" s="16">
        <v>41294</v>
      </c>
      <c r="D2784">
        <v>1</v>
      </c>
      <c r="E2784">
        <v>0</v>
      </c>
      <c r="F2784" t="s">
        <v>14873</v>
      </c>
      <c r="G2784">
        <v>0.80100000000000005</v>
      </c>
    </row>
    <row r="2785" spans="1:7" x14ac:dyDescent="0.35">
      <c r="A2785" t="s">
        <v>10874</v>
      </c>
      <c r="B2785" t="s">
        <v>106</v>
      </c>
      <c r="C2785" s="16">
        <v>41292</v>
      </c>
      <c r="D2785">
        <v>5</v>
      </c>
      <c r="E2785">
        <v>40</v>
      </c>
      <c r="F2785" t="s">
        <v>13123</v>
      </c>
      <c r="G2785">
        <v>0.60899999999999999</v>
      </c>
    </row>
    <row r="2786" spans="1:7" x14ac:dyDescent="0.35">
      <c r="A2786" t="s">
        <v>5157</v>
      </c>
      <c r="B2786" t="s">
        <v>5158</v>
      </c>
      <c r="C2786" s="16">
        <v>41290</v>
      </c>
      <c r="D2786">
        <v>15</v>
      </c>
      <c r="E2786">
        <v>2</v>
      </c>
      <c r="F2786" t="s">
        <v>831</v>
      </c>
      <c r="G2786">
        <v>0.60399999999999998</v>
      </c>
    </row>
    <row r="2787" spans="1:7" x14ac:dyDescent="0.35">
      <c r="A2787" t="s">
        <v>7086</v>
      </c>
      <c r="B2787" t="s">
        <v>1034</v>
      </c>
      <c r="C2787" s="16">
        <v>41282</v>
      </c>
      <c r="D2787">
        <v>1</v>
      </c>
      <c r="E2787">
        <v>47</v>
      </c>
      <c r="F2787" t="s">
        <v>13548</v>
      </c>
      <c r="G2787">
        <v>0.57599999999999996</v>
      </c>
    </row>
    <row r="2788" spans="1:7" x14ac:dyDescent="0.35">
      <c r="A2788" t="s">
        <v>148</v>
      </c>
      <c r="B2788" t="s">
        <v>149</v>
      </c>
      <c r="C2788" s="16">
        <v>41275</v>
      </c>
      <c r="D2788">
        <v>5</v>
      </c>
      <c r="E2788">
        <v>0</v>
      </c>
      <c r="F2788" t="s">
        <v>12851</v>
      </c>
      <c r="G2788">
        <v>0.34899999999999998</v>
      </c>
    </row>
    <row r="2789" spans="1:7" x14ac:dyDescent="0.35">
      <c r="A2789" t="s">
        <v>295</v>
      </c>
      <c r="B2789" t="s">
        <v>296</v>
      </c>
      <c r="C2789" s="16">
        <v>41275</v>
      </c>
      <c r="D2789">
        <v>1</v>
      </c>
      <c r="E2789">
        <v>15</v>
      </c>
      <c r="F2789" t="s">
        <v>13879</v>
      </c>
      <c r="G2789">
        <v>0.66200000000000003</v>
      </c>
    </row>
    <row r="2790" spans="1:7" x14ac:dyDescent="0.35">
      <c r="A2790" t="s">
        <v>476</v>
      </c>
      <c r="B2790" t="s">
        <v>477</v>
      </c>
      <c r="C2790" s="16">
        <v>41275</v>
      </c>
      <c r="D2790">
        <v>6</v>
      </c>
      <c r="E2790">
        <v>12</v>
      </c>
      <c r="F2790" t="s">
        <v>13610</v>
      </c>
      <c r="G2790">
        <v>0.70599999999999996</v>
      </c>
    </row>
    <row r="2791" spans="1:7" x14ac:dyDescent="0.35">
      <c r="A2791" t="s">
        <v>536</v>
      </c>
      <c r="B2791" t="s">
        <v>537</v>
      </c>
      <c r="C2791" s="16">
        <v>41275</v>
      </c>
      <c r="D2791">
        <v>9</v>
      </c>
      <c r="E2791">
        <v>69</v>
      </c>
      <c r="F2791" t="s">
        <v>14874</v>
      </c>
      <c r="G2791">
        <v>0.79700000000000004</v>
      </c>
    </row>
    <row r="2792" spans="1:7" x14ac:dyDescent="0.35">
      <c r="A2792" t="s">
        <v>595</v>
      </c>
      <c r="B2792" t="s">
        <v>596</v>
      </c>
      <c r="C2792" s="16">
        <v>41275</v>
      </c>
      <c r="D2792">
        <v>2</v>
      </c>
      <c r="E2792">
        <v>5</v>
      </c>
      <c r="F2792" t="s">
        <v>14045</v>
      </c>
      <c r="G2792">
        <v>0.60599999999999998</v>
      </c>
    </row>
    <row r="2793" spans="1:7" x14ac:dyDescent="0.35">
      <c r="A2793" t="s">
        <v>647</v>
      </c>
      <c r="B2793" t="s">
        <v>648</v>
      </c>
      <c r="C2793" s="16">
        <v>41275</v>
      </c>
      <c r="D2793">
        <v>9</v>
      </c>
      <c r="E2793">
        <v>0</v>
      </c>
      <c r="F2793" t="s">
        <v>13909</v>
      </c>
      <c r="G2793">
        <v>0.55500000000000005</v>
      </c>
    </row>
    <row r="2794" spans="1:7" x14ac:dyDescent="0.35">
      <c r="A2794" t="s">
        <v>927</v>
      </c>
      <c r="B2794" t="s">
        <v>928</v>
      </c>
      <c r="C2794" s="16">
        <v>41275</v>
      </c>
      <c r="D2794">
        <v>5</v>
      </c>
      <c r="E2794">
        <v>79</v>
      </c>
      <c r="F2794" t="s">
        <v>929</v>
      </c>
      <c r="G2794">
        <v>0.54300000000000004</v>
      </c>
    </row>
    <row r="2795" spans="1:7" x14ac:dyDescent="0.35">
      <c r="A2795" t="s">
        <v>986</v>
      </c>
      <c r="B2795" t="s">
        <v>37</v>
      </c>
      <c r="C2795" s="16">
        <v>41275</v>
      </c>
      <c r="D2795">
        <v>28</v>
      </c>
      <c r="E2795">
        <v>74</v>
      </c>
      <c r="F2795" t="s">
        <v>12791</v>
      </c>
      <c r="G2795">
        <v>0.58099999999999996</v>
      </c>
    </row>
    <row r="2796" spans="1:7" x14ac:dyDescent="0.35">
      <c r="A2796" t="s">
        <v>1174</v>
      </c>
      <c r="B2796" t="s">
        <v>1175</v>
      </c>
      <c r="C2796" s="16">
        <v>41275</v>
      </c>
      <c r="D2796">
        <v>7</v>
      </c>
      <c r="E2796">
        <v>0</v>
      </c>
      <c r="F2796" t="s">
        <v>12791</v>
      </c>
      <c r="G2796">
        <v>0.68600000000000005</v>
      </c>
    </row>
    <row r="2797" spans="1:7" x14ac:dyDescent="0.35">
      <c r="A2797" t="s">
        <v>1358</v>
      </c>
      <c r="B2797" t="s">
        <v>1359</v>
      </c>
      <c r="C2797" s="16">
        <v>41275</v>
      </c>
      <c r="D2797">
        <v>3</v>
      </c>
      <c r="E2797">
        <v>6</v>
      </c>
      <c r="F2797" t="s">
        <v>13520</v>
      </c>
      <c r="G2797">
        <v>0.72699999999999998</v>
      </c>
    </row>
    <row r="2798" spans="1:7" x14ac:dyDescent="0.35">
      <c r="A2798" t="s">
        <v>1369</v>
      </c>
      <c r="B2798" t="s">
        <v>1370</v>
      </c>
      <c r="C2798" s="16">
        <v>41275</v>
      </c>
      <c r="D2798">
        <v>1</v>
      </c>
      <c r="E2798">
        <v>87</v>
      </c>
      <c r="F2798" t="s">
        <v>13221</v>
      </c>
      <c r="G2798">
        <v>0.32400000000000001</v>
      </c>
    </row>
    <row r="2799" spans="1:7" x14ac:dyDescent="0.35">
      <c r="A2799" t="s">
        <v>1592</v>
      </c>
      <c r="B2799" t="s">
        <v>648</v>
      </c>
      <c r="C2799" s="16">
        <v>41275</v>
      </c>
      <c r="D2799">
        <v>1</v>
      </c>
      <c r="E2799">
        <v>0</v>
      </c>
      <c r="F2799" t="s">
        <v>13909</v>
      </c>
      <c r="G2799">
        <v>0.68200000000000005</v>
      </c>
    </row>
    <row r="2800" spans="1:7" x14ac:dyDescent="0.35">
      <c r="A2800" t="s">
        <v>11847</v>
      </c>
      <c r="B2800" t="s">
        <v>1752</v>
      </c>
      <c r="C2800" s="16">
        <v>41275</v>
      </c>
      <c r="D2800">
        <v>18</v>
      </c>
      <c r="E2800">
        <v>0</v>
      </c>
      <c r="F2800" t="s">
        <v>13222</v>
      </c>
      <c r="G2800">
        <v>0.54800000000000004</v>
      </c>
    </row>
    <row r="2801" spans="1:7" x14ac:dyDescent="0.35">
      <c r="A2801" t="s">
        <v>1831</v>
      </c>
      <c r="B2801" t="s">
        <v>1832</v>
      </c>
      <c r="C2801" s="16">
        <v>41275</v>
      </c>
      <c r="D2801">
        <v>10</v>
      </c>
      <c r="E2801">
        <v>15</v>
      </c>
      <c r="F2801" t="s">
        <v>14875</v>
      </c>
      <c r="G2801">
        <v>0.79800000000000004</v>
      </c>
    </row>
    <row r="2802" spans="1:7" x14ac:dyDescent="0.35">
      <c r="A2802" t="s">
        <v>2139</v>
      </c>
      <c r="B2802" t="s">
        <v>2140</v>
      </c>
      <c r="C2802" s="16">
        <v>41275</v>
      </c>
      <c r="D2802">
        <v>1</v>
      </c>
      <c r="E2802">
        <v>0</v>
      </c>
      <c r="F2802" t="s">
        <v>13875</v>
      </c>
      <c r="G2802">
        <v>0.65100000000000002</v>
      </c>
    </row>
    <row r="2803" spans="1:7" x14ac:dyDescent="0.35">
      <c r="A2803" t="s">
        <v>2290</v>
      </c>
      <c r="B2803" t="s">
        <v>2291</v>
      </c>
      <c r="C2803" s="16">
        <v>41275</v>
      </c>
      <c r="D2803">
        <v>1</v>
      </c>
      <c r="E2803">
        <v>0</v>
      </c>
      <c r="F2803" t="s">
        <v>12791</v>
      </c>
      <c r="G2803">
        <v>0.48499999999999999</v>
      </c>
    </row>
    <row r="2804" spans="1:7" x14ac:dyDescent="0.35">
      <c r="A2804" t="s">
        <v>295</v>
      </c>
      <c r="B2804" t="s">
        <v>296</v>
      </c>
      <c r="C2804" s="16">
        <v>41275</v>
      </c>
      <c r="D2804">
        <v>1</v>
      </c>
      <c r="E2804">
        <v>0</v>
      </c>
      <c r="F2804" t="s">
        <v>13879</v>
      </c>
      <c r="G2804">
        <v>0.66500000000000004</v>
      </c>
    </row>
    <row r="2805" spans="1:7" x14ac:dyDescent="0.35">
      <c r="A2805" t="s">
        <v>2455</v>
      </c>
      <c r="B2805" t="s">
        <v>2456</v>
      </c>
      <c r="C2805" s="16">
        <v>41275</v>
      </c>
      <c r="D2805">
        <v>2</v>
      </c>
      <c r="E2805">
        <v>0</v>
      </c>
      <c r="F2805" t="s">
        <v>13689</v>
      </c>
      <c r="G2805">
        <v>0.53100000000000003</v>
      </c>
    </row>
    <row r="2806" spans="1:7" x14ac:dyDescent="0.35">
      <c r="A2806" t="s">
        <v>2510</v>
      </c>
      <c r="B2806" t="s">
        <v>1175</v>
      </c>
      <c r="C2806" s="16">
        <v>41275</v>
      </c>
      <c r="D2806">
        <v>1</v>
      </c>
      <c r="E2806">
        <v>0</v>
      </c>
      <c r="F2806" t="s">
        <v>12791</v>
      </c>
      <c r="G2806">
        <v>0.56000000000000005</v>
      </c>
    </row>
    <row r="2807" spans="1:7" x14ac:dyDescent="0.35">
      <c r="A2807" t="s">
        <v>2526</v>
      </c>
      <c r="B2807" t="s">
        <v>2527</v>
      </c>
      <c r="C2807" s="16">
        <v>41275</v>
      </c>
      <c r="D2807">
        <v>6</v>
      </c>
      <c r="E2807">
        <v>55</v>
      </c>
      <c r="F2807" t="s">
        <v>13223</v>
      </c>
      <c r="G2807">
        <v>0.48599999999999999</v>
      </c>
    </row>
    <row r="2808" spans="1:7" x14ac:dyDescent="0.35">
      <c r="A2808" t="s">
        <v>927</v>
      </c>
      <c r="B2808" t="s">
        <v>928</v>
      </c>
      <c r="C2808" s="16">
        <v>41275</v>
      </c>
      <c r="D2808">
        <v>5</v>
      </c>
      <c r="E2808">
        <v>0</v>
      </c>
      <c r="F2808" t="s">
        <v>929</v>
      </c>
      <c r="G2808">
        <v>0.53900000000000003</v>
      </c>
    </row>
    <row r="2809" spans="1:7" x14ac:dyDescent="0.35">
      <c r="A2809" t="s">
        <v>2923</v>
      </c>
      <c r="B2809" t="s">
        <v>2596</v>
      </c>
      <c r="C2809" s="16">
        <v>41275</v>
      </c>
      <c r="D2809">
        <v>4</v>
      </c>
      <c r="E2809">
        <v>0</v>
      </c>
      <c r="F2809" t="s">
        <v>14046</v>
      </c>
      <c r="G2809">
        <v>0.52500000000000002</v>
      </c>
    </row>
    <row r="2810" spans="1:7" x14ac:dyDescent="0.35">
      <c r="A2810" t="s">
        <v>595</v>
      </c>
      <c r="B2810" t="s">
        <v>2975</v>
      </c>
      <c r="C2810" s="16">
        <v>41275</v>
      </c>
      <c r="D2810">
        <v>16</v>
      </c>
      <c r="E2810">
        <v>35</v>
      </c>
      <c r="F2810" t="s">
        <v>12899</v>
      </c>
      <c r="G2810">
        <v>0.61799999999999999</v>
      </c>
    </row>
    <row r="2811" spans="1:7" x14ac:dyDescent="0.35">
      <c r="A2811" t="s">
        <v>3157</v>
      </c>
      <c r="B2811" t="s">
        <v>296</v>
      </c>
      <c r="C2811" s="16">
        <v>41275</v>
      </c>
      <c r="D2811">
        <v>5</v>
      </c>
      <c r="E2811">
        <v>0</v>
      </c>
      <c r="F2811" t="s">
        <v>13879</v>
      </c>
      <c r="G2811">
        <v>0.59599999999999997</v>
      </c>
    </row>
    <row r="2812" spans="1:7" x14ac:dyDescent="0.35">
      <c r="A2812" t="s">
        <v>3306</v>
      </c>
      <c r="B2812" t="s">
        <v>477</v>
      </c>
      <c r="C2812" s="16">
        <v>41275</v>
      </c>
      <c r="D2812">
        <v>1</v>
      </c>
      <c r="E2812">
        <v>42</v>
      </c>
      <c r="F2812" t="s">
        <v>13610</v>
      </c>
      <c r="G2812">
        <v>0.75800000000000001</v>
      </c>
    </row>
    <row r="2813" spans="1:7" x14ac:dyDescent="0.35">
      <c r="A2813" t="s">
        <v>3470</v>
      </c>
      <c r="B2813" t="s">
        <v>894</v>
      </c>
      <c r="C2813" s="16">
        <v>41275</v>
      </c>
      <c r="D2813">
        <v>1</v>
      </c>
      <c r="E2813">
        <v>0</v>
      </c>
      <c r="F2813" t="s">
        <v>12840</v>
      </c>
      <c r="G2813">
        <v>0.76200000000000001</v>
      </c>
    </row>
    <row r="2814" spans="1:7" x14ac:dyDescent="0.35">
      <c r="A2814" t="s">
        <v>3591</v>
      </c>
      <c r="B2814" t="s">
        <v>894</v>
      </c>
      <c r="C2814" s="16">
        <v>41275</v>
      </c>
      <c r="D2814">
        <v>3</v>
      </c>
      <c r="E2814">
        <v>1</v>
      </c>
      <c r="F2814" t="s">
        <v>12840</v>
      </c>
      <c r="G2814">
        <v>0.67400000000000004</v>
      </c>
    </row>
    <row r="2815" spans="1:7" x14ac:dyDescent="0.35">
      <c r="A2815" t="s">
        <v>3682</v>
      </c>
      <c r="B2815" t="s">
        <v>3683</v>
      </c>
      <c r="C2815" s="16">
        <v>41275</v>
      </c>
      <c r="D2815">
        <v>4</v>
      </c>
      <c r="E2815">
        <v>29</v>
      </c>
      <c r="F2815" t="s">
        <v>14047</v>
      </c>
      <c r="G2815">
        <v>0.56799999999999995</v>
      </c>
    </row>
    <row r="2816" spans="1:7" x14ac:dyDescent="0.35">
      <c r="A2816" t="s">
        <v>3684</v>
      </c>
      <c r="B2816" t="s">
        <v>3685</v>
      </c>
      <c r="C2816" s="16">
        <v>41275</v>
      </c>
      <c r="D2816">
        <v>1</v>
      </c>
      <c r="E2816">
        <v>58</v>
      </c>
      <c r="F2816" t="s">
        <v>732</v>
      </c>
      <c r="G2816">
        <v>0.51600000000000001</v>
      </c>
    </row>
    <row r="2817" spans="1:7" x14ac:dyDescent="0.35">
      <c r="A2817" t="s">
        <v>3765</v>
      </c>
      <c r="B2817" t="s">
        <v>3766</v>
      </c>
      <c r="C2817" s="16">
        <v>41275</v>
      </c>
      <c r="D2817">
        <v>6</v>
      </c>
      <c r="E2817">
        <v>8</v>
      </c>
      <c r="F2817" t="s">
        <v>3767</v>
      </c>
      <c r="G2817">
        <v>0.78100000000000003</v>
      </c>
    </row>
    <row r="2818" spans="1:7" x14ac:dyDescent="0.35">
      <c r="A2818" t="s">
        <v>3849</v>
      </c>
      <c r="B2818" t="s">
        <v>3850</v>
      </c>
      <c r="C2818" s="16">
        <v>41275</v>
      </c>
      <c r="D2818">
        <v>3</v>
      </c>
      <c r="E2818">
        <v>63</v>
      </c>
      <c r="F2818" t="s">
        <v>13224</v>
      </c>
      <c r="G2818">
        <v>0.54800000000000004</v>
      </c>
    </row>
    <row r="2819" spans="1:7" x14ac:dyDescent="0.35">
      <c r="A2819" t="s">
        <v>3306</v>
      </c>
      <c r="B2819" t="s">
        <v>477</v>
      </c>
      <c r="C2819" s="16">
        <v>41275</v>
      </c>
      <c r="D2819">
        <v>1</v>
      </c>
      <c r="E2819">
        <v>0</v>
      </c>
      <c r="F2819" t="s">
        <v>13610</v>
      </c>
      <c r="G2819">
        <v>0.75700000000000001</v>
      </c>
    </row>
    <row r="2820" spans="1:7" x14ac:dyDescent="0.35">
      <c r="A2820" t="s">
        <v>4213</v>
      </c>
      <c r="B2820" t="s">
        <v>4214</v>
      </c>
      <c r="C2820" s="16">
        <v>41275</v>
      </c>
      <c r="D2820">
        <v>1</v>
      </c>
      <c r="E2820">
        <v>0</v>
      </c>
      <c r="F2820" t="s">
        <v>13215</v>
      </c>
      <c r="G2820">
        <v>0.59299999999999997</v>
      </c>
    </row>
    <row r="2821" spans="1:7" x14ac:dyDescent="0.35">
      <c r="A2821" t="s">
        <v>4272</v>
      </c>
      <c r="B2821" t="s">
        <v>4273</v>
      </c>
      <c r="C2821" s="16">
        <v>41275</v>
      </c>
      <c r="D2821">
        <v>2</v>
      </c>
      <c r="E2821">
        <v>0</v>
      </c>
      <c r="F2821" t="s">
        <v>14026</v>
      </c>
      <c r="G2821">
        <v>0.67300000000000004</v>
      </c>
    </row>
    <row r="2822" spans="1:7" x14ac:dyDescent="0.35">
      <c r="A2822" t="s">
        <v>4582</v>
      </c>
      <c r="B2822" t="s">
        <v>4583</v>
      </c>
      <c r="C2822" s="16">
        <v>41275</v>
      </c>
      <c r="D2822">
        <v>4</v>
      </c>
      <c r="E2822">
        <v>52</v>
      </c>
      <c r="F2822" t="s">
        <v>14702</v>
      </c>
      <c r="G2822">
        <v>0.78500000000000003</v>
      </c>
    </row>
    <row r="2823" spans="1:7" x14ac:dyDescent="0.35">
      <c r="A2823" t="s">
        <v>1592</v>
      </c>
      <c r="B2823" t="s">
        <v>648</v>
      </c>
      <c r="C2823" s="16">
        <v>41275</v>
      </c>
      <c r="D2823">
        <v>1</v>
      </c>
      <c r="E2823">
        <v>57</v>
      </c>
      <c r="F2823" t="s">
        <v>13909</v>
      </c>
      <c r="G2823">
        <v>0.68100000000000005</v>
      </c>
    </row>
    <row r="2824" spans="1:7" x14ac:dyDescent="0.35">
      <c r="A2824" t="s">
        <v>4758</v>
      </c>
      <c r="B2824" t="s">
        <v>2690</v>
      </c>
      <c r="C2824" s="16">
        <v>41275</v>
      </c>
      <c r="D2824">
        <v>2</v>
      </c>
      <c r="E2824">
        <v>35</v>
      </c>
      <c r="F2824" t="s">
        <v>13898</v>
      </c>
      <c r="G2824">
        <v>0.53</v>
      </c>
    </row>
    <row r="2825" spans="1:7" x14ac:dyDescent="0.35">
      <c r="A2825" t="s">
        <v>4954</v>
      </c>
      <c r="B2825" t="s">
        <v>341</v>
      </c>
      <c r="C2825" s="16">
        <v>41275</v>
      </c>
      <c r="D2825">
        <v>6</v>
      </c>
      <c r="E2825">
        <v>0</v>
      </c>
      <c r="F2825" t="s">
        <v>13904</v>
      </c>
      <c r="G2825">
        <v>0.64200000000000002</v>
      </c>
    </row>
    <row r="2826" spans="1:7" x14ac:dyDescent="0.35">
      <c r="A2826" t="s">
        <v>5086</v>
      </c>
      <c r="B2826" t="s">
        <v>1114</v>
      </c>
      <c r="C2826" s="16">
        <v>41275</v>
      </c>
      <c r="D2826">
        <v>1</v>
      </c>
      <c r="E2826">
        <v>14</v>
      </c>
      <c r="F2826" t="s">
        <v>12945</v>
      </c>
      <c r="G2826">
        <v>0.53200000000000003</v>
      </c>
    </row>
    <row r="2827" spans="1:7" x14ac:dyDescent="0.35">
      <c r="A2827" t="s">
        <v>5147</v>
      </c>
      <c r="B2827" t="s">
        <v>5148</v>
      </c>
      <c r="C2827" s="16">
        <v>41275</v>
      </c>
      <c r="D2827">
        <v>7</v>
      </c>
      <c r="E2827">
        <v>0</v>
      </c>
      <c r="F2827" t="s">
        <v>5149</v>
      </c>
      <c r="G2827">
        <v>0.27600000000000002</v>
      </c>
    </row>
    <row r="2828" spans="1:7" x14ac:dyDescent="0.35">
      <c r="A2828" t="s">
        <v>5159</v>
      </c>
      <c r="B2828" t="s">
        <v>1809</v>
      </c>
      <c r="C2828" s="16">
        <v>41275</v>
      </c>
      <c r="D2828">
        <v>4</v>
      </c>
      <c r="E2828">
        <v>45</v>
      </c>
      <c r="F2828" t="s">
        <v>13956</v>
      </c>
      <c r="G2828">
        <v>0.56200000000000006</v>
      </c>
    </row>
    <row r="2829" spans="1:7" x14ac:dyDescent="0.35">
      <c r="A2829" t="s">
        <v>5251</v>
      </c>
      <c r="B2829" t="s">
        <v>1175</v>
      </c>
      <c r="C2829" s="16">
        <v>41275</v>
      </c>
      <c r="D2829">
        <v>4</v>
      </c>
      <c r="E2829">
        <v>0</v>
      </c>
      <c r="F2829" t="s">
        <v>12791</v>
      </c>
      <c r="G2829">
        <v>0.63400000000000001</v>
      </c>
    </row>
    <row r="2830" spans="1:7" x14ac:dyDescent="0.35">
      <c r="A2830" t="s">
        <v>5262</v>
      </c>
      <c r="B2830" t="s">
        <v>1886</v>
      </c>
      <c r="C2830" s="16">
        <v>41275</v>
      </c>
      <c r="D2830">
        <v>11</v>
      </c>
      <c r="E2830">
        <v>49</v>
      </c>
      <c r="F2830" t="s">
        <v>13725</v>
      </c>
      <c r="G2830">
        <v>0.65600000000000003</v>
      </c>
    </row>
    <row r="2831" spans="1:7" x14ac:dyDescent="0.35">
      <c r="A2831" t="s">
        <v>3529</v>
      </c>
      <c r="B2831" t="s">
        <v>648</v>
      </c>
      <c r="C2831" s="16">
        <v>41275</v>
      </c>
      <c r="D2831">
        <v>3</v>
      </c>
      <c r="E2831">
        <v>44</v>
      </c>
      <c r="F2831" t="s">
        <v>13909</v>
      </c>
      <c r="G2831">
        <v>0.66300000000000003</v>
      </c>
    </row>
    <row r="2832" spans="1:7" x14ac:dyDescent="0.35">
      <c r="A2832" t="s">
        <v>4582</v>
      </c>
      <c r="B2832" t="s">
        <v>4583</v>
      </c>
      <c r="C2832" s="16">
        <v>41275</v>
      </c>
      <c r="D2832">
        <v>4</v>
      </c>
      <c r="E2832">
        <v>0</v>
      </c>
      <c r="F2832" t="s">
        <v>14702</v>
      </c>
      <c r="G2832">
        <v>0.77</v>
      </c>
    </row>
    <row r="2833" spans="1:7" x14ac:dyDescent="0.35">
      <c r="A2833" t="s">
        <v>5509</v>
      </c>
      <c r="B2833" t="s">
        <v>1762</v>
      </c>
      <c r="C2833" s="16">
        <v>41275</v>
      </c>
      <c r="D2833">
        <v>2</v>
      </c>
      <c r="E2833">
        <v>0</v>
      </c>
      <c r="F2833" t="s">
        <v>13545</v>
      </c>
      <c r="G2833">
        <v>0.67800000000000005</v>
      </c>
    </row>
    <row r="2834" spans="1:7" x14ac:dyDescent="0.35">
      <c r="A2834" t="s">
        <v>5608</v>
      </c>
      <c r="B2834" t="s">
        <v>2947</v>
      </c>
      <c r="C2834" s="16">
        <v>41275</v>
      </c>
      <c r="D2834">
        <v>1</v>
      </c>
      <c r="E2834">
        <v>0</v>
      </c>
      <c r="F2834" t="s">
        <v>13195</v>
      </c>
      <c r="G2834">
        <v>0.56699999999999995</v>
      </c>
    </row>
    <row r="2835" spans="1:7" x14ac:dyDescent="0.35">
      <c r="A2835" t="s">
        <v>5615</v>
      </c>
      <c r="B2835" t="s">
        <v>5616</v>
      </c>
      <c r="C2835" s="16">
        <v>41275</v>
      </c>
      <c r="D2835">
        <v>8</v>
      </c>
      <c r="E2835">
        <v>51</v>
      </c>
      <c r="F2835" t="s">
        <v>5617</v>
      </c>
      <c r="G2835">
        <v>0.623</v>
      </c>
    </row>
    <row r="2836" spans="1:7" x14ac:dyDescent="0.35">
      <c r="A2836" t="s">
        <v>5709</v>
      </c>
      <c r="B2836" t="s">
        <v>1631</v>
      </c>
      <c r="C2836" s="16">
        <v>41275</v>
      </c>
      <c r="D2836">
        <v>4</v>
      </c>
      <c r="E2836">
        <v>50</v>
      </c>
      <c r="F2836" t="s">
        <v>13054</v>
      </c>
      <c r="G2836">
        <v>0.54900000000000004</v>
      </c>
    </row>
    <row r="2837" spans="1:7" x14ac:dyDescent="0.35">
      <c r="A2837" t="s">
        <v>5892</v>
      </c>
      <c r="B2837" t="s">
        <v>894</v>
      </c>
      <c r="C2837" s="16">
        <v>41275</v>
      </c>
      <c r="D2837">
        <v>1</v>
      </c>
      <c r="E2837">
        <v>0</v>
      </c>
      <c r="F2837" t="s">
        <v>12840</v>
      </c>
      <c r="G2837">
        <v>0.68</v>
      </c>
    </row>
    <row r="2838" spans="1:7" x14ac:dyDescent="0.35">
      <c r="A2838" t="s">
        <v>5953</v>
      </c>
      <c r="B2838" t="s">
        <v>2690</v>
      </c>
      <c r="C2838" s="16">
        <v>41275</v>
      </c>
      <c r="D2838">
        <v>5</v>
      </c>
      <c r="E2838">
        <v>57</v>
      </c>
      <c r="F2838" t="s">
        <v>13898</v>
      </c>
      <c r="G2838">
        <v>0.40400000000000003</v>
      </c>
    </row>
    <row r="2839" spans="1:7" x14ac:dyDescent="0.35">
      <c r="A2839" t="s">
        <v>6065</v>
      </c>
      <c r="B2839" t="s">
        <v>596</v>
      </c>
      <c r="C2839" s="16">
        <v>41275</v>
      </c>
      <c r="D2839">
        <v>3</v>
      </c>
      <c r="E2839">
        <v>5</v>
      </c>
      <c r="F2839" t="s">
        <v>14045</v>
      </c>
      <c r="G2839">
        <v>0.66400000000000003</v>
      </c>
    </row>
    <row r="2840" spans="1:7" x14ac:dyDescent="0.35">
      <c r="A2840" t="s">
        <v>6151</v>
      </c>
      <c r="B2840" t="s">
        <v>6152</v>
      </c>
      <c r="C2840" s="16">
        <v>41275</v>
      </c>
      <c r="D2840">
        <v>10</v>
      </c>
      <c r="E2840">
        <v>71</v>
      </c>
      <c r="F2840" t="s">
        <v>13225</v>
      </c>
      <c r="G2840">
        <v>0.32400000000000001</v>
      </c>
    </row>
    <row r="2841" spans="1:7" x14ac:dyDescent="0.35">
      <c r="A2841" t="s">
        <v>6179</v>
      </c>
      <c r="B2841" t="s">
        <v>6180</v>
      </c>
      <c r="C2841" s="16">
        <v>41275</v>
      </c>
      <c r="D2841">
        <v>1</v>
      </c>
      <c r="E2841">
        <v>14</v>
      </c>
      <c r="F2841" t="s">
        <v>14876</v>
      </c>
      <c r="G2841">
        <v>0.54</v>
      </c>
    </row>
    <row r="2842" spans="1:7" x14ac:dyDescent="0.35">
      <c r="A2842" t="s">
        <v>6214</v>
      </c>
      <c r="B2842" t="s">
        <v>1114</v>
      </c>
      <c r="C2842" s="16">
        <v>41275</v>
      </c>
      <c r="D2842">
        <v>2</v>
      </c>
      <c r="E2842">
        <v>0</v>
      </c>
      <c r="F2842" t="s">
        <v>12945</v>
      </c>
      <c r="G2842">
        <v>0.58599999999999997</v>
      </c>
    </row>
    <row r="2843" spans="1:7" x14ac:dyDescent="0.35">
      <c r="A2843" t="s">
        <v>6373</v>
      </c>
      <c r="B2843" t="s">
        <v>6374</v>
      </c>
      <c r="C2843" s="16">
        <v>41275</v>
      </c>
      <c r="D2843">
        <v>1</v>
      </c>
      <c r="E2843">
        <v>0</v>
      </c>
      <c r="F2843" t="s">
        <v>14048</v>
      </c>
      <c r="G2843">
        <v>0.40300000000000002</v>
      </c>
    </row>
    <row r="2844" spans="1:7" x14ac:dyDescent="0.35">
      <c r="A2844" t="s">
        <v>3760</v>
      </c>
      <c r="B2844" t="s">
        <v>1114</v>
      </c>
      <c r="C2844" s="16">
        <v>41275</v>
      </c>
      <c r="D2844">
        <v>4</v>
      </c>
      <c r="E2844">
        <v>0</v>
      </c>
      <c r="F2844" t="s">
        <v>12945</v>
      </c>
      <c r="G2844">
        <v>0.56899999999999995</v>
      </c>
    </row>
    <row r="2845" spans="1:7" x14ac:dyDescent="0.35">
      <c r="A2845" t="s">
        <v>6636</v>
      </c>
      <c r="B2845" t="s">
        <v>5175</v>
      </c>
      <c r="C2845" s="16">
        <v>41275</v>
      </c>
      <c r="D2845">
        <v>3</v>
      </c>
      <c r="E2845">
        <v>12</v>
      </c>
      <c r="F2845" t="s">
        <v>13904</v>
      </c>
      <c r="G2845">
        <v>0.24299999999999999</v>
      </c>
    </row>
    <row r="2846" spans="1:7" x14ac:dyDescent="0.35">
      <c r="A2846" t="s">
        <v>6862</v>
      </c>
      <c r="B2846" t="s">
        <v>648</v>
      </c>
      <c r="C2846" s="16">
        <v>41275</v>
      </c>
      <c r="D2846">
        <v>2</v>
      </c>
      <c r="E2846">
        <v>62</v>
      </c>
      <c r="F2846" t="s">
        <v>13909</v>
      </c>
      <c r="G2846">
        <v>0.58699999999999997</v>
      </c>
    </row>
    <row r="2847" spans="1:7" x14ac:dyDescent="0.35">
      <c r="A2847" t="s">
        <v>7373</v>
      </c>
      <c r="B2847" t="s">
        <v>3850</v>
      </c>
      <c r="C2847" s="16">
        <v>41275</v>
      </c>
      <c r="D2847">
        <v>4</v>
      </c>
      <c r="E2847">
        <v>53</v>
      </c>
      <c r="F2847" t="s">
        <v>13224</v>
      </c>
      <c r="G2847">
        <v>0.67100000000000004</v>
      </c>
    </row>
    <row r="2848" spans="1:7" x14ac:dyDescent="0.35">
      <c r="A2848" t="s">
        <v>7412</v>
      </c>
      <c r="B2848" t="s">
        <v>894</v>
      </c>
      <c r="C2848" s="16">
        <v>41275</v>
      </c>
      <c r="D2848">
        <v>13</v>
      </c>
      <c r="E2848">
        <v>0</v>
      </c>
      <c r="F2848" t="s">
        <v>12840</v>
      </c>
      <c r="G2848">
        <v>0.79300000000000004</v>
      </c>
    </row>
    <row r="2849" spans="1:7" x14ac:dyDescent="0.35">
      <c r="A2849" t="s">
        <v>1472</v>
      </c>
      <c r="B2849" t="s">
        <v>1886</v>
      </c>
      <c r="C2849" s="16">
        <v>41275</v>
      </c>
      <c r="D2849">
        <v>15</v>
      </c>
      <c r="E2849">
        <v>38</v>
      </c>
      <c r="F2849" t="s">
        <v>13725</v>
      </c>
      <c r="G2849">
        <v>0.68200000000000005</v>
      </c>
    </row>
    <row r="2850" spans="1:7" x14ac:dyDescent="0.35">
      <c r="A2850" t="s">
        <v>7486</v>
      </c>
      <c r="B2850" t="s">
        <v>2690</v>
      </c>
      <c r="C2850" s="16">
        <v>41275</v>
      </c>
      <c r="D2850">
        <v>3</v>
      </c>
      <c r="E2850">
        <v>28</v>
      </c>
      <c r="F2850" t="s">
        <v>13898</v>
      </c>
      <c r="G2850">
        <v>0.54</v>
      </c>
    </row>
    <row r="2851" spans="1:7" x14ac:dyDescent="0.35">
      <c r="A2851" t="s">
        <v>7704</v>
      </c>
      <c r="B2851" t="s">
        <v>7705</v>
      </c>
      <c r="C2851" s="16">
        <v>41275</v>
      </c>
      <c r="D2851">
        <v>12</v>
      </c>
      <c r="E2851">
        <v>32</v>
      </c>
      <c r="F2851" t="s">
        <v>13611</v>
      </c>
      <c r="G2851">
        <v>0.72299999999999998</v>
      </c>
    </row>
    <row r="2852" spans="1:7" x14ac:dyDescent="0.35">
      <c r="A2852" t="s">
        <v>7784</v>
      </c>
      <c r="B2852" t="s">
        <v>1114</v>
      </c>
      <c r="C2852" s="16">
        <v>41275</v>
      </c>
      <c r="D2852">
        <v>3</v>
      </c>
      <c r="E2852">
        <v>13</v>
      </c>
      <c r="F2852" t="s">
        <v>12945</v>
      </c>
      <c r="G2852">
        <v>0.54500000000000004</v>
      </c>
    </row>
    <row r="2853" spans="1:7" x14ac:dyDescent="0.35">
      <c r="A2853" t="s">
        <v>7901</v>
      </c>
      <c r="B2853" t="s">
        <v>648</v>
      </c>
      <c r="C2853" s="16">
        <v>41275</v>
      </c>
      <c r="D2853">
        <v>9</v>
      </c>
      <c r="E2853">
        <v>65</v>
      </c>
      <c r="F2853" t="s">
        <v>13909</v>
      </c>
      <c r="G2853">
        <v>0.67</v>
      </c>
    </row>
    <row r="2854" spans="1:7" x14ac:dyDescent="0.35">
      <c r="A2854" t="s">
        <v>7962</v>
      </c>
      <c r="B2854" t="s">
        <v>5175</v>
      </c>
      <c r="C2854" s="16">
        <v>41275</v>
      </c>
      <c r="D2854">
        <v>9</v>
      </c>
      <c r="E2854">
        <v>16</v>
      </c>
      <c r="F2854" t="s">
        <v>13904</v>
      </c>
      <c r="G2854">
        <v>0.42299999999999999</v>
      </c>
    </row>
    <row r="2855" spans="1:7" x14ac:dyDescent="0.35">
      <c r="A2855" t="s">
        <v>8043</v>
      </c>
      <c r="B2855" t="s">
        <v>8044</v>
      </c>
      <c r="C2855" s="16">
        <v>41275</v>
      </c>
      <c r="D2855">
        <v>8</v>
      </c>
      <c r="E2855">
        <v>77</v>
      </c>
      <c r="F2855" t="s">
        <v>13226</v>
      </c>
      <c r="G2855">
        <v>0.77300000000000002</v>
      </c>
    </row>
    <row r="2856" spans="1:7" x14ac:dyDescent="0.35">
      <c r="A2856" t="s">
        <v>6216</v>
      </c>
      <c r="B2856" t="s">
        <v>1457</v>
      </c>
      <c r="C2856" s="16">
        <v>41275</v>
      </c>
      <c r="D2856">
        <v>8</v>
      </c>
      <c r="E2856">
        <v>77</v>
      </c>
      <c r="F2856" t="s">
        <v>1458</v>
      </c>
      <c r="G2856">
        <v>0.63900000000000001</v>
      </c>
    </row>
    <row r="2857" spans="1:7" x14ac:dyDescent="0.35">
      <c r="A2857" t="s">
        <v>8134</v>
      </c>
      <c r="B2857" t="s">
        <v>200</v>
      </c>
      <c r="C2857" s="16">
        <v>41275</v>
      </c>
      <c r="D2857">
        <v>3</v>
      </c>
      <c r="E2857">
        <v>0</v>
      </c>
      <c r="F2857" t="s">
        <v>13227</v>
      </c>
      <c r="G2857">
        <v>0.76</v>
      </c>
    </row>
    <row r="2858" spans="1:7" x14ac:dyDescent="0.35">
      <c r="A2858" t="s">
        <v>8253</v>
      </c>
      <c r="B2858" t="s">
        <v>8254</v>
      </c>
      <c r="C2858" s="16">
        <v>41275</v>
      </c>
      <c r="D2858">
        <v>1</v>
      </c>
      <c r="E2858">
        <v>1</v>
      </c>
      <c r="F2858" t="s">
        <v>14049</v>
      </c>
      <c r="G2858">
        <v>0.54800000000000004</v>
      </c>
    </row>
    <row r="2859" spans="1:7" x14ac:dyDescent="0.35">
      <c r="A2859" t="s">
        <v>8343</v>
      </c>
      <c r="B2859" t="s">
        <v>8344</v>
      </c>
      <c r="C2859" s="16">
        <v>41275</v>
      </c>
      <c r="D2859">
        <v>3</v>
      </c>
      <c r="E2859">
        <v>0</v>
      </c>
      <c r="F2859" t="s">
        <v>14877</v>
      </c>
      <c r="G2859">
        <v>0.54</v>
      </c>
    </row>
    <row r="2860" spans="1:7" x14ac:dyDescent="0.35">
      <c r="A2860" t="s">
        <v>2510</v>
      </c>
      <c r="B2860" t="s">
        <v>1175</v>
      </c>
      <c r="C2860" s="16">
        <v>41275</v>
      </c>
      <c r="D2860">
        <v>1</v>
      </c>
      <c r="E2860">
        <v>0</v>
      </c>
      <c r="F2860" t="s">
        <v>12791</v>
      </c>
      <c r="G2860">
        <v>0.55500000000000005</v>
      </c>
    </row>
    <row r="2861" spans="1:7" x14ac:dyDescent="0.35">
      <c r="A2861" t="s">
        <v>8524</v>
      </c>
      <c r="B2861" t="s">
        <v>259</v>
      </c>
      <c r="C2861" s="16">
        <v>41275</v>
      </c>
      <c r="D2861">
        <v>8</v>
      </c>
      <c r="E2861">
        <v>0</v>
      </c>
      <c r="F2861" t="s">
        <v>14050</v>
      </c>
      <c r="G2861">
        <v>0.59</v>
      </c>
    </row>
    <row r="2862" spans="1:7" x14ac:dyDescent="0.35">
      <c r="A2862" t="s">
        <v>394</v>
      </c>
      <c r="B2862" t="s">
        <v>1479</v>
      </c>
      <c r="C2862" s="16">
        <v>41275</v>
      </c>
      <c r="D2862">
        <v>2</v>
      </c>
      <c r="E2862">
        <v>12</v>
      </c>
      <c r="F2862" t="s">
        <v>12842</v>
      </c>
      <c r="G2862">
        <v>0.66100000000000003</v>
      </c>
    </row>
    <row r="2863" spans="1:7" x14ac:dyDescent="0.35">
      <c r="A2863" t="s">
        <v>5942</v>
      </c>
      <c r="B2863" t="s">
        <v>1175</v>
      </c>
      <c r="C2863" s="16">
        <v>41275</v>
      </c>
      <c r="D2863">
        <v>3</v>
      </c>
      <c r="E2863">
        <v>0</v>
      </c>
      <c r="F2863" t="s">
        <v>12791</v>
      </c>
      <c r="G2863">
        <v>0.71499999999999997</v>
      </c>
    </row>
    <row r="2864" spans="1:7" x14ac:dyDescent="0.35">
      <c r="A2864" t="s">
        <v>8937</v>
      </c>
      <c r="B2864" t="s">
        <v>8938</v>
      </c>
      <c r="C2864" s="16">
        <v>41275</v>
      </c>
      <c r="D2864">
        <v>1</v>
      </c>
      <c r="E2864">
        <v>60</v>
      </c>
      <c r="F2864" t="s">
        <v>14878</v>
      </c>
      <c r="G2864">
        <v>0.86099999999999999</v>
      </c>
    </row>
    <row r="2865" spans="1:7" x14ac:dyDescent="0.35">
      <c r="A2865" t="s">
        <v>3069</v>
      </c>
      <c r="B2865" t="s">
        <v>9107</v>
      </c>
      <c r="C2865" s="16">
        <v>41275</v>
      </c>
      <c r="D2865">
        <v>1</v>
      </c>
      <c r="E2865">
        <v>0</v>
      </c>
      <c r="F2865" t="s">
        <v>12851</v>
      </c>
      <c r="G2865">
        <v>0.68899999999999995</v>
      </c>
    </row>
    <row r="2866" spans="1:7" x14ac:dyDescent="0.35">
      <c r="A2866" t="s">
        <v>9166</v>
      </c>
      <c r="B2866" t="s">
        <v>9167</v>
      </c>
      <c r="C2866" s="16">
        <v>41275</v>
      </c>
      <c r="D2866">
        <v>7</v>
      </c>
      <c r="E2866">
        <v>0</v>
      </c>
      <c r="F2866" t="s">
        <v>13524</v>
      </c>
      <c r="G2866">
        <v>0.77200000000000002</v>
      </c>
    </row>
    <row r="2867" spans="1:7" x14ac:dyDescent="0.35">
      <c r="A2867" t="s">
        <v>9304</v>
      </c>
      <c r="B2867" t="s">
        <v>194</v>
      </c>
      <c r="C2867" s="16">
        <v>41275</v>
      </c>
      <c r="D2867">
        <v>11</v>
      </c>
      <c r="E2867">
        <v>62</v>
      </c>
      <c r="F2867" t="s">
        <v>12854</v>
      </c>
      <c r="G2867">
        <v>0.54600000000000004</v>
      </c>
    </row>
    <row r="2868" spans="1:7" x14ac:dyDescent="0.35">
      <c r="A2868" t="s">
        <v>9471</v>
      </c>
      <c r="B2868" t="s">
        <v>9472</v>
      </c>
      <c r="C2868" s="16">
        <v>41275</v>
      </c>
      <c r="D2868">
        <v>2</v>
      </c>
      <c r="E2868">
        <v>45</v>
      </c>
      <c r="F2868" t="s">
        <v>14879</v>
      </c>
      <c r="G2868">
        <v>0.70899999999999996</v>
      </c>
    </row>
    <row r="2869" spans="1:7" x14ac:dyDescent="0.35">
      <c r="A2869" t="s">
        <v>9605</v>
      </c>
      <c r="B2869" t="s">
        <v>2107</v>
      </c>
      <c r="C2869" s="16">
        <v>41275</v>
      </c>
      <c r="D2869">
        <v>1</v>
      </c>
      <c r="E2869">
        <v>19</v>
      </c>
      <c r="F2869" t="s">
        <v>13600</v>
      </c>
      <c r="G2869">
        <v>0.51200000000000001</v>
      </c>
    </row>
    <row r="2870" spans="1:7" x14ac:dyDescent="0.35">
      <c r="A2870" t="s">
        <v>9622</v>
      </c>
      <c r="B2870" t="s">
        <v>9623</v>
      </c>
      <c r="C2870" s="16">
        <v>41275</v>
      </c>
      <c r="D2870">
        <v>13</v>
      </c>
      <c r="E2870">
        <v>28</v>
      </c>
      <c r="F2870" t="s">
        <v>14880</v>
      </c>
      <c r="G2870">
        <v>0.57999999999999996</v>
      </c>
    </row>
    <row r="2871" spans="1:7" x14ac:dyDescent="0.35">
      <c r="A2871" t="s">
        <v>536</v>
      </c>
      <c r="B2871" t="s">
        <v>537</v>
      </c>
      <c r="C2871" s="16">
        <v>41275</v>
      </c>
      <c r="D2871">
        <v>9</v>
      </c>
      <c r="E2871">
        <v>0</v>
      </c>
      <c r="F2871" t="s">
        <v>14874</v>
      </c>
      <c r="G2871">
        <v>0.79400000000000004</v>
      </c>
    </row>
    <row r="2872" spans="1:7" x14ac:dyDescent="0.35">
      <c r="A2872" t="s">
        <v>1592</v>
      </c>
      <c r="B2872" t="s">
        <v>648</v>
      </c>
      <c r="C2872" s="16">
        <v>41275</v>
      </c>
      <c r="D2872">
        <v>1</v>
      </c>
      <c r="E2872">
        <v>76</v>
      </c>
      <c r="F2872" t="s">
        <v>13909</v>
      </c>
      <c r="G2872">
        <v>0.67900000000000005</v>
      </c>
    </row>
    <row r="2873" spans="1:7" x14ac:dyDescent="0.35">
      <c r="A2873" t="s">
        <v>1592</v>
      </c>
      <c r="B2873" t="s">
        <v>648</v>
      </c>
      <c r="C2873" s="16">
        <v>41275</v>
      </c>
      <c r="D2873">
        <v>1</v>
      </c>
      <c r="E2873">
        <v>80</v>
      </c>
      <c r="F2873" t="s">
        <v>13909</v>
      </c>
      <c r="G2873">
        <v>0.67900000000000005</v>
      </c>
    </row>
    <row r="2874" spans="1:7" x14ac:dyDescent="0.35">
      <c r="A2874" t="s">
        <v>10322</v>
      </c>
      <c r="B2874" t="s">
        <v>10323</v>
      </c>
      <c r="C2874" s="16">
        <v>41275</v>
      </c>
      <c r="D2874">
        <v>2</v>
      </c>
      <c r="E2874">
        <v>40</v>
      </c>
      <c r="F2874" t="s">
        <v>13228</v>
      </c>
      <c r="G2874">
        <v>0.40500000000000003</v>
      </c>
    </row>
    <row r="2875" spans="1:7" x14ac:dyDescent="0.35">
      <c r="A2875" t="s">
        <v>10414</v>
      </c>
      <c r="B2875" t="s">
        <v>341</v>
      </c>
      <c r="C2875" s="16">
        <v>41275</v>
      </c>
      <c r="D2875">
        <v>3</v>
      </c>
      <c r="E2875">
        <v>0</v>
      </c>
      <c r="F2875" t="s">
        <v>13904</v>
      </c>
      <c r="G2875">
        <v>0.65200000000000002</v>
      </c>
    </row>
    <row r="2876" spans="1:7" x14ac:dyDescent="0.35">
      <c r="A2876" t="s">
        <v>10538</v>
      </c>
      <c r="B2876" t="s">
        <v>5175</v>
      </c>
      <c r="C2876" s="16">
        <v>41275</v>
      </c>
      <c r="D2876">
        <v>11</v>
      </c>
      <c r="E2876">
        <v>12</v>
      </c>
      <c r="F2876" t="s">
        <v>13904</v>
      </c>
      <c r="G2876">
        <v>0.47799999999999998</v>
      </c>
    </row>
    <row r="2877" spans="1:7" x14ac:dyDescent="0.35">
      <c r="A2877" t="s">
        <v>10562</v>
      </c>
      <c r="B2877" t="s">
        <v>1175</v>
      </c>
      <c r="C2877" s="16">
        <v>41275</v>
      </c>
      <c r="D2877">
        <v>8</v>
      </c>
      <c r="E2877">
        <v>0</v>
      </c>
      <c r="F2877" t="s">
        <v>12791</v>
      </c>
      <c r="G2877">
        <v>0.51600000000000001</v>
      </c>
    </row>
    <row r="2878" spans="1:7" x14ac:dyDescent="0.35">
      <c r="A2878" t="s">
        <v>10563</v>
      </c>
      <c r="B2878" t="s">
        <v>8254</v>
      </c>
      <c r="C2878" s="16">
        <v>41275</v>
      </c>
      <c r="D2878">
        <v>9</v>
      </c>
      <c r="E2878">
        <v>1</v>
      </c>
      <c r="F2878" t="s">
        <v>14049</v>
      </c>
      <c r="G2878">
        <v>0.69099999999999995</v>
      </c>
    </row>
    <row r="2879" spans="1:7" x14ac:dyDescent="0.35">
      <c r="A2879" t="s">
        <v>10579</v>
      </c>
      <c r="B2879" t="s">
        <v>8214</v>
      </c>
      <c r="C2879" s="16">
        <v>41275</v>
      </c>
      <c r="D2879">
        <v>1</v>
      </c>
      <c r="E2879">
        <v>0</v>
      </c>
      <c r="F2879" t="s">
        <v>13824</v>
      </c>
      <c r="G2879">
        <v>0.53900000000000003</v>
      </c>
    </row>
    <row r="2880" spans="1:7" x14ac:dyDescent="0.35">
      <c r="A2880" t="s">
        <v>12656</v>
      </c>
      <c r="B2880" t="s">
        <v>10587</v>
      </c>
      <c r="C2880" s="16">
        <v>41275</v>
      </c>
      <c r="D2880">
        <v>1</v>
      </c>
      <c r="E2880">
        <v>67</v>
      </c>
      <c r="F2880" t="s">
        <v>10588</v>
      </c>
      <c r="G2880">
        <v>0.88700000000000001</v>
      </c>
    </row>
    <row r="2881" spans="1:7" x14ac:dyDescent="0.35">
      <c r="A2881" t="s">
        <v>2876</v>
      </c>
      <c r="B2881" t="s">
        <v>697</v>
      </c>
      <c r="C2881" s="16">
        <v>41275</v>
      </c>
      <c r="D2881">
        <v>14</v>
      </c>
      <c r="E2881">
        <v>64</v>
      </c>
      <c r="F2881" t="s">
        <v>13510</v>
      </c>
      <c r="G2881">
        <v>0.55900000000000005</v>
      </c>
    </row>
    <row r="2882" spans="1:7" x14ac:dyDescent="0.35">
      <c r="A2882" t="s">
        <v>10645</v>
      </c>
      <c r="B2882" t="s">
        <v>10646</v>
      </c>
      <c r="C2882" s="16">
        <v>41275</v>
      </c>
      <c r="D2882">
        <v>8</v>
      </c>
      <c r="E2882">
        <v>0</v>
      </c>
      <c r="F2882" t="s">
        <v>14881</v>
      </c>
      <c r="G2882">
        <v>0.70299999999999996</v>
      </c>
    </row>
    <row r="2883" spans="1:7" x14ac:dyDescent="0.35">
      <c r="A2883" t="s">
        <v>10695</v>
      </c>
      <c r="B2883" t="s">
        <v>10696</v>
      </c>
      <c r="C2883" s="16">
        <v>41275</v>
      </c>
      <c r="D2883">
        <v>16</v>
      </c>
      <c r="E2883">
        <v>44</v>
      </c>
      <c r="F2883" t="s">
        <v>13229</v>
      </c>
      <c r="G2883">
        <v>0.73799999999999999</v>
      </c>
    </row>
    <row r="2884" spans="1:7" x14ac:dyDescent="0.35">
      <c r="A2884" t="s">
        <v>2028</v>
      </c>
      <c r="B2884" t="s">
        <v>10788</v>
      </c>
      <c r="C2884" s="16">
        <v>41275</v>
      </c>
      <c r="D2884">
        <v>11</v>
      </c>
      <c r="E2884">
        <v>8</v>
      </c>
      <c r="F2884" t="s">
        <v>1618</v>
      </c>
      <c r="G2884">
        <v>0.437</v>
      </c>
    </row>
    <row r="2885" spans="1:7" x14ac:dyDescent="0.35">
      <c r="A2885" t="s">
        <v>7506</v>
      </c>
      <c r="B2885" t="s">
        <v>296</v>
      </c>
      <c r="C2885" s="16">
        <v>41275</v>
      </c>
      <c r="D2885">
        <v>10</v>
      </c>
      <c r="E2885">
        <v>0</v>
      </c>
      <c r="F2885" t="s">
        <v>13879</v>
      </c>
      <c r="G2885">
        <v>0.68100000000000005</v>
      </c>
    </row>
    <row r="2886" spans="1:7" x14ac:dyDescent="0.35">
      <c r="A2886" t="s">
        <v>295</v>
      </c>
      <c r="B2886" t="s">
        <v>296</v>
      </c>
      <c r="C2886" s="16">
        <v>41275</v>
      </c>
      <c r="D2886">
        <v>1</v>
      </c>
      <c r="E2886">
        <v>89</v>
      </c>
      <c r="F2886" t="s">
        <v>13879</v>
      </c>
      <c r="G2886">
        <v>0.66400000000000003</v>
      </c>
    </row>
    <row r="2887" spans="1:7" x14ac:dyDescent="0.35">
      <c r="A2887" t="s">
        <v>11033</v>
      </c>
      <c r="B2887" t="s">
        <v>8254</v>
      </c>
      <c r="C2887" s="16">
        <v>41275</v>
      </c>
      <c r="D2887">
        <v>4</v>
      </c>
      <c r="E2887">
        <v>0</v>
      </c>
      <c r="F2887" t="s">
        <v>14049</v>
      </c>
      <c r="G2887">
        <v>0.57899999999999996</v>
      </c>
    </row>
    <row r="2888" spans="1:7" x14ac:dyDescent="0.35">
      <c r="A2888" t="s">
        <v>11277</v>
      </c>
      <c r="B2888" t="s">
        <v>11278</v>
      </c>
      <c r="C2888" s="16">
        <v>41275</v>
      </c>
      <c r="D2888">
        <v>12</v>
      </c>
      <c r="E2888">
        <v>0</v>
      </c>
      <c r="F2888" t="s">
        <v>14680</v>
      </c>
      <c r="G2888">
        <v>0.61199999999999999</v>
      </c>
    </row>
    <row r="2889" spans="1:7" x14ac:dyDescent="0.35">
      <c r="A2889" t="s">
        <v>11336</v>
      </c>
      <c r="B2889" t="s">
        <v>11337</v>
      </c>
      <c r="C2889" s="16">
        <v>41275</v>
      </c>
      <c r="D2889">
        <v>1</v>
      </c>
      <c r="E2889">
        <v>51</v>
      </c>
      <c r="F2889" t="s">
        <v>11338</v>
      </c>
      <c r="G2889">
        <v>0.92200000000000004</v>
      </c>
    </row>
    <row r="2890" spans="1:7" x14ac:dyDescent="0.35">
      <c r="A2890" t="s">
        <v>11356</v>
      </c>
      <c r="B2890" t="s">
        <v>11357</v>
      </c>
      <c r="C2890" s="16">
        <v>41275</v>
      </c>
      <c r="D2890">
        <v>9</v>
      </c>
      <c r="E2890">
        <v>50</v>
      </c>
      <c r="F2890" t="s">
        <v>11358</v>
      </c>
      <c r="G2890">
        <v>0.501</v>
      </c>
    </row>
    <row r="2891" spans="1:7" x14ac:dyDescent="0.35">
      <c r="A2891" t="s">
        <v>11386</v>
      </c>
      <c r="B2891" t="s">
        <v>4271</v>
      </c>
      <c r="C2891" s="16">
        <v>41275</v>
      </c>
      <c r="D2891">
        <v>2</v>
      </c>
      <c r="E2891">
        <v>0</v>
      </c>
      <c r="F2891" t="s">
        <v>14051</v>
      </c>
      <c r="G2891">
        <v>0.62</v>
      </c>
    </row>
    <row r="2892" spans="1:7" x14ac:dyDescent="0.35">
      <c r="A2892" t="s">
        <v>11429</v>
      </c>
      <c r="B2892" t="s">
        <v>129</v>
      </c>
      <c r="C2892" s="16">
        <v>41275</v>
      </c>
      <c r="D2892">
        <v>15</v>
      </c>
      <c r="E2892">
        <v>0</v>
      </c>
      <c r="F2892" t="s">
        <v>14679</v>
      </c>
      <c r="G2892">
        <v>0.67</v>
      </c>
    </row>
    <row r="2893" spans="1:7" x14ac:dyDescent="0.35">
      <c r="A2893" t="s">
        <v>2290</v>
      </c>
      <c r="B2893" t="s">
        <v>2291</v>
      </c>
      <c r="C2893" s="16">
        <v>41275</v>
      </c>
      <c r="D2893">
        <v>2</v>
      </c>
      <c r="E2893">
        <v>0</v>
      </c>
      <c r="F2893" t="s">
        <v>12791</v>
      </c>
      <c r="G2893">
        <v>0.5</v>
      </c>
    </row>
    <row r="2894" spans="1:7" x14ac:dyDescent="0.35">
      <c r="A2894" t="s">
        <v>12750</v>
      </c>
      <c r="B2894" t="s">
        <v>11559</v>
      </c>
      <c r="C2894" s="16">
        <v>41275</v>
      </c>
      <c r="D2894">
        <v>1</v>
      </c>
      <c r="E2894">
        <v>49</v>
      </c>
      <c r="F2894" t="s">
        <v>13230</v>
      </c>
      <c r="G2894">
        <v>0.67</v>
      </c>
    </row>
    <row r="2895" spans="1:7" x14ac:dyDescent="0.35">
      <c r="A2895" t="s">
        <v>11968</v>
      </c>
      <c r="B2895" t="s">
        <v>3426</v>
      </c>
      <c r="C2895" s="16">
        <v>41272</v>
      </c>
      <c r="D2895">
        <v>1</v>
      </c>
      <c r="E2895">
        <v>73</v>
      </c>
      <c r="F2895" t="s">
        <v>13231</v>
      </c>
      <c r="G2895">
        <v>0.50900000000000001</v>
      </c>
    </row>
    <row r="2896" spans="1:7" x14ac:dyDescent="0.35">
      <c r="A2896" t="s">
        <v>7955</v>
      </c>
      <c r="B2896" t="s">
        <v>7956</v>
      </c>
      <c r="C2896" s="16">
        <v>41264</v>
      </c>
      <c r="D2896">
        <v>2</v>
      </c>
      <c r="E2896">
        <v>0</v>
      </c>
      <c r="F2896" t="s">
        <v>13096</v>
      </c>
      <c r="G2896">
        <v>0.43</v>
      </c>
    </row>
    <row r="2897" spans="1:7" x14ac:dyDescent="0.35">
      <c r="A2897" t="s">
        <v>4853</v>
      </c>
      <c r="B2897" t="s">
        <v>9126</v>
      </c>
      <c r="C2897" s="16">
        <v>41264</v>
      </c>
      <c r="D2897">
        <v>5</v>
      </c>
      <c r="E2897">
        <v>0</v>
      </c>
      <c r="F2897" t="s">
        <v>13096</v>
      </c>
      <c r="G2897">
        <v>0.52800000000000002</v>
      </c>
    </row>
    <row r="2898" spans="1:7" x14ac:dyDescent="0.35">
      <c r="A2898" t="s">
        <v>5071</v>
      </c>
      <c r="B2898" t="s">
        <v>5713</v>
      </c>
      <c r="C2898" s="16">
        <v>41257</v>
      </c>
      <c r="D2898">
        <v>1</v>
      </c>
      <c r="E2898">
        <v>34</v>
      </c>
      <c r="F2898" t="s">
        <v>13607</v>
      </c>
      <c r="G2898">
        <v>0.66500000000000004</v>
      </c>
    </row>
    <row r="2899" spans="1:7" x14ac:dyDescent="0.35">
      <c r="A2899" t="s">
        <v>176</v>
      </c>
      <c r="B2899" t="s">
        <v>7061</v>
      </c>
      <c r="C2899" s="16">
        <v>41254</v>
      </c>
      <c r="D2899">
        <v>9</v>
      </c>
      <c r="E2899">
        <v>79</v>
      </c>
      <c r="F2899" t="s">
        <v>13232</v>
      </c>
      <c r="G2899">
        <v>0.621</v>
      </c>
    </row>
    <row r="2900" spans="1:7" x14ac:dyDescent="0.35">
      <c r="A2900" t="s">
        <v>968</v>
      </c>
      <c r="B2900" t="s">
        <v>690</v>
      </c>
      <c r="C2900" s="16">
        <v>41254</v>
      </c>
      <c r="D2900">
        <v>6</v>
      </c>
      <c r="E2900">
        <v>51</v>
      </c>
      <c r="F2900" t="s">
        <v>13233</v>
      </c>
      <c r="G2900">
        <v>0.629</v>
      </c>
    </row>
    <row r="2901" spans="1:7" x14ac:dyDescent="0.35">
      <c r="A2901" t="s">
        <v>2734</v>
      </c>
      <c r="B2901" t="s">
        <v>690</v>
      </c>
      <c r="C2901" s="16">
        <v>41254</v>
      </c>
      <c r="D2901">
        <v>2</v>
      </c>
      <c r="E2901">
        <v>81</v>
      </c>
      <c r="F2901" t="s">
        <v>13233</v>
      </c>
      <c r="G2901">
        <v>0.56399999999999995</v>
      </c>
    </row>
    <row r="2902" spans="1:7" x14ac:dyDescent="0.35">
      <c r="A2902" t="s">
        <v>968</v>
      </c>
      <c r="B2902" t="s">
        <v>690</v>
      </c>
      <c r="C2902" s="16">
        <v>41253</v>
      </c>
      <c r="D2902">
        <v>6</v>
      </c>
      <c r="E2902">
        <v>26</v>
      </c>
      <c r="F2902" t="s">
        <v>13233</v>
      </c>
      <c r="G2902">
        <v>0.65600000000000003</v>
      </c>
    </row>
    <row r="2903" spans="1:7" x14ac:dyDescent="0.35">
      <c r="A2903" t="s">
        <v>7437</v>
      </c>
      <c r="B2903" t="s">
        <v>569</v>
      </c>
      <c r="C2903" s="16">
        <v>41253</v>
      </c>
      <c r="D2903">
        <v>2</v>
      </c>
      <c r="E2903">
        <v>48</v>
      </c>
      <c r="F2903" t="s">
        <v>12842</v>
      </c>
      <c r="G2903">
        <v>0.72599999999999998</v>
      </c>
    </row>
    <row r="2904" spans="1:7" x14ac:dyDescent="0.35">
      <c r="A2904" t="s">
        <v>10769</v>
      </c>
      <c r="B2904" t="s">
        <v>690</v>
      </c>
      <c r="C2904" s="16">
        <v>41253</v>
      </c>
      <c r="D2904">
        <v>8</v>
      </c>
      <c r="E2904">
        <v>22</v>
      </c>
      <c r="F2904" t="s">
        <v>13233</v>
      </c>
      <c r="G2904">
        <v>0.40200000000000002</v>
      </c>
    </row>
    <row r="2905" spans="1:7" x14ac:dyDescent="0.35">
      <c r="A2905" t="s">
        <v>11006</v>
      </c>
      <c r="B2905" t="s">
        <v>4804</v>
      </c>
      <c r="C2905" s="16">
        <v>41253</v>
      </c>
      <c r="D2905">
        <v>1</v>
      </c>
      <c r="E2905">
        <v>1</v>
      </c>
      <c r="F2905" t="s">
        <v>13843</v>
      </c>
      <c r="G2905">
        <v>0.77</v>
      </c>
    </row>
    <row r="2906" spans="1:7" x14ac:dyDescent="0.35">
      <c r="A2906" t="s">
        <v>11767</v>
      </c>
      <c r="B2906" t="s">
        <v>615</v>
      </c>
      <c r="C2906" s="16">
        <v>41250</v>
      </c>
      <c r="D2906">
        <v>2</v>
      </c>
      <c r="E2906">
        <v>69</v>
      </c>
      <c r="F2906" t="s">
        <v>14882</v>
      </c>
      <c r="G2906">
        <v>0.70399999999999996</v>
      </c>
    </row>
    <row r="2907" spans="1:7" x14ac:dyDescent="0.35">
      <c r="A2907" t="s">
        <v>994</v>
      </c>
      <c r="B2907" t="s">
        <v>245</v>
      </c>
      <c r="C2907" s="16">
        <v>41250</v>
      </c>
      <c r="D2907">
        <v>1</v>
      </c>
      <c r="E2907">
        <v>46</v>
      </c>
      <c r="F2907" t="s">
        <v>13570</v>
      </c>
      <c r="G2907">
        <v>0.64600000000000002</v>
      </c>
    </row>
    <row r="2908" spans="1:7" x14ac:dyDescent="0.35">
      <c r="A2908" t="s">
        <v>11901</v>
      </c>
      <c r="B2908" t="s">
        <v>181</v>
      </c>
      <c r="C2908" s="16">
        <v>41250</v>
      </c>
      <c r="D2908">
        <v>3</v>
      </c>
      <c r="E2908">
        <v>71</v>
      </c>
      <c r="F2908" t="s">
        <v>14705</v>
      </c>
      <c r="G2908">
        <v>0.49199999999999999</v>
      </c>
    </row>
    <row r="2909" spans="1:7" x14ac:dyDescent="0.35">
      <c r="A2909" t="s">
        <v>12174</v>
      </c>
      <c r="B2909" t="s">
        <v>5871</v>
      </c>
      <c r="C2909" s="16">
        <v>41250</v>
      </c>
      <c r="D2909">
        <v>11</v>
      </c>
      <c r="E2909">
        <v>62</v>
      </c>
      <c r="F2909" t="s">
        <v>14883</v>
      </c>
      <c r="G2909">
        <v>0.66800000000000004</v>
      </c>
    </row>
    <row r="2910" spans="1:7" x14ac:dyDescent="0.35">
      <c r="A2910" t="s">
        <v>7437</v>
      </c>
      <c r="B2910" t="s">
        <v>569</v>
      </c>
      <c r="C2910" s="16">
        <v>41250</v>
      </c>
      <c r="D2910">
        <v>2</v>
      </c>
      <c r="E2910">
        <v>91</v>
      </c>
      <c r="F2910" t="s">
        <v>12842</v>
      </c>
      <c r="G2910">
        <v>0.72599999999999998</v>
      </c>
    </row>
    <row r="2911" spans="1:7" x14ac:dyDescent="0.35">
      <c r="A2911" t="s">
        <v>12354</v>
      </c>
      <c r="B2911" t="s">
        <v>182</v>
      </c>
      <c r="C2911" s="16">
        <v>41250</v>
      </c>
      <c r="D2911">
        <v>10</v>
      </c>
      <c r="E2911">
        <v>77</v>
      </c>
      <c r="F2911" t="s">
        <v>14789</v>
      </c>
      <c r="G2911">
        <v>0.66600000000000004</v>
      </c>
    </row>
    <row r="2912" spans="1:7" x14ac:dyDescent="0.35">
      <c r="A2912" t="s">
        <v>8049</v>
      </c>
      <c r="B2912" t="s">
        <v>569</v>
      </c>
      <c r="C2912" s="16">
        <v>41250</v>
      </c>
      <c r="D2912">
        <v>10</v>
      </c>
      <c r="E2912">
        <v>69</v>
      </c>
      <c r="F2912" t="s">
        <v>12842</v>
      </c>
      <c r="G2912">
        <v>0.52200000000000002</v>
      </c>
    </row>
    <row r="2913" spans="1:7" x14ac:dyDescent="0.35">
      <c r="A2913" t="s">
        <v>12114</v>
      </c>
      <c r="B2913" t="s">
        <v>5088</v>
      </c>
      <c r="C2913" s="16">
        <v>41250</v>
      </c>
      <c r="D2913">
        <v>4</v>
      </c>
      <c r="E2913">
        <v>75</v>
      </c>
      <c r="F2913" t="s">
        <v>14884</v>
      </c>
      <c r="G2913">
        <v>0.60799999999999998</v>
      </c>
    </row>
    <row r="2914" spans="1:7" x14ac:dyDescent="0.35">
      <c r="A2914" t="s">
        <v>10359</v>
      </c>
      <c r="B2914" t="s">
        <v>569</v>
      </c>
      <c r="C2914" s="16">
        <v>41250</v>
      </c>
      <c r="D2914">
        <v>4</v>
      </c>
      <c r="E2914">
        <v>84</v>
      </c>
      <c r="F2914" t="s">
        <v>12842</v>
      </c>
      <c r="G2914">
        <v>0.874</v>
      </c>
    </row>
    <row r="2915" spans="1:7" x14ac:dyDescent="0.35">
      <c r="A2915" t="s">
        <v>11738</v>
      </c>
      <c r="B2915" t="s">
        <v>181</v>
      </c>
      <c r="C2915" s="16">
        <v>41250</v>
      </c>
      <c r="D2915">
        <v>1</v>
      </c>
      <c r="E2915">
        <v>84</v>
      </c>
      <c r="F2915" t="s">
        <v>14705</v>
      </c>
      <c r="G2915">
        <v>0.60399999999999998</v>
      </c>
    </row>
    <row r="2916" spans="1:7" x14ac:dyDescent="0.35">
      <c r="A2916" t="s">
        <v>11641</v>
      </c>
      <c r="B2916" t="s">
        <v>569</v>
      </c>
      <c r="C2916" s="16">
        <v>41250</v>
      </c>
      <c r="D2916">
        <v>6</v>
      </c>
      <c r="E2916">
        <v>90</v>
      </c>
      <c r="F2916" t="s">
        <v>12842</v>
      </c>
      <c r="G2916">
        <v>0.61199999999999999</v>
      </c>
    </row>
    <row r="2917" spans="1:7" x14ac:dyDescent="0.35">
      <c r="A2917" t="s">
        <v>12266</v>
      </c>
      <c r="B2917" t="s">
        <v>6921</v>
      </c>
      <c r="C2917" s="16">
        <v>41249</v>
      </c>
      <c r="D2917">
        <v>1</v>
      </c>
      <c r="E2917">
        <v>31</v>
      </c>
      <c r="F2917" t="s">
        <v>6922</v>
      </c>
      <c r="G2917">
        <v>0.71299999999999997</v>
      </c>
    </row>
    <row r="2918" spans="1:7" x14ac:dyDescent="0.35">
      <c r="A2918" t="s">
        <v>3075</v>
      </c>
      <c r="B2918" t="s">
        <v>3076</v>
      </c>
      <c r="C2918" s="16">
        <v>41246</v>
      </c>
      <c r="D2918">
        <v>1</v>
      </c>
      <c r="E2918">
        <v>0</v>
      </c>
      <c r="F2918" t="s">
        <v>14052</v>
      </c>
      <c r="G2918">
        <v>0.73299999999999998</v>
      </c>
    </row>
    <row r="2919" spans="1:7" x14ac:dyDescent="0.35">
      <c r="A2919" t="s">
        <v>7867</v>
      </c>
      <c r="B2919" t="s">
        <v>736</v>
      </c>
      <c r="C2919" s="16">
        <v>41244</v>
      </c>
      <c r="D2919">
        <v>1</v>
      </c>
      <c r="E2919">
        <v>0</v>
      </c>
      <c r="F2919" t="s">
        <v>14768</v>
      </c>
      <c r="G2919">
        <v>0.626</v>
      </c>
    </row>
    <row r="2920" spans="1:7" x14ac:dyDescent="0.35">
      <c r="A2920" t="s">
        <v>1334</v>
      </c>
      <c r="B2920" t="s">
        <v>457</v>
      </c>
      <c r="C2920" s="16">
        <v>41243</v>
      </c>
      <c r="D2920">
        <v>2</v>
      </c>
      <c r="E2920">
        <v>0</v>
      </c>
      <c r="F2920" t="s">
        <v>12842</v>
      </c>
      <c r="G2920">
        <v>0.71099999999999997</v>
      </c>
    </row>
    <row r="2921" spans="1:7" x14ac:dyDescent="0.35">
      <c r="A2921" t="s">
        <v>11766</v>
      </c>
      <c r="B2921" t="s">
        <v>592</v>
      </c>
      <c r="C2921" s="16">
        <v>41239</v>
      </c>
      <c r="D2921">
        <v>6</v>
      </c>
      <c r="E2921">
        <v>58</v>
      </c>
      <c r="F2921" t="s">
        <v>13726</v>
      </c>
      <c r="G2921">
        <v>0.59099999999999997</v>
      </c>
    </row>
    <row r="2922" spans="1:7" x14ac:dyDescent="0.35">
      <c r="A2922" t="s">
        <v>1105</v>
      </c>
      <c r="B2922" t="s">
        <v>594</v>
      </c>
      <c r="C2922" s="16">
        <v>41239</v>
      </c>
      <c r="D2922">
        <v>2</v>
      </c>
      <c r="E2922">
        <v>54</v>
      </c>
      <c r="F2922" t="s">
        <v>13702</v>
      </c>
      <c r="G2922">
        <v>0.38300000000000001</v>
      </c>
    </row>
    <row r="2923" spans="1:7" x14ac:dyDescent="0.35">
      <c r="A2923" t="s">
        <v>8126</v>
      </c>
      <c r="B2923" t="s">
        <v>594</v>
      </c>
      <c r="C2923" s="16">
        <v>41239</v>
      </c>
      <c r="D2923">
        <v>8</v>
      </c>
      <c r="E2923">
        <v>50</v>
      </c>
      <c r="F2923" t="s">
        <v>13702</v>
      </c>
      <c r="G2923">
        <v>0.70599999999999996</v>
      </c>
    </row>
    <row r="2924" spans="1:7" x14ac:dyDescent="0.35">
      <c r="A2924" t="s">
        <v>10097</v>
      </c>
      <c r="B2924" t="s">
        <v>10098</v>
      </c>
      <c r="C2924" s="16">
        <v>41239</v>
      </c>
      <c r="D2924">
        <v>7</v>
      </c>
      <c r="E2924">
        <v>57</v>
      </c>
      <c r="F2924" t="s">
        <v>13727</v>
      </c>
      <c r="G2924">
        <v>0.434</v>
      </c>
    </row>
    <row r="2925" spans="1:7" x14ac:dyDescent="0.35">
      <c r="A2925" t="s">
        <v>1128</v>
      </c>
      <c r="B2925" t="s">
        <v>594</v>
      </c>
      <c r="C2925" s="16">
        <v>41239</v>
      </c>
      <c r="D2925">
        <v>12</v>
      </c>
      <c r="E2925">
        <v>32</v>
      </c>
      <c r="F2925" t="s">
        <v>13702</v>
      </c>
      <c r="G2925">
        <v>0.61399999999999999</v>
      </c>
    </row>
    <row r="2926" spans="1:7" x14ac:dyDescent="0.35">
      <c r="A2926" t="s">
        <v>896</v>
      </c>
      <c r="B2926" t="s">
        <v>897</v>
      </c>
      <c r="C2926" s="16">
        <v>41236</v>
      </c>
      <c r="D2926">
        <v>2</v>
      </c>
      <c r="E2926">
        <v>46</v>
      </c>
      <c r="F2926" t="s">
        <v>13156</v>
      </c>
      <c r="G2926">
        <v>0.40799999999999997</v>
      </c>
    </row>
    <row r="2927" spans="1:7" x14ac:dyDescent="0.35">
      <c r="A2927" t="s">
        <v>2432</v>
      </c>
      <c r="B2927" t="s">
        <v>179</v>
      </c>
      <c r="C2927" s="16">
        <v>41236</v>
      </c>
      <c r="D2927">
        <v>4</v>
      </c>
      <c r="E2927">
        <v>0</v>
      </c>
      <c r="F2927" t="s">
        <v>14749</v>
      </c>
      <c r="G2927">
        <v>0.51400000000000001</v>
      </c>
    </row>
    <row r="2928" spans="1:7" x14ac:dyDescent="0.35">
      <c r="A2928" t="s">
        <v>5035</v>
      </c>
      <c r="B2928" t="s">
        <v>179</v>
      </c>
      <c r="C2928" s="16">
        <v>41236</v>
      </c>
      <c r="D2928">
        <v>1</v>
      </c>
      <c r="E2928">
        <v>0</v>
      </c>
      <c r="F2928" t="s">
        <v>14749</v>
      </c>
      <c r="G2928">
        <v>0.46</v>
      </c>
    </row>
    <row r="2929" spans="1:7" x14ac:dyDescent="0.35">
      <c r="A2929" t="s">
        <v>6441</v>
      </c>
      <c r="B2929" t="s">
        <v>179</v>
      </c>
      <c r="C2929" s="16">
        <v>41236</v>
      </c>
      <c r="D2929">
        <v>6</v>
      </c>
      <c r="E2929">
        <v>0</v>
      </c>
      <c r="F2929" t="s">
        <v>14749</v>
      </c>
      <c r="G2929">
        <v>0.61599999999999999</v>
      </c>
    </row>
    <row r="2930" spans="1:7" x14ac:dyDescent="0.35">
      <c r="A2930" t="s">
        <v>12356</v>
      </c>
      <c r="B2930" t="s">
        <v>7739</v>
      </c>
      <c r="C2930" s="16">
        <v>41236</v>
      </c>
      <c r="D2930">
        <v>2</v>
      </c>
      <c r="E2930">
        <v>0</v>
      </c>
      <c r="F2930" t="s">
        <v>14885</v>
      </c>
      <c r="G2930">
        <v>0.76200000000000001</v>
      </c>
    </row>
    <row r="2931" spans="1:7" x14ac:dyDescent="0.35">
      <c r="A2931" t="s">
        <v>2433</v>
      </c>
      <c r="B2931" t="s">
        <v>179</v>
      </c>
      <c r="C2931" s="16">
        <v>41236</v>
      </c>
      <c r="D2931">
        <v>5</v>
      </c>
      <c r="E2931">
        <v>0</v>
      </c>
      <c r="F2931" t="s">
        <v>14749</v>
      </c>
      <c r="G2931">
        <v>0.48899999999999999</v>
      </c>
    </row>
    <row r="2932" spans="1:7" x14ac:dyDescent="0.35">
      <c r="A2932" t="s">
        <v>11314</v>
      </c>
      <c r="B2932" t="s">
        <v>897</v>
      </c>
      <c r="C2932" s="16">
        <v>41236</v>
      </c>
      <c r="D2932">
        <v>4</v>
      </c>
      <c r="E2932">
        <v>25</v>
      </c>
      <c r="F2932" t="s">
        <v>13156</v>
      </c>
      <c r="G2932">
        <v>0.69</v>
      </c>
    </row>
    <row r="2933" spans="1:7" x14ac:dyDescent="0.35">
      <c r="A2933" t="s">
        <v>8854</v>
      </c>
      <c r="B2933" t="s">
        <v>6963</v>
      </c>
      <c r="C2933" s="16">
        <v>41232</v>
      </c>
      <c r="D2933">
        <v>1</v>
      </c>
      <c r="E2933">
        <v>0</v>
      </c>
      <c r="F2933" t="s">
        <v>14053</v>
      </c>
      <c r="G2933">
        <v>0.64700000000000002</v>
      </c>
    </row>
    <row r="2934" spans="1:7" x14ac:dyDescent="0.35">
      <c r="A2934" t="s">
        <v>11885</v>
      </c>
      <c r="B2934" t="s">
        <v>2248</v>
      </c>
      <c r="C2934" s="16">
        <v>41229</v>
      </c>
      <c r="D2934">
        <v>3</v>
      </c>
      <c r="E2934">
        <v>39</v>
      </c>
      <c r="F2934" t="s">
        <v>14746</v>
      </c>
      <c r="G2934">
        <v>0.66800000000000004</v>
      </c>
    </row>
    <row r="2935" spans="1:7" x14ac:dyDescent="0.35">
      <c r="A2935" t="s">
        <v>6047</v>
      </c>
      <c r="B2935" t="s">
        <v>10</v>
      </c>
      <c r="C2935" s="16">
        <v>41229</v>
      </c>
      <c r="D2935">
        <v>4</v>
      </c>
      <c r="E2935">
        <v>28</v>
      </c>
      <c r="F2935" t="s">
        <v>14836</v>
      </c>
      <c r="G2935">
        <v>0.72699999999999998</v>
      </c>
    </row>
    <row r="2936" spans="1:7" x14ac:dyDescent="0.35">
      <c r="A2936" t="s">
        <v>3113</v>
      </c>
      <c r="B2936" t="s">
        <v>6061</v>
      </c>
      <c r="C2936" s="16">
        <v>41229</v>
      </c>
      <c r="D2936">
        <v>9</v>
      </c>
      <c r="E2936">
        <v>0</v>
      </c>
      <c r="F2936" t="s">
        <v>13013</v>
      </c>
      <c r="G2936">
        <v>0.52300000000000002</v>
      </c>
    </row>
    <row r="2937" spans="1:7" x14ac:dyDescent="0.35">
      <c r="A2937" t="s">
        <v>9506</v>
      </c>
      <c r="B2937" t="s">
        <v>350</v>
      </c>
      <c r="C2937" s="16">
        <v>41229</v>
      </c>
      <c r="D2937">
        <v>30</v>
      </c>
      <c r="E2937">
        <v>0</v>
      </c>
      <c r="F2937" t="s">
        <v>13875</v>
      </c>
      <c r="G2937">
        <v>0.60399999999999998</v>
      </c>
    </row>
    <row r="2938" spans="1:7" x14ac:dyDescent="0.35">
      <c r="A2938" t="s">
        <v>3462</v>
      </c>
      <c r="B2938" t="s">
        <v>7517</v>
      </c>
      <c r="C2938" s="16">
        <v>41229</v>
      </c>
      <c r="D2938">
        <v>6</v>
      </c>
      <c r="E2938">
        <v>0</v>
      </c>
      <c r="F2938" t="s">
        <v>14054</v>
      </c>
      <c r="G2938">
        <v>0.52300000000000002</v>
      </c>
    </row>
    <row r="2939" spans="1:7" x14ac:dyDescent="0.35">
      <c r="A2939" t="s">
        <v>1771</v>
      </c>
      <c r="B2939" t="s">
        <v>343</v>
      </c>
      <c r="C2939" s="16">
        <v>41225</v>
      </c>
      <c r="D2939">
        <v>20</v>
      </c>
      <c r="E2939">
        <v>0</v>
      </c>
      <c r="F2939" t="s">
        <v>12791</v>
      </c>
      <c r="G2939">
        <v>0.26600000000000001</v>
      </c>
    </row>
    <row r="2940" spans="1:7" x14ac:dyDescent="0.35">
      <c r="A2940" t="s">
        <v>7821</v>
      </c>
      <c r="B2940" t="s">
        <v>343</v>
      </c>
      <c r="C2940" s="16">
        <v>41225</v>
      </c>
      <c r="D2940">
        <v>8</v>
      </c>
      <c r="E2940">
        <v>0</v>
      </c>
      <c r="F2940" t="s">
        <v>12791</v>
      </c>
      <c r="G2940">
        <v>0.55700000000000005</v>
      </c>
    </row>
    <row r="2941" spans="1:7" x14ac:dyDescent="0.35">
      <c r="A2941" t="s">
        <v>987</v>
      </c>
      <c r="B2941" t="s">
        <v>343</v>
      </c>
      <c r="C2941" s="16">
        <v>41225</v>
      </c>
      <c r="D2941">
        <v>11</v>
      </c>
      <c r="E2941">
        <v>5</v>
      </c>
      <c r="F2941" t="s">
        <v>12791</v>
      </c>
      <c r="G2941">
        <v>0.311</v>
      </c>
    </row>
    <row r="2942" spans="1:7" x14ac:dyDescent="0.35">
      <c r="A2942" t="s">
        <v>988</v>
      </c>
      <c r="B2942" t="s">
        <v>447</v>
      </c>
      <c r="C2942" s="16">
        <v>41225</v>
      </c>
      <c r="D2942">
        <v>2</v>
      </c>
      <c r="E2942">
        <v>77</v>
      </c>
      <c r="F2942" t="s">
        <v>13127</v>
      </c>
      <c r="G2942">
        <v>0.63700000000000001</v>
      </c>
    </row>
    <row r="2943" spans="1:7" x14ac:dyDescent="0.35">
      <c r="A2943" t="s">
        <v>11141</v>
      </c>
      <c r="B2943" t="s">
        <v>343</v>
      </c>
      <c r="C2943" s="16">
        <v>41225</v>
      </c>
      <c r="D2943">
        <v>2</v>
      </c>
      <c r="E2943">
        <v>0</v>
      </c>
      <c r="F2943" t="s">
        <v>12791</v>
      </c>
      <c r="G2943">
        <v>0.40100000000000002</v>
      </c>
    </row>
    <row r="2944" spans="1:7" x14ac:dyDescent="0.35">
      <c r="A2944" t="s">
        <v>988</v>
      </c>
      <c r="B2944" t="s">
        <v>447</v>
      </c>
      <c r="C2944" s="16">
        <v>41222</v>
      </c>
      <c r="D2944">
        <v>2</v>
      </c>
      <c r="E2944">
        <v>0</v>
      </c>
      <c r="F2944" t="s">
        <v>13127</v>
      </c>
      <c r="G2944">
        <v>0.63</v>
      </c>
    </row>
    <row r="2945" spans="1:7" x14ac:dyDescent="0.35">
      <c r="A2945" t="s">
        <v>9911</v>
      </c>
      <c r="B2945" t="s">
        <v>447</v>
      </c>
      <c r="C2945" s="16">
        <v>41222</v>
      </c>
      <c r="D2945">
        <v>1</v>
      </c>
      <c r="E2945">
        <v>0</v>
      </c>
      <c r="F2945" t="s">
        <v>13127</v>
      </c>
      <c r="G2945">
        <v>0.65800000000000003</v>
      </c>
    </row>
    <row r="2946" spans="1:7" x14ac:dyDescent="0.35">
      <c r="A2946" t="s">
        <v>12355</v>
      </c>
      <c r="B2946" t="s">
        <v>50</v>
      </c>
      <c r="C2946" s="16">
        <v>41219</v>
      </c>
      <c r="D2946">
        <v>1</v>
      </c>
      <c r="E2946">
        <v>57</v>
      </c>
      <c r="F2946" t="s">
        <v>13155</v>
      </c>
      <c r="G2946">
        <v>0.61</v>
      </c>
    </row>
    <row r="2947" spans="1:7" x14ac:dyDescent="0.35">
      <c r="A2947" t="s">
        <v>13234</v>
      </c>
      <c r="B2947" t="s">
        <v>10253</v>
      </c>
      <c r="C2947" s="16">
        <v>41219</v>
      </c>
      <c r="D2947">
        <v>10</v>
      </c>
      <c r="E2947">
        <v>0</v>
      </c>
      <c r="F2947" t="s">
        <v>10254</v>
      </c>
      <c r="G2947">
        <v>0.66100000000000003</v>
      </c>
    </row>
    <row r="2948" spans="1:7" x14ac:dyDescent="0.35">
      <c r="A2948" t="s">
        <v>3826</v>
      </c>
      <c r="B2948" t="s">
        <v>2224</v>
      </c>
      <c r="C2948" s="16">
        <v>41215</v>
      </c>
      <c r="D2948">
        <v>12</v>
      </c>
      <c r="E2948">
        <v>32</v>
      </c>
      <c r="F2948" t="s">
        <v>13904</v>
      </c>
      <c r="G2948">
        <v>0.60799999999999998</v>
      </c>
    </row>
    <row r="2949" spans="1:7" x14ac:dyDescent="0.35">
      <c r="A2949" t="s">
        <v>4549</v>
      </c>
      <c r="B2949" t="s">
        <v>4550</v>
      </c>
      <c r="C2949" s="16">
        <v>41215</v>
      </c>
      <c r="D2949">
        <v>2</v>
      </c>
      <c r="E2949">
        <v>0</v>
      </c>
      <c r="F2949" t="s">
        <v>14055</v>
      </c>
      <c r="G2949">
        <v>0.59299999999999997</v>
      </c>
    </row>
    <row r="2950" spans="1:7" x14ac:dyDescent="0.35">
      <c r="A2950" t="s">
        <v>4967</v>
      </c>
      <c r="B2950" t="s">
        <v>2224</v>
      </c>
      <c r="C2950" s="16">
        <v>41215</v>
      </c>
      <c r="D2950">
        <v>16</v>
      </c>
      <c r="E2950">
        <v>25</v>
      </c>
      <c r="F2950" t="s">
        <v>13904</v>
      </c>
      <c r="G2950">
        <v>0.57299999999999995</v>
      </c>
    </row>
    <row r="2951" spans="1:7" x14ac:dyDescent="0.35">
      <c r="A2951" t="s">
        <v>7678</v>
      </c>
      <c r="B2951" t="s">
        <v>2224</v>
      </c>
      <c r="C2951" s="16">
        <v>41215</v>
      </c>
      <c r="D2951">
        <v>10</v>
      </c>
      <c r="E2951">
        <v>35</v>
      </c>
      <c r="F2951" t="s">
        <v>13904</v>
      </c>
      <c r="G2951">
        <v>0.749</v>
      </c>
    </row>
    <row r="2952" spans="1:7" x14ac:dyDescent="0.35">
      <c r="A2952" t="s">
        <v>11528</v>
      </c>
      <c r="B2952" t="s">
        <v>2224</v>
      </c>
      <c r="C2952" s="16">
        <v>41215</v>
      </c>
      <c r="D2952">
        <v>8</v>
      </c>
      <c r="E2952">
        <v>38</v>
      </c>
      <c r="F2952" t="s">
        <v>13904</v>
      </c>
      <c r="G2952">
        <v>0.45500000000000002</v>
      </c>
    </row>
    <row r="2953" spans="1:7" x14ac:dyDescent="0.35">
      <c r="A2953" t="s">
        <v>9276</v>
      </c>
      <c r="B2953" t="s">
        <v>9277</v>
      </c>
      <c r="C2953" s="16">
        <v>41214</v>
      </c>
      <c r="D2953">
        <v>1</v>
      </c>
      <c r="E2953">
        <v>5</v>
      </c>
      <c r="F2953" t="s">
        <v>13875</v>
      </c>
      <c r="G2953">
        <v>0.44600000000000001</v>
      </c>
    </row>
    <row r="2954" spans="1:7" x14ac:dyDescent="0.35">
      <c r="A2954" t="s">
        <v>8349</v>
      </c>
      <c r="B2954" t="s">
        <v>5890</v>
      </c>
      <c r="C2954" s="16">
        <v>41214</v>
      </c>
      <c r="D2954">
        <v>1</v>
      </c>
      <c r="E2954">
        <v>24</v>
      </c>
      <c r="F2954" t="s">
        <v>13875</v>
      </c>
      <c r="G2954">
        <v>0.46</v>
      </c>
    </row>
    <row r="2955" spans="1:7" x14ac:dyDescent="0.35">
      <c r="A2955" t="s">
        <v>10762</v>
      </c>
      <c r="B2955" t="s">
        <v>5890</v>
      </c>
      <c r="C2955" s="16">
        <v>41214</v>
      </c>
      <c r="D2955">
        <v>9</v>
      </c>
      <c r="E2955">
        <v>8</v>
      </c>
      <c r="F2955" t="s">
        <v>13875</v>
      </c>
      <c r="G2955">
        <v>0.49</v>
      </c>
    </row>
    <row r="2956" spans="1:7" x14ac:dyDescent="0.35">
      <c r="A2956" t="s">
        <v>5280</v>
      </c>
      <c r="B2956" t="s">
        <v>5281</v>
      </c>
      <c r="C2956" s="16">
        <v>41212</v>
      </c>
      <c r="D2956">
        <v>2</v>
      </c>
      <c r="E2956">
        <v>25</v>
      </c>
      <c r="F2956" t="s">
        <v>13661</v>
      </c>
      <c r="G2956">
        <v>0.51500000000000001</v>
      </c>
    </row>
    <row r="2957" spans="1:7" x14ac:dyDescent="0.35">
      <c r="A2957" t="s">
        <v>570</v>
      </c>
      <c r="B2957" t="s">
        <v>498</v>
      </c>
      <c r="C2957" s="16">
        <v>41211</v>
      </c>
      <c r="D2957">
        <v>3</v>
      </c>
      <c r="E2957">
        <v>85</v>
      </c>
      <c r="F2957" t="s">
        <v>14780</v>
      </c>
      <c r="G2957">
        <v>0.70699999999999996</v>
      </c>
    </row>
    <row r="2958" spans="1:7" x14ac:dyDescent="0.35">
      <c r="A2958" t="s">
        <v>11888</v>
      </c>
      <c r="B2958" t="s">
        <v>2268</v>
      </c>
      <c r="C2958" s="16">
        <v>41211</v>
      </c>
      <c r="D2958">
        <v>4</v>
      </c>
      <c r="E2958">
        <v>0</v>
      </c>
      <c r="F2958" t="s">
        <v>14792</v>
      </c>
      <c r="G2958">
        <v>0.73799999999999999</v>
      </c>
    </row>
    <row r="2959" spans="1:7" x14ac:dyDescent="0.35">
      <c r="A2959" t="s">
        <v>12107</v>
      </c>
      <c r="B2959" t="s">
        <v>4990</v>
      </c>
      <c r="C2959" s="16">
        <v>41211</v>
      </c>
      <c r="D2959">
        <v>5</v>
      </c>
      <c r="E2959">
        <v>67</v>
      </c>
      <c r="F2959" t="s">
        <v>14886</v>
      </c>
      <c r="G2959">
        <v>0.59599999999999997</v>
      </c>
    </row>
    <row r="2960" spans="1:7" x14ac:dyDescent="0.35">
      <c r="A2960" t="s">
        <v>12153</v>
      </c>
      <c r="B2960" t="s">
        <v>5582</v>
      </c>
      <c r="C2960" s="16">
        <v>41211</v>
      </c>
      <c r="D2960">
        <v>8</v>
      </c>
      <c r="E2960">
        <v>76</v>
      </c>
      <c r="F2960" t="s">
        <v>12791</v>
      </c>
      <c r="G2960">
        <v>0.69499999999999995</v>
      </c>
    </row>
    <row r="2961" spans="1:7" x14ac:dyDescent="0.35">
      <c r="A2961" t="s">
        <v>7559</v>
      </c>
      <c r="B2961" t="s">
        <v>7560</v>
      </c>
      <c r="C2961" s="16">
        <v>41211</v>
      </c>
      <c r="D2961">
        <v>3</v>
      </c>
      <c r="E2961">
        <v>54</v>
      </c>
      <c r="F2961" t="s">
        <v>13235</v>
      </c>
      <c r="G2961">
        <v>0.52400000000000002</v>
      </c>
    </row>
    <row r="2962" spans="1:7" x14ac:dyDescent="0.35">
      <c r="A2962" t="s">
        <v>12360</v>
      </c>
      <c r="B2962" t="s">
        <v>7765</v>
      </c>
      <c r="C2962" s="16">
        <v>41211</v>
      </c>
      <c r="D2962">
        <v>2</v>
      </c>
      <c r="E2962">
        <v>66</v>
      </c>
      <c r="F2962" t="s">
        <v>14887</v>
      </c>
      <c r="G2962">
        <v>0.77900000000000003</v>
      </c>
    </row>
    <row r="2963" spans="1:7" x14ac:dyDescent="0.35">
      <c r="A2963" t="s">
        <v>12563</v>
      </c>
      <c r="B2963" t="s">
        <v>9661</v>
      </c>
      <c r="C2963" s="16">
        <v>41211</v>
      </c>
      <c r="D2963">
        <v>15</v>
      </c>
      <c r="E2963">
        <v>71</v>
      </c>
      <c r="F2963" t="s">
        <v>14888</v>
      </c>
      <c r="G2963">
        <v>0.72499999999999998</v>
      </c>
    </row>
    <row r="2964" spans="1:7" x14ac:dyDescent="0.35">
      <c r="A2964" t="s">
        <v>12572</v>
      </c>
      <c r="B2964" t="s">
        <v>9709</v>
      </c>
      <c r="C2964" s="16">
        <v>41211</v>
      </c>
      <c r="D2964">
        <v>10</v>
      </c>
      <c r="E2964">
        <v>77</v>
      </c>
      <c r="F2964" t="s">
        <v>14688</v>
      </c>
      <c r="G2964">
        <v>0.57299999999999995</v>
      </c>
    </row>
    <row r="2965" spans="1:7" x14ac:dyDescent="0.35">
      <c r="A2965" t="s">
        <v>12637</v>
      </c>
      <c r="B2965" t="s">
        <v>10415</v>
      </c>
      <c r="C2965" s="16">
        <v>41211</v>
      </c>
      <c r="D2965">
        <v>9</v>
      </c>
      <c r="E2965">
        <v>64</v>
      </c>
      <c r="F2965" t="s">
        <v>14889</v>
      </c>
      <c r="G2965">
        <v>0.66500000000000004</v>
      </c>
    </row>
    <row r="2966" spans="1:7" x14ac:dyDescent="0.35">
      <c r="A2966" t="s">
        <v>1084</v>
      </c>
      <c r="B2966" t="s">
        <v>1222</v>
      </c>
      <c r="C2966" s="16">
        <v>41208</v>
      </c>
      <c r="D2966">
        <v>3</v>
      </c>
      <c r="E2966">
        <v>36</v>
      </c>
      <c r="F2966" t="s">
        <v>13570</v>
      </c>
      <c r="G2966">
        <v>0.48899999999999999</v>
      </c>
    </row>
    <row r="2967" spans="1:7" x14ac:dyDescent="0.35">
      <c r="A2967" t="s">
        <v>3239</v>
      </c>
      <c r="B2967" t="s">
        <v>1222</v>
      </c>
      <c r="C2967" s="16">
        <v>41208</v>
      </c>
      <c r="D2967">
        <v>5</v>
      </c>
      <c r="E2967">
        <v>50</v>
      </c>
      <c r="F2967" t="s">
        <v>13570</v>
      </c>
      <c r="G2967">
        <v>0.55800000000000005</v>
      </c>
    </row>
    <row r="2968" spans="1:7" x14ac:dyDescent="0.35">
      <c r="A2968" t="s">
        <v>4423</v>
      </c>
      <c r="B2968" t="s">
        <v>4424</v>
      </c>
      <c r="C2968" s="16">
        <v>41206</v>
      </c>
      <c r="D2968">
        <v>10</v>
      </c>
      <c r="E2968">
        <v>0</v>
      </c>
      <c r="F2968" t="s">
        <v>13875</v>
      </c>
      <c r="G2968">
        <v>0.626</v>
      </c>
    </row>
    <row r="2969" spans="1:7" x14ac:dyDescent="0.35">
      <c r="A2969" t="s">
        <v>2135</v>
      </c>
      <c r="B2969" t="s">
        <v>7843</v>
      </c>
      <c r="C2969" s="16">
        <v>41206</v>
      </c>
      <c r="D2969">
        <v>5</v>
      </c>
      <c r="E2969">
        <v>35</v>
      </c>
      <c r="F2969" t="s">
        <v>7844</v>
      </c>
      <c r="G2969">
        <v>0.83199999999999996</v>
      </c>
    </row>
    <row r="2970" spans="1:7" x14ac:dyDescent="0.35">
      <c r="A2970" t="s">
        <v>2685</v>
      </c>
      <c r="B2970" t="s">
        <v>2686</v>
      </c>
      <c r="C2970" s="16">
        <v>41204</v>
      </c>
      <c r="D2970">
        <v>14</v>
      </c>
      <c r="E2970">
        <v>0</v>
      </c>
      <c r="F2970" t="s">
        <v>12842</v>
      </c>
      <c r="G2970">
        <v>0.63100000000000001</v>
      </c>
    </row>
    <row r="2971" spans="1:7" x14ac:dyDescent="0.35">
      <c r="A2971" t="s">
        <v>3054</v>
      </c>
      <c r="B2971" t="s">
        <v>374</v>
      </c>
      <c r="C2971" s="16">
        <v>41204</v>
      </c>
      <c r="D2971">
        <v>4</v>
      </c>
      <c r="E2971">
        <v>0</v>
      </c>
      <c r="F2971" t="s">
        <v>12791</v>
      </c>
      <c r="G2971">
        <v>0.499</v>
      </c>
    </row>
    <row r="2972" spans="1:7" x14ac:dyDescent="0.35">
      <c r="A2972" t="s">
        <v>5137</v>
      </c>
      <c r="B2972" t="s">
        <v>374</v>
      </c>
      <c r="C2972" s="16">
        <v>41204</v>
      </c>
      <c r="D2972">
        <v>16</v>
      </c>
      <c r="E2972">
        <v>61</v>
      </c>
      <c r="F2972" t="s">
        <v>12791</v>
      </c>
      <c r="G2972">
        <v>0.53</v>
      </c>
    </row>
    <row r="2973" spans="1:7" x14ac:dyDescent="0.35">
      <c r="A2973" t="s">
        <v>5154</v>
      </c>
      <c r="B2973" t="s">
        <v>374</v>
      </c>
      <c r="C2973" s="16">
        <v>41204</v>
      </c>
      <c r="D2973">
        <v>8</v>
      </c>
      <c r="E2973">
        <v>65</v>
      </c>
      <c r="F2973" t="s">
        <v>12791</v>
      </c>
      <c r="G2973">
        <v>0.628</v>
      </c>
    </row>
    <row r="2974" spans="1:7" x14ac:dyDescent="0.35">
      <c r="A2974">
        <v>22</v>
      </c>
      <c r="B2974" t="s">
        <v>374</v>
      </c>
      <c r="C2974" s="16">
        <v>41204</v>
      </c>
      <c r="D2974">
        <v>6</v>
      </c>
      <c r="E2974">
        <v>0</v>
      </c>
      <c r="F2974" t="s">
        <v>12791</v>
      </c>
      <c r="G2974">
        <v>0.66200000000000003</v>
      </c>
    </row>
    <row r="2975" spans="1:7" x14ac:dyDescent="0.35">
      <c r="A2975" t="s">
        <v>6614</v>
      </c>
      <c r="B2975" t="s">
        <v>374</v>
      </c>
      <c r="C2975" s="16">
        <v>41204</v>
      </c>
      <c r="D2975">
        <v>4</v>
      </c>
      <c r="E2975">
        <v>66</v>
      </c>
      <c r="F2975" t="s">
        <v>12791</v>
      </c>
      <c r="G2975">
        <v>0.622</v>
      </c>
    </row>
    <row r="2976" spans="1:7" x14ac:dyDescent="0.35">
      <c r="A2976" t="s">
        <v>6698</v>
      </c>
      <c r="B2976" t="s">
        <v>3468</v>
      </c>
      <c r="C2976" s="16">
        <v>41204</v>
      </c>
      <c r="D2976">
        <v>13</v>
      </c>
      <c r="E2976">
        <v>48</v>
      </c>
      <c r="F2976" t="s">
        <v>13570</v>
      </c>
      <c r="G2976">
        <v>0.54700000000000004</v>
      </c>
    </row>
    <row r="2977" spans="1:7" x14ac:dyDescent="0.35">
      <c r="A2977" t="s">
        <v>9173</v>
      </c>
      <c r="B2977" t="s">
        <v>3468</v>
      </c>
      <c r="C2977" s="16">
        <v>41204</v>
      </c>
      <c r="D2977">
        <v>2</v>
      </c>
      <c r="E2977">
        <v>41</v>
      </c>
      <c r="F2977" t="s">
        <v>13570</v>
      </c>
      <c r="G2977">
        <v>0.54700000000000004</v>
      </c>
    </row>
    <row r="2978" spans="1:7" x14ac:dyDescent="0.35">
      <c r="A2978" t="s">
        <v>5154</v>
      </c>
      <c r="B2978" t="s">
        <v>374</v>
      </c>
      <c r="C2978" s="16">
        <v>41204</v>
      </c>
      <c r="D2978">
        <v>8</v>
      </c>
      <c r="E2978">
        <v>0</v>
      </c>
      <c r="F2978" t="s">
        <v>12791</v>
      </c>
      <c r="G2978">
        <v>0.624</v>
      </c>
    </row>
    <row r="2979" spans="1:7" x14ac:dyDescent="0.35">
      <c r="A2979" t="s">
        <v>10287</v>
      </c>
      <c r="B2979" t="s">
        <v>3468</v>
      </c>
      <c r="C2979" s="16">
        <v>41204</v>
      </c>
      <c r="D2979">
        <v>6</v>
      </c>
      <c r="E2979">
        <v>40</v>
      </c>
      <c r="F2979" t="s">
        <v>13570</v>
      </c>
      <c r="G2979">
        <v>0.40699999999999997</v>
      </c>
    </row>
    <row r="2980" spans="1:7" x14ac:dyDescent="0.35">
      <c r="A2980" t="s">
        <v>2793</v>
      </c>
      <c r="B2980" t="s">
        <v>2794</v>
      </c>
      <c r="C2980" s="16">
        <v>41201</v>
      </c>
      <c r="D2980">
        <v>1</v>
      </c>
      <c r="E2980">
        <v>42</v>
      </c>
      <c r="F2980" t="s">
        <v>13570</v>
      </c>
      <c r="G2980">
        <v>0.68300000000000005</v>
      </c>
    </row>
    <row r="2981" spans="1:7" x14ac:dyDescent="0.35">
      <c r="A2981" t="s">
        <v>7698</v>
      </c>
      <c r="B2981" t="s">
        <v>8615</v>
      </c>
      <c r="C2981" s="16">
        <v>41201</v>
      </c>
      <c r="D2981">
        <v>4</v>
      </c>
      <c r="E2981">
        <v>74</v>
      </c>
      <c r="F2981" t="s">
        <v>13236</v>
      </c>
      <c r="G2981">
        <v>0.51800000000000002</v>
      </c>
    </row>
    <row r="2982" spans="1:7" x14ac:dyDescent="0.35">
      <c r="A2982" t="s">
        <v>5901</v>
      </c>
      <c r="B2982" t="s">
        <v>5902</v>
      </c>
      <c r="C2982" s="16">
        <v>41199</v>
      </c>
      <c r="D2982">
        <v>7</v>
      </c>
      <c r="E2982">
        <v>60</v>
      </c>
      <c r="F2982" t="s">
        <v>48</v>
      </c>
      <c r="G2982">
        <v>0.68899999999999995</v>
      </c>
    </row>
    <row r="2983" spans="1:7" x14ac:dyDescent="0.35">
      <c r="A2983" t="s">
        <v>2937</v>
      </c>
      <c r="B2983" t="s">
        <v>5902</v>
      </c>
      <c r="C2983" s="16">
        <v>41199</v>
      </c>
      <c r="D2983">
        <v>8</v>
      </c>
      <c r="E2983">
        <v>17</v>
      </c>
      <c r="F2983" t="s">
        <v>48</v>
      </c>
      <c r="G2983">
        <v>0.56399999999999995</v>
      </c>
    </row>
    <row r="2984" spans="1:7" x14ac:dyDescent="0.35">
      <c r="A2984" t="s">
        <v>6146</v>
      </c>
      <c r="B2984" t="s">
        <v>191</v>
      </c>
      <c r="C2984" s="16">
        <v>41197</v>
      </c>
      <c r="D2984">
        <v>5</v>
      </c>
      <c r="E2984">
        <v>0</v>
      </c>
      <c r="F2984" t="s">
        <v>13570</v>
      </c>
      <c r="G2984">
        <v>0.44800000000000001</v>
      </c>
    </row>
    <row r="2985" spans="1:7" x14ac:dyDescent="0.35">
      <c r="A2985" t="s">
        <v>12375</v>
      </c>
      <c r="B2985" t="s">
        <v>7039</v>
      </c>
      <c r="C2985" s="16">
        <v>41197</v>
      </c>
      <c r="D2985">
        <v>3</v>
      </c>
      <c r="E2985">
        <v>0</v>
      </c>
      <c r="F2985" t="s">
        <v>13606</v>
      </c>
      <c r="G2985">
        <v>0.61</v>
      </c>
    </row>
    <row r="2986" spans="1:7" x14ac:dyDescent="0.35">
      <c r="A2986" t="s">
        <v>1520</v>
      </c>
      <c r="B2986" t="s">
        <v>191</v>
      </c>
      <c r="C2986" s="16">
        <v>41197</v>
      </c>
      <c r="D2986">
        <v>7</v>
      </c>
      <c r="E2986">
        <v>0</v>
      </c>
      <c r="F2986" t="s">
        <v>13570</v>
      </c>
      <c r="G2986">
        <v>0.69499999999999995</v>
      </c>
    </row>
    <row r="2987" spans="1:7" x14ac:dyDescent="0.35">
      <c r="A2987" t="s">
        <v>12272</v>
      </c>
      <c r="B2987" t="s">
        <v>6968</v>
      </c>
      <c r="C2987" s="16">
        <v>41192</v>
      </c>
      <c r="D2987">
        <v>3</v>
      </c>
      <c r="E2987">
        <v>0</v>
      </c>
      <c r="F2987" t="s">
        <v>13525</v>
      </c>
      <c r="G2987">
        <v>0.78100000000000003</v>
      </c>
    </row>
    <row r="2988" spans="1:7" x14ac:dyDescent="0.35">
      <c r="A2988" t="s">
        <v>11797</v>
      </c>
      <c r="B2988" t="s">
        <v>1001</v>
      </c>
      <c r="C2988" s="16">
        <v>41191</v>
      </c>
      <c r="D2988">
        <v>5</v>
      </c>
      <c r="E2988">
        <v>0</v>
      </c>
      <c r="F2988" t="s">
        <v>13529</v>
      </c>
      <c r="G2988">
        <v>0.56000000000000005</v>
      </c>
    </row>
    <row r="2989" spans="1:7" x14ac:dyDescent="0.35">
      <c r="A2989" t="s">
        <v>12277</v>
      </c>
      <c r="B2989" t="s">
        <v>7006</v>
      </c>
      <c r="C2989" s="16">
        <v>41191</v>
      </c>
      <c r="D2989">
        <v>2</v>
      </c>
      <c r="E2989">
        <v>85</v>
      </c>
      <c r="F2989" t="s">
        <v>13530</v>
      </c>
      <c r="G2989">
        <v>0.64100000000000001</v>
      </c>
    </row>
    <row r="2990" spans="1:7" x14ac:dyDescent="0.35">
      <c r="A2990" t="s">
        <v>11797</v>
      </c>
      <c r="B2990" t="s">
        <v>8184</v>
      </c>
      <c r="C2990" s="16">
        <v>41191</v>
      </c>
      <c r="D2990">
        <v>5</v>
      </c>
      <c r="E2990">
        <v>66</v>
      </c>
      <c r="F2990" t="s">
        <v>13531</v>
      </c>
      <c r="G2990">
        <v>0.68799999999999994</v>
      </c>
    </row>
    <row r="2991" spans="1:7" x14ac:dyDescent="0.35">
      <c r="A2991" t="s">
        <v>12272</v>
      </c>
      <c r="B2991" t="s">
        <v>9247</v>
      </c>
      <c r="C2991" s="16">
        <v>41191</v>
      </c>
      <c r="D2991">
        <v>3</v>
      </c>
      <c r="E2991">
        <v>57</v>
      </c>
      <c r="F2991" t="s">
        <v>13532</v>
      </c>
      <c r="G2991">
        <v>0.747</v>
      </c>
    </row>
    <row r="2992" spans="1:7" x14ac:dyDescent="0.35">
      <c r="A2992" t="s">
        <v>12272</v>
      </c>
      <c r="B2992" t="s">
        <v>6968</v>
      </c>
      <c r="C2992" s="16">
        <v>41191</v>
      </c>
      <c r="D2992">
        <v>3</v>
      </c>
      <c r="E2992">
        <v>0</v>
      </c>
      <c r="F2992" t="s">
        <v>13525</v>
      </c>
      <c r="G2992">
        <v>0.78100000000000003</v>
      </c>
    </row>
    <row r="2993" spans="1:7" x14ac:dyDescent="0.35">
      <c r="A2993" t="s">
        <v>11733</v>
      </c>
      <c r="B2993" t="s">
        <v>105</v>
      </c>
      <c r="C2993" s="16">
        <v>41187</v>
      </c>
      <c r="D2993">
        <v>1</v>
      </c>
      <c r="E2993">
        <v>31</v>
      </c>
      <c r="F2993" t="s">
        <v>14890</v>
      </c>
      <c r="G2993">
        <v>0.59</v>
      </c>
    </row>
    <row r="2994" spans="1:7" x14ac:dyDescent="0.35">
      <c r="A2994" t="s">
        <v>10823</v>
      </c>
      <c r="B2994" t="s">
        <v>10824</v>
      </c>
      <c r="C2994" s="16">
        <v>41187</v>
      </c>
      <c r="D2994">
        <v>5</v>
      </c>
      <c r="E2994">
        <v>20</v>
      </c>
      <c r="F2994" t="s">
        <v>10825</v>
      </c>
      <c r="G2994">
        <v>0.71899999999999997</v>
      </c>
    </row>
    <row r="2995" spans="1:7" x14ac:dyDescent="0.35">
      <c r="A2995" t="s">
        <v>10040</v>
      </c>
      <c r="B2995" t="s">
        <v>1209</v>
      </c>
      <c r="C2995" s="16">
        <v>41186</v>
      </c>
      <c r="D2995">
        <v>1</v>
      </c>
      <c r="E2995">
        <v>82</v>
      </c>
      <c r="F2995" t="s">
        <v>13677</v>
      </c>
      <c r="G2995">
        <v>0.34599999999999997</v>
      </c>
    </row>
    <row r="2996" spans="1:7" x14ac:dyDescent="0.35">
      <c r="A2996" t="s">
        <v>1032</v>
      </c>
      <c r="B2996" t="s">
        <v>1033</v>
      </c>
      <c r="C2996" s="16">
        <v>41184</v>
      </c>
      <c r="D2996">
        <v>7</v>
      </c>
      <c r="E2996">
        <v>0</v>
      </c>
      <c r="F2996" t="s">
        <v>13662</v>
      </c>
      <c r="G2996">
        <v>0.57599999999999996</v>
      </c>
    </row>
    <row r="2997" spans="1:7" x14ac:dyDescent="0.35">
      <c r="A2997" t="s">
        <v>3748</v>
      </c>
      <c r="B2997" t="s">
        <v>3749</v>
      </c>
      <c r="C2997" s="16">
        <v>41184</v>
      </c>
      <c r="D2997">
        <v>1</v>
      </c>
      <c r="E2997">
        <v>66</v>
      </c>
      <c r="F2997" t="s">
        <v>14891</v>
      </c>
      <c r="G2997">
        <v>0.69399999999999995</v>
      </c>
    </row>
    <row r="2998" spans="1:7" x14ac:dyDescent="0.35">
      <c r="A2998" t="s">
        <v>12416</v>
      </c>
      <c r="B2998" t="s">
        <v>8408</v>
      </c>
      <c r="C2998" s="16">
        <v>41184</v>
      </c>
      <c r="D2998">
        <v>5</v>
      </c>
      <c r="E2998">
        <v>54</v>
      </c>
      <c r="F2998" t="s">
        <v>14892</v>
      </c>
      <c r="G2998">
        <v>0.41199999999999998</v>
      </c>
    </row>
    <row r="2999" spans="1:7" x14ac:dyDescent="0.35">
      <c r="A2999" t="s">
        <v>12318</v>
      </c>
      <c r="B2999" t="s">
        <v>7433</v>
      </c>
      <c r="C2999" s="16">
        <v>41183</v>
      </c>
      <c r="D2999">
        <v>1</v>
      </c>
      <c r="E2999">
        <v>17</v>
      </c>
      <c r="F2999" t="s">
        <v>136</v>
      </c>
      <c r="G2999">
        <v>0.78100000000000003</v>
      </c>
    </row>
    <row r="3000" spans="1:7" x14ac:dyDescent="0.35">
      <c r="A3000" t="s">
        <v>9259</v>
      </c>
      <c r="B3000" t="s">
        <v>9260</v>
      </c>
      <c r="C3000" s="16">
        <v>41183</v>
      </c>
      <c r="D3000">
        <v>1</v>
      </c>
      <c r="E3000">
        <v>57</v>
      </c>
      <c r="F3000" t="s">
        <v>6796</v>
      </c>
      <c r="G3000">
        <v>0.625</v>
      </c>
    </row>
    <row r="3001" spans="1:7" x14ac:dyDescent="0.35">
      <c r="A3001" t="s">
        <v>12647</v>
      </c>
      <c r="B3001" t="s">
        <v>10502</v>
      </c>
      <c r="C3001" s="16">
        <v>41180</v>
      </c>
      <c r="D3001">
        <v>1</v>
      </c>
      <c r="E3001">
        <v>56</v>
      </c>
      <c r="F3001" t="s">
        <v>10503</v>
      </c>
      <c r="G3001">
        <v>0.31</v>
      </c>
    </row>
    <row r="3002" spans="1:7" x14ac:dyDescent="0.35">
      <c r="A3002" t="s">
        <v>10694</v>
      </c>
      <c r="B3002" t="s">
        <v>4127</v>
      </c>
      <c r="C3002" s="16">
        <v>41180</v>
      </c>
      <c r="D3002">
        <v>1</v>
      </c>
      <c r="E3002">
        <v>0</v>
      </c>
      <c r="F3002" t="s">
        <v>4128</v>
      </c>
      <c r="G3002">
        <v>0.59699999999999998</v>
      </c>
    </row>
    <row r="3003" spans="1:7" x14ac:dyDescent="0.35">
      <c r="A3003" t="s">
        <v>12688</v>
      </c>
      <c r="B3003" t="s">
        <v>10890</v>
      </c>
      <c r="C3003" s="16">
        <v>41180</v>
      </c>
      <c r="D3003">
        <v>2</v>
      </c>
      <c r="E3003">
        <v>60</v>
      </c>
      <c r="F3003" t="s">
        <v>13491</v>
      </c>
      <c r="G3003">
        <v>0.52400000000000002</v>
      </c>
    </row>
    <row r="3004" spans="1:7" x14ac:dyDescent="0.35">
      <c r="A3004" t="s">
        <v>131</v>
      </c>
      <c r="B3004" t="s">
        <v>5000</v>
      </c>
      <c r="C3004" s="16">
        <v>41176</v>
      </c>
      <c r="D3004">
        <v>2</v>
      </c>
      <c r="E3004">
        <v>72</v>
      </c>
      <c r="F3004" t="s">
        <v>14056</v>
      </c>
      <c r="G3004">
        <v>0.502</v>
      </c>
    </row>
    <row r="3005" spans="1:7" x14ac:dyDescent="0.35">
      <c r="A3005" t="s">
        <v>10076</v>
      </c>
      <c r="B3005" t="s">
        <v>10078</v>
      </c>
      <c r="C3005" s="16">
        <v>41176</v>
      </c>
      <c r="D3005">
        <v>2</v>
      </c>
      <c r="E3005">
        <v>0</v>
      </c>
      <c r="F3005" t="s">
        <v>885</v>
      </c>
      <c r="G3005">
        <v>0.41099999999999998</v>
      </c>
    </row>
    <row r="3006" spans="1:7" x14ac:dyDescent="0.35">
      <c r="A3006" t="s">
        <v>11814</v>
      </c>
      <c r="B3006" t="s">
        <v>1215</v>
      </c>
      <c r="C3006" s="16">
        <v>41173</v>
      </c>
      <c r="D3006">
        <v>1</v>
      </c>
      <c r="E3006">
        <v>43</v>
      </c>
      <c r="F3006" t="s">
        <v>14057</v>
      </c>
      <c r="G3006">
        <v>0.69799999999999995</v>
      </c>
    </row>
    <row r="3007" spans="1:7" x14ac:dyDescent="0.35">
      <c r="A3007" t="s">
        <v>5163</v>
      </c>
      <c r="B3007" t="s">
        <v>4664</v>
      </c>
      <c r="C3007" s="16">
        <v>41173</v>
      </c>
      <c r="D3007">
        <v>3</v>
      </c>
      <c r="E3007">
        <v>74</v>
      </c>
      <c r="F3007" t="s">
        <v>14058</v>
      </c>
      <c r="G3007">
        <v>0.48599999999999999</v>
      </c>
    </row>
    <row r="3008" spans="1:7" x14ac:dyDescent="0.35">
      <c r="A3008" t="s">
        <v>278</v>
      </c>
      <c r="B3008" t="s">
        <v>6629</v>
      </c>
      <c r="C3008" s="16">
        <v>41171</v>
      </c>
      <c r="D3008">
        <v>1</v>
      </c>
      <c r="E3008">
        <v>37</v>
      </c>
      <c r="F3008" t="s">
        <v>13875</v>
      </c>
      <c r="G3008">
        <v>0.56699999999999995</v>
      </c>
    </row>
    <row r="3009" spans="1:7" x14ac:dyDescent="0.35">
      <c r="A3009" t="s">
        <v>11893</v>
      </c>
      <c r="B3009" t="s">
        <v>65</v>
      </c>
      <c r="C3009" s="16">
        <v>41170</v>
      </c>
      <c r="D3009">
        <v>2</v>
      </c>
      <c r="E3009">
        <v>70</v>
      </c>
      <c r="F3009" t="s">
        <v>12842</v>
      </c>
      <c r="G3009">
        <v>0.59699999999999998</v>
      </c>
    </row>
    <row r="3010" spans="1:7" x14ac:dyDescent="0.35">
      <c r="A3010" t="s">
        <v>2330</v>
      </c>
      <c r="B3010" t="s">
        <v>387</v>
      </c>
      <c r="C3010" s="16">
        <v>41170</v>
      </c>
      <c r="D3010">
        <v>10</v>
      </c>
      <c r="E3010">
        <v>78</v>
      </c>
      <c r="F3010" t="s">
        <v>13728</v>
      </c>
      <c r="G3010">
        <v>0.85299999999999998</v>
      </c>
    </row>
    <row r="3011" spans="1:7" x14ac:dyDescent="0.35">
      <c r="A3011" t="s">
        <v>4656</v>
      </c>
      <c r="B3011" t="s">
        <v>65</v>
      </c>
      <c r="C3011" s="16">
        <v>41170</v>
      </c>
      <c r="D3011">
        <v>3</v>
      </c>
      <c r="E3011">
        <v>82</v>
      </c>
      <c r="F3011" t="s">
        <v>12842</v>
      </c>
      <c r="G3011">
        <v>0.67400000000000004</v>
      </c>
    </row>
    <row r="3012" spans="1:7" x14ac:dyDescent="0.35">
      <c r="A3012" t="s">
        <v>12524</v>
      </c>
      <c r="B3012" t="s">
        <v>9294</v>
      </c>
      <c r="C3012" s="16">
        <v>41170</v>
      </c>
      <c r="D3012">
        <v>4</v>
      </c>
      <c r="E3012">
        <v>85</v>
      </c>
      <c r="F3012" t="s">
        <v>14893</v>
      </c>
      <c r="G3012">
        <v>0.77800000000000002</v>
      </c>
    </row>
    <row r="3013" spans="1:7" x14ac:dyDescent="0.35">
      <c r="A3013" t="s">
        <v>12702</v>
      </c>
      <c r="B3013" t="s">
        <v>11037</v>
      </c>
      <c r="C3013" s="16">
        <v>41170</v>
      </c>
      <c r="D3013">
        <v>5</v>
      </c>
      <c r="E3013">
        <v>72</v>
      </c>
      <c r="F3013" t="s">
        <v>14894</v>
      </c>
      <c r="G3013">
        <v>0.45700000000000002</v>
      </c>
    </row>
    <row r="3014" spans="1:7" x14ac:dyDescent="0.35">
      <c r="A3014" t="s">
        <v>12743</v>
      </c>
      <c r="B3014" t="s">
        <v>11452</v>
      </c>
      <c r="C3014" s="16">
        <v>41170</v>
      </c>
      <c r="D3014">
        <v>8</v>
      </c>
      <c r="E3014">
        <v>66</v>
      </c>
      <c r="F3014" t="s">
        <v>13729</v>
      </c>
      <c r="G3014">
        <v>0.65700000000000003</v>
      </c>
    </row>
    <row r="3015" spans="1:7" x14ac:dyDescent="0.35">
      <c r="A3015" t="s">
        <v>7456</v>
      </c>
      <c r="B3015" t="s">
        <v>1841</v>
      </c>
      <c r="C3015" s="16">
        <v>41169</v>
      </c>
      <c r="D3015">
        <v>2</v>
      </c>
      <c r="E3015">
        <v>63</v>
      </c>
      <c r="F3015" t="s">
        <v>14059</v>
      </c>
      <c r="G3015">
        <v>0.40899999999999997</v>
      </c>
    </row>
    <row r="3016" spans="1:7" x14ac:dyDescent="0.35">
      <c r="A3016" t="s">
        <v>310</v>
      </c>
      <c r="B3016" t="s">
        <v>161</v>
      </c>
      <c r="C3016" s="16">
        <v>41166</v>
      </c>
      <c r="D3016">
        <v>1</v>
      </c>
      <c r="E3016">
        <v>85</v>
      </c>
      <c r="F3016" t="s">
        <v>13237</v>
      </c>
      <c r="G3016">
        <v>0.61199999999999999</v>
      </c>
    </row>
    <row r="3017" spans="1:7" x14ac:dyDescent="0.35">
      <c r="A3017" t="s">
        <v>5403</v>
      </c>
      <c r="B3017" t="s">
        <v>731</v>
      </c>
      <c r="C3017" s="16">
        <v>41166</v>
      </c>
      <c r="D3017">
        <v>1</v>
      </c>
      <c r="E3017">
        <v>0</v>
      </c>
      <c r="F3017" t="s">
        <v>732</v>
      </c>
      <c r="G3017">
        <v>0.38400000000000001</v>
      </c>
    </row>
    <row r="3018" spans="1:7" x14ac:dyDescent="0.35">
      <c r="A3018" t="s">
        <v>6274</v>
      </c>
      <c r="B3018" t="s">
        <v>731</v>
      </c>
      <c r="C3018" s="16">
        <v>41166</v>
      </c>
      <c r="D3018">
        <v>2</v>
      </c>
      <c r="E3018">
        <v>0</v>
      </c>
      <c r="F3018" t="s">
        <v>732</v>
      </c>
      <c r="G3018">
        <v>0.51100000000000001</v>
      </c>
    </row>
    <row r="3019" spans="1:7" x14ac:dyDescent="0.35">
      <c r="A3019" t="s">
        <v>12578</v>
      </c>
      <c r="B3019" t="s">
        <v>9758</v>
      </c>
      <c r="C3019" s="16">
        <v>41162</v>
      </c>
      <c r="D3019">
        <v>3</v>
      </c>
      <c r="E3019">
        <v>84</v>
      </c>
      <c r="F3019" t="s">
        <v>14895</v>
      </c>
      <c r="G3019">
        <v>0.42099999999999999</v>
      </c>
    </row>
    <row r="3020" spans="1:7" x14ac:dyDescent="0.35">
      <c r="A3020" t="s">
        <v>3588</v>
      </c>
      <c r="B3020" t="s">
        <v>530</v>
      </c>
      <c r="C3020" s="16">
        <v>41159</v>
      </c>
      <c r="D3020">
        <v>2</v>
      </c>
      <c r="E3020">
        <v>47</v>
      </c>
      <c r="F3020" t="s">
        <v>531</v>
      </c>
      <c r="G3020">
        <v>0.60699999999999998</v>
      </c>
    </row>
    <row r="3021" spans="1:7" x14ac:dyDescent="0.35">
      <c r="A3021" t="s">
        <v>2538</v>
      </c>
      <c r="B3021" t="s">
        <v>1368</v>
      </c>
      <c r="C3021" s="16">
        <v>41159</v>
      </c>
      <c r="D3021">
        <v>5</v>
      </c>
      <c r="E3021">
        <v>20</v>
      </c>
      <c r="F3021" t="s">
        <v>12791</v>
      </c>
      <c r="G3021">
        <v>0.64700000000000002</v>
      </c>
    </row>
    <row r="3022" spans="1:7" x14ac:dyDescent="0.35">
      <c r="A3022" t="s">
        <v>6955</v>
      </c>
      <c r="B3022" t="s">
        <v>1368</v>
      </c>
      <c r="C3022" s="16">
        <v>41159</v>
      </c>
      <c r="D3022">
        <v>6</v>
      </c>
      <c r="E3022">
        <v>12</v>
      </c>
      <c r="F3022" t="s">
        <v>12791</v>
      </c>
      <c r="G3022">
        <v>0.48</v>
      </c>
    </row>
    <row r="3023" spans="1:7" x14ac:dyDescent="0.35">
      <c r="A3023" t="s">
        <v>5794</v>
      </c>
      <c r="B3023" t="s">
        <v>530</v>
      </c>
      <c r="C3023" s="16">
        <v>41159</v>
      </c>
      <c r="D3023">
        <v>3</v>
      </c>
      <c r="E3023">
        <v>32</v>
      </c>
      <c r="F3023" t="s">
        <v>531</v>
      </c>
      <c r="G3023">
        <v>0.624</v>
      </c>
    </row>
    <row r="3024" spans="1:7" x14ac:dyDescent="0.35">
      <c r="A3024" t="s">
        <v>12472</v>
      </c>
      <c r="B3024" t="s">
        <v>1368</v>
      </c>
      <c r="C3024" s="16">
        <v>41159</v>
      </c>
      <c r="D3024">
        <v>3</v>
      </c>
      <c r="E3024">
        <v>30</v>
      </c>
      <c r="F3024" t="s">
        <v>12791</v>
      </c>
      <c r="G3024">
        <v>0.73799999999999999</v>
      </c>
    </row>
    <row r="3025" spans="1:7" x14ac:dyDescent="0.35">
      <c r="A3025" t="s">
        <v>12719</v>
      </c>
      <c r="B3025" t="s">
        <v>11185</v>
      </c>
      <c r="C3025" s="16">
        <v>41159</v>
      </c>
      <c r="D3025">
        <v>4</v>
      </c>
      <c r="E3025">
        <v>26</v>
      </c>
      <c r="F3025" t="s">
        <v>14896</v>
      </c>
      <c r="G3025">
        <v>0.60299999999999998</v>
      </c>
    </row>
    <row r="3026" spans="1:7" x14ac:dyDescent="0.35">
      <c r="A3026" t="s">
        <v>1395</v>
      </c>
      <c r="B3026" t="s">
        <v>395</v>
      </c>
      <c r="C3026" s="16">
        <v>41156</v>
      </c>
      <c r="D3026">
        <v>4</v>
      </c>
      <c r="E3026">
        <v>88</v>
      </c>
      <c r="F3026" t="s">
        <v>13877</v>
      </c>
      <c r="G3026">
        <v>0.505</v>
      </c>
    </row>
    <row r="3027" spans="1:7" x14ac:dyDescent="0.35">
      <c r="A3027" t="s">
        <v>1470</v>
      </c>
      <c r="B3027" t="s">
        <v>1471</v>
      </c>
      <c r="C3027" s="16">
        <v>41156</v>
      </c>
      <c r="D3027">
        <v>5</v>
      </c>
      <c r="E3027">
        <v>0</v>
      </c>
      <c r="F3027" t="s">
        <v>13875</v>
      </c>
      <c r="G3027">
        <v>0.51900000000000002</v>
      </c>
    </row>
    <row r="3028" spans="1:7" x14ac:dyDescent="0.35">
      <c r="A3028" t="s">
        <v>2538</v>
      </c>
      <c r="B3028" t="s">
        <v>395</v>
      </c>
      <c r="C3028" s="16">
        <v>41156</v>
      </c>
      <c r="D3028">
        <v>1</v>
      </c>
      <c r="E3028">
        <v>0</v>
      </c>
      <c r="F3028" t="s">
        <v>13877</v>
      </c>
      <c r="G3028">
        <v>0.47299999999999998</v>
      </c>
    </row>
    <row r="3029" spans="1:7" x14ac:dyDescent="0.35">
      <c r="A3029" t="s">
        <v>1395</v>
      </c>
      <c r="B3029" t="s">
        <v>395</v>
      </c>
      <c r="C3029" s="16">
        <v>41156</v>
      </c>
      <c r="D3029">
        <v>4</v>
      </c>
      <c r="E3029">
        <v>78</v>
      </c>
      <c r="F3029" t="s">
        <v>13877</v>
      </c>
      <c r="G3029">
        <v>0.505</v>
      </c>
    </row>
    <row r="3030" spans="1:7" x14ac:dyDescent="0.35">
      <c r="A3030" t="s">
        <v>2538</v>
      </c>
      <c r="B3030" t="s">
        <v>395</v>
      </c>
      <c r="C3030" s="16">
        <v>41156</v>
      </c>
      <c r="D3030">
        <v>1</v>
      </c>
      <c r="E3030">
        <v>83</v>
      </c>
      <c r="F3030" t="s">
        <v>13877</v>
      </c>
      <c r="G3030">
        <v>0.44800000000000001</v>
      </c>
    </row>
    <row r="3031" spans="1:7" x14ac:dyDescent="0.35">
      <c r="A3031" t="s">
        <v>4944</v>
      </c>
      <c r="B3031" t="s">
        <v>395</v>
      </c>
      <c r="C3031" s="16">
        <v>41156</v>
      </c>
      <c r="D3031">
        <v>5</v>
      </c>
      <c r="E3031">
        <v>73</v>
      </c>
      <c r="F3031" t="s">
        <v>13877</v>
      </c>
      <c r="G3031">
        <v>0.63500000000000001</v>
      </c>
    </row>
    <row r="3032" spans="1:7" x14ac:dyDescent="0.35">
      <c r="A3032" t="s">
        <v>593</v>
      </c>
      <c r="B3032" t="s">
        <v>594</v>
      </c>
      <c r="C3032" s="16">
        <v>41156</v>
      </c>
      <c r="D3032">
        <v>1</v>
      </c>
      <c r="E3032">
        <v>1</v>
      </c>
      <c r="F3032" t="s">
        <v>13702</v>
      </c>
      <c r="G3032">
        <v>0.48199999999999998</v>
      </c>
    </row>
    <row r="3033" spans="1:7" x14ac:dyDescent="0.35">
      <c r="A3033" t="s">
        <v>6649</v>
      </c>
      <c r="B3033" t="s">
        <v>395</v>
      </c>
      <c r="C3033" s="16">
        <v>41156</v>
      </c>
      <c r="D3033">
        <v>3</v>
      </c>
      <c r="E3033">
        <v>0</v>
      </c>
      <c r="F3033" t="s">
        <v>13877</v>
      </c>
      <c r="G3033">
        <v>0.65700000000000003</v>
      </c>
    </row>
    <row r="3034" spans="1:7" x14ac:dyDescent="0.35">
      <c r="A3034" t="s">
        <v>4944</v>
      </c>
      <c r="B3034" t="s">
        <v>395</v>
      </c>
      <c r="C3034" s="16">
        <v>41156</v>
      </c>
      <c r="D3034">
        <v>5</v>
      </c>
      <c r="E3034">
        <v>0</v>
      </c>
      <c r="F3034" t="s">
        <v>13877</v>
      </c>
      <c r="G3034">
        <v>0.50700000000000001</v>
      </c>
    </row>
    <row r="3035" spans="1:7" x14ac:dyDescent="0.35">
      <c r="A3035" t="s">
        <v>7426</v>
      </c>
      <c r="B3035" t="s">
        <v>1471</v>
      </c>
      <c r="C3035" s="16">
        <v>41156</v>
      </c>
      <c r="D3035">
        <v>3</v>
      </c>
      <c r="E3035">
        <v>0</v>
      </c>
      <c r="F3035" t="s">
        <v>13875</v>
      </c>
      <c r="G3035">
        <v>0.629</v>
      </c>
    </row>
    <row r="3036" spans="1:7" x14ac:dyDescent="0.35">
      <c r="A3036" t="s">
        <v>8768</v>
      </c>
      <c r="B3036" t="s">
        <v>1471</v>
      </c>
      <c r="C3036" s="16">
        <v>41156</v>
      </c>
      <c r="D3036">
        <v>4</v>
      </c>
      <c r="E3036">
        <v>0</v>
      </c>
      <c r="F3036" t="s">
        <v>13875</v>
      </c>
      <c r="G3036">
        <v>0.35699999999999998</v>
      </c>
    </row>
    <row r="3037" spans="1:7" x14ac:dyDescent="0.35">
      <c r="A3037" t="s">
        <v>4944</v>
      </c>
      <c r="B3037" t="s">
        <v>395</v>
      </c>
      <c r="C3037" s="16">
        <v>41156</v>
      </c>
      <c r="D3037">
        <v>5</v>
      </c>
      <c r="E3037">
        <v>81</v>
      </c>
      <c r="F3037" t="s">
        <v>13877</v>
      </c>
      <c r="G3037">
        <v>0.63100000000000001</v>
      </c>
    </row>
    <row r="3038" spans="1:7" x14ac:dyDescent="0.35">
      <c r="A3038" t="s">
        <v>1395</v>
      </c>
      <c r="B3038" t="s">
        <v>395</v>
      </c>
      <c r="C3038" s="16">
        <v>41156</v>
      </c>
      <c r="D3038">
        <v>4</v>
      </c>
      <c r="E3038">
        <v>78</v>
      </c>
      <c r="F3038" t="s">
        <v>13877</v>
      </c>
      <c r="G3038">
        <v>0.505</v>
      </c>
    </row>
    <row r="3039" spans="1:7" x14ac:dyDescent="0.35">
      <c r="A3039" t="s">
        <v>1395</v>
      </c>
      <c r="B3039" t="s">
        <v>395</v>
      </c>
      <c r="C3039" s="16">
        <v>41156</v>
      </c>
      <c r="D3039">
        <v>4</v>
      </c>
      <c r="E3039">
        <v>14</v>
      </c>
      <c r="F3039" t="s">
        <v>13877</v>
      </c>
      <c r="G3039">
        <v>0.32700000000000001</v>
      </c>
    </row>
    <row r="3040" spans="1:7" x14ac:dyDescent="0.35">
      <c r="A3040" t="s">
        <v>2538</v>
      </c>
      <c r="B3040" t="s">
        <v>395</v>
      </c>
      <c r="C3040" s="16">
        <v>41156</v>
      </c>
      <c r="D3040">
        <v>1</v>
      </c>
      <c r="E3040">
        <v>76</v>
      </c>
      <c r="F3040" t="s">
        <v>13877</v>
      </c>
      <c r="G3040">
        <v>0.44800000000000001</v>
      </c>
    </row>
    <row r="3041" spans="1:7" x14ac:dyDescent="0.35">
      <c r="A3041" t="s">
        <v>4996</v>
      </c>
      <c r="B3041" t="s">
        <v>4997</v>
      </c>
      <c r="C3041" s="16">
        <v>41152</v>
      </c>
      <c r="D3041">
        <v>1</v>
      </c>
      <c r="E3041">
        <v>0</v>
      </c>
      <c r="F3041" t="s">
        <v>13875</v>
      </c>
      <c r="G3041">
        <v>0.46899999999999997</v>
      </c>
    </row>
    <row r="3042" spans="1:7" x14ac:dyDescent="0.35">
      <c r="A3042" t="s">
        <v>11607</v>
      </c>
      <c r="B3042" t="s">
        <v>8138</v>
      </c>
      <c r="C3042" s="16">
        <v>41148</v>
      </c>
      <c r="D3042">
        <v>5</v>
      </c>
      <c r="E3042">
        <v>52</v>
      </c>
      <c r="F3042" t="s">
        <v>13238</v>
      </c>
      <c r="G3042">
        <v>0.74399999999999999</v>
      </c>
    </row>
    <row r="3043" spans="1:7" x14ac:dyDescent="0.35">
      <c r="A3043" t="s">
        <v>560</v>
      </c>
      <c r="B3043" t="s">
        <v>561</v>
      </c>
      <c r="C3043" s="16">
        <v>41145</v>
      </c>
      <c r="D3043">
        <v>5</v>
      </c>
      <c r="E3043">
        <v>30</v>
      </c>
      <c r="F3043" t="s">
        <v>13570</v>
      </c>
      <c r="G3043">
        <v>0.66600000000000004</v>
      </c>
    </row>
    <row r="3044" spans="1:7" x14ac:dyDescent="0.35">
      <c r="A3044" t="s">
        <v>5016</v>
      </c>
      <c r="B3044" t="s">
        <v>561</v>
      </c>
      <c r="C3044" s="16">
        <v>41145</v>
      </c>
      <c r="D3044">
        <v>2</v>
      </c>
      <c r="E3044">
        <v>36</v>
      </c>
      <c r="F3044" t="s">
        <v>13570</v>
      </c>
      <c r="G3044">
        <v>0.67200000000000004</v>
      </c>
    </row>
    <row r="3045" spans="1:7" x14ac:dyDescent="0.35">
      <c r="A3045" t="s">
        <v>5893</v>
      </c>
      <c r="B3045" t="s">
        <v>5894</v>
      </c>
      <c r="C3045" s="16">
        <v>41145</v>
      </c>
      <c r="D3045">
        <v>4</v>
      </c>
      <c r="E3045">
        <v>22</v>
      </c>
      <c r="F3045" t="s">
        <v>14060</v>
      </c>
      <c r="G3045">
        <v>0.76500000000000001</v>
      </c>
    </row>
    <row r="3046" spans="1:7" x14ac:dyDescent="0.35">
      <c r="A3046" t="s">
        <v>6039</v>
      </c>
      <c r="B3046" t="s">
        <v>561</v>
      </c>
      <c r="C3046" s="16">
        <v>41145</v>
      </c>
      <c r="D3046">
        <v>6</v>
      </c>
      <c r="E3046">
        <v>46</v>
      </c>
      <c r="F3046" t="s">
        <v>13570</v>
      </c>
      <c r="G3046">
        <v>0.69099999999999995</v>
      </c>
    </row>
    <row r="3047" spans="1:7" x14ac:dyDescent="0.35">
      <c r="A3047" t="s">
        <v>10330</v>
      </c>
      <c r="B3047" t="s">
        <v>561</v>
      </c>
      <c r="C3047" s="16">
        <v>41145</v>
      </c>
      <c r="D3047">
        <v>1</v>
      </c>
      <c r="E3047">
        <v>30</v>
      </c>
      <c r="F3047" t="s">
        <v>13570</v>
      </c>
      <c r="G3047">
        <v>0.65100000000000002</v>
      </c>
    </row>
    <row r="3048" spans="1:7" x14ac:dyDescent="0.35">
      <c r="A3048" t="s">
        <v>10748</v>
      </c>
      <c r="B3048" t="s">
        <v>1621</v>
      </c>
      <c r="C3048" s="16">
        <v>41145</v>
      </c>
      <c r="D3048">
        <v>3</v>
      </c>
      <c r="E3048">
        <v>24</v>
      </c>
      <c r="F3048" t="s">
        <v>1622</v>
      </c>
      <c r="G3048">
        <v>0.77300000000000002</v>
      </c>
    </row>
    <row r="3049" spans="1:7" x14ac:dyDescent="0.35">
      <c r="A3049" t="s">
        <v>5214</v>
      </c>
      <c r="B3049" t="s">
        <v>5215</v>
      </c>
      <c r="C3049" s="16">
        <v>41138</v>
      </c>
      <c r="D3049">
        <v>24</v>
      </c>
      <c r="E3049">
        <v>0</v>
      </c>
      <c r="F3049" t="s">
        <v>5216</v>
      </c>
      <c r="G3049">
        <v>0.66</v>
      </c>
    </row>
    <row r="3050" spans="1:7" x14ac:dyDescent="0.35">
      <c r="A3050" t="s">
        <v>10999</v>
      </c>
      <c r="B3050" t="s">
        <v>11000</v>
      </c>
      <c r="C3050" s="16">
        <v>41138</v>
      </c>
      <c r="D3050">
        <v>1</v>
      </c>
      <c r="E3050">
        <v>56</v>
      </c>
      <c r="F3050" t="s">
        <v>11001</v>
      </c>
      <c r="G3050">
        <v>0.755</v>
      </c>
    </row>
    <row r="3051" spans="1:7" x14ac:dyDescent="0.35">
      <c r="A3051" t="s">
        <v>11523</v>
      </c>
      <c r="B3051" t="s">
        <v>11524</v>
      </c>
      <c r="C3051" s="16">
        <v>41135</v>
      </c>
      <c r="D3051">
        <v>1</v>
      </c>
      <c r="E3051">
        <v>0</v>
      </c>
      <c r="F3051" t="s">
        <v>13875</v>
      </c>
      <c r="G3051">
        <v>0.58499999999999996</v>
      </c>
    </row>
    <row r="3052" spans="1:7" x14ac:dyDescent="0.35">
      <c r="A3052" t="s">
        <v>9539</v>
      </c>
      <c r="B3052" t="s">
        <v>9540</v>
      </c>
      <c r="C3052" s="16">
        <v>41130</v>
      </c>
      <c r="D3052">
        <v>2</v>
      </c>
      <c r="E3052">
        <v>0</v>
      </c>
      <c r="F3052" t="s">
        <v>13875</v>
      </c>
      <c r="G3052">
        <v>0.36699999999999999</v>
      </c>
    </row>
    <row r="3053" spans="1:7" x14ac:dyDescent="0.35">
      <c r="A3053" t="s">
        <v>12273</v>
      </c>
      <c r="B3053" t="s">
        <v>6978</v>
      </c>
      <c r="C3053" s="16">
        <v>41124</v>
      </c>
      <c r="D3053">
        <v>1</v>
      </c>
      <c r="E3053">
        <v>72</v>
      </c>
      <c r="F3053" t="s">
        <v>14061</v>
      </c>
      <c r="G3053">
        <v>0.82599999999999996</v>
      </c>
    </row>
    <row r="3054" spans="1:7" x14ac:dyDescent="0.35">
      <c r="A3054" t="s">
        <v>12272</v>
      </c>
      <c r="B3054" t="s">
        <v>9247</v>
      </c>
      <c r="C3054" s="16">
        <v>41122</v>
      </c>
      <c r="D3054">
        <v>1</v>
      </c>
      <c r="E3054">
        <v>70</v>
      </c>
      <c r="F3054" t="s">
        <v>13532</v>
      </c>
      <c r="G3054">
        <v>0.78100000000000003</v>
      </c>
    </row>
    <row r="3055" spans="1:7" x14ac:dyDescent="0.35">
      <c r="A3055" t="s">
        <v>7326</v>
      </c>
      <c r="B3055" t="s">
        <v>2071</v>
      </c>
      <c r="C3055" s="16">
        <v>41117</v>
      </c>
      <c r="D3055">
        <v>1</v>
      </c>
      <c r="E3055">
        <v>35</v>
      </c>
      <c r="F3055" t="s">
        <v>14724</v>
      </c>
      <c r="G3055">
        <v>0.56899999999999995</v>
      </c>
    </row>
    <row r="3056" spans="1:7" x14ac:dyDescent="0.35">
      <c r="A3056" t="s">
        <v>12305</v>
      </c>
      <c r="B3056" t="s">
        <v>7356</v>
      </c>
      <c r="C3056" s="16">
        <v>41117</v>
      </c>
      <c r="D3056">
        <v>16</v>
      </c>
      <c r="E3056">
        <v>0</v>
      </c>
      <c r="F3056" t="s">
        <v>1853</v>
      </c>
      <c r="G3056">
        <v>0.85099999999999998</v>
      </c>
    </row>
    <row r="3057" spans="1:7" x14ac:dyDescent="0.35">
      <c r="A3057" t="s">
        <v>833</v>
      </c>
      <c r="B3057" t="s">
        <v>4550</v>
      </c>
      <c r="C3057" s="16">
        <v>41113</v>
      </c>
      <c r="D3057">
        <v>9</v>
      </c>
      <c r="E3057">
        <v>32</v>
      </c>
      <c r="F3057" t="s">
        <v>14055</v>
      </c>
      <c r="G3057">
        <v>0.433</v>
      </c>
    </row>
    <row r="3058" spans="1:7" x14ac:dyDescent="0.35">
      <c r="A3058" t="s">
        <v>11467</v>
      </c>
      <c r="B3058" t="s">
        <v>4387</v>
      </c>
      <c r="C3058" s="16">
        <v>41113</v>
      </c>
      <c r="D3058">
        <v>1</v>
      </c>
      <c r="E3058">
        <v>70</v>
      </c>
      <c r="F3058" t="s">
        <v>14062</v>
      </c>
      <c r="G3058">
        <v>0.56599999999999995</v>
      </c>
    </row>
    <row r="3059" spans="1:7" x14ac:dyDescent="0.35">
      <c r="A3059" t="s">
        <v>5029</v>
      </c>
      <c r="B3059" t="s">
        <v>106</v>
      </c>
      <c r="C3059" s="16">
        <v>41110</v>
      </c>
      <c r="D3059">
        <v>1</v>
      </c>
      <c r="E3059">
        <v>25</v>
      </c>
      <c r="F3059" t="s">
        <v>13123</v>
      </c>
      <c r="G3059">
        <v>0.56699999999999995</v>
      </c>
    </row>
    <row r="3060" spans="1:7" x14ac:dyDescent="0.35">
      <c r="A3060" t="s">
        <v>12627</v>
      </c>
      <c r="B3060" t="s">
        <v>10328</v>
      </c>
      <c r="C3060" s="16">
        <v>41110</v>
      </c>
      <c r="D3060">
        <v>10</v>
      </c>
      <c r="E3060">
        <v>0</v>
      </c>
      <c r="F3060" t="s">
        <v>13239</v>
      </c>
      <c r="G3060">
        <v>0.47299999999999998</v>
      </c>
    </row>
    <row r="3061" spans="1:7" x14ac:dyDescent="0.35">
      <c r="A3061" t="s">
        <v>7819</v>
      </c>
      <c r="B3061" t="s">
        <v>7820</v>
      </c>
      <c r="C3061" s="16">
        <v>41108</v>
      </c>
      <c r="D3061">
        <v>3</v>
      </c>
      <c r="E3061">
        <v>0</v>
      </c>
      <c r="F3061" t="s">
        <v>14897</v>
      </c>
      <c r="G3061">
        <v>0.73399999999999999</v>
      </c>
    </row>
    <row r="3062" spans="1:7" x14ac:dyDescent="0.35">
      <c r="A3062" t="s">
        <v>1985</v>
      </c>
      <c r="B3062" t="s">
        <v>690</v>
      </c>
      <c r="C3062" s="16">
        <v>41108</v>
      </c>
      <c r="D3062">
        <v>2</v>
      </c>
      <c r="E3062">
        <v>0</v>
      </c>
      <c r="F3062" t="s">
        <v>13233</v>
      </c>
      <c r="G3062">
        <v>0.71899999999999997</v>
      </c>
    </row>
    <row r="3063" spans="1:7" x14ac:dyDescent="0.35">
      <c r="A3063" t="s">
        <v>10194</v>
      </c>
      <c r="B3063" t="s">
        <v>321</v>
      </c>
      <c r="C3063" s="16">
        <v>41103</v>
      </c>
      <c r="D3063">
        <v>1</v>
      </c>
      <c r="E3063">
        <v>19</v>
      </c>
      <c r="F3063" t="s">
        <v>13581</v>
      </c>
      <c r="G3063">
        <v>0.69</v>
      </c>
    </row>
    <row r="3064" spans="1:7" x14ac:dyDescent="0.35">
      <c r="A3064" t="s">
        <v>11935</v>
      </c>
      <c r="B3064" t="s">
        <v>65</v>
      </c>
      <c r="C3064" s="16">
        <v>41099</v>
      </c>
      <c r="D3064">
        <v>1</v>
      </c>
      <c r="E3064">
        <v>38</v>
      </c>
      <c r="F3064" t="s">
        <v>12842</v>
      </c>
      <c r="G3064">
        <v>0.59299999999999997</v>
      </c>
    </row>
    <row r="3065" spans="1:7" x14ac:dyDescent="0.35">
      <c r="A3065" t="s">
        <v>3385</v>
      </c>
      <c r="B3065" t="s">
        <v>106</v>
      </c>
      <c r="C3065" s="16">
        <v>41099</v>
      </c>
      <c r="D3065">
        <v>4</v>
      </c>
      <c r="E3065">
        <v>42</v>
      </c>
      <c r="F3065" t="s">
        <v>13123</v>
      </c>
      <c r="G3065">
        <v>0.81699999999999995</v>
      </c>
    </row>
    <row r="3066" spans="1:7" x14ac:dyDescent="0.35">
      <c r="A3066" t="s">
        <v>458</v>
      </c>
      <c r="B3066" t="s">
        <v>106</v>
      </c>
      <c r="C3066" s="16">
        <v>41099</v>
      </c>
      <c r="D3066">
        <v>1</v>
      </c>
      <c r="E3066">
        <v>37</v>
      </c>
      <c r="F3066" t="s">
        <v>13123</v>
      </c>
      <c r="G3066">
        <v>0.68200000000000005</v>
      </c>
    </row>
    <row r="3067" spans="1:7" x14ac:dyDescent="0.35">
      <c r="A3067" t="s">
        <v>11733</v>
      </c>
      <c r="B3067" t="s">
        <v>105</v>
      </c>
      <c r="C3067" s="16">
        <v>41099</v>
      </c>
      <c r="D3067">
        <v>2</v>
      </c>
      <c r="E3067">
        <v>52</v>
      </c>
      <c r="F3067" t="s">
        <v>14890</v>
      </c>
      <c r="G3067">
        <v>0.59</v>
      </c>
    </row>
    <row r="3068" spans="1:7" x14ac:dyDescent="0.35">
      <c r="A3068" t="s">
        <v>8507</v>
      </c>
      <c r="B3068" t="s">
        <v>8508</v>
      </c>
      <c r="C3068" s="16">
        <v>41099</v>
      </c>
      <c r="D3068">
        <v>1</v>
      </c>
      <c r="E3068">
        <v>2</v>
      </c>
      <c r="F3068" t="s">
        <v>13153</v>
      </c>
      <c r="G3068">
        <v>0.40200000000000002</v>
      </c>
    </row>
    <row r="3069" spans="1:7" x14ac:dyDescent="0.35">
      <c r="A3069" t="s">
        <v>4379</v>
      </c>
      <c r="B3069" t="s">
        <v>4380</v>
      </c>
      <c r="C3069" s="16">
        <v>41092</v>
      </c>
      <c r="D3069">
        <v>10</v>
      </c>
      <c r="E3069">
        <v>0</v>
      </c>
      <c r="F3069" t="s">
        <v>13875</v>
      </c>
      <c r="G3069">
        <v>0.76700000000000002</v>
      </c>
    </row>
    <row r="3070" spans="1:7" x14ac:dyDescent="0.35">
      <c r="A3070" t="s">
        <v>3925</v>
      </c>
      <c r="B3070" t="s">
        <v>3926</v>
      </c>
      <c r="C3070" s="16">
        <v>41089</v>
      </c>
      <c r="D3070">
        <v>1</v>
      </c>
      <c r="E3070">
        <v>0</v>
      </c>
      <c r="F3070" t="s">
        <v>3927</v>
      </c>
      <c r="G3070">
        <v>0.59399999999999997</v>
      </c>
    </row>
    <row r="3071" spans="1:7" x14ac:dyDescent="0.35">
      <c r="A3071" t="s">
        <v>11511</v>
      </c>
      <c r="B3071" t="s">
        <v>3926</v>
      </c>
      <c r="C3071" s="16">
        <v>41089</v>
      </c>
      <c r="D3071">
        <v>13</v>
      </c>
      <c r="E3071">
        <v>0</v>
      </c>
      <c r="F3071" t="s">
        <v>3927</v>
      </c>
      <c r="G3071">
        <v>0.60199999999999998</v>
      </c>
    </row>
    <row r="3072" spans="1:7" x14ac:dyDescent="0.35">
      <c r="A3072" t="s">
        <v>772</v>
      </c>
      <c r="B3072" t="s">
        <v>393</v>
      </c>
      <c r="C3072" s="16">
        <v>41085</v>
      </c>
      <c r="D3072">
        <v>3</v>
      </c>
      <c r="E3072">
        <v>0</v>
      </c>
      <c r="F3072" t="s">
        <v>12791</v>
      </c>
      <c r="G3072">
        <v>0.65500000000000003</v>
      </c>
    </row>
    <row r="3073" spans="1:7" x14ac:dyDescent="0.35">
      <c r="A3073" t="s">
        <v>9588</v>
      </c>
      <c r="B3073" t="s">
        <v>3821</v>
      </c>
      <c r="C3073" s="16">
        <v>41085</v>
      </c>
      <c r="D3073">
        <v>2</v>
      </c>
      <c r="E3073">
        <v>0</v>
      </c>
      <c r="F3073" t="s">
        <v>13240</v>
      </c>
      <c r="G3073">
        <v>0.73799999999999999</v>
      </c>
    </row>
    <row r="3074" spans="1:7" x14ac:dyDescent="0.35">
      <c r="A3074" t="s">
        <v>3938</v>
      </c>
      <c r="B3074" t="s">
        <v>154</v>
      </c>
      <c r="C3074" s="16">
        <v>41082</v>
      </c>
      <c r="D3074">
        <v>8</v>
      </c>
      <c r="E3074">
        <v>69</v>
      </c>
      <c r="F3074" t="s">
        <v>14826</v>
      </c>
      <c r="G3074">
        <v>0.69299999999999995</v>
      </c>
    </row>
    <row r="3075" spans="1:7" x14ac:dyDescent="0.35">
      <c r="A3075" t="s">
        <v>5213</v>
      </c>
      <c r="B3075" t="s">
        <v>154</v>
      </c>
      <c r="C3075" s="16">
        <v>41082</v>
      </c>
      <c r="D3075">
        <v>1</v>
      </c>
      <c r="E3075">
        <v>82</v>
      </c>
      <c r="F3075" t="s">
        <v>14826</v>
      </c>
      <c r="G3075">
        <v>0.747</v>
      </c>
    </row>
    <row r="3076" spans="1:7" x14ac:dyDescent="0.35">
      <c r="A3076" t="s">
        <v>8724</v>
      </c>
      <c r="B3076" t="s">
        <v>154</v>
      </c>
      <c r="C3076" s="16">
        <v>41082</v>
      </c>
      <c r="D3076">
        <v>4</v>
      </c>
      <c r="E3076">
        <v>81</v>
      </c>
      <c r="F3076" t="s">
        <v>14826</v>
      </c>
      <c r="G3076">
        <v>0.70599999999999996</v>
      </c>
    </row>
    <row r="3077" spans="1:7" x14ac:dyDescent="0.35">
      <c r="A3077" t="s">
        <v>5145</v>
      </c>
      <c r="B3077" t="s">
        <v>5146</v>
      </c>
      <c r="C3077" s="16">
        <v>41082</v>
      </c>
      <c r="D3077">
        <v>5</v>
      </c>
      <c r="E3077">
        <v>0</v>
      </c>
      <c r="F3077" t="s">
        <v>14063</v>
      </c>
      <c r="G3077">
        <v>0.68400000000000005</v>
      </c>
    </row>
    <row r="3078" spans="1:7" x14ac:dyDescent="0.35">
      <c r="A3078" t="s">
        <v>12714</v>
      </c>
      <c r="B3078" t="s">
        <v>11124</v>
      </c>
      <c r="C3078" s="16">
        <v>41082</v>
      </c>
      <c r="D3078">
        <v>2</v>
      </c>
      <c r="E3078">
        <v>82</v>
      </c>
      <c r="F3078" t="s">
        <v>14898</v>
      </c>
      <c r="G3078">
        <v>0.60799999999999998</v>
      </c>
    </row>
    <row r="3079" spans="1:7" x14ac:dyDescent="0.35">
      <c r="A3079" t="s">
        <v>3938</v>
      </c>
      <c r="B3079" t="s">
        <v>154</v>
      </c>
      <c r="C3079" s="16">
        <v>41082</v>
      </c>
      <c r="D3079">
        <v>8</v>
      </c>
      <c r="E3079">
        <v>66</v>
      </c>
      <c r="F3079" t="s">
        <v>14826</v>
      </c>
      <c r="G3079">
        <v>0.69299999999999995</v>
      </c>
    </row>
    <row r="3080" spans="1:7" x14ac:dyDescent="0.35">
      <c r="A3080" t="s">
        <v>8136</v>
      </c>
      <c r="B3080" t="s">
        <v>1017</v>
      </c>
      <c r="C3080" s="16">
        <v>41080</v>
      </c>
      <c r="D3080">
        <v>3</v>
      </c>
      <c r="E3080">
        <v>78</v>
      </c>
      <c r="F3080" t="s">
        <v>14064</v>
      </c>
      <c r="G3080">
        <v>0.58499999999999996</v>
      </c>
    </row>
    <row r="3081" spans="1:7" x14ac:dyDescent="0.35">
      <c r="A3081" t="s">
        <v>3478</v>
      </c>
      <c r="B3081" t="s">
        <v>5196</v>
      </c>
      <c r="C3081" s="16">
        <v>41079</v>
      </c>
      <c r="D3081">
        <v>5</v>
      </c>
      <c r="E3081">
        <v>31</v>
      </c>
      <c r="F3081" t="s">
        <v>14010</v>
      </c>
      <c r="G3081">
        <v>0.47099999999999997</v>
      </c>
    </row>
    <row r="3082" spans="1:7" x14ac:dyDescent="0.35">
      <c r="A3082" t="s">
        <v>10177</v>
      </c>
      <c r="B3082" t="s">
        <v>5196</v>
      </c>
      <c r="C3082" s="16">
        <v>41079</v>
      </c>
      <c r="D3082">
        <v>4</v>
      </c>
      <c r="E3082">
        <v>45</v>
      </c>
      <c r="F3082" t="s">
        <v>14010</v>
      </c>
      <c r="G3082">
        <v>0.47299999999999998</v>
      </c>
    </row>
    <row r="3083" spans="1:7" x14ac:dyDescent="0.35">
      <c r="A3083" t="s">
        <v>4853</v>
      </c>
      <c r="B3083" t="s">
        <v>2794</v>
      </c>
      <c r="C3083" s="16">
        <v>41078</v>
      </c>
      <c r="D3083">
        <v>1</v>
      </c>
      <c r="E3083">
        <v>32</v>
      </c>
      <c r="F3083" t="s">
        <v>13570</v>
      </c>
      <c r="G3083">
        <v>0.66400000000000003</v>
      </c>
    </row>
    <row r="3084" spans="1:7" x14ac:dyDescent="0.35">
      <c r="A3084" t="s">
        <v>1476</v>
      </c>
      <c r="B3084" t="s">
        <v>1477</v>
      </c>
      <c r="C3084" s="16">
        <v>41077</v>
      </c>
      <c r="D3084">
        <v>1</v>
      </c>
      <c r="E3084">
        <v>12</v>
      </c>
      <c r="F3084" t="s">
        <v>12791</v>
      </c>
      <c r="G3084">
        <v>0.56399999999999995</v>
      </c>
    </row>
    <row r="3085" spans="1:7" x14ac:dyDescent="0.35">
      <c r="A3085" t="s">
        <v>7624</v>
      </c>
      <c r="B3085" t="s">
        <v>7625</v>
      </c>
      <c r="C3085" s="16">
        <v>41075</v>
      </c>
      <c r="D3085">
        <v>10</v>
      </c>
      <c r="E3085">
        <v>80</v>
      </c>
      <c r="F3085" t="s">
        <v>13241</v>
      </c>
      <c r="G3085">
        <v>0.60199999999999998</v>
      </c>
    </row>
    <row r="3086" spans="1:7" x14ac:dyDescent="0.35">
      <c r="A3086" t="s">
        <v>5749</v>
      </c>
      <c r="B3086" t="s">
        <v>5002</v>
      </c>
      <c r="C3086" s="16">
        <v>41074</v>
      </c>
      <c r="D3086">
        <v>1</v>
      </c>
      <c r="E3086">
        <v>38</v>
      </c>
      <c r="F3086" t="s">
        <v>5750</v>
      </c>
      <c r="G3086">
        <v>0.26400000000000001</v>
      </c>
    </row>
    <row r="3087" spans="1:7" x14ac:dyDescent="0.35">
      <c r="A3087" t="s">
        <v>5890</v>
      </c>
      <c r="B3087" t="s">
        <v>5002</v>
      </c>
      <c r="C3087" s="16">
        <v>41074</v>
      </c>
      <c r="D3087">
        <v>2</v>
      </c>
      <c r="E3087">
        <v>40</v>
      </c>
      <c r="F3087" t="s">
        <v>5750</v>
      </c>
      <c r="G3087">
        <v>0.46300000000000002</v>
      </c>
    </row>
    <row r="3088" spans="1:7" x14ac:dyDescent="0.35">
      <c r="A3088" t="s">
        <v>9704</v>
      </c>
      <c r="B3088" t="s">
        <v>5002</v>
      </c>
      <c r="C3088" s="16">
        <v>41074</v>
      </c>
      <c r="D3088">
        <v>5</v>
      </c>
      <c r="E3088">
        <v>16</v>
      </c>
      <c r="F3088" t="s">
        <v>5750</v>
      </c>
      <c r="G3088">
        <v>0.46</v>
      </c>
    </row>
    <row r="3089" spans="1:7" x14ac:dyDescent="0.35">
      <c r="A3089" t="s">
        <v>10616</v>
      </c>
      <c r="B3089" t="s">
        <v>5002</v>
      </c>
      <c r="C3089" s="16">
        <v>41074</v>
      </c>
      <c r="D3089">
        <v>6</v>
      </c>
      <c r="E3089">
        <v>37</v>
      </c>
      <c r="F3089" t="s">
        <v>5750</v>
      </c>
      <c r="G3089">
        <v>0.502</v>
      </c>
    </row>
    <row r="3090" spans="1:7" x14ac:dyDescent="0.35">
      <c r="A3090" t="s">
        <v>5472</v>
      </c>
      <c r="B3090" t="s">
        <v>3776</v>
      </c>
      <c r="C3090" s="16">
        <v>41068</v>
      </c>
      <c r="D3090">
        <v>4</v>
      </c>
      <c r="E3090">
        <v>0</v>
      </c>
      <c r="F3090" t="s">
        <v>14015</v>
      </c>
      <c r="G3090">
        <v>0.60899999999999999</v>
      </c>
    </row>
    <row r="3091" spans="1:7" x14ac:dyDescent="0.35">
      <c r="A3091" t="s">
        <v>385</v>
      </c>
      <c r="B3091" t="s">
        <v>505</v>
      </c>
      <c r="C3091" s="16">
        <v>41068</v>
      </c>
      <c r="D3091">
        <v>2</v>
      </c>
      <c r="E3091">
        <v>0</v>
      </c>
      <c r="F3091" t="s">
        <v>14787</v>
      </c>
      <c r="G3091">
        <v>0.61599999999999999</v>
      </c>
    </row>
    <row r="3092" spans="1:7" x14ac:dyDescent="0.35">
      <c r="A3092" t="s">
        <v>7431</v>
      </c>
      <c r="B3092" t="s">
        <v>393</v>
      </c>
      <c r="C3092" s="16">
        <v>41065</v>
      </c>
      <c r="D3092">
        <v>8</v>
      </c>
      <c r="E3092">
        <v>0</v>
      </c>
      <c r="F3092" t="s">
        <v>12791</v>
      </c>
      <c r="G3092">
        <v>0.60899999999999999</v>
      </c>
    </row>
    <row r="3093" spans="1:7" x14ac:dyDescent="0.35">
      <c r="A3093" t="s">
        <v>6091</v>
      </c>
      <c r="B3093" t="s">
        <v>6092</v>
      </c>
      <c r="C3093" s="16">
        <v>41061</v>
      </c>
      <c r="D3093">
        <v>1</v>
      </c>
      <c r="E3093">
        <v>54</v>
      </c>
      <c r="F3093" t="s">
        <v>13242</v>
      </c>
      <c r="G3093">
        <v>0.40200000000000002</v>
      </c>
    </row>
    <row r="3094" spans="1:7" x14ac:dyDescent="0.35">
      <c r="A3094" t="s">
        <v>3421</v>
      </c>
      <c r="B3094" t="s">
        <v>513</v>
      </c>
      <c r="C3094" s="16">
        <v>41057</v>
      </c>
      <c r="D3094">
        <v>15</v>
      </c>
      <c r="E3094">
        <v>23</v>
      </c>
      <c r="F3094" t="s">
        <v>12791</v>
      </c>
      <c r="G3094">
        <v>0.57099999999999995</v>
      </c>
    </row>
    <row r="3095" spans="1:7" x14ac:dyDescent="0.35">
      <c r="A3095" t="s">
        <v>4070</v>
      </c>
      <c r="B3095" t="s">
        <v>513</v>
      </c>
      <c r="C3095" s="16">
        <v>41057</v>
      </c>
      <c r="D3095">
        <v>7</v>
      </c>
      <c r="E3095">
        <v>30</v>
      </c>
      <c r="F3095" t="s">
        <v>12791</v>
      </c>
      <c r="G3095">
        <v>0.57899999999999996</v>
      </c>
    </row>
    <row r="3096" spans="1:7" x14ac:dyDescent="0.35">
      <c r="A3096" t="s">
        <v>4980</v>
      </c>
      <c r="B3096" t="s">
        <v>513</v>
      </c>
      <c r="C3096" s="16">
        <v>41057</v>
      </c>
      <c r="D3096">
        <v>4</v>
      </c>
      <c r="E3096">
        <v>35</v>
      </c>
      <c r="F3096" t="s">
        <v>12791</v>
      </c>
      <c r="G3096">
        <v>0.60299999999999998</v>
      </c>
    </row>
    <row r="3097" spans="1:7" x14ac:dyDescent="0.35">
      <c r="A3097" t="s">
        <v>8979</v>
      </c>
      <c r="B3097" t="s">
        <v>513</v>
      </c>
      <c r="C3097" s="16">
        <v>41057</v>
      </c>
      <c r="D3097">
        <v>2</v>
      </c>
      <c r="E3097">
        <v>39</v>
      </c>
      <c r="F3097" t="s">
        <v>12791</v>
      </c>
      <c r="G3097">
        <v>0.75700000000000001</v>
      </c>
    </row>
    <row r="3098" spans="1:7" x14ac:dyDescent="0.35">
      <c r="A3098" t="s">
        <v>10364</v>
      </c>
      <c r="B3098" t="s">
        <v>513</v>
      </c>
      <c r="C3098" s="16">
        <v>41057</v>
      </c>
      <c r="D3098">
        <v>14</v>
      </c>
      <c r="E3098">
        <v>32</v>
      </c>
      <c r="F3098" t="s">
        <v>12791</v>
      </c>
      <c r="G3098">
        <v>0.59699999999999998</v>
      </c>
    </row>
    <row r="3099" spans="1:7" x14ac:dyDescent="0.35">
      <c r="A3099" t="s">
        <v>1128</v>
      </c>
      <c r="B3099" t="s">
        <v>447</v>
      </c>
      <c r="C3099" s="16">
        <v>41054</v>
      </c>
      <c r="D3099">
        <v>3</v>
      </c>
      <c r="E3099">
        <v>76</v>
      </c>
      <c r="F3099" t="s">
        <v>13127</v>
      </c>
      <c r="G3099">
        <v>0.71299999999999997</v>
      </c>
    </row>
    <row r="3100" spans="1:7" x14ac:dyDescent="0.35">
      <c r="A3100" t="s">
        <v>3493</v>
      </c>
      <c r="B3100" t="s">
        <v>447</v>
      </c>
      <c r="C3100" s="16">
        <v>41054</v>
      </c>
      <c r="D3100">
        <v>1</v>
      </c>
      <c r="E3100">
        <v>88</v>
      </c>
      <c r="F3100" t="s">
        <v>13127</v>
      </c>
      <c r="G3100">
        <v>0.72599999999999998</v>
      </c>
    </row>
    <row r="3101" spans="1:7" x14ac:dyDescent="0.35">
      <c r="A3101" t="s">
        <v>4780</v>
      </c>
      <c r="B3101" t="s">
        <v>513</v>
      </c>
      <c r="C3101" s="16">
        <v>41054</v>
      </c>
      <c r="D3101">
        <v>1</v>
      </c>
      <c r="E3101">
        <v>34</v>
      </c>
      <c r="F3101" t="s">
        <v>12791</v>
      </c>
      <c r="G3101">
        <v>0.71099999999999997</v>
      </c>
    </row>
    <row r="3102" spans="1:7" x14ac:dyDescent="0.35">
      <c r="A3102" t="s">
        <v>3493</v>
      </c>
      <c r="B3102" t="s">
        <v>447</v>
      </c>
      <c r="C3102" s="16">
        <v>41054</v>
      </c>
      <c r="D3102">
        <v>1</v>
      </c>
      <c r="E3102">
        <v>0</v>
      </c>
      <c r="F3102" t="s">
        <v>13127</v>
      </c>
      <c r="G3102">
        <v>0.72899999999999998</v>
      </c>
    </row>
    <row r="3103" spans="1:7" x14ac:dyDescent="0.35">
      <c r="A3103" t="s">
        <v>2329</v>
      </c>
      <c r="B3103" t="s">
        <v>782</v>
      </c>
      <c r="C3103" s="16">
        <v>41051</v>
      </c>
      <c r="D3103">
        <v>1</v>
      </c>
      <c r="E3103">
        <v>41</v>
      </c>
      <c r="F3103" t="s">
        <v>12842</v>
      </c>
      <c r="G3103">
        <v>0.61199999999999999</v>
      </c>
    </row>
    <row r="3104" spans="1:7" x14ac:dyDescent="0.35">
      <c r="A3104" t="s">
        <v>6338</v>
      </c>
      <c r="B3104" t="s">
        <v>4737</v>
      </c>
      <c r="C3104" s="16">
        <v>41047</v>
      </c>
      <c r="D3104">
        <v>3</v>
      </c>
      <c r="E3104">
        <v>0</v>
      </c>
      <c r="F3104" t="s">
        <v>13971</v>
      </c>
      <c r="G3104">
        <v>0.26200000000000001</v>
      </c>
    </row>
    <row r="3105" spans="1:7" x14ac:dyDescent="0.35">
      <c r="A3105" t="s">
        <v>10819</v>
      </c>
      <c r="B3105" t="s">
        <v>4737</v>
      </c>
      <c r="C3105" s="16">
        <v>41047</v>
      </c>
      <c r="D3105">
        <v>1</v>
      </c>
      <c r="E3105">
        <v>0</v>
      </c>
      <c r="F3105" t="s">
        <v>13971</v>
      </c>
      <c r="G3105">
        <v>0.46600000000000003</v>
      </c>
    </row>
    <row r="3106" spans="1:7" x14ac:dyDescent="0.35">
      <c r="A3106" t="s">
        <v>12157</v>
      </c>
      <c r="B3106" t="s">
        <v>5607</v>
      </c>
      <c r="C3106" s="16">
        <v>41043</v>
      </c>
      <c r="D3106">
        <v>1</v>
      </c>
      <c r="E3106">
        <v>54</v>
      </c>
      <c r="F3106" t="s">
        <v>13500</v>
      </c>
      <c r="G3106">
        <v>0.38900000000000001</v>
      </c>
    </row>
    <row r="3107" spans="1:7" x14ac:dyDescent="0.35">
      <c r="A3107" t="s">
        <v>2363</v>
      </c>
      <c r="B3107" t="s">
        <v>2364</v>
      </c>
      <c r="C3107" s="16">
        <v>41036</v>
      </c>
      <c r="D3107">
        <v>2</v>
      </c>
      <c r="E3107">
        <v>65</v>
      </c>
      <c r="F3107" t="s">
        <v>13123</v>
      </c>
      <c r="G3107">
        <v>0.76500000000000001</v>
      </c>
    </row>
    <row r="3108" spans="1:7" x14ac:dyDescent="0.35">
      <c r="A3108" t="s">
        <v>235</v>
      </c>
      <c r="B3108" t="s">
        <v>2364</v>
      </c>
      <c r="C3108" s="16">
        <v>41036</v>
      </c>
      <c r="D3108">
        <v>7</v>
      </c>
      <c r="E3108">
        <v>47</v>
      </c>
      <c r="F3108" t="s">
        <v>13123</v>
      </c>
      <c r="G3108">
        <v>0.65800000000000003</v>
      </c>
    </row>
    <row r="3109" spans="1:7" x14ac:dyDescent="0.35">
      <c r="A3109" t="s">
        <v>10701</v>
      </c>
      <c r="B3109" t="s">
        <v>10702</v>
      </c>
      <c r="C3109" s="16">
        <v>41030</v>
      </c>
      <c r="D3109">
        <v>28</v>
      </c>
      <c r="E3109">
        <v>8</v>
      </c>
      <c r="F3109" t="s">
        <v>13875</v>
      </c>
      <c r="G3109">
        <v>0.69199999999999995</v>
      </c>
    </row>
    <row r="3110" spans="1:7" x14ac:dyDescent="0.35">
      <c r="A3110" t="s">
        <v>9975</v>
      </c>
      <c r="B3110" t="s">
        <v>7158</v>
      </c>
      <c r="C3110" s="16">
        <v>41029</v>
      </c>
      <c r="D3110">
        <v>2</v>
      </c>
      <c r="E3110">
        <v>76</v>
      </c>
      <c r="F3110" t="s">
        <v>13243</v>
      </c>
      <c r="G3110">
        <v>0.66</v>
      </c>
    </row>
    <row r="3111" spans="1:7" x14ac:dyDescent="0.35">
      <c r="A3111" t="s">
        <v>12279</v>
      </c>
      <c r="B3111" t="s">
        <v>7023</v>
      </c>
      <c r="C3111" s="16">
        <v>41026</v>
      </c>
      <c r="D3111">
        <v>4</v>
      </c>
      <c r="E3111">
        <v>60</v>
      </c>
      <c r="F3111" t="s">
        <v>14899</v>
      </c>
      <c r="G3111">
        <v>0.67700000000000005</v>
      </c>
    </row>
    <row r="3112" spans="1:7" x14ac:dyDescent="0.35">
      <c r="A3112" t="s">
        <v>12694</v>
      </c>
      <c r="B3112" t="s">
        <v>10953</v>
      </c>
      <c r="C3112" s="16">
        <v>41026</v>
      </c>
      <c r="D3112">
        <v>1</v>
      </c>
      <c r="E3112">
        <v>39</v>
      </c>
      <c r="F3112" t="s">
        <v>10954</v>
      </c>
      <c r="G3112">
        <v>0.53900000000000003</v>
      </c>
    </row>
    <row r="3113" spans="1:7" x14ac:dyDescent="0.35">
      <c r="A3113" t="s">
        <v>1632</v>
      </c>
      <c r="B3113" t="s">
        <v>2847</v>
      </c>
      <c r="C3113" s="16">
        <v>41026</v>
      </c>
      <c r="D3113">
        <v>6</v>
      </c>
      <c r="E3113">
        <v>67</v>
      </c>
      <c r="F3113" t="s">
        <v>14900</v>
      </c>
      <c r="G3113">
        <v>0.66</v>
      </c>
    </row>
    <row r="3114" spans="1:7" x14ac:dyDescent="0.35">
      <c r="A3114" t="s">
        <v>12304</v>
      </c>
      <c r="B3114" t="s">
        <v>50</v>
      </c>
      <c r="C3114" s="16">
        <v>41023</v>
      </c>
      <c r="D3114">
        <v>1</v>
      </c>
      <c r="E3114">
        <v>0</v>
      </c>
      <c r="F3114" t="s">
        <v>13155</v>
      </c>
      <c r="G3114">
        <v>0.56999999999999995</v>
      </c>
    </row>
    <row r="3115" spans="1:7" x14ac:dyDescent="0.35">
      <c r="A3115" t="s">
        <v>5213</v>
      </c>
      <c r="B3115" t="s">
        <v>154</v>
      </c>
      <c r="C3115" s="16">
        <v>41023</v>
      </c>
      <c r="D3115">
        <v>1</v>
      </c>
      <c r="E3115">
        <v>60</v>
      </c>
      <c r="F3115" t="s">
        <v>14826</v>
      </c>
      <c r="G3115">
        <v>0.754</v>
      </c>
    </row>
    <row r="3116" spans="1:7" x14ac:dyDescent="0.35">
      <c r="A3116" t="s">
        <v>2643</v>
      </c>
      <c r="B3116" t="s">
        <v>2644</v>
      </c>
      <c r="C3116" s="16">
        <v>41019</v>
      </c>
      <c r="D3116">
        <v>8</v>
      </c>
      <c r="E3116">
        <v>56</v>
      </c>
      <c r="F3116" t="s">
        <v>14065</v>
      </c>
      <c r="G3116">
        <v>0.58599999999999997</v>
      </c>
    </row>
    <row r="3117" spans="1:7" x14ac:dyDescent="0.35">
      <c r="A3117" t="s">
        <v>8723</v>
      </c>
      <c r="B3117" t="s">
        <v>1108</v>
      </c>
      <c r="C3117" s="16">
        <v>41019</v>
      </c>
      <c r="D3117">
        <v>5</v>
      </c>
      <c r="E3117">
        <v>0</v>
      </c>
      <c r="F3117" t="s">
        <v>14066</v>
      </c>
      <c r="G3117">
        <v>0.745</v>
      </c>
    </row>
    <row r="3118" spans="1:7" x14ac:dyDescent="0.35">
      <c r="A3118" t="s">
        <v>293</v>
      </c>
      <c r="B3118" t="s">
        <v>294</v>
      </c>
      <c r="C3118" s="16">
        <v>41016</v>
      </c>
      <c r="D3118">
        <v>5</v>
      </c>
      <c r="E3118">
        <v>71</v>
      </c>
      <c r="F3118" t="s">
        <v>14774</v>
      </c>
      <c r="G3118">
        <v>0.59099999999999997</v>
      </c>
    </row>
    <row r="3119" spans="1:7" x14ac:dyDescent="0.35">
      <c r="A3119" t="s">
        <v>9169</v>
      </c>
      <c r="B3119" t="s">
        <v>9170</v>
      </c>
      <c r="C3119" s="16">
        <v>41016</v>
      </c>
      <c r="D3119">
        <v>1</v>
      </c>
      <c r="E3119">
        <v>0</v>
      </c>
      <c r="F3119" t="s">
        <v>13875</v>
      </c>
      <c r="G3119">
        <v>0.52800000000000002</v>
      </c>
    </row>
    <row r="3120" spans="1:7" x14ac:dyDescent="0.35">
      <c r="A3120" t="s">
        <v>10145</v>
      </c>
      <c r="B3120" t="s">
        <v>294</v>
      </c>
      <c r="C3120" s="16">
        <v>41016</v>
      </c>
      <c r="D3120">
        <v>2</v>
      </c>
      <c r="E3120">
        <v>82</v>
      </c>
      <c r="F3120" t="s">
        <v>14774</v>
      </c>
      <c r="G3120">
        <v>0.76500000000000001</v>
      </c>
    </row>
    <row r="3121" spans="1:7" x14ac:dyDescent="0.35">
      <c r="A3121" t="s">
        <v>12733</v>
      </c>
      <c r="B3121" t="s">
        <v>50</v>
      </c>
      <c r="C3121" s="16">
        <v>41016</v>
      </c>
      <c r="D3121">
        <v>1</v>
      </c>
      <c r="E3121">
        <v>0</v>
      </c>
      <c r="F3121" t="s">
        <v>13155</v>
      </c>
      <c r="G3121">
        <v>0.59799999999999998</v>
      </c>
    </row>
    <row r="3122" spans="1:7" x14ac:dyDescent="0.35">
      <c r="A3122" t="s">
        <v>1228</v>
      </c>
      <c r="B3122" t="s">
        <v>1132</v>
      </c>
      <c r="C3122" s="16">
        <v>41012</v>
      </c>
      <c r="D3122">
        <v>4</v>
      </c>
      <c r="E3122">
        <v>73</v>
      </c>
      <c r="F3122" t="s">
        <v>14844</v>
      </c>
      <c r="G3122">
        <v>0.48299999999999998</v>
      </c>
    </row>
    <row r="3123" spans="1:7" x14ac:dyDescent="0.35">
      <c r="A3123" t="s">
        <v>12391</v>
      </c>
      <c r="B3123" t="s">
        <v>8023</v>
      </c>
      <c r="C3123" s="16">
        <v>41010</v>
      </c>
      <c r="D3123">
        <v>1</v>
      </c>
      <c r="E3123">
        <v>0</v>
      </c>
      <c r="F3123" t="s">
        <v>13875</v>
      </c>
      <c r="G3123">
        <v>0.84299999999999997</v>
      </c>
    </row>
    <row r="3124" spans="1:7" x14ac:dyDescent="0.35">
      <c r="A3124" t="s">
        <v>12401</v>
      </c>
      <c r="B3124" t="s">
        <v>1723</v>
      </c>
      <c r="C3124" s="16">
        <v>41005</v>
      </c>
      <c r="D3124">
        <v>9</v>
      </c>
      <c r="E3124">
        <v>23</v>
      </c>
      <c r="F3124" t="s">
        <v>1724</v>
      </c>
      <c r="G3124">
        <v>0.57599999999999996</v>
      </c>
    </row>
    <row r="3125" spans="1:7" x14ac:dyDescent="0.35">
      <c r="A3125" t="s">
        <v>5145</v>
      </c>
      <c r="B3125" t="s">
        <v>5146</v>
      </c>
      <c r="C3125" s="16">
        <v>41002</v>
      </c>
      <c r="D3125">
        <v>5</v>
      </c>
      <c r="E3125">
        <v>80</v>
      </c>
      <c r="F3125" t="s">
        <v>14063</v>
      </c>
      <c r="G3125">
        <v>0.68500000000000005</v>
      </c>
    </row>
    <row r="3126" spans="1:7" x14ac:dyDescent="0.35">
      <c r="A3126" t="s">
        <v>5566</v>
      </c>
      <c r="B3126" t="s">
        <v>5567</v>
      </c>
      <c r="C3126" s="16">
        <v>41002</v>
      </c>
      <c r="D3126">
        <v>10</v>
      </c>
      <c r="E3126">
        <v>58</v>
      </c>
      <c r="F3126" t="s">
        <v>14067</v>
      </c>
      <c r="G3126">
        <v>0.67300000000000004</v>
      </c>
    </row>
    <row r="3127" spans="1:7" x14ac:dyDescent="0.35">
      <c r="A3127" t="s">
        <v>11737</v>
      </c>
      <c r="B3127" t="s">
        <v>165</v>
      </c>
      <c r="C3127" s="16">
        <v>41001</v>
      </c>
      <c r="D3127">
        <v>7</v>
      </c>
      <c r="E3127">
        <v>72</v>
      </c>
      <c r="F3127" t="s">
        <v>13639</v>
      </c>
      <c r="G3127">
        <v>0.56100000000000005</v>
      </c>
    </row>
    <row r="3128" spans="1:7" x14ac:dyDescent="0.35">
      <c r="A3128" t="s">
        <v>1718</v>
      </c>
      <c r="B3128" t="s">
        <v>166</v>
      </c>
      <c r="C3128" s="16">
        <v>41001</v>
      </c>
      <c r="D3128">
        <v>4</v>
      </c>
      <c r="E3128">
        <v>35</v>
      </c>
      <c r="F3128" t="s">
        <v>12791</v>
      </c>
      <c r="G3128">
        <v>0.58599999999999997</v>
      </c>
    </row>
    <row r="3129" spans="1:7" x14ac:dyDescent="0.35">
      <c r="A3129" t="s">
        <v>9119</v>
      </c>
      <c r="B3129" t="s">
        <v>166</v>
      </c>
      <c r="C3129" s="16">
        <v>41001</v>
      </c>
      <c r="D3129">
        <v>3</v>
      </c>
      <c r="E3129">
        <v>41</v>
      </c>
      <c r="F3129" t="s">
        <v>12791</v>
      </c>
      <c r="G3129">
        <v>0.59699999999999998</v>
      </c>
    </row>
    <row r="3130" spans="1:7" x14ac:dyDescent="0.35">
      <c r="A3130" t="s">
        <v>12668</v>
      </c>
      <c r="B3130" t="s">
        <v>10738</v>
      </c>
      <c r="C3130" s="16">
        <v>41001</v>
      </c>
      <c r="D3130">
        <v>1</v>
      </c>
      <c r="E3130">
        <v>0</v>
      </c>
      <c r="F3130" t="s">
        <v>13244</v>
      </c>
      <c r="G3130">
        <v>0.51</v>
      </c>
    </row>
    <row r="3131" spans="1:7" x14ac:dyDescent="0.35">
      <c r="A3131" t="s">
        <v>10527</v>
      </c>
      <c r="B3131" t="s">
        <v>10528</v>
      </c>
      <c r="C3131" s="16">
        <v>40991</v>
      </c>
      <c r="D3131">
        <v>15</v>
      </c>
      <c r="E3131">
        <v>9</v>
      </c>
      <c r="F3131" t="s">
        <v>12791</v>
      </c>
      <c r="G3131">
        <v>0.49099999999999999</v>
      </c>
    </row>
    <row r="3132" spans="1:7" x14ac:dyDescent="0.35">
      <c r="A3132" t="s">
        <v>45</v>
      </c>
      <c r="B3132" t="s">
        <v>46</v>
      </c>
      <c r="C3132" s="16">
        <v>40988</v>
      </c>
      <c r="D3132">
        <v>2</v>
      </c>
      <c r="E3132">
        <v>15</v>
      </c>
      <c r="F3132" t="s">
        <v>48</v>
      </c>
      <c r="G3132">
        <v>0.73599999999999999</v>
      </c>
    </row>
    <row r="3133" spans="1:7" x14ac:dyDescent="0.35">
      <c r="A3133" t="s">
        <v>5684</v>
      </c>
      <c r="B3133" t="s">
        <v>5685</v>
      </c>
      <c r="C3133" s="16">
        <v>40988</v>
      </c>
      <c r="D3133">
        <v>3</v>
      </c>
      <c r="E3133">
        <v>27</v>
      </c>
      <c r="F3133" t="s">
        <v>14068</v>
      </c>
      <c r="G3133">
        <v>0.67100000000000004</v>
      </c>
    </row>
    <row r="3134" spans="1:7" x14ac:dyDescent="0.35">
      <c r="A3134" t="s">
        <v>12472</v>
      </c>
      <c r="B3134" t="s">
        <v>1368</v>
      </c>
      <c r="C3134" s="16">
        <v>40988</v>
      </c>
      <c r="D3134">
        <v>1</v>
      </c>
      <c r="E3134">
        <v>27</v>
      </c>
      <c r="F3134" t="s">
        <v>12791</v>
      </c>
      <c r="G3134">
        <v>0.751</v>
      </c>
    </row>
    <row r="3135" spans="1:7" x14ac:dyDescent="0.35">
      <c r="A3135" t="s">
        <v>10435</v>
      </c>
      <c r="B3135" t="s">
        <v>10436</v>
      </c>
      <c r="C3135" s="16">
        <v>40984</v>
      </c>
      <c r="D3135">
        <v>1</v>
      </c>
      <c r="E3135">
        <v>0</v>
      </c>
      <c r="F3135" t="s">
        <v>13655</v>
      </c>
      <c r="G3135">
        <v>0.44700000000000001</v>
      </c>
    </row>
    <row r="3136" spans="1:7" x14ac:dyDescent="0.35">
      <c r="A3136" t="s">
        <v>1946</v>
      </c>
      <c r="B3136" t="s">
        <v>1947</v>
      </c>
      <c r="C3136" s="16">
        <v>40980</v>
      </c>
      <c r="D3136">
        <v>17</v>
      </c>
      <c r="E3136">
        <v>71</v>
      </c>
      <c r="F3136" t="s">
        <v>13245</v>
      </c>
      <c r="G3136">
        <v>0.62</v>
      </c>
    </row>
    <row r="3137" spans="1:7" x14ac:dyDescent="0.35">
      <c r="A3137" t="s">
        <v>4609</v>
      </c>
      <c r="B3137" t="s">
        <v>1175</v>
      </c>
      <c r="C3137" s="16">
        <v>40980</v>
      </c>
      <c r="D3137">
        <v>11</v>
      </c>
      <c r="E3137">
        <v>48</v>
      </c>
      <c r="F3137" t="s">
        <v>12791</v>
      </c>
      <c r="G3137">
        <v>0.59599999999999997</v>
      </c>
    </row>
    <row r="3138" spans="1:7" x14ac:dyDescent="0.35">
      <c r="A3138" t="s">
        <v>12016</v>
      </c>
      <c r="B3138" t="s">
        <v>1175</v>
      </c>
      <c r="C3138" s="16">
        <v>40980</v>
      </c>
      <c r="D3138">
        <v>2</v>
      </c>
      <c r="E3138">
        <v>78</v>
      </c>
      <c r="F3138" t="s">
        <v>12791</v>
      </c>
      <c r="G3138">
        <v>0.64900000000000002</v>
      </c>
    </row>
    <row r="3139" spans="1:7" x14ac:dyDescent="0.35">
      <c r="A3139" t="s">
        <v>6298</v>
      </c>
      <c r="B3139" t="s">
        <v>6299</v>
      </c>
      <c r="C3139" s="16">
        <v>40980</v>
      </c>
      <c r="D3139">
        <v>3</v>
      </c>
      <c r="E3139">
        <v>79</v>
      </c>
      <c r="F3139" t="s">
        <v>13246</v>
      </c>
      <c r="G3139">
        <v>0.79100000000000004</v>
      </c>
    </row>
    <row r="3140" spans="1:7" x14ac:dyDescent="0.35">
      <c r="A3140" t="s">
        <v>6670</v>
      </c>
      <c r="B3140" t="s">
        <v>1175</v>
      </c>
      <c r="C3140" s="16">
        <v>40980</v>
      </c>
      <c r="D3140">
        <v>14</v>
      </c>
      <c r="E3140">
        <v>78</v>
      </c>
      <c r="F3140" t="s">
        <v>12791</v>
      </c>
      <c r="G3140">
        <v>0.67800000000000005</v>
      </c>
    </row>
    <row r="3141" spans="1:7" x14ac:dyDescent="0.35">
      <c r="A3141" t="s">
        <v>8188</v>
      </c>
      <c r="B3141" t="s">
        <v>1175</v>
      </c>
      <c r="C3141" s="16">
        <v>40980</v>
      </c>
      <c r="D3141">
        <v>15</v>
      </c>
      <c r="E3141">
        <v>72</v>
      </c>
      <c r="F3141" t="s">
        <v>12791</v>
      </c>
      <c r="G3141">
        <v>0.51400000000000001</v>
      </c>
    </row>
    <row r="3142" spans="1:7" x14ac:dyDescent="0.35">
      <c r="A3142" t="s">
        <v>6638</v>
      </c>
      <c r="B3142" t="s">
        <v>1175</v>
      </c>
      <c r="C3142" s="16">
        <v>40980</v>
      </c>
      <c r="D3142">
        <v>4</v>
      </c>
      <c r="E3142">
        <v>75</v>
      </c>
      <c r="F3142" t="s">
        <v>12791</v>
      </c>
      <c r="G3142">
        <v>0.63800000000000001</v>
      </c>
    </row>
    <row r="3143" spans="1:7" x14ac:dyDescent="0.35">
      <c r="A3143" t="s">
        <v>1729</v>
      </c>
      <c r="B3143" t="s">
        <v>1175</v>
      </c>
      <c r="C3143" s="16">
        <v>40980</v>
      </c>
      <c r="D3143">
        <v>1</v>
      </c>
      <c r="E3143">
        <v>69</v>
      </c>
      <c r="F3143" t="s">
        <v>12791</v>
      </c>
      <c r="G3143">
        <v>0.71899999999999997</v>
      </c>
    </row>
    <row r="3144" spans="1:7" x14ac:dyDescent="0.35">
      <c r="A3144" t="s">
        <v>10036</v>
      </c>
      <c r="B3144" t="s">
        <v>10037</v>
      </c>
      <c r="C3144" s="16">
        <v>40976</v>
      </c>
      <c r="D3144">
        <v>1</v>
      </c>
      <c r="E3144">
        <v>0</v>
      </c>
      <c r="F3144" t="s">
        <v>13247</v>
      </c>
      <c r="G3144">
        <v>0.69799999999999995</v>
      </c>
    </row>
    <row r="3145" spans="1:7" x14ac:dyDescent="0.35">
      <c r="A3145" t="s">
        <v>12437</v>
      </c>
      <c r="B3145" t="s">
        <v>8572</v>
      </c>
      <c r="C3145" s="16">
        <v>40975</v>
      </c>
      <c r="D3145">
        <v>1</v>
      </c>
      <c r="E3145">
        <v>0</v>
      </c>
      <c r="F3145" t="s">
        <v>8573</v>
      </c>
      <c r="G3145">
        <v>0.79800000000000004</v>
      </c>
    </row>
    <row r="3146" spans="1:7" x14ac:dyDescent="0.35">
      <c r="A3146" t="s">
        <v>973</v>
      </c>
      <c r="B3146" t="s">
        <v>974</v>
      </c>
      <c r="C3146" s="16">
        <v>40973</v>
      </c>
      <c r="D3146">
        <v>5</v>
      </c>
      <c r="E3146">
        <v>48</v>
      </c>
      <c r="F3146" t="s">
        <v>13825</v>
      </c>
      <c r="G3146">
        <v>0.28399999999999997</v>
      </c>
    </row>
    <row r="3147" spans="1:7" x14ac:dyDescent="0.35">
      <c r="A3147" t="s">
        <v>3050</v>
      </c>
      <c r="B3147" t="s">
        <v>3051</v>
      </c>
      <c r="C3147" s="16">
        <v>40969</v>
      </c>
      <c r="D3147">
        <v>25</v>
      </c>
      <c r="E3147">
        <v>0</v>
      </c>
      <c r="F3147" t="s">
        <v>14069</v>
      </c>
      <c r="G3147">
        <v>0.45300000000000001</v>
      </c>
    </row>
    <row r="3148" spans="1:7" x14ac:dyDescent="0.35">
      <c r="A3148" t="s">
        <v>6736</v>
      </c>
      <c r="B3148" t="s">
        <v>6737</v>
      </c>
      <c r="C3148" s="16">
        <v>40966</v>
      </c>
      <c r="D3148">
        <v>2</v>
      </c>
      <c r="E3148">
        <v>0</v>
      </c>
      <c r="F3148" t="s">
        <v>13107</v>
      </c>
      <c r="G3148">
        <v>0.497</v>
      </c>
    </row>
    <row r="3149" spans="1:7" x14ac:dyDescent="0.35">
      <c r="A3149" t="s">
        <v>7964</v>
      </c>
      <c r="B3149" t="s">
        <v>7510</v>
      </c>
      <c r="C3149" s="16">
        <v>40962</v>
      </c>
      <c r="D3149">
        <v>2</v>
      </c>
      <c r="E3149">
        <v>59</v>
      </c>
      <c r="F3149" t="s">
        <v>13839</v>
      </c>
      <c r="G3149">
        <v>0.61299999999999999</v>
      </c>
    </row>
    <row r="3150" spans="1:7" x14ac:dyDescent="0.35">
      <c r="A3150" t="s">
        <v>11554</v>
      </c>
      <c r="B3150" t="s">
        <v>7510</v>
      </c>
      <c r="C3150" s="16">
        <v>40962</v>
      </c>
      <c r="D3150">
        <v>1</v>
      </c>
      <c r="E3150">
        <v>45</v>
      </c>
      <c r="F3150" t="s">
        <v>13839</v>
      </c>
      <c r="G3150">
        <v>0.28199999999999997</v>
      </c>
    </row>
    <row r="3151" spans="1:7" x14ac:dyDescent="0.35">
      <c r="A3151" t="s">
        <v>1649</v>
      </c>
      <c r="B3151" t="s">
        <v>1650</v>
      </c>
      <c r="C3151" s="16">
        <v>40960</v>
      </c>
      <c r="D3151">
        <v>2</v>
      </c>
      <c r="E3151">
        <v>73</v>
      </c>
      <c r="F3151" t="s">
        <v>13248</v>
      </c>
      <c r="G3151">
        <v>0.67200000000000004</v>
      </c>
    </row>
    <row r="3152" spans="1:7" x14ac:dyDescent="0.35">
      <c r="A3152" t="s">
        <v>11877</v>
      </c>
      <c r="B3152" t="s">
        <v>2124</v>
      </c>
      <c r="C3152" s="16">
        <v>40960</v>
      </c>
      <c r="D3152">
        <v>3</v>
      </c>
      <c r="E3152">
        <v>77</v>
      </c>
      <c r="F3152" t="s">
        <v>13730</v>
      </c>
      <c r="G3152">
        <v>0.378</v>
      </c>
    </row>
    <row r="3153" spans="1:7" x14ac:dyDescent="0.35">
      <c r="A3153" t="s">
        <v>12433</v>
      </c>
      <c r="B3153" t="s">
        <v>8550</v>
      </c>
      <c r="C3153" s="16">
        <v>40960</v>
      </c>
      <c r="D3153">
        <v>6</v>
      </c>
      <c r="E3153">
        <v>23</v>
      </c>
      <c r="F3153" t="s">
        <v>13249</v>
      </c>
      <c r="G3153">
        <v>0.63800000000000001</v>
      </c>
    </row>
    <row r="3154" spans="1:7" x14ac:dyDescent="0.35">
      <c r="A3154" t="s">
        <v>8319</v>
      </c>
      <c r="B3154" t="s">
        <v>1650</v>
      </c>
      <c r="C3154" s="16">
        <v>40953</v>
      </c>
      <c r="D3154">
        <v>4</v>
      </c>
      <c r="E3154">
        <v>59</v>
      </c>
      <c r="F3154" t="s">
        <v>13248</v>
      </c>
      <c r="G3154">
        <v>0.38800000000000001</v>
      </c>
    </row>
    <row r="3155" spans="1:7" x14ac:dyDescent="0.35">
      <c r="A3155" t="s">
        <v>1649</v>
      </c>
      <c r="B3155" t="s">
        <v>1650</v>
      </c>
      <c r="C3155" s="16">
        <v>40953</v>
      </c>
      <c r="D3155">
        <v>2</v>
      </c>
      <c r="E3155">
        <v>75</v>
      </c>
      <c r="F3155" t="s">
        <v>13248</v>
      </c>
      <c r="G3155">
        <v>0.67200000000000004</v>
      </c>
    </row>
    <row r="3156" spans="1:7" x14ac:dyDescent="0.35">
      <c r="A3156" t="s">
        <v>11877</v>
      </c>
      <c r="B3156" t="s">
        <v>2124</v>
      </c>
      <c r="C3156" s="16">
        <v>40953</v>
      </c>
      <c r="D3156">
        <v>3</v>
      </c>
      <c r="E3156">
        <v>82</v>
      </c>
      <c r="F3156" t="s">
        <v>13730</v>
      </c>
      <c r="G3156">
        <v>0.378</v>
      </c>
    </row>
    <row r="3157" spans="1:7" x14ac:dyDescent="0.35">
      <c r="A3157" t="s">
        <v>2668</v>
      </c>
      <c r="B3157" t="s">
        <v>2669</v>
      </c>
      <c r="C3157" s="16">
        <v>40942</v>
      </c>
      <c r="D3157">
        <v>14</v>
      </c>
      <c r="E3157">
        <v>5</v>
      </c>
      <c r="F3157" t="s">
        <v>13875</v>
      </c>
      <c r="G3157">
        <v>0.41099999999999998</v>
      </c>
    </row>
    <row r="3158" spans="1:7" x14ac:dyDescent="0.35">
      <c r="A3158" t="s">
        <v>5729</v>
      </c>
      <c r="B3158" t="s">
        <v>2669</v>
      </c>
      <c r="C3158" s="16">
        <v>40942</v>
      </c>
      <c r="D3158">
        <v>1</v>
      </c>
      <c r="E3158">
        <v>12</v>
      </c>
      <c r="F3158" t="s">
        <v>13875</v>
      </c>
      <c r="G3158">
        <v>0.64300000000000002</v>
      </c>
    </row>
    <row r="3159" spans="1:7" x14ac:dyDescent="0.35">
      <c r="A3159" t="s">
        <v>12474</v>
      </c>
      <c r="B3159" t="s">
        <v>1022</v>
      </c>
      <c r="C3159" s="16">
        <v>40942</v>
      </c>
      <c r="D3159">
        <v>6</v>
      </c>
      <c r="E3159">
        <v>27</v>
      </c>
      <c r="F3159" t="s">
        <v>13609</v>
      </c>
      <c r="G3159">
        <v>0.70799999999999996</v>
      </c>
    </row>
    <row r="3160" spans="1:7" x14ac:dyDescent="0.35">
      <c r="A3160" t="s">
        <v>11849</v>
      </c>
      <c r="B3160" t="s">
        <v>50</v>
      </c>
      <c r="C3160" s="16">
        <v>40939</v>
      </c>
      <c r="D3160">
        <v>1</v>
      </c>
      <c r="E3160">
        <v>0</v>
      </c>
      <c r="F3160" t="s">
        <v>13155</v>
      </c>
      <c r="G3160">
        <v>0.34899999999999998</v>
      </c>
    </row>
    <row r="3161" spans="1:7" x14ac:dyDescent="0.35">
      <c r="A3161" t="s">
        <v>12223</v>
      </c>
      <c r="B3161" t="s">
        <v>6344</v>
      </c>
      <c r="C3161" s="16">
        <v>40932</v>
      </c>
      <c r="D3161">
        <v>1</v>
      </c>
      <c r="E3161">
        <v>70</v>
      </c>
      <c r="F3161" t="s">
        <v>14901</v>
      </c>
      <c r="G3161">
        <v>0.60499999999999998</v>
      </c>
    </row>
    <row r="3162" spans="1:7" x14ac:dyDescent="0.35">
      <c r="A3162" t="s">
        <v>12114</v>
      </c>
      <c r="B3162" t="s">
        <v>50</v>
      </c>
      <c r="C3162" s="16">
        <v>40925</v>
      </c>
      <c r="D3162">
        <v>1</v>
      </c>
      <c r="E3162">
        <v>0</v>
      </c>
      <c r="F3162" t="s">
        <v>13155</v>
      </c>
      <c r="G3162">
        <v>0.46700000000000003</v>
      </c>
    </row>
    <row r="3163" spans="1:7" x14ac:dyDescent="0.35">
      <c r="A3163" t="s">
        <v>10145</v>
      </c>
      <c r="B3163" t="s">
        <v>294</v>
      </c>
      <c r="C3163" s="16">
        <v>40918</v>
      </c>
      <c r="D3163">
        <v>1</v>
      </c>
      <c r="E3163">
        <v>0</v>
      </c>
      <c r="F3163" t="s">
        <v>14774</v>
      </c>
      <c r="G3163">
        <v>0.75900000000000001</v>
      </c>
    </row>
    <row r="3164" spans="1:7" x14ac:dyDescent="0.35">
      <c r="A3164" t="s">
        <v>1228</v>
      </c>
      <c r="B3164" t="s">
        <v>1132</v>
      </c>
      <c r="C3164" s="16">
        <v>40911</v>
      </c>
      <c r="D3164">
        <v>1</v>
      </c>
      <c r="E3164">
        <v>65</v>
      </c>
      <c r="F3164" t="s">
        <v>14844</v>
      </c>
      <c r="G3164">
        <v>0.58499999999999996</v>
      </c>
    </row>
    <row r="3165" spans="1:7" x14ac:dyDescent="0.35">
      <c r="A3165" t="s">
        <v>160</v>
      </c>
      <c r="B3165" t="s">
        <v>161</v>
      </c>
      <c r="C3165" s="16">
        <v>40909</v>
      </c>
      <c r="D3165">
        <v>7</v>
      </c>
      <c r="E3165">
        <v>65</v>
      </c>
      <c r="F3165" t="s">
        <v>13237</v>
      </c>
      <c r="G3165">
        <v>0.63200000000000001</v>
      </c>
    </row>
    <row r="3166" spans="1:7" x14ac:dyDescent="0.35">
      <c r="A3166" t="s">
        <v>233</v>
      </c>
      <c r="B3166" t="s">
        <v>234</v>
      </c>
      <c r="C3166" s="16">
        <v>40909</v>
      </c>
      <c r="D3166">
        <v>1</v>
      </c>
      <c r="E3166">
        <v>20</v>
      </c>
      <c r="F3166" t="s">
        <v>14902</v>
      </c>
      <c r="G3166">
        <v>0.65300000000000002</v>
      </c>
    </row>
    <row r="3167" spans="1:7" x14ac:dyDescent="0.35">
      <c r="A3167" t="s">
        <v>357</v>
      </c>
      <c r="B3167" t="s">
        <v>358</v>
      </c>
      <c r="C3167" s="16">
        <v>40909</v>
      </c>
      <c r="D3167">
        <v>2</v>
      </c>
      <c r="E3167">
        <v>0</v>
      </c>
      <c r="F3167" t="s">
        <v>14070</v>
      </c>
      <c r="G3167">
        <v>0.50700000000000001</v>
      </c>
    </row>
    <row r="3168" spans="1:7" x14ac:dyDescent="0.35">
      <c r="A3168" t="s">
        <v>11771</v>
      </c>
      <c r="B3168" t="s">
        <v>665</v>
      </c>
      <c r="C3168" s="16">
        <v>40909</v>
      </c>
      <c r="D3168">
        <v>1</v>
      </c>
      <c r="E3168">
        <v>77</v>
      </c>
      <c r="F3168" t="s">
        <v>666</v>
      </c>
      <c r="G3168">
        <v>0.72699999999999998</v>
      </c>
    </row>
    <row r="3169" spans="1:7" x14ac:dyDescent="0.35">
      <c r="A3169" t="s">
        <v>911</v>
      </c>
      <c r="B3169" t="s">
        <v>912</v>
      </c>
      <c r="C3169" s="16">
        <v>40909</v>
      </c>
      <c r="D3169">
        <v>4</v>
      </c>
      <c r="E3169">
        <v>10</v>
      </c>
      <c r="F3169" t="s">
        <v>13591</v>
      </c>
      <c r="G3169">
        <v>0.40100000000000002</v>
      </c>
    </row>
    <row r="3170" spans="1:7" x14ac:dyDescent="0.35">
      <c r="A3170" t="s">
        <v>1019</v>
      </c>
      <c r="B3170" t="s">
        <v>1020</v>
      </c>
      <c r="C3170" s="16">
        <v>40909</v>
      </c>
      <c r="D3170">
        <v>6</v>
      </c>
      <c r="E3170">
        <v>83</v>
      </c>
      <c r="F3170" t="s">
        <v>14071</v>
      </c>
      <c r="G3170">
        <v>0.45700000000000002</v>
      </c>
    </row>
    <row r="3171" spans="1:7" x14ac:dyDescent="0.35">
      <c r="A3171" t="s">
        <v>1267</v>
      </c>
      <c r="B3171" t="s">
        <v>912</v>
      </c>
      <c r="C3171" s="16">
        <v>40909</v>
      </c>
      <c r="D3171">
        <v>3</v>
      </c>
      <c r="E3171">
        <v>2</v>
      </c>
      <c r="F3171" t="s">
        <v>13591</v>
      </c>
      <c r="G3171">
        <v>0.56000000000000005</v>
      </c>
    </row>
    <row r="3172" spans="1:7" x14ac:dyDescent="0.35">
      <c r="A3172" t="s">
        <v>1532</v>
      </c>
      <c r="B3172" t="s">
        <v>1533</v>
      </c>
      <c r="C3172" s="16">
        <v>40909</v>
      </c>
      <c r="D3172">
        <v>18</v>
      </c>
      <c r="E3172">
        <v>0</v>
      </c>
      <c r="F3172" t="s">
        <v>12791</v>
      </c>
      <c r="G3172">
        <v>0.40200000000000002</v>
      </c>
    </row>
    <row r="3173" spans="1:7" x14ac:dyDescent="0.35">
      <c r="A3173" t="s">
        <v>1541</v>
      </c>
      <c r="B3173" t="s">
        <v>374</v>
      </c>
      <c r="C3173" s="16">
        <v>40909</v>
      </c>
      <c r="D3173">
        <v>14</v>
      </c>
      <c r="E3173">
        <v>38</v>
      </c>
      <c r="F3173" t="s">
        <v>12791</v>
      </c>
      <c r="G3173">
        <v>0.59799999999999998</v>
      </c>
    </row>
    <row r="3174" spans="1:7" x14ac:dyDescent="0.35">
      <c r="A3174" t="s">
        <v>1978</v>
      </c>
      <c r="B3174" t="s">
        <v>1723</v>
      </c>
      <c r="C3174" s="16">
        <v>40909</v>
      </c>
      <c r="D3174">
        <v>9</v>
      </c>
      <c r="E3174">
        <v>21</v>
      </c>
      <c r="F3174" t="s">
        <v>1724</v>
      </c>
      <c r="G3174">
        <v>0.53600000000000003</v>
      </c>
    </row>
    <row r="3175" spans="1:7" x14ac:dyDescent="0.35">
      <c r="A3175" t="s">
        <v>2181</v>
      </c>
      <c r="B3175" t="s">
        <v>2182</v>
      </c>
      <c r="C3175" s="16">
        <v>40909</v>
      </c>
      <c r="D3175">
        <v>1</v>
      </c>
      <c r="E3175">
        <v>53</v>
      </c>
      <c r="F3175" t="s">
        <v>2183</v>
      </c>
      <c r="G3175">
        <v>0.68</v>
      </c>
    </row>
    <row r="3176" spans="1:7" x14ac:dyDescent="0.35">
      <c r="A3176" t="s">
        <v>2244</v>
      </c>
      <c r="B3176" t="s">
        <v>393</v>
      </c>
      <c r="C3176" s="16">
        <v>40909</v>
      </c>
      <c r="D3176">
        <v>12</v>
      </c>
      <c r="E3176">
        <v>39</v>
      </c>
      <c r="F3176" t="s">
        <v>12791</v>
      </c>
      <c r="G3176">
        <v>0.66200000000000003</v>
      </c>
    </row>
    <row r="3177" spans="1:7" x14ac:dyDescent="0.35">
      <c r="A3177" t="s">
        <v>2428</v>
      </c>
      <c r="B3177" t="s">
        <v>1020</v>
      </c>
      <c r="C3177" s="16">
        <v>40909</v>
      </c>
      <c r="D3177">
        <v>3</v>
      </c>
      <c r="E3177">
        <v>66</v>
      </c>
      <c r="F3177" t="s">
        <v>14071</v>
      </c>
      <c r="G3177">
        <v>0.379</v>
      </c>
    </row>
    <row r="3178" spans="1:7" x14ac:dyDescent="0.35">
      <c r="A3178" t="s">
        <v>2515</v>
      </c>
      <c r="B3178" t="s">
        <v>1980</v>
      </c>
      <c r="C3178" s="16">
        <v>40909</v>
      </c>
      <c r="D3178">
        <v>1</v>
      </c>
      <c r="E3178">
        <v>18</v>
      </c>
      <c r="F3178" t="s">
        <v>14072</v>
      </c>
      <c r="G3178">
        <v>0.63800000000000001</v>
      </c>
    </row>
    <row r="3179" spans="1:7" x14ac:dyDescent="0.35">
      <c r="A3179" t="s">
        <v>2554</v>
      </c>
      <c r="B3179" t="s">
        <v>393</v>
      </c>
      <c r="C3179" s="16">
        <v>40909</v>
      </c>
      <c r="D3179">
        <v>2</v>
      </c>
      <c r="E3179">
        <v>80</v>
      </c>
      <c r="F3179" t="s">
        <v>12791</v>
      </c>
      <c r="G3179">
        <v>0.71599999999999997</v>
      </c>
    </row>
    <row r="3180" spans="1:7" x14ac:dyDescent="0.35">
      <c r="A3180" t="s">
        <v>2749</v>
      </c>
      <c r="B3180" t="s">
        <v>2750</v>
      </c>
      <c r="C3180" s="16">
        <v>40909</v>
      </c>
      <c r="D3180">
        <v>9</v>
      </c>
      <c r="E3180">
        <v>26</v>
      </c>
      <c r="F3180" t="s">
        <v>13838</v>
      </c>
      <c r="G3180">
        <v>0.44</v>
      </c>
    </row>
    <row r="3181" spans="1:7" x14ac:dyDescent="0.35">
      <c r="A3181" t="s">
        <v>2766</v>
      </c>
      <c r="B3181" t="s">
        <v>2767</v>
      </c>
      <c r="C3181" s="16">
        <v>40909</v>
      </c>
      <c r="D3181">
        <v>1</v>
      </c>
      <c r="E3181">
        <v>43</v>
      </c>
      <c r="F3181" t="s">
        <v>2768</v>
      </c>
      <c r="G3181">
        <v>0.432</v>
      </c>
    </row>
    <row r="3182" spans="1:7" x14ac:dyDescent="0.35">
      <c r="A3182" t="s">
        <v>30</v>
      </c>
      <c r="B3182" t="s">
        <v>3233</v>
      </c>
      <c r="C3182" s="16">
        <v>40909</v>
      </c>
      <c r="D3182">
        <v>3</v>
      </c>
      <c r="E3182">
        <v>56</v>
      </c>
      <c r="F3182" t="s">
        <v>14073</v>
      </c>
      <c r="G3182">
        <v>0.46899999999999997</v>
      </c>
    </row>
    <row r="3183" spans="1:7" x14ac:dyDescent="0.35">
      <c r="A3183" t="s">
        <v>3445</v>
      </c>
      <c r="B3183" t="s">
        <v>3446</v>
      </c>
      <c r="C3183" s="16">
        <v>40909</v>
      </c>
      <c r="D3183">
        <v>3</v>
      </c>
      <c r="E3183">
        <v>0</v>
      </c>
      <c r="F3183" t="s">
        <v>13612</v>
      </c>
      <c r="G3183">
        <v>0.68300000000000005</v>
      </c>
    </row>
    <row r="3184" spans="1:7" x14ac:dyDescent="0.35">
      <c r="A3184" t="s">
        <v>3627</v>
      </c>
      <c r="B3184" t="s">
        <v>1603</v>
      </c>
      <c r="C3184" s="16">
        <v>40909</v>
      </c>
      <c r="D3184">
        <v>10</v>
      </c>
      <c r="E3184">
        <v>82</v>
      </c>
      <c r="F3184" t="s">
        <v>12810</v>
      </c>
      <c r="G3184">
        <v>0.747</v>
      </c>
    </row>
    <row r="3185" spans="1:7" x14ac:dyDescent="0.35">
      <c r="A3185" t="s">
        <v>3637</v>
      </c>
      <c r="B3185" t="s">
        <v>168</v>
      </c>
      <c r="C3185" s="16">
        <v>40909</v>
      </c>
      <c r="D3185">
        <v>20</v>
      </c>
      <c r="E3185">
        <v>0</v>
      </c>
      <c r="F3185" t="s">
        <v>14074</v>
      </c>
      <c r="G3185">
        <v>0.68400000000000005</v>
      </c>
    </row>
    <row r="3186" spans="1:7" x14ac:dyDescent="0.35">
      <c r="A3186" t="s">
        <v>11771</v>
      </c>
      <c r="B3186" t="s">
        <v>665</v>
      </c>
      <c r="C3186" s="16">
        <v>40909</v>
      </c>
      <c r="D3186">
        <v>1</v>
      </c>
      <c r="E3186">
        <v>0</v>
      </c>
      <c r="F3186" t="s">
        <v>666</v>
      </c>
      <c r="G3186">
        <v>0.72699999999999998</v>
      </c>
    </row>
    <row r="3187" spans="1:7" x14ac:dyDescent="0.35">
      <c r="A3187" t="s">
        <v>3781</v>
      </c>
      <c r="B3187" t="s">
        <v>862</v>
      </c>
      <c r="C3187" s="16">
        <v>40909</v>
      </c>
      <c r="D3187">
        <v>1</v>
      </c>
      <c r="E3187">
        <v>23</v>
      </c>
      <c r="F3187" t="s">
        <v>14057</v>
      </c>
      <c r="G3187">
        <v>0.44700000000000001</v>
      </c>
    </row>
    <row r="3188" spans="1:7" x14ac:dyDescent="0.35">
      <c r="A3188" t="s">
        <v>3787</v>
      </c>
      <c r="B3188" t="s">
        <v>3788</v>
      </c>
      <c r="C3188" s="16">
        <v>40909</v>
      </c>
      <c r="D3188">
        <v>5</v>
      </c>
      <c r="E3188">
        <v>78</v>
      </c>
      <c r="F3188" t="s">
        <v>13250</v>
      </c>
      <c r="G3188">
        <v>0.50900000000000001</v>
      </c>
    </row>
    <row r="3189" spans="1:7" x14ac:dyDescent="0.35">
      <c r="A3189">
        <v>22</v>
      </c>
      <c r="B3189" t="s">
        <v>374</v>
      </c>
      <c r="C3189" s="16">
        <v>40909</v>
      </c>
      <c r="D3189">
        <v>1</v>
      </c>
      <c r="E3189">
        <v>0</v>
      </c>
      <c r="F3189" t="s">
        <v>12791</v>
      </c>
      <c r="G3189">
        <v>0.66200000000000003</v>
      </c>
    </row>
    <row r="3190" spans="1:7" x14ac:dyDescent="0.35">
      <c r="A3190" t="s">
        <v>3820</v>
      </c>
      <c r="B3190" t="s">
        <v>3821</v>
      </c>
      <c r="C3190" s="16">
        <v>40909</v>
      </c>
      <c r="D3190">
        <v>1</v>
      </c>
      <c r="E3190">
        <v>0</v>
      </c>
      <c r="F3190" t="s">
        <v>13240</v>
      </c>
      <c r="G3190">
        <v>0.745</v>
      </c>
    </row>
    <row r="3191" spans="1:7" x14ac:dyDescent="0.35">
      <c r="A3191" t="s">
        <v>3868</v>
      </c>
      <c r="B3191" t="s">
        <v>2102</v>
      </c>
      <c r="C3191" s="16">
        <v>40909</v>
      </c>
      <c r="D3191">
        <v>4</v>
      </c>
      <c r="E3191">
        <v>48</v>
      </c>
      <c r="F3191" t="s">
        <v>14766</v>
      </c>
      <c r="G3191">
        <v>0.624</v>
      </c>
    </row>
    <row r="3192" spans="1:7" x14ac:dyDescent="0.35">
      <c r="A3192" t="s">
        <v>4377</v>
      </c>
      <c r="B3192" t="s">
        <v>4378</v>
      </c>
      <c r="C3192" s="16">
        <v>40909</v>
      </c>
      <c r="D3192">
        <v>1</v>
      </c>
      <c r="E3192">
        <v>54</v>
      </c>
      <c r="F3192" t="s">
        <v>13731</v>
      </c>
      <c r="G3192">
        <v>0.70799999999999996</v>
      </c>
    </row>
    <row r="3193" spans="1:7" x14ac:dyDescent="0.35">
      <c r="A3193" t="s">
        <v>4463</v>
      </c>
      <c r="B3193" t="s">
        <v>4464</v>
      </c>
      <c r="C3193" s="16">
        <v>40909</v>
      </c>
      <c r="D3193">
        <v>1</v>
      </c>
      <c r="E3193">
        <v>0</v>
      </c>
      <c r="F3193" t="s">
        <v>13251</v>
      </c>
      <c r="G3193">
        <v>0.58199999999999996</v>
      </c>
    </row>
    <row r="3194" spans="1:7" x14ac:dyDescent="0.35">
      <c r="A3194" t="s">
        <v>4577</v>
      </c>
      <c r="B3194" t="s">
        <v>3666</v>
      </c>
      <c r="C3194" s="16">
        <v>40909</v>
      </c>
      <c r="D3194">
        <v>2</v>
      </c>
      <c r="E3194">
        <v>28</v>
      </c>
      <c r="F3194" t="s">
        <v>3667</v>
      </c>
      <c r="G3194">
        <v>0.51300000000000001</v>
      </c>
    </row>
    <row r="3195" spans="1:7" x14ac:dyDescent="0.35">
      <c r="A3195" t="s">
        <v>4878</v>
      </c>
      <c r="B3195" t="s">
        <v>4879</v>
      </c>
      <c r="C3195" s="16">
        <v>40909</v>
      </c>
      <c r="D3195">
        <v>7</v>
      </c>
      <c r="E3195">
        <v>0</v>
      </c>
      <c r="F3195" t="s">
        <v>14903</v>
      </c>
      <c r="G3195">
        <v>0.55400000000000005</v>
      </c>
    </row>
    <row r="3196" spans="1:7" x14ac:dyDescent="0.35">
      <c r="A3196" t="s">
        <v>4940</v>
      </c>
      <c r="B3196" t="s">
        <v>4941</v>
      </c>
      <c r="C3196" s="16">
        <v>40909</v>
      </c>
      <c r="D3196">
        <v>1</v>
      </c>
      <c r="E3196">
        <v>0</v>
      </c>
      <c r="F3196" t="s">
        <v>14904</v>
      </c>
      <c r="G3196">
        <v>0.66400000000000003</v>
      </c>
    </row>
    <row r="3197" spans="1:7" x14ac:dyDescent="0.35">
      <c r="A3197" t="s">
        <v>4339</v>
      </c>
      <c r="B3197" t="s">
        <v>4340</v>
      </c>
      <c r="C3197" s="16">
        <v>40909</v>
      </c>
      <c r="D3197">
        <v>4</v>
      </c>
      <c r="E3197">
        <v>56</v>
      </c>
      <c r="F3197" t="s">
        <v>14905</v>
      </c>
      <c r="G3197">
        <v>0.752</v>
      </c>
    </row>
    <row r="3198" spans="1:7" x14ac:dyDescent="0.35">
      <c r="A3198" t="s">
        <v>5327</v>
      </c>
      <c r="B3198" t="s">
        <v>5328</v>
      </c>
      <c r="C3198" s="16">
        <v>40909</v>
      </c>
      <c r="D3198">
        <v>3</v>
      </c>
      <c r="E3198">
        <v>77</v>
      </c>
      <c r="F3198" t="s">
        <v>12880</v>
      </c>
      <c r="G3198">
        <v>0.78300000000000003</v>
      </c>
    </row>
    <row r="3199" spans="1:7" x14ac:dyDescent="0.35">
      <c r="A3199" t="s">
        <v>3787</v>
      </c>
      <c r="B3199" t="s">
        <v>3788</v>
      </c>
      <c r="C3199" s="16">
        <v>40909</v>
      </c>
      <c r="D3199">
        <v>5</v>
      </c>
      <c r="E3199">
        <v>0</v>
      </c>
      <c r="F3199" t="s">
        <v>13250</v>
      </c>
      <c r="G3199">
        <v>0.52300000000000002</v>
      </c>
    </row>
    <row r="3200" spans="1:7" x14ac:dyDescent="0.35">
      <c r="A3200" t="s">
        <v>5861</v>
      </c>
      <c r="B3200" t="s">
        <v>5862</v>
      </c>
      <c r="C3200" s="16">
        <v>40909</v>
      </c>
      <c r="D3200">
        <v>3</v>
      </c>
      <c r="E3200">
        <v>40</v>
      </c>
      <c r="F3200" t="s">
        <v>5307</v>
      </c>
      <c r="G3200">
        <v>0.68899999999999995</v>
      </c>
    </row>
    <row r="3201" spans="1:7" x14ac:dyDescent="0.35">
      <c r="A3201" t="s">
        <v>6067</v>
      </c>
      <c r="B3201" t="s">
        <v>194</v>
      </c>
      <c r="C3201" s="16">
        <v>40909</v>
      </c>
      <c r="D3201">
        <v>2</v>
      </c>
      <c r="E3201">
        <v>0</v>
      </c>
      <c r="F3201" t="s">
        <v>12854</v>
      </c>
      <c r="G3201">
        <v>0.71899999999999997</v>
      </c>
    </row>
    <row r="3202" spans="1:7" x14ac:dyDescent="0.35">
      <c r="A3202" t="s">
        <v>12217</v>
      </c>
      <c r="B3202" t="s">
        <v>2102</v>
      </c>
      <c r="C3202" s="16">
        <v>40909</v>
      </c>
      <c r="D3202">
        <v>1</v>
      </c>
      <c r="E3202">
        <v>0</v>
      </c>
      <c r="F3202" t="s">
        <v>14766</v>
      </c>
      <c r="G3202">
        <v>0.66500000000000004</v>
      </c>
    </row>
    <row r="3203" spans="1:7" x14ac:dyDescent="0.35">
      <c r="A3203" t="s">
        <v>6287</v>
      </c>
      <c r="B3203" t="s">
        <v>194</v>
      </c>
      <c r="C3203" s="16">
        <v>40909</v>
      </c>
      <c r="D3203">
        <v>1</v>
      </c>
      <c r="E3203">
        <v>0</v>
      </c>
      <c r="F3203" t="s">
        <v>12854</v>
      </c>
      <c r="G3203">
        <v>0.55300000000000005</v>
      </c>
    </row>
    <row r="3204" spans="1:7" x14ac:dyDescent="0.35">
      <c r="A3204" t="s">
        <v>12252</v>
      </c>
      <c r="B3204" t="s">
        <v>6731</v>
      </c>
      <c r="C3204" s="16">
        <v>40909</v>
      </c>
      <c r="D3204">
        <v>1</v>
      </c>
      <c r="E3204">
        <v>0</v>
      </c>
      <c r="F3204" t="s">
        <v>1461</v>
      </c>
      <c r="G3204">
        <v>0.751</v>
      </c>
    </row>
    <row r="3205" spans="1:7" x14ac:dyDescent="0.35">
      <c r="A3205" t="s">
        <v>12292</v>
      </c>
      <c r="B3205" t="s">
        <v>3426</v>
      </c>
      <c r="C3205" s="16">
        <v>40909</v>
      </c>
      <c r="D3205">
        <v>1</v>
      </c>
      <c r="E3205">
        <v>13</v>
      </c>
      <c r="F3205" t="s">
        <v>13231</v>
      </c>
      <c r="G3205">
        <v>0.50900000000000001</v>
      </c>
    </row>
    <row r="3206" spans="1:7" x14ac:dyDescent="0.35">
      <c r="A3206" t="s">
        <v>5583</v>
      </c>
      <c r="B3206" t="s">
        <v>1509</v>
      </c>
      <c r="C3206" s="16">
        <v>40909</v>
      </c>
      <c r="D3206">
        <v>3</v>
      </c>
      <c r="E3206">
        <v>0</v>
      </c>
      <c r="F3206" t="s">
        <v>14075</v>
      </c>
      <c r="G3206">
        <v>0.58899999999999997</v>
      </c>
    </row>
    <row r="3207" spans="1:7" x14ac:dyDescent="0.35">
      <c r="A3207" t="s">
        <v>7863</v>
      </c>
      <c r="B3207" t="s">
        <v>2690</v>
      </c>
      <c r="C3207" s="16">
        <v>40909</v>
      </c>
      <c r="D3207">
        <v>1</v>
      </c>
      <c r="E3207">
        <v>35</v>
      </c>
      <c r="F3207" t="s">
        <v>13898</v>
      </c>
      <c r="G3207">
        <v>0.40899999999999997</v>
      </c>
    </row>
    <row r="3208" spans="1:7" x14ac:dyDescent="0.35">
      <c r="A3208" t="s">
        <v>8059</v>
      </c>
      <c r="B3208" t="s">
        <v>2102</v>
      </c>
      <c r="C3208" s="16">
        <v>40909</v>
      </c>
      <c r="D3208">
        <v>1</v>
      </c>
      <c r="E3208">
        <v>0</v>
      </c>
      <c r="F3208" t="s">
        <v>14766</v>
      </c>
      <c r="G3208">
        <v>0.41299999999999998</v>
      </c>
    </row>
    <row r="3209" spans="1:7" x14ac:dyDescent="0.35">
      <c r="A3209" t="s">
        <v>8062</v>
      </c>
      <c r="B3209" t="s">
        <v>8063</v>
      </c>
      <c r="C3209" s="16">
        <v>40909</v>
      </c>
      <c r="D3209">
        <v>6</v>
      </c>
      <c r="E3209">
        <v>45</v>
      </c>
      <c r="F3209" t="s">
        <v>13547</v>
      </c>
      <c r="G3209">
        <v>0.47399999999999998</v>
      </c>
    </row>
    <row r="3210" spans="1:7" x14ac:dyDescent="0.35">
      <c r="A3210" t="s">
        <v>3445</v>
      </c>
      <c r="B3210" t="s">
        <v>7782</v>
      </c>
      <c r="C3210" s="16">
        <v>40909</v>
      </c>
      <c r="D3210">
        <v>2</v>
      </c>
      <c r="E3210">
        <v>56</v>
      </c>
      <c r="F3210" t="s">
        <v>14867</v>
      </c>
      <c r="G3210">
        <v>0.71</v>
      </c>
    </row>
    <row r="3211" spans="1:7" x14ac:dyDescent="0.35">
      <c r="A3211" t="s">
        <v>6012</v>
      </c>
      <c r="B3211" t="s">
        <v>1509</v>
      </c>
      <c r="C3211" s="16">
        <v>40909</v>
      </c>
      <c r="D3211">
        <v>10</v>
      </c>
      <c r="E3211">
        <v>0</v>
      </c>
      <c r="F3211" t="s">
        <v>14075</v>
      </c>
      <c r="G3211">
        <v>0.51100000000000001</v>
      </c>
    </row>
    <row r="3212" spans="1:7" x14ac:dyDescent="0.35">
      <c r="A3212" t="s">
        <v>3627</v>
      </c>
      <c r="B3212" t="s">
        <v>1603</v>
      </c>
      <c r="C3212" s="16">
        <v>40909</v>
      </c>
      <c r="D3212">
        <v>10</v>
      </c>
      <c r="E3212">
        <v>64</v>
      </c>
      <c r="F3212" t="s">
        <v>12810</v>
      </c>
      <c r="G3212">
        <v>0.747</v>
      </c>
    </row>
    <row r="3213" spans="1:7" x14ac:dyDescent="0.35">
      <c r="A3213" t="s">
        <v>8513</v>
      </c>
      <c r="B3213" t="s">
        <v>8514</v>
      </c>
      <c r="C3213" s="16">
        <v>40909</v>
      </c>
      <c r="D3213">
        <v>20</v>
      </c>
      <c r="E3213">
        <v>0</v>
      </c>
      <c r="F3213" t="s">
        <v>13732</v>
      </c>
      <c r="G3213">
        <v>0.49399999999999999</v>
      </c>
    </row>
    <row r="3214" spans="1:7" x14ac:dyDescent="0.35">
      <c r="A3214" t="s">
        <v>8973</v>
      </c>
      <c r="B3214" t="s">
        <v>8303</v>
      </c>
      <c r="C3214" s="16">
        <v>40909</v>
      </c>
      <c r="D3214">
        <v>1</v>
      </c>
      <c r="E3214">
        <v>19</v>
      </c>
      <c r="F3214" t="s">
        <v>4128</v>
      </c>
      <c r="G3214">
        <v>0.55600000000000005</v>
      </c>
    </row>
    <row r="3215" spans="1:7" x14ac:dyDescent="0.35">
      <c r="A3215" t="s">
        <v>235</v>
      </c>
      <c r="B3215" t="s">
        <v>234</v>
      </c>
      <c r="C3215" s="16">
        <v>40909</v>
      </c>
      <c r="D3215">
        <v>1</v>
      </c>
      <c r="E3215">
        <v>0</v>
      </c>
      <c r="F3215" t="s">
        <v>14902</v>
      </c>
      <c r="G3215">
        <v>0.65200000000000002</v>
      </c>
    </row>
    <row r="3216" spans="1:7" x14ac:dyDescent="0.35">
      <c r="A3216" t="s">
        <v>9131</v>
      </c>
      <c r="B3216" t="s">
        <v>697</v>
      </c>
      <c r="C3216" s="16">
        <v>40909</v>
      </c>
      <c r="D3216">
        <v>3</v>
      </c>
      <c r="E3216">
        <v>52</v>
      </c>
      <c r="F3216" t="s">
        <v>13510</v>
      </c>
      <c r="G3216">
        <v>0.70199999999999996</v>
      </c>
    </row>
    <row r="3217" spans="1:7" x14ac:dyDescent="0.35">
      <c r="A3217" t="s">
        <v>595</v>
      </c>
      <c r="B3217" t="s">
        <v>596</v>
      </c>
      <c r="C3217" s="16">
        <v>40909</v>
      </c>
      <c r="D3217">
        <v>1</v>
      </c>
      <c r="E3217">
        <v>0</v>
      </c>
      <c r="F3217" t="s">
        <v>14045</v>
      </c>
      <c r="G3217">
        <v>0.59199999999999997</v>
      </c>
    </row>
    <row r="3218" spans="1:7" x14ac:dyDescent="0.35">
      <c r="A3218" t="s">
        <v>9519</v>
      </c>
      <c r="B3218" t="s">
        <v>393</v>
      </c>
      <c r="C3218" s="16">
        <v>40909</v>
      </c>
      <c r="D3218">
        <v>6</v>
      </c>
      <c r="E3218">
        <v>62</v>
      </c>
      <c r="F3218" t="s">
        <v>12791</v>
      </c>
      <c r="G3218">
        <v>0.67500000000000004</v>
      </c>
    </row>
    <row r="3219" spans="1:7" x14ac:dyDescent="0.35">
      <c r="A3219" t="s">
        <v>3158</v>
      </c>
      <c r="B3219" t="s">
        <v>9533</v>
      </c>
      <c r="C3219" s="16">
        <v>40909</v>
      </c>
      <c r="D3219">
        <v>1</v>
      </c>
      <c r="E3219">
        <v>49</v>
      </c>
      <c r="F3219" t="s">
        <v>13875</v>
      </c>
      <c r="G3219">
        <v>0.46</v>
      </c>
    </row>
    <row r="3220" spans="1:7" x14ac:dyDescent="0.35">
      <c r="A3220" t="s">
        <v>9536</v>
      </c>
      <c r="B3220" t="s">
        <v>2767</v>
      </c>
      <c r="C3220" s="16">
        <v>40909</v>
      </c>
      <c r="D3220">
        <v>10</v>
      </c>
      <c r="E3220">
        <v>63</v>
      </c>
      <c r="F3220" t="s">
        <v>2768</v>
      </c>
      <c r="G3220">
        <v>0.66400000000000003</v>
      </c>
    </row>
    <row r="3221" spans="1:7" x14ac:dyDescent="0.35">
      <c r="A3221" t="s">
        <v>12564</v>
      </c>
      <c r="B3221" t="s">
        <v>2102</v>
      </c>
      <c r="C3221" s="16">
        <v>40909</v>
      </c>
      <c r="D3221">
        <v>10</v>
      </c>
      <c r="E3221">
        <v>35</v>
      </c>
      <c r="F3221" t="s">
        <v>14766</v>
      </c>
      <c r="G3221">
        <v>0.496</v>
      </c>
    </row>
    <row r="3222" spans="1:7" x14ac:dyDescent="0.35">
      <c r="A3222" t="s">
        <v>3820</v>
      </c>
      <c r="B3222" t="s">
        <v>3821</v>
      </c>
      <c r="C3222" s="16">
        <v>40909</v>
      </c>
      <c r="D3222">
        <v>1</v>
      </c>
      <c r="E3222">
        <v>0</v>
      </c>
      <c r="F3222" t="s">
        <v>13240</v>
      </c>
      <c r="G3222">
        <v>0.745</v>
      </c>
    </row>
    <row r="3223" spans="1:7" x14ac:dyDescent="0.35">
      <c r="A3223" t="s">
        <v>3132</v>
      </c>
      <c r="B3223" t="s">
        <v>5413</v>
      </c>
      <c r="C3223" s="16">
        <v>40909</v>
      </c>
      <c r="D3223">
        <v>1</v>
      </c>
      <c r="E3223">
        <v>0</v>
      </c>
      <c r="F3223" t="s">
        <v>14906</v>
      </c>
      <c r="G3223">
        <v>0.69699999999999995</v>
      </c>
    </row>
    <row r="3224" spans="1:7" x14ac:dyDescent="0.35">
      <c r="A3224" t="s">
        <v>9967</v>
      </c>
      <c r="B3224" t="s">
        <v>9968</v>
      </c>
      <c r="C3224" s="16">
        <v>40909</v>
      </c>
      <c r="D3224">
        <v>1</v>
      </c>
      <c r="E3224">
        <v>49</v>
      </c>
      <c r="F3224" t="s">
        <v>13875</v>
      </c>
      <c r="G3224">
        <v>0.63300000000000001</v>
      </c>
    </row>
    <row r="3225" spans="1:7" x14ac:dyDescent="0.35">
      <c r="A3225" t="s">
        <v>4940</v>
      </c>
      <c r="B3225" t="s">
        <v>4941</v>
      </c>
      <c r="C3225" s="16">
        <v>40909</v>
      </c>
      <c r="D3225">
        <v>1</v>
      </c>
      <c r="E3225">
        <v>49</v>
      </c>
      <c r="F3225" t="s">
        <v>14904</v>
      </c>
      <c r="G3225">
        <v>0.66200000000000003</v>
      </c>
    </row>
    <row r="3226" spans="1:7" x14ac:dyDescent="0.35">
      <c r="A3226" t="s">
        <v>10201</v>
      </c>
      <c r="B3226" t="s">
        <v>1415</v>
      </c>
      <c r="C3226" s="16">
        <v>40909</v>
      </c>
      <c r="D3226">
        <v>1</v>
      </c>
      <c r="E3226">
        <v>0</v>
      </c>
      <c r="F3226" t="s">
        <v>13838</v>
      </c>
      <c r="G3226">
        <v>0.442</v>
      </c>
    </row>
    <row r="3227" spans="1:7" x14ac:dyDescent="0.35">
      <c r="A3227" t="s">
        <v>10222</v>
      </c>
      <c r="B3227" t="s">
        <v>9884</v>
      </c>
      <c r="C3227" s="16">
        <v>40909</v>
      </c>
      <c r="D3227">
        <v>2</v>
      </c>
      <c r="E3227">
        <v>58</v>
      </c>
      <c r="F3227" t="s">
        <v>14907</v>
      </c>
      <c r="G3227">
        <v>0.69599999999999995</v>
      </c>
    </row>
    <row r="3228" spans="1:7" x14ac:dyDescent="0.35">
      <c r="A3228" t="s">
        <v>7624</v>
      </c>
      <c r="B3228" t="s">
        <v>7625</v>
      </c>
      <c r="C3228" s="16">
        <v>40909</v>
      </c>
      <c r="D3228">
        <v>10</v>
      </c>
      <c r="E3228">
        <v>0</v>
      </c>
      <c r="F3228" t="s">
        <v>13241</v>
      </c>
      <c r="G3228">
        <v>0.60099999999999998</v>
      </c>
    </row>
    <row r="3229" spans="1:7" x14ac:dyDescent="0.35">
      <c r="A3229" t="s">
        <v>10365</v>
      </c>
      <c r="B3229" t="s">
        <v>1603</v>
      </c>
      <c r="C3229" s="16">
        <v>40909</v>
      </c>
      <c r="D3229">
        <v>11</v>
      </c>
      <c r="E3229">
        <v>0</v>
      </c>
      <c r="F3229" t="s">
        <v>12810</v>
      </c>
      <c r="G3229">
        <v>0.73599999999999999</v>
      </c>
    </row>
    <row r="3230" spans="1:7" x14ac:dyDescent="0.35">
      <c r="A3230" t="s">
        <v>10392</v>
      </c>
      <c r="B3230" t="s">
        <v>1114</v>
      </c>
      <c r="C3230" s="16">
        <v>40909</v>
      </c>
      <c r="D3230">
        <v>1</v>
      </c>
      <c r="E3230">
        <v>4</v>
      </c>
      <c r="F3230" t="s">
        <v>12945</v>
      </c>
      <c r="G3230">
        <v>0.60499999999999998</v>
      </c>
    </row>
    <row r="3231" spans="1:7" x14ac:dyDescent="0.35">
      <c r="A3231" t="s">
        <v>10479</v>
      </c>
      <c r="B3231" t="s">
        <v>1881</v>
      </c>
      <c r="C3231" s="16">
        <v>40909</v>
      </c>
      <c r="D3231">
        <v>3</v>
      </c>
      <c r="E3231">
        <v>82</v>
      </c>
      <c r="F3231" t="s">
        <v>14076</v>
      </c>
      <c r="G3231">
        <v>0.47099999999999997</v>
      </c>
    </row>
    <row r="3232" spans="1:7" x14ac:dyDescent="0.35">
      <c r="A3232" t="s">
        <v>10480</v>
      </c>
      <c r="B3232" t="s">
        <v>2947</v>
      </c>
      <c r="C3232" s="16">
        <v>40909</v>
      </c>
      <c r="D3232">
        <v>2</v>
      </c>
      <c r="E3232">
        <v>71</v>
      </c>
      <c r="F3232" t="s">
        <v>13195</v>
      </c>
      <c r="G3232">
        <v>0.63700000000000001</v>
      </c>
    </row>
    <row r="3233" spans="1:7" x14ac:dyDescent="0.35">
      <c r="A3233" t="s">
        <v>10508</v>
      </c>
      <c r="B3233" t="s">
        <v>3666</v>
      </c>
      <c r="C3233" s="16">
        <v>40909</v>
      </c>
      <c r="D3233">
        <v>4</v>
      </c>
      <c r="E3233">
        <v>27</v>
      </c>
      <c r="F3233" t="s">
        <v>3667</v>
      </c>
      <c r="G3233">
        <v>0.57999999999999996</v>
      </c>
    </row>
    <row r="3234" spans="1:7" x14ac:dyDescent="0.35">
      <c r="A3234" t="s">
        <v>5327</v>
      </c>
      <c r="B3234" t="s">
        <v>5328</v>
      </c>
      <c r="C3234" s="16">
        <v>40909</v>
      </c>
      <c r="D3234">
        <v>3</v>
      </c>
      <c r="E3234">
        <v>85</v>
      </c>
      <c r="F3234" t="s">
        <v>12880</v>
      </c>
      <c r="G3234">
        <v>0.78300000000000003</v>
      </c>
    </row>
    <row r="3235" spans="1:7" x14ac:dyDescent="0.35">
      <c r="A3235" t="s">
        <v>12217</v>
      </c>
      <c r="B3235" t="s">
        <v>2102</v>
      </c>
      <c r="C3235" s="16">
        <v>40909</v>
      </c>
      <c r="D3235">
        <v>3</v>
      </c>
      <c r="E3235">
        <v>71</v>
      </c>
      <c r="F3235" t="s">
        <v>14766</v>
      </c>
      <c r="G3235">
        <v>0.65800000000000003</v>
      </c>
    </row>
    <row r="3236" spans="1:7" x14ac:dyDescent="0.35">
      <c r="A3236" t="s">
        <v>3627</v>
      </c>
      <c r="B3236" t="s">
        <v>1603</v>
      </c>
      <c r="C3236" s="16">
        <v>40909</v>
      </c>
      <c r="D3236">
        <v>10</v>
      </c>
      <c r="E3236">
        <v>48</v>
      </c>
      <c r="F3236" t="s">
        <v>12810</v>
      </c>
      <c r="G3236">
        <v>0.74299999999999999</v>
      </c>
    </row>
    <row r="3237" spans="1:7" x14ac:dyDescent="0.35">
      <c r="A3237" t="s">
        <v>7247</v>
      </c>
      <c r="B3237" t="s">
        <v>7248</v>
      </c>
      <c r="C3237" s="16">
        <v>40909</v>
      </c>
      <c r="D3237">
        <v>11</v>
      </c>
      <c r="E3237">
        <v>35</v>
      </c>
      <c r="F3237" t="s">
        <v>12789</v>
      </c>
      <c r="G3237">
        <v>0.60499999999999998</v>
      </c>
    </row>
    <row r="3238" spans="1:7" x14ac:dyDescent="0.35">
      <c r="A3238" t="s">
        <v>11043</v>
      </c>
      <c r="B3238" t="s">
        <v>1509</v>
      </c>
      <c r="C3238" s="16">
        <v>40909</v>
      </c>
      <c r="D3238">
        <v>2</v>
      </c>
      <c r="E3238">
        <v>0</v>
      </c>
      <c r="F3238" t="s">
        <v>14075</v>
      </c>
      <c r="G3238">
        <v>0.68200000000000005</v>
      </c>
    </row>
    <row r="3239" spans="1:7" x14ac:dyDescent="0.35">
      <c r="A3239" t="s">
        <v>11069</v>
      </c>
      <c r="B3239" t="s">
        <v>393</v>
      </c>
      <c r="C3239" s="16">
        <v>40909</v>
      </c>
      <c r="D3239">
        <v>18</v>
      </c>
      <c r="E3239">
        <v>53</v>
      </c>
      <c r="F3239" t="s">
        <v>12791</v>
      </c>
      <c r="G3239">
        <v>0.78100000000000003</v>
      </c>
    </row>
    <row r="3240" spans="1:7" x14ac:dyDescent="0.35">
      <c r="A3240" t="s">
        <v>3820</v>
      </c>
      <c r="B3240" t="s">
        <v>3821</v>
      </c>
      <c r="C3240" s="16">
        <v>40909</v>
      </c>
      <c r="D3240">
        <v>4</v>
      </c>
      <c r="E3240">
        <v>87</v>
      </c>
      <c r="F3240" t="s">
        <v>13240</v>
      </c>
      <c r="G3240">
        <v>0.74299999999999999</v>
      </c>
    </row>
    <row r="3241" spans="1:7" x14ac:dyDescent="0.35">
      <c r="A3241" t="s">
        <v>8300</v>
      </c>
      <c r="B3241" t="s">
        <v>1509</v>
      </c>
      <c r="C3241" s="16">
        <v>40909</v>
      </c>
      <c r="D3241">
        <v>8</v>
      </c>
      <c r="E3241">
        <v>0</v>
      </c>
      <c r="F3241" t="s">
        <v>14075</v>
      </c>
      <c r="G3241">
        <v>0.66100000000000003</v>
      </c>
    </row>
    <row r="3242" spans="1:7" x14ac:dyDescent="0.35">
      <c r="A3242" t="s">
        <v>11228</v>
      </c>
      <c r="B3242" t="s">
        <v>193</v>
      </c>
      <c r="C3242" s="16">
        <v>40909</v>
      </c>
      <c r="D3242">
        <v>3</v>
      </c>
      <c r="E3242">
        <v>0</v>
      </c>
      <c r="F3242" t="s">
        <v>13126</v>
      </c>
      <c r="G3242">
        <v>0.57899999999999996</v>
      </c>
    </row>
    <row r="3243" spans="1:7" x14ac:dyDescent="0.35">
      <c r="A3243" t="s">
        <v>11301</v>
      </c>
      <c r="B3243" t="s">
        <v>11302</v>
      </c>
      <c r="C3243" s="16">
        <v>40909</v>
      </c>
      <c r="D3243">
        <v>5</v>
      </c>
      <c r="E3243">
        <v>53</v>
      </c>
      <c r="F3243" t="s">
        <v>14908</v>
      </c>
      <c r="G3243">
        <v>0.68</v>
      </c>
    </row>
    <row r="3244" spans="1:7" x14ac:dyDescent="0.35">
      <c r="A3244" t="s">
        <v>11309</v>
      </c>
      <c r="B3244" t="s">
        <v>11310</v>
      </c>
      <c r="C3244" s="16">
        <v>40909</v>
      </c>
      <c r="D3244">
        <v>3</v>
      </c>
      <c r="E3244">
        <v>50</v>
      </c>
      <c r="F3244" t="s">
        <v>11311</v>
      </c>
      <c r="G3244">
        <v>0.64700000000000002</v>
      </c>
    </row>
    <row r="3245" spans="1:7" x14ac:dyDescent="0.35">
      <c r="A3245" t="s">
        <v>6287</v>
      </c>
      <c r="B3245" t="s">
        <v>194</v>
      </c>
      <c r="C3245" s="16">
        <v>40909</v>
      </c>
      <c r="D3245">
        <v>8</v>
      </c>
      <c r="E3245">
        <v>0</v>
      </c>
      <c r="F3245" t="s">
        <v>12854</v>
      </c>
      <c r="G3245">
        <v>0.56799999999999995</v>
      </c>
    </row>
    <row r="3246" spans="1:7" x14ac:dyDescent="0.35">
      <c r="A3246" t="s">
        <v>12508</v>
      </c>
      <c r="B3246" t="s">
        <v>9213</v>
      </c>
      <c r="C3246" s="16">
        <v>40904</v>
      </c>
      <c r="D3246">
        <v>2</v>
      </c>
      <c r="E3246">
        <v>74</v>
      </c>
      <c r="F3246" t="s">
        <v>13252</v>
      </c>
      <c r="G3246">
        <v>0.71599999999999997</v>
      </c>
    </row>
    <row r="3247" spans="1:7" x14ac:dyDescent="0.35">
      <c r="A3247" t="s">
        <v>11815</v>
      </c>
      <c r="B3247" t="s">
        <v>1218</v>
      </c>
      <c r="C3247" s="16">
        <v>40896</v>
      </c>
      <c r="D3247">
        <v>1</v>
      </c>
      <c r="E3247">
        <v>45</v>
      </c>
      <c r="F3247" t="s">
        <v>13147</v>
      </c>
      <c r="G3247">
        <v>0.85799999999999998</v>
      </c>
    </row>
    <row r="3248" spans="1:7" x14ac:dyDescent="0.35">
      <c r="A3248" t="s">
        <v>3467</v>
      </c>
      <c r="B3248" t="s">
        <v>3468</v>
      </c>
      <c r="C3248" s="16">
        <v>40886</v>
      </c>
      <c r="D3248">
        <v>1</v>
      </c>
      <c r="E3248">
        <v>46</v>
      </c>
      <c r="F3248" t="s">
        <v>13570</v>
      </c>
      <c r="G3248">
        <v>0.63700000000000001</v>
      </c>
    </row>
    <row r="3249" spans="1:7" x14ac:dyDescent="0.35">
      <c r="A3249" t="s">
        <v>4911</v>
      </c>
      <c r="B3249" t="s">
        <v>37</v>
      </c>
      <c r="C3249" s="16">
        <v>40886</v>
      </c>
      <c r="D3249">
        <v>6</v>
      </c>
      <c r="E3249">
        <v>48</v>
      </c>
      <c r="F3249" t="s">
        <v>12791</v>
      </c>
      <c r="G3249">
        <v>0.60199999999999998</v>
      </c>
    </row>
    <row r="3250" spans="1:7" x14ac:dyDescent="0.35">
      <c r="A3250" t="s">
        <v>4658</v>
      </c>
      <c r="B3250" t="s">
        <v>4659</v>
      </c>
      <c r="C3250" s="16">
        <v>40885</v>
      </c>
      <c r="D3250">
        <v>2</v>
      </c>
      <c r="E3250">
        <v>27</v>
      </c>
      <c r="F3250" t="s">
        <v>13661</v>
      </c>
      <c r="G3250">
        <v>0.71299999999999997</v>
      </c>
    </row>
    <row r="3251" spans="1:7" x14ac:dyDescent="0.35">
      <c r="A3251" t="s">
        <v>6351</v>
      </c>
      <c r="B3251" t="s">
        <v>4659</v>
      </c>
      <c r="C3251" s="16">
        <v>40885</v>
      </c>
      <c r="D3251">
        <v>4</v>
      </c>
      <c r="E3251">
        <v>41</v>
      </c>
      <c r="F3251" t="s">
        <v>13661</v>
      </c>
      <c r="G3251">
        <v>0.61</v>
      </c>
    </row>
    <row r="3252" spans="1:7" x14ac:dyDescent="0.35">
      <c r="A3252" t="s">
        <v>1924</v>
      </c>
      <c r="B3252" t="s">
        <v>1925</v>
      </c>
      <c r="C3252" s="16">
        <v>40883</v>
      </c>
      <c r="D3252">
        <v>3</v>
      </c>
      <c r="E3252">
        <v>74</v>
      </c>
      <c r="F3252" t="s">
        <v>14077</v>
      </c>
      <c r="G3252">
        <v>0.505</v>
      </c>
    </row>
    <row r="3253" spans="1:7" x14ac:dyDescent="0.35">
      <c r="A3253" t="s">
        <v>7720</v>
      </c>
      <c r="B3253" t="s">
        <v>1925</v>
      </c>
      <c r="C3253" s="16">
        <v>40883</v>
      </c>
      <c r="D3253">
        <v>1</v>
      </c>
      <c r="E3253">
        <v>78</v>
      </c>
      <c r="F3253" t="s">
        <v>14077</v>
      </c>
      <c r="G3253">
        <v>0.35599999999999998</v>
      </c>
    </row>
    <row r="3254" spans="1:7" x14ac:dyDescent="0.35">
      <c r="A3254" t="s">
        <v>6692</v>
      </c>
      <c r="B3254" t="s">
        <v>6693</v>
      </c>
      <c r="C3254" s="16">
        <v>40882</v>
      </c>
      <c r="D3254">
        <v>1</v>
      </c>
      <c r="E3254">
        <v>40</v>
      </c>
      <c r="F3254" t="s">
        <v>2110</v>
      </c>
      <c r="G3254">
        <v>0.66100000000000003</v>
      </c>
    </row>
    <row r="3255" spans="1:7" x14ac:dyDescent="0.35">
      <c r="A3255" t="s">
        <v>3062</v>
      </c>
      <c r="B3255" t="s">
        <v>2754</v>
      </c>
      <c r="C3255" s="16">
        <v>40879</v>
      </c>
      <c r="D3255">
        <v>1</v>
      </c>
      <c r="E3255">
        <v>43</v>
      </c>
      <c r="F3255" t="s">
        <v>14772</v>
      </c>
      <c r="G3255">
        <v>0.72799999999999998</v>
      </c>
    </row>
    <row r="3256" spans="1:7" x14ac:dyDescent="0.35">
      <c r="A3256" t="s">
        <v>7921</v>
      </c>
      <c r="B3256" t="s">
        <v>7922</v>
      </c>
      <c r="C3256" s="16">
        <v>40879</v>
      </c>
      <c r="D3256">
        <v>8</v>
      </c>
      <c r="E3256">
        <v>18</v>
      </c>
      <c r="F3256" t="s">
        <v>13875</v>
      </c>
      <c r="G3256">
        <v>0.63700000000000001</v>
      </c>
    </row>
    <row r="3257" spans="1:7" x14ac:dyDescent="0.35">
      <c r="A3257" t="s">
        <v>12720</v>
      </c>
      <c r="B3257" t="s">
        <v>11195</v>
      </c>
      <c r="C3257" s="16">
        <v>40879</v>
      </c>
      <c r="D3257">
        <v>14</v>
      </c>
      <c r="E3257">
        <v>0</v>
      </c>
      <c r="F3257" t="s">
        <v>14909</v>
      </c>
      <c r="G3257">
        <v>0.69699999999999995</v>
      </c>
    </row>
    <row r="3258" spans="1:7" x14ac:dyDescent="0.35">
      <c r="A3258" t="s">
        <v>11712</v>
      </c>
      <c r="B3258" t="s">
        <v>11713</v>
      </c>
      <c r="C3258" s="16">
        <v>40878</v>
      </c>
      <c r="D3258">
        <v>1</v>
      </c>
      <c r="E3258">
        <v>11</v>
      </c>
      <c r="F3258" t="s">
        <v>13875</v>
      </c>
      <c r="G3258">
        <v>0.55100000000000005</v>
      </c>
    </row>
    <row r="3259" spans="1:7" x14ac:dyDescent="0.35">
      <c r="A3259" t="s">
        <v>178</v>
      </c>
      <c r="B3259" t="s">
        <v>179</v>
      </c>
      <c r="C3259" s="16">
        <v>40875</v>
      </c>
      <c r="D3259">
        <v>2</v>
      </c>
      <c r="E3259">
        <v>43</v>
      </c>
      <c r="F3259" t="s">
        <v>14749</v>
      </c>
      <c r="G3259">
        <v>0.63800000000000001</v>
      </c>
    </row>
    <row r="3260" spans="1:7" x14ac:dyDescent="0.35">
      <c r="A3260" t="s">
        <v>2534</v>
      </c>
      <c r="B3260" t="s">
        <v>179</v>
      </c>
      <c r="C3260" s="16">
        <v>40875</v>
      </c>
      <c r="D3260">
        <v>3</v>
      </c>
      <c r="E3260">
        <v>73</v>
      </c>
      <c r="F3260" t="s">
        <v>14749</v>
      </c>
      <c r="G3260">
        <v>0.67200000000000004</v>
      </c>
    </row>
    <row r="3261" spans="1:7" x14ac:dyDescent="0.35">
      <c r="A3261" t="s">
        <v>12105</v>
      </c>
      <c r="B3261" t="s">
        <v>4979</v>
      </c>
      <c r="C3261" s="16">
        <v>40875</v>
      </c>
      <c r="D3261">
        <v>1</v>
      </c>
      <c r="E3261">
        <v>64</v>
      </c>
      <c r="F3261" t="s">
        <v>14910</v>
      </c>
      <c r="G3261">
        <v>0.84299999999999997</v>
      </c>
    </row>
    <row r="3262" spans="1:7" x14ac:dyDescent="0.35">
      <c r="A3262" t="s">
        <v>7346</v>
      </c>
      <c r="B3262" t="s">
        <v>7347</v>
      </c>
      <c r="C3262" s="16">
        <v>40875</v>
      </c>
      <c r="D3262">
        <v>1</v>
      </c>
      <c r="E3262">
        <v>62</v>
      </c>
      <c r="F3262" t="s">
        <v>7348</v>
      </c>
      <c r="G3262">
        <v>0.67800000000000005</v>
      </c>
    </row>
    <row r="3263" spans="1:7" x14ac:dyDescent="0.35">
      <c r="A3263" t="s">
        <v>8620</v>
      </c>
      <c r="B3263" t="s">
        <v>8621</v>
      </c>
      <c r="C3263" s="16">
        <v>40875</v>
      </c>
      <c r="D3263">
        <v>3</v>
      </c>
      <c r="E3263">
        <v>0</v>
      </c>
      <c r="F3263" t="s">
        <v>13652</v>
      </c>
      <c r="G3263">
        <v>0.48</v>
      </c>
    </row>
    <row r="3264" spans="1:7" x14ac:dyDescent="0.35">
      <c r="A3264" t="s">
        <v>1604</v>
      </c>
      <c r="B3264" t="s">
        <v>1605</v>
      </c>
      <c r="C3264" s="16">
        <v>40872</v>
      </c>
      <c r="D3264">
        <v>2</v>
      </c>
      <c r="E3264">
        <v>74</v>
      </c>
      <c r="F3264" t="s">
        <v>14078</v>
      </c>
      <c r="G3264">
        <v>0.68600000000000005</v>
      </c>
    </row>
    <row r="3265" spans="1:7" x14ac:dyDescent="0.35">
      <c r="A3265" t="s">
        <v>12007</v>
      </c>
      <c r="B3265" t="s">
        <v>3906</v>
      </c>
      <c r="C3265" s="16">
        <v>40872</v>
      </c>
      <c r="D3265">
        <v>1</v>
      </c>
      <c r="E3265">
        <v>64</v>
      </c>
      <c r="F3265" t="s">
        <v>14079</v>
      </c>
      <c r="G3265">
        <v>0.74199999999999999</v>
      </c>
    </row>
    <row r="3266" spans="1:7" x14ac:dyDescent="0.35">
      <c r="A3266" t="s">
        <v>12660</v>
      </c>
      <c r="B3266" t="s">
        <v>10638</v>
      </c>
      <c r="C3266" s="16">
        <v>40872</v>
      </c>
      <c r="D3266">
        <v>6</v>
      </c>
      <c r="E3266">
        <v>13</v>
      </c>
      <c r="F3266" t="s">
        <v>13875</v>
      </c>
      <c r="G3266">
        <v>0.626</v>
      </c>
    </row>
    <row r="3267" spans="1:7" x14ac:dyDescent="0.35">
      <c r="A3267" t="s">
        <v>11146</v>
      </c>
      <c r="B3267" t="s">
        <v>1605</v>
      </c>
      <c r="C3267" s="16">
        <v>40872</v>
      </c>
      <c r="D3267">
        <v>3</v>
      </c>
      <c r="E3267">
        <v>49</v>
      </c>
      <c r="F3267" t="s">
        <v>14078</v>
      </c>
      <c r="G3267">
        <v>0.64100000000000001</v>
      </c>
    </row>
    <row r="3268" spans="1:7" x14ac:dyDescent="0.35">
      <c r="A3268" t="s">
        <v>1240</v>
      </c>
      <c r="B3268" t="s">
        <v>549</v>
      </c>
      <c r="C3268" s="16">
        <v>40868</v>
      </c>
      <c r="D3268">
        <v>2</v>
      </c>
      <c r="E3268">
        <v>36</v>
      </c>
      <c r="F3268" t="s">
        <v>12895</v>
      </c>
      <c r="G3268">
        <v>0.52400000000000002</v>
      </c>
    </row>
    <row r="3269" spans="1:7" x14ac:dyDescent="0.35">
      <c r="A3269" t="s">
        <v>3645</v>
      </c>
      <c r="B3269" t="s">
        <v>549</v>
      </c>
      <c r="C3269" s="16">
        <v>40868</v>
      </c>
      <c r="D3269">
        <v>3</v>
      </c>
      <c r="E3269">
        <v>28</v>
      </c>
      <c r="F3269" t="s">
        <v>12895</v>
      </c>
      <c r="G3269">
        <v>0.746</v>
      </c>
    </row>
    <row r="3270" spans="1:7" x14ac:dyDescent="0.35">
      <c r="A3270" t="s">
        <v>12078</v>
      </c>
      <c r="B3270" t="s">
        <v>4669</v>
      </c>
      <c r="C3270" s="16">
        <v>40868</v>
      </c>
      <c r="D3270">
        <v>11</v>
      </c>
      <c r="E3270">
        <v>26</v>
      </c>
      <c r="F3270" t="s">
        <v>13253</v>
      </c>
      <c r="G3270">
        <v>0.67800000000000005</v>
      </c>
    </row>
    <row r="3271" spans="1:7" x14ac:dyDescent="0.35">
      <c r="A3271" t="s">
        <v>10513</v>
      </c>
      <c r="B3271" t="s">
        <v>871</v>
      </c>
      <c r="C3271" s="16">
        <v>40868</v>
      </c>
      <c r="D3271">
        <v>1</v>
      </c>
      <c r="E3271">
        <v>0</v>
      </c>
      <c r="F3271" t="s">
        <v>480</v>
      </c>
      <c r="G3271">
        <v>0.56999999999999995</v>
      </c>
    </row>
    <row r="3272" spans="1:7" x14ac:dyDescent="0.35">
      <c r="A3272" t="s">
        <v>2407</v>
      </c>
      <c r="B3272" t="s">
        <v>2408</v>
      </c>
      <c r="C3272" s="16">
        <v>40867</v>
      </c>
      <c r="D3272">
        <v>1</v>
      </c>
      <c r="E3272">
        <v>20</v>
      </c>
      <c r="F3272" t="s">
        <v>13875</v>
      </c>
      <c r="G3272">
        <v>0.68700000000000006</v>
      </c>
    </row>
    <row r="3273" spans="1:7" x14ac:dyDescent="0.35">
      <c r="A3273" t="s">
        <v>1985</v>
      </c>
      <c r="B3273" t="s">
        <v>690</v>
      </c>
      <c r="C3273" s="16">
        <v>40865</v>
      </c>
      <c r="D3273">
        <v>2</v>
      </c>
      <c r="E3273">
        <v>0</v>
      </c>
      <c r="F3273" t="s">
        <v>13233</v>
      </c>
      <c r="G3273">
        <v>0.71499999999999997</v>
      </c>
    </row>
    <row r="3274" spans="1:7" x14ac:dyDescent="0.35">
      <c r="A3274" t="s">
        <v>1985</v>
      </c>
      <c r="B3274" t="s">
        <v>690</v>
      </c>
      <c r="C3274" s="16">
        <v>40865</v>
      </c>
      <c r="D3274">
        <v>2</v>
      </c>
      <c r="E3274">
        <v>78</v>
      </c>
      <c r="F3274" t="s">
        <v>13233</v>
      </c>
      <c r="G3274">
        <v>0.71899999999999997</v>
      </c>
    </row>
    <row r="3275" spans="1:7" x14ac:dyDescent="0.35">
      <c r="A3275" t="s">
        <v>12246</v>
      </c>
      <c r="B3275" t="s">
        <v>690</v>
      </c>
      <c r="C3275" s="16">
        <v>40865</v>
      </c>
      <c r="D3275">
        <v>1</v>
      </c>
      <c r="E3275">
        <v>40</v>
      </c>
      <c r="F3275" t="s">
        <v>13233</v>
      </c>
      <c r="G3275">
        <v>0.70599999999999996</v>
      </c>
    </row>
    <row r="3276" spans="1:7" x14ac:dyDescent="0.35">
      <c r="A3276" t="s">
        <v>12669</v>
      </c>
      <c r="B3276" t="s">
        <v>9921</v>
      </c>
      <c r="C3276" s="16">
        <v>40865</v>
      </c>
      <c r="D3276">
        <v>4</v>
      </c>
      <c r="E3276">
        <v>39</v>
      </c>
      <c r="F3276" t="s">
        <v>13254</v>
      </c>
      <c r="G3276">
        <v>0.64100000000000001</v>
      </c>
    </row>
    <row r="3277" spans="1:7" x14ac:dyDescent="0.35">
      <c r="A3277" t="s">
        <v>11389</v>
      </c>
      <c r="B3277" t="s">
        <v>11390</v>
      </c>
      <c r="C3277" s="16">
        <v>40863</v>
      </c>
      <c r="D3277">
        <v>26</v>
      </c>
      <c r="E3277">
        <v>31</v>
      </c>
      <c r="F3277" t="s">
        <v>11391</v>
      </c>
      <c r="G3277">
        <v>0.54900000000000004</v>
      </c>
    </row>
    <row r="3278" spans="1:7" x14ac:dyDescent="0.35">
      <c r="A3278" t="s">
        <v>1014</v>
      </c>
      <c r="B3278" t="s">
        <v>1015</v>
      </c>
      <c r="C3278" s="16">
        <v>40862</v>
      </c>
      <c r="D3278">
        <v>19</v>
      </c>
      <c r="E3278">
        <v>12</v>
      </c>
      <c r="F3278" t="s">
        <v>13875</v>
      </c>
      <c r="G3278">
        <v>0.58199999999999996</v>
      </c>
    </row>
    <row r="3279" spans="1:7" x14ac:dyDescent="0.35">
      <c r="A3279" t="s">
        <v>5259</v>
      </c>
      <c r="B3279" t="s">
        <v>5260</v>
      </c>
      <c r="C3279" s="16">
        <v>40862</v>
      </c>
      <c r="D3279">
        <v>9</v>
      </c>
      <c r="E3279">
        <v>24</v>
      </c>
      <c r="F3279" t="s">
        <v>136</v>
      </c>
      <c r="G3279">
        <v>0.83</v>
      </c>
    </row>
    <row r="3280" spans="1:7" x14ac:dyDescent="0.35">
      <c r="A3280" t="s">
        <v>10666</v>
      </c>
      <c r="B3280" t="s">
        <v>6816</v>
      </c>
      <c r="C3280" s="16">
        <v>40862</v>
      </c>
      <c r="D3280">
        <v>5</v>
      </c>
      <c r="E3280">
        <v>79</v>
      </c>
      <c r="F3280" t="s">
        <v>13104</v>
      </c>
      <c r="G3280">
        <v>0.629</v>
      </c>
    </row>
    <row r="3281" spans="1:7" x14ac:dyDescent="0.35">
      <c r="A3281" t="s">
        <v>5339</v>
      </c>
      <c r="B3281" t="s">
        <v>5340</v>
      </c>
      <c r="C3281" s="16">
        <v>40860</v>
      </c>
      <c r="D3281">
        <v>7</v>
      </c>
      <c r="E3281">
        <v>26</v>
      </c>
      <c r="F3281" t="s">
        <v>13875</v>
      </c>
      <c r="G3281">
        <v>0.46600000000000003</v>
      </c>
    </row>
    <row r="3282" spans="1:7" x14ac:dyDescent="0.35">
      <c r="A3282" t="s">
        <v>10015</v>
      </c>
      <c r="B3282" t="s">
        <v>5340</v>
      </c>
      <c r="C3282" s="16">
        <v>40860</v>
      </c>
      <c r="D3282">
        <v>5</v>
      </c>
      <c r="E3282">
        <v>30</v>
      </c>
      <c r="F3282" t="s">
        <v>13875</v>
      </c>
      <c r="G3282">
        <v>0.45300000000000001</v>
      </c>
    </row>
    <row r="3283" spans="1:7" x14ac:dyDescent="0.35">
      <c r="A3283" t="s">
        <v>12755</v>
      </c>
      <c r="B3283" t="s">
        <v>5340</v>
      </c>
      <c r="C3283" s="16">
        <v>40860</v>
      </c>
      <c r="D3283">
        <v>1</v>
      </c>
      <c r="E3283">
        <v>40</v>
      </c>
      <c r="F3283" t="s">
        <v>13875</v>
      </c>
      <c r="G3283">
        <v>0.69399999999999995</v>
      </c>
    </row>
    <row r="3284" spans="1:7" x14ac:dyDescent="0.35">
      <c r="A3284" t="s">
        <v>11783</v>
      </c>
      <c r="B3284" t="s">
        <v>802</v>
      </c>
      <c r="C3284" s="16">
        <v>40858</v>
      </c>
      <c r="D3284">
        <v>7</v>
      </c>
      <c r="E3284">
        <v>66</v>
      </c>
      <c r="F3284" t="s">
        <v>14911</v>
      </c>
      <c r="G3284">
        <v>0.71599999999999997</v>
      </c>
    </row>
    <row r="3285" spans="1:7" x14ac:dyDescent="0.35">
      <c r="A3285" t="s">
        <v>12296</v>
      </c>
      <c r="B3285" t="s">
        <v>803</v>
      </c>
      <c r="C3285" s="16">
        <v>40858</v>
      </c>
      <c r="D3285">
        <v>10</v>
      </c>
      <c r="E3285">
        <v>61</v>
      </c>
      <c r="F3285" t="s">
        <v>14912</v>
      </c>
      <c r="G3285">
        <v>0.59199999999999997</v>
      </c>
    </row>
    <row r="3286" spans="1:7" x14ac:dyDescent="0.35">
      <c r="A3286" t="s">
        <v>12335</v>
      </c>
      <c r="B3286" t="s">
        <v>7588</v>
      </c>
      <c r="C3286" s="16">
        <v>40858</v>
      </c>
      <c r="D3286">
        <v>4</v>
      </c>
      <c r="E3286">
        <v>85</v>
      </c>
      <c r="F3286" t="s">
        <v>14913</v>
      </c>
      <c r="G3286">
        <v>0.64600000000000002</v>
      </c>
    </row>
    <row r="3287" spans="1:7" x14ac:dyDescent="0.35">
      <c r="A3287" t="s">
        <v>1810</v>
      </c>
      <c r="B3287" t="s">
        <v>1811</v>
      </c>
      <c r="C3287" s="16">
        <v>40855</v>
      </c>
      <c r="D3287">
        <v>8</v>
      </c>
      <c r="E3287">
        <v>20</v>
      </c>
      <c r="F3287" t="s">
        <v>14080</v>
      </c>
      <c r="G3287">
        <v>0.65300000000000002</v>
      </c>
    </row>
    <row r="3288" spans="1:7" x14ac:dyDescent="0.35">
      <c r="A3288" t="s">
        <v>3941</v>
      </c>
      <c r="B3288" t="s">
        <v>83</v>
      </c>
      <c r="C3288" s="16">
        <v>40854</v>
      </c>
      <c r="D3288">
        <v>2</v>
      </c>
      <c r="E3288">
        <v>60</v>
      </c>
      <c r="F3288" t="s">
        <v>13108</v>
      </c>
      <c r="G3288">
        <v>0.379</v>
      </c>
    </row>
    <row r="3289" spans="1:7" x14ac:dyDescent="0.35">
      <c r="A3289" t="s">
        <v>8297</v>
      </c>
      <c r="B3289" t="s">
        <v>993</v>
      </c>
      <c r="C3289" s="16">
        <v>40851</v>
      </c>
      <c r="D3289">
        <v>6</v>
      </c>
      <c r="E3289">
        <v>76</v>
      </c>
      <c r="F3289" t="s">
        <v>12791</v>
      </c>
      <c r="G3289">
        <v>0.42099999999999999</v>
      </c>
    </row>
    <row r="3290" spans="1:7" x14ac:dyDescent="0.35">
      <c r="A3290" t="s">
        <v>9656</v>
      </c>
      <c r="B3290" t="s">
        <v>83</v>
      </c>
      <c r="C3290" s="16">
        <v>40851</v>
      </c>
      <c r="D3290">
        <v>11</v>
      </c>
      <c r="E3290">
        <v>46</v>
      </c>
      <c r="F3290" t="s">
        <v>13108</v>
      </c>
      <c r="G3290">
        <v>0.46</v>
      </c>
    </row>
    <row r="3291" spans="1:7" x14ac:dyDescent="0.35">
      <c r="A3291" t="s">
        <v>8297</v>
      </c>
      <c r="B3291" t="s">
        <v>993</v>
      </c>
      <c r="C3291" s="16">
        <v>40851</v>
      </c>
      <c r="D3291">
        <v>6</v>
      </c>
      <c r="E3291">
        <v>59</v>
      </c>
      <c r="F3291" t="s">
        <v>12791</v>
      </c>
      <c r="G3291">
        <v>0.42099999999999999</v>
      </c>
    </row>
    <row r="3292" spans="1:7" x14ac:dyDescent="0.35">
      <c r="A3292" t="s">
        <v>11783</v>
      </c>
      <c r="B3292" t="s">
        <v>802</v>
      </c>
      <c r="C3292" s="16">
        <v>40848</v>
      </c>
      <c r="D3292">
        <v>1</v>
      </c>
      <c r="E3292">
        <v>48</v>
      </c>
      <c r="F3292" t="s">
        <v>14911</v>
      </c>
      <c r="G3292">
        <v>0.71599999999999997</v>
      </c>
    </row>
    <row r="3293" spans="1:7" x14ac:dyDescent="0.35">
      <c r="A3293" t="s">
        <v>7002</v>
      </c>
      <c r="B3293" t="s">
        <v>7003</v>
      </c>
      <c r="C3293" s="16">
        <v>40848</v>
      </c>
      <c r="D3293">
        <v>1</v>
      </c>
      <c r="E3293">
        <v>35</v>
      </c>
      <c r="F3293" t="s">
        <v>13875</v>
      </c>
      <c r="G3293">
        <v>0.85899999999999999</v>
      </c>
    </row>
    <row r="3294" spans="1:7" x14ac:dyDescent="0.35">
      <c r="A3294" t="s">
        <v>4054</v>
      </c>
      <c r="B3294" t="s">
        <v>8591</v>
      </c>
      <c r="C3294" s="16">
        <v>40848</v>
      </c>
      <c r="D3294">
        <v>1</v>
      </c>
      <c r="E3294">
        <v>3</v>
      </c>
      <c r="F3294" t="s">
        <v>13875</v>
      </c>
      <c r="G3294">
        <v>0.85799999999999998</v>
      </c>
    </row>
    <row r="3295" spans="1:7" x14ac:dyDescent="0.35">
      <c r="A3295" t="s">
        <v>1996</v>
      </c>
      <c r="B3295" t="s">
        <v>341</v>
      </c>
      <c r="C3295" s="16">
        <v>40847</v>
      </c>
      <c r="D3295">
        <v>1</v>
      </c>
      <c r="E3295">
        <v>0</v>
      </c>
      <c r="F3295" t="s">
        <v>13904</v>
      </c>
      <c r="G3295">
        <v>0.42</v>
      </c>
    </row>
    <row r="3296" spans="1:7" x14ac:dyDescent="0.35">
      <c r="A3296" t="s">
        <v>2839</v>
      </c>
      <c r="B3296" t="s">
        <v>341</v>
      </c>
      <c r="C3296" s="16">
        <v>40847</v>
      </c>
      <c r="D3296">
        <v>4</v>
      </c>
      <c r="E3296">
        <v>0</v>
      </c>
      <c r="F3296" t="s">
        <v>13904</v>
      </c>
      <c r="G3296">
        <v>0.56200000000000006</v>
      </c>
    </row>
    <row r="3297" spans="1:7" x14ac:dyDescent="0.35">
      <c r="A3297" t="s">
        <v>3057</v>
      </c>
      <c r="B3297" t="s">
        <v>341</v>
      </c>
      <c r="C3297" s="16">
        <v>40847</v>
      </c>
      <c r="D3297">
        <v>5</v>
      </c>
      <c r="E3297">
        <v>0</v>
      </c>
      <c r="F3297" t="s">
        <v>13904</v>
      </c>
      <c r="G3297">
        <v>0.67900000000000005</v>
      </c>
    </row>
    <row r="3298" spans="1:7" x14ac:dyDescent="0.35">
      <c r="A3298" t="s">
        <v>6219</v>
      </c>
      <c r="B3298" t="s">
        <v>341</v>
      </c>
      <c r="C3298" s="16">
        <v>40847</v>
      </c>
      <c r="D3298">
        <v>3</v>
      </c>
      <c r="E3298">
        <v>0</v>
      </c>
      <c r="F3298" t="s">
        <v>13904</v>
      </c>
      <c r="G3298">
        <v>0.46400000000000002</v>
      </c>
    </row>
    <row r="3299" spans="1:7" x14ac:dyDescent="0.35">
      <c r="A3299" t="s">
        <v>6674</v>
      </c>
      <c r="B3299" t="s">
        <v>341</v>
      </c>
      <c r="C3299" s="16">
        <v>40847</v>
      </c>
      <c r="D3299">
        <v>1</v>
      </c>
      <c r="E3299">
        <v>0</v>
      </c>
      <c r="F3299" t="s">
        <v>13904</v>
      </c>
      <c r="G3299">
        <v>0.38900000000000001</v>
      </c>
    </row>
    <row r="3300" spans="1:7" x14ac:dyDescent="0.35">
      <c r="A3300" t="s">
        <v>8050</v>
      </c>
      <c r="B3300" t="s">
        <v>341</v>
      </c>
      <c r="C3300" s="16">
        <v>40847</v>
      </c>
      <c r="D3300">
        <v>15</v>
      </c>
      <c r="E3300">
        <v>0</v>
      </c>
      <c r="F3300" t="s">
        <v>13904</v>
      </c>
      <c r="G3300">
        <v>0.50800000000000001</v>
      </c>
    </row>
    <row r="3301" spans="1:7" x14ac:dyDescent="0.35">
      <c r="A3301" t="s">
        <v>8488</v>
      </c>
      <c r="B3301" t="s">
        <v>341</v>
      </c>
      <c r="C3301" s="16">
        <v>40847</v>
      </c>
      <c r="D3301">
        <v>2</v>
      </c>
      <c r="E3301">
        <v>0</v>
      </c>
      <c r="F3301" t="s">
        <v>13904</v>
      </c>
      <c r="G3301">
        <v>0.67500000000000004</v>
      </c>
    </row>
    <row r="3302" spans="1:7" x14ac:dyDescent="0.35">
      <c r="A3302" t="s">
        <v>8604</v>
      </c>
      <c r="B3302" t="s">
        <v>341</v>
      </c>
      <c r="C3302" s="16">
        <v>40847</v>
      </c>
      <c r="D3302">
        <v>6</v>
      </c>
      <c r="E3302">
        <v>0</v>
      </c>
      <c r="F3302" t="s">
        <v>13904</v>
      </c>
      <c r="G3302">
        <v>0.27200000000000002</v>
      </c>
    </row>
    <row r="3303" spans="1:7" x14ac:dyDescent="0.35">
      <c r="A3303" t="s">
        <v>11052</v>
      </c>
      <c r="B3303" t="s">
        <v>341</v>
      </c>
      <c r="C3303" s="16">
        <v>40847</v>
      </c>
      <c r="D3303">
        <v>11</v>
      </c>
      <c r="E3303">
        <v>0</v>
      </c>
      <c r="F3303" t="s">
        <v>13904</v>
      </c>
      <c r="G3303">
        <v>0.61799999999999999</v>
      </c>
    </row>
    <row r="3304" spans="1:7" x14ac:dyDescent="0.35">
      <c r="A3304" t="s">
        <v>12210</v>
      </c>
      <c r="B3304" t="s">
        <v>6213</v>
      </c>
      <c r="C3304" s="16">
        <v>40846</v>
      </c>
      <c r="D3304">
        <v>1</v>
      </c>
      <c r="E3304">
        <v>25</v>
      </c>
      <c r="F3304" t="s">
        <v>14914</v>
      </c>
      <c r="G3304">
        <v>0.55300000000000005</v>
      </c>
    </row>
    <row r="3305" spans="1:7" x14ac:dyDescent="0.35">
      <c r="A3305" t="s">
        <v>11779</v>
      </c>
      <c r="B3305" t="s">
        <v>765</v>
      </c>
      <c r="C3305" s="16">
        <v>40845</v>
      </c>
      <c r="D3305">
        <v>1</v>
      </c>
      <c r="E3305">
        <v>23</v>
      </c>
      <c r="F3305" t="s">
        <v>13875</v>
      </c>
      <c r="G3305">
        <v>0.59499999999999997</v>
      </c>
    </row>
    <row r="3306" spans="1:7" x14ac:dyDescent="0.35">
      <c r="A3306" t="s">
        <v>1113</v>
      </c>
      <c r="B3306" t="s">
        <v>1114</v>
      </c>
      <c r="C3306" s="16">
        <v>40844</v>
      </c>
      <c r="D3306">
        <v>1</v>
      </c>
      <c r="E3306">
        <v>0</v>
      </c>
      <c r="F3306" t="s">
        <v>12945</v>
      </c>
      <c r="G3306">
        <v>0.62</v>
      </c>
    </row>
    <row r="3307" spans="1:7" x14ac:dyDescent="0.35">
      <c r="A3307" t="s">
        <v>11819</v>
      </c>
      <c r="B3307" t="s">
        <v>1257</v>
      </c>
      <c r="C3307" s="16">
        <v>40844</v>
      </c>
      <c r="D3307">
        <v>1</v>
      </c>
      <c r="E3307">
        <v>0</v>
      </c>
      <c r="F3307" t="s">
        <v>13904</v>
      </c>
      <c r="G3307">
        <v>0.20300000000000001</v>
      </c>
    </row>
    <row r="3308" spans="1:7" x14ac:dyDescent="0.35">
      <c r="A3308" t="s">
        <v>9381</v>
      </c>
      <c r="B3308" t="s">
        <v>3406</v>
      </c>
      <c r="C3308" s="16">
        <v>40844</v>
      </c>
      <c r="D3308">
        <v>2</v>
      </c>
      <c r="E3308">
        <v>58</v>
      </c>
      <c r="F3308" t="s">
        <v>13174</v>
      </c>
      <c r="G3308">
        <v>0.69599999999999995</v>
      </c>
    </row>
    <row r="3309" spans="1:7" x14ac:dyDescent="0.35">
      <c r="A3309" t="s">
        <v>3874</v>
      </c>
      <c r="B3309" t="s">
        <v>1257</v>
      </c>
      <c r="C3309" s="16">
        <v>40844</v>
      </c>
      <c r="D3309">
        <v>10</v>
      </c>
      <c r="E3309">
        <v>0</v>
      </c>
      <c r="F3309" t="s">
        <v>13904</v>
      </c>
      <c r="G3309">
        <v>0.44500000000000001</v>
      </c>
    </row>
    <row r="3310" spans="1:7" x14ac:dyDescent="0.35">
      <c r="A3310" t="s">
        <v>1113</v>
      </c>
      <c r="B3310" t="s">
        <v>1114</v>
      </c>
      <c r="C3310" s="16">
        <v>40844</v>
      </c>
      <c r="D3310">
        <v>1</v>
      </c>
      <c r="E3310">
        <v>84</v>
      </c>
      <c r="F3310" t="s">
        <v>12945</v>
      </c>
      <c r="G3310">
        <v>0.58399999999999996</v>
      </c>
    </row>
    <row r="3311" spans="1:7" x14ac:dyDescent="0.35">
      <c r="A3311" t="s">
        <v>5034</v>
      </c>
      <c r="B3311" t="s">
        <v>3406</v>
      </c>
      <c r="C3311" s="16">
        <v>40844</v>
      </c>
      <c r="D3311">
        <v>8</v>
      </c>
      <c r="E3311">
        <v>43</v>
      </c>
      <c r="F3311" t="s">
        <v>13174</v>
      </c>
      <c r="G3311">
        <v>0.47</v>
      </c>
    </row>
    <row r="3312" spans="1:7" x14ac:dyDescent="0.35">
      <c r="A3312" t="s">
        <v>608</v>
      </c>
      <c r="B3312" t="s">
        <v>609</v>
      </c>
      <c r="C3312" s="16">
        <v>40841</v>
      </c>
      <c r="D3312">
        <v>7</v>
      </c>
      <c r="E3312">
        <v>0</v>
      </c>
      <c r="F3312" t="s">
        <v>610</v>
      </c>
      <c r="G3312">
        <v>0.46300000000000002</v>
      </c>
    </row>
    <row r="3313" spans="1:7" x14ac:dyDescent="0.35">
      <c r="A3313" t="s">
        <v>11830</v>
      </c>
      <c r="B3313" t="s">
        <v>1430</v>
      </c>
      <c r="C3313" s="16">
        <v>40840</v>
      </c>
      <c r="D3313">
        <v>2</v>
      </c>
      <c r="E3313">
        <v>79</v>
      </c>
      <c r="F3313" t="s">
        <v>14749</v>
      </c>
      <c r="G3313">
        <v>0.56200000000000006</v>
      </c>
    </row>
    <row r="3314" spans="1:7" x14ac:dyDescent="0.35">
      <c r="A3314" t="s">
        <v>11830</v>
      </c>
      <c r="B3314" t="s">
        <v>1430</v>
      </c>
      <c r="C3314" s="16">
        <v>40840</v>
      </c>
      <c r="D3314">
        <v>2</v>
      </c>
      <c r="E3314">
        <v>70</v>
      </c>
      <c r="F3314" t="s">
        <v>14749</v>
      </c>
      <c r="G3314">
        <v>0.56200000000000006</v>
      </c>
    </row>
    <row r="3315" spans="1:7" x14ac:dyDescent="0.35">
      <c r="A3315" t="s">
        <v>7190</v>
      </c>
      <c r="B3315" t="s">
        <v>1430</v>
      </c>
      <c r="C3315" s="16">
        <v>40840</v>
      </c>
      <c r="D3315">
        <v>1</v>
      </c>
      <c r="E3315">
        <v>52</v>
      </c>
      <c r="F3315" t="s">
        <v>14749</v>
      </c>
      <c r="G3315">
        <v>0.67600000000000005</v>
      </c>
    </row>
    <row r="3316" spans="1:7" x14ac:dyDescent="0.35">
      <c r="A3316" t="s">
        <v>3279</v>
      </c>
      <c r="B3316" t="s">
        <v>507</v>
      </c>
      <c r="C3316" s="16">
        <v>40840</v>
      </c>
      <c r="D3316">
        <v>3</v>
      </c>
      <c r="E3316">
        <v>88</v>
      </c>
      <c r="F3316" t="s">
        <v>12845</v>
      </c>
      <c r="G3316">
        <v>0.44900000000000001</v>
      </c>
    </row>
    <row r="3317" spans="1:7" x14ac:dyDescent="0.35">
      <c r="A3317" t="s">
        <v>8968</v>
      </c>
      <c r="B3317" t="s">
        <v>507</v>
      </c>
      <c r="C3317" s="16">
        <v>40840</v>
      </c>
      <c r="D3317">
        <v>7</v>
      </c>
      <c r="E3317">
        <v>76</v>
      </c>
      <c r="F3317" t="s">
        <v>12845</v>
      </c>
      <c r="G3317">
        <v>0.42499999999999999</v>
      </c>
    </row>
    <row r="3318" spans="1:7" x14ac:dyDescent="0.35">
      <c r="A3318" t="s">
        <v>10958</v>
      </c>
      <c r="B3318" t="s">
        <v>507</v>
      </c>
      <c r="C3318" s="16">
        <v>40840</v>
      </c>
      <c r="D3318">
        <v>4</v>
      </c>
      <c r="E3318">
        <v>75</v>
      </c>
      <c r="F3318" t="s">
        <v>12845</v>
      </c>
      <c r="G3318">
        <v>0.43</v>
      </c>
    </row>
    <row r="3319" spans="1:7" x14ac:dyDescent="0.35">
      <c r="A3319" t="s">
        <v>12469</v>
      </c>
      <c r="B3319" t="s">
        <v>8899</v>
      </c>
      <c r="C3319" s="16">
        <v>40839</v>
      </c>
      <c r="D3319">
        <v>3</v>
      </c>
      <c r="E3319">
        <v>47</v>
      </c>
      <c r="F3319" t="s">
        <v>14896</v>
      </c>
      <c r="G3319">
        <v>0.52</v>
      </c>
    </row>
    <row r="3320" spans="1:7" x14ac:dyDescent="0.35">
      <c r="A3320" t="s">
        <v>12085</v>
      </c>
      <c r="B3320" t="s">
        <v>4727</v>
      </c>
      <c r="C3320" s="16">
        <v>40837</v>
      </c>
      <c r="D3320">
        <v>1</v>
      </c>
      <c r="E3320">
        <v>75</v>
      </c>
      <c r="F3320" t="s">
        <v>14915</v>
      </c>
      <c r="G3320">
        <v>0.55300000000000005</v>
      </c>
    </row>
    <row r="3321" spans="1:7" x14ac:dyDescent="0.35">
      <c r="A3321" t="s">
        <v>1887</v>
      </c>
      <c r="B3321" t="s">
        <v>1888</v>
      </c>
      <c r="C3321" s="16">
        <v>40834</v>
      </c>
      <c r="D3321">
        <v>2</v>
      </c>
      <c r="E3321">
        <v>0</v>
      </c>
      <c r="F3321" t="s">
        <v>13255</v>
      </c>
      <c r="G3321">
        <v>0.50600000000000001</v>
      </c>
    </row>
    <row r="3322" spans="1:7" x14ac:dyDescent="0.35">
      <c r="A3322" t="s">
        <v>12350</v>
      </c>
      <c r="B3322" t="s">
        <v>7703</v>
      </c>
      <c r="C3322" s="16">
        <v>40830</v>
      </c>
      <c r="D3322">
        <v>1</v>
      </c>
      <c r="E3322">
        <v>39</v>
      </c>
      <c r="F3322" t="s">
        <v>13544</v>
      </c>
      <c r="G3322">
        <v>0.52300000000000002</v>
      </c>
    </row>
    <row r="3323" spans="1:7" x14ac:dyDescent="0.35">
      <c r="A3323" t="s">
        <v>12151</v>
      </c>
      <c r="B3323" t="s">
        <v>5564</v>
      </c>
      <c r="C3323" s="16">
        <v>40828</v>
      </c>
      <c r="D3323">
        <v>1</v>
      </c>
      <c r="E3323">
        <v>0</v>
      </c>
      <c r="F3323" t="s">
        <v>13256</v>
      </c>
      <c r="G3323">
        <v>0.78500000000000003</v>
      </c>
    </row>
    <row r="3324" spans="1:7" x14ac:dyDescent="0.35">
      <c r="A3324" t="s">
        <v>11246</v>
      </c>
      <c r="B3324" t="s">
        <v>5564</v>
      </c>
      <c r="C3324" s="16">
        <v>40828</v>
      </c>
      <c r="D3324">
        <v>2</v>
      </c>
      <c r="E3324">
        <v>0</v>
      </c>
      <c r="F3324" t="s">
        <v>13256</v>
      </c>
      <c r="G3324">
        <v>0.79700000000000004</v>
      </c>
    </row>
    <row r="3325" spans="1:7" x14ac:dyDescent="0.35">
      <c r="A3325" t="s">
        <v>12085</v>
      </c>
      <c r="B3325" t="s">
        <v>4727</v>
      </c>
      <c r="C3325" s="16">
        <v>40827</v>
      </c>
      <c r="D3325">
        <v>1</v>
      </c>
      <c r="E3325">
        <v>80</v>
      </c>
      <c r="F3325" t="s">
        <v>14915</v>
      </c>
      <c r="G3325">
        <v>0.71499999999999997</v>
      </c>
    </row>
    <row r="3326" spans="1:7" x14ac:dyDescent="0.35">
      <c r="A3326" t="s">
        <v>8294</v>
      </c>
      <c r="B3326" t="s">
        <v>8295</v>
      </c>
      <c r="C3326" s="16">
        <v>40826</v>
      </c>
      <c r="D3326">
        <v>2</v>
      </c>
      <c r="E3326">
        <v>43</v>
      </c>
      <c r="F3326" t="s">
        <v>2254</v>
      </c>
      <c r="G3326">
        <v>0.68200000000000005</v>
      </c>
    </row>
    <row r="3327" spans="1:7" x14ac:dyDescent="0.35">
      <c r="A3327" t="s">
        <v>8935</v>
      </c>
      <c r="B3327" t="s">
        <v>600</v>
      </c>
      <c r="C3327" s="16">
        <v>40819</v>
      </c>
      <c r="D3327">
        <v>1</v>
      </c>
      <c r="E3327">
        <v>19</v>
      </c>
      <c r="F3327" t="s">
        <v>13900</v>
      </c>
      <c r="G3327">
        <v>0.63</v>
      </c>
    </row>
    <row r="3328" spans="1:7" x14ac:dyDescent="0.35">
      <c r="A3328" t="s">
        <v>6207</v>
      </c>
      <c r="B3328" t="s">
        <v>8546</v>
      </c>
      <c r="C3328" s="16">
        <v>40817</v>
      </c>
      <c r="D3328">
        <v>5</v>
      </c>
      <c r="E3328">
        <v>0</v>
      </c>
      <c r="F3328" t="s">
        <v>12873</v>
      </c>
      <c r="G3328">
        <v>0.55000000000000004</v>
      </c>
    </row>
    <row r="3329" spans="1:7" x14ac:dyDescent="0.35">
      <c r="A3329" t="s">
        <v>1021</v>
      </c>
      <c r="B3329" t="s">
        <v>1022</v>
      </c>
      <c r="C3329" s="16">
        <v>40816</v>
      </c>
      <c r="D3329">
        <v>6</v>
      </c>
      <c r="E3329">
        <v>55</v>
      </c>
      <c r="F3329" t="s">
        <v>13609</v>
      </c>
      <c r="G3329">
        <v>0.71199999999999997</v>
      </c>
    </row>
    <row r="3330" spans="1:7" x14ac:dyDescent="0.35">
      <c r="A3330" t="s">
        <v>3848</v>
      </c>
      <c r="B3330">
        <v>360</v>
      </c>
      <c r="C3330" s="16">
        <v>40816</v>
      </c>
      <c r="D3330">
        <v>9</v>
      </c>
      <c r="E3330">
        <v>44</v>
      </c>
      <c r="F3330" t="s">
        <v>1352</v>
      </c>
      <c r="G3330">
        <v>0.66300000000000003</v>
      </c>
    </row>
    <row r="3331" spans="1:7" x14ac:dyDescent="0.35">
      <c r="A3331" t="s">
        <v>4228</v>
      </c>
      <c r="B3331" t="s">
        <v>897</v>
      </c>
      <c r="C3331" s="16">
        <v>40816</v>
      </c>
      <c r="D3331">
        <v>1</v>
      </c>
      <c r="E3331">
        <v>51</v>
      </c>
      <c r="F3331" t="s">
        <v>13156</v>
      </c>
      <c r="G3331">
        <v>0.57299999999999995</v>
      </c>
    </row>
    <row r="3332" spans="1:7" x14ac:dyDescent="0.35">
      <c r="A3332" t="s">
        <v>10363</v>
      </c>
      <c r="B3332">
        <v>360</v>
      </c>
      <c r="C3332" s="16">
        <v>40816</v>
      </c>
      <c r="D3332">
        <v>5</v>
      </c>
      <c r="E3332">
        <v>50</v>
      </c>
      <c r="F3332" t="s">
        <v>1352</v>
      </c>
      <c r="G3332">
        <v>0.69899999999999995</v>
      </c>
    </row>
    <row r="3333" spans="1:7" x14ac:dyDescent="0.35">
      <c r="A3333" t="s">
        <v>7444</v>
      </c>
      <c r="B3333" t="s">
        <v>569</v>
      </c>
      <c r="C3333" s="16">
        <v>40814</v>
      </c>
      <c r="D3333">
        <v>1</v>
      </c>
      <c r="E3333">
        <v>80</v>
      </c>
      <c r="F3333" t="s">
        <v>12842</v>
      </c>
      <c r="G3333">
        <v>0.57599999999999996</v>
      </c>
    </row>
    <row r="3334" spans="1:7" x14ac:dyDescent="0.35">
      <c r="A3334" t="s">
        <v>3804</v>
      </c>
      <c r="B3334" t="s">
        <v>1112</v>
      </c>
      <c r="C3334" s="16">
        <v>40812</v>
      </c>
      <c r="D3334">
        <v>24</v>
      </c>
      <c r="E3334">
        <v>0</v>
      </c>
      <c r="F3334" t="s">
        <v>14081</v>
      </c>
      <c r="G3334">
        <v>0.45200000000000001</v>
      </c>
    </row>
    <row r="3335" spans="1:7" x14ac:dyDescent="0.35">
      <c r="A3335" t="s">
        <v>3897</v>
      </c>
      <c r="B3335" t="s">
        <v>782</v>
      </c>
      <c r="C3335" s="16">
        <v>40812</v>
      </c>
      <c r="D3335">
        <v>2</v>
      </c>
      <c r="E3335">
        <v>21</v>
      </c>
      <c r="F3335" t="s">
        <v>12842</v>
      </c>
      <c r="G3335">
        <v>0.66800000000000004</v>
      </c>
    </row>
    <row r="3336" spans="1:7" x14ac:dyDescent="0.35">
      <c r="A3336" t="s">
        <v>155</v>
      </c>
      <c r="B3336" t="s">
        <v>156</v>
      </c>
      <c r="C3336" s="16">
        <v>40809</v>
      </c>
      <c r="D3336">
        <v>10</v>
      </c>
      <c r="E3336">
        <v>0</v>
      </c>
      <c r="F3336" t="s">
        <v>14082</v>
      </c>
      <c r="G3336">
        <v>0.70399999999999996</v>
      </c>
    </row>
    <row r="3337" spans="1:7" x14ac:dyDescent="0.35">
      <c r="A3337" t="s">
        <v>12727</v>
      </c>
      <c r="B3337" t="s">
        <v>11257</v>
      </c>
      <c r="C3337" s="16">
        <v>40806</v>
      </c>
      <c r="D3337">
        <v>4</v>
      </c>
      <c r="E3337">
        <v>7</v>
      </c>
      <c r="F3337" t="s">
        <v>13720</v>
      </c>
      <c r="G3337">
        <v>0.6</v>
      </c>
    </row>
    <row r="3338" spans="1:7" x14ac:dyDescent="0.35">
      <c r="A3338" t="s">
        <v>9496</v>
      </c>
      <c r="B3338" t="s">
        <v>9497</v>
      </c>
      <c r="C3338" s="16">
        <v>40805</v>
      </c>
      <c r="D3338">
        <v>12</v>
      </c>
      <c r="E3338">
        <v>34</v>
      </c>
      <c r="F3338" t="s">
        <v>13875</v>
      </c>
      <c r="G3338">
        <v>0.55900000000000005</v>
      </c>
    </row>
    <row r="3339" spans="1:7" x14ac:dyDescent="0.35">
      <c r="A3339" t="s">
        <v>4698</v>
      </c>
      <c r="B3339" t="s">
        <v>2005</v>
      </c>
      <c r="C3339" s="16">
        <v>40802</v>
      </c>
      <c r="D3339">
        <v>2</v>
      </c>
      <c r="E3339">
        <v>69</v>
      </c>
      <c r="F3339" t="s">
        <v>14018</v>
      </c>
      <c r="G3339">
        <v>0.63</v>
      </c>
    </row>
    <row r="3340" spans="1:7" x14ac:dyDescent="0.35">
      <c r="A3340" t="s">
        <v>3128</v>
      </c>
      <c r="B3340" t="s">
        <v>589</v>
      </c>
      <c r="C3340" s="16">
        <v>40802</v>
      </c>
      <c r="D3340">
        <v>1</v>
      </c>
      <c r="E3340">
        <v>0</v>
      </c>
      <c r="F3340" t="s">
        <v>14083</v>
      </c>
      <c r="G3340">
        <v>0.42799999999999999</v>
      </c>
    </row>
    <row r="3341" spans="1:7" x14ac:dyDescent="0.35">
      <c r="A3341" t="s">
        <v>1154</v>
      </c>
      <c r="B3341" t="s">
        <v>7340</v>
      </c>
      <c r="C3341" s="16">
        <v>40802</v>
      </c>
      <c r="D3341">
        <v>1</v>
      </c>
      <c r="E3341">
        <v>45</v>
      </c>
      <c r="F3341" t="s">
        <v>5437</v>
      </c>
      <c r="G3341">
        <v>0.433</v>
      </c>
    </row>
    <row r="3342" spans="1:7" x14ac:dyDescent="0.35">
      <c r="A3342" t="s">
        <v>4305</v>
      </c>
      <c r="B3342" t="s">
        <v>4306</v>
      </c>
      <c r="C3342" s="16">
        <v>40802</v>
      </c>
      <c r="D3342">
        <v>1</v>
      </c>
      <c r="E3342">
        <v>0</v>
      </c>
      <c r="F3342" t="s">
        <v>14084</v>
      </c>
      <c r="G3342">
        <v>0.63900000000000001</v>
      </c>
    </row>
    <row r="3343" spans="1:7" x14ac:dyDescent="0.35">
      <c r="A3343" t="s">
        <v>8649</v>
      </c>
      <c r="B3343" t="s">
        <v>782</v>
      </c>
      <c r="C3343" s="16">
        <v>40802</v>
      </c>
      <c r="D3343">
        <v>6</v>
      </c>
      <c r="E3343">
        <v>55</v>
      </c>
      <c r="F3343" t="s">
        <v>12842</v>
      </c>
      <c r="G3343">
        <v>0.41599999999999998</v>
      </c>
    </row>
    <row r="3344" spans="1:7" x14ac:dyDescent="0.35">
      <c r="A3344" t="s">
        <v>8852</v>
      </c>
      <c r="B3344" t="s">
        <v>782</v>
      </c>
      <c r="C3344" s="16">
        <v>40802</v>
      </c>
      <c r="D3344">
        <v>3</v>
      </c>
      <c r="E3344">
        <v>59</v>
      </c>
      <c r="F3344" t="s">
        <v>12842</v>
      </c>
      <c r="G3344">
        <v>0.55700000000000005</v>
      </c>
    </row>
    <row r="3345" spans="1:7" x14ac:dyDescent="0.35">
      <c r="A3345" t="s">
        <v>9052</v>
      </c>
      <c r="B3345" t="s">
        <v>782</v>
      </c>
      <c r="C3345" s="16">
        <v>40802</v>
      </c>
      <c r="D3345">
        <v>1</v>
      </c>
      <c r="E3345">
        <v>66</v>
      </c>
      <c r="F3345" t="s">
        <v>12842</v>
      </c>
      <c r="G3345">
        <v>0.67100000000000004</v>
      </c>
    </row>
    <row r="3346" spans="1:7" x14ac:dyDescent="0.35">
      <c r="A3346" t="s">
        <v>3897</v>
      </c>
      <c r="B3346" t="s">
        <v>782</v>
      </c>
      <c r="C3346" s="16">
        <v>40802</v>
      </c>
      <c r="D3346">
        <v>2</v>
      </c>
      <c r="E3346">
        <v>74</v>
      </c>
      <c r="F3346" t="s">
        <v>12842</v>
      </c>
      <c r="G3346">
        <v>0.66800000000000004</v>
      </c>
    </row>
    <row r="3347" spans="1:7" x14ac:dyDescent="0.35">
      <c r="A3347" t="s">
        <v>1877</v>
      </c>
      <c r="B3347" t="s">
        <v>1878</v>
      </c>
      <c r="C3347" s="16">
        <v>40799</v>
      </c>
      <c r="D3347">
        <v>2</v>
      </c>
      <c r="E3347">
        <v>0</v>
      </c>
      <c r="F3347" t="s">
        <v>14036</v>
      </c>
      <c r="G3347">
        <v>0.41199999999999998</v>
      </c>
    </row>
    <row r="3348" spans="1:7" x14ac:dyDescent="0.35">
      <c r="A3348" t="s">
        <v>5252</v>
      </c>
      <c r="B3348" t="s">
        <v>5253</v>
      </c>
      <c r="C3348" s="16">
        <v>40798</v>
      </c>
      <c r="D3348">
        <v>2</v>
      </c>
      <c r="E3348">
        <v>29</v>
      </c>
      <c r="F3348" t="s">
        <v>14085</v>
      </c>
      <c r="G3348">
        <v>0.69699999999999995</v>
      </c>
    </row>
    <row r="3349" spans="1:7" x14ac:dyDescent="0.35">
      <c r="A3349" t="s">
        <v>1274</v>
      </c>
      <c r="B3349" t="s">
        <v>37</v>
      </c>
      <c r="C3349" s="16">
        <v>40795</v>
      </c>
      <c r="D3349">
        <v>1</v>
      </c>
      <c r="E3349">
        <v>77</v>
      </c>
      <c r="F3349" t="s">
        <v>12791</v>
      </c>
      <c r="G3349">
        <v>0.64200000000000002</v>
      </c>
    </row>
    <row r="3350" spans="1:7" x14ac:dyDescent="0.35">
      <c r="A3350" t="s">
        <v>2811</v>
      </c>
      <c r="B3350" t="s">
        <v>37</v>
      </c>
      <c r="C3350" s="16">
        <v>40795</v>
      </c>
      <c r="D3350">
        <v>9</v>
      </c>
      <c r="E3350">
        <v>76</v>
      </c>
      <c r="F3350" t="s">
        <v>12791</v>
      </c>
      <c r="G3350">
        <v>0.59199999999999997</v>
      </c>
    </row>
    <row r="3351" spans="1:7" x14ac:dyDescent="0.35">
      <c r="A3351" t="s">
        <v>3462</v>
      </c>
      <c r="B3351" t="s">
        <v>37</v>
      </c>
      <c r="C3351" s="16">
        <v>40795</v>
      </c>
      <c r="D3351">
        <v>11</v>
      </c>
      <c r="E3351">
        <v>71</v>
      </c>
      <c r="F3351" t="s">
        <v>12791</v>
      </c>
      <c r="G3351">
        <v>0.58899999999999997</v>
      </c>
    </row>
    <row r="3352" spans="1:7" x14ac:dyDescent="0.35">
      <c r="A3352" t="s">
        <v>4238</v>
      </c>
      <c r="B3352" t="s">
        <v>37</v>
      </c>
      <c r="C3352" s="16">
        <v>40795</v>
      </c>
      <c r="D3352">
        <v>2</v>
      </c>
      <c r="E3352">
        <v>67</v>
      </c>
      <c r="F3352" t="s">
        <v>12791</v>
      </c>
      <c r="G3352">
        <v>0.73299999999999998</v>
      </c>
    </row>
    <row r="3353" spans="1:7" x14ac:dyDescent="0.35">
      <c r="A3353" t="s">
        <v>199</v>
      </c>
      <c r="B3353" t="s">
        <v>4872</v>
      </c>
      <c r="C3353" s="16">
        <v>40795</v>
      </c>
      <c r="D3353">
        <v>2</v>
      </c>
      <c r="E3353">
        <v>0</v>
      </c>
      <c r="F3353" t="s">
        <v>13257</v>
      </c>
      <c r="G3353">
        <v>0.64200000000000002</v>
      </c>
    </row>
    <row r="3354" spans="1:7" x14ac:dyDescent="0.35">
      <c r="A3354" t="s">
        <v>1274</v>
      </c>
      <c r="B3354" t="s">
        <v>37</v>
      </c>
      <c r="C3354" s="16">
        <v>40795</v>
      </c>
      <c r="D3354">
        <v>1</v>
      </c>
      <c r="E3354">
        <v>71</v>
      </c>
      <c r="F3354" t="s">
        <v>12791</v>
      </c>
      <c r="G3354">
        <v>0.64200000000000002</v>
      </c>
    </row>
    <row r="3355" spans="1:7" x14ac:dyDescent="0.35">
      <c r="A3355" t="s">
        <v>6094</v>
      </c>
      <c r="B3355" t="s">
        <v>37</v>
      </c>
      <c r="C3355" s="16">
        <v>40795</v>
      </c>
      <c r="D3355">
        <v>6</v>
      </c>
      <c r="E3355">
        <v>39</v>
      </c>
      <c r="F3355" t="s">
        <v>12791</v>
      </c>
      <c r="G3355">
        <v>0.81</v>
      </c>
    </row>
    <row r="3356" spans="1:7" x14ac:dyDescent="0.35">
      <c r="A3356" t="s">
        <v>6094</v>
      </c>
      <c r="B3356" t="s">
        <v>37</v>
      </c>
      <c r="C3356" s="16">
        <v>40795</v>
      </c>
      <c r="D3356">
        <v>6</v>
      </c>
      <c r="E3356">
        <v>64</v>
      </c>
      <c r="F3356" t="s">
        <v>12791</v>
      </c>
      <c r="G3356">
        <v>0.81</v>
      </c>
    </row>
    <row r="3357" spans="1:7" x14ac:dyDescent="0.35">
      <c r="A3357" t="s">
        <v>2811</v>
      </c>
      <c r="B3357" t="s">
        <v>37</v>
      </c>
      <c r="C3357" s="16">
        <v>40795</v>
      </c>
      <c r="D3357">
        <v>9</v>
      </c>
      <c r="E3357">
        <v>58</v>
      </c>
      <c r="F3357" t="s">
        <v>12791</v>
      </c>
      <c r="G3357">
        <v>0.59199999999999997</v>
      </c>
    </row>
    <row r="3358" spans="1:7" x14ac:dyDescent="0.35">
      <c r="A3358" t="s">
        <v>7908</v>
      </c>
      <c r="B3358" t="s">
        <v>7909</v>
      </c>
      <c r="C3358" s="16">
        <v>40792</v>
      </c>
      <c r="D3358">
        <v>14</v>
      </c>
      <c r="E3358">
        <v>29</v>
      </c>
      <c r="F3358" t="s">
        <v>13931</v>
      </c>
      <c r="G3358">
        <v>0.51300000000000001</v>
      </c>
    </row>
    <row r="3359" spans="1:7" x14ac:dyDescent="0.35">
      <c r="A3359" t="s">
        <v>2937</v>
      </c>
      <c r="B3359" t="s">
        <v>2938</v>
      </c>
      <c r="C3359" s="16">
        <v>40791</v>
      </c>
      <c r="D3359">
        <v>14</v>
      </c>
      <c r="E3359">
        <v>44</v>
      </c>
      <c r="F3359" t="s">
        <v>13258</v>
      </c>
      <c r="G3359">
        <v>0.47899999999999998</v>
      </c>
    </row>
    <row r="3360" spans="1:7" x14ac:dyDescent="0.35">
      <c r="A3360" t="s">
        <v>11261</v>
      </c>
      <c r="B3360" t="s">
        <v>11262</v>
      </c>
      <c r="C3360" s="16">
        <v>40788</v>
      </c>
      <c r="D3360">
        <v>2</v>
      </c>
      <c r="E3360">
        <v>82</v>
      </c>
      <c r="F3360" t="s">
        <v>14086</v>
      </c>
      <c r="G3360">
        <v>0.56000000000000005</v>
      </c>
    </row>
    <row r="3361" spans="1:7" x14ac:dyDescent="0.35">
      <c r="A3361" t="s">
        <v>11738</v>
      </c>
      <c r="B3361" t="s">
        <v>181</v>
      </c>
      <c r="C3361" s="16">
        <v>40786</v>
      </c>
      <c r="D3361">
        <v>13</v>
      </c>
      <c r="E3361">
        <v>63</v>
      </c>
      <c r="F3361" t="s">
        <v>14705</v>
      </c>
      <c r="G3361">
        <v>0.60399999999999998</v>
      </c>
    </row>
    <row r="3362" spans="1:7" x14ac:dyDescent="0.35">
      <c r="A3362" t="s">
        <v>12114</v>
      </c>
      <c r="B3362" t="s">
        <v>5088</v>
      </c>
      <c r="C3362" s="16">
        <v>40786</v>
      </c>
      <c r="D3362">
        <v>5</v>
      </c>
      <c r="E3362">
        <v>52</v>
      </c>
      <c r="F3362" t="s">
        <v>14884</v>
      </c>
      <c r="G3362">
        <v>0.60799999999999998</v>
      </c>
    </row>
    <row r="3363" spans="1:7" x14ac:dyDescent="0.35">
      <c r="A3363" t="s">
        <v>12031</v>
      </c>
      <c r="B3363" t="s">
        <v>4151</v>
      </c>
      <c r="C3363" s="16">
        <v>40784</v>
      </c>
      <c r="D3363">
        <v>2</v>
      </c>
      <c r="E3363">
        <v>73</v>
      </c>
      <c r="F3363" t="s">
        <v>13259</v>
      </c>
      <c r="G3363">
        <v>0.66800000000000004</v>
      </c>
    </row>
    <row r="3364" spans="1:7" x14ac:dyDescent="0.35">
      <c r="A3364" t="s">
        <v>11623</v>
      </c>
      <c r="B3364" t="s">
        <v>11624</v>
      </c>
      <c r="C3364" s="16">
        <v>40784</v>
      </c>
      <c r="D3364">
        <v>5</v>
      </c>
      <c r="E3364">
        <v>27</v>
      </c>
      <c r="F3364" t="s">
        <v>11625</v>
      </c>
      <c r="G3364">
        <v>0.78200000000000003</v>
      </c>
    </row>
    <row r="3365" spans="1:7" x14ac:dyDescent="0.35">
      <c r="A3365" t="s">
        <v>12511</v>
      </c>
      <c r="B3365" t="s">
        <v>9224</v>
      </c>
      <c r="C3365" s="16">
        <v>40782</v>
      </c>
      <c r="D3365">
        <v>19</v>
      </c>
      <c r="E3365">
        <v>0</v>
      </c>
      <c r="F3365" t="s">
        <v>14087</v>
      </c>
      <c r="G3365">
        <v>0.63600000000000001</v>
      </c>
    </row>
    <row r="3366" spans="1:7" x14ac:dyDescent="0.35">
      <c r="A3366" t="s">
        <v>634</v>
      </c>
      <c r="B3366" t="s">
        <v>438</v>
      </c>
      <c r="C3366" s="16">
        <v>40781</v>
      </c>
      <c r="D3366">
        <v>3</v>
      </c>
      <c r="E3366">
        <v>0</v>
      </c>
      <c r="F3366" t="s">
        <v>13904</v>
      </c>
      <c r="G3366">
        <v>0.63200000000000001</v>
      </c>
    </row>
    <row r="3367" spans="1:7" x14ac:dyDescent="0.35">
      <c r="A3367" t="s">
        <v>2992</v>
      </c>
      <c r="B3367" t="s">
        <v>635</v>
      </c>
      <c r="C3367" s="16">
        <v>40781</v>
      </c>
      <c r="D3367">
        <v>6</v>
      </c>
      <c r="E3367">
        <v>0</v>
      </c>
      <c r="F3367" t="s">
        <v>14088</v>
      </c>
      <c r="G3367">
        <v>0.71699999999999997</v>
      </c>
    </row>
    <row r="3368" spans="1:7" x14ac:dyDescent="0.35">
      <c r="A3368" t="s">
        <v>3205</v>
      </c>
      <c r="B3368" t="s">
        <v>1723</v>
      </c>
      <c r="C3368" s="16">
        <v>40781</v>
      </c>
      <c r="D3368">
        <v>1</v>
      </c>
      <c r="E3368">
        <v>31</v>
      </c>
      <c r="F3368" t="s">
        <v>1724</v>
      </c>
      <c r="G3368">
        <v>0.53200000000000003</v>
      </c>
    </row>
    <row r="3369" spans="1:7" x14ac:dyDescent="0.35">
      <c r="A3369" t="s">
        <v>5959</v>
      </c>
      <c r="B3369" t="s">
        <v>438</v>
      </c>
      <c r="C3369" s="16">
        <v>40781</v>
      </c>
      <c r="D3369">
        <v>2</v>
      </c>
      <c r="E3369">
        <v>0</v>
      </c>
      <c r="F3369" t="s">
        <v>13904</v>
      </c>
      <c r="G3369">
        <v>0.67700000000000005</v>
      </c>
    </row>
    <row r="3370" spans="1:7" x14ac:dyDescent="0.35">
      <c r="A3370" t="s">
        <v>7109</v>
      </c>
      <c r="B3370" t="s">
        <v>7110</v>
      </c>
      <c r="C3370" s="16">
        <v>40781</v>
      </c>
      <c r="D3370">
        <v>15</v>
      </c>
      <c r="E3370">
        <v>0</v>
      </c>
      <c r="F3370" t="s">
        <v>14088</v>
      </c>
      <c r="G3370">
        <v>0.47599999999999998</v>
      </c>
    </row>
    <row r="3371" spans="1:7" x14ac:dyDescent="0.35">
      <c r="A3371" t="s">
        <v>4646</v>
      </c>
      <c r="B3371" t="s">
        <v>438</v>
      </c>
      <c r="C3371" s="16">
        <v>40781</v>
      </c>
      <c r="D3371">
        <v>1</v>
      </c>
      <c r="E3371">
        <v>0</v>
      </c>
      <c r="F3371" t="s">
        <v>13904</v>
      </c>
      <c r="G3371">
        <v>0.73499999999999999</v>
      </c>
    </row>
    <row r="3372" spans="1:7" x14ac:dyDescent="0.35">
      <c r="A3372" t="s">
        <v>2597</v>
      </c>
      <c r="B3372" t="s">
        <v>2598</v>
      </c>
      <c r="C3372" s="16">
        <v>40774</v>
      </c>
      <c r="D3372">
        <v>1</v>
      </c>
      <c r="E3372">
        <v>50</v>
      </c>
      <c r="F3372" t="s">
        <v>14916</v>
      </c>
      <c r="G3372">
        <v>0.59499999999999997</v>
      </c>
    </row>
    <row r="3373" spans="1:7" x14ac:dyDescent="0.35">
      <c r="A3373" t="s">
        <v>12006</v>
      </c>
      <c r="B3373" t="s">
        <v>3894</v>
      </c>
      <c r="C3373" s="16">
        <v>40770</v>
      </c>
      <c r="D3373">
        <v>4</v>
      </c>
      <c r="E3373">
        <v>35</v>
      </c>
      <c r="F3373" t="s">
        <v>14917</v>
      </c>
      <c r="G3373">
        <v>0.59399999999999997</v>
      </c>
    </row>
    <row r="3374" spans="1:7" x14ac:dyDescent="0.35">
      <c r="A3374" t="s">
        <v>4157</v>
      </c>
      <c r="B3374" t="s">
        <v>321</v>
      </c>
      <c r="C3374" s="16">
        <v>40770</v>
      </c>
      <c r="D3374">
        <v>8</v>
      </c>
      <c r="E3374">
        <v>41</v>
      </c>
      <c r="F3374" t="s">
        <v>13581</v>
      </c>
      <c r="G3374">
        <v>0.74199999999999999</v>
      </c>
    </row>
    <row r="3375" spans="1:7" x14ac:dyDescent="0.35">
      <c r="A3375" t="s">
        <v>12298</v>
      </c>
      <c r="B3375" t="s">
        <v>7275</v>
      </c>
      <c r="C3375" s="16">
        <v>40770</v>
      </c>
      <c r="D3375">
        <v>14</v>
      </c>
      <c r="E3375">
        <v>39</v>
      </c>
      <c r="F3375" t="s">
        <v>13613</v>
      </c>
      <c r="G3375">
        <v>0.48299999999999998</v>
      </c>
    </row>
    <row r="3376" spans="1:7" x14ac:dyDescent="0.35">
      <c r="A3376" t="s">
        <v>12573</v>
      </c>
      <c r="B3376" t="s">
        <v>9710</v>
      </c>
      <c r="C3376" s="16">
        <v>40770</v>
      </c>
      <c r="D3376">
        <v>10</v>
      </c>
      <c r="E3376">
        <v>33</v>
      </c>
      <c r="F3376" t="s">
        <v>14918</v>
      </c>
      <c r="G3376">
        <v>0.67100000000000004</v>
      </c>
    </row>
    <row r="3377" spans="1:7" x14ac:dyDescent="0.35">
      <c r="A3377" t="s">
        <v>4374</v>
      </c>
      <c r="B3377" t="s">
        <v>906</v>
      </c>
      <c r="C3377" s="16">
        <v>40767</v>
      </c>
      <c r="D3377">
        <v>3</v>
      </c>
      <c r="E3377">
        <v>35</v>
      </c>
      <c r="F3377" t="s">
        <v>14089</v>
      </c>
      <c r="G3377">
        <v>0.57399999999999995</v>
      </c>
    </row>
    <row r="3378" spans="1:7" x14ac:dyDescent="0.35">
      <c r="A3378" t="s">
        <v>5203</v>
      </c>
      <c r="B3378" t="s">
        <v>5204</v>
      </c>
      <c r="C3378" s="16">
        <v>40760</v>
      </c>
      <c r="D3378">
        <v>13</v>
      </c>
      <c r="E3378">
        <v>0</v>
      </c>
      <c r="F3378" t="s">
        <v>14090</v>
      </c>
      <c r="G3378">
        <v>0.46899999999999997</v>
      </c>
    </row>
    <row r="3379" spans="1:7" x14ac:dyDescent="0.35">
      <c r="A3379" t="s">
        <v>12014</v>
      </c>
      <c r="B3379" t="s">
        <v>4011</v>
      </c>
      <c r="C3379" s="16">
        <v>40756</v>
      </c>
      <c r="D3379">
        <v>1</v>
      </c>
      <c r="E3379">
        <v>0</v>
      </c>
      <c r="F3379" t="s">
        <v>13826</v>
      </c>
      <c r="G3379">
        <v>0.78700000000000003</v>
      </c>
    </row>
    <row r="3380" spans="1:7" x14ac:dyDescent="0.35">
      <c r="A3380" t="s">
        <v>2812</v>
      </c>
      <c r="B3380" t="s">
        <v>2813</v>
      </c>
      <c r="C3380" s="16">
        <v>40751</v>
      </c>
      <c r="D3380">
        <v>1</v>
      </c>
      <c r="E3380">
        <v>0</v>
      </c>
      <c r="F3380" t="s">
        <v>14031</v>
      </c>
      <c r="G3380">
        <v>0.48199999999999998</v>
      </c>
    </row>
    <row r="3381" spans="1:7" x14ac:dyDescent="0.35">
      <c r="A3381" t="s">
        <v>7987</v>
      </c>
      <c r="B3381" t="s">
        <v>2813</v>
      </c>
      <c r="C3381" s="16">
        <v>40751</v>
      </c>
      <c r="D3381">
        <v>8</v>
      </c>
      <c r="E3381">
        <v>0</v>
      </c>
      <c r="F3381" t="s">
        <v>14031</v>
      </c>
      <c r="G3381">
        <v>0.311</v>
      </c>
    </row>
    <row r="3382" spans="1:7" x14ac:dyDescent="0.35">
      <c r="A3382" t="s">
        <v>8239</v>
      </c>
      <c r="B3382" t="s">
        <v>8240</v>
      </c>
      <c r="C3382" s="16">
        <v>40749</v>
      </c>
      <c r="D3382">
        <v>6</v>
      </c>
      <c r="E3382">
        <v>51</v>
      </c>
      <c r="F3382" t="s">
        <v>8241</v>
      </c>
      <c r="G3382">
        <v>0.59099999999999997</v>
      </c>
    </row>
    <row r="3383" spans="1:7" x14ac:dyDescent="0.35">
      <c r="A3383" t="s">
        <v>3789</v>
      </c>
      <c r="B3383" t="s">
        <v>1114</v>
      </c>
      <c r="C3383" s="16">
        <v>40746</v>
      </c>
      <c r="D3383">
        <v>1</v>
      </c>
      <c r="E3383">
        <v>63</v>
      </c>
      <c r="F3383" t="s">
        <v>12945</v>
      </c>
      <c r="G3383">
        <v>0.55600000000000005</v>
      </c>
    </row>
    <row r="3384" spans="1:7" x14ac:dyDescent="0.35">
      <c r="A3384" t="s">
        <v>2492</v>
      </c>
      <c r="B3384" t="s">
        <v>2493</v>
      </c>
      <c r="C3384" s="16">
        <v>40744</v>
      </c>
      <c r="D3384">
        <v>10</v>
      </c>
      <c r="E3384">
        <v>0</v>
      </c>
      <c r="F3384" t="s">
        <v>13840</v>
      </c>
      <c r="G3384">
        <v>0.79500000000000004</v>
      </c>
    </row>
    <row r="3385" spans="1:7" x14ac:dyDescent="0.35">
      <c r="A3385" t="s">
        <v>1224</v>
      </c>
      <c r="B3385" t="s">
        <v>1225</v>
      </c>
      <c r="C3385" s="16">
        <v>40739</v>
      </c>
      <c r="D3385">
        <v>1</v>
      </c>
      <c r="E3385">
        <v>65</v>
      </c>
      <c r="F3385" t="s">
        <v>13875</v>
      </c>
      <c r="G3385">
        <v>0.71899999999999997</v>
      </c>
    </row>
    <row r="3386" spans="1:7" x14ac:dyDescent="0.35">
      <c r="A3386" t="s">
        <v>1665</v>
      </c>
      <c r="B3386" t="s">
        <v>1225</v>
      </c>
      <c r="C3386" s="16">
        <v>40739</v>
      </c>
      <c r="D3386">
        <v>2</v>
      </c>
      <c r="E3386">
        <v>51</v>
      </c>
      <c r="F3386" t="s">
        <v>13875</v>
      </c>
      <c r="G3386">
        <v>0.70799999999999996</v>
      </c>
    </row>
    <row r="3387" spans="1:7" x14ac:dyDescent="0.35">
      <c r="A3387" t="s">
        <v>8896</v>
      </c>
      <c r="B3387" t="s">
        <v>8897</v>
      </c>
      <c r="C3387" s="16">
        <v>40738</v>
      </c>
      <c r="D3387">
        <v>1</v>
      </c>
      <c r="E3387">
        <v>37</v>
      </c>
      <c r="F3387" t="s">
        <v>13875</v>
      </c>
      <c r="G3387">
        <v>0.51500000000000001</v>
      </c>
    </row>
    <row r="3388" spans="1:7" x14ac:dyDescent="0.35">
      <c r="A3388" t="s">
        <v>2951</v>
      </c>
      <c r="B3388" t="s">
        <v>11498</v>
      </c>
      <c r="C3388" s="16">
        <v>40736</v>
      </c>
      <c r="D3388">
        <v>3</v>
      </c>
      <c r="E3388">
        <v>0</v>
      </c>
      <c r="F3388" t="s">
        <v>13260</v>
      </c>
      <c r="G3388">
        <v>0.66600000000000004</v>
      </c>
    </row>
    <row r="3389" spans="1:7" x14ac:dyDescent="0.35">
      <c r="A3389" t="s">
        <v>11223</v>
      </c>
      <c r="B3389" t="s">
        <v>11224</v>
      </c>
      <c r="C3389" s="16">
        <v>40732</v>
      </c>
      <c r="D3389">
        <v>3</v>
      </c>
      <c r="E3389">
        <v>0</v>
      </c>
      <c r="F3389" t="s">
        <v>13946</v>
      </c>
      <c r="G3389">
        <v>0.55200000000000005</v>
      </c>
    </row>
    <row r="3390" spans="1:7" x14ac:dyDescent="0.35">
      <c r="A3390" t="s">
        <v>3280</v>
      </c>
      <c r="B3390" t="s">
        <v>3281</v>
      </c>
      <c r="C3390" s="16">
        <v>40725</v>
      </c>
      <c r="D3390">
        <v>2</v>
      </c>
      <c r="E3390">
        <v>52</v>
      </c>
      <c r="F3390" t="s">
        <v>12873</v>
      </c>
      <c r="G3390">
        <v>0.73199999999999998</v>
      </c>
    </row>
    <row r="3391" spans="1:7" x14ac:dyDescent="0.35">
      <c r="A3391" t="s">
        <v>7238</v>
      </c>
      <c r="B3391" t="s">
        <v>7239</v>
      </c>
      <c r="C3391" s="16">
        <v>40725</v>
      </c>
      <c r="D3391">
        <v>3</v>
      </c>
      <c r="E3391">
        <v>10</v>
      </c>
      <c r="F3391" t="s">
        <v>13875</v>
      </c>
      <c r="G3391">
        <v>0.57699999999999996</v>
      </c>
    </row>
    <row r="3392" spans="1:7" x14ac:dyDescent="0.35">
      <c r="A3392" t="s">
        <v>1056</v>
      </c>
      <c r="B3392" t="s">
        <v>1057</v>
      </c>
      <c r="C3392" s="16">
        <v>40724</v>
      </c>
      <c r="D3392">
        <v>1</v>
      </c>
      <c r="E3392">
        <v>21</v>
      </c>
      <c r="F3392" t="s">
        <v>13844</v>
      </c>
      <c r="G3392">
        <v>0.34200000000000003</v>
      </c>
    </row>
    <row r="3393" spans="1:7" x14ac:dyDescent="0.35">
      <c r="A3393" t="s">
        <v>4508</v>
      </c>
      <c r="B3393" t="s">
        <v>719</v>
      </c>
      <c r="C3393" s="16">
        <v>40718</v>
      </c>
      <c r="D3393">
        <v>1</v>
      </c>
      <c r="E3393">
        <v>79</v>
      </c>
      <c r="F3393" t="s">
        <v>12813</v>
      </c>
      <c r="G3393">
        <v>0.65200000000000002</v>
      </c>
    </row>
    <row r="3394" spans="1:7" x14ac:dyDescent="0.35">
      <c r="A3394" t="s">
        <v>5270</v>
      </c>
      <c r="B3394" t="s">
        <v>1800</v>
      </c>
      <c r="C3394" s="16">
        <v>40718</v>
      </c>
      <c r="D3394">
        <v>2</v>
      </c>
      <c r="E3394">
        <v>0</v>
      </c>
      <c r="F3394" t="s">
        <v>1801</v>
      </c>
      <c r="G3394">
        <v>0.70299999999999996</v>
      </c>
    </row>
    <row r="3395" spans="1:7" x14ac:dyDescent="0.35">
      <c r="A3395" t="s">
        <v>8441</v>
      </c>
      <c r="B3395" t="s">
        <v>719</v>
      </c>
      <c r="C3395" s="16">
        <v>40718</v>
      </c>
      <c r="D3395">
        <v>12</v>
      </c>
      <c r="E3395">
        <v>72</v>
      </c>
      <c r="F3395" t="s">
        <v>12813</v>
      </c>
      <c r="G3395">
        <v>0.54600000000000004</v>
      </c>
    </row>
    <row r="3396" spans="1:7" x14ac:dyDescent="0.35">
      <c r="A3396" t="s">
        <v>12614</v>
      </c>
      <c r="B3396" t="s">
        <v>719</v>
      </c>
      <c r="C3396" s="16">
        <v>40718</v>
      </c>
      <c r="D3396">
        <v>11</v>
      </c>
      <c r="E3396">
        <v>76</v>
      </c>
      <c r="F3396" t="s">
        <v>12813</v>
      </c>
      <c r="G3396">
        <v>0.73199999999999998</v>
      </c>
    </row>
    <row r="3397" spans="1:7" x14ac:dyDescent="0.35">
      <c r="A3397" t="s">
        <v>12641</v>
      </c>
      <c r="B3397" t="s">
        <v>10463</v>
      </c>
      <c r="C3397" s="16">
        <v>40714</v>
      </c>
      <c r="D3397">
        <v>12</v>
      </c>
      <c r="E3397">
        <v>65</v>
      </c>
      <c r="F3397" t="s">
        <v>14919</v>
      </c>
      <c r="G3397">
        <v>0.42099999999999999</v>
      </c>
    </row>
    <row r="3398" spans="1:7" x14ac:dyDescent="0.35">
      <c r="A3398" t="s">
        <v>381</v>
      </c>
      <c r="B3398" t="s">
        <v>382</v>
      </c>
      <c r="C3398" s="16">
        <v>40711</v>
      </c>
      <c r="D3398">
        <v>1</v>
      </c>
      <c r="E3398">
        <v>30</v>
      </c>
      <c r="F3398" t="s">
        <v>13875</v>
      </c>
      <c r="G3398">
        <v>0.69599999999999995</v>
      </c>
    </row>
    <row r="3399" spans="1:7" x14ac:dyDescent="0.35">
      <c r="A3399" t="s">
        <v>614</v>
      </c>
      <c r="B3399" t="s">
        <v>382</v>
      </c>
      <c r="C3399" s="16">
        <v>40711</v>
      </c>
      <c r="D3399">
        <v>2</v>
      </c>
      <c r="E3399">
        <v>26</v>
      </c>
      <c r="F3399" t="s">
        <v>13875</v>
      </c>
      <c r="G3399">
        <v>0.67900000000000005</v>
      </c>
    </row>
    <row r="3400" spans="1:7" x14ac:dyDescent="0.35">
      <c r="A3400" t="s">
        <v>11791</v>
      </c>
      <c r="B3400" t="s">
        <v>907</v>
      </c>
      <c r="C3400" s="16">
        <v>40711</v>
      </c>
      <c r="D3400">
        <v>3</v>
      </c>
      <c r="E3400">
        <v>66</v>
      </c>
      <c r="F3400" t="s">
        <v>14920</v>
      </c>
      <c r="G3400">
        <v>0.53500000000000003</v>
      </c>
    </row>
    <row r="3401" spans="1:7" x14ac:dyDescent="0.35">
      <c r="A3401" t="s">
        <v>11848</v>
      </c>
      <c r="B3401" t="s">
        <v>1757</v>
      </c>
      <c r="C3401" s="16">
        <v>40711</v>
      </c>
      <c r="D3401">
        <v>2</v>
      </c>
      <c r="E3401">
        <v>86</v>
      </c>
      <c r="F3401" t="s">
        <v>14921</v>
      </c>
      <c r="G3401">
        <v>0.67100000000000004</v>
      </c>
    </row>
    <row r="3402" spans="1:7" x14ac:dyDescent="0.35">
      <c r="A3402" t="s">
        <v>12257</v>
      </c>
      <c r="B3402" t="s">
        <v>3043</v>
      </c>
      <c r="C3402" s="16">
        <v>40711</v>
      </c>
      <c r="D3402">
        <v>8</v>
      </c>
      <c r="E3402">
        <v>80</v>
      </c>
      <c r="F3402" t="s">
        <v>14834</v>
      </c>
      <c r="G3402">
        <v>0.67</v>
      </c>
    </row>
    <row r="3403" spans="1:7" x14ac:dyDescent="0.35">
      <c r="A3403" t="s">
        <v>12506</v>
      </c>
      <c r="B3403" t="s">
        <v>9179</v>
      </c>
      <c r="C3403" s="16">
        <v>40711</v>
      </c>
      <c r="D3403">
        <v>3</v>
      </c>
      <c r="E3403">
        <v>74</v>
      </c>
      <c r="F3403" t="s">
        <v>14922</v>
      </c>
      <c r="G3403">
        <v>0.61</v>
      </c>
    </row>
    <row r="3404" spans="1:7" x14ac:dyDescent="0.35">
      <c r="A3404" t="s">
        <v>12607</v>
      </c>
      <c r="B3404" t="s">
        <v>10050</v>
      </c>
      <c r="C3404" s="16">
        <v>40711</v>
      </c>
      <c r="D3404">
        <v>4</v>
      </c>
      <c r="E3404">
        <v>80</v>
      </c>
      <c r="F3404" t="s">
        <v>14923</v>
      </c>
      <c r="G3404">
        <v>0.59499999999999997</v>
      </c>
    </row>
    <row r="3405" spans="1:7" x14ac:dyDescent="0.35">
      <c r="A3405" t="s">
        <v>4126</v>
      </c>
      <c r="B3405" t="s">
        <v>4127</v>
      </c>
      <c r="C3405" s="16">
        <v>40708</v>
      </c>
      <c r="D3405">
        <v>9</v>
      </c>
      <c r="E3405">
        <v>0</v>
      </c>
      <c r="F3405" t="s">
        <v>4128</v>
      </c>
      <c r="G3405">
        <v>0.75</v>
      </c>
    </row>
    <row r="3406" spans="1:7" x14ac:dyDescent="0.35">
      <c r="A3406" t="s">
        <v>12335</v>
      </c>
      <c r="B3406" t="s">
        <v>7588</v>
      </c>
      <c r="C3406" s="16">
        <v>40708</v>
      </c>
      <c r="D3406">
        <v>1</v>
      </c>
      <c r="E3406">
        <v>59</v>
      </c>
      <c r="F3406" t="s">
        <v>14913</v>
      </c>
      <c r="G3406">
        <v>0.64600000000000002</v>
      </c>
    </row>
    <row r="3407" spans="1:7" x14ac:dyDescent="0.35">
      <c r="A3407" t="s">
        <v>10149</v>
      </c>
      <c r="B3407" t="s">
        <v>10150</v>
      </c>
      <c r="C3407" s="16">
        <v>40708</v>
      </c>
      <c r="D3407">
        <v>1</v>
      </c>
      <c r="E3407">
        <v>34</v>
      </c>
      <c r="F3407" t="s">
        <v>4109</v>
      </c>
      <c r="G3407">
        <v>0.69399999999999995</v>
      </c>
    </row>
    <row r="3408" spans="1:7" x14ac:dyDescent="0.35">
      <c r="A3408" t="s">
        <v>10467</v>
      </c>
      <c r="B3408" t="s">
        <v>4127</v>
      </c>
      <c r="C3408" s="16">
        <v>40708</v>
      </c>
      <c r="D3408">
        <v>5</v>
      </c>
      <c r="E3408">
        <v>0</v>
      </c>
      <c r="F3408" t="s">
        <v>4128</v>
      </c>
      <c r="G3408">
        <v>0.66</v>
      </c>
    </row>
    <row r="3409" spans="1:7" x14ac:dyDescent="0.35">
      <c r="A3409" t="s">
        <v>11218</v>
      </c>
      <c r="B3409" t="s">
        <v>4127</v>
      </c>
      <c r="C3409" s="16">
        <v>40708</v>
      </c>
      <c r="D3409">
        <v>1</v>
      </c>
      <c r="E3409">
        <v>0</v>
      </c>
      <c r="F3409" t="s">
        <v>4128</v>
      </c>
      <c r="G3409">
        <v>0.52800000000000002</v>
      </c>
    </row>
    <row r="3410" spans="1:7" x14ac:dyDescent="0.35">
      <c r="A3410" t="s">
        <v>3634</v>
      </c>
      <c r="B3410" t="s">
        <v>3635</v>
      </c>
      <c r="C3410" s="16">
        <v>40704</v>
      </c>
      <c r="D3410">
        <v>2</v>
      </c>
      <c r="E3410">
        <v>22</v>
      </c>
      <c r="F3410" t="s">
        <v>13875</v>
      </c>
      <c r="G3410">
        <v>0.53400000000000003</v>
      </c>
    </row>
    <row r="3411" spans="1:7" x14ac:dyDescent="0.35">
      <c r="A3411" t="s">
        <v>11993</v>
      </c>
      <c r="B3411" t="s">
        <v>3794</v>
      </c>
      <c r="C3411" s="16">
        <v>40704</v>
      </c>
      <c r="D3411">
        <v>7</v>
      </c>
      <c r="E3411">
        <v>0</v>
      </c>
      <c r="F3411" t="s">
        <v>13261</v>
      </c>
      <c r="G3411">
        <v>0.49199999999999999</v>
      </c>
    </row>
    <row r="3412" spans="1:7" x14ac:dyDescent="0.35">
      <c r="A3412" t="s">
        <v>6384</v>
      </c>
      <c r="B3412" t="s">
        <v>3635</v>
      </c>
      <c r="C3412" s="16">
        <v>40704</v>
      </c>
      <c r="D3412">
        <v>5</v>
      </c>
      <c r="E3412">
        <v>7</v>
      </c>
      <c r="F3412" t="s">
        <v>13875</v>
      </c>
      <c r="G3412">
        <v>0.54200000000000004</v>
      </c>
    </row>
    <row r="3413" spans="1:7" x14ac:dyDescent="0.35">
      <c r="A3413" t="s">
        <v>10059</v>
      </c>
      <c r="B3413" t="s">
        <v>1514</v>
      </c>
      <c r="C3413" s="16">
        <v>40700</v>
      </c>
      <c r="D3413">
        <v>1</v>
      </c>
      <c r="E3413">
        <v>63</v>
      </c>
      <c r="F3413" t="s">
        <v>13945</v>
      </c>
      <c r="G3413">
        <v>0.41299999999999998</v>
      </c>
    </row>
    <row r="3414" spans="1:7" x14ac:dyDescent="0.35">
      <c r="A3414" t="s">
        <v>1049</v>
      </c>
      <c r="B3414" t="s">
        <v>1050</v>
      </c>
      <c r="C3414" s="16">
        <v>40697</v>
      </c>
      <c r="D3414">
        <v>2</v>
      </c>
      <c r="E3414">
        <v>0</v>
      </c>
      <c r="F3414" t="s">
        <v>13904</v>
      </c>
      <c r="G3414">
        <v>0.58199999999999996</v>
      </c>
    </row>
    <row r="3415" spans="1:7" x14ac:dyDescent="0.35">
      <c r="A3415" t="s">
        <v>10514</v>
      </c>
      <c r="B3415" t="s">
        <v>8412</v>
      </c>
      <c r="C3415" s="16">
        <v>40697</v>
      </c>
      <c r="D3415">
        <v>3</v>
      </c>
      <c r="E3415">
        <v>55</v>
      </c>
      <c r="F3415" t="s">
        <v>13214</v>
      </c>
      <c r="G3415">
        <v>0.75800000000000001</v>
      </c>
    </row>
    <row r="3416" spans="1:7" x14ac:dyDescent="0.35">
      <c r="A3416" t="s">
        <v>1016</v>
      </c>
      <c r="B3416" t="s">
        <v>1017</v>
      </c>
      <c r="C3416" s="16">
        <v>40690</v>
      </c>
      <c r="D3416">
        <v>2</v>
      </c>
      <c r="E3416">
        <v>55</v>
      </c>
      <c r="F3416" t="s">
        <v>14064</v>
      </c>
      <c r="G3416">
        <v>0.49299999999999999</v>
      </c>
    </row>
    <row r="3417" spans="1:7" x14ac:dyDescent="0.35">
      <c r="A3417" t="s">
        <v>12745</v>
      </c>
      <c r="B3417" t="s">
        <v>1223</v>
      </c>
      <c r="C3417" s="16">
        <v>40690</v>
      </c>
      <c r="D3417">
        <v>8</v>
      </c>
      <c r="E3417">
        <v>49</v>
      </c>
      <c r="F3417" t="s">
        <v>13904</v>
      </c>
      <c r="G3417">
        <v>0.65200000000000002</v>
      </c>
    </row>
    <row r="3418" spans="1:7" x14ac:dyDescent="0.35">
      <c r="A3418" t="s">
        <v>5395</v>
      </c>
      <c r="B3418" t="s">
        <v>4139</v>
      </c>
      <c r="C3418" s="16">
        <v>40686</v>
      </c>
      <c r="D3418">
        <v>3</v>
      </c>
      <c r="E3418">
        <v>65</v>
      </c>
      <c r="F3418" t="s">
        <v>13943</v>
      </c>
      <c r="G3418">
        <v>0.64100000000000001</v>
      </c>
    </row>
    <row r="3419" spans="1:7" x14ac:dyDescent="0.35">
      <c r="A3419" t="s">
        <v>5907</v>
      </c>
      <c r="B3419" t="s">
        <v>129</v>
      </c>
      <c r="C3419" s="16">
        <v>40686</v>
      </c>
      <c r="D3419">
        <v>4</v>
      </c>
      <c r="E3419">
        <v>78</v>
      </c>
      <c r="F3419" t="s">
        <v>14679</v>
      </c>
      <c r="G3419">
        <v>0.66400000000000003</v>
      </c>
    </row>
    <row r="3420" spans="1:7" x14ac:dyDescent="0.35">
      <c r="A3420" t="s">
        <v>6154</v>
      </c>
      <c r="B3420" t="s">
        <v>129</v>
      </c>
      <c r="C3420" s="16">
        <v>40686</v>
      </c>
      <c r="D3420">
        <v>1</v>
      </c>
      <c r="E3420">
        <v>63</v>
      </c>
      <c r="F3420" t="s">
        <v>14679</v>
      </c>
      <c r="G3420">
        <v>0.61199999999999999</v>
      </c>
    </row>
    <row r="3421" spans="1:7" x14ac:dyDescent="0.35">
      <c r="A3421" t="s">
        <v>6646</v>
      </c>
      <c r="B3421" t="s">
        <v>4139</v>
      </c>
      <c r="C3421" s="16">
        <v>40686</v>
      </c>
      <c r="D3421">
        <v>7</v>
      </c>
      <c r="E3421">
        <v>72</v>
      </c>
      <c r="F3421" t="s">
        <v>13943</v>
      </c>
      <c r="G3421">
        <v>0.63200000000000001</v>
      </c>
    </row>
    <row r="3422" spans="1:7" x14ac:dyDescent="0.35">
      <c r="A3422" t="s">
        <v>6821</v>
      </c>
      <c r="B3422" t="s">
        <v>129</v>
      </c>
      <c r="C3422" s="16">
        <v>40686</v>
      </c>
      <c r="D3422">
        <v>2</v>
      </c>
      <c r="E3422">
        <v>78</v>
      </c>
      <c r="F3422" t="s">
        <v>14679</v>
      </c>
      <c r="G3422">
        <v>0.58699999999999997</v>
      </c>
    </row>
    <row r="3423" spans="1:7" x14ac:dyDescent="0.35">
      <c r="A3423" t="s">
        <v>7500</v>
      </c>
      <c r="B3423" t="s">
        <v>129</v>
      </c>
      <c r="C3423" s="16">
        <v>40686</v>
      </c>
      <c r="D3423">
        <v>14</v>
      </c>
      <c r="E3423">
        <v>40</v>
      </c>
      <c r="F3423" t="s">
        <v>14679</v>
      </c>
      <c r="G3423">
        <v>0.58099999999999996</v>
      </c>
    </row>
    <row r="3424" spans="1:7" x14ac:dyDescent="0.35">
      <c r="A3424" t="s">
        <v>8506</v>
      </c>
      <c r="B3424" t="s">
        <v>4139</v>
      </c>
      <c r="C3424" s="16">
        <v>40686</v>
      </c>
      <c r="D3424">
        <v>2</v>
      </c>
      <c r="E3424">
        <v>87</v>
      </c>
      <c r="F3424" t="s">
        <v>13943</v>
      </c>
      <c r="G3424">
        <v>0.73299999999999998</v>
      </c>
    </row>
    <row r="3425" spans="1:7" x14ac:dyDescent="0.35">
      <c r="A3425" t="s">
        <v>6821</v>
      </c>
      <c r="B3425" t="s">
        <v>129</v>
      </c>
      <c r="C3425" s="16">
        <v>40686</v>
      </c>
      <c r="D3425">
        <v>2</v>
      </c>
      <c r="E3425">
        <v>46</v>
      </c>
      <c r="F3425" t="s">
        <v>14679</v>
      </c>
      <c r="G3425">
        <v>0.58699999999999997</v>
      </c>
    </row>
    <row r="3426" spans="1:7" x14ac:dyDescent="0.35">
      <c r="A3426" t="s">
        <v>12480</v>
      </c>
      <c r="B3426" t="s">
        <v>4139</v>
      </c>
      <c r="C3426" s="16">
        <v>40686</v>
      </c>
      <c r="D3426">
        <v>4</v>
      </c>
      <c r="E3426">
        <v>66</v>
      </c>
      <c r="F3426" t="s">
        <v>13943</v>
      </c>
      <c r="G3426">
        <v>0.61099999999999999</v>
      </c>
    </row>
    <row r="3427" spans="1:7" x14ac:dyDescent="0.35">
      <c r="A3427" t="s">
        <v>9390</v>
      </c>
      <c r="B3427" t="s">
        <v>129</v>
      </c>
      <c r="C3427" s="16">
        <v>40686</v>
      </c>
      <c r="D3427">
        <v>16</v>
      </c>
      <c r="E3427">
        <v>64</v>
      </c>
      <c r="F3427" t="s">
        <v>14679</v>
      </c>
      <c r="G3427">
        <v>0.52100000000000002</v>
      </c>
    </row>
    <row r="3428" spans="1:7" x14ac:dyDescent="0.35">
      <c r="A3428" t="s">
        <v>9976</v>
      </c>
      <c r="B3428" t="s">
        <v>4139</v>
      </c>
      <c r="C3428" s="16">
        <v>40686</v>
      </c>
      <c r="D3428">
        <v>1</v>
      </c>
      <c r="E3428">
        <v>67</v>
      </c>
      <c r="F3428" t="s">
        <v>13943</v>
      </c>
      <c r="G3428">
        <v>0.67</v>
      </c>
    </row>
    <row r="3429" spans="1:7" x14ac:dyDescent="0.35">
      <c r="A3429" t="s">
        <v>7500</v>
      </c>
      <c r="B3429" t="s">
        <v>129</v>
      </c>
      <c r="C3429" s="16">
        <v>40686</v>
      </c>
      <c r="D3429">
        <v>17</v>
      </c>
      <c r="E3429">
        <v>72</v>
      </c>
      <c r="F3429" t="s">
        <v>14679</v>
      </c>
      <c r="G3429">
        <v>0.58299999999999996</v>
      </c>
    </row>
    <row r="3430" spans="1:7" x14ac:dyDescent="0.35">
      <c r="A3430" t="s">
        <v>992</v>
      </c>
      <c r="B3430" t="s">
        <v>993</v>
      </c>
      <c r="C3430" s="16">
        <v>40673</v>
      </c>
      <c r="D3430">
        <v>5</v>
      </c>
      <c r="E3430">
        <v>75</v>
      </c>
      <c r="F3430" t="s">
        <v>12791</v>
      </c>
      <c r="G3430">
        <v>0.34899999999999998</v>
      </c>
    </row>
    <row r="3431" spans="1:7" x14ac:dyDescent="0.35">
      <c r="A3431" t="s">
        <v>10746</v>
      </c>
      <c r="B3431" t="s">
        <v>993</v>
      </c>
      <c r="C3431" s="16">
        <v>40673</v>
      </c>
      <c r="D3431">
        <v>2</v>
      </c>
      <c r="E3431">
        <v>62</v>
      </c>
      <c r="F3431" t="s">
        <v>12791</v>
      </c>
      <c r="G3431">
        <v>0.46300000000000002</v>
      </c>
    </row>
    <row r="3432" spans="1:7" x14ac:dyDescent="0.35">
      <c r="A3432" t="s">
        <v>1677</v>
      </c>
      <c r="B3432" t="s">
        <v>1678</v>
      </c>
      <c r="C3432" s="16">
        <v>40658</v>
      </c>
      <c r="D3432">
        <v>17</v>
      </c>
      <c r="E3432">
        <v>14</v>
      </c>
      <c r="F3432" t="s">
        <v>12801</v>
      </c>
      <c r="G3432">
        <v>0.628</v>
      </c>
    </row>
    <row r="3433" spans="1:7" x14ac:dyDescent="0.35">
      <c r="A3433" t="s">
        <v>8860</v>
      </c>
      <c r="B3433" t="s">
        <v>1678</v>
      </c>
      <c r="C3433" s="16">
        <v>40658</v>
      </c>
      <c r="D3433">
        <v>10</v>
      </c>
      <c r="E3433">
        <v>36</v>
      </c>
      <c r="F3433" t="s">
        <v>12801</v>
      </c>
      <c r="G3433">
        <v>0.45600000000000002</v>
      </c>
    </row>
    <row r="3434" spans="1:7" x14ac:dyDescent="0.35">
      <c r="A3434" t="s">
        <v>12489</v>
      </c>
      <c r="B3434" t="s">
        <v>1678</v>
      </c>
      <c r="C3434" s="16">
        <v>40658</v>
      </c>
      <c r="D3434">
        <v>19</v>
      </c>
      <c r="E3434">
        <v>11</v>
      </c>
      <c r="F3434" t="s">
        <v>12801</v>
      </c>
      <c r="G3434">
        <v>0.42399999999999999</v>
      </c>
    </row>
    <row r="3435" spans="1:7" x14ac:dyDescent="0.35">
      <c r="A3435" t="s">
        <v>11118</v>
      </c>
      <c r="B3435" t="s">
        <v>1678</v>
      </c>
      <c r="C3435" s="16">
        <v>40658</v>
      </c>
      <c r="D3435">
        <v>8</v>
      </c>
      <c r="E3435">
        <v>39</v>
      </c>
      <c r="F3435" t="s">
        <v>12801</v>
      </c>
      <c r="G3435">
        <v>0.32500000000000001</v>
      </c>
    </row>
    <row r="3436" spans="1:7" x14ac:dyDescent="0.35">
      <c r="A3436" t="s">
        <v>4951</v>
      </c>
      <c r="B3436" t="s">
        <v>2861</v>
      </c>
      <c r="C3436" s="16">
        <v>40655</v>
      </c>
      <c r="D3436">
        <v>1</v>
      </c>
      <c r="E3436">
        <v>41</v>
      </c>
      <c r="F3436" t="s">
        <v>14000</v>
      </c>
      <c r="G3436">
        <v>0.56499999999999995</v>
      </c>
    </row>
    <row r="3437" spans="1:7" x14ac:dyDescent="0.35">
      <c r="A3437" t="s">
        <v>5350</v>
      </c>
      <c r="B3437" t="s">
        <v>2861</v>
      </c>
      <c r="C3437" s="16">
        <v>40655</v>
      </c>
      <c r="D3437">
        <v>6</v>
      </c>
      <c r="E3437">
        <v>49</v>
      </c>
      <c r="F3437" t="s">
        <v>14000</v>
      </c>
      <c r="G3437">
        <v>0.51100000000000001</v>
      </c>
    </row>
    <row r="3438" spans="1:7" x14ac:dyDescent="0.35">
      <c r="A3438" t="s">
        <v>12180</v>
      </c>
      <c r="B3438" t="s">
        <v>2861</v>
      </c>
      <c r="C3438" s="16">
        <v>40655</v>
      </c>
      <c r="D3438">
        <v>2</v>
      </c>
      <c r="E3438">
        <v>56</v>
      </c>
      <c r="F3438" t="s">
        <v>14000</v>
      </c>
      <c r="G3438">
        <v>0.45700000000000002</v>
      </c>
    </row>
    <row r="3439" spans="1:7" x14ac:dyDescent="0.35">
      <c r="A3439">
        <v>1996</v>
      </c>
      <c r="B3439" t="s">
        <v>2861</v>
      </c>
      <c r="C3439" s="16">
        <v>40655</v>
      </c>
      <c r="D3439">
        <v>7</v>
      </c>
      <c r="E3439">
        <v>46</v>
      </c>
      <c r="F3439" t="s">
        <v>14000</v>
      </c>
      <c r="G3439">
        <v>0.49299999999999999</v>
      </c>
    </row>
    <row r="3440" spans="1:7" x14ac:dyDescent="0.35">
      <c r="A3440" t="s">
        <v>8781</v>
      </c>
      <c r="B3440" t="s">
        <v>8782</v>
      </c>
      <c r="C3440" s="16">
        <v>40654</v>
      </c>
      <c r="D3440">
        <v>4</v>
      </c>
      <c r="E3440">
        <v>0</v>
      </c>
      <c r="F3440" t="s">
        <v>7579</v>
      </c>
      <c r="G3440">
        <v>0.79400000000000004</v>
      </c>
    </row>
    <row r="3441" spans="1:7" x14ac:dyDescent="0.35">
      <c r="A3441" t="s">
        <v>11287</v>
      </c>
      <c r="B3441" t="s">
        <v>7297</v>
      </c>
      <c r="C3441" s="16">
        <v>40651</v>
      </c>
      <c r="D3441">
        <v>1</v>
      </c>
      <c r="E3441">
        <v>48</v>
      </c>
      <c r="F3441" t="s">
        <v>13902</v>
      </c>
      <c r="G3441">
        <v>0.45700000000000002</v>
      </c>
    </row>
    <row r="3442" spans="1:7" x14ac:dyDescent="0.35">
      <c r="A3442" t="s">
        <v>2250</v>
      </c>
      <c r="B3442" t="s">
        <v>2251</v>
      </c>
      <c r="C3442" s="16">
        <v>40648</v>
      </c>
      <c r="D3442">
        <v>1</v>
      </c>
      <c r="E3442">
        <v>10</v>
      </c>
      <c r="F3442" t="s">
        <v>13875</v>
      </c>
      <c r="G3442">
        <v>0.69899999999999995</v>
      </c>
    </row>
    <row r="3443" spans="1:7" x14ac:dyDescent="0.35">
      <c r="A3443" t="s">
        <v>613</v>
      </c>
      <c r="B3443" t="s">
        <v>292</v>
      </c>
      <c r="C3443" s="16">
        <v>40645</v>
      </c>
      <c r="D3443">
        <v>11</v>
      </c>
      <c r="E3443">
        <v>73</v>
      </c>
      <c r="F3443" t="s">
        <v>14091</v>
      </c>
      <c r="G3443">
        <v>0.23400000000000001</v>
      </c>
    </row>
    <row r="3444" spans="1:7" x14ac:dyDescent="0.35">
      <c r="A3444" t="s">
        <v>2888</v>
      </c>
      <c r="B3444" t="s">
        <v>292</v>
      </c>
      <c r="C3444" s="16">
        <v>40645</v>
      </c>
      <c r="D3444">
        <v>6</v>
      </c>
      <c r="E3444">
        <v>67</v>
      </c>
      <c r="F3444" t="s">
        <v>14091</v>
      </c>
      <c r="G3444">
        <v>0.53100000000000003</v>
      </c>
    </row>
    <row r="3445" spans="1:7" x14ac:dyDescent="0.35">
      <c r="A3445" t="s">
        <v>10160</v>
      </c>
      <c r="B3445" t="s">
        <v>292</v>
      </c>
      <c r="C3445" s="16">
        <v>40645</v>
      </c>
      <c r="D3445">
        <v>2</v>
      </c>
      <c r="E3445">
        <v>63</v>
      </c>
      <c r="F3445" t="s">
        <v>14091</v>
      </c>
      <c r="G3445">
        <v>0.50700000000000001</v>
      </c>
    </row>
    <row r="3446" spans="1:7" x14ac:dyDescent="0.35">
      <c r="A3446" t="s">
        <v>12019</v>
      </c>
      <c r="B3446" t="s">
        <v>4031</v>
      </c>
      <c r="C3446" s="16">
        <v>40637</v>
      </c>
      <c r="D3446">
        <v>9</v>
      </c>
      <c r="E3446">
        <v>55</v>
      </c>
      <c r="F3446" t="s">
        <v>4033</v>
      </c>
      <c r="G3446">
        <v>0.85199999999999998</v>
      </c>
    </row>
    <row r="3447" spans="1:7" x14ac:dyDescent="0.35">
      <c r="A3447" t="s">
        <v>12161</v>
      </c>
      <c r="B3447" t="s">
        <v>5691</v>
      </c>
      <c r="C3447" s="16">
        <v>40637</v>
      </c>
      <c r="D3447">
        <v>13</v>
      </c>
      <c r="E3447">
        <v>0</v>
      </c>
      <c r="F3447" t="s">
        <v>13262</v>
      </c>
      <c r="G3447">
        <v>0.41699999999999998</v>
      </c>
    </row>
    <row r="3448" spans="1:7" x14ac:dyDescent="0.35">
      <c r="A3448" t="s">
        <v>12562</v>
      </c>
      <c r="B3448" t="s">
        <v>9649</v>
      </c>
      <c r="C3448" s="16">
        <v>40637</v>
      </c>
      <c r="D3448">
        <v>8</v>
      </c>
      <c r="E3448">
        <v>0</v>
      </c>
      <c r="F3448" t="s">
        <v>13263</v>
      </c>
      <c r="G3448">
        <v>0.67</v>
      </c>
    </row>
    <row r="3449" spans="1:7" x14ac:dyDescent="0.35">
      <c r="A3449" t="s">
        <v>3503</v>
      </c>
      <c r="B3449" t="s">
        <v>3504</v>
      </c>
      <c r="C3449" s="16">
        <v>40634</v>
      </c>
      <c r="D3449">
        <v>4</v>
      </c>
      <c r="E3449">
        <v>3</v>
      </c>
      <c r="F3449" t="s">
        <v>3505</v>
      </c>
      <c r="G3449">
        <v>0.73699999999999999</v>
      </c>
    </row>
    <row r="3450" spans="1:7" x14ac:dyDescent="0.35">
      <c r="A3450" t="s">
        <v>11481</v>
      </c>
      <c r="B3450" t="s">
        <v>11482</v>
      </c>
      <c r="C3450" s="16">
        <v>40634</v>
      </c>
      <c r="D3450">
        <v>13</v>
      </c>
      <c r="E3450">
        <v>0</v>
      </c>
      <c r="F3450" t="s">
        <v>13875</v>
      </c>
      <c r="G3450">
        <v>0.186</v>
      </c>
    </row>
    <row r="3451" spans="1:7" x14ac:dyDescent="0.35">
      <c r="A3451" t="s">
        <v>3719</v>
      </c>
      <c r="B3451" t="s">
        <v>3720</v>
      </c>
      <c r="C3451" s="16">
        <v>40631</v>
      </c>
      <c r="D3451">
        <v>9</v>
      </c>
      <c r="E3451">
        <v>68</v>
      </c>
      <c r="F3451" t="s">
        <v>13264</v>
      </c>
      <c r="G3451">
        <v>0.65300000000000002</v>
      </c>
    </row>
    <row r="3452" spans="1:7" x14ac:dyDescent="0.35">
      <c r="A3452" t="s">
        <v>6808</v>
      </c>
      <c r="B3452" t="s">
        <v>6809</v>
      </c>
      <c r="C3452" s="16">
        <v>40631</v>
      </c>
      <c r="D3452">
        <v>1</v>
      </c>
      <c r="E3452">
        <v>7</v>
      </c>
      <c r="F3452" t="s">
        <v>13875</v>
      </c>
      <c r="G3452">
        <v>0.62</v>
      </c>
    </row>
    <row r="3453" spans="1:7" x14ac:dyDescent="0.35">
      <c r="A3453" t="s">
        <v>4546</v>
      </c>
      <c r="B3453" t="s">
        <v>12</v>
      </c>
      <c r="C3453" s="16">
        <v>40630</v>
      </c>
      <c r="D3453">
        <v>1</v>
      </c>
      <c r="E3453">
        <v>69</v>
      </c>
      <c r="F3453" t="s">
        <v>12842</v>
      </c>
      <c r="G3453">
        <v>0.69299999999999995</v>
      </c>
    </row>
    <row r="3454" spans="1:7" x14ac:dyDescent="0.35">
      <c r="A3454" t="s">
        <v>7766</v>
      </c>
      <c r="B3454" t="s">
        <v>12</v>
      </c>
      <c r="C3454" s="16">
        <v>40630</v>
      </c>
      <c r="D3454">
        <v>2</v>
      </c>
      <c r="E3454">
        <v>60</v>
      </c>
      <c r="F3454" t="s">
        <v>12842</v>
      </c>
      <c r="G3454">
        <v>0.64800000000000002</v>
      </c>
    </row>
    <row r="3455" spans="1:7" x14ac:dyDescent="0.35">
      <c r="A3455" t="s">
        <v>1486</v>
      </c>
      <c r="B3455" t="s">
        <v>1487</v>
      </c>
      <c r="C3455" s="16">
        <v>40625</v>
      </c>
      <c r="D3455">
        <v>14</v>
      </c>
      <c r="E3455">
        <v>45</v>
      </c>
      <c r="F3455" t="s">
        <v>13161</v>
      </c>
      <c r="G3455">
        <v>0.73299999999999998</v>
      </c>
    </row>
    <row r="3456" spans="1:7" x14ac:dyDescent="0.35">
      <c r="A3456" t="s">
        <v>12541</v>
      </c>
      <c r="B3456" t="s">
        <v>9425</v>
      </c>
      <c r="C3456" s="16">
        <v>40625</v>
      </c>
      <c r="D3456">
        <v>1</v>
      </c>
      <c r="E3456">
        <v>30</v>
      </c>
      <c r="F3456" t="s">
        <v>9426</v>
      </c>
      <c r="G3456">
        <v>0.83199999999999996</v>
      </c>
    </row>
    <row r="3457" spans="1:7" x14ac:dyDescent="0.35">
      <c r="A3457" t="s">
        <v>10224</v>
      </c>
      <c r="B3457" t="s">
        <v>10225</v>
      </c>
      <c r="C3457" s="16">
        <v>40623</v>
      </c>
      <c r="D3457">
        <v>2</v>
      </c>
      <c r="E3457">
        <v>71</v>
      </c>
      <c r="F3457" t="s">
        <v>14092</v>
      </c>
      <c r="G3457">
        <v>0.35</v>
      </c>
    </row>
    <row r="3458" spans="1:7" x14ac:dyDescent="0.35">
      <c r="A3458" t="s">
        <v>1829</v>
      </c>
      <c r="B3458" t="s">
        <v>1830</v>
      </c>
      <c r="C3458" s="16">
        <v>40620</v>
      </c>
      <c r="D3458">
        <v>3</v>
      </c>
      <c r="E3458">
        <v>0</v>
      </c>
      <c r="F3458" t="s">
        <v>14093</v>
      </c>
      <c r="G3458">
        <v>0.61899999999999999</v>
      </c>
    </row>
    <row r="3459" spans="1:7" x14ac:dyDescent="0.35">
      <c r="A3459" t="s">
        <v>11917</v>
      </c>
      <c r="B3459" t="s">
        <v>2565</v>
      </c>
      <c r="C3459" s="16">
        <v>40620</v>
      </c>
      <c r="D3459">
        <v>6</v>
      </c>
      <c r="E3459">
        <v>55</v>
      </c>
      <c r="F3459" t="s">
        <v>12791</v>
      </c>
      <c r="G3459">
        <v>0.56999999999999995</v>
      </c>
    </row>
    <row r="3460" spans="1:7" x14ac:dyDescent="0.35">
      <c r="A3460" t="s">
        <v>7156</v>
      </c>
      <c r="B3460" t="s">
        <v>2565</v>
      </c>
      <c r="C3460" s="16">
        <v>40620</v>
      </c>
      <c r="D3460">
        <v>1</v>
      </c>
      <c r="E3460">
        <v>71</v>
      </c>
      <c r="F3460" t="s">
        <v>12791</v>
      </c>
      <c r="G3460">
        <v>0.436</v>
      </c>
    </row>
    <row r="3461" spans="1:7" x14ac:dyDescent="0.35">
      <c r="A3461" t="s">
        <v>10312</v>
      </c>
      <c r="B3461" t="s">
        <v>2456</v>
      </c>
      <c r="C3461" s="16">
        <v>40620</v>
      </c>
      <c r="D3461">
        <v>1</v>
      </c>
      <c r="E3461">
        <v>1</v>
      </c>
      <c r="F3461" t="s">
        <v>13689</v>
      </c>
      <c r="G3461">
        <v>0.84199999999999997</v>
      </c>
    </row>
    <row r="3462" spans="1:7" x14ac:dyDescent="0.35">
      <c r="A3462" t="s">
        <v>5249</v>
      </c>
      <c r="B3462" t="s">
        <v>522</v>
      </c>
      <c r="C3462" s="16">
        <v>40617</v>
      </c>
      <c r="D3462">
        <v>12</v>
      </c>
      <c r="E3462">
        <v>27</v>
      </c>
      <c r="F3462" t="s">
        <v>14094</v>
      </c>
      <c r="G3462">
        <v>0.66900000000000004</v>
      </c>
    </row>
    <row r="3463" spans="1:7" x14ac:dyDescent="0.35">
      <c r="A3463" t="s">
        <v>6191</v>
      </c>
      <c r="B3463" t="s">
        <v>6192</v>
      </c>
      <c r="C3463" s="16">
        <v>40617</v>
      </c>
      <c r="D3463">
        <v>10</v>
      </c>
      <c r="E3463">
        <v>78</v>
      </c>
      <c r="F3463" t="s">
        <v>14095</v>
      </c>
      <c r="G3463">
        <v>0.82599999999999996</v>
      </c>
    </row>
    <row r="3464" spans="1:7" x14ac:dyDescent="0.35">
      <c r="A3464" t="s">
        <v>8800</v>
      </c>
      <c r="B3464" t="s">
        <v>8801</v>
      </c>
      <c r="C3464" s="16">
        <v>40615</v>
      </c>
      <c r="D3464">
        <v>1</v>
      </c>
      <c r="E3464">
        <v>0</v>
      </c>
      <c r="F3464" t="s">
        <v>14096</v>
      </c>
      <c r="G3464">
        <v>0.69699999999999995</v>
      </c>
    </row>
    <row r="3465" spans="1:7" x14ac:dyDescent="0.35">
      <c r="A3465" t="s">
        <v>11732</v>
      </c>
      <c r="B3465" t="s">
        <v>49</v>
      </c>
      <c r="C3465" s="16">
        <v>40610</v>
      </c>
      <c r="D3465">
        <v>1</v>
      </c>
      <c r="E3465">
        <v>0</v>
      </c>
      <c r="F3465" t="s">
        <v>13155</v>
      </c>
      <c r="G3465">
        <v>0.63700000000000001</v>
      </c>
    </row>
    <row r="3466" spans="1:7" x14ac:dyDescent="0.35">
      <c r="A3466" t="s">
        <v>696</v>
      </c>
      <c r="B3466" t="s">
        <v>697</v>
      </c>
      <c r="C3466" s="16">
        <v>40610</v>
      </c>
      <c r="D3466">
        <v>2</v>
      </c>
      <c r="E3466">
        <v>0</v>
      </c>
      <c r="F3466" t="s">
        <v>13510</v>
      </c>
      <c r="G3466">
        <v>0.501</v>
      </c>
    </row>
    <row r="3467" spans="1:7" x14ac:dyDescent="0.35">
      <c r="A3467" t="s">
        <v>9695</v>
      </c>
      <c r="B3467" t="s">
        <v>620</v>
      </c>
      <c r="C3467" s="16">
        <v>40610</v>
      </c>
      <c r="D3467">
        <v>2</v>
      </c>
      <c r="E3467">
        <v>77</v>
      </c>
      <c r="F3467" t="s">
        <v>13265</v>
      </c>
      <c r="G3467">
        <v>0.57799999999999996</v>
      </c>
    </row>
    <row r="3468" spans="1:7" x14ac:dyDescent="0.35">
      <c r="A3468" t="s">
        <v>7291</v>
      </c>
      <c r="B3468" t="s">
        <v>1193</v>
      </c>
      <c r="C3468" s="16">
        <v>40606</v>
      </c>
      <c r="D3468">
        <v>6</v>
      </c>
      <c r="E3468">
        <v>74</v>
      </c>
      <c r="F3468" t="s">
        <v>13266</v>
      </c>
      <c r="G3468">
        <v>0.59099999999999997</v>
      </c>
    </row>
    <row r="3469" spans="1:7" x14ac:dyDescent="0.35">
      <c r="A3469" t="s">
        <v>9695</v>
      </c>
      <c r="B3469" t="s">
        <v>620</v>
      </c>
      <c r="C3469" s="16">
        <v>40606</v>
      </c>
      <c r="D3469">
        <v>2</v>
      </c>
      <c r="E3469">
        <v>0</v>
      </c>
      <c r="F3469" t="s">
        <v>13265</v>
      </c>
      <c r="G3469">
        <v>0.57099999999999995</v>
      </c>
    </row>
    <row r="3470" spans="1:7" x14ac:dyDescent="0.35">
      <c r="A3470" t="s">
        <v>1517</v>
      </c>
      <c r="B3470" t="s">
        <v>1518</v>
      </c>
      <c r="C3470" s="16">
        <v>40603</v>
      </c>
      <c r="D3470">
        <v>16</v>
      </c>
      <c r="E3470">
        <v>13</v>
      </c>
      <c r="F3470" t="s">
        <v>1519</v>
      </c>
      <c r="G3470">
        <v>0.61199999999999999</v>
      </c>
    </row>
    <row r="3471" spans="1:7" x14ac:dyDescent="0.35">
      <c r="A3471" t="s">
        <v>7065</v>
      </c>
      <c r="B3471" t="s">
        <v>7066</v>
      </c>
      <c r="C3471" s="16">
        <v>40603</v>
      </c>
      <c r="D3471">
        <v>1</v>
      </c>
      <c r="E3471">
        <v>14</v>
      </c>
      <c r="F3471" t="s">
        <v>13978</v>
      </c>
      <c r="G3471">
        <v>0.53300000000000003</v>
      </c>
    </row>
    <row r="3472" spans="1:7" x14ac:dyDescent="0.35">
      <c r="A3472" t="s">
        <v>7688</v>
      </c>
      <c r="B3472" t="s">
        <v>7689</v>
      </c>
      <c r="C3472" s="16">
        <v>40603</v>
      </c>
      <c r="D3472">
        <v>1</v>
      </c>
      <c r="E3472">
        <v>1</v>
      </c>
      <c r="F3472" t="s">
        <v>136</v>
      </c>
      <c r="G3472">
        <v>0.59799999999999998</v>
      </c>
    </row>
    <row r="3473" spans="1:7" x14ac:dyDescent="0.35">
      <c r="A3473" t="s">
        <v>8112</v>
      </c>
      <c r="B3473" t="s">
        <v>1518</v>
      </c>
      <c r="C3473" s="16">
        <v>40603</v>
      </c>
      <c r="D3473">
        <v>1</v>
      </c>
      <c r="E3473">
        <v>8</v>
      </c>
      <c r="F3473" t="s">
        <v>1519</v>
      </c>
      <c r="G3473">
        <v>0.627</v>
      </c>
    </row>
    <row r="3474" spans="1:7" x14ac:dyDescent="0.35">
      <c r="A3474" t="s">
        <v>9844</v>
      </c>
      <c r="B3474" t="s">
        <v>9845</v>
      </c>
      <c r="C3474" s="16">
        <v>40603</v>
      </c>
      <c r="D3474">
        <v>1</v>
      </c>
      <c r="E3474">
        <v>10</v>
      </c>
      <c r="F3474" t="s">
        <v>14097</v>
      </c>
      <c r="G3474">
        <v>0.71199999999999997</v>
      </c>
    </row>
    <row r="3475" spans="1:7" x14ac:dyDescent="0.35">
      <c r="A3475" t="s">
        <v>6576</v>
      </c>
      <c r="B3475" t="s">
        <v>6577</v>
      </c>
      <c r="C3475" s="16">
        <v>40599</v>
      </c>
      <c r="D3475">
        <v>5</v>
      </c>
      <c r="E3475">
        <v>0</v>
      </c>
      <c r="F3475" t="s">
        <v>14098</v>
      </c>
      <c r="G3475">
        <v>0.39200000000000002</v>
      </c>
    </row>
    <row r="3476" spans="1:7" x14ac:dyDescent="0.35">
      <c r="A3476" t="s">
        <v>11507</v>
      </c>
      <c r="B3476" t="s">
        <v>6577</v>
      </c>
      <c r="C3476" s="16">
        <v>40599</v>
      </c>
      <c r="D3476">
        <v>3</v>
      </c>
      <c r="E3476">
        <v>0</v>
      </c>
      <c r="F3476" t="s">
        <v>14098</v>
      </c>
      <c r="G3476">
        <v>0.60199999999999998</v>
      </c>
    </row>
    <row r="3477" spans="1:7" x14ac:dyDescent="0.35">
      <c r="A3477" t="s">
        <v>1247</v>
      </c>
      <c r="B3477" t="s">
        <v>1248</v>
      </c>
      <c r="C3477" s="16">
        <v>40596</v>
      </c>
      <c r="D3477">
        <v>14</v>
      </c>
      <c r="E3477">
        <v>61</v>
      </c>
      <c r="F3477" t="s">
        <v>14099</v>
      </c>
      <c r="G3477">
        <v>0.43099999999999999</v>
      </c>
    </row>
    <row r="3478" spans="1:7" x14ac:dyDescent="0.35">
      <c r="A3478" t="s">
        <v>11956</v>
      </c>
      <c r="B3478" t="s">
        <v>1248</v>
      </c>
      <c r="C3478" s="16">
        <v>40596</v>
      </c>
      <c r="D3478">
        <v>12</v>
      </c>
      <c r="E3478">
        <v>61</v>
      </c>
      <c r="F3478" t="s">
        <v>14099</v>
      </c>
      <c r="G3478">
        <v>0.53500000000000003</v>
      </c>
    </row>
    <row r="3479" spans="1:7" x14ac:dyDescent="0.35">
      <c r="A3479" t="s">
        <v>275</v>
      </c>
      <c r="B3479" t="s">
        <v>1248</v>
      </c>
      <c r="C3479" s="16">
        <v>40596</v>
      </c>
      <c r="D3479">
        <v>3</v>
      </c>
      <c r="E3479">
        <v>23</v>
      </c>
      <c r="F3479" t="s">
        <v>14099</v>
      </c>
      <c r="G3479">
        <v>0.66500000000000004</v>
      </c>
    </row>
    <row r="3480" spans="1:7" x14ac:dyDescent="0.35">
      <c r="A3480" t="s">
        <v>8004</v>
      </c>
      <c r="B3480" t="s">
        <v>8005</v>
      </c>
      <c r="C3480" s="16">
        <v>40596</v>
      </c>
      <c r="D3480">
        <v>2</v>
      </c>
      <c r="E3480">
        <v>72</v>
      </c>
      <c r="F3480" t="s">
        <v>14100</v>
      </c>
      <c r="G3480">
        <v>0.51100000000000001</v>
      </c>
    </row>
    <row r="3481" spans="1:7" x14ac:dyDescent="0.35">
      <c r="A3481" t="s">
        <v>4596</v>
      </c>
      <c r="B3481" t="s">
        <v>4597</v>
      </c>
      <c r="C3481" s="16">
        <v>40589</v>
      </c>
      <c r="D3481">
        <v>1</v>
      </c>
      <c r="E3481">
        <v>4</v>
      </c>
      <c r="F3481" t="s">
        <v>14101</v>
      </c>
      <c r="G3481">
        <v>0.56999999999999995</v>
      </c>
    </row>
    <row r="3482" spans="1:7" x14ac:dyDescent="0.35">
      <c r="A3482" t="s">
        <v>5931</v>
      </c>
      <c r="B3482" t="s">
        <v>569</v>
      </c>
      <c r="C3482" s="16">
        <v>40578</v>
      </c>
      <c r="D3482">
        <v>3</v>
      </c>
      <c r="E3482">
        <v>0</v>
      </c>
      <c r="F3482" t="s">
        <v>12842</v>
      </c>
      <c r="G3482">
        <v>0.64300000000000002</v>
      </c>
    </row>
    <row r="3483" spans="1:7" x14ac:dyDescent="0.35">
      <c r="A3483" t="s">
        <v>4255</v>
      </c>
      <c r="B3483" t="s">
        <v>4256</v>
      </c>
      <c r="C3483" s="16">
        <v>40578</v>
      </c>
      <c r="D3483">
        <v>1</v>
      </c>
      <c r="E3483">
        <v>61</v>
      </c>
      <c r="F3483" t="s">
        <v>14030</v>
      </c>
      <c r="G3483">
        <v>0.55100000000000005</v>
      </c>
    </row>
    <row r="3484" spans="1:7" x14ac:dyDescent="0.35">
      <c r="A3484" t="s">
        <v>8009</v>
      </c>
      <c r="B3484" t="s">
        <v>8010</v>
      </c>
      <c r="C3484" s="16">
        <v>40575</v>
      </c>
      <c r="D3484">
        <v>1</v>
      </c>
      <c r="E3484">
        <v>0</v>
      </c>
      <c r="F3484" t="s">
        <v>14102</v>
      </c>
      <c r="G3484">
        <v>0.58699999999999997</v>
      </c>
    </row>
    <row r="3485" spans="1:7" x14ac:dyDescent="0.35">
      <c r="A3485" t="s">
        <v>10600</v>
      </c>
      <c r="B3485" t="s">
        <v>10601</v>
      </c>
      <c r="C3485" s="16">
        <v>40575</v>
      </c>
      <c r="D3485">
        <v>2</v>
      </c>
      <c r="E3485">
        <v>19</v>
      </c>
      <c r="F3485" t="s">
        <v>13875</v>
      </c>
      <c r="G3485">
        <v>0.47499999999999998</v>
      </c>
    </row>
    <row r="3486" spans="1:7" x14ac:dyDescent="0.35">
      <c r="A3486" t="s">
        <v>12435</v>
      </c>
      <c r="B3486" t="s">
        <v>8555</v>
      </c>
      <c r="C3486" s="16">
        <v>40568</v>
      </c>
      <c r="D3486">
        <v>1</v>
      </c>
      <c r="E3486">
        <v>29</v>
      </c>
      <c r="F3486" t="s">
        <v>13267</v>
      </c>
      <c r="G3486">
        <v>0.82</v>
      </c>
    </row>
    <row r="3487" spans="1:7" x14ac:dyDescent="0.35">
      <c r="A3487" t="s">
        <v>2431</v>
      </c>
      <c r="B3487" t="s">
        <v>1209</v>
      </c>
      <c r="C3487" s="16">
        <v>40562</v>
      </c>
      <c r="D3487">
        <v>7</v>
      </c>
      <c r="E3487">
        <v>0</v>
      </c>
      <c r="F3487" t="s">
        <v>13677</v>
      </c>
      <c r="G3487">
        <v>0.41099999999999998</v>
      </c>
    </row>
    <row r="3488" spans="1:7" x14ac:dyDescent="0.35">
      <c r="A3488" t="s">
        <v>2823</v>
      </c>
      <c r="B3488" t="s">
        <v>1209</v>
      </c>
      <c r="C3488" s="16">
        <v>40562</v>
      </c>
      <c r="D3488">
        <v>4</v>
      </c>
      <c r="E3488">
        <v>0</v>
      </c>
      <c r="F3488" t="s">
        <v>13677</v>
      </c>
      <c r="G3488">
        <v>0.64300000000000002</v>
      </c>
    </row>
    <row r="3489" spans="1:7" x14ac:dyDescent="0.35">
      <c r="A3489" t="s">
        <v>5614</v>
      </c>
      <c r="B3489" t="s">
        <v>1209</v>
      </c>
      <c r="C3489" s="16">
        <v>40562</v>
      </c>
      <c r="D3489">
        <v>2</v>
      </c>
      <c r="E3489">
        <v>0</v>
      </c>
      <c r="F3489" t="s">
        <v>13677</v>
      </c>
      <c r="G3489">
        <v>0.61799999999999999</v>
      </c>
    </row>
    <row r="3490" spans="1:7" x14ac:dyDescent="0.35">
      <c r="A3490" t="s">
        <v>6122</v>
      </c>
      <c r="B3490" t="s">
        <v>1209</v>
      </c>
      <c r="C3490" s="16">
        <v>40562</v>
      </c>
      <c r="D3490">
        <v>3</v>
      </c>
      <c r="E3490">
        <v>0</v>
      </c>
      <c r="F3490" t="s">
        <v>13677</v>
      </c>
      <c r="G3490">
        <v>0.36099999999999999</v>
      </c>
    </row>
    <row r="3491" spans="1:7" x14ac:dyDescent="0.35">
      <c r="A3491" t="s">
        <v>5614</v>
      </c>
      <c r="B3491" t="s">
        <v>1209</v>
      </c>
      <c r="C3491" s="16">
        <v>40562</v>
      </c>
      <c r="D3491">
        <v>2</v>
      </c>
      <c r="E3491">
        <v>0</v>
      </c>
      <c r="F3491" t="s">
        <v>13677</v>
      </c>
      <c r="G3491">
        <v>0.61199999999999999</v>
      </c>
    </row>
    <row r="3492" spans="1:7" x14ac:dyDescent="0.35">
      <c r="A3492" t="s">
        <v>6227</v>
      </c>
      <c r="B3492" t="s">
        <v>1209</v>
      </c>
      <c r="C3492" s="16">
        <v>40562</v>
      </c>
      <c r="D3492">
        <v>11</v>
      </c>
      <c r="E3492">
        <v>2</v>
      </c>
      <c r="F3492" t="s">
        <v>13677</v>
      </c>
      <c r="G3492">
        <v>0.55400000000000005</v>
      </c>
    </row>
    <row r="3493" spans="1:7" x14ac:dyDescent="0.35">
      <c r="A3493" t="s">
        <v>7123</v>
      </c>
      <c r="B3493" t="s">
        <v>1209</v>
      </c>
      <c r="C3493" s="16">
        <v>40562</v>
      </c>
      <c r="D3493">
        <v>1</v>
      </c>
      <c r="E3493">
        <v>1</v>
      </c>
      <c r="F3493" t="s">
        <v>13677</v>
      </c>
      <c r="G3493">
        <v>0.73</v>
      </c>
    </row>
    <row r="3494" spans="1:7" x14ac:dyDescent="0.35">
      <c r="A3494" t="s">
        <v>7264</v>
      </c>
      <c r="B3494" t="s">
        <v>1209</v>
      </c>
      <c r="C3494" s="16">
        <v>40562</v>
      </c>
      <c r="D3494">
        <v>6</v>
      </c>
      <c r="E3494">
        <v>0</v>
      </c>
      <c r="F3494" t="s">
        <v>13677</v>
      </c>
      <c r="G3494">
        <v>0.70499999999999996</v>
      </c>
    </row>
    <row r="3495" spans="1:7" x14ac:dyDescent="0.35">
      <c r="A3495" t="s">
        <v>9053</v>
      </c>
      <c r="B3495" t="s">
        <v>1209</v>
      </c>
      <c r="C3495" s="16">
        <v>40562</v>
      </c>
      <c r="D3495">
        <v>5</v>
      </c>
      <c r="E3495">
        <v>1</v>
      </c>
      <c r="F3495" t="s">
        <v>13677</v>
      </c>
      <c r="G3495">
        <v>0.60299999999999998</v>
      </c>
    </row>
    <row r="3496" spans="1:7" x14ac:dyDescent="0.35">
      <c r="A3496" t="s">
        <v>10938</v>
      </c>
      <c r="B3496" t="s">
        <v>1209</v>
      </c>
      <c r="C3496" s="16">
        <v>40562</v>
      </c>
      <c r="D3496">
        <v>9</v>
      </c>
      <c r="E3496">
        <v>0</v>
      </c>
      <c r="F3496" t="s">
        <v>13677</v>
      </c>
      <c r="G3496">
        <v>0.52800000000000002</v>
      </c>
    </row>
    <row r="3497" spans="1:7" x14ac:dyDescent="0.35">
      <c r="A3497" t="s">
        <v>921</v>
      </c>
      <c r="B3497" t="s">
        <v>411</v>
      </c>
      <c r="C3497" s="16">
        <v>40561</v>
      </c>
      <c r="D3497">
        <v>2</v>
      </c>
      <c r="E3497">
        <v>64</v>
      </c>
      <c r="F3497" t="s">
        <v>13901</v>
      </c>
      <c r="G3497">
        <v>0.39600000000000002</v>
      </c>
    </row>
    <row r="3498" spans="1:7" x14ac:dyDescent="0.35">
      <c r="A3498" t="s">
        <v>3817</v>
      </c>
      <c r="B3498" t="s">
        <v>3404</v>
      </c>
      <c r="C3498" s="16">
        <v>40560</v>
      </c>
      <c r="D3498">
        <v>10</v>
      </c>
      <c r="E3498">
        <v>17</v>
      </c>
      <c r="F3498" t="s">
        <v>14103</v>
      </c>
      <c r="G3498">
        <v>0.64700000000000002</v>
      </c>
    </row>
    <row r="3499" spans="1:7" x14ac:dyDescent="0.35">
      <c r="A3499" t="s">
        <v>10661</v>
      </c>
      <c r="B3499" t="s">
        <v>10662</v>
      </c>
      <c r="C3499" s="16">
        <v>40553</v>
      </c>
      <c r="D3499">
        <v>4</v>
      </c>
      <c r="E3499">
        <v>64</v>
      </c>
      <c r="F3499" t="s">
        <v>14104</v>
      </c>
      <c r="G3499">
        <v>0.45700000000000002</v>
      </c>
    </row>
    <row r="3500" spans="1:7" x14ac:dyDescent="0.35">
      <c r="A3500" t="s">
        <v>10277</v>
      </c>
      <c r="B3500" t="s">
        <v>10278</v>
      </c>
      <c r="C3500" s="16">
        <v>40547</v>
      </c>
      <c r="D3500">
        <v>13</v>
      </c>
      <c r="E3500">
        <v>3</v>
      </c>
      <c r="F3500" t="s">
        <v>4109</v>
      </c>
      <c r="G3500">
        <v>0.64100000000000001</v>
      </c>
    </row>
    <row r="3501" spans="1:7" x14ac:dyDescent="0.35">
      <c r="A3501" t="s">
        <v>108</v>
      </c>
      <c r="B3501" t="s">
        <v>109</v>
      </c>
      <c r="C3501" s="16">
        <v>40544</v>
      </c>
      <c r="D3501">
        <v>3</v>
      </c>
      <c r="E3501">
        <v>67</v>
      </c>
      <c r="F3501" t="s">
        <v>13614</v>
      </c>
      <c r="G3501">
        <v>0.86399999999999999</v>
      </c>
    </row>
    <row r="3502" spans="1:7" x14ac:dyDescent="0.35">
      <c r="A3502" t="s">
        <v>171</v>
      </c>
      <c r="B3502" t="s">
        <v>172</v>
      </c>
      <c r="C3502" s="16">
        <v>40544</v>
      </c>
      <c r="D3502">
        <v>1</v>
      </c>
      <c r="E3502">
        <v>73</v>
      </c>
      <c r="F3502" t="s">
        <v>14924</v>
      </c>
      <c r="G3502">
        <v>0.81299999999999994</v>
      </c>
    </row>
    <row r="3503" spans="1:7" x14ac:dyDescent="0.35">
      <c r="A3503" t="s">
        <v>435</v>
      </c>
      <c r="B3503" t="s">
        <v>436</v>
      </c>
      <c r="C3503" s="16">
        <v>40544</v>
      </c>
      <c r="D3503">
        <v>9</v>
      </c>
      <c r="E3503">
        <v>12</v>
      </c>
      <c r="F3503" t="s">
        <v>14105</v>
      </c>
      <c r="G3503">
        <v>0.78900000000000003</v>
      </c>
    </row>
    <row r="3504" spans="1:7" x14ac:dyDescent="0.35">
      <c r="A3504" t="s">
        <v>470</v>
      </c>
      <c r="B3504" t="s">
        <v>415</v>
      </c>
      <c r="C3504" s="16">
        <v>40544</v>
      </c>
      <c r="D3504">
        <v>12</v>
      </c>
      <c r="E3504">
        <v>21</v>
      </c>
      <c r="F3504" t="s">
        <v>13959</v>
      </c>
      <c r="G3504">
        <v>0.32900000000000001</v>
      </c>
    </row>
    <row r="3505" spans="1:7" x14ac:dyDescent="0.35">
      <c r="A3505" t="s">
        <v>932</v>
      </c>
      <c r="B3505" t="s">
        <v>933</v>
      </c>
      <c r="C3505" s="16">
        <v>40544</v>
      </c>
      <c r="D3505">
        <v>1</v>
      </c>
      <c r="E3505">
        <v>1</v>
      </c>
      <c r="F3505" t="s">
        <v>936</v>
      </c>
      <c r="G3505">
        <v>0.72399999999999998</v>
      </c>
    </row>
    <row r="3506" spans="1:7" x14ac:dyDescent="0.35">
      <c r="A3506" t="s">
        <v>1075</v>
      </c>
      <c r="B3506" t="s">
        <v>415</v>
      </c>
      <c r="C3506" s="16">
        <v>40544</v>
      </c>
      <c r="D3506">
        <v>7</v>
      </c>
      <c r="E3506">
        <v>39</v>
      </c>
      <c r="F3506" t="s">
        <v>13959</v>
      </c>
      <c r="G3506">
        <v>0.36799999999999999</v>
      </c>
    </row>
    <row r="3507" spans="1:7" x14ac:dyDescent="0.35">
      <c r="A3507" t="s">
        <v>108</v>
      </c>
      <c r="B3507" t="s">
        <v>109</v>
      </c>
      <c r="C3507" s="16">
        <v>40544</v>
      </c>
      <c r="D3507">
        <v>3</v>
      </c>
      <c r="E3507">
        <v>79</v>
      </c>
      <c r="F3507" t="s">
        <v>13614</v>
      </c>
      <c r="G3507">
        <v>0.86399999999999999</v>
      </c>
    </row>
    <row r="3508" spans="1:7" x14ac:dyDescent="0.35">
      <c r="A3508" t="s">
        <v>1423</v>
      </c>
      <c r="B3508" t="s">
        <v>1424</v>
      </c>
      <c r="C3508" s="16">
        <v>40544</v>
      </c>
      <c r="D3508">
        <v>3</v>
      </c>
      <c r="E3508">
        <v>52</v>
      </c>
      <c r="F3508" t="s">
        <v>1425</v>
      </c>
      <c r="G3508">
        <v>0.60799999999999998</v>
      </c>
    </row>
    <row r="3509" spans="1:7" x14ac:dyDescent="0.35">
      <c r="A3509" t="s">
        <v>1451</v>
      </c>
      <c r="B3509" t="s">
        <v>1452</v>
      </c>
      <c r="C3509" s="16">
        <v>40544</v>
      </c>
      <c r="D3509">
        <v>4</v>
      </c>
      <c r="E3509">
        <v>69</v>
      </c>
      <c r="F3509" t="s">
        <v>13913</v>
      </c>
      <c r="G3509">
        <v>0.45200000000000001</v>
      </c>
    </row>
    <row r="3510" spans="1:7" x14ac:dyDescent="0.35">
      <c r="A3510" t="s">
        <v>1478</v>
      </c>
      <c r="B3510" t="s">
        <v>1479</v>
      </c>
      <c r="C3510" s="16">
        <v>40544</v>
      </c>
      <c r="D3510">
        <v>2</v>
      </c>
      <c r="E3510">
        <v>55</v>
      </c>
      <c r="F3510" t="s">
        <v>12842</v>
      </c>
      <c r="G3510">
        <v>0.58099999999999996</v>
      </c>
    </row>
    <row r="3511" spans="1:7" x14ac:dyDescent="0.35">
      <c r="A3511" t="s">
        <v>1496</v>
      </c>
      <c r="B3511" t="s">
        <v>1497</v>
      </c>
      <c r="C3511" s="16">
        <v>40544</v>
      </c>
      <c r="D3511">
        <v>4</v>
      </c>
      <c r="E3511">
        <v>0</v>
      </c>
      <c r="F3511" t="s">
        <v>13733</v>
      </c>
      <c r="G3511">
        <v>0.45</v>
      </c>
    </row>
    <row r="3512" spans="1:7" x14ac:dyDescent="0.35">
      <c r="A3512" t="s">
        <v>1827</v>
      </c>
      <c r="B3512" t="s">
        <v>1828</v>
      </c>
      <c r="C3512" s="16">
        <v>40544</v>
      </c>
      <c r="D3512">
        <v>1</v>
      </c>
      <c r="E3512">
        <v>46</v>
      </c>
      <c r="F3512" t="s">
        <v>14106</v>
      </c>
      <c r="G3512">
        <v>0.67700000000000005</v>
      </c>
    </row>
    <row r="3513" spans="1:7" x14ac:dyDescent="0.35">
      <c r="A3513" t="s">
        <v>1873</v>
      </c>
      <c r="B3513" t="s">
        <v>1874</v>
      </c>
      <c r="C3513" s="16">
        <v>40544</v>
      </c>
      <c r="D3513">
        <v>1</v>
      </c>
      <c r="E3513">
        <v>50</v>
      </c>
      <c r="F3513" t="s">
        <v>14925</v>
      </c>
      <c r="G3513">
        <v>0.44700000000000001</v>
      </c>
    </row>
    <row r="3514" spans="1:7" x14ac:dyDescent="0.35">
      <c r="A3514" t="s">
        <v>2006</v>
      </c>
      <c r="B3514" t="s">
        <v>415</v>
      </c>
      <c r="C3514" s="16">
        <v>40544</v>
      </c>
      <c r="D3514">
        <v>4</v>
      </c>
      <c r="E3514">
        <v>0</v>
      </c>
      <c r="F3514" t="s">
        <v>13959</v>
      </c>
      <c r="G3514">
        <v>0.26300000000000001</v>
      </c>
    </row>
    <row r="3515" spans="1:7" x14ac:dyDescent="0.35">
      <c r="A3515" t="s">
        <v>2015</v>
      </c>
      <c r="B3515" t="s">
        <v>2016</v>
      </c>
      <c r="C3515" s="16">
        <v>40544</v>
      </c>
      <c r="D3515">
        <v>5</v>
      </c>
      <c r="E3515">
        <v>57</v>
      </c>
      <c r="F3515" t="s">
        <v>14926</v>
      </c>
      <c r="G3515">
        <v>0.59699999999999998</v>
      </c>
    </row>
    <row r="3516" spans="1:7" x14ac:dyDescent="0.35">
      <c r="A3516" t="s">
        <v>1253</v>
      </c>
      <c r="B3516" t="s">
        <v>2107</v>
      </c>
      <c r="C3516" s="16">
        <v>40544</v>
      </c>
      <c r="D3516">
        <v>2</v>
      </c>
      <c r="E3516">
        <v>0</v>
      </c>
      <c r="F3516" t="s">
        <v>13600</v>
      </c>
      <c r="G3516">
        <v>0.877</v>
      </c>
    </row>
    <row r="3517" spans="1:7" x14ac:dyDescent="0.35">
      <c r="A3517" t="s">
        <v>2115</v>
      </c>
      <c r="B3517" t="s">
        <v>2116</v>
      </c>
      <c r="C3517" s="16">
        <v>40544</v>
      </c>
      <c r="D3517">
        <v>2</v>
      </c>
      <c r="E3517">
        <v>51</v>
      </c>
      <c r="F3517" t="s">
        <v>14093</v>
      </c>
      <c r="G3517">
        <v>0.65800000000000003</v>
      </c>
    </row>
    <row r="3518" spans="1:7" x14ac:dyDescent="0.35">
      <c r="A3518" t="s">
        <v>2269</v>
      </c>
      <c r="B3518" t="s">
        <v>2270</v>
      </c>
      <c r="C3518" s="16">
        <v>40544</v>
      </c>
      <c r="D3518">
        <v>2</v>
      </c>
      <c r="E3518">
        <v>0</v>
      </c>
      <c r="F3518" t="s">
        <v>2271</v>
      </c>
      <c r="G3518">
        <v>0.93</v>
      </c>
    </row>
    <row r="3519" spans="1:7" x14ac:dyDescent="0.35">
      <c r="A3519" t="s">
        <v>2548</v>
      </c>
      <c r="B3519" t="s">
        <v>2549</v>
      </c>
      <c r="C3519" s="16">
        <v>40544</v>
      </c>
      <c r="D3519">
        <v>10</v>
      </c>
      <c r="E3519">
        <v>38</v>
      </c>
      <c r="F3519" t="s">
        <v>13875</v>
      </c>
      <c r="G3519">
        <v>0.622</v>
      </c>
    </row>
    <row r="3520" spans="1:7" x14ac:dyDescent="0.35">
      <c r="A3520" t="s">
        <v>2751</v>
      </c>
      <c r="B3520" t="s">
        <v>2752</v>
      </c>
      <c r="C3520" s="16">
        <v>40544</v>
      </c>
      <c r="D3520">
        <v>3</v>
      </c>
      <c r="E3520">
        <v>0</v>
      </c>
      <c r="F3520" t="s">
        <v>14107</v>
      </c>
      <c r="G3520">
        <v>0.46300000000000002</v>
      </c>
    </row>
    <row r="3521" spans="1:7" x14ac:dyDescent="0.35">
      <c r="A3521" t="s">
        <v>11922</v>
      </c>
      <c r="B3521" t="s">
        <v>415</v>
      </c>
      <c r="C3521" s="16">
        <v>40544</v>
      </c>
      <c r="D3521">
        <v>2</v>
      </c>
      <c r="E3521">
        <v>0</v>
      </c>
      <c r="F3521" t="s">
        <v>13959</v>
      </c>
      <c r="G3521">
        <v>0.36399999999999999</v>
      </c>
    </row>
    <row r="3522" spans="1:7" x14ac:dyDescent="0.35">
      <c r="A3522" t="s">
        <v>2946</v>
      </c>
      <c r="B3522" t="s">
        <v>2947</v>
      </c>
      <c r="C3522" s="16">
        <v>40544</v>
      </c>
      <c r="D3522">
        <v>1</v>
      </c>
      <c r="E3522">
        <v>0</v>
      </c>
      <c r="F3522" t="s">
        <v>13195</v>
      </c>
      <c r="G3522">
        <v>0.56200000000000006</v>
      </c>
    </row>
    <row r="3523" spans="1:7" x14ac:dyDescent="0.35">
      <c r="A3523" t="s">
        <v>2973</v>
      </c>
      <c r="B3523" t="s">
        <v>1509</v>
      </c>
      <c r="C3523" s="16">
        <v>40544</v>
      </c>
      <c r="D3523">
        <v>9</v>
      </c>
      <c r="E3523">
        <v>0</v>
      </c>
      <c r="F3523" t="s">
        <v>14075</v>
      </c>
      <c r="G3523">
        <v>0.58699999999999997</v>
      </c>
    </row>
    <row r="3524" spans="1:7" x14ac:dyDescent="0.35">
      <c r="A3524" t="s">
        <v>3144</v>
      </c>
      <c r="B3524" t="s">
        <v>3145</v>
      </c>
      <c r="C3524" s="16">
        <v>40544</v>
      </c>
      <c r="D3524">
        <v>11</v>
      </c>
      <c r="E3524">
        <v>50</v>
      </c>
      <c r="F3524" t="s">
        <v>3146</v>
      </c>
      <c r="G3524">
        <v>0.54300000000000004</v>
      </c>
    </row>
    <row r="3525" spans="1:7" x14ac:dyDescent="0.35">
      <c r="A3525" t="s">
        <v>3172</v>
      </c>
      <c r="B3525" t="s">
        <v>3145</v>
      </c>
      <c r="C3525" s="16">
        <v>40544</v>
      </c>
      <c r="D3525">
        <v>7</v>
      </c>
      <c r="E3525">
        <v>0</v>
      </c>
      <c r="F3525" t="s">
        <v>3146</v>
      </c>
      <c r="G3525">
        <v>0.59799999999999998</v>
      </c>
    </row>
    <row r="3526" spans="1:7" x14ac:dyDescent="0.35">
      <c r="A3526" t="s">
        <v>934</v>
      </c>
      <c r="B3526" t="s">
        <v>933</v>
      </c>
      <c r="C3526" s="16">
        <v>40544</v>
      </c>
      <c r="D3526">
        <v>5</v>
      </c>
      <c r="E3526">
        <v>28</v>
      </c>
      <c r="F3526" t="s">
        <v>936</v>
      </c>
      <c r="G3526">
        <v>0.71899999999999997</v>
      </c>
    </row>
    <row r="3527" spans="1:7" x14ac:dyDescent="0.35">
      <c r="A3527" t="s">
        <v>11962</v>
      </c>
      <c r="B3527" t="s">
        <v>3263</v>
      </c>
      <c r="C3527" s="16">
        <v>40544</v>
      </c>
      <c r="D3527">
        <v>2</v>
      </c>
      <c r="E3527">
        <v>0</v>
      </c>
      <c r="F3527" t="s">
        <v>13268</v>
      </c>
      <c r="G3527">
        <v>0.82699999999999996</v>
      </c>
    </row>
    <row r="3528" spans="1:7" x14ac:dyDescent="0.35">
      <c r="A3528" t="s">
        <v>3309</v>
      </c>
      <c r="B3528" t="s">
        <v>3310</v>
      </c>
      <c r="C3528" s="16">
        <v>40544</v>
      </c>
      <c r="D3528">
        <v>1</v>
      </c>
      <c r="E3528">
        <v>26</v>
      </c>
      <c r="F3528" t="s">
        <v>13610</v>
      </c>
      <c r="G3528">
        <v>0.75800000000000001</v>
      </c>
    </row>
    <row r="3529" spans="1:7" x14ac:dyDescent="0.35">
      <c r="A3529" t="s">
        <v>3464</v>
      </c>
      <c r="B3529" t="s">
        <v>415</v>
      </c>
      <c r="C3529" s="16">
        <v>40544</v>
      </c>
      <c r="D3529">
        <v>4</v>
      </c>
      <c r="E3529">
        <v>23</v>
      </c>
      <c r="F3529" t="s">
        <v>13959</v>
      </c>
      <c r="G3529">
        <v>0.56899999999999995</v>
      </c>
    </row>
    <row r="3530" spans="1:7" x14ac:dyDescent="0.35">
      <c r="A3530" t="s">
        <v>3679</v>
      </c>
      <c r="B3530" t="s">
        <v>3145</v>
      </c>
      <c r="C3530" s="16">
        <v>40544</v>
      </c>
      <c r="D3530">
        <v>2</v>
      </c>
      <c r="E3530">
        <v>0</v>
      </c>
      <c r="F3530" t="s">
        <v>3146</v>
      </c>
      <c r="G3530">
        <v>0.61299999999999999</v>
      </c>
    </row>
    <row r="3531" spans="1:7" x14ac:dyDescent="0.35">
      <c r="A3531" t="s">
        <v>3871</v>
      </c>
      <c r="B3531" t="s">
        <v>2107</v>
      </c>
      <c r="C3531" s="16">
        <v>40544</v>
      </c>
      <c r="D3531">
        <v>4</v>
      </c>
      <c r="E3531">
        <v>0</v>
      </c>
      <c r="F3531" t="s">
        <v>13600</v>
      </c>
      <c r="G3531">
        <v>0.73899999999999999</v>
      </c>
    </row>
    <row r="3532" spans="1:7" x14ac:dyDescent="0.35">
      <c r="A3532" t="s">
        <v>4117</v>
      </c>
      <c r="B3532" t="s">
        <v>4118</v>
      </c>
      <c r="C3532" s="16">
        <v>40544</v>
      </c>
      <c r="D3532">
        <v>3</v>
      </c>
      <c r="E3532">
        <v>0</v>
      </c>
      <c r="F3532" t="s">
        <v>14927</v>
      </c>
      <c r="G3532">
        <v>0.60899999999999999</v>
      </c>
    </row>
    <row r="3533" spans="1:7" x14ac:dyDescent="0.35">
      <c r="A3533" t="s">
        <v>3543</v>
      </c>
      <c r="B3533" t="s">
        <v>4210</v>
      </c>
      <c r="C3533" s="16">
        <v>40544</v>
      </c>
      <c r="D3533">
        <v>1</v>
      </c>
      <c r="E3533">
        <v>0</v>
      </c>
      <c r="F3533" t="s">
        <v>13269</v>
      </c>
      <c r="G3533">
        <v>0.74</v>
      </c>
    </row>
    <row r="3534" spans="1:7" x14ac:dyDescent="0.35">
      <c r="A3534" t="s">
        <v>4220</v>
      </c>
      <c r="B3534" t="s">
        <v>4221</v>
      </c>
      <c r="C3534" s="16">
        <v>40544</v>
      </c>
      <c r="D3534">
        <v>3</v>
      </c>
      <c r="E3534">
        <v>73</v>
      </c>
      <c r="F3534" t="s">
        <v>14733</v>
      </c>
      <c r="G3534">
        <v>0.75</v>
      </c>
    </row>
    <row r="3535" spans="1:7" x14ac:dyDescent="0.35">
      <c r="A3535">
        <v>2</v>
      </c>
      <c r="B3535" t="s">
        <v>3045</v>
      </c>
      <c r="C3535" s="16">
        <v>40544</v>
      </c>
      <c r="D3535">
        <v>3</v>
      </c>
      <c r="E3535">
        <v>2</v>
      </c>
      <c r="F3535" t="s">
        <v>13875</v>
      </c>
      <c r="G3535">
        <v>0.63500000000000001</v>
      </c>
    </row>
    <row r="3536" spans="1:7" x14ac:dyDescent="0.35">
      <c r="A3536" t="s">
        <v>4353</v>
      </c>
      <c r="B3536" t="s">
        <v>4354</v>
      </c>
      <c r="C3536" s="16">
        <v>40544</v>
      </c>
      <c r="D3536">
        <v>7</v>
      </c>
      <c r="E3536">
        <v>0</v>
      </c>
      <c r="F3536" t="s">
        <v>14928</v>
      </c>
      <c r="G3536">
        <v>0.64300000000000002</v>
      </c>
    </row>
    <row r="3537" spans="1:7" x14ac:dyDescent="0.35">
      <c r="A3537" t="s">
        <v>4429</v>
      </c>
      <c r="B3537" t="s">
        <v>4430</v>
      </c>
      <c r="C3537" s="16">
        <v>40544</v>
      </c>
      <c r="D3537">
        <v>3</v>
      </c>
      <c r="E3537">
        <v>63</v>
      </c>
      <c r="F3537" t="s">
        <v>14929</v>
      </c>
      <c r="G3537">
        <v>0.59199999999999997</v>
      </c>
    </row>
    <row r="3538" spans="1:7" x14ac:dyDescent="0.35">
      <c r="A3538" t="s">
        <v>4484</v>
      </c>
      <c r="B3538" t="s">
        <v>2017</v>
      </c>
      <c r="C3538" s="16">
        <v>40544</v>
      </c>
      <c r="D3538">
        <v>4</v>
      </c>
      <c r="E3538">
        <v>68</v>
      </c>
      <c r="F3538" t="s">
        <v>14733</v>
      </c>
      <c r="G3538">
        <v>0.70699999999999996</v>
      </c>
    </row>
    <row r="3539" spans="1:7" x14ac:dyDescent="0.35">
      <c r="A3539" t="s">
        <v>4516</v>
      </c>
      <c r="B3539" t="s">
        <v>4517</v>
      </c>
      <c r="C3539" s="16">
        <v>40544</v>
      </c>
      <c r="D3539">
        <v>8</v>
      </c>
      <c r="E3539">
        <v>0</v>
      </c>
      <c r="F3539" t="s">
        <v>4518</v>
      </c>
      <c r="G3539">
        <v>0.92200000000000004</v>
      </c>
    </row>
    <row r="3540" spans="1:7" x14ac:dyDescent="0.35">
      <c r="A3540" t="s">
        <v>4648</v>
      </c>
      <c r="B3540" t="s">
        <v>4649</v>
      </c>
      <c r="C3540" s="16">
        <v>40544</v>
      </c>
      <c r="D3540">
        <v>4</v>
      </c>
      <c r="E3540">
        <v>63</v>
      </c>
      <c r="F3540" t="s">
        <v>14052</v>
      </c>
      <c r="G3540">
        <v>0.58799999999999997</v>
      </c>
    </row>
    <row r="3541" spans="1:7" x14ac:dyDescent="0.35">
      <c r="A3541" t="s">
        <v>4685</v>
      </c>
      <c r="B3541" t="s">
        <v>415</v>
      </c>
      <c r="C3541" s="16">
        <v>40544</v>
      </c>
      <c r="D3541">
        <v>9</v>
      </c>
      <c r="E3541">
        <v>0</v>
      </c>
      <c r="F3541" t="s">
        <v>13959</v>
      </c>
      <c r="G3541">
        <v>0.28599999999999998</v>
      </c>
    </row>
    <row r="3542" spans="1:7" x14ac:dyDescent="0.35">
      <c r="A3542" t="s">
        <v>4923</v>
      </c>
      <c r="B3542" t="s">
        <v>4924</v>
      </c>
      <c r="C3542" s="16">
        <v>40544</v>
      </c>
      <c r="D3542">
        <v>4</v>
      </c>
      <c r="E3542">
        <v>0</v>
      </c>
      <c r="F3542" t="s">
        <v>4925</v>
      </c>
      <c r="G3542">
        <v>0.754</v>
      </c>
    </row>
    <row r="3543" spans="1:7" x14ac:dyDescent="0.35">
      <c r="A3543" t="s">
        <v>4943</v>
      </c>
      <c r="B3543" t="s">
        <v>2278</v>
      </c>
      <c r="C3543" s="16">
        <v>40544</v>
      </c>
      <c r="D3543">
        <v>3</v>
      </c>
      <c r="E3543">
        <v>0</v>
      </c>
      <c r="F3543" t="s">
        <v>2279</v>
      </c>
      <c r="G3543">
        <v>0.53300000000000003</v>
      </c>
    </row>
    <row r="3544" spans="1:7" x14ac:dyDescent="0.35">
      <c r="A3544" t="s">
        <v>4994</v>
      </c>
      <c r="B3544" t="s">
        <v>2570</v>
      </c>
      <c r="C3544" s="16">
        <v>40544</v>
      </c>
      <c r="D3544">
        <v>1</v>
      </c>
      <c r="E3544">
        <v>25</v>
      </c>
      <c r="F3544" t="s">
        <v>13902</v>
      </c>
      <c r="G3544">
        <v>0.53</v>
      </c>
    </row>
    <row r="3545" spans="1:7" x14ac:dyDescent="0.35">
      <c r="A3545" t="s">
        <v>2304</v>
      </c>
      <c r="B3545" t="s">
        <v>1452</v>
      </c>
      <c r="C3545" s="16">
        <v>40544</v>
      </c>
      <c r="D3545">
        <v>10</v>
      </c>
      <c r="E3545">
        <v>63</v>
      </c>
      <c r="F3545" t="s">
        <v>13913</v>
      </c>
      <c r="G3545">
        <v>0.57399999999999995</v>
      </c>
    </row>
    <row r="3546" spans="1:7" x14ac:dyDescent="0.35">
      <c r="A3546" t="s">
        <v>5404</v>
      </c>
      <c r="B3546" t="s">
        <v>5405</v>
      </c>
      <c r="C3546" s="16">
        <v>40544</v>
      </c>
      <c r="D3546">
        <v>2</v>
      </c>
      <c r="E3546">
        <v>11</v>
      </c>
      <c r="F3546" t="s">
        <v>13615</v>
      </c>
      <c r="G3546">
        <v>0.64400000000000002</v>
      </c>
    </row>
    <row r="3547" spans="1:7" x14ac:dyDescent="0.35">
      <c r="A3547" t="s">
        <v>1873</v>
      </c>
      <c r="B3547" t="s">
        <v>1874</v>
      </c>
      <c r="C3547" s="16">
        <v>40544</v>
      </c>
      <c r="D3547">
        <v>1</v>
      </c>
      <c r="E3547">
        <v>79</v>
      </c>
      <c r="F3547" t="s">
        <v>14925</v>
      </c>
      <c r="G3547">
        <v>0.63600000000000001</v>
      </c>
    </row>
    <row r="3548" spans="1:7" x14ac:dyDescent="0.35">
      <c r="A3548" t="s">
        <v>5666</v>
      </c>
      <c r="B3548" t="s">
        <v>5667</v>
      </c>
      <c r="C3548" s="16">
        <v>40544</v>
      </c>
      <c r="D3548">
        <v>1</v>
      </c>
      <c r="E3548">
        <v>0</v>
      </c>
      <c r="F3548" t="s">
        <v>14930</v>
      </c>
      <c r="G3548">
        <v>0.76500000000000001</v>
      </c>
    </row>
    <row r="3549" spans="1:7" x14ac:dyDescent="0.35">
      <c r="A3549" t="s">
        <v>5678</v>
      </c>
      <c r="B3549" t="s">
        <v>2107</v>
      </c>
      <c r="C3549" s="16">
        <v>40544</v>
      </c>
      <c r="D3549">
        <v>5</v>
      </c>
      <c r="E3549">
        <v>0</v>
      </c>
      <c r="F3549" t="s">
        <v>13600</v>
      </c>
      <c r="G3549">
        <v>0.54900000000000004</v>
      </c>
    </row>
    <row r="3550" spans="1:7" x14ac:dyDescent="0.35">
      <c r="A3550" t="s">
        <v>5702</v>
      </c>
      <c r="B3550" t="s">
        <v>1509</v>
      </c>
      <c r="C3550" s="16">
        <v>40544</v>
      </c>
      <c r="D3550">
        <v>7</v>
      </c>
      <c r="E3550">
        <v>0</v>
      </c>
      <c r="F3550" t="s">
        <v>14075</v>
      </c>
      <c r="G3550">
        <v>0.64</v>
      </c>
    </row>
    <row r="3551" spans="1:7" x14ac:dyDescent="0.35">
      <c r="A3551" t="s">
        <v>5794</v>
      </c>
      <c r="B3551" t="s">
        <v>5795</v>
      </c>
      <c r="C3551" s="16">
        <v>40544</v>
      </c>
      <c r="D3551">
        <v>13</v>
      </c>
      <c r="E3551">
        <v>59</v>
      </c>
      <c r="F3551" t="s">
        <v>5796</v>
      </c>
      <c r="G3551">
        <v>0.48399999999999999</v>
      </c>
    </row>
    <row r="3552" spans="1:7" x14ac:dyDescent="0.35">
      <c r="A3552" t="s">
        <v>5807</v>
      </c>
      <c r="B3552" t="s">
        <v>4517</v>
      </c>
      <c r="C3552" s="16">
        <v>40544</v>
      </c>
      <c r="D3552">
        <v>2</v>
      </c>
      <c r="E3552">
        <v>0</v>
      </c>
      <c r="F3552" t="s">
        <v>4518</v>
      </c>
      <c r="G3552">
        <v>0.67300000000000004</v>
      </c>
    </row>
    <row r="3553" spans="1:7" x14ac:dyDescent="0.35">
      <c r="A3553" t="s">
        <v>5921</v>
      </c>
      <c r="B3553" t="s">
        <v>5922</v>
      </c>
      <c r="C3553" s="16">
        <v>40544</v>
      </c>
      <c r="D3553">
        <v>2</v>
      </c>
      <c r="E3553">
        <v>55</v>
      </c>
      <c r="F3553" t="s">
        <v>14931</v>
      </c>
      <c r="G3553">
        <v>0.67200000000000004</v>
      </c>
    </row>
    <row r="3554" spans="1:7" x14ac:dyDescent="0.35">
      <c r="A3554" t="s">
        <v>5928</v>
      </c>
      <c r="B3554" t="s">
        <v>341</v>
      </c>
      <c r="C3554" s="16">
        <v>40544</v>
      </c>
      <c r="D3554">
        <v>2</v>
      </c>
      <c r="E3554">
        <v>33</v>
      </c>
      <c r="F3554" t="s">
        <v>13904</v>
      </c>
      <c r="G3554">
        <v>0.435</v>
      </c>
    </row>
    <row r="3555" spans="1:7" x14ac:dyDescent="0.35">
      <c r="A3555" t="s">
        <v>5960</v>
      </c>
      <c r="B3555" t="s">
        <v>1509</v>
      </c>
      <c r="C3555" s="16">
        <v>40544</v>
      </c>
      <c r="D3555">
        <v>4</v>
      </c>
      <c r="E3555">
        <v>55</v>
      </c>
      <c r="F3555" t="s">
        <v>14075</v>
      </c>
      <c r="G3555">
        <v>0.79500000000000004</v>
      </c>
    </row>
    <row r="3556" spans="1:7" x14ac:dyDescent="0.35">
      <c r="A3556" t="s">
        <v>12200</v>
      </c>
      <c r="B3556" t="s">
        <v>6097</v>
      </c>
      <c r="C3556" s="16">
        <v>40544</v>
      </c>
      <c r="D3556">
        <v>8</v>
      </c>
      <c r="E3556">
        <v>28</v>
      </c>
      <c r="F3556" t="s">
        <v>13663</v>
      </c>
      <c r="G3556">
        <v>0.40600000000000003</v>
      </c>
    </row>
    <row r="3557" spans="1:7" x14ac:dyDescent="0.35">
      <c r="A3557" t="s">
        <v>1873</v>
      </c>
      <c r="B3557" t="s">
        <v>1874</v>
      </c>
      <c r="C3557" s="16">
        <v>40544</v>
      </c>
      <c r="D3557">
        <v>1</v>
      </c>
      <c r="E3557">
        <v>67</v>
      </c>
      <c r="F3557" t="s">
        <v>14925</v>
      </c>
      <c r="G3557">
        <v>0.63800000000000001</v>
      </c>
    </row>
    <row r="3558" spans="1:7" x14ac:dyDescent="0.35">
      <c r="A3558" t="s">
        <v>6203</v>
      </c>
      <c r="B3558" t="s">
        <v>6204</v>
      </c>
      <c r="C3558" s="16">
        <v>40544</v>
      </c>
      <c r="D3558">
        <v>1</v>
      </c>
      <c r="E3558">
        <v>40</v>
      </c>
      <c r="F3558" t="s">
        <v>6205</v>
      </c>
      <c r="G3558">
        <v>0.65600000000000003</v>
      </c>
    </row>
    <row r="3559" spans="1:7" x14ac:dyDescent="0.35">
      <c r="A3559" t="s">
        <v>12211</v>
      </c>
      <c r="B3559" t="s">
        <v>2107</v>
      </c>
      <c r="C3559" s="16">
        <v>40544</v>
      </c>
      <c r="D3559">
        <v>6</v>
      </c>
      <c r="E3559">
        <v>0</v>
      </c>
      <c r="F3559" t="s">
        <v>13600</v>
      </c>
      <c r="G3559">
        <v>0.64500000000000002</v>
      </c>
    </row>
    <row r="3560" spans="1:7" x14ac:dyDescent="0.35">
      <c r="A3560" t="s">
        <v>6248</v>
      </c>
      <c r="B3560" t="s">
        <v>6249</v>
      </c>
      <c r="C3560" s="16">
        <v>40544</v>
      </c>
      <c r="D3560">
        <v>3</v>
      </c>
      <c r="E3560">
        <v>0</v>
      </c>
      <c r="F3560" t="s">
        <v>732</v>
      </c>
      <c r="G3560">
        <v>0.71099999999999997</v>
      </c>
    </row>
    <row r="3561" spans="1:7" x14ac:dyDescent="0.35">
      <c r="A3561" t="s">
        <v>6317</v>
      </c>
      <c r="B3561" t="s">
        <v>6318</v>
      </c>
      <c r="C3561" s="16">
        <v>40544</v>
      </c>
      <c r="D3561">
        <v>14</v>
      </c>
      <c r="E3561">
        <v>0</v>
      </c>
      <c r="F3561" t="s">
        <v>13270</v>
      </c>
      <c r="G3561">
        <v>0.79800000000000004</v>
      </c>
    </row>
    <row r="3562" spans="1:7" x14ac:dyDescent="0.35">
      <c r="A3562" t="s">
        <v>6415</v>
      </c>
      <c r="B3562" t="s">
        <v>6416</v>
      </c>
      <c r="C3562" s="16">
        <v>40544</v>
      </c>
      <c r="D3562">
        <v>31</v>
      </c>
      <c r="E3562">
        <v>0</v>
      </c>
      <c r="F3562" t="s">
        <v>13875</v>
      </c>
      <c r="G3562">
        <v>0.40600000000000003</v>
      </c>
    </row>
    <row r="3563" spans="1:7" x14ac:dyDescent="0.35">
      <c r="A3563" t="s">
        <v>4484</v>
      </c>
      <c r="B3563" t="s">
        <v>2017</v>
      </c>
      <c r="C3563" s="16">
        <v>40544</v>
      </c>
      <c r="D3563">
        <v>4</v>
      </c>
      <c r="E3563">
        <v>72</v>
      </c>
      <c r="F3563" t="s">
        <v>14733</v>
      </c>
      <c r="G3563">
        <v>0.70699999999999996</v>
      </c>
    </row>
    <row r="3564" spans="1:7" x14ac:dyDescent="0.35">
      <c r="A3564" t="s">
        <v>3309</v>
      </c>
      <c r="B3564" t="s">
        <v>3310</v>
      </c>
      <c r="C3564" s="16">
        <v>40544</v>
      </c>
      <c r="D3564">
        <v>1</v>
      </c>
      <c r="E3564">
        <v>38</v>
      </c>
      <c r="F3564" t="s">
        <v>13610</v>
      </c>
      <c r="G3564">
        <v>0.754</v>
      </c>
    </row>
    <row r="3565" spans="1:7" x14ac:dyDescent="0.35">
      <c r="A3565" t="s">
        <v>6760</v>
      </c>
      <c r="B3565" t="s">
        <v>6761</v>
      </c>
      <c r="C3565" s="16">
        <v>40544</v>
      </c>
      <c r="D3565">
        <v>1</v>
      </c>
      <c r="E3565">
        <v>22</v>
      </c>
      <c r="F3565" t="s">
        <v>12791</v>
      </c>
      <c r="G3565">
        <v>0.89400000000000002</v>
      </c>
    </row>
    <row r="3566" spans="1:7" x14ac:dyDescent="0.35">
      <c r="A3566" t="s">
        <v>6821</v>
      </c>
      <c r="B3566" t="s">
        <v>129</v>
      </c>
      <c r="C3566" s="16">
        <v>40544</v>
      </c>
      <c r="D3566">
        <v>2</v>
      </c>
      <c r="E3566">
        <v>73</v>
      </c>
      <c r="F3566" t="s">
        <v>14679</v>
      </c>
      <c r="G3566">
        <v>0.58699999999999997</v>
      </c>
    </row>
    <row r="3567" spans="1:7" x14ac:dyDescent="0.35">
      <c r="A3567" t="s">
        <v>6996</v>
      </c>
      <c r="B3567" t="s">
        <v>4924</v>
      </c>
      <c r="C3567" s="16">
        <v>40544</v>
      </c>
      <c r="D3567">
        <v>7</v>
      </c>
      <c r="E3567">
        <v>57</v>
      </c>
      <c r="F3567" t="s">
        <v>4925</v>
      </c>
      <c r="G3567">
        <v>0.71899999999999997</v>
      </c>
    </row>
    <row r="3568" spans="1:7" x14ac:dyDescent="0.35">
      <c r="A3568" t="s">
        <v>7029</v>
      </c>
      <c r="B3568" t="s">
        <v>7030</v>
      </c>
      <c r="C3568" s="16">
        <v>40544</v>
      </c>
      <c r="D3568">
        <v>1</v>
      </c>
      <c r="E3568">
        <v>0</v>
      </c>
      <c r="F3568" t="s">
        <v>13270</v>
      </c>
      <c r="G3568">
        <v>0.86699999999999999</v>
      </c>
    </row>
    <row r="3569" spans="1:7" x14ac:dyDescent="0.35">
      <c r="A3569" t="s">
        <v>235</v>
      </c>
      <c r="B3569" t="s">
        <v>436</v>
      </c>
      <c r="C3569" s="16">
        <v>40544</v>
      </c>
      <c r="D3569">
        <v>1</v>
      </c>
      <c r="E3569">
        <v>49</v>
      </c>
      <c r="F3569" t="s">
        <v>14105</v>
      </c>
      <c r="G3569">
        <v>0.66600000000000004</v>
      </c>
    </row>
    <row r="3570" spans="1:7" x14ac:dyDescent="0.35">
      <c r="A3570" t="s">
        <v>7183</v>
      </c>
      <c r="B3570" t="s">
        <v>1509</v>
      </c>
      <c r="C3570" s="16">
        <v>40544</v>
      </c>
      <c r="D3570">
        <v>2</v>
      </c>
      <c r="E3570">
        <v>24</v>
      </c>
      <c r="F3570" t="s">
        <v>14075</v>
      </c>
      <c r="G3570">
        <v>0.56699999999999995</v>
      </c>
    </row>
    <row r="3571" spans="1:7" x14ac:dyDescent="0.35">
      <c r="A3571" t="s">
        <v>7273</v>
      </c>
      <c r="B3571" t="s">
        <v>7274</v>
      </c>
      <c r="C3571" s="16">
        <v>40544</v>
      </c>
      <c r="D3571">
        <v>5</v>
      </c>
      <c r="E3571">
        <v>43</v>
      </c>
      <c r="F3571" t="s">
        <v>14847</v>
      </c>
      <c r="G3571">
        <v>0.72499999999999998</v>
      </c>
    </row>
    <row r="3572" spans="1:7" x14ac:dyDescent="0.35">
      <c r="A3572" t="s">
        <v>5666</v>
      </c>
      <c r="B3572" t="s">
        <v>5667</v>
      </c>
      <c r="C3572" s="16">
        <v>40544</v>
      </c>
      <c r="D3572">
        <v>1</v>
      </c>
      <c r="E3572">
        <v>76</v>
      </c>
      <c r="F3572" t="s">
        <v>14930</v>
      </c>
      <c r="G3572">
        <v>0.75800000000000001</v>
      </c>
    </row>
    <row r="3573" spans="1:7" x14ac:dyDescent="0.35">
      <c r="A3573" t="s">
        <v>7466</v>
      </c>
      <c r="B3573" t="s">
        <v>5115</v>
      </c>
      <c r="C3573" s="16">
        <v>40544</v>
      </c>
      <c r="D3573">
        <v>2</v>
      </c>
      <c r="E3573">
        <v>0</v>
      </c>
      <c r="F3573" t="s">
        <v>14108</v>
      </c>
      <c r="G3573">
        <v>0.67300000000000004</v>
      </c>
    </row>
    <row r="3574" spans="1:7" x14ac:dyDescent="0.35">
      <c r="A3574" t="s">
        <v>12362</v>
      </c>
      <c r="B3574" t="s">
        <v>1509</v>
      </c>
      <c r="C3574" s="16">
        <v>40544</v>
      </c>
      <c r="D3574">
        <v>13</v>
      </c>
      <c r="E3574">
        <v>0</v>
      </c>
      <c r="F3574" t="s">
        <v>14075</v>
      </c>
      <c r="G3574">
        <v>0.65200000000000002</v>
      </c>
    </row>
    <row r="3575" spans="1:7" x14ac:dyDescent="0.35">
      <c r="A3575" t="s">
        <v>4220</v>
      </c>
      <c r="B3575" t="s">
        <v>4221</v>
      </c>
      <c r="C3575" s="16">
        <v>40544</v>
      </c>
      <c r="D3575">
        <v>3</v>
      </c>
      <c r="E3575">
        <v>77</v>
      </c>
      <c r="F3575" t="s">
        <v>14733</v>
      </c>
      <c r="G3575">
        <v>0.751</v>
      </c>
    </row>
    <row r="3576" spans="1:7" x14ac:dyDescent="0.35">
      <c r="A3576" t="s">
        <v>7854</v>
      </c>
      <c r="B3576" t="s">
        <v>89</v>
      </c>
      <c r="C3576" s="16">
        <v>40544</v>
      </c>
      <c r="D3576">
        <v>4</v>
      </c>
      <c r="E3576">
        <v>0</v>
      </c>
      <c r="F3576" t="s">
        <v>14109</v>
      </c>
      <c r="G3576">
        <v>0.42099999999999999</v>
      </c>
    </row>
    <row r="3577" spans="1:7" x14ac:dyDescent="0.35">
      <c r="A3577" t="s">
        <v>844</v>
      </c>
      <c r="B3577" t="s">
        <v>7883</v>
      </c>
      <c r="C3577" s="16">
        <v>40544</v>
      </c>
      <c r="D3577">
        <v>10</v>
      </c>
      <c r="E3577">
        <v>50</v>
      </c>
      <c r="F3577" t="s">
        <v>14932</v>
      </c>
      <c r="G3577">
        <v>0.67400000000000004</v>
      </c>
    </row>
    <row r="3578" spans="1:7" x14ac:dyDescent="0.35">
      <c r="A3578" t="s">
        <v>108</v>
      </c>
      <c r="B3578" t="s">
        <v>109</v>
      </c>
      <c r="C3578" s="16">
        <v>40544</v>
      </c>
      <c r="D3578">
        <v>3</v>
      </c>
      <c r="E3578">
        <v>82</v>
      </c>
      <c r="F3578" t="s">
        <v>13614</v>
      </c>
      <c r="G3578">
        <v>0.86499999999999999</v>
      </c>
    </row>
    <row r="3579" spans="1:7" x14ac:dyDescent="0.35">
      <c r="A3579" t="s">
        <v>8093</v>
      </c>
      <c r="B3579" t="s">
        <v>437</v>
      </c>
      <c r="C3579" s="16">
        <v>40544</v>
      </c>
      <c r="D3579">
        <v>3</v>
      </c>
      <c r="E3579">
        <v>17</v>
      </c>
      <c r="F3579" t="s">
        <v>13035</v>
      </c>
      <c r="G3579">
        <v>0.61</v>
      </c>
    </row>
    <row r="3580" spans="1:7" x14ac:dyDescent="0.35">
      <c r="A3580" t="s">
        <v>8121</v>
      </c>
      <c r="B3580" t="s">
        <v>1509</v>
      </c>
      <c r="C3580" s="16">
        <v>40544</v>
      </c>
      <c r="D3580">
        <v>1</v>
      </c>
      <c r="E3580">
        <v>0</v>
      </c>
      <c r="F3580" t="s">
        <v>14075</v>
      </c>
      <c r="G3580">
        <v>0.20599999999999999</v>
      </c>
    </row>
    <row r="3581" spans="1:7" x14ac:dyDescent="0.35">
      <c r="A3581" t="s">
        <v>8213</v>
      </c>
      <c r="B3581" t="s">
        <v>8214</v>
      </c>
      <c r="C3581" s="16">
        <v>40544</v>
      </c>
      <c r="D3581">
        <v>2</v>
      </c>
      <c r="E3581">
        <v>0</v>
      </c>
      <c r="F3581" t="s">
        <v>13824</v>
      </c>
      <c r="G3581">
        <v>0.64300000000000002</v>
      </c>
    </row>
    <row r="3582" spans="1:7" x14ac:dyDescent="0.35">
      <c r="A3582" t="s">
        <v>8300</v>
      </c>
      <c r="B3582" t="s">
        <v>1509</v>
      </c>
      <c r="C3582" s="16">
        <v>40544</v>
      </c>
      <c r="D3582">
        <v>8</v>
      </c>
      <c r="E3582">
        <v>59</v>
      </c>
      <c r="F3582" t="s">
        <v>14075</v>
      </c>
      <c r="G3582">
        <v>0.66400000000000003</v>
      </c>
    </row>
    <row r="3583" spans="1:7" x14ac:dyDescent="0.35">
      <c r="A3583" t="s">
        <v>8301</v>
      </c>
      <c r="B3583" t="s">
        <v>8302</v>
      </c>
      <c r="C3583" s="16">
        <v>40544</v>
      </c>
      <c r="D3583">
        <v>1</v>
      </c>
      <c r="E3583">
        <v>13</v>
      </c>
      <c r="F3583" t="s">
        <v>4128</v>
      </c>
      <c r="G3583">
        <v>0.71699999999999997</v>
      </c>
    </row>
    <row r="3584" spans="1:7" x14ac:dyDescent="0.35">
      <c r="A3584" t="s">
        <v>8304</v>
      </c>
      <c r="B3584" t="s">
        <v>8305</v>
      </c>
      <c r="C3584" s="16">
        <v>40544</v>
      </c>
      <c r="D3584">
        <v>3</v>
      </c>
      <c r="E3584">
        <v>24</v>
      </c>
      <c r="F3584" t="s">
        <v>14933</v>
      </c>
      <c r="G3584">
        <v>0.71699999999999997</v>
      </c>
    </row>
    <row r="3585" spans="1:7" x14ac:dyDescent="0.35">
      <c r="A3585" t="s">
        <v>3449</v>
      </c>
      <c r="B3585" t="s">
        <v>1509</v>
      </c>
      <c r="C3585" s="16">
        <v>40544</v>
      </c>
      <c r="D3585">
        <v>7</v>
      </c>
      <c r="E3585">
        <v>0</v>
      </c>
      <c r="F3585" t="s">
        <v>14075</v>
      </c>
      <c r="G3585">
        <v>0.82699999999999996</v>
      </c>
    </row>
    <row r="3586" spans="1:7" x14ac:dyDescent="0.35">
      <c r="A3586" t="s">
        <v>8585</v>
      </c>
      <c r="B3586" t="s">
        <v>1509</v>
      </c>
      <c r="C3586" s="16">
        <v>40544</v>
      </c>
      <c r="D3586">
        <v>1</v>
      </c>
      <c r="E3586">
        <v>52</v>
      </c>
      <c r="F3586" t="s">
        <v>14075</v>
      </c>
      <c r="G3586">
        <v>0.68500000000000005</v>
      </c>
    </row>
    <row r="3587" spans="1:7" x14ac:dyDescent="0.35">
      <c r="A3587" t="s">
        <v>8674</v>
      </c>
      <c r="B3587" t="s">
        <v>1509</v>
      </c>
      <c r="C3587" s="16">
        <v>40544</v>
      </c>
      <c r="D3587">
        <v>6</v>
      </c>
      <c r="E3587">
        <v>0</v>
      </c>
      <c r="F3587" t="s">
        <v>14075</v>
      </c>
      <c r="G3587">
        <v>0.79600000000000004</v>
      </c>
    </row>
    <row r="3588" spans="1:7" x14ac:dyDescent="0.35">
      <c r="A3588" t="s">
        <v>8674</v>
      </c>
      <c r="B3588" t="s">
        <v>1509</v>
      </c>
      <c r="C3588" s="16">
        <v>40544</v>
      </c>
      <c r="D3588">
        <v>9</v>
      </c>
      <c r="E3588">
        <v>30</v>
      </c>
      <c r="F3588" t="s">
        <v>14075</v>
      </c>
      <c r="G3588">
        <v>0.79900000000000004</v>
      </c>
    </row>
    <row r="3589" spans="1:7" x14ac:dyDescent="0.35">
      <c r="A3589" t="s">
        <v>8711</v>
      </c>
      <c r="B3589" t="s">
        <v>8712</v>
      </c>
      <c r="C3589" s="16">
        <v>40544</v>
      </c>
      <c r="D3589">
        <v>15</v>
      </c>
      <c r="E3589">
        <v>0</v>
      </c>
      <c r="F3589" t="s">
        <v>7455</v>
      </c>
      <c r="G3589">
        <v>0.80300000000000005</v>
      </c>
    </row>
    <row r="3590" spans="1:7" x14ac:dyDescent="0.35">
      <c r="A3590" t="s">
        <v>11962</v>
      </c>
      <c r="B3590" t="s">
        <v>3263</v>
      </c>
      <c r="C3590" s="16">
        <v>40544</v>
      </c>
      <c r="D3590">
        <v>2</v>
      </c>
      <c r="E3590">
        <v>49</v>
      </c>
      <c r="F3590" t="s">
        <v>13268</v>
      </c>
      <c r="G3590">
        <v>0.83499999999999996</v>
      </c>
    </row>
    <row r="3591" spans="1:7" x14ac:dyDescent="0.35">
      <c r="A3591" t="s">
        <v>8862</v>
      </c>
      <c r="B3591" t="s">
        <v>6097</v>
      </c>
      <c r="C3591" s="16">
        <v>40544</v>
      </c>
      <c r="D3591">
        <v>14</v>
      </c>
      <c r="E3591">
        <v>55</v>
      </c>
      <c r="F3591" t="s">
        <v>13663</v>
      </c>
      <c r="G3591">
        <v>0.49099999999999999</v>
      </c>
    </row>
    <row r="3592" spans="1:7" x14ac:dyDescent="0.35">
      <c r="A3592" t="s">
        <v>8900</v>
      </c>
      <c r="B3592" t="s">
        <v>8901</v>
      </c>
      <c r="C3592" s="16">
        <v>40544</v>
      </c>
      <c r="D3592">
        <v>1</v>
      </c>
      <c r="E3592">
        <v>63</v>
      </c>
      <c r="F3592" t="s">
        <v>14110</v>
      </c>
      <c r="G3592">
        <v>0.48799999999999999</v>
      </c>
    </row>
    <row r="3593" spans="1:7" x14ac:dyDescent="0.35">
      <c r="A3593" t="s">
        <v>8992</v>
      </c>
      <c r="B3593" t="s">
        <v>1509</v>
      </c>
      <c r="C3593" s="16">
        <v>40544</v>
      </c>
      <c r="D3593">
        <v>9</v>
      </c>
      <c r="E3593">
        <v>47</v>
      </c>
      <c r="F3593" t="s">
        <v>14075</v>
      </c>
      <c r="G3593">
        <v>0.60499999999999998</v>
      </c>
    </row>
    <row r="3594" spans="1:7" x14ac:dyDescent="0.35">
      <c r="A3594" t="s">
        <v>9009</v>
      </c>
      <c r="B3594" t="s">
        <v>2107</v>
      </c>
      <c r="C3594" s="16">
        <v>40544</v>
      </c>
      <c r="D3594">
        <v>9</v>
      </c>
      <c r="E3594">
        <v>0</v>
      </c>
      <c r="F3594" t="s">
        <v>13600</v>
      </c>
      <c r="G3594">
        <v>0.71299999999999997</v>
      </c>
    </row>
    <row r="3595" spans="1:7" x14ac:dyDescent="0.35">
      <c r="A3595" t="s">
        <v>3627</v>
      </c>
      <c r="B3595" t="s">
        <v>1603</v>
      </c>
      <c r="C3595" s="16">
        <v>40544</v>
      </c>
      <c r="D3595">
        <v>10</v>
      </c>
      <c r="E3595">
        <v>79</v>
      </c>
      <c r="F3595" t="s">
        <v>12810</v>
      </c>
      <c r="G3595">
        <v>0.747</v>
      </c>
    </row>
    <row r="3596" spans="1:7" x14ac:dyDescent="0.35">
      <c r="A3596" t="s">
        <v>9322</v>
      </c>
      <c r="B3596" t="s">
        <v>9323</v>
      </c>
      <c r="C3596" s="16">
        <v>40544</v>
      </c>
      <c r="D3596">
        <v>11</v>
      </c>
      <c r="E3596">
        <v>19</v>
      </c>
      <c r="F3596" t="s">
        <v>14934</v>
      </c>
      <c r="G3596">
        <v>0.73</v>
      </c>
    </row>
    <row r="3597" spans="1:7" x14ac:dyDescent="0.35">
      <c r="A3597" t="s">
        <v>9376</v>
      </c>
      <c r="B3597" t="s">
        <v>3145</v>
      </c>
      <c r="C3597" s="16">
        <v>40544</v>
      </c>
      <c r="D3597">
        <v>3</v>
      </c>
      <c r="E3597">
        <v>0</v>
      </c>
      <c r="F3597" t="s">
        <v>3146</v>
      </c>
      <c r="G3597">
        <v>0.64900000000000002</v>
      </c>
    </row>
    <row r="3598" spans="1:7" x14ac:dyDescent="0.35">
      <c r="A3598" t="s">
        <v>3952</v>
      </c>
      <c r="B3598" t="s">
        <v>3953</v>
      </c>
      <c r="C3598" s="16">
        <v>40544</v>
      </c>
      <c r="D3598">
        <v>1</v>
      </c>
      <c r="E3598">
        <v>44</v>
      </c>
      <c r="F3598" t="s">
        <v>12831</v>
      </c>
      <c r="G3598">
        <v>0.72</v>
      </c>
    </row>
    <row r="3599" spans="1:7" x14ac:dyDescent="0.35">
      <c r="A3599" t="s">
        <v>9484</v>
      </c>
      <c r="B3599" t="s">
        <v>3685</v>
      </c>
      <c r="C3599" s="16">
        <v>40544</v>
      </c>
      <c r="D3599">
        <v>1</v>
      </c>
      <c r="E3599">
        <v>62</v>
      </c>
      <c r="F3599" t="s">
        <v>732</v>
      </c>
      <c r="G3599">
        <v>0.66100000000000003</v>
      </c>
    </row>
    <row r="3600" spans="1:7" x14ac:dyDescent="0.35">
      <c r="A3600" t="s">
        <v>7516</v>
      </c>
      <c r="B3600" t="s">
        <v>9491</v>
      </c>
      <c r="C3600" s="16">
        <v>40544</v>
      </c>
      <c r="D3600">
        <v>3</v>
      </c>
      <c r="E3600">
        <v>12</v>
      </c>
      <c r="F3600" t="s">
        <v>14904</v>
      </c>
      <c r="G3600">
        <v>0.72199999999999998</v>
      </c>
    </row>
    <row r="3601" spans="1:7" x14ac:dyDescent="0.35">
      <c r="A3601" t="s">
        <v>12569</v>
      </c>
      <c r="B3601" t="s">
        <v>9692</v>
      </c>
      <c r="C3601" s="16">
        <v>40544</v>
      </c>
      <c r="D3601">
        <v>1</v>
      </c>
      <c r="E3601">
        <v>49</v>
      </c>
      <c r="F3601" t="s">
        <v>14935</v>
      </c>
      <c r="G3601">
        <v>0.60299999999999998</v>
      </c>
    </row>
    <row r="3602" spans="1:7" x14ac:dyDescent="0.35">
      <c r="A3602" t="s">
        <v>10130</v>
      </c>
      <c r="B3602" t="s">
        <v>10131</v>
      </c>
      <c r="C3602" s="16">
        <v>40544</v>
      </c>
      <c r="D3602">
        <v>1</v>
      </c>
      <c r="E3602">
        <v>5</v>
      </c>
      <c r="F3602" t="s">
        <v>12963</v>
      </c>
      <c r="G3602">
        <v>0.76800000000000002</v>
      </c>
    </row>
    <row r="3603" spans="1:7" x14ac:dyDescent="0.35">
      <c r="A3603" t="s">
        <v>3449</v>
      </c>
      <c r="B3603" t="s">
        <v>1509</v>
      </c>
      <c r="C3603" s="16">
        <v>40544</v>
      </c>
      <c r="D3603">
        <v>3</v>
      </c>
      <c r="E3603">
        <v>0</v>
      </c>
      <c r="F3603" t="s">
        <v>14075</v>
      </c>
      <c r="G3603">
        <v>0.81599999999999995</v>
      </c>
    </row>
    <row r="3604" spans="1:7" x14ac:dyDescent="0.35">
      <c r="A3604" t="s">
        <v>10166</v>
      </c>
      <c r="B3604" t="s">
        <v>1509</v>
      </c>
      <c r="C3604" s="16">
        <v>40544</v>
      </c>
      <c r="D3604">
        <v>12</v>
      </c>
      <c r="E3604">
        <v>0</v>
      </c>
      <c r="F3604" t="s">
        <v>14075</v>
      </c>
      <c r="G3604">
        <v>0.52100000000000002</v>
      </c>
    </row>
    <row r="3605" spans="1:7" x14ac:dyDescent="0.35">
      <c r="A3605" t="s">
        <v>10211</v>
      </c>
      <c r="B3605" t="s">
        <v>10212</v>
      </c>
      <c r="C3605" s="16">
        <v>40544</v>
      </c>
      <c r="D3605">
        <v>2</v>
      </c>
      <c r="E3605">
        <v>24</v>
      </c>
      <c r="F3605" t="s">
        <v>13271</v>
      </c>
      <c r="G3605">
        <v>0.54500000000000004</v>
      </c>
    </row>
    <row r="3606" spans="1:7" x14ac:dyDescent="0.35">
      <c r="A3606" t="s">
        <v>10380</v>
      </c>
      <c r="B3606" t="s">
        <v>6249</v>
      </c>
      <c r="C3606" s="16">
        <v>40544</v>
      </c>
      <c r="D3606">
        <v>7</v>
      </c>
      <c r="E3606">
        <v>0</v>
      </c>
      <c r="F3606" t="s">
        <v>732</v>
      </c>
      <c r="G3606">
        <v>0.503</v>
      </c>
    </row>
    <row r="3607" spans="1:7" x14ac:dyDescent="0.35">
      <c r="A3607" t="s">
        <v>2368</v>
      </c>
      <c r="B3607" t="s">
        <v>2369</v>
      </c>
      <c r="C3607" s="16">
        <v>40544</v>
      </c>
      <c r="D3607">
        <v>1</v>
      </c>
      <c r="E3607">
        <v>53</v>
      </c>
      <c r="F3607" t="s">
        <v>14713</v>
      </c>
      <c r="G3607">
        <v>0.60099999999999998</v>
      </c>
    </row>
    <row r="3608" spans="1:7" x14ac:dyDescent="0.35">
      <c r="A3608" t="s">
        <v>4408</v>
      </c>
      <c r="B3608" t="s">
        <v>1509</v>
      </c>
      <c r="C3608" s="16">
        <v>40544</v>
      </c>
      <c r="D3608">
        <v>16</v>
      </c>
      <c r="E3608">
        <v>0</v>
      </c>
      <c r="F3608" t="s">
        <v>14075</v>
      </c>
      <c r="G3608">
        <v>0.66100000000000003</v>
      </c>
    </row>
    <row r="3609" spans="1:7" x14ac:dyDescent="0.35">
      <c r="A3609" t="s">
        <v>10643</v>
      </c>
      <c r="B3609" t="s">
        <v>3152</v>
      </c>
      <c r="C3609" s="16">
        <v>40544</v>
      </c>
      <c r="D3609">
        <v>2</v>
      </c>
      <c r="E3609">
        <v>30</v>
      </c>
      <c r="F3609" t="s">
        <v>14733</v>
      </c>
      <c r="G3609">
        <v>0.68899999999999995</v>
      </c>
    </row>
    <row r="3610" spans="1:7" x14ac:dyDescent="0.35">
      <c r="A3610" t="s">
        <v>10656</v>
      </c>
      <c r="B3610" t="s">
        <v>10657</v>
      </c>
      <c r="C3610" s="16">
        <v>40544</v>
      </c>
      <c r="D3610">
        <v>15</v>
      </c>
      <c r="E3610">
        <v>0</v>
      </c>
      <c r="F3610" t="s">
        <v>14936</v>
      </c>
      <c r="G3610">
        <v>0.51700000000000002</v>
      </c>
    </row>
    <row r="3611" spans="1:7" x14ac:dyDescent="0.35">
      <c r="A3611" t="s">
        <v>2207</v>
      </c>
      <c r="B3611" t="s">
        <v>1479</v>
      </c>
      <c r="C3611" s="16">
        <v>40544</v>
      </c>
      <c r="D3611">
        <v>14</v>
      </c>
      <c r="E3611">
        <v>77</v>
      </c>
      <c r="F3611" t="s">
        <v>12842</v>
      </c>
      <c r="G3611">
        <v>0.75800000000000001</v>
      </c>
    </row>
    <row r="3612" spans="1:7" x14ac:dyDescent="0.35">
      <c r="A3612" t="s">
        <v>10784</v>
      </c>
      <c r="B3612" t="s">
        <v>1804</v>
      </c>
      <c r="C3612" s="16">
        <v>40544</v>
      </c>
      <c r="D3612">
        <v>11</v>
      </c>
      <c r="E3612">
        <v>25</v>
      </c>
      <c r="F3612" t="s">
        <v>14111</v>
      </c>
      <c r="G3612">
        <v>0.48499999999999999</v>
      </c>
    </row>
    <row r="3613" spans="1:7" x14ac:dyDescent="0.35">
      <c r="A3613" t="s">
        <v>10816</v>
      </c>
      <c r="B3613" t="s">
        <v>5115</v>
      </c>
      <c r="C3613" s="16">
        <v>40544</v>
      </c>
      <c r="D3613">
        <v>3</v>
      </c>
      <c r="E3613">
        <v>0</v>
      </c>
      <c r="F3613" t="s">
        <v>14108</v>
      </c>
      <c r="G3613">
        <v>0.53300000000000003</v>
      </c>
    </row>
    <row r="3614" spans="1:7" x14ac:dyDescent="0.35">
      <c r="A3614" t="s">
        <v>1508</v>
      </c>
      <c r="B3614" t="s">
        <v>1509</v>
      </c>
      <c r="C3614" s="16">
        <v>40544</v>
      </c>
      <c r="D3614">
        <v>1</v>
      </c>
      <c r="E3614">
        <v>51</v>
      </c>
      <c r="F3614" t="s">
        <v>14075</v>
      </c>
      <c r="G3614">
        <v>0.61299999999999999</v>
      </c>
    </row>
    <row r="3615" spans="1:7" x14ac:dyDescent="0.35">
      <c r="A3615" t="s">
        <v>10847</v>
      </c>
      <c r="B3615" t="s">
        <v>415</v>
      </c>
      <c r="C3615" s="16">
        <v>40544</v>
      </c>
      <c r="D3615">
        <v>9</v>
      </c>
      <c r="E3615">
        <v>21</v>
      </c>
      <c r="F3615" t="s">
        <v>13959</v>
      </c>
      <c r="G3615">
        <v>0.56000000000000005</v>
      </c>
    </row>
    <row r="3616" spans="1:7" x14ac:dyDescent="0.35">
      <c r="A3616" t="s">
        <v>10866</v>
      </c>
      <c r="B3616" t="s">
        <v>3047</v>
      </c>
      <c r="C3616" s="16">
        <v>40544</v>
      </c>
      <c r="D3616">
        <v>1</v>
      </c>
      <c r="E3616">
        <v>41</v>
      </c>
      <c r="F3616" t="s">
        <v>13916</v>
      </c>
      <c r="G3616">
        <v>0.38200000000000001</v>
      </c>
    </row>
    <row r="3617" spans="1:7" x14ac:dyDescent="0.35">
      <c r="A3617" t="s">
        <v>9471</v>
      </c>
      <c r="B3617" t="s">
        <v>477</v>
      </c>
      <c r="C3617" s="16">
        <v>40544</v>
      </c>
      <c r="D3617">
        <v>1</v>
      </c>
      <c r="E3617">
        <v>39</v>
      </c>
      <c r="F3617" t="s">
        <v>13610</v>
      </c>
      <c r="G3617">
        <v>0.71199999999999997</v>
      </c>
    </row>
    <row r="3618" spans="1:7" x14ac:dyDescent="0.35">
      <c r="A3618" t="s">
        <v>10934</v>
      </c>
      <c r="B3618" t="s">
        <v>873</v>
      </c>
      <c r="C3618" s="16">
        <v>40544</v>
      </c>
      <c r="D3618">
        <v>1</v>
      </c>
      <c r="E3618">
        <v>54</v>
      </c>
      <c r="F3618" t="s">
        <v>14733</v>
      </c>
      <c r="G3618">
        <v>0.86699999999999999</v>
      </c>
    </row>
    <row r="3619" spans="1:7" x14ac:dyDescent="0.35">
      <c r="A3619" t="s">
        <v>10995</v>
      </c>
      <c r="B3619" t="s">
        <v>1762</v>
      </c>
      <c r="C3619" s="16">
        <v>40544</v>
      </c>
      <c r="D3619">
        <v>2</v>
      </c>
      <c r="E3619">
        <v>0</v>
      </c>
      <c r="F3619" t="s">
        <v>13545</v>
      </c>
      <c r="G3619">
        <v>0.56399999999999995</v>
      </c>
    </row>
    <row r="3620" spans="1:7" x14ac:dyDescent="0.35">
      <c r="A3620" t="s">
        <v>414</v>
      </c>
      <c r="B3620" t="s">
        <v>415</v>
      </c>
      <c r="C3620" s="16">
        <v>40544</v>
      </c>
      <c r="D3620">
        <v>3</v>
      </c>
      <c r="E3620">
        <v>25</v>
      </c>
      <c r="F3620" t="s">
        <v>13959</v>
      </c>
      <c r="G3620">
        <v>0.41599999999999998</v>
      </c>
    </row>
    <row r="3621" spans="1:7" x14ac:dyDescent="0.35">
      <c r="A3621" t="s">
        <v>7029</v>
      </c>
      <c r="B3621" t="s">
        <v>7030</v>
      </c>
      <c r="C3621" s="16">
        <v>40544</v>
      </c>
      <c r="D3621">
        <v>1</v>
      </c>
      <c r="E3621">
        <v>71</v>
      </c>
      <c r="F3621" t="s">
        <v>13270</v>
      </c>
      <c r="G3621">
        <v>0.86199999999999999</v>
      </c>
    </row>
    <row r="3622" spans="1:7" x14ac:dyDescent="0.35">
      <c r="A3622" t="s">
        <v>2814</v>
      </c>
      <c r="B3622" t="s">
        <v>2815</v>
      </c>
      <c r="C3622" s="16">
        <v>40544</v>
      </c>
      <c r="D3622">
        <v>1</v>
      </c>
      <c r="E3622">
        <v>3</v>
      </c>
      <c r="F3622" t="s">
        <v>13085</v>
      </c>
      <c r="G3622">
        <v>0.66600000000000004</v>
      </c>
    </row>
    <row r="3623" spans="1:7" x14ac:dyDescent="0.35">
      <c r="A3623" t="s">
        <v>11219</v>
      </c>
      <c r="B3623" t="s">
        <v>11220</v>
      </c>
      <c r="C3623" s="16">
        <v>40544</v>
      </c>
      <c r="D3623">
        <v>16</v>
      </c>
      <c r="E3623">
        <v>48</v>
      </c>
      <c r="F3623" t="s">
        <v>14760</v>
      </c>
      <c r="G3623">
        <v>0.79600000000000004</v>
      </c>
    </row>
    <row r="3624" spans="1:7" x14ac:dyDescent="0.35">
      <c r="A3624" t="s">
        <v>11304</v>
      </c>
      <c r="B3624" t="s">
        <v>477</v>
      </c>
      <c r="C3624" s="16">
        <v>40544</v>
      </c>
      <c r="D3624">
        <v>1</v>
      </c>
      <c r="E3624">
        <v>24</v>
      </c>
      <c r="F3624" t="s">
        <v>13610</v>
      </c>
      <c r="G3624">
        <v>0.69499999999999995</v>
      </c>
    </row>
    <row r="3625" spans="1:7" x14ac:dyDescent="0.35">
      <c r="A3625" t="s">
        <v>11321</v>
      </c>
      <c r="B3625" t="s">
        <v>341</v>
      </c>
      <c r="C3625" s="16">
        <v>40544</v>
      </c>
      <c r="D3625">
        <v>2</v>
      </c>
      <c r="E3625">
        <v>61</v>
      </c>
      <c r="F3625" t="s">
        <v>13904</v>
      </c>
      <c r="G3625">
        <v>0.67400000000000004</v>
      </c>
    </row>
    <row r="3626" spans="1:7" x14ac:dyDescent="0.35">
      <c r="A3626" t="s">
        <v>11368</v>
      </c>
      <c r="B3626" t="s">
        <v>10658</v>
      </c>
      <c r="C3626" s="16">
        <v>40544</v>
      </c>
      <c r="D3626">
        <v>1</v>
      </c>
      <c r="E3626">
        <v>30</v>
      </c>
      <c r="F3626" t="s">
        <v>12842</v>
      </c>
      <c r="G3626">
        <v>0.66200000000000003</v>
      </c>
    </row>
    <row r="3627" spans="1:7" x14ac:dyDescent="0.35">
      <c r="A3627" t="s">
        <v>11368</v>
      </c>
      <c r="B3627" t="s">
        <v>10658</v>
      </c>
      <c r="C3627" s="16">
        <v>40544</v>
      </c>
      <c r="D3627">
        <v>3</v>
      </c>
      <c r="E3627">
        <v>0</v>
      </c>
      <c r="F3627" t="s">
        <v>12842</v>
      </c>
      <c r="G3627">
        <v>0.65900000000000003</v>
      </c>
    </row>
    <row r="3628" spans="1:7" x14ac:dyDescent="0.35">
      <c r="A3628" t="s">
        <v>12753</v>
      </c>
      <c r="B3628" t="s">
        <v>1701</v>
      </c>
      <c r="C3628" s="16">
        <v>40544</v>
      </c>
      <c r="D3628">
        <v>25</v>
      </c>
      <c r="E3628">
        <v>0</v>
      </c>
      <c r="F3628" t="s">
        <v>13661</v>
      </c>
      <c r="G3628">
        <v>0.751</v>
      </c>
    </row>
    <row r="3629" spans="1:7" x14ac:dyDescent="0.35">
      <c r="A3629" t="s">
        <v>10861</v>
      </c>
      <c r="B3629" t="s">
        <v>10862</v>
      </c>
      <c r="C3629" s="16">
        <v>40540</v>
      </c>
      <c r="D3629">
        <v>1</v>
      </c>
      <c r="E3629">
        <v>0</v>
      </c>
      <c r="F3629" t="s">
        <v>13875</v>
      </c>
      <c r="G3629">
        <v>0.86799999999999999</v>
      </c>
    </row>
    <row r="3630" spans="1:7" x14ac:dyDescent="0.35">
      <c r="A3630" t="s">
        <v>2583</v>
      </c>
      <c r="B3630" t="s">
        <v>65</v>
      </c>
      <c r="C3630" s="16">
        <v>40536</v>
      </c>
      <c r="D3630">
        <v>1</v>
      </c>
      <c r="E3630">
        <v>0</v>
      </c>
      <c r="F3630" t="s">
        <v>12842</v>
      </c>
      <c r="G3630">
        <v>0.56299999999999994</v>
      </c>
    </row>
    <row r="3631" spans="1:7" x14ac:dyDescent="0.35">
      <c r="A3631" t="s">
        <v>11742</v>
      </c>
      <c r="B3631" t="s">
        <v>228</v>
      </c>
      <c r="C3631" s="16">
        <v>40532</v>
      </c>
      <c r="D3631">
        <v>2</v>
      </c>
      <c r="E3631">
        <v>43</v>
      </c>
      <c r="F3631" t="s">
        <v>14937</v>
      </c>
      <c r="G3631">
        <v>0.629</v>
      </c>
    </row>
    <row r="3632" spans="1:7" x14ac:dyDescent="0.35">
      <c r="A3632" t="s">
        <v>1768</v>
      </c>
      <c r="B3632" t="s">
        <v>1680</v>
      </c>
      <c r="C3632" s="16">
        <v>40529</v>
      </c>
      <c r="D3632">
        <v>1</v>
      </c>
      <c r="E3632">
        <v>0</v>
      </c>
      <c r="F3632" t="s">
        <v>13570</v>
      </c>
      <c r="G3632">
        <v>0.64500000000000002</v>
      </c>
    </row>
    <row r="3633" spans="1:7" x14ac:dyDescent="0.35">
      <c r="A3633" t="s">
        <v>11774</v>
      </c>
      <c r="B3633" t="s">
        <v>686</v>
      </c>
      <c r="C3633" s="16">
        <v>40526</v>
      </c>
      <c r="D3633">
        <v>1</v>
      </c>
      <c r="E3633">
        <v>72</v>
      </c>
      <c r="F3633" t="s">
        <v>687</v>
      </c>
      <c r="G3633">
        <v>0.78100000000000003</v>
      </c>
    </row>
    <row r="3634" spans="1:7" x14ac:dyDescent="0.35">
      <c r="A3634" t="s">
        <v>12622</v>
      </c>
      <c r="B3634" t="s">
        <v>686</v>
      </c>
      <c r="C3634" s="16">
        <v>40526</v>
      </c>
      <c r="D3634">
        <v>2</v>
      </c>
      <c r="E3634">
        <v>77</v>
      </c>
      <c r="F3634" t="s">
        <v>687</v>
      </c>
      <c r="G3634">
        <v>0.78700000000000003</v>
      </c>
    </row>
    <row r="3635" spans="1:7" x14ac:dyDescent="0.35">
      <c r="A3635" t="s">
        <v>4730</v>
      </c>
      <c r="B3635" t="s">
        <v>398</v>
      </c>
      <c r="C3635" s="16">
        <v>40514</v>
      </c>
      <c r="D3635">
        <v>3</v>
      </c>
      <c r="E3635">
        <v>25</v>
      </c>
      <c r="F3635" t="s">
        <v>14112</v>
      </c>
      <c r="G3635">
        <v>0.46700000000000003</v>
      </c>
    </row>
    <row r="3636" spans="1:7" x14ac:dyDescent="0.35">
      <c r="A3636" t="s">
        <v>519</v>
      </c>
      <c r="B3636" t="s">
        <v>520</v>
      </c>
      <c r="C3636" s="16">
        <v>40513</v>
      </c>
      <c r="D3636">
        <v>1</v>
      </c>
      <c r="E3636">
        <v>3</v>
      </c>
      <c r="F3636" t="s">
        <v>13661</v>
      </c>
      <c r="G3636">
        <v>0.48299999999999998</v>
      </c>
    </row>
    <row r="3637" spans="1:7" x14ac:dyDescent="0.35">
      <c r="A3637" t="s">
        <v>1182</v>
      </c>
      <c r="B3637" t="s">
        <v>294</v>
      </c>
      <c r="C3637" s="16">
        <v>40513</v>
      </c>
      <c r="D3637">
        <v>2</v>
      </c>
      <c r="E3637">
        <v>86</v>
      </c>
      <c r="F3637" t="s">
        <v>14774</v>
      </c>
      <c r="G3637">
        <v>0.67300000000000004</v>
      </c>
    </row>
    <row r="3638" spans="1:7" x14ac:dyDescent="0.35">
      <c r="A3638" t="s">
        <v>4220</v>
      </c>
      <c r="B3638" t="s">
        <v>4221</v>
      </c>
      <c r="C3638" s="16">
        <v>40513</v>
      </c>
      <c r="D3638">
        <v>3</v>
      </c>
      <c r="E3638">
        <v>64</v>
      </c>
      <c r="F3638" t="s">
        <v>14733</v>
      </c>
      <c r="G3638">
        <v>0.751</v>
      </c>
    </row>
    <row r="3639" spans="1:7" x14ac:dyDescent="0.35">
      <c r="A3639" t="s">
        <v>4329</v>
      </c>
      <c r="B3639" t="s">
        <v>179</v>
      </c>
      <c r="C3639" s="16">
        <v>40511</v>
      </c>
      <c r="D3639">
        <v>2</v>
      </c>
      <c r="E3639">
        <v>49</v>
      </c>
      <c r="F3639" t="s">
        <v>14749</v>
      </c>
      <c r="G3639">
        <v>0.67100000000000004</v>
      </c>
    </row>
    <row r="3640" spans="1:7" x14ac:dyDescent="0.35">
      <c r="A3640" t="s">
        <v>7216</v>
      </c>
      <c r="B3640" t="s">
        <v>50</v>
      </c>
      <c r="C3640" s="16">
        <v>40508</v>
      </c>
      <c r="D3640">
        <v>2</v>
      </c>
      <c r="E3640">
        <v>46</v>
      </c>
      <c r="F3640" t="s">
        <v>13155</v>
      </c>
      <c r="G3640">
        <v>0.79100000000000004</v>
      </c>
    </row>
    <row r="3641" spans="1:7" x14ac:dyDescent="0.35">
      <c r="A3641" t="s">
        <v>1130</v>
      </c>
      <c r="B3641" t="s">
        <v>50</v>
      </c>
      <c r="C3641" s="16">
        <v>40508</v>
      </c>
      <c r="D3641">
        <v>10</v>
      </c>
      <c r="E3641">
        <v>49</v>
      </c>
      <c r="F3641" t="s">
        <v>13155</v>
      </c>
      <c r="G3641">
        <v>0.63200000000000001</v>
      </c>
    </row>
    <row r="3642" spans="1:7" x14ac:dyDescent="0.35">
      <c r="A3642" t="s">
        <v>11736</v>
      </c>
      <c r="B3642" t="s">
        <v>153</v>
      </c>
      <c r="C3642" s="16">
        <v>40506</v>
      </c>
      <c r="D3642">
        <v>4</v>
      </c>
      <c r="E3642">
        <v>60</v>
      </c>
      <c r="F3642" t="s">
        <v>14938</v>
      </c>
      <c r="G3642">
        <v>0.71899999999999997</v>
      </c>
    </row>
    <row r="3643" spans="1:7" x14ac:dyDescent="0.35">
      <c r="A3643" t="s">
        <v>11831</v>
      </c>
      <c r="B3643" t="s">
        <v>1466</v>
      </c>
      <c r="C3643" s="16">
        <v>40506</v>
      </c>
      <c r="D3643">
        <v>7</v>
      </c>
      <c r="E3643">
        <v>80</v>
      </c>
      <c r="F3643" t="s">
        <v>14939</v>
      </c>
      <c r="G3643">
        <v>0.61599999999999999</v>
      </c>
    </row>
    <row r="3644" spans="1:7" x14ac:dyDescent="0.35">
      <c r="A3644" t="s">
        <v>11733</v>
      </c>
      <c r="B3644" t="s">
        <v>154</v>
      </c>
      <c r="C3644" s="16">
        <v>40506</v>
      </c>
      <c r="D3644">
        <v>2</v>
      </c>
      <c r="E3644">
        <v>65</v>
      </c>
      <c r="F3644" t="s">
        <v>14826</v>
      </c>
      <c r="G3644">
        <v>0.69699999999999995</v>
      </c>
    </row>
    <row r="3645" spans="1:7" x14ac:dyDescent="0.35">
      <c r="A3645" t="s">
        <v>11838</v>
      </c>
      <c r="B3645" t="s">
        <v>1676</v>
      </c>
      <c r="C3645" s="16">
        <v>40504</v>
      </c>
      <c r="D3645">
        <v>2</v>
      </c>
      <c r="E3645">
        <v>0</v>
      </c>
      <c r="F3645" t="s">
        <v>14940</v>
      </c>
      <c r="G3645">
        <v>0.62</v>
      </c>
    </row>
    <row r="3646" spans="1:7" x14ac:dyDescent="0.35">
      <c r="A3646" t="s">
        <v>12073</v>
      </c>
      <c r="B3646" t="s">
        <v>4635</v>
      </c>
      <c r="C3646" s="16">
        <v>40504</v>
      </c>
      <c r="D3646">
        <v>1</v>
      </c>
      <c r="E3646">
        <v>74</v>
      </c>
      <c r="F3646" t="s">
        <v>14941</v>
      </c>
      <c r="G3646">
        <v>0.67500000000000004</v>
      </c>
    </row>
    <row r="3647" spans="1:7" x14ac:dyDescent="0.35">
      <c r="A3647" t="s">
        <v>5207</v>
      </c>
      <c r="B3647" t="s">
        <v>505</v>
      </c>
      <c r="C3647" s="16">
        <v>40504</v>
      </c>
      <c r="D3647">
        <v>1</v>
      </c>
      <c r="E3647">
        <v>74</v>
      </c>
      <c r="F3647" t="s">
        <v>14787</v>
      </c>
      <c r="G3647">
        <v>0.55100000000000005</v>
      </c>
    </row>
    <row r="3648" spans="1:7" x14ac:dyDescent="0.35">
      <c r="A3648" t="s">
        <v>5361</v>
      </c>
      <c r="B3648" t="s">
        <v>5362</v>
      </c>
      <c r="C3648" s="16">
        <v>40504</v>
      </c>
      <c r="D3648">
        <v>9</v>
      </c>
      <c r="E3648">
        <v>38</v>
      </c>
      <c r="F3648" t="s">
        <v>13734</v>
      </c>
      <c r="G3648">
        <v>0.505</v>
      </c>
    </row>
    <row r="3649" spans="1:7" x14ac:dyDescent="0.35">
      <c r="A3649" t="s">
        <v>12525</v>
      </c>
      <c r="B3649" t="s">
        <v>9297</v>
      </c>
      <c r="C3649" s="16">
        <v>40504</v>
      </c>
      <c r="D3649">
        <v>1</v>
      </c>
      <c r="E3649">
        <v>76</v>
      </c>
      <c r="F3649" t="s">
        <v>14942</v>
      </c>
      <c r="G3649">
        <v>0.67500000000000004</v>
      </c>
    </row>
    <row r="3650" spans="1:7" x14ac:dyDescent="0.35">
      <c r="A3650" t="s">
        <v>12545</v>
      </c>
      <c r="B3650" t="s">
        <v>9467</v>
      </c>
      <c r="C3650" s="16">
        <v>40504</v>
      </c>
      <c r="D3650">
        <v>4</v>
      </c>
      <c r="E3650">
        <v>81</v>
      </c>
      <c r="F3650" t="s">
        <v>14943</v>
      </c>
      <c r="G3650">
        <v>0.54600000000000004</v>
      </c>
    </row>
    <row r="3651" spans="1:7" x14ac:dyDescent="0.35">
      <c r="A3651" t="s">
        <v>12697</v>
      </c>
      <c r="B3651" t="s">
        <v>10985</v>
      </c>
      <c r="C3651" s="16">
        <v>40504</v>
      </c>
      <c r="D3651">
        <v>3</v>
      </c>
      <c r="E3651">
        <v>0</v>
      </c>
      <c r="F3651" t="s">
        <v>14735</v>
      </c>
      <c r="G3651">
        <v>0.81299999999999994</v>
      </c>
    </row>
    <row r="3652" spans="1:7" x14ac:dyDescent="0.35">
      <c r="A3652" t="s">
        <v>9811</v>
      </c>
      <c r="B3652" t="s">
        <v>1603</v>
      </c>
      <c r="C3652" s="16">
        <v>40504</v>
      </c>
      <c r="D3652">
        <v>14</v>
      </c>
      <c r="E3652">
        <v>56</v>
      </c>
      <c r="F3652" t="s">
        <v>12810</v>
      </c>
      <c r="G3652">
        <v>0.76600000000000001</v>
      </c>
    </row>
    <row r="3653" spans="1:7" x14ac:dyDescent="0.35">
      <c r="A3653" t="s">
        <v>920</v>
      </c>
      <c r="B3653" t="s">
        <v>457</v>
      </c>
      <c r="C3653" s="16">
        <v>40501</v>
      </c>
      <c r="D3653">
        <v>16</v>
      </c>
      <c r="E3653">
        <v>0</v>
      </c>
      <c r="F3653" t="s">
        <v>12842</v>
      </c>
      <c r="G3653">
        <v>0.73399999999999999</v>
      </c>
    </row>
    <row r="3654" spans="1:7" x14ac:dyDescent="0.35">
      <c r="A3654" t="s">
        <v>1671</v>
      </c>
      <c r="B3654" t="s">
        <v>457</v>
      </c>
      <c r="C3654" s="16">
        <v>40501</v>
      </c>
      <c r="D3654">
        <v>18</v>
      </c>
      <c r="E3654">
        <v>0</v>
      </c>
      <c r="F3654" t="s">
        <v>12842</v>
      </c>
      <c r="G3654">
        <v>0.752</v>
      </c>
    </row>
    <row r="3655" spans="1:7" x14ac:dyDescent="0.35">
      <c r="A3655" t="s">
        <v>11841</v>
      </c>
      <c r="B3655" t="s">
        <v>1714</v>
      </c>
      <c r="C3655" s="16">
        <v>40501</v>
      </c>
      <c r="D3655">
        <v>33</v>
      </c>
      <c r="E3655">
        <v>69</v>
      </c>
      <c r="F3655" t="s">
        <v>14113</v>
      </c>
      <c r="G3655">
        <v>0.71299999999999997</v>
      </c>
    </row>
    <row r="3656" spans="1:7" x14ac:dyDescent="0.35">
      <c r="A3656" t="s">
        <v>12060</v>
      </c>
      <c r="B3656" t="s">
        <v>4418</v>
      </c>
      <c r="C3656" s="16">
        <v>40501</v>
      </c>
      <c r="D3656">
        <v>1</v>
      </c>
      <c r="E3656">
        <v>57</v>
      </c>
      <c r="F3656" t="s">
        <v>14944</v>
      </c>
      <c r="G3656">
        <v>0.77400000000000002</v>
      </c>
    </row>
    <row r="3657" spans="1:7" x14ac:dyDescent="0.35">
      <c r="A3657" t="s">
        <v>12284</v>
      </c>
      <c r="B3657" t="s">
        <v>7072</v>
      </c>
      <c r="C3657" s="16">
        <v>40501</v>
      </c>
      <c r="D3657">
        <v>6</v>
      </c>
      <c r="E3657">
        <v>0</v>
      </c>
      <c r="F3657" t="s">
        <v>14945</v>
      </c>
      <c r="G3657">
        <v>0.752</v>
      </c>
    </row>
    <row r="3658" spans="1:7" x14ac:dyDescent="0.35">
      <c r="A3658" t="s">
        <v>920</v>
      </c>
      <c r="B3658" t="s">
        <v>457</v>
      </c>
      <c r="C3658" s="16">
        <v>40501</v>
      </c>
      <c r="D3658">
        <v>2</v>
      </c>
      <c r="E3658">
        <v>75</v>
      </c>
      <c r="F3658" t="s">
        <v>12842</v>
      </c>
      <c r="G3658">
        <v>0.73599999999999999</v>
      </c>
    </row>
    <row r="3659" spans="1:7" x14ac:dyDescent="0.35">
      <c r="A3659" t="s">
        <v>9723</v>
      </c>
      <c r="B3659" t="s">
        <v>191</v>
      </c>
      <c r="C3659" s="16">
        <v>40501</v>
      </c>
      <c r="D3659">
        <v>6</v>
      </c>
      <c r="E3659">
        <v>50</v>
      </c>
      <c r="F3659" t="s">
        <v>13570</v>
      </c>
      <c r="G3659">
        <v>0.55300000000000005</v>
      </c>
    </row>
    <row r="3660" spans="1:7" x14ac:dyDescent="0.35">
      <c r="A3660" t="s">
        <v>10459</v>
      </c>
      <c r="B3660" t="s">
        <v>191</v>
      </c>
      <c r="C3660" s="16">
        <v>40501</v>
      </c>
      <c r="D3660">
        <v>7</v>
      </c>
      <c r="E3660">
        <v>16</v>
      </c>
      <c r="F3660" t="s">
        <v>13570</v>
      </c>
      <c r="G3660">
        <v>0.80400000000000005</v>
      </c>
    </row>
    <row r="3661" spans="1:7" x14ac:dyDescent="0.35">
      <c r="A3661" t="s">
        <v>10592</v>
      </c>
      <c r="B3661" t="s">
        <v>191</v>
      </c>
      <c r="C3661" s="16">
        <v>40501</v>
      </c>
      <c r="D3661">
        <v>9</v>
      </c>
      <c r="E3661">
        <v>28</v>
      </c>
      <c r="F3661" t="s">
        <v>13570</v>
      </c>
      <c r="G3661">
        <v>0.33400000000000002</v>
      </c>
    </row>
    <row r="3662" spans="1:7" x14ac:dyDescent="0.35">
      <c r="A3662" t="s">
        <v>1671</v>
      </c>
      <c r="B3662" t="s">
        <v>457</v>
      </c>
      <c r="C3662" s="16">
        <v>40501</v>
      </c>
      <c r="D3662">
        <v>4</v>
      </c>
      <c r="E3662">
        <v>72</v>
      </c>
      <c r="F3662" t="s">
        <v>12842</v>
      </c>
      <c r="G3662">
        <v>0.753</v>
      </c>
    </row>
    <row r="3663" spans="1:7" x14ac:dyDescent="0.35">
      <c r="A3663" t="s">
        <v>11979</v>
      </c>
      <c r="B3663" t="s">
        <v>690</v>
      </c>
      <c r="C3663" s="16">
        <v>40498</v>
      </c>
      <c r="D3663">
        <v>3</v>
      </c>
      <c r="E3663">
        <v>56</v>
      </c>
      <c r="F3663" t="s">
        <v>13233</v>
      </c>
      <c r="G3663">
        <v>0.57199999999999995</v>
      </c>
    </row>
    <row r="3664" spans="1:7" x14ac:dyDescent="0.35">
      <c r="A3664" t="s">
        <v>8575</v>
      </c>
      <c r="B3664" t="s">
        <v>690</v>
      </c>
      <c r="C3664" s="16">
        <v>40498</v>
      </c>
      <c r="D3664">
        <v>1</v>
      </c>
      <c r="E3664">
        <v>76</v>
      </c>
      <c r="F3664" t="s">
        <v>13233</v>
      </c>
      <c r="G3664">
        <v>0.76700000000000002</v>
      </c>
    </row>
    <row r="3665" spans="1:7" x14ac:dyDescent="0.35">
      <c r="A3665" t="s">
        <v>12481</v>
      </c>
      <c r="B3665" t="s">
        <v>690</v>
      </c>
      <c r="C3665" s="16">
        <v>40498</v>
      </c>
      <c r="D3665">
        <v>5</v>
      </c>
      <c r="E3665">
        <v>76</v>
      </c>
      <c r="F3665" t="s">
        <v>13233</v>
      </c>
      <c r="G3665">
        <v>0.78900000000000003</v>
      </c>
    </row>
    <row r="3666" spans="1:7" x14ac:dyDescent="0.35">
      <c r="A3666" t="s">
        <v>11570</v>
      </c>
      <c r="B3666" t="s">
        <v>690</v>
      </c>
      <c r="C3666" s="16">
        <v>40498</v>
      </c>
      <c r="D3666">
        <v>6</v>
      </c>
      <c r="E3666">
        <v>62</v>
      </c>
      <c r="F3666" t="s">
        <v>13233</v>
      </c>
      <c r="G3666">
        <v>0.46700000000000003</v>
      </c>
    </row>
    <row r="3667" spans="1:7" x14ac:dyDescent="0.35">
      <c r="A3667" t="s">
        <v>1706</v>
      </c>
      <c r="B3667" t="s">
        <v>65</v>
      </c>
      <c r="C3667" s="16">
        <v>40494</v>
      </c>
      <c r="D3667">
        <v>4</v>
      </c>
      <c r="E3667">
        <v>49</v>
      </c>
      <c r="F3667" t="s">
        <v>12842</v>
      </c>
      <c r="G3667">
        <v>0.67200000000000004</v>
      </c>
    </row>
    <row r="3668" spans="1:7" x14ac:dyDescent="0.35">
      <c r="A3668" t="s">
        <v>1309</v>
      </c>
      <c r="B3668" t="s">
        <v>65</v>
      </c>
      <c r="C3668" s="16">
        <v>40494</v>
      </c>
      <c r="D3668">
        <v>3</v>
      </c>
      <c r="E3668">
        <v>47</v>
      </c>
      <c r="F3668" t="s">
        <v>12842</v>
      </c>
      <c r="G3668">
        <v>0.59599999999999997</v>
      </c>
    </row>
    <row r="3669" spans="1:7" x14ac:dyDescent="0.35">
      <c r="A3669" t="s">
        <v>11938</v>
      </c>
      <c r="B3669" t="s">
        <v>2979</v>
      </c>
      <c r="C3669" s="16">
        <v>40494</v>
      </c>
      <c r="D3669">
        <v>15</v>
      </c>
      <c r="E3669">
        <v>38</v>
      </c>
      <c r="F3669" t="s">
        <v>14114</v>
      </c>
      <c r="G3669">
        <v>0.64200000000000002</v>
      </c>
    </row>
    <row r="3670" spans="1:7" x14ac:dyDescent="0.35">
      <c r="A3670" t="s">
        <v>3021</v>
      </c>
      <c r="B3670" t="s">
        <v>2979</v>
      </c>
      <c r="C3670" s="16">
        <v>40494</v>
      </c>
      <c r="D3670">
        <v>10</v>
      </c>
      <c r="E3670">
        <v>53</v>
      </c>
      <c r="F3670" t="s">
        <v>14114</v>
      </c>
      <c r="G3670">
        <v>0.80400000000000005</v>
      </c>
    </row>
    <row r="3671" spans="1:7" x14ac:dyDescent="0.35">
      <c r="A3671" t="s">
        <v>5042</v>
      </c>
      <c r="B3671" t="s">
        <v>2979</v>
      </c>
      <c r="C3671" s="16">
        <v>40494</v>
      </c>
      <c r="D3671">
        <v>5</v>
      </c>
      <c r="E3671">
        <v>45</v>
      </c>
      <c r="F3671" t="s">
        <v>14114</v>
      </c>
      <c r="G3671">
        <v>0.56200000000000006</v>
      </c>
    </row>
    <row r="3672" spans="1:7" x14ac:dyDescent="0.35">
      <c r="A3672" t="s">
        <v>5406</v>
      </c>
      <c r="B3672" t="s">
        <v>670</v>
      </c>
      <c r="C3672" s="16">
        <v>40494</v>
      </c>
      <c r="D3672">
        <v>4</v>
      </c>
      <c r="E3672">
        <v>78</v>
      </c>
      <c r="F3672" t="s">
        <v>14804</v>
      </c>
      <c r="G3672">
        <v>0.53100000000000003</v>
      </c>
    </row>
    <row r="3673" spans="1:7" x14ac:dyDescent="0.35">
      <c r="A3673" t="s">
        <v>5613</v>
      </c>
      <c r="B3673" t="s">
        <v>2979</v>
      </c>
      <c r="C3673" s="16">
        <v>40494</v>
      </c>
      <c r="D3673">
        <v>14</v>
      </c>
      <c r="E3673">
        <v>40</v>
      </c>
      <c r="F3673" t="s">
        <v>14114</v>
      </c>
      <c r="G3673">
        <v>0.59799999999999998</v>
      </c>
    </row>
    <row r="3674" spans="1:7" x14ac:dyDescent="0.35">
      <c r="A3674" t="s">
        <v>11670</v>
      </c>
      <c r="B3674" t="s">
        <v>670</v>
      </c>
      <c r="C3674" s="16">
        <v>40494</v>
      </c>
      <c r="D3674">
        <v>4</v>
      </c>
      <c r="E3674">
        <v>0</v>
      </c>
      <c r="F3674" t="s">
        <v>14804</v>
      </c>
      <c r="G3674">
        <v>0.55200000000000005</v>
      </c>
    </row>
    <row r="3675" spans="1:7" x14ac:dyDescent="0.35">
      <c r="A3675" t="s">
        <v>8246</v>
      </c>
      <c r="B3675" t="s">
        <v>8247</v>
      </c>
      <c r="C3675" s="16">
        <v>40491</v>
      </c>
      <c r="D3675">
        <v>17</v>
      </c>
      <c r="E3675">
        <v>66</v>
      </c>
      <c r="F3675" t="s">
        <v>8248</v>
      </c>
      <c r="G3675">
        <v>0.69299999999999995</v>
      </c>
    </row>
    <row r="3676" spans="1:7" x14ac:dyDescent="0.35">
      <c r="A3676" t="s">
        <v>8812</v>
      </c>
      <c r="B3676" t="s">
        <v>8247</v>
      </c>
      <c r="C3676" s="16">
        <v>40491</v>
      </c>
      <c r="D3676">
        <v>3</v>
      </c>
      <c r="E3676">
        <v>60</v>
      </c>
      <c r="F3676" t="s">
        <v>8248</v>
      </c>
      <c r="G3676">
        <v>0.69599999999999995</v>
      </c>
    </row>
    <row r="3677" spans="1:7" x14ac:dyDescent="0.35">
      <c r="A3677" t="s">
        <v>11027</v>
      </c>
      <c r="B3677" t="s">
        <v>8247</v>
      </c>
      <c r="C3677" s="16">
        <v>40491</v>
      </c>
      <c r="D3677">
        <v>2</v>
      </c>
      <c r="E3677">
        <v>51</v>
      </c>
      <c r="F3677" t="s">
        <v>8248</v>
      </c>
      <c r="G3677">
        <v>0.63200000000000001</v>
      </c>
    </row>
    <row r="3678" spans="1:7" x14ac:dyDescent="0.35">
      <c r="A3678" t="s">
        <v>7278</v>
      </c>
      <c r="B3678" t="s">
        <v>4769</v>
      </c>
      <c r="C3678" s="16">
        <v>40490</v>
      </c>
      <c r="D3678">
        <v>1</v>
      </c>
      <c r="E3678">
        <v>63</v>
      </c>
      <c r="F3678" t="s">
        <v>14018</v>
      </c>
      <c r="G3678">
        <v>0.52800000000000002</v>
      </c>
    </row>
    <row r="3679" spans="1:7" x14ac:dyDescent="0.35">
      <c r="A3679" t="s">
        <v>9220</v>
      </c>
      <c r="B3679" t="s">
        <v>9221</v>
      </c>
      <c r="C3679" s="16">
        <v>40490</v>
      </c>
      <c r="D3679">
        <v>1</v>
      </c>
      <c r="E3679">
        <v>47</v>
      </c>
      <c r="F3679" t="s">
        <v>12791</v>
      </c>
      <c r="G3679">
        <v>0.83299999999999996</v>
      </c>
    </row>
    <row r="3680" spans="1:7" x14ac:dyDescent="0.35">
      <c r="A3680" t="s">
        <v>12051</v>
      </c>
      <c r="B3680" t="s">
        <v>4346</v>
      </c>
      <c r="C3680" s="16">
        <v>40487</v>
      </c>
      <c r="D3680">
        <v>1</v>
      </c>
      <c r="E3680">
        <v>48</v>
      </c>
      <c r="F3680" t="s">
        <v>4347</v>
      </c>
      <c r="G3680">
        <v>0.59899999999999998</v>
      </c>
    </row>
    <row r="3681" spans="1:7" x14ac:dyDescent="0.35">
      <c r="A3681" t="s">
        <v>9671</v>
      </c>
      <c r="B3681" t="s">
        <v>3706</v>
      </c>
      <c r="C3681" s="16">
        <v>40487</v>
      </c>
      <c r="D3681">
        <v>4</v>
      </c>
      <c r="E3681">
        <v>62</v>
      </c>
      <c r="F3681" t="s">
        <v>14115</v>
      </c>
      <c r="G3681">
        <v>0.60599999999999998</v>
      </c>
    </row>
    <row r="3682" spans="1:7" x14ac:dyDescent="0.35">
      <c r="A3682" t="s">
        <v>12754</v>
      </c>
      <c r="B3682" t="s">
        <v>11665</v>
      </c>
      <c r="C3682" s="16">
        <v>40487</v>
      </c>
      <c r="D3682">
        <v>1</v>
      </c>
      <c r="E3682">
        <v>26</v>
      </c>
      <c r="F3682" t="s">
        <v>13616</v>
      </c>
      <c r="G3682">
        <v>0.66600000000000004</v>
      </c>
    </row>
    <row r="3683" spans="1:7" x14ac:dyDescent="0.35">
      <c r="A3683" t="s">
        <v>12683</v>
      </c>
      <c r="B3683" t="s">
        <v>10865</v>
      </c>
      <c r="C3683" s="16">
        <v>40484</v>
      </c>
      <c r="D3683">
        <v>6</v>
      </c>
      <c r="E3683">
        <v>46</v>
      </c>
      <c r="F3683" t="s">
        <v>13549</v>
      </c>
      <c r="G3683">
        <v>0.497</v>
      </c>
    </row>
    <row r="3684" spans="1:7" x14ac:dyDescent="0.35">
      <c r="A3684" t="s">
        <v>2718</v>
      </c>
      <c r="B3684" t="s">
        <v>2719</v>
      </c>
      <c r="C3684" s="16">
        <v>40482</v>
      </c>
      <c r="D3684">
        <v>1</v>
      </c>
      <c r="E3684">
        <v>56</v>
      </c>
      <c r="F3684" t="s">
        <v>2720</v>
      </c>
      <c r="G3684">
        <v>0.71799999999999997</v>
      </c>
    </row>
    <row r="3685" spans="1:7" x14ac:dyDescent="0.35">
      <c r="A3685" t="s">
        <v>1595</v>
      </c>
      <c r="B3685" t="s">
        <v>1596</v>
      </c>
      <c r="C3685" s="16">
        <v>40477</v>
      </c>
      <c r="D3685">
        <v>1</v>
      </c>
      <c r="E3685">
        <v>0</v>
      </c>
      <c r="F3685" t="s">
        <v>13272</v>
      </c>
      <c r="G3685">
        <v>0.54300000000000004</v>
      </c>
    </row>
    <row r="3686" spans="1:7" x14ac:dyDescent="0.35">
      <c r="A3686" t="s">
        <v>2049</v>
      </c>
      <c r="B3686" t="s">
        <v>374</v>
      </c>
      <c r="C3686" s="16">
        <v>40476</v>
      </c>
      <c r="D3686">
        <v>1</v>
      </c>
      <c r="E3686">
        <v>0</v>
      </c>
      <c r="F3686" t="s">
        <v>12791</v>
      </c>
      <c r="G3686">
        <v>0.69599999999999995</v>
      </c>
    </row>
    <row r="3687" spans="1:7" x14ac:dyDescent="0.35">
      <c r="A3687" t="s">
        <v>5805</v>
      </c>
      <c r="B3687" t="s">
        <v>9708</v>
      </c>
      <c r="C3687" s="16">
        <v>40476</v>
      </c>
      <c r="D3687">
        <v>1</v>
      </c>
      <c r="E3687">
        <v>0</v>
      </c>
      <c r="F3687" t="s">
        <v>13273</v>
      </c>
      <c r="G3687">
        <v>0.72</v>
      </c>
    </row>
    <row r="3688" spans="1:7" x14ac:dyDescent="0.35">
      <c r="A3688" t="s">
        <v>10008</v>
      </c>
      <c r="B3688" t="s">
        <v>3926</v>
      </c>
      <c r="C3688" s="16">
        <v>40476</v>
      </c>
      <c r="D3688">
        <v>1</v>
      </c>
      <c r="E3688">
        <v>0</v>
      </c>
      <c r="F3688" t="s">
        <v>3927</v>
      </c>
      <c r="G3688">
        <v>0.70199999999999996</v>
      </c>
    </row>
    <row r="3689" spans="1:7" x14ac:dyDescent="0.35">
      <c r="A3689" t="s">
        <v>920</v>
      </c>
      <c r="B3689" t="s">
        <v>457</v>
      </c>
      <c r="C3689" s="16">
        <v>40473</v>
      </c>
      <c r="D3689">
        <v>1</v>
      </c>
      <c r="E3689">
        <v>0</v>
      </c>
      <c r="F3689" t="s">
        <v>12842</v>
      </c>
      <c r="G3689">
        <v>0.73899999999999999</v>
      </c>
    </row>
    <row r="3690" spans="1:7" x14ac:dyDescent="0.35">
      <c r="A3690" t="s">
        <v>2538</v>
      </c>
      <c r="B3690" t="s">
        <v>1607</v>
      </c>
      <c r="C3690" s="16">
        <v>40470</v>
      </c>
      <c r="D3690">
        <v>2</v>
      </c>
      <c r="E3690">
        <v>0</v>
      </c>
      <c r="F3690" t="s">
        <v>14031</v>
      </c>
      <c r="G3690">
        <v>0.40799999999999997</v>
      </c>
    </row>
    <row r="3691" spans="1:7" x14ac:dyDescent="0.35">
      <c r="A3691" t="s">
        <v>10454</v>
      </c>
      <c r="B3691" t="s">
        <v>1607</v>
      </c>
      <c r="C3691" s="16">
        <v>40470</v>
      </c>
      <c r="D3691">
        <v>3</v>
      </c>
      <c r="E3691">
        <v>0</v>
      </c>
      <c r="F3691" t="s">
        <v>14031</v>
      </c>
      <c r="G3691">
        <v>0.36499999999999999</v>
      </c>
    </row>
    <row r="3692" spans="1:7" x14ac:dyDescent="0.35">
      <c r="A3692" t="s">
        <v>1866</v>
      </c>
      <c r="B3692" t="s">
        <v>1108</v>
      </c>
      <c r="C3692" s="16">
        <v>40466</v>
      </c>
      <c r="D3692">
        <v>7</v>
      </c>
      <c r="E3692">
        <v>46</v>
      </c>
      <c r="F3692" t="s">
        <v>14066</v>
      </c>
      <c r="G3692">
        <v>0.44500000000000001</v>
      </c>
    </row>
    <row r="3693" spans="1:7" x14ac:dyDescent="0.35">
      <c r="A3693" t="s">
        <v>2801</v>
      </c>
      <c r="B3693" t="s">
        <v>1108</v>
      </c>
      <c r="C3693" s="16">
        <v>40466</v>
      </c>
      <c r="D3693">
        <v>4</v>
      </c>
      <c r="E3693">
        <v>50</v>
      </c>
      <c r="F3693" t="s">
        <v>14066</v>
      </c>
      <c r="G3693">
        <v>0.57299999999999995</v>
      </c>
    </row>
    <row r="3694" spans="1:7" x14ac:dyDescent="0.35">
      <c r="A3694" t="s">
        <v>3278</v>
      </c>
      <c r="B3694" t="s">
        <v>1108</v>
      </c>
      <c r="C3694" s="16">
        <v>40466</v>
      </c>
      <c r="D3694">
        <v>6</v>
      </c>
      <c r="E3694">
        <v>36</v>
      </c>
      <c r="F3694" t="s">
        <v>14066</v>
      </c>
      <c r="G3694">
        <v>0.40400000000000003</v>
      </c>
    </row>
    <row r="3695" spans="1:7" x14ac:dyDescent="0.35">
      <c r="A3695" t="s">
        <v>6574</v>
      </c>
      <c r="B3695" t="s">
        <v>1108</v>
      </c>
      <c r="C3695" s="16">
        <v>40466</v>
      </c>
      <c r="D3695">
        <v>13</v>
      </c>
      <c r="E3695">
        <v>60</v>
      </c>
      <c r="F3695" t="s">
        <v>14066</v>
      </c>
      <c r="G3695">
        <v>0.443</v>
      </c>
    </row>
    <row r="3696" spans="1:7" x14ac:dyDescent="0.35">
      <c r="A3696" t="s">
        <v>11038</v>
      </c>
      <c r="B3696" t="s">
        <v>3766</v>
      </c>
      <c r="C3696" s="16">
        <v>40466</v>
      </c>
      <c r="D3696">
        <v>1</v>
      </c>
      <c r="E3696">
        <v>48</v>
      </c>
      <c r="F3696" t="s">
        <v>3767</v>
      </c>
      <c r="G3696">
        <v>0.76900000000000002</v>
      </c>
    </row>
    <row r="3697" spans="1:7" x14ac:dyDescent="0.35">
      <c r="A3697" t="s">
        <v>1900</v>
      </c>
      <c r="B3697" t="s">
        <v>65</v>
      </c>
      <c r="C3697" s="16">
        <v>40457</v>
      </c>
      <c r="D3697">
        <v>1</v>
      </c>
      <c r="E3697">
        <v>0</v>
      </c>
      <c r="F3697" t="s">
        <v>12842</v>
      </c>
      <c r="G3697">
        <v>0.7</v>
      </c>
    </row>
    <row r="3698" spans="1:7" x14ac:dyDescent="0.35">
      <c r="A3698" t="s">
        <v>568</v>
      </c>
      <c r="B3698" t="s">
        <v>569</v>
      </c>
      <c r="C3698" s="16">
        <v>40456</v>
      </c>
      <c r="D3698">
        <v>2</v>
      </c>
      <c r="E3698">
        <v>83</v>
      </c>
      <c r="F3698" t="s">
        <v>12842</v>
      </c>
      <c r="G3698">
        <v>0.63500000000000001</v>
      </c>
    </row>
    <row r="3699" spans="1:7" x14ac:dyDescent="0.35">
      <c r="A3699" t="s">
        <v>3731</v>
      </c>
      <c r="B3699" t="s">
        <v>569</v>
      </c>
      <c r="C3699" s="16">
        <v>40456</v>
      </c>
      <c r="D3699">
        <v>1</v>
      </c>
      <c r="E3699">
        <v>81</v>
      </c>
      <c r="F3699" t="s">
        <v>12842</v>
      </c>
      <c r="G3699">
        <v>0.70399999999999996</v>
      </c>
    </row>
    <row r="3700" spans="1:7" x14ac:dyDescent="0.35">
      <c r="A3700" t="s">
        <v>4759</v>
      </c>
      <c r="B3700" t="s">
        <v>569</v>
      </c>
      <c r="C3700" s="16">
        <v>40456</v>
      </c>
      <c r="D3700">
        <v>9</v>
      </c>
      <c r="E3700">
        <v>78</v>
      </c>
      <c r="F3700" t="s">
        <v>12842</v>
      </c>
      <c r="G3700">
        <v>0.58899999999999997</v>
      </c>
    </row>
    <row r="3701" spans="1:7" x14ac:dyDescent="0.35">
      <c r="A3701" t="s">
        <v>12320</v>
      </c>
      <c r="B3701" t="s">
        <v>3457</v>
      </c>
      <c r="C3701" s="16">
        <v>40456</v>
      </c>
      <c r="D3701">
        <v>2</v>
      </c>
      <c r="E3701">
        <v>62</v>
      </c>
      <c r="F3701" t="s">
        <v>14116</v>
      </c>
      <c r="G3701">
        <v>0.32100000000000001</v>
      </c>
    </row>
    <row r="3702" spans="1:7" x14ac:dyDescent="0.35">
      <c r="A3702" t="s">
        <v>7620</v>
      </c>
      <c r="B3702" t="s">
        <v>569</v>
      </c>
      <c r="C3702" s="16">
        <v>40456</v>
      </c>
      <c r="D3702">
        <v>6</v>
      </c>
      <c r="E3702">
        <v>79</v>
      </c>
      <c r="F3702" t="s">
        <v>12842</v>
      </c>
      <c r="G3702">
        <v>0.621</v>
      </c>
    </row>
    <row r="3703" spans="1:7" x14ac:dyDescent="0.35">
      <c r="A3703" t="s">
        <v>7992</v>
      </c>
      <c r="B3703" t="s">
        <v>569</v>
      </c>
      <c r="C3703" s="16">
        <v>40456</v>
      </c>
      <c r="D3703">
        <v>5</v>
      </c>
      <c r="E3703">
        <v>77</v>
      </c>
      <c r="F3703" t="s">
        <v>12842</v>
      </c>
      <c r="G3703">
        <v>0.79400000000000004</v>
      </c>
    </row>
    <row r="3704" spans="1:7" x14ac:dyDescent="0.35">
      <c r="A3704" t="s">
        <v>3731</v>
      </c>
      <c r="B3704" t="s">
        <v>569</v>
      </c>
      <c r="C3704" s="16">
        <v>40456</v>
      </c>
      <c r="D3704">
        <v>1</v>
      </c>
      <c r="E3704">
        <v>82</v>
      </c>
      <c r="F3704" t="s">
        <v>12842</v>
      </c>
      <c r="G3704">
        <v>0.70399999999999996</v>
      </c>
    </row>
    <row r="3705" spans="1:7" x14ac:dyDescent="0.35">
      <c r="A3705" t="s">
        <v>12502</v>
      </c>
      <c r="B3705" t="s">
        <v>9152</v>
      </c>
      <c r="C3705" s="16">
        <v>40456</v>
      </c>
      <c r="D3705">
        <v>2</v>
      </c>
      <c r="E3705">
        <v>0</v>
      </c>
      <c r="F3705" t="s">
        <v>14117</v>
      </c>
      <c r="G3705">
        <v>0.624</v>
      </c>
    </row>
    <row r="3706" spans="1:7" x14ac:dyDescent="0.35">
      <c r="A3706" t="s">
        <v>568</v>
      </c>
      <c r="B3706" t="s">
        <v>569</v>
      </c>
      <c r="C3706" s="16">
        <v>40456</v>
      </c>
      <c r="D3706">
        <v>2</v>
      </c>
      <c r="E3706">
        <v>87</v>
      </c>
      <c r="F3706" t="s">
        <v>12842</v>
      </c>
      <c r="G3706">
        <v>0.63500000000000001</v>
      </c>
    </row>
    <row r="3707" spans="1:7" x14ac:dyDescent="0.35">
      <c r="A3707" t="s">
        <v>7620</v>
      </c>
      <c r="B3707" t="s">
        <v>569</v>
      </c>
      <c r="C3707" s="16">
        <v>40456</v>
      </c>
      <c r="D3707">
        <v>6</v>
      </c>
      <c r="E3707">
        <v>81</v>
      </c>
      <c r="F3707" t="s">
        <v>12842</v>
      </c>
      <c r="G3707">
        <v>0.621</v>
      </c>
    </row>
    <row r="3708" spans="1:7" x14ac:dyDescent="0.35">
      <c r="A3708" t="s">
        <v>11558</v>
      </c>
      <c r="B3708" t="s">
        <v>569</v>
      </c>
      <c r="C3708" s="16">
        <v>40456</v>
      </c>
      <c r="D3708">
        <v>7</v>
      </c>
      <c r="E3708">
        <v>85</v>
      </c>
      <c r="F3708" t="s">
        <v>12842</v>
      </c>
      <c r="G3708">
        <v>0.498</v>
      </c>
    </row>
    <row r="3709" spans="1:7" x14ac:dyDescent="0.35">
      <c r="A3709" t="s">
        <v>1842</v>
      </c>
      <c r="B3709" t="s">
        <v>1843</v>
      </c>
      <c r="C3709" s="16">
        <v>40455</v>
      </c>
      <c r="D3709">
        <v>3</v>
      </c>
      <c r="E3709">
        <v>0</v>
      </c>
      <c r="F3709" t="s">
        <v>13274</v>
      </c>
      <c r="G3709">
        <v>0.68</v>
      </c>
    </row>
    <row r="3710" spans="1:7" x14ac:dyDescent="0.35">
      <c r="A3710" t="s">
        <v>2225</v>
      </c>
      <c r="B3710" t="s">
        <v>1843</v>
      </c>
      <c r="C3710" s="16">
        <v>40455</v>
      </c>
      <c r="D3710">
        <v>2</v>
      </c>
      <c r="E3710">
        <v>3</v>
      </c>
      <c r="F3710" t="s">
        <v>13274</v>
      </c>
      <c r="G3710">
        <v>0.58699999999999997</v>
      </c>
    </row>
    <row r="3711" spans="1:7" x14ac:dyDescent="0.35">
      <c r="A3711" t="s">
        <v>8114</v>
      </c>
      <c r="B3711" t="s">
        <v>1843</v>
      </c>
      <c r="C3711" s="16">
        <v>40455</v>
      </c>
      <c r="D3711">
        <v>1</v>
      </c>
      <c r="E3711">
        <v>0</v>
      </c>
      <c r="F3711" t="s">
        <v>13274</v>
      </c>
      <c r="G3711">
        <v>0.54800000000000004</v>
      </c>
    </row>
    <row r="3712" spans="1:7" x14ac:dyDescent="0.35">
      <c r="A3712" t="s">
        <v>12274</v>
      </c>
      <c r="B3712" t="s">
        <v>6991</v>
      </c>
      <c r="C3712" s="16">
        <v>40453</v>
      </c>
      <c r="D3712">
        <v>7</v>
      </c>
      <c r="E3712">
        <v>1</v>
      </c>
      <c r="F3712" t="s">
        <v>13875</v>
      </c>
      <c r="G3712">
        <v>0.67200000000000004</v>
      </c>
    </row>
    <row r="3713" spans="1:7" x14ac:dyDescent="0.35">
      <c r="A3713" t="s">
        <v>8818</v>
      </c>
      <c r="B3713" t="s">
        <v>8819</v>
      </c>
      <c r="C3713" s="16">
        <v>40452</v>
      </c>
      <c r="D3713">
        <v>6</v>
      </c>
      <c r="E3713">
        <v>0</v>
      </c>
      <c r="F3713" t="s">
        <v>732</v>
      </c>
      <c r="G3713">
        <v>0.53900000000000003</v>
      </c>
    </row>
    <row r="3714" spans="1:7" x14ac:dyDescent="0.35">
      <c r="A3714" t="s">
        <v>6950</v>
      </c>
      <c r="B3714" t="s">
        <v>2456</v>
      </c>
      <c r="C3714" s="16">
        <v>40449</v>
      </c>
      <c r="D3714">
        <v>8</v>
      </c>
      <c r="E3714">
        <v>0</v>
      </c>
      <c r="F3714" t="s">
        <v>13689</v>
      </c>
      <c r="G3714">
        <v>0.64200000000000002</v>
      </c>
    </row>
    <row r="3715" spans="1:7" x14ac:dyDescent="0.35">
      <c r="A3715" t="s">
        <v>8284</v>
      </c>
      <c r="B3715" t="s">
        <v>2456</v>
      </c>
      <c r="C3715" s="16">
        <v>40449</v>
      </c>
      <c r="D3715">
        <v>1</v>
      </c>
      <c r="E3715">
        <v>1</v>
      </c>
      <c r="F3715" t="s">
        <v>13689</v>
      </c>
      <c r="G3715">
        <v>0.84</v>
      </c>
    </row>
    <row r="3716" spans="1:7" x14ac:dyDescent="0.35">
      <c r="A3716" t="s">
        <v>8773</v>
      </c>
      <c r="B3716" t="s">
        <v>8774</v>
      </c>
      <c r="C3716" s="16">
        <v>40449</v>
      </c>
      <c r="D3716">
        <v>8</v>
      </c>
      <c r="E3716">
        <v>0</v>
      </c>
      <c r="F3716" t="s">
        <v>14118</v>
      </c>
      <c r="G3716">
        <v>0.34499999999999997</v>
      </c>
    </row>
    <row r="3717" spans="1:7" x14ac:dyDescent="0.35">
      <c r="A3717" t="s">
        <v>10063</v>
      </c>
      <c r="B3717" t="s">
        <v>8774</v>
      </c>
      <c r="C3717" s="16">
        <v>40449</v>
      </c>
      <c r="D3717">
        <v>5</v>
      </c>
      <c r="E3717">
        <v>0</v>
      </c>
      <c r="F3717" t="s">
        <v>14118</v>
      </c>
      <c r="G3717">
        <v>0.46600000000000003</v>
      </c>
    </row>
    <row r="3718" spans="1:7" x14ac:dyDescent="0.35">
      <c r="A3718" t="s">
        <v>6850</v>
      </c>
      <c r="B3718" t="s">
        <v>6851</v>
      </c>
      <c r="C3718" s="16">
        <v>40448</v>
      </c>
      <c r="D3718">
        <v>9</v>
      </c>
      <c r="E3718">
        <v>0</v>
      </c>
      <c r="F3718" t="s">
        <v>13875</v>
      </c>
      <c r="G3718">
        <v>0.20100000000000001</v>
      </c>
    </row>
    <row r="3719" spans="1:7" x14ac:dyDescent="0.35">
      <c r="A3719" t="s">
        <v>5721</v>
      </c>
      <c r="B3719" t="s">
        <v>5722</v>
      </c>
      <c r="C3719" s="16">
        <v>40442</v>
      </c>
      <c r="D3719">
        <v>4</v>
      </c>
      <c r="E3719">
        <v>49</v>
      </c>
      <c r="F3719" t="s">
        <v>13708</v>
      </c>
      <c r="G3719">
        <v>0.69399999999999995</v>
      </c>
    </row>
    <row r="3720" spans="1:7" x14ac:dyDescent="0.35">
      <c r="A3720" t="s">
        <v>6897</v>
      </c>
      <c r="B3720" t="s">
        <v>6898</v>
      </c>
      <c r="C3720" s="16">
        <v>40441</v>
      </c>
      <c r="D3720">
        <v>4</v>
      </c>
      <c r="E3720">
        <v>0</v>
      </c>
      <c r="F3720" t="s">
        <v>12797</v>
      </c>
      <c r="G3720">
        <v>0.502</v>
      </c>
    </row>
    <row r="3721" spans="1:7" x14ac:dyDescent="0.35">
      <c r="A3721" t="s">
        <v>8685</v>
      </c>
      <c r="B3721" t="s">
        <v>8686</v>
      </c>
      <c r="C3721" s="16">
        <v>40441</v>
      </c>
      <c r="D3721">
        <v>1</v>
      </c>
      <c r="E3721">
        <v>53</v>
      </c>
      <c r="F3721" t="s">
        <v>1461</v>
      </c>
      <c r="G3721">
        <v>0.82599999999999996</v>
      </c>
    </row>
    <row r="3722" spans="1:7" x14ac:dyDescent="0.35">
      <c r="A3722" t="s">
        <v>10753</v>
      </c>
      <c r="B3722" t="s">
        <v>8686</v>
      </c>
      <c r="C3722" s="16">
        <v>40441</v>
      </c>
      <c r="D3722">
        <v>2</v>
      </c>
      <c r="E3722">
        <v>42</v>
      </c>
      <c r="F3722" t="s">
        <v>1461</v>
      </c>
      <c r="G3722">
        <v>0.79700000000000004</v>
      </c>
    </row>
    <row r="3723" spans="1:7" x14ac:dyDescent="0.35">
      <c r="A3723" t="s">
        <v>12269</v>
      </c>
      <c r="B3723" t="s">
        <v>4127</v>
      </c>
      <c r="C3723" s="16">
        <v>40439</v>
      </c>
      <c r="D3723">
        <v>1</v>
      </c>
      <c r="E3723">
        <v>0</v>
      </c>
      <c r="F3723" t="s">
        <v>4128</v>
      </c>
      <c r="G3723">
        <v>0.52800000000000002</v>
      </c>
    </row>
    <row r="3724" spans="1:7" x14ac:dyDescent="0.35">
      <c r="A3724" t="s">
        <v>6206</v>
      </c>
      <c r="B3724" t="s">
        <v>218</v>
      </c>
      <c r="C3724" s="16">
        <v>40438</v>
      </c>
      <c r="D3724">
        <v>2</v>
      </c>
      <c r="E3724">
        <v>39</v>
      </c>
      <c r="F3724" t="s">
        <v>219</v>
      </c>
      <c r="G3724">
        <v>0.54300000000000004</v>
      </c>
    </row>
    <row r="3725" spans="1:7" x14ac:dyDescent="0.35">
      <c r="A3725" t="s">
        <v>921</v>
      </c>
      <c r="B3725" t="s">
        <v>411</v>
      </c>
      <c r="C3725" s="16">
        <v>40434</v>
      </c>
      <c r="D3725">
        <v>2</v>
      </c>
      <c r="E3725">
        <v>71</v>
      </c>
      <c r="F3725" t="s">
        <v>13901</v>
      </c>
      <c r="G3725">
        <v>0.38800000000000001</v>
      </c>
    </row>
    <row r="3726" spans="1:7" x14ac:dyDescent="0.35">
      <c r="A3726" t="s">
        <v>3376</v>
      </c>
      <c r="B3726" t="s">
        <v>3377</v>
      </c>
      <c r="C3726" s="16">
        <v>40434</v>
      </c>
      <c r="D3726">
        <v>15</v>
      </c>
      <c r="E3726">
        <v>30</v>
      </c>
      <c r="F3726" t="s">
        <v>13275</v>
      </c>
      <c r="G3726">
        <v>0.67400000000000004</v>
      </c>
    </row>
    <row r="3727" spans="1:7" x14ac:dyDescent="0.35">
      <c r="A3727" t="s">
        <v>8930</v>
      </c>
      <c r="B3727" t="s">
        <v>411</v>
      </c>
      <c r="C3727" s="16">
        <v>40434</v>
      </c>
      <c r="D3727">
        <v>3</v>
      </c>
      <c r="E3727">
        <v>64</v>
      </c>
      <c r="F3727" t="s">
        <v>13901</v>
      </c>
      <c r="G3727">
        <v>0.47</v>
      </c>
    </row>
    <row r="3728" spans="1:7" x14ac:dyDescent="0.35">
      <c r="A3728" t="s">
        <v>12612</v>
      </c>
      <c r="B3728" t="s">
        <v>10093</v>
      </c>
      <c r="C3728" s="16">
        <v>40434</v>
      </c>
      <c r="D3728">
        <v>4</v>
      </c>
      <c r="E3728">
        <v>46</v>
      </c>
      <c r="F3728" t="s">
        <v>14946</v>
      </c>
      <c r="G3728">
        <v>0.69599999999999995</v>
      </c>
    </row>
    <row r="3729" spans="1:7" x14ac:dyDescent="0.35">
      <c r="A3729" t="s">
        <v>3376</v>
      </c>
      <c r="B3729" t="s">
        <v>3377</v>
      </c>
      <c r="C3729" s="16">
        <v>40434</v>
      </c>
      <c r="D3729">
        <v>3</v>
      </c>
      <c r="E3729">
        <v>58</v>
      </c>
      <c r="F3729" t="s">
        <v>13275</v>
      </c>
      <c r="G3729">
        <v>0.67400000000000004</v>
      </c>
    </row>
    <row r="3730" spans="1:7" x14ac:dyDescent="0.35">
      <c r="A3730" t="s">
        <v>1869</v>
      </c>
      <c r="B3730" t="s">
        <v>1870</v>
      </c>
      <c r="C3730" s="16">
        <v>40431</v>
      </c>
      <c r="D3730">
        <v>7</v>
      </c>
      <c r="E3730">
        <v>0</v>
      </c>
      <c r="F3730" t="s">
        <v>1872</v>
      </c>
      <c r="G3730">
        <v>0.81699999999999995</v>
      </c>
    </row>
    <row r="3731" spans="1:7" x14ac:dyDescent="0.35">
      <c r="A3731" t="s">
        <v>5351</v>
      </c>
      <c r="B3731" t="s">
        <v>5352</v>
      </c>
      <c r="C3731" s="16">
        <v>40431</v>
      </c>
      <c r="D3731">
        <v>4</v>
      </c>
      <c r="E3731">
        <v>0</v>
      </c>
      <c r="F3731" t="s">
        <v>732</v>
      </c>
      <c r="G3731">
        <v>0.71799999999999997</v>
      </c>
    </row>
    <row r="3732" spans="1:7" x14ac:dyDescent="0.35">
      <c r="A3732" t="s">
        <v>6555</v>
      </c>
      <c r="B3732" t="s">
        <v>179</v>
      </c>
      <c r="C3732" s="16">
        <v>40417</v>
      </c>
      <c r="D3732">
        <v>2</v>
      </c>
      <c r="E3732">
        <v>0</v>
      </c>
      <c r="F3732" t="s">
        <v>14749</v>
      </c>
      <c r="G3732">
        <v>0.71399999999999997</v>
      </c>
    </row>
    <row r="3733" spans="1:7" x14ac:dyDescent="0.35">
      <c r="A3733" t="s">
        <v>4329</v>
      </c>
      <c r="B3733" t="s">
        <v>179</v>
      </c>
      <c r="C3733" s="16">
        <v>40417</v>
      </c>
      <c r="D3733">
        <v>1</v>
      </c>
      <c r="E3733">
        <v>0</v>
      </c>
      <c r="F3733" t="s">
        <v>14749</v>
      </c>
      <c r="G3733">
        <v>0.67200000000000004</v>
      </c>
    </row>
    <row r="3734" spans="1:7" x14ac:dyDescent="0.35">
      <c r="A3734" t="s">
        <v>1729</v>
      </c>
      <c r="B3734" t="s">
        <v>1175</v>
      </c>
      <c r="C3734" s="16">
        <v>40414</v>
      </c>
      <c r="D3734">
        <v>1</v>
      </c>
      <c r="E3734">
        <v>76</v>
      </c>
      <c r="F3734" t="s">
        <v>12791</v>
      </c>
      <c r="G3734">
        <v>0.71899999999999997</v>
      </c>
    </row>
    <row r="3735" spans="1:7" x14ac:dyDescent="0.35">
      <c r="A3735" t="s">
        <v>12016</v>
      </c>
      <c r="B3735" t="s">
        <v>1175</v>
      </c>
      <c r="C3735" s="16">
        <v>40414</v>
      </c>
      <c r="D3735">
        <v>2</v>
      </c>
      <c r="E3735">
        <v>78</v>
      </c>
      <c r="F3735" t="s">
        <v>12791</v>
      </c>
      <c r="G3735">
        <v>0.65200000000000002</v>
      </c>
    </row>
    <row r="3736" spans="1:7" x14ac:dyDescent="0.35">
      <c r="A3736" t="s">
        <v>6638</v>
      </c>
      <c r="B3736" t="s">
        <v>1175</v>
      </c>
      <c r="C3736" s="16">
        <v>40414</v>
      </c>
      <c r="D3736">
        <v>4</v>
      </c>
      <c r="E3736">
        <v>78</v>
      </c>
      <c r="F3736" t="s">
        <v>12791</v>
      </c>
      <c r="G3736">
        <v>0.63800000000000001</v>
      </c>
    </row>
    <row r="3737" spans="1:7" x14ac:dyDescent="0.35">
      <c r="A3737" t="s">
        <v>6298</v>
      </c>
      <c r="B3737" t="s">
        <v>6299</v>
      </c>
      <c r="C3737" s="16">
        <v>40414</v>
      </c>
      <c r="D3737">
        <v>3</v>
      </c>
      <c r="E3737">
        <v>73</v>
      </c>
      <c r="F3737" t="s">
        <v>13246</v>
      </c>
      <c r="G3737">
        <v>0.78800000000000003</v>
      </c>
    </row>
    <row r="3738" spans="1:7" x14ac:dyDescent="0.35">
      <c r="A3738" t="s">
        <v>10946</v>
      </c>
      <c r="B3738" t="s">
        <v>10947</v>
      </c>
      <c r="C3738" s="16">
        <v>40414</v>
      </c>
      <c r="D3738">
        <v>14</v>
      </c>
      <c r="E3738">
        <v>0</v>
      </c>
      <c r="F3738" t="s">
        <v>13276</v>
      </c>
      <c r="G3738">
        <v>0.60499999999999998</v>
      </c>
    </row>
    <row r="3739" spans="1:7" x14ac:dyDescent="0.35">
      <c r="A3739" t="s">
        <v>11259</v>
      </c>
      <c r="B3739" t="s">
        <v>1175</v>
      </c>
      <c r="C3739" s="16">
        <v>40414</v>
      </c>
      <c r="D3739">
        <v>7</v>
      </c>
      <c r="E3739">
        <v>79</v>
      </c>
      <c r="F3739" t="s">
        <v>12791</v>
      </c>
      <c r="G3739">
        <v>0.69099999999999995</v>
      </c>
    </row>
    <row r="3740" spans="1:7" x14ac:dyDescent="0.35">
      <c r="A3740" t="s">
        <v>2211</v>
      </c>
      <c r="B3740" t="s">
        <v>549</v>
      </c>
      <c r="C3740" s="16">
        <v>40413</v>
      </c>
      <c r="D3740">
        <v>3</v>
      </c>
      <c r="E3740">
        <v>27</v>
      </c>
      <c r="F3740" t="s">
        <v>12895</v>
      </c>
      <c r="G3740">
        <v>0.377</v>
      </c>
    </row>
    <row r="3741" spans="1:7" x14ac:dyDescent="0.35">
      <c r="A3741" t="s">
        <v>7533</v>
      </c>
      <c r="B3741" t="s">
        <v>549</v>
      </c>
      <c r="C3741" s="16">
        <v>40413</v>
      </c>
      <c r="D3741">
        <v>4</v>
      </c>
      <c r="E3741">
        <v>21</v>
      </c>
      <c r="F3741" t="s">
        <v>12895</v>
      </c>
      <c r="G3741">
        <v>0.69399999999999995</v>
      </c>
    </row>
    <row r="3742" spans="1:7" x14ac:dyDescent="0.35">
      <c r="A3742" t="s">
        <v>7774</v>
      </c>
      <c r="B3742" t="s">
        <v>549</v>
      </c>
      <c r="C3742" s="16">
        <v>40413</v>
      </c>
      <c r="D3742">
        <v>6</v>
      </c>
      <c r="E3742">
        <v>41</v>
      </c>
      <c r="F3742" t="s">
        <v>12895</v>
      </c>
      <c r="G3742">
        <v>0.60299999999999998</v>
      </c>
    </row>
    <row r="3743" spans="1:7" x14ac:dyDescent="0.35">
      <c r="A3743" t="s">
        <v>3559</v>
      </c>
      <c r="B3743" t="s">
        <v>1642</v>
      </c>
      <c r="C3743" s="16">
        <v>40410</v>
      </c>
      <c r="D3743">
        <v>10</v>
      </c>
      <c r="E3743">
        <v>27</v>
      </c>
      <c r="F3743" t="s">
        <v>13974</v>
      </c>
      <c r="G3743">
        <v>0.68100000000000005</v>
      </c>
    </row>
    <row r="3744" spans="1:7" x14ac:dyDescent="0.35">
      <c r="A3744" t="s">
        <v>9095</v>
      </c>
      <c r="B3744" t="s">
        <v>1642</v>
      </c>
      <c r="C3744" s="16">
        <v>40410</v>
      </c>
      <c r="D3744">
        <v>12</v>
      </c>
      <c r="E3744">
        <v>18</v>
      </c>
      <c r="F3744" t="s">
        <v>13974</v>
      </c>
      <c r="G3744">
        <v>0.42399999999999999</v>
      </c>
    </row>
    <row r="3745" spans="1:7" x14ac:dyDescent="0.35">
      <c r="A3745" t="s">
        <v>8631</v>
      </c>
      <c r="B3745" t="s">
        <v>6160</v>
      </c>
      <c r="C3745" s="16">
        <v>40403</v>
      </c>
      <c r="D3745">
        <v>3</v>
      </c>
      <c r="E3745">
        <v>25</v>
      </c>
      <c r="F3745" t="s">
        <v>13904</v>
      </c>
      <c r="G3745">
        <v>0.72799999999999998</v>
      </c>
    </row>
    <row r="3746" spans="1:7" x14ac:dyDescent="0.35">
      <c r="A3746" t="s">
        <v>6159</v>
      </c>
      <c r="B3746" t="s">
        <v>6160</v>
      </c>
      <c r="C3746" s="16">
        <v>40403</v>
      </c>
      <c r="D3746">
        <v>1</v>
      </c>
      <c r="E3746">
        <v>26</v>
      </c>
      <c r="F3746" t="s">
        <v>13904</v>
      </c>
      <c r="G3746">
        <v>0.628</v>
      </c>
    </row>
    <row r="3747" spans="1:7" x14ac:dyDescent="0.35">
      <c r="A3747" t="s">
        <v>9100</v>
      </c>
      <c r="B3747" t="s">
        <v>6160</v>
      </c>
      <c r="C3747" s="16">
        <v>40403</v>
      </c>
      <c r="D3747">
        <v>2</v>
      </c>
      <c r="E3747">
        <v>22</v>
      </c>
      <c r="F3747" t="s">
        <v>13904</v>
      </c>
      <c r="G3747">
        <v>0.68899999999999995</v>
      </c>
    </row>
    <row r="3748" spans="1:7" x14ac:dyDescent="0.35">
      <c r="A3748" t="s">
        <v>2753</v>
      </c>
      <c r="B3748" t="s">
        <v>2754</v>
      </c>
      <c r="C3748" s="16">
        <v>40399</v>
      </c>
      <c r="D3748">
        <v>3</v>
      </c>
      <c r="E3748">
        <v>46</v>
      </c>
      <c r="F3748" t="s">
        <v>14772</v>
      </c>
      <c r="G3748">
        <v>0.61399999999999999</v>
      </c>
    </row>
    <row r="3749" spans="1:7" x14ac:dyDescent="0.35">
      <c r="A3749" t="s">
        <v>6155</v>
      </c>
      <c r="B3749" t="s">
        <v>6156</v>
      </c>
      <c r="C3749" s="16">
        <v>40399</v>
      </c>
      <c r="D3749">
        <v>4</v>
      </c>
      <c r="E3749">
        <v>79</v>
      </c>
      <c r="F3749" t="s">
        <v>14947</v>
      </c>
      <c r="G3749">
        <v>0.76800000000000002</v>
      </c>
    </row>
    <row r="3750" spans="1:7" x14ac:dyDescent="0.35">
      <c r="A3750" t="s">
        <v>1527</v>
      </c>
      <c r="B3750" t="s">
        <v>2754</v>
      </c>
      <c r="C3750" s="16">
        <v>40399</v>
      </c>
      <c r="D3750">
        <v>2</v>
      </c>
      <c r="E3750">
        <v>70</v>
      </c>
      <c r="F3750" t="s">
        <v>14772</v>
      </c>
      <c r="G3750">
        <v>0.69899999999999995</v>
      </c>
    </row>
    <row r="3751" spans="1:7" x14ac:dyDescent="0.35">
      <c r="A3751" t="s">
        <v>12149</v>
      </c>
      <c r="B3751" t="s">
        <v>865</v>
      </c>
      <c r="C3751" s="16">
        <v>40394</v>
      </c>
      <c r="D3751">
        <v>1</v>
      </c>
      <c r="E3751">
        <v>37</v>
      </c>
      <c r="F3751" t="s">
        <v>14119</v>
      </c>
      <c r="G3751">
        <v>0.435</v>
      </c>
    </row>
    <row r="3752" spans="1:7" x14ac:dyDescent="0.35">
      <c r="A3752" t="s">
        <v>5786</v>
      </c>
      <c r="B3752" t="s">
        <v>5844</v>
      </c>
      <c r="C3752" s="16">
        <v>40393</v>
      </c>
      <c r="D3752">
        <v>3</v>
      </c>
      <c r="E3752">
        <v>35</v>
      </c>
      <c r="F3752" t="s">
        <v>14120</v>
      </c>
      <c r="G3752">
        <v>0.46300000000000002</v>
      </c>
    </row>
    <row r="3753" spans="1:7" x14ac:dyDescent="0.35">
      <c r="A3753" t="s">
        <v>12216</v>
      </c>
      <c r="B3753" t="s">
        <v>6261</v>
      </c>
      <c r="C3753" s="16">
        <v>40389</v>
      </c>
      <c r="D3753">
        <v>1</v>
      </c>
      <c r="E3753">
        <v>0</v>
      </c>
      <c r="F3753" t="s">
        <v>13277</v>
      </c>
      <c r="G3753">
        <v>0.47899999999999998</v>
      </c>
    </row>
    <row r="3754" spans="1:7" x14ac:dyDescent="0.35">
      <c r="A3754" t="s">
        <v>2689</v>
      </c>
      <c r="B3754" t="s">
        <v>2690</v>
      </c>
      <c r="C3754" s="16">
        <v>40382</v>
      </c>
      <c r="D3754">
        <v>5</v>
      </c>
      <c r="E3754">
        <v>36</v>
      </c>
      <c r="F3754" t="s">
        <v>13898</v>
      </c>
      <c r="G3754">
        <v>0.45200000000000001</v>
      </c>
    </row>
    <row r="3755" spans="1:7" x14ac:dyDescent="0.35">
      <c r="A3755" t="s">
        <v>2729</v>
      </c>
      <c r="B3755" t="s">
        <v>2690</v>
      </c>
      <c r="C3755" s="16">
        <v>40382</v>
      </c>
      <c r="D3755">
        <v>6</v>
      </c>
      <c r="E3755">
        <v>41</v>
      </c>
      <c r="F3755" t="s">
        <v>13898</v>
      </c>
      <c r="G3755">
        <v>0.46300000000000002</v>
      </c>
    </row>
    <row r="3756" spans="1:7" x14ac:dyDescent="0.35">
      <c r="A3756" t="s">
        <v>8075</v>
      </c>
      <c r="B3756" t="s">
        <v>2690</v>
      </c>
      <c r="C3756" s="16">
        <v>40382</v>
      </c>
      <c r="D3756">
        <v>1</v>
      </c>
      <c r="E3756">
        <v>59</v>
      </c>
      <c r="F3756" t="s">
        <v>13898</v>
      </c>
      <c r="G3756">
        <v>0.61099999999999999</v>
      </c>
    </row>
    <row r="3757" spans="1:7" x14ac:dyDescent="0.35">
      <c r="A3757" t="s">
        <v>8347</v>
      </c>
      <c r="B3757" t="s">
        <v>8348</v>
      </c>
      <c r="C3757" s="16">
        <v>40382</v>
      </c>
      <c r="D3757">
        <v>13</v>
      </c>
      <c r="E3757">
        <v>0</v>
      </c>
      <c r="F3757" t="s">
        <v>13116</v>
      </c>
      <c r="G3757">
        <v>0.56499999999999995</v>
      </c>
    </row>
    <row r="3758" spans="1:7" x14ac:dyDescent="0.35">
      <c r="A3758" t="s">
        <v>3515</v>
      </c>
      <c r="B3758" t="s">
        <v>2810</v>
      </c>
      <c r="C3758" s="16">
        <v>40378</v>
      </c>
      <c r="D3758">
        <v>10</v>
      </c>
      <c r="E3758">
        <v>46</v>
      </c>
      <c r="F3758" t="s">
        <v>13986</v>
      </c>
      <c r="G3758">
        <v>0.45200000000000001</v>
      </c>
    </row>
    <row r="3759" spans="1:7" x14ac:dyDescent="0.35">
      <c r="A3759" t="s">
        <v>12672</v>
      </c>
      <c r="B3759" t="s">
        <v>3290</v>
      </c>
      <c r="C3759" s="16">
        <v>40376</v>
      </c>
      <c r="D3759">
        <v>15</v>
      </c>
      <c r="E3759">
        <v>0</v>
      </c>
      <c r="F3759" t="s">
        <v>3292</v>
      </c>
      <c r="G3759">
        <v>0.90100000000000002</v>
      </c>
    </row>
    <row r="3760" spans="1:7" x14ac:dyDescent="0.35">
      <c r="A3760" t="s">
        <v>8943</v>
      </c>
      <c r="B3760" t="s">
        <v>8944</v>
      </c>
      <c r="C3760" s="16">
        <v>40372</v>
      </c>
      <c r="D3760">
        <v>1</v>
      </c>
      <c r="E3760">
        <v>0</v>
      </c>
      <c r="F3760" t="s">
        <v>14948</v>
      </c>
      <c r="G3760">
        <v>0.66600000000000004</v>
      </c>
    </row>
    <row r="3761" spans="1:7" x14ac:dyDescent="0.35">
      <c r="A3761" t="s">
        <v>7254</v>
      </c>
      <c r="B3761" t="s">
        <v>1457</v>
      </c>
      <c r="C3761" s="16">
        <v>40371</v>
      </c>
      <c r="D3761">
        <v>3</v>
      </c>
      <c r="E3761">
        <v>0</v>
      </c>
      <c r="F3761" t="s">
        <v>1458</v>
      </c>
      <c r="G3761">
        <v>0.67800000000000005</v>
      </c>
    </row>
    <row r="3762" spans="1:7" x14ac:dyDescent="0.35">
      <c r="A3762" t="s">
        <v>1277</v>
      </c>
      <c r="B3762" t="s">
        <v>1278</v>
      </c>
      <c r="C3762" s="16">
        <v>40368</v>
      </c>
      <c r="D3762">
        <v>11</v>
      </c>
      <c r="E3762">
        <v>45</v>
      </c>
      <c r="F3762" t="s">
        <v>1279</v>
      </c>
      <c r="G3762">
        <v>0.67200000000000004</v>
      </c>
    </row>
    <row r="3763" spans="1:7" x14ac:dyDescent="0.35">
      <c r="A3763" t="s">
        <v>2730</v>
      </c>
      <c r="B3763" t="s">
        <v>2731</v>
      </c>
      <c r="C3763" s="16">
        <v>40361</v>
      </c>
      <c r="D3763">
        <v>4</v>
      </c>
      <c r="E3763">
        <v>0</v>
      </c>
      <c r="F3763" t="s">
        <v>13875</v>
      </c>
      <c r="G3763">
        <v>0.49299999999999999</v>
      </c>
    </row>
    <row r="3764" spans="1:7" x14ac:dyDescent="0.35">
      <c r="A3764" t="s">
        <v>8543</v>
      </c>
      <c r="B3764" t="s">
        <v>2731</v>
      </c>
      <c r="C3764" s="16">
        <v>40361</v>
      </c>
      <c r="D3764">
        <v>5</v>
      </c>
      <c r="E3764">
        <v>0</v>
      </c>
      <c r="F3764" t="s">
        <v>13875</v>
      </c>
      <c r="G3764">
        <v>0.42</v>
      </c>
    </row>
    <row r="3765" spans="1:7" x14ac:dyDescent="0.35">
      <c r="A3765" t="s">
        <v>10838</v>
      </c>
      <c r="B3765" t="s">
        <v>2731</v>
      </c>
      <c r="C3765" s="16">
        <v>40361</v>
      </c>
      <c r="D3765">
        <v>3</v>
      </c>
      <c r="E3765">
        <v>0</v>
      </c>
      <c r="F3765" t="s">
        <v>13875</v>
      </c>
      <c r="G3765">
        <v>0.48099999999999998</v>
      </c>
    </row>
    <row r="3766" spans="1:7" x14ac:dyDescent="0.35">
      <c r="A3766" t="s">
        <v>11629</v>
      </c>
      <c r="B3766" t="s">
        <v>2731</v>
      </c>
      <c r="C3766" s="16">
        <v>40361</v>
      </c>
      <c r="D3766">
        <v>2</v>
      </c>
      <c r="E3766">
        <v>0</v>
      </c>
      <c r="F3766" t="s">
        <v>13875</v>
      </c>
      <c r="G3766">
        <v>0.45600000000000002</v>
      </c>
    </row>
    <row r="3767" spans="1:7" x14ac:dyDescent="0.35">
      <c r="A3767" t="s">
        <v>134</v>
      </c>
      <c r="B3767" t="s">
        <v>135</v>
      </c>
      <c r="C3767" s="16">
        <v>40360</v>
      </c>
      <c r="D3767">
        <v>1</v>
      </c>
      <c r="E3767">
        <v>13</v>
      </c>
      <c r="F3767" t="s">
        <v>136</v>
      </c>
      <c r="G3767">
        <v>0.71899999999999997</v>
      </c>
    </row>
    <row r="3768" spans="1:7" x14ac:dyDescent="0.35">
      <c r="A3768" t="s">
        <v>6437</v>
      </c>
      <c r="B3768" t="s">
        <v>513</v>
      </c>
      <c r="C3768" s="16">
        <v>40359</v>
      </c>
      <c r="D3768">
        <v>1</v>
      </c>
      <c r="E3768">
        <v>40</v>
      </c>
      <c r="F3768" t="s">
        <v>12791</v>
      </c>
      <c r="G3768">
        <v>0.59899999999999998</v>
      </c>
    </row>
    <row r="3769" spans="1:7" x14ac:dyDescent="0.35">
      <c r="A3769" t="s">
        <v>3192</v>
      </c>
      <c r="B3769" t="s">
        <v>3193</v>
      </c>
      <c r="C3769" s="16">
        <v>40354</v>
      </c>
      <c r="D3769">
        <v>10</v>
      </c>
      <c r="E3769">
        <v>33</v>
      </c>
      <c r="F3769" t="s">
        <v>12937</v>
      </c>
      <c r="G3769">
        <v>0.58099999999999996</v>
      </c>
    </row>
    <row r="3770" spans="1:7" x14ac:dyDescent="0.35">
      <c r="A3770" t="s">
        <v>6071</v>
      </c>
      <c r="B3770" t="s">
        <v>4373</v>
      </c>
      <c r="C3770" s="16">
        <v>40354</v>
      </c>
      <c r="D3770">
        <v>93</v>
      </c>
      <c r="E3770">
        <v>0</v>
      </c>
      <c r="F3770" t="s">
        <v>13904</v>
      </c>
      <c r="G3770">
        <v>0.36699999999999999</v>
      </c>
    </row>
    <row r="3771" spans="1:7" x14ac:dyDescent="0.35">
      <c r="A3771" t="s">
        <v>12253</v>
      </c>
      <c r="B3771" t="s">
        <v>6739</v>
      </c>
      <c r="C3771" s="16">
        <v>40354</v>
      </c>
      <c r="D3771">
        <v>3</v>
      </c>
      <c r="E3771">
        <v>51</v>
      </c>
      <c r="F3771" t="s">
        <v>14949</v>
      </c>
      <c r="G3771">
        <v>0.68200000000000005</v>
      </c>
    </row>
    <row r="3772" spans="1:7" x14ac:dyDescent="0.35">
      <c r="A3772" t="s">
        <v>12253</v>
      </c>
      <c r="B3772" t="s">
        <v>6739</v>
      </c>
      <c r="C3772" s="16">
        <v>40354</v>
      </c>
      <c r="D3772">
        <v>3</v>
      </c>
      <c r="E3772">
        <v>65</v>
      </c>
      <c r="F3772" t="s">
        <v>14949</v>
      </c>
      <c r="G3772">
        <v>0.68200000000000005</v>
      </c>
    </row>
    <row r="3773" spans="1:7" x14ac:dyDescent="0.35">
      <c r="A3773" t="s">
        <v>7265</v>
      </c>
      <c r="B3773" t="s">
        <v>4536</v>
      </c>
      <c r="C3773" s="16">
        <v>40351</v>
      </c>
      <c r="D3773">
        <v>1</v>
      </c>
      <c r="E3773">
        <v>0</v>
      </c>
      <c r="F3773" t="s">
        <v>4538</v>
      </c>
      <c r="G3773">
        <v>0.57399999999999995</v>
      </c>
    </row>
    <row r="3774" spans="1:7" x14ac:dyDescent="0.35">
      <c r="A3774" t="s">
        <v>3181</v>
      </c>
      <c r="B3774" t="s">
        <v>2825</v>
      </c>
      <c r="C3774" s="16">
        <v>40347</v>
      </c>
      <c r="D3774">
        <v>1</v>
      </c>
      <c r="E3774">
        <v>39</v>
      </c>
      <c r="F3774" t="s">
        <v>13902</v>
      </c>
      <c r="G3774">
        <v>0.6</v>
      </c>
    </row>
    <row r="3775" spans="1:7" x14ac:dyDescent="0.35">
      <c r="A3775" t="s">
        <v>3652</v>
      </c>
      <c r="B3775" t="s">
        <v>3653</v>
      </c>
      <c r="C3775" s="16">
        <v>40347</v>
      </c>
      <c r="D3775">
        <v>1</v>
      </c>
      <c r="E3775">
        <v>0</v>
      </c>
      <c r="F3775" t="s">
        <v>13875</v>
      </c>
      <c r="G3775">
        <v>0.496</v>
      </c>
    </row>
    <row r="3776" spans="1:7" x14ac:dyDescent="0.35">
      <c r="A3776" t="s">
        <v>4569</v>
      </c>
      <c r="B3776" t="s">
        <v>122</v>
      </c>
      <c r="C3776" s="16">
        <v>40347</v>
      </c>
      <c r="D3776">
        <v>7</v>
      </c>
      <c r="E3776">
        <v>0</v>
      </c>
      <c r="F3776" t="s">
        <v>123</v>
      </c>
      <c r="G3776">
        <v>0.85399999999999998</v>
      </c>
    </row>
    <row r="3777" spans="1:7" x14ac:dyDescent="0.35">
      <c r="A3777" t="s">
        <v>5047</v>
      </c>
      <c r="B3777" t="s">
        <v>170</v>
      </c>
      <c r="C3777" s="16">
        <v>40347</v>
      </c>
      <c r="D3777">
        <v>2</v>
      </c>
      <c r="E3777">
        <v>0</v>
      </c>
      <c r="F3777" t="s">
        <v>13575</v>
      </c>
      <c r="G3777">
        <v>0.69799999999999995</v>
      </c>
    </row>
    <row r="3778" spans="1:7" x14ac:dyDescent="0.35">
      <c r="A3778" t="s">
        <v>5287</v>
      </c>
      <c r="B3778" t="s">
        <v>5288</v>
      </c>
      <c r="C3778" s="16">
        <v>40347</v>
      </c>
      <c r="D3778">
        <v>15</v>
      </c>
      <c r="E3778">
        <v>0</v>
      </c>
      <c r="F3778" t="s">
        <v>13206</v>
      </c>
      <c r="G3778">
        <v>0.746</v>
      </c>
    </row>
    <row r="3779" spans="1:7" x14ac:dyDescent="0.35">
      <c r="A3779" t="s">
        <v>8405</v>
      </c>
      <c r="B3779" t="s">
        <v>8406</v>
      </c>
      <c r="C3779" s="16">
        <v>40347</v>
      </c>
      <c r="D3779">
        <v>9</v>
      </c>
      <c r="E3779">
        <v>16</v>
      </c>
      <c r="F3779" t="s">
        <v>13278</v>
      </c>
      <c r="G3779">
        <v>0.51400000000000001</v>
      </c>
    </row>
    <row r="3780" spans="1:7" x14ac:dyDescent="0.35">
      <c r="A3780" t="s">
        <v>5287</v>
      </c>
      <c r="B3780" t="s">
        <v>5288</v>
      </c>
      <c r="C3780" s="16">
        <v>40347</v>
      </c>
      <c r="D3780">
        <v>15</v>
      </c>
      <c r="E3780">
        <v>86</v>
      </c>
      <c r="F3780" t="s">
        <v>13206</v>
      </c>
      <c r="G3780">
        <v>0.749</v>
      </c>
    </row>
    <row r="3781" spans="1:7" x14ac:dyDescent="0.35">
      <c r="A3781" t="s">
        <v>4569</v>
      </c>
      <c r="B3781" t="s">
        <v>122</v>
      </c>
      <c r="C3781" s="16">
        <v>40347</v>
      </c>
      <c r="D3781">
        <v>7</v>
      </c>
      <c r="E3781">
        <v>28</v>
      </c>
      <c r="F3781" t="s">
        <v>123</v>
      </c>
      <c r="G3781">
        <v>0.85199999999999998</v>
      </c>
    </row>
    <row r="3782" spans="1:7" x14ac:dyDescent="0.35">
      <c r="A3782" t="s">
        <v>4569</v>
      </c>
      <c r="B3782" t="s">
        <v>122</v>
      </c>
      <c r="C3782" s="16">
        <v>40347</v>
      </c>
      <c r="D3782">
        <v>7</v>
      </c>
      <c r="E3782">
        <v>83</v>
      </c>
      <c r="F3782" t="s">
        <v>123</v>
      </c>
      <c r="G3782">
        <v>0.85499999999999998</v>
      </c>
    </row>
    <row r="3783" spans="1:7" x14ac:dyDescent="0.35">
      <c r="A3783" t="s">
        <v>3289</v>
      </c>
      <c r="B3783" t="s">
        <v>3290</v>
      </c>
      <c r="C3783" s="16">
        <v>40329</v>
      </c>
      <c r="D3783">
        <v>1</v>
      </c>
      <c r="E3783">
        <v>0</v>
      </c>
      <c r="F3783" t="s">
        <v>3292</v>
      </c>
      <c r="G3783">
        <v>0.90500000000000003</v>
      </c>
    </row>
    <row r="3784" spans="1:7" x14ac:dyDescent="0.35">
      <c r="A3784" t="s">
        <v>8619</v>
      </c>
      <c r="B3784" t="s">
        <v>3216</v>
      </c>
      <c r="C3784" s="16">
        <v>40323</v>
      </c>
      <c r="D3784">
        <v>8</v>
      </c>
      <c r="E3784">
        <v>18</v>
      </c>
      <c r="F3784" t="s">
        <v>3217</v>
      </c>
      <c r="G3784">
        <v>0.63</v>
      </c>
    </row>
    <row r="3785" spans="1:7" x14ac:dyDescent="0.35">
      <c r="A3785" t="s">
        <v>217</v>
      </c>
      <c r="B3785" t="s">
        <v>218</v>
      </c>
      <c r="C3785" s="16">
        <v>40319</v>
      </c>
      <c r="D3785">
        <v>12</v>
      </c>
      <c r="E3785">
        <v>64</v>
      </c>
      <c r="F3785" t="s">
        <v>219</v>
      </c>
      <c r="G3785">
        <v>0.42</v>
      </c>
    </row>
    <row r="3786" spans="1:7" x14ac:dyDescent="0.35">
      <c r="A3786" t="s">
        <v>2738</v>
      </c>
      <c r="B3786" t="s">
        <v>218</v>
      </c>
      <c r="C3786" s="16">
        <v>40319</v>
      </c>
      <c r="D3786">
        <v>3</v>
      </c>
      <c r="E3786">
        <v>61</v>
      </c>
      <c r="F3786" t="s">
        <v>219</v>
      </c>
      <c r="G3786">
        <v>0.42099999999999999</v>
      </c>
    </row>
    <row r="3787" spans="1:7" x14ac:dyDescent="0.35">
      <c r="A3787" t="s">
        <v>2962</v>
      </c>
      <c r="B3787" t="s">
        <v>218</v>
      </c>
      <c r="C3787" s="16">
        <v>40319</v>
      </c>
      <c r="D3787">
        <v>5</v>
      </c>
      <c r="E3787">
        <v>58</v>
      </c>
      <c r="F3787" t="s">
        <v>219</v>
      </c>
      <c r="G3787">
        <v>0.41799999999999998</v>
      </c>
    </row>
    <row r="3788" spans="1:7" x14ac:dyDescent="0.35">
      <c r="A3788" t="s">
        <v>3886</v>
      </c>
      <c r="B3788" t="s">
        <v>3887</v>
      </c>
      <c r="C3788" s="16">
        <v>40319</v>
      </c>
      <c r="D3788">
        <v>1</v>
      </c>
      <c r="E3788">
        <v>63</v>
      </c>
      <c r="F3788" t="s">
        <v>14042</v>
      </c>
      <c r="G3788">
        <v>0.52500000000000002</v>
      </c>
    </row>
    <row r="3789" spans="1:7" x14ac:dyDescent="0.35">
      <c r="A3789" t="s">
        <v>12710</v>
      </c>
      <c r="B3789" t="s">
        <v>218</v>
      </c>
      <c r="C3789" s="16">
        <v>40319</v>
      </c>
      <c r="D3789">
        <v>9</v>
      </c>
      <c r="E3789">
        <v>48</v>
      </c>
      <c r="F3789" t="s">
        <v>219</v>
      </c>
      <c r="G3789">
        <v>0.67200000000000004</v>
      </c>
    </row>
    <row r="3790" spans="1:7" x14ac:dyDescent="0.35">
      <c r="A3790" t="s">
        <v>12400</v>
      </c>
      <c r="B3790" t="s">
        <v>8146</v>
      </c>
      <c r="C3790" s="16">
        <v>40316</v>
      </c>
      <c r="D3790">
        <v>9</v>
      </c>
      <c r="E3790">
        <v>56</v>
      </c>
      <c r="F3790" t="s">
        <v>13279</v>
      </c>
      <c r="G3790">
        <v>0.51300000000000001</v>
      </c>
    </row>
    <row r="3791" spans="1:7" x14ac:dyDescent="0.35">
      <c r="A3791" t="s">
        <v>1401</v>
      </c>
      <c r="B3791" t="s">
        <v>1402</v>
      </c>
      <c r="C3791" s="16">
        <v>40315</v>
      </c>
      <c r="D3791">
        <v>5</v>
      </c>
      <c r="E3791">
        <v>61</v>
      </c>
      <c r="F3791" t="s">
        <v>14121</v>
      </c>
      <c r="G3791">
        <v>0.64400000000000002</v>
      </c>
    </row>
    <row r="3792" spans="1:7" x14ac:dyDescent="0.35">
      <c r="A3792" t="s">
        <v>7262</v>
      </c>
      <c r="B3792" t="s">
        <v>1402</v>
      </c>
      <c r="C3792" s="16">
        <v>40315</v>
      </c>
      <c r="D3792">
        <v>2</v>
      </c>
      <c r="E3792">
        <v>48</v>
      </c>
      <c r="F3792" t="s">
        <v>14121</v>
      </c>
      <c r="G3792">
        <v>0.59899999999999998</v>
      </c>
    </row>
    <row r="3793" spans="1:7" x14ac:dyDescent="0.35">
      <c r="A3793" t="s">
        <v>8420</v>
      </c>
      <c r="B3793" t="s">
        <v>8421</v>
      </c>
      <c r="C3793" s="16">
        <v>40315</v>
      </c>
      <c r="D3793">
        <v>1</v>
      </c>
      <c r="E3793">
        <v>54</v>
      </c>
      <c r="F3793" t="s">
        <v>8422</v>
      </c>
      <c r="G3793">
        <v>0.70199999999999996</v>
      </c>
    </row>
    <row r="3794" spans="1:7" x14ac:dyDescent="0.35">
      <c r="A3794" t="s">
        <v>8661</v>
      </c>
      <c r="B3794" t="s">
        <v>6409</v>
      </c>
      <c r="C3794" s="16">
        <v>40315</v>
      </c>
      <c r="D3794">
        <v>13</v>
      </c>
      <c r="E3794">
        <v>0</v>
      </c>
      <c r="F3794" t="s">
        <v>13875</v>
      </c>
      <c r="G3794">
        <v>0.79600000000000004</v>
      </c>
    </row>
    <row r="3795" spans="1:7" x14ac:dyDescent="0.35">
      <c r="A3795" t="s">
        <v>12552</v>
      </c>
      <c r="B3795" t="s">
        <v>5000</v>
      </c>
      <c r="C3795" s="16">
        <v>40315</v>
      </c>
      <c r="D3795">
        <v>1</v>
      </c>
      <c r="E3795">
        <v>59</v>
      </c>
      <c r="F3795" t="s">
        <v>14056</v>
      </c>
      <c r="G3795">
        <v>0.28699999999999998</v>
      </c>
    </row>
    <row r="3796" spans="1:7" x14ac:dyDescent="0.35">
      <c r="A3796" t="s">
        <v>5033</v>
      </c>
      <c r="B3796" t="s">
        <v>3406</v>
      </c>
      <c r="C3796" s="16">
        <v>40312</v>
      </c>
      <c r="D3796">
        <v>1</v>
      </c>
      <c r="E3796">
        <v>18</v>
      </c>
      <c r="F3796" t="s">
        <v>13174</v>
      </c>
      <c r="G3796">
        <v>0.47199999999999998</v>
      </c>
    </row>
    <row r="3797" spans="1:7" x14ac:dyDescent="0.35">
      <c r="A3797" t="s">
        <v>12055</v>
      </c>
      <c r="B3797" t="s">
        <v>4370</v>
      </c>
      <c r="C3797" s="16">
        <v>40305</v>
      </c>
      <c r="D3797">
        <v>1</v>
      </c>
      <c r="E3797">
        <v>16</v>
      </c>
      <c r="F3797" t="s">
        <v>14950</v>
      </c>
      <c r="G3797">
        <v>0.76600000000000001</v>
      </c>
    </row>
    <row r="3798" spans="1:7" x14ac:dyDescent="0.35">
      <c r="A3798" t="s">
        <v>8349</v>
      </c>
      <c r="B3798" t="s">
        <v>2756</v>
      </c>
      <c r="C3798" s="16">
        <v>40297</v>
      </c>
      <c r="D3798">
        <v>6</v>
      </c>
      <c r="E3798">
        <v>64</v>
      </c>
      <c r="F3798" t="s">
        <v>14122</v>
      </c>
      <c r="G3798">
        <v>0.495</v>
      </c>
    </row>
    <row r="3799" spans="1:7" x14ac:dyDescent="0.35">
      <c r="A3799" t="s">
        <v>11929</v>
      </c>
      <c r="B3799" t="s">
        <v>2846</v>
      </c>
      <c r="C3799" s="16">
        <v>40295</v>
      </c>
      <c r="D3799">
        <v>8</v>
      </c>
      <c r="E3799">
        <v>69</v>
      </c>
      <c r="F3799" t="s">
        <v>14951</v>
      </c>
      <c r="G3799">
        <v>0.54900000000000004</v>
      </c>
    </row>
    <row r="3800" spans="1:7" x14ac:dyDescent="0.35">
      <c r="A3800" t="s">
        <v>12585</v>
      </c>
      <c r="B3800" t="s">
        <v>9839</v>
      </c>
      <c r="C3800" s="16">
        <v>40295</v>
      </c>
      <c r="D3800">
        <v>2</v>
      </c>
      <c r="E3800">
        <v>78</v>
      </c>
      <c r="F3800" t="s">
        <v>14952</v>
      </c>
      <c r="G3800">
        <v>0.68799999999999994</v>
      </c>
    </row>
    <row r="3801" spans="1:7" x14ac:dyDescent="0.35">
      <c r="A3801" t="s">
        <v>11809</v>
      </c>
      <c r="B3801" t="s">
        <v>1165</v>
      </c>
      <c r="C3801" s="16">
        <v>40295</v>
      </c>
      <c r="D3801">
        <v>4</v>
      </c>
      <c r="E3801">
        <v>79</v>
      </c>
      <c r="F3801" t="s">
        <v>14776</v>
      </c>
      <c r="G3801">
        <v>0.66</v>
      </c>
    </row>
    <row r="3802" spans="1:7" x14ac:dyDescent="0.35">
      <c r="A3802" t="s">
        <v>2007</v>
      </c>
      <c r="B3802" t="s">
        <v>2008</v>
      </c>
      <c r="C3802" s="16">
        <v>40294</v>
      </c>
      <c r="D3802">
        <v>1</v>
      </c>
      <c r="E3802">
        <v>65</v>
      </c>
      <c r="F3802" t="s">
        <v>13973</v>
      </c>
      <c r="G3802">
        <v>0.755</v>
      </c>
    </row>
    <row r="3803" spans="1:7" x14ac:dyDescent="0.35">
      <c r="A3803" t="s">
        <v>2114</v>
      </c>
      <c r="B3803" t="s">
        <v>2008</v>
      </c>
      <c r="C3803" s="16">
        <v>40294</v>
      </c>
      <c r="D3803">
        <v>9</v>
      </c>
      <c r="E3803">
        <v>59</v>
      </c>
      <c r="F3803" t="s">
        <v>13973</v>
      </c>
      <c r="G3803">
        <v>0.73399999999999999</v>
      </c>
    </row>
    <row r="3804" spans="1:7" x14ac:dyDescent="0.35">
      <c r="A3804" t="s">
        <v>11802</v>
      </c>
      <c r="B3804" t="s">
        <v>1026</v>
      </c>
      <c r="C3804" s="16">
        <v>40292</v>
      </c>
      <c r="D3804">
        <v>14</v>
      </c>
      <c r="E3804">
        <v>50</v>
      </c>
      <c r="F3804" t="s">
        <v>1027</v>
      </c>
      <c r="G3804">
        <v>0.66200000000000003</v>
      </c>
    </row>
    <row r="3805" spans="1:7" x14ac:dyDescent="0.35">
      <c r="A3805" t="s">
        <v>1700</v>
      </c>
      <c r="B3805" t="s">
        <v>1701</v>
      </c>
      <c r="C3805" s="16">
        <v>40288</v>
      </c>
      <c r="D3805">
        <v>1</v>
      </c>
      <c r="E3805">
        <v>37</v>
      </c>
      <c r="F3805" t="s">
        <v>13661</v>
      </c>
      <c r="G3805">
        <v>0.76700000000000002</v>
      </c>
    </row>
    <row r="3806" spans="1:7" x14ac:dyDescent="0.35">
      <c r="A3806" t="s">
        <v>3554</v>
      </c>
      <c r="B3806" t="s">
        <v>3555</v>
      </c>
      <c r="C3806" s="16">
        <v>40288</v>
      </c>
      <c r="D3806">
        <v>3</v>
      </c>
      <c r="E3806">
        <v>0</v>
      </c>
      <c r="F3806" t="s">
        <v>13735</v>
      </c>
      <c r="G3806">
        <v>0.65500000000000003</v>
      </c>
    </row>
    <row r="3807" spans="1:7" x14ac:dyDescent="0.35">
      <c r="A3807" t="s">
        <v>12201</v>
      </c>
      <c r="B3807" t="s">
        <v>1243</v>
      </c>
      <c r="C3807" s="16">
        <v>40288</v>
      </c>
      <c r="D3807">
        <v>17</v>
      </c>
      <c r="E3807">
        <v>45</v>
      </c>
      <c r="F3807" t="s">
        <v>13936</v>
      </c>
      <c r="G3807">
        <v>0.38900000000000001</v>
      </c>
    </row>
    <row r="3808" spans="1:7" x14ac:dyDescent="0.35">
      <c r="A3808" t="s">
        <v>6098</v>
      </c>
      <c r="B3808" t="s">
        <v>6099</v>
      </c>
      <c r="C3808" s="16">
        <v>40287</v>
      </c>
      <c r="D3808">
        <v>2</v>
      </c>
      <c r="E3808">
        <v>0</v>
      </c>
      <c r="F3808" t="s">
        <v>13875</v>
      </c>
      <c r="G3808">
        <v>0.56599999999999995</v>
      </c>
    </row>
    <row r="3809" spans="1:7" x14ac:dyDescent="0.35">
      <c r="A3809" t="s">
        <v>8589</v>
      </c>
      <c r="B3809" t="s">
        <v>6099</v>
      </c>
      <c r="C3809" s="16">
        <v>40287</v>
      </c>
      <c r="D3809">
        <v>3</v>
      </c>
      <c r="E3809">
        <v>0</v>
      </c>
      <c r="F3809" t="s">
        <v>13875</v>
      </c>
      <c r="G3809">
        <v>0.57799999999999996</v>
      </c>
    </row>
    <row r="3810" spans="1:7" x14ac:dyDescent="0.35">
      <c r="A3810" t="s">
        <v>3942</v>
      </c>
      <c r="B3810" t="s">
        <v>3943</v>
      </c>
      <c r="C3810" s="16">
        <v>40277</v>
      </c>
      <c r="D3810">
        <v>4</v>
      </c>
      <c r="E3810">
        <v>63</v>
      </c>
      <c r="F3810" t="s">
        <v>13875</v>
      </c>
      <c r="G3810">
        <v>0.72</v>
      </c>
    </row>
    <row r="3811" spans="1:7" x14ac:dyDescent="0.35">
      <c r="A3811" t="s">
        <v>7544</v>
      </c>
      <c r="B3811" t="s">
        <v>3020</v>
      </c>
      <c r="C3811" s="16">
        <v>40277</v>
      </c>
      <c r="D3811">
        <v>4</v>
      </c>
      <c r="E3811">
        <v>49</v>
      </c>
      <c r="F3811" t="s">
        <v>14123</v>
      </c>
      <c r="G3811">
        <v>0.57499999999999996</v>
      </c>
    </row>
    <row r="3812" spans="1:7" x14ac:dyDescent="0.35">
      <c r="A3812" t="s">
        <v>2577</v>
      </c>
      <c r="B3812" t="s">
        <v>9385</v>
      </c>
      <c r="C3812" s="16">
        <v>40277</v>
      </c>
      <c r="D3812">
        <v>1</v>
      </c>
      <c r="E3812">
        <v>0</v>
      </c>
      <c r="F3812" t="s">
        <v>13280</v>
      </c>
      <c r="G3812">
        <v>0.61699999999999999</v>
      </c>
    </row>
    <row r="3813" spans="1:7" x14ac:dyDescent="0.35">
      <c r="A3813" t="s">
        <v>3044</v>
      </c>
      <c r="B3813" t="s">
        <v>3045</v>
      </c>
      <c r="C3813" s="16">
        <v>40273</v>
      </c>
      <c r="D3813">
        <v>1</v>
      </c>
      <c r="E3813">
        <v>1</v>
      </c>
      <c r="F3813" t="s">
        <v>13875</v>
      </c>
      <c r="G3813">
        <v>0.67900000000000005</v>
      </c>
    </row>
    <row r="3814" spans="1:7" x14ac:dyDescent="0.35">
      <c r="A3814" t="s">
        <v>9108</v>
      </c>
      <c r="B3814" t="s">
        <v>6226</v>
      </c>
      <c r="C3814" s="16">
        <v>40272</v>
      </c>
      <c r="D3814">
        <v>1</v>
      </c>
      <c r="E3814">
        <v>0</v>
      </c>
      <c r="F3814" t="s">
        <v>13977</v>
      </c>
      <c r="G3814">
        <v>0.499</v>
      </c>
    </row>
    <row r="3815" spans="1:7" x14ac:dyDescent="0.35">
      <c r="A3815" t="s">
        <v>8817</v>
      </c>
      <c r="B3815" t="s">
        <v>6693</v>
      </c>
      <c r="C3815" s="16">
        <v>40270</v>
      </c>
      <c r="D3815">
        <v>2</v>
      </c>
      <c r="E3815">
        <v>29</v>
      </c>
      <c r="F3815" t="s">
        <v>2110</v>
      </c>
      <c r="G3815">
        <v>0.64400000000000002</v>
      </c>
    </row>
    <row r="3816" spans="1:7" x14ac:dyDescent="0.35">
      <c r="A3816" t="s">
        <v>12205</v>
      </c>
      <c r="B3816" t="s">
        <v>6167</v>
      </c>
      <c r="C3816" s="16">
        <v>40267</v>
      </c>
      <c r="D3816">
        <v>6</v>
      </c>
      <c r="E3816">
        <v>77</v>
      </c>
      <c r="F3816" t="s">
        <v>14953</v>
      </c>
      <c r="G3816">
        <v>0.78100000000000003</v>
      </c>
    </row>
    <row r="3817" spans="1:7" x14ac:dyDescent="0.35">
      <c r="A3817" t="s">
        <v>7188</v>
      </c>
      <c r="B3817" t="s">
        <v>6167</v>
      </c>
      <c r="C3817" s="16">
        <v>40267</v>
      </c>
      <c r="D3817">
        <v>6</v>
      </c>
      <c r="E3817">
        <v>0</v>
      </c>
      <c r="F3817" t="s">
        <v>14953</v>
      </c>
      <c r="G3817">
        <v>0.78100000000000003</v>
      </c>
    </row>
    <row r="3818" spans="1:7" x14ac:dyDescent="0.35">
      <c r="A3818" t="s">
        <v>6104</v>
      </c>
      <c r="B3818" t="s">
        <v>6105</v>
      </c>
      <c r="C3818" s="16">
        <v>40266</v>
      </c>
      <c r="D3818">
        <v>4</v>
      </c>
      <c r="E3818">
        <v>31</v>
      </c>
      <c r="F3818" t="s">
        <v>12873</v>
      </c>
      <c r="G3818">
        <v>0.63500000000000001</v>
      </c>
    </row>
    <row r="3819" spans="1:7" x14ac:dyDescent="0.35">
      <c r="A3819" t="s">
        <v>7188</v>
      </c>
      <c r="B3819" t="s">
        <v>6167</v>
      </c>
      <c r="C3819" s="16">
        <v>40266</v>
      </c>
      <c r="D3819">
        <v>6</v>
      </c>
      <c r="E3819">
        <v>0</v>
      </c>
      <c r="F3819" t="s">
        <v>14953</v>
      </c>
      <c r="G3819">
        <v>0.78100000000000003</v>
      </c>
    </row>
    <row r="3820" spans="1:7" x14ac:dyDescent="0.35">
      <c r="A3820" t="s">
        <v>8144</v>
      </c>
      <c r="B3820" t="s">
        <v>93</v>
      </c>
      <c r="C3820" s="16">
        <v>40266</v>
      </c>
      <c r="D3820">
        <v>11</v>
      </c>
      <c r="E3820">
        <v>37</v>
      </c>
      <c r="F3820" t="s">
        <v>13698</v>
      </c>
      <c r="G3820">
        <v>0.67600000000000005</v>
      </c>
    </row>
    <row r="3821" spans="1:7" x14ac:dyDescent="0.35">
      <c r="A3821" t="s">
        <v>10537</v>
      </c>
      <c r="B3821" t="s">
        <v>4798</v>
      </c>
      <c r="C3821" s="16">
        <v>40263</v>
      </c>
      <c r="D3821">
        <v>2</v>
      </c>
      <c r="E3821">
        <v>40</v>
      </c>
      <c r="F3821" t="s">
        <v>4799</v>
      </c>
      <c r="G3821">
        <v>0.625</v>
      </c>
    </row>
    <row r="3822" spans="1:7" x14ac:dyDescent="0.35">
      <c r="A3822" t="s">
        <v>3929</v>
      </c>
      <c r="B3822" t="s">
        <v>4798</v>
      </c>
      <c r="C3822" s="16">
        <v>40263</v>
      </c>
      <c r="D3822">
        <v>7</v>
      </c>
      <c r="E3822">
        <v>46</v>
      </c>
      <c r="F3822" t="s">
        <v>4799</v>
      </c>
      <c r="G3822">
        <v>0.66200000000000003</v>
      </c>
    </row>
    <row r="3823" spans="1:7" x14ac:dyDescent="0.35">
      <c r="A3823" t="s">
        <v>5370</v>
      </c>
      <c r="B3823" t="s">
        <v>5371</v>
      </c>
      <c r="C3823" s="16">
        <v>40260</v>
      </c>
      <c r="D3823">
        <v>1</v>
      </c>
      <c r="E3823">
        <v>78</v>
      </c>
      <c r="F3823" t="s">
        <v>14954</v>
      </c>
      <c r="G3823">
        <v>0.72</v>
      </c>
    </row>
    <row r="3824" spans="1:7" x14ac:dyDescent="0.35">
      <c r="A3824" t="s">
        <v>4754</v>
      </c>
      <c r="B3824" t="s">
        <v>3241</v>
      </c>
      <c r="C3824" s="16">
        <v>40256</v>
      </c>
      <c r="D3824">
        <v>1</v>
      </c>
      <c r="E3824">
        <v>25</v>
      </c>
      <c r="F3824" t="s">
        <v>13617</v>
      </c>
      <c r="G3824">
        <v>0.58699999999999997</v>
      </c>
    </row>
    <row r="3825" spans="1:7" x14ac:dyDescent="0.35">
      <c r="A3825" t="s">
        <v>5577</v>
      </c>
      <c r="B3825" t="s">
        <v>1871</v>
      </c>
      <c r="C3825" s="16">
        <v>40252</v>
      </c>
      <c r="D3825">
        <v>7</v>
      </c>
      <c r="E3825">
        <v>0</v>
      </c>
      <c r="F3825" t="s">
        <v>1872</v>
      </c>
      <c r="G3825">
        <v>0.56899999999999995</v>
      </c>
    </row>
    <row r="3826" spans="1:7" x14ac:dyDescent="0.35">
      <c r="A3826" t="s">
        <v>3474</v>
      </c>
      <c r="B3826" t="s">
        <v>3475</v>
      </c>
      <c r="C3826" s="16">
        <v>40249</v>
      </c>
      <c r="D3826">
        <v>1</v>
      </c>
      <c r="E3826">
        <v>36</v>
      </c>
      <c r="F3826" t="s">
        <v>13815</v>
      </c>
      <c r="G3826">
        <v>0.51400000000000001</v>
      </c>
    </row>
    <row r="3827" spans="1:7" x14ac:dyDescent="0.35">
      <c r="A3827" t="s">
        <v>10774</v>
      </c>
      <c r="B3827" t="s">
        <v>3475</v>
      </c>
      <c r="C3827" s="16">
        <v>40249</v>
      </c>
      <c r="D3827">
        <v>7</v>
      </c>
      <c r="E3827">
        <v>43</v>
      </c>
      <c r="F3827" t="s">
        <v>13815</v>
      </c>
      <c r="G3827">
        <v>0.79100000000000004</v>
      </c>
    </row>
    <row r="3828" spans="1:7" x14ac:dyDescent="0.35">
      <c r="A3828" t="s">
        <v>10836</v>
      </c>
      <c r="B3828" t="s">
        <v>3475</v>
      </c>
      <c r="C3828" s="16">
        <v>40249</v>
      </c>
      <c r="D3828">
        <v>4</v>
      </c>
      <c r="E3828">
        <v>65</v>
      </c>
      <c r="F3828" t="s">
        <v>13815</v>
      </c>
      <c r="G3828">
        <v>0.76600000000000001</v>
      </c>
    </row>
    <row r="3829" spans="1:7" x14ac:dyDescent="0.35">
      <c r="A3829" t="s">
        <v>11741</v>
      </c>
      <c r="B3829" t="s">
        <v>210</v>
      </c>
      <c r="C3829" s="16">
        <v>40246</v>
      </c>
      <c r="D3829">
        <v>1</v>
      </c>
      <c r="E3829">
        <v>76</v>
      </c>
      <c r="F3829" t="s">
        <v>14777</v>
      </c>
      <c r="G3829">
        <v>0.63300000000000001</v>
      </c>
    </row>
    <row r="3830" spans="1:7" x14ac:dyDescent="0.35">
      <c r="A3830" t="s">
        <v>8053</v>
      </c>
      <c r="B3830" t="s">
        <v>8054</v>
      </c>
      <c r="C3830" s="16">
        <v>40245</v>
      </c>
      <c r="D3830">
        <v>1</v>
      </c>
      <c r="E3830">
        <v>48</v>
      </c>
      <c r="F3830" t="s">
        <v>136</v>
      </c>
      <c r="G3830">
        <v>0.76200000000000001</v>
      </c>
    </row>
    <row r="3831" spans="1:7" x14ac:dyDescent="0.35">
      <c r="A3831" t="s">
        <v>1442</v>
      </c>
      <c r="B3831" t="s">
        <v>2196</v>
      </c>
      <c r="C3831" s="16">
        <v>40239</v>
      </c>
      <c r="D3831">
        <v>4</v>
      </c>
      <c r="E3831">
        <v>0</v>
      </c>
      <c r="F3831" t="s">
        <v>14124</v>
      </c>
      <c r="G3831">
        <v>0.40100000000000002</v>
      </c>
    </row>
    <row r="3832" spans="1:7" x14ac:dyDescent="0.35">
      <c r="A3832" t="s">
        <v>2591</v>
      </c>
      <c r="B3832" t="s">
        <v>2592</v>
      </c>
      <c r="C3832" s="16">
        <v>40238</v>
      </c>
      <c r="D3832">
        <v>4</v>
      </c>
      <c r="E3832">
        <v>64</v>
      </c>
      <c r="F3832" t="s">
        <v>14125</v>
      </c>
      <c r="G3832">
        <v>0.86899999999999999</v>
      </c>
    </row>
    <row r="3833" spans="1:7" x14ac:dyDescent="0.35">
      <c r="A3833" t="s">
        <v>12493</v>
      </c>
      <c r="B3833" t="s">
        <v>4087</v>
      </c>
      <c r="C3833" s="16">
        <v>40238</v>
      </c>
      <c r="D3833">
        <v>43</v>
      </c>
      <c r="E3833">
        <v>41</v>
      </c>
      <c r="F3833" t="s">
        <v>12791</v>
      </c>
      <c r="G3833">
        <v>0.56999999999999995</v>
      </c>
    </row>
    <row r="3834" spans="1:7" x14ac:dyDescent="0.35">
      <c r="A3834" t="s">
        <v>7383</v>
      </c>
      <c r="B3834" t="s">
        <v>2592</v>
      </c>
      <c r="C3834" s="16">
        <v>40238</v>
      </c>
      <c r="D3834">
        <v>1</v>
      </c>
      <c r="E3834">
        <v>69</v>
      </c>
      <c r="F3834" t="s">
        <v>14125</v>
      </c>
      <c r="G3834">
        <v>0.61</v>
      </c>
    </row>
    <row r="3835" spans="1:7" x14ac:dyDescent="0.35">
      <c r="A3835" t="s">
        <v>9458</v>
      </c>
      <c r="B3835" t="s">
        <v>9459</v>
      </c>
      <c r="C3835" s="16">
        <v>40238</v>
      </c>
      <c r="D3835">
        <v>21</v>
      </c>
      <c r="E3835">
        <v>54</v>
      </c>
      <c r="F3835" t="s">
        <v>12873</v>
      </c>
      <c r="G3835">
        <v>0.623</v>
      </c>
    </row>
    <row r="3836" spans="1:7" x14ac:dyDescent="0.35">
      <c r="A3836" t="s">
        <v>10512</v>
      </c>
      <c r="B3836" t="s">
        <v>782</v>
      </c>
      <c r="C3836" s="16">
        <v>40238</v>
      </c>
      <c r="D3836">
        <v>1</v>
      </c>
      <c r="E3836">
        <v>63</v>
      </c>
      <c r="F3836" t="s">
        <v>12842</v>
      </c>
      <c r="G3836">
        <v>0.61499999999999999</v>
      </c>
    </row>
    <row r="3837" spans="1:7" x14ac:dyDescent="0.35">
      <c r="A3837" t="s">
        <v>10688</v>
      </c>
      <c r="B3837" t="s">
        <v>7931</v>
      </c>
      <c r="C3837" s="16">
        <v>40238</v>
      </c>
      <c r="D3837">
        <v>92</v>
      </c>
      <c r="E3837">
        <v>30</v>
      </c>
      <c r="F3837" t="s">
        <v>13947</v>
      </c>
      <c r="G3837">
        <v>0.55800000000000005</v>
      </c>
    </row>
    <row r="3838" spans="1:7" x14ac:dyDescent="0.35">
      <c r="A3838" t="s">
        <v>781</v>
      </c>
      <c r="B3838" t="s">
        <v>782</v>
      </c>
      <c r="C3838" s="16">
        <v>40235</v>
      </c>
      <c r="D3838">
        <v>3</v>
      </c>
      <c r="E3838">
        <v>70</v>
      </c>
      <c r="F3838" t="s">
        <v>12842</v>
      </c>
      <c r="G3838">
        <v>0.76200000000000001</v>
      </c>
    </row>
    <row r="3839" spans="1:7" x14ac:dyDescent="0.35">
      <c r="A3839" t="s">
        <v>2774</v>
      </c>
      <c r="B3839" t="s">
        <v>782</v>
      </c>
      <c r="C3839" s="16">
        <v>40235</v>
      </c>
      <c r="D3839">
        <v>2</v>
      </c>
      <c r="E3839">
        <v>71</v>
      </c>
      <c r="F3839" t="s">
        <v>12842</v>
      </c>
      <c r="G3839">
        <v>0.442</v>
      </c>
    </row>
    <row r="3840" spans="1:7" x14ac:dyDescent="0.35">
      <c r="A3840" t="s">
        <v>3128</v>
      </c>
      <c r="B3840" t="s">
        <v>589</v>
      </c>
      <c r="C3840" s="16">
        <v>40235</v>
      </c>
      <c r="D3840">
        <v>22</v>
      </c>
      <c r="E3840">
        <v>51</v>
      </c>
      <c r="F3840" t="s">
        <v>14083</v>
      </c>
      <c r="G3840">
        <v>0.43099999999999999</v>
      </c>
    </row>
    <row r="3841" spans="1:7" x14ac:dyDescent="0.35">
      <c r="A3841" t="s">
        <v>3695</v>
      </c>
      <c r="B3841" t="s">
        <v>1390</v>
      </c>
      <c r="C3841" s="16">
        <v>40235</v>
      </c>
      <c r="D3841">
        <v>11</v>
      </c>
      <c r="E3841">
        <v>41</v>
      </c>
      <c r="F3841" t="s">
        <v>14126</v>
      </c>
      <c r="G3841">
        <v>0.502</v>
      </c>
    </row>
    <row r="3842" spans="1:7" x14ac:dyDescent="0.35">
      <c r="A3842" t="s">
        <v>7227</v>
      </c>
      <c r="B3842" t="s">
        <v>1389</v>
      </c>
      <c r="C3842" s="16">
        <v>40235</v>
      </c>
      <c r="D3842">
        <v>23</v>
      </c>
      <c r="E3842">
        <v>49</v>
      </c>
      <c r="F3842" t="s">
        <v>14127</v>
      </c>
      <c r="G3842">
        <v>0.73799999999999999</v>
      </c>
    </row>
    <row r="3843" spans="1:7" x14ac:dyDescent="0.35">
      <c r="A3843" t="s">
        <v>7416</v>
      </c>
      <c r="B3843" t="s">
        <v>6001</v>
      </c>
      <c r="C3843" s="16">
        <v>40235</v>
      </c>
      <c r="D3843">
        <v>2</v>
      </c>
      <c r="E3843">
        <v>45</v>
      </c>
      <c r="F3843" t="s">
        <v>14955</v>
      </c>
      <c r="G3843">
        <v>0.66100000000000003</v>
      </c>
    </row>
    <row r="3844" spans="1:7" x14ac:dyDescent="0.35">
      <c r="A3844" t="s">
        <v>7916</v>
      </c>
      <c r="B3844" t="s">
        <v>782</v>
      </c>
      <c r="C3844" s="16">
        <v>40235</v>
      </c>
      <c r="D3844">
        <v>4</v>
      </c>
      <c r="E3844">
        <v>48</v>
      </c>
      <c r="F3844" t="s">
        <v>12842</v>
      </c>
      <c r="G3844">
        <v>0.65500000000000003</v>
      </c>
    </row>
    <row r="3845" spans="1:7" x14ac:dyDescent="0.35">
      <c r="A3845" t="s">
        <v>8140</v>
      </c>
      <c r="B3845" t="s">
        <v>12</v>
      </c>
      <c r="C3845" s="16">
        <v>40235</v>
      </c>
      <c r="D3845">
        <v>1</v>
      </c>
      <c r="E3845">
        <v>0</v>
      </c>
      <c r="F3845" t="s">
        <v>12842</v>
      </c>
      <c r="G3845">
        <v>0.75900000000000001</v>
      </c>
    </row>
    <row r="3846" spans="1:7" x14ac:dyDescent="0.35">
      <c r="A3846" t="s">
        <v>9228</v>
      </c>
      <c r="B3846" t="s">
        <v>9229</v>
      </c>
      <c r="C3846" s="16">
        <v>40235</v>
      </c>
      <c r="D3846">
        <v>53</v>
      </c>
      <c r="E3846">
        <v>56</v>
      </c>
      <c r="F3846" t="s">
        <v>13013</v>
      </c>
      <c r="G3846">
        <v>0.63700000000000001</v>
      </c>
    </row>
    <row r="3847" spans="1:7" x14ac:dyDescent="0.35">
      <c r="A3847" t="s">
        <v>9574</v>
      </c>
      <c r="B3847" t="s">
        <v>782</v>
      </c>
      <c r="C3847" s="16">
        <v>40235</v>
      </c>
      <c r="D3847">
        <v>5</v>
      </c>
      <c r="E3847">
        <v>50</v>
      </c>
      <c r="F3847" t="s">
        <v>12842</v>
      </c>
      <c r="G3847">
        <v>0.42899999999999999</v>
      </c>
    </row>
    <row r="3848" spans="1:7" x14ac:dyDescent="0.35">
      <c r="A3848" t="s">
        <v>10512</v>
      </c>
      <c r="B3848" t="s">
        <v>782</v>
      </c>
      <c r="C3848" s="16">
        <v>40235</v>
      </c>
      <c r="D3848">
        <v>1</v>
      </c>
      <c r="E3848">
        <v>77</v>
      </c>
      <c r="F3848" t="s">
        <v>12842</v>
      </c>
      <c r="G3848">
        <v>0.61499999999999999</v>
      </c>
    </row>
    <row r="3849" spans="1:7" x14ac:dyDescent="0.35">
      <c r="A3849" t="s">
        <v>2108</v>
      </c>
      <c r="B3849" t="s">
        <v>2109</v>
      </c>
      <c r="C3849" s="16">
        <v>40232</v>
      </c>
      <c r="D3849">
        <v>1</v>
      </c>
      <c r="E3849">
        <v>43</v>
      </c>
      <c r="F3849" t="s">
        <v>2110</v>
      </c>
      <c r="G3849">
        <v>0.68500000000000005</v>
      </c>
    </row>
    <row r="3850" spans="1:7" x14ac:dyDescent="0.35">
      <c r="A3850" t="s">
        <v>6854</v>
      </c>
      <c r="B3850" t="s">
        <v>949</v>
      </c>
      <c r="C3850" s="16">
        <v>40231</v>
      </c>
      <c r="D3850">
        <v>6</v>
      </c>
      <c r="E3850">
        <v>29</v>
      </c>
      <c r="F3850" t="s">
        <v>14128</v>
      </c>
      <c r="G3850">
        <v>0.58499999999999996</v>
      </c>
    </row>
    <row r="3851" spans="1:7" x14ac:dyDescent="0.35">
      <c r="A3851" t="s">
        <v>8828</v>
      </c>
      <c r="B3851" t="s">
        <v>949</v>
      </c>
      <c r="C3851" s="16">
        <v>40231</v>
      </c>
      <c r="D3851">
        <v>19</v>
      </c>
      <c r="E3851">
        <v>30</v>
      </c>
      <c r="F3851" t="s">
        <v>14128</v>
      </c>
      <c r="G3851">
        <v>0.58799999999999997</v>
      </c>
    </row>
    <row r="3852" spans="1:7" x14ac:dyDescent="0.35">
      <c r="A3852" t="s">
        <v>3376</v>
      </c>
      <c r="B3852" t="s">
        <v>3377</v>
      </c>
      <c r="C3852" s="16">
        <v>40228</v>
      </c>
      <c r="D3852">
        <v>1</v>
      </c>
      <c r="E3852">
        <v>44</v>
      </c>
      <c r="F3852" t="s">
        <v>13275</v>
      </c>
      <c r="G3852">
        <v>0.67600000000000005</v>
      </c>
    </row>
    <row r="3853" spans="1:7" x14ac:dyDescent="0.35">
      <c r="A3853" t="s">
        <v>614</v>
      </c>
      <c r="B3853" t="s">
        <v>382</v>
      </c>
      <c r="C3853" s="16">
        <v>40227</v>
      </c>
      <c r="D3853">
        <v>1</v>
      </c>
      <c r="E3853">
        <v>56</v>
      </c>
      <c r="F3853" t="s">
        <v>13875</v>
      </c>
      <c r="G3853">
        <v>0.68899999999999995</v>
      </c>
    </row>
    <row r="3854" spans="1:7" x14ac:dyDescent="0.35">
      <c r="A3854" t="s">
        <v>7157</v>
      </c>
      <c r="B3854" t="s">
        <v>7158</v>
      </c>
      <c r="C3854" s="16">
        <v>40224</v>
      </c>
      <c r="D3854">
        <v>5</v>
      </c>
      <c r="E3854">
        <v>49</v>
      </c>
      <c r="F3854" t="s">
        <v>13243</v>
      </c>
      <c r="G3854">
        <v>0.62</v>
      </c>
    </row>
    <row r="3855" spans="1:7" x14ac:dyDescent="0.35">
      <c r="A3855" t="s">
        <v>12545</v>
      </c>
      <c r="B3855" t="s">
        <v>9467</v>
      </c>
      <c r="C3855" s="16">
        <v>40221</v>
      </c>
      <c r="D3855">
        <v>1</v>
      </c>
      <c r="E3855">
        <v>69</v>
      </c>
      <c r="F3855" t="s">
        <v>14943</v>
      </c>
      <c r="G3855">
        <v>0.54600000000000004</v>
      </c>
    </row>
    <row r="3856" spans="1:7" x14ac:dyDescent="0.35">
      <c r="A3856" t="s">
        <v>10052</v>
      </c>
      <c r="B3856" t="s">
        <v>10053</v>
      </c>
      <c r="C3856" s="16">
        <v>40221</v>
      </c>
      <c r="D3856">
        <v>2</v>
      </c>
      <c r="E3856">
        <v>0</v>
      </c>
      <c r="F3856" t="s">
        <v>1110</v>
      </c>
      <c r="G3856">
        <v>0.79100000000000004</v>
      </c>
    </row>
    <row r="3857" spans="1:7" x14ac:dyDescent="0.35">
      <c r="A3857" t="s">
        <v>5282</v>
      </c>
      <c r="B3857" t="s">
        <v>5283</v>
      </c>
      <c r="C3857" s="16">
        <v>40218</v>
      </c>
      <c r="D3857">
        <v>6</v>
      </c>
      <c r="E3857">
        <v>52</v>
      </c>
      <c r="F3857" t="s">
        <v>13875</v>
      </c>
      <c r="G3857">
        <v>0.55200000000000005</v>
      </c>
    </row>
    <row r="3858" spans="1:7" x14ac:dyDescent="0.35">
      <c r="A3858" t="s">
        <v>6962</v>
      </c>
      <c r="B3858" t="s">
        <v>6963</v>
      </c>
      <c r="C3858" s="16">
        <v>40216</v>
      </c>
      <c r="D3858">
        <v>8</v>
      </c>
      <c r="E3858">
        <v>0</v>
      </c>
      <c r="F3858" t="s">
        <v>14053</v>
      </c>
      <c r="G3858">
        <v>0.55000000000000004</v>
      </c>
    </row>
    <row r="3859" spans="1:7" x14ac:dyDescent="0.35">
      <c r="A3859" t="s">
        <v>10629</v>
      </c>
      <c r="B3859" t="s">
        <v>10630</v>
      </c>
      <c r="C3859" s="16">
        <v>40210</v>
      </c>
      <c r="D3859">
        <v>4</v>
      </c>
      <c r="E3859">
        <v>51</v>
      </c>
      <c r="F3859" t="s">
        <v>14129</v>
      </c>
      <c r="G3859">
        <v>0.78100000000000003</v>
      </c>
    </row>
    <row r="3860" spans="1:7" x14ac:dyDescent="0.35">
      <c r="A3860" t="s">
        <v>8639</v>
      </c>
      <c r="B3860" t="s">
        <v>8640</v>
      </c>
      <c r="C3860" s="16">
        <v>40200</v>
      </c>
      <c r="D3860">
        <v>16</v>
      </c>
      <c r="E3860">
        <v>0</v>
      </c>
      <c r="F3860" t="s">
        <v>13175</v>
      </c>
      <c r="G3860">
        <v>0.61899999999999999</v>
      </c>
    </row>
    <row r="3861" spans="1:7" x14ac:dyDescent="0.35">
      <c r="A3861" t="s">
        <v>6515</v>
      </c>
      <c r="B3861" t="s">
        <v>3860</v>
      </c>
      <c r="C3861" s="16">
        <v>40189</v>
      </c>
      <c r="D3861">
        <v>3</v>
      </c>
      <c r="E3861">
        <v>0</v>
      </c>
      <c r="F3861" t="s">
        <v>14130</v>
      </c>
      <c r="G3861">
        <v>0.71699999999999997</v>
      </c>
    </row>
    <row r="3862" spans="1:7" x14ac:dyDescent="0.35">
      <c r="A3862" t="s">
        <v>6665</v>
      </c>
      <c r="B3862" t="s">
        <v>3860</v>
      </c>
      <c r="C3862" s="16">
        <v>40189</v>
      </c>
      <c r="D3862">
        <v>7</v>
      </c>
      <c r="E3862">
        <v>0</v>
      </c>
      <c r="F3862" t="s">
        <v>14130</v>
      </c>
      <c r="G3862">
        <v>0.49399999999999999</v>
      </c>
    </row>
    <row r="3863" spans="1:7" x14ac:dyDescent="0.35">
      <c r="A3863" t="s">
        <v>7251</v>
      </c>
      <c r="B3863" t="s">
        <v>3860</v>
      </c>
      <c r="C3863" s="16">
        <v>40189</v>
      </c>
      <c r="D3863">
        <v>8</v>
      </c>
      <c r="E3863">
        <v>0</v>
      </c>
      <c r="F3863" t="s">
        <v>14130</v>
      </c>
      <c r="G3863">
        <v>0.64200000000000002</v>
      </c>
    </row>
    <row r="3864" spans="1:7" x14ac:dyDescent="0.35">
      <c r="A3864" t="s">
        <v>9965</v>
      </c>
      <c r="B3864" t="s">
        <v>9966</v>
      </c>
      <c r="C3864" s="16">
        <v>40189</v>
      </c>
      <c r="D3864">
        <v>4</v>
      </c>
      <c r="E3864">
        <v>0</v>
      </c>
      <c r="F3864" t="s">
        <v>14131</v>
      </c>
      <c r="G3864">
        <v>0.71299999999999997</v>
      </c>
    </row>
    <row r="3865" spans="1:7" x14ac:dyDescent="0.35">
      <c r="A3865" t="s">
        <v>8960</v>
      </c>
      <c r="B3865" t="s">
        <v>8961</v>
      </c>
      <c r="C3865" s="16">
        <v>40184</v>
      </c>
      <c r="D3865">
        <v>1</v>
      </c>
      <c r="E3865">
        <v>5</v>
      </c>
      <c r="F3865" t="s">
        <v>13875</v>
      </c>
      <c r="G3865">
        <v>0.54300000000000004</v>
      </c>
    </row>
    <row r="3866" spans="1:7" x14ac:dyDescent="0.35">
      <c r="A3866" t="s">
        <v>68</v>
      </c>
      <c r="B3866" t="s">
        <v>69</v>
      </c>
      <c r="C3866" s="16">
        <v>40179</v>
      </c>
      <c r="D3866">
        <v>21</v>
      </c>
      <c r="E3866">
        <v>33</v>
      </c>
      <c r="F3866" t="s">
        <v>14132</v>
      </c>
      <c r="G3866">
        <v>0.60899999999999999</v>
      </c>
    </row>
    <row r="3867" spans="1:7" x14ac:dyDescent="0.35">
      <c r="A3867" t="s">
        <v>344</v>
      </c>
      <c r="B3867" t="s">
        <v>345</v>
      </c>
      <c r="C3867" s="16">
        <v>40179</v>
      </c>
      <c r="D3867">
        <v>6</v>
      </c>
      <c r="E3867">
        <v>0</v>
      </c>
      <c r="F3867" t="s">
        <v>346</v>
      </c>
      <c r="G3867">
        <v>0.79900000000000004</v>
      </c>
    </row>
    <row r="3868" spans="1:7" x14ac:dyDescent="0.35">
      <c r="A3868" t="s">
        <v>580</v>
      </c>
      <c r="B3868" t="s">
        <v>581</v>
      </c>
      <c r="C3868" s="16">
        <v>40179</v>
      </c>
      <c r="D3868">
        <v>8</v>
      </c>
      <c r="E3868">
        <v>0</v>
      </c>
      <c r="F3868" t="s">
        <v>14133</v>
      </c>
      <c r="G3868">
        <v>0.42899999999999999</v>
      </c>
    </row>
    <row r="3869" spans="1:7" x14ac:dyDescent="0.35">
      <c r="A3869" t="s">
        <v>641</v>
      </c>
      <c r="B3869" t="s">
        <v>642</v>
      </c>
      <c r="C3869" s="16">
        <v>40179</v>
      </c>
      <c r="D3869">
        <v>7</v>
      </c>
      <c r="E3869">
        <v>26</v>
      </c>
      <c r="F3869" t="s">
        <v>13875</v>
      </c>
      <c r="G3869">
        <v>0.32300000000000001</v>
      </c>
    </row>
    <row r="3870" spans="1:7" x14ac:dyDescent="0.35">
      <c r="A3870" t="s">
        <v>712</v>
      </c>
      <c r="B3870" t="s">
        <v>581</v>
      </c>
      <c r="C3870" s="16">
        <v>40179</v>
      </c>
      <c r="D3870">
        <v>3</v>
      </c>
      <c r="E3870">
        <v>0</v>
      </c>
      <c r="F3870" t="s">
        <v>14133</v>
      </c>
      <c r="G3870">
        <v>0.54600000000000004</v>
      </c>
    </row>
    <row r="3871" spans="1:7" x14ac:dyDescent="0.35">
      <c r="A3871" t="s">
        <v>959</v>
      </c>
      <c r="B3871" t="s">
        <v>960</v>
      </c>
      <c r="C3871" s="16">
        <v>40179</v>
      </c>
      <c r="D3871">
        <v>1</v>
      </c>
      <c r="E3871">
        <v>28</v>
      </c>
      <c r="F3871" t="s">
        <v>13281</v>
      </c>
      <c r="G3871">
        <v>0.60199999999999998</v>
      </c>
    </row>
    <row r="3872" spans="1:7" x14ac:dyDescent="0.35">
      <c r="A3872" t="s">
        <v>1030</v>
      </c>
      <c r="B3872" t="s">
        <v>1031</v>
      </c>
      <c r="C3872" s="16">
        <v>40179</v>
      </c>
      <c r="D3872">
        <v>1</v>
      </c>
      <c r="E3872">
        <v>0</v>
      </c>
      <c r="F3872" t="s">
        <v>13875</v>
      </c>
      <c r="G3872">
        <v>0.65700000000000003</v>
      </c>
    </row>
    <row r="3873" spans="1:7" x14ac:dyDescent="0.35">
      <c r="A3873" t="s">
        <v>1210</v>
      </c>
      <c r="B3873" t="s">
        <v>873</v>
      </c>
      <c r="C3873" s="16">
        <v>40179</v>
      </c>
      <c r="D3873">
        <v>11</v>
      </c>
      <c r="E3873">
        <v>0</v>
      </c>
      <c r="F3873" t="s">
        <v>14733</v>
      </c>
      <c r="G3873">
        <v>0.48199999999999998</v>
      </c>
    </row>
    <row r="3874" spans="1:7" x14ac:dyDescent="0.35">
      <c r="A3874" t="s">
        <v>1332</v>
      </c>
      <c r="B3874" t="s">
        <v>1120</v>
      </c>
      <c r="C3874" s="16">
        <v>40179</v>
      </c>
      <c r="D3874">
        <v>3</v>
      </c>
      <c r="E3874">
        <v>51</v>
      </c>
      <c r="F3874" t="s">
        <v>14090</v>
      </c>
      <c r="G3874">
        <v>0.38900000000000001</v>
      </c>
    </row>
    <row r="3875" spans="1:7" x14ac:dyDescent="0.35">
      <c r="A3875" t="s">
        <v>1562</v>
      </c>
      <c r="B3875" t="s">
        <v>1563</v>
      </c>
      <c r="C3875" s="16">
        <v>40179</v>
      </c>
      <c r="D3875">
        <v>1</v>
      </c>
      <c r="E3875">
        <v>61</v>
      </c>
      <c r="F3875" t="s">
        <v>14956</v>
      </c>
      <c r="G3875">
        <v>0.36799999999999999</v>
      </c>
    </row>
    <row r="3876" spans="1:7" x14ac:dyDescent="0.35">
      <c r="A3876" t="s">
        <v>1625</v>
      </c>
      <c r="B3876" t="s">
        <v>1626</v>
      </c>
      <c r="C3876" s="16">
        <v>40179</v>
      </c>
      <c r="D3876">
        <v>1</v>
      </c>
      <c r="E3876">
        <v>0</v>
      </c>
      <c r="F3876" t="s">
        <v>13282</v>
      </c>
      <c r="G3876">
        <v>0.68100000000000005</v>
      </c>
    </row>
    <row r="3877" spans="1:7" x14ac:dyDescent="0.35">
      <c r="A3877" t="s">
        <v>1734</v>
      </c>
      <c r="B3877" t="s">
        <v>873</v>
      </c>
      <c r="C3877" s="16">
        <v>40179</v>
      </c>
      <c r="D3877">
        <v>1</v>
      </c>
      <c r="E3877">
        <v>0</v>
      </c>
      <c r="F3877" t="s">
        <v>14733</v>
      </c>
      <c r="G3877">
        <v>0.77500000000000002</v>
      </c>
    </row>
    <row r="3878" spans="1:7" x14ac:dyDescent="0.35">
      <c r="A3878" t="s">
        <v>1769</v>
      </c>
      <c r="B3878" t="s">
        <v>1770</v>
      </c>
      <c r="C3878" s="16">
        <v>40179</v>
      </c>
      <c r="D3878">
        <v>1</v>
      </c>
      <c r="E3878">
        <v>37</v>
      </c>
      <c r="F3878" t="s">
        <v>12791</v>
      </c>
      <c r="G3878">
        <v>0.48</v>
      </c>
    </row>
    <row r="3879" spans="1:7" x14ac:dyDescent="0.35">
      <c r="A3879" t="s">
        <v>2018</v>
      </c>
      <c r="B3879" t="s">
        <v>2019</v>
      </c>
      <c r="C3879" s="16">
        <v>40179</v>
      </c>
      <c r="D3879">
        <v>1</v>
      </c>
      <c r="E3879">
        <v>33</v>
      </c>
      <c r="F3879" t="s">
        <v>13736</v>
      </c>
      <c r="G3879">
        <v>0.92500000000000004</v>
      </c>
    </row>
    <row r="3880" spans="1:7" x14ac:dyDescent="0.35">
      <c r="A3880" t="s">
        <v>11870</v>
      </c>
      <c r="B3880" t="s">
        <v>2025</v>
      </c>
      <c r="C3880" s="16">
        <v>40179</v>
      </c>
      <c r="D3880">
        <v>1</v>
      </c>
      <c r="E3880">
        <v>37</v>
      </c>
      <c r="F3880" t="s">
        <v>14957</v>
      </c>
      <c r="G3880">
        <v>0.39900000000000002</v>
      </c>
    </row>
    <row r="3881" spans="1:7" x14ac:dyDescent="0.35">
      <c r="A3881" t="s">
        <v>2073</v>
      </c>
      <c r="B3881" t="s">
        <v>581</v>
      </c>
      <c r="C3881" s="16">
        <v>40179</v>
      </c>
      <c r="D3881">
        <v>10</v>
      </c>
      <c r="E3881">
        <v>0</v>
      </c>
      <c r="F3881" t="s">
        <v>14133</v>
      </c>
      <c r="G3881">
        <v>0.43</v>
      </c>
    </row>
    <row r="3882" spans="1:7" x14ac:dyDescent="0.35">
      <c r="A3882" t="s">
        <v>2932</v>
      </c>
      <c r="B3882" t="s">
        <v>1626</v>
      </c>
      <c r="C3882" s="16">
        <v>40179</v>
      </c>
      <c r="D3882">
        <v>12</v>
      </c>
      <c r="E3882">
        <v>0</v>
      </c>
      <c r="F3882" t="s">
        <v>13282</v>
      </c>
      <c r="G3882">
        <v>0.84399999999999997</v>
      </c>
    </row>
    <row r="3883" spans="1:7" x14ac:dyDescent="0.35">
      <c r="A3883" t="s">
        <v>1943</v>
      </c>
      <c r="B3883" t="s">
        <v>3031</v>
      </c>
      <c r="C3883" s="16">
        <v>40179</v>
      </c>
      <c r="D3883">
        <v>1</v>
      </c>
      <c r="E3883">
        <v>0</v>
      </c>
      <c r="F3883" t="s">
        <v>14958</v>
      </c>
      <c r="G3883">
        <v>0.85799999999999998</v>
      </c>
    </row>
    <row r="3884" spans="1:7" x14ac:dyDescent="0.35">
      <c r="A3884" t="s">
        <v>3042</v>
      </c>
      <c r="B3884" t="s">
        <v>1452</v>
      </c>
      <c r="C3884" s="16">
        <v>40179</v>
      </c>
      <c r="D3884">
        <v>1</v>
      </c>
      <c r="E3884">
        <v>0</v>
      </c>
      <c r="F3884" t="s">
        <v>13913</v>
      </c>
      <c r="G3884">
        <v>0.49399999999999999</v>
      </c>
    </row>
    <row r="3885" spans="1:7" x14ac:dyDescent="0.35">
      <c r="A3885" t="s">
        <v>3151</v>
      </c>
      <c r="B3885" t="s">
        <v>3152</v>
      </c>
      <c r="C3885" s="16">
        <v>40179</v>
      </c>
      <c r="D3885">
        <v>1</v>
      </c>
      <c r="E3885">
        <v>73</v>
      </c>
      <c r="F3885" t="s">
        <v>14733</v>
      </c>
      <c r="G3885">
        <v>0.754</v>
      </c>
    </row>
    <row r="3886" spans="1:7" x14ac:dyDescent="0.35">
      <c r="A3886" t="s">
        <v>3428</v>
      </c>
      <c r="B3886" t="s">
        <v>3429</v>
      </c>
      <c r="C3886" s="16">
        <v>40179</v>
      </c>
      <c r="D3886">
        <v>3</v>
      </c>
      <c r="E3886">
        <v>0</v>
      </c>
      <c r="F3886" t="s">
        <v>610</v>
      </c>
      <c r="G3886">
        <v>0.74299999999999999</v>
      </c>
    </row>
    <row r="3887" spans="1:7" x14ac:dyDescent="0.35">
      <c r="A3887" t="s">
        <v>3861</v>
      </c>
      <c r="B3887" t="s">
        <v>2520</v>
      </c>
      <c r="C3887" s="16">
        <v>40179</v>
      </c>
      <c r="D3887">
        <v>3</v>
      </c>
      <c r="E3887">
        <v>0</v>
      </c>
      <c r="F3887" t="s">
        <v>13238</v>
      </c>
      <c r="G3887">
        <v>0.53900000000000003</v>
      </c>
    </row>
    <row r="3888" spans="1:7" x14ac:dyDescent="0.35">
      <c r="A3888" t="s">
        <v>4130</v>
      </c>
      <c r="B3888" t="s">
        <v>1644</v>
      </c>
      <c r="C3888" s="16">
        <v>40179</v>
      </c>
      <c r="D3888">
        <v>11</v>
      </c>
      <c r="E3888">
        <v>8</v>
      </c>
      <c r="F3888" t="s">
        <v>12791</v>
      </c>
      <c r="G3888">
        <v>0.57999999999999996</v>
      </c>
    </row>
    <row r="3889" spans="1:7" x14ac:dyDescent="0.35">
      <c r="A3889" t="s">
        <v>4411</v>
      </c>
      <c r="B3889" t="s">
        <v>4412</v>
      </c>
      <c r="C3889" s="16">
        <v>40179</v>
      </c>
      <c r="D3889">
        <v>11</v>
      </c>
      <c r="E3889">
        <v>48</v>
      </c>
      <c r="F3889" t="s">
        <v>14134</v>
      </c>
      <c r="G3889">
        <v>0.51300000000000001</v>
      </c>
    </row>
    <row r="3890" spans="1:7" x14ac:dyDescent="0.35">
      <c r="A3890" t="s">
        <v>4603</v>
      </c>
      <c r="B3890" t="s">
        <v>873</v>
      </c>
      <c r="C3890" s="16">
        <v>40179</v>
      </c>
      <c r="D3890">
        <v>8</v>
      </c>
      <c r="E3890">
        <v>0</v>
      </c>
      <c r="F3890" t="s">
        <v>14733</v>
      </c>
      <c r="G3890">
        <v>0.873</v>
      </c>
    </row>
    <row r="3891" spans="1:7" x14ac:dyDescent="0.35">
      <c r="A3891" t="s">
        <v>12075</v>
      </c>
      <c r="B3891" t="s">
        <v>873</v>
      </c>
      <c r="C3891" s="16">
        <v>40179</v>
      </c>
      <c r="D3891">
        <v>1</v>
      </c>
      <c r="E3891">
        <v>0</v>
      </c>
      <c r="F3891" t="s">
        <v>14733</v>
      </c>
      <c r="G3891">
        <v>0.82799999999999996</v>
      </c>
    </row>
    <row r="3892" spans="1:7" x14ac:dyDescent="0.35">
      <c r="A3892" t="s">
        <v>4656</v>
      </c>
      <c r="B3892" t="s">
        <v>3548</v>
      </c>
      <c r="C3892" s="16">
        <v>40179</v>
      </c>
      <c r="D3892">
        <v>6</v>
      </c>
      <c r="E3892">
        <v>0</v>
      </c>
      <c r="F3892" t="s">
        <v>14959</v>
      </c>
      <c r="G3892">
        <v>0.47299999999999998</v>
      </c>
    </row>
    <row r="3893" spans="1:7" x14ac:dyDescent="0.35">
      <c r="A3893" t="s">
        <v>4763</v>
      </c>
      <c r="B3893" t="s">
        <v>581</v>
      </c>
      <c r="C3893" s="16">
        <v>40179</v>
      </c>
      <c r="D3893">
        <v>6</v>
      </c>
      <c r="E3893">
        <v>0</v>
      </c>
      <c r="F3893" t="s">
        <v>14133</v>
      </c>
      <c r="G3893">
        <v>0.57999999999999996</v>
      </c>
    </row>
    <row r="3894" spans="1:7" x14ac:dyDescent="0.35">
      <c r="A3894" t="s">
        <v>1820</v>
      </c>
      <c r="B3894" t="s">
        <v>2979</v>
      </c>
      <c r="C3894" s="16">
        <v>40179</v>
      </c>
      <c r="D3894">
        <v>6</v>
      </c>
      <c r="E3894">
        <v>53</v>
      </c>
      <c r="F3894" t="s">
        <v>14114</v>
      </c>
      <c r="G3894">
        <v>0.64100000000000001</v>
      </c>
    </row>
    <row r="3895" spans="1:7" x14ac:dyDescent="0.35">
      <c r="A3895" t="s">
        <v>4981</v>
      </c>
      <c r="B3895" t="s">
        <v>4982</v>
      </c>
      <c r="C3895" s="16">
        <v>40179</v>
      </c>
      <c r="D3895">
        <v>12</v>
      </c>
      <c r="E3895">
        <v>84</v>
      </c>
      <c r="F3895" t="s">
        <v>13283</v>
      </c>
      <c r="G3895">
        <v>0.4</v>
      </c>
    </row>
    <row r="3896" spans="1:7" x14ac:dyDescent="0.35">
      <c r="A3896" t="s">
        <v>5412</v>
      </c>
      <c r="B3896" t="s">
        <v>5413</v>
      </c>
      <c r="C3896" s="16">
        <v>40179</v>
      </c>
      <c r="D3896">
        <v>9</v>
      </c>
      <c r="E3896">
        <v>0</v>
      </c>
      <c r="F3896" t="s">
        <v>14906</v>
      </c>
      <c r="G3896">
        <v>0.73</v>
      </c>
    </row>
    <row r="3897" spans="1:7" x14ac:dyDescent="0.35">
      <c r="A3897" t="s">
        <v>5440</v>
      </c>
      <c r="B3897" t="s">
        <v>581</v>
      </c>
      <c r="C3897" s="16">
        <v>40179</v>
      </c>
      <c r="D3897">
        <v>2</v>
      </c>
      <c r="E3897">
        <v>0</v>
      </c>
      <c r="F3897" t="s">
        <v>14133</v>
      </c>
      <c r="G3897">
        <v>0.53300000000000003</v>
      </c>
    </row>
    <row r="3898" spans="1:7" x14ac:dyDescent="0.35">
      <c r="A3898" t="s">
        <v>5449</v>
      </c>
      <c r="B3898" t="s">
        <v>5450</v>
      </c>
      <c r="C3898" s="16">
        <v>40179</v>
      </c>
      <c r="D3898">
        <v>8</v>
      </c>
      <c r="E3898">
        <v>0</v>
      </c>
      <c r="F3898" t="s">
        <v>13875</v>
      </c>
      <c r="G3898">
        <v>0.64200000000000002</v>
      </c>
    </row>
    <row r="3899" spans="1:7" x14ac:dyDescent="0.35">
      <c r="A3899" t="s">
        <v>139</v>
      </c>
      <c r="B3899" t="s">
        <v>2102</v>
      </c>
      <c r="C3899" s="16">
        <v>40179</v>
      </c>
      <c r="D3899">
        <v>6</v>
      </c>
      <c r="E3899">
        <v>0</v>
      </c>
      <c r="F3899" t="s">
        <v>14766</v>
      </c>
      <c r="G3899">
        <v>0.76100000000000001</v>
      </c>
    </row>
    <row r="3900" spans="1:7" x14ac:dyDescent="0.35">
      <c r="A3900" t="s">
        <v>5609</v>
      </c>
      <c r="B3900" t="s">
        <v>5610</v>
      </c>
      <c r="C3900" s="16">
        <v>40179</v>
      </c>
      <c r="D3900">
        <v>2</v>
      </c>
      <c r="E3900">
        <v>77</v>
      </c>
      <c r="F3900" t="s">
        <v>14960</v>
      </c>
      <c r="G3900">
        <v>0.435</v>
      </c>
    </row>
    <row r="3901" spans="1:7" x14ac:dyDescent="0.35">
      <c r="A3901" t="s">
        <v>5627</v>
      </c>
      <c r="B3901" t="s">
        <v>581</v>
      </c>
      <c r="C3901" s="16">
        <v>40179</v>
      </c>
      <c r="D3901">
        <v>14</v>
      </c>
      <c r="E3901">
        <v>0</v>
      </c>
      <c r="F3901" t="s">
        <v>14133</v>
      </c>
      <c r="G3901">
        <v>0.50700000000000001</v>
      </c>
    </row>
    <row r="3902" spans="1:7" x14ac:dyDescent="0.35">
      <c r="A3902" t="s">
        <v>5650</v>
      </c>
      <c r="B3902" t="s">
        <v>457</v>
      </c>
      <c r="C3902" s="16">
        <v>40179</v>
      </c>
      <c r="D3902">
        <v>4</v>
      </c>
      <c r="E3902">
        <v>0</v>
      </c>
      <c r="F3902" t="s">
        <v>12842</v>
      </c>
      <c r="G3902">
        <v>0.82199999999999995</v>
      </c>
    </row>
    <row r="3903" spans="1:7" x14ac:dyDescent="0.35">
      <c r="A3903" t="s">
        <v>4644</v>
      </c>
      <c r="B3903" t="s">
        <v>1779</v>
      </c>
      <c r="C3903" s="16">
        <v>40179</v>
      </c>
      <c r="D3903">
        <v>4</v>
      </c>
      <c r="E3903">
        <v>11</v>
      </c>
      <c r="F3903" t="s">
        <v>13664</v>
      </c>
      <c r="G3903">
        <v>0.62</v>
      </c>
    </row>
    <row r="3904" spans="1:7" x14ac:dyDescent="0.35">
      <c r="A3904" t="s">
        <v>5179</v>
      </c>
      <c r="B3904" t="s">
        <v>5062</v>
      </c>
      <c r="C3904" s="16">
        <v>40179</v>
      </c>
      <c r="D3904">
        <v>3</v>
      </c>
      <c r="E3904">
        <v>22</v>
      </c>
      <c r="F3904" t="s">
        <v>13576</v>
      </c>
      <c r="G3904">
        <v>0.54400000000000004</v>
      </c>
    </row>
    <row r="3905" spans="1:7" x14ac:dyDescent="0.35">
      <c r="A3905" t="s">
        <v>5941</v>
      </c>
      <c r="B3905" t="s">
        <v>960</v>
      </c>
      <c r="C3905" s="16">
        <v>40179</v>
      </c>
      <c r="D3905">
        <v>1</v>
      </c>
      <c r="E3905">
        <v>50</v>
      </c>
      <c r="F3905" t="s">
        <v>13281</v>
      </c>
      <c r="G3905">
        <v>0.70799999999999996</v>
      </c>
    </row>
    <row r="3906" spans="1:7" x14ac:dyDescent="0.35">
      <c r="A3906" t="s">
        <v>6029</v>
      </c>
      <c r="B3906" t="s">
        <v>6030</v>
      </c>
      <c r="C3906" s="16">
        <v>40179</v>
      </c>
      <c r="D3906">
        <v>1</v>
      </c>
      <c r="E3906">
        <v>0</v>
      </c>
      <c r="F3906" t="s">
        <v>6031</v>
      </c>
      <c r="G3906">
        <v>0.77400000000000002</v>
      </c>
    </row>
    <row r="3907" spans="1:7" x14ac:dyDescent="0.35">
      <c r="A3907" t="s">
        <v>12214</v>
      </c>
      <c r="B3907" t="s">
        <v>1000</v>
      </c>
      <c r="C3907" s="16">
        <v>40179</v>
      </c>
      <c r="D3907">
        <v>5</v>
      </c>
      <c r="E3907">
        <v>55</v>
      </c>
      <c r="F3907" t="s">
        <v>4697</v>
      </c>
      <c r="G3907">
        <v>0.54700000000000004</v>
      </c>
    </row>
    <row r="3908" spans="1:7" x14ac:dyDescent="0.35">
      <c r="A3908" t="s">
        <v>6303</v>
      </c>
      <c r="B3908" t="s">
        <v>6304</v>
      </c>
      <c r="C3908" s="16">
        <v>40179</v>
      </c>
      <c r="D3908">
        <v>1</v>
      </c>
      <c r="E3908">
        <v>46</v>
      </c>
      <c r="F3908" t="s">
        <v>6305</v>
      </c>
      <c r="G3908">
        <v>0.66300000000000003</v>
      </c>
    </row>
    <row r="3909" spans="1:7" x14ac:dyDescent="0.35">
      <c r="A3909" t="s">
        <v>6328</v>
      </c>
      <c r="B3909" t="s">
        <v>6329</v>
      </c>
      <c r="C3909" s="16">
        <v>40179</v>
      </c>
      <c r="D3909">
        <v>1</v>
      </c>
      <c r="E3909">
        <v>0</v>
      </c>
      <c r="F3909" t="s">
        <v>13544</v>
      </c>
      <c r="G3909">
        <v>0.59699999999999998</v>
      </c>
    </row>
    <row r="3910" spans="1:7" x14ac:dyDescent="0.35">
      <c r="A3910" t="s">
        <v>6435</v>
      </c>
      <c r="B3910" t="s">
        <v>2979</v>
      </c>
      <c r="C3910" s="16">
        <v>40179</v>
      </c>
      <c r="D3910">
        <v>7</v>
      </c>
      <c r="E3910">
        <v>48</v>
      </c>
      <c r="F3910" t="s">
        <v>14114</v>
      </c>
      <c r="G3910">
        <v>0.54800000000000004</v>
      </c>
    </row>
    <row r="3911" spans="1:7" x14ac:dyDescent="0.35">
      <c r="A3911" t="s">
        <v>6704</v>
      </c>
      <c r="B3911" t="s">
        <v>6705</v>
      </c>
      <c r="C3911" s="16">
        <v>40179</v>
      </c>
      <c r="D3911">
        <v>1</v>
      </c>
      <c r="E3911">
        <v>24</v>
      </c>
      <c r="F3911" t="s">
        <v>13284</v>
      </c>
      <c r="G3911">
        <v>0.83099999999999996</v>
      </c>
    </row>
    <row r="3912" spans="1:7" x14ac:dyDescent="0.35">
      <c r="A3912" t="s">
        <v>4308</v>
      </c>
      <c r="B3912" t="s">
        <v>393</v>
      </c>
      <c r="C3912" s="16">
        <v>40179</v>
      </c>
      <c r="D3912">
        <v>1</v>
      </c>
      <c r="E3912">
        <v>0</v>
      </c>
      <c r="F3912" t="s">
        <v>12791</v>
      </c>
      <c r="G3912">
        <v>0.70799999999999996</v>
      </c>
    </row>
    <row r="3913" spans="1:7" x14ac:dyDescent="0.35">
      <c r="A3913" t="s">
        <v>3084</v>
      </c>
      <c r="B3913" t="s">
        <v>6789</v>
      </c>
      <c r="C3913" s="16">
        <v>40179</v>
      </c>
      <c r="D3913">
        <v>15</v>
      </c>
      <c r="E3913">
        <v>71</v>
      </c>
      <c r="F3913" t="s">
        <v>14135</v>
      </c>
      <c r="G3913">
        <v>0.39200000000000002</v>
      </c>
    </row>
    <row r="3914" spans="1:7" x14ac:dyDescent="0.35">
      <c r="A3914" t="s">
        <v>6793</v>
      </c>
      <c r="B3914" t="s">
        <v>2750</v>
      </c>
      <c r="C3914" s="16">
        <v>40179</v>
      </c>
      <c r="D3914">
        <v>2</v>
      </c>
      <c r="E3914">
        <v>34</v>
      </c>
      <c r="F3914" t="s">
        <v>13838</v>
      </c>
      <c r="G3914">
        <v>0.68600000000000005</v>
      </c>
    </row>
    <row r="3915" spans="1:7" x14ac:dyDescent="0.35">
      <c r="A3915" t="s">
        <v>6797</v>
      </c>
      <c r="B3915" t="s">
        <v>960</v>
      </c>
      <c r="C3915" s="16">
        <v>40179</v>
      </c>
      <c r="D3915">
        <v>1</v>
      </c>
      <c r="E3915">
        <v>14</v>
      </c>
      <c r="F3915" t="s">
        <v>13281</v>
      </c>
      <c r="G3915">
        <v>0.71099999999999997</v>
      </c>
    </row>
    <row r="3916" spans="1:7" x14ac:dyDescent="0.35">
      <c r="A3916" t="s">
        <v>6857</v>
      </c>
      <c r="B3916" t="s">
        <v>6858</v>
      </c>
      <c r="C3916" s="16">
        <v>40179</v>
      </c>
      <c r="D3916">
        <v>7</v>
      </c>
      <c r="E3916">
        <v>0</v>
      </c>
      <c r="F3916" t="s">
        <v>14136</v>
      </c>
      <c r="G3916">
        <v>0.53300000000000003</v>
      </c>
    </row>
    <row r="3917" spans="1:7" x14ac:dyDescent="0.35">
      <c r="A3917" t="s">
        <v>6866</v>
      </c>
      <c r="B3917" t="s">
        <v>1644</v>
      </c>
      <c r="C3917" s="16">
        <v>40179</v>
      </c>
      <c r="D3917">
        <v>3</v>
      </c>
      <c r="E3917">
        <v>20</v>
      </c>
      <c r="F3917" t="s">
        <v>12791</v>
      </c>
      <c r="G3917">
        <v>0.63600000000000001</v>
      </c>
    </row>
    <row r="3918" spans="1:7" x14ac:dyDescent="0.35">
      <c r="A3918" t="s">
        <v>6662</v>
      </c>
      <c r="B3918" t="s">
        <v>1452</v>
      </c>
      <c r="C3918" s="16">
        <v>40179</v>
      </c>
      <c r="D3918">
        <v>13</v>
      </c>
      <c r="E3918">
        <v>0</v>
      </c>
      <c r="F3918" t="s">
        <v>13913</v>
      </c>
      <c r="G3918">
        <v>0.57099999999999995</v>
      </c>
    </row>
    <row r="3919" spans="1:7" x14ac:dyDescent="0.35">
      <c r="A3919" t="s">
        <v>5921</v>
      </c>
      <c r="B3919" t="s">
        <v>3152</v>
      </c>
      <c r="C3919" s="16">
        <v>40179</v>
      </c>
      <c r="D3919">
        <v>2</v>
      </c>
      <c r="E3919">
        <v>75</v>
      </c>
      <c r="F3919" t="s">
        <v>14733</v>
      </c>
      <c r="G3919">
        <v>0.60699999999999998</v>
      </c>
    </row>
    <row r="3920" spans="1:7" x14ac:dyDescent="0.35">
      <c r="A3920" t="s">
        <v>7054</v>
      </c>
      <c r="B3920" t="s">
        <v>3014</v>
      </c>
      <c r="C3920" s="16">
        <v>40179</v>
      </c>
      <c r="D3920">
        <v>2</v>
      </c>
      <c r="E3920">
        <v>75</v>
      </c>
      <c r="F3920" t="s">
        <v>13120</v>
      </c>
      <c r="G3920">
        <v>0.68899999999999995</v>
      </c>
    </row>
    <row r="3921" spans="1:7" x14ac:dyDescent="0.35">
      <c r="A3921" t="s">
        <v>3010</v>
      </c>
      <c r="B3921" t="s">
        <v>4919</v>
      </c>
      <c r="C3921" s="16">
        <v>40179</v>
      </c>
      <c r="D3921">
        <v>3</v>
      </c>
      <c r="E3921">
        <v>16</v>
      </c>
      <c r="F3921" t="s">
        <v>13875</v>
      </c>
      <c r="G3921">
        <v>0.76900000000000002</v>
      </c>
    </row>
    <row r="3922" spans="1:7" x14ac:dyDescent="0.35">
      <c r="A3922" t="s">
        <v>7492</v>
      </c>
      <c r="B3922" t="s">
        <v>7493</v>
      </c>
      <c r="C3922" s="16">
        <v>40179</v>
      </c>
      <c r="D3922">
        <v>5</v>
      </c>
      <c r="E3922">
        <v>0</v>
      </c>
      <c r="F3922" t="s">
        <v>13838</v>
      </c>
      <c r="G3922">
        <v>0.71399999999999997</v>
      </c>
    </row>
    <row r="3923" spans="1:7" x14ac:dyDescent="0.35">
      <c r="A3923" t="s">
        <v>7866</v>
      </c>
      <c r="B3923" t="s">
        <v>1862</v>
      </c>
      <c r="C3923" s="16">
        <v>40179</v>
      </c>
      <c r="D3923">
        <v>2</v>
      </c>
      <c r="E3923">
        <v>0</v>
      </c>
      <c r="F3923" t="s">
        <v>14137</v>
      </c>
      <c r="G3923">
        <v>0.47099999999999997</v>
      </c>
    </row>
    <row r="3924" spans="1:7" x14ac:dyDescent="0.35">
      <c r="A3924" t="s">
        <v>8085</v>
      </c>
      <c r="B3924" t="s">
        <v>1120</v>
      </c>
      <c r="C3924" s="16">
        <v>40179</v>
      </c>
      <c r="D3924">
        <v>8</v>
      </c>
      <c r="E3924">
        <v>0</v>
      </c>
      <c r="F3924" t="s">
        <v>14090</v>
      </c>
      <c r="G3924">
        <v>0.502</v>
      </c>
    </row>
    <row r="3925" spans="1:7" x14ac:dyDescent="0.35">
      <c r="A3925" t="s">
        <v>8100</v>
      </c>
      <c r="B3925" t="s">
        <v>6858</v>
      </c>
      <c r="C3925" s="16">
        <v>40179</v>
      </c>
      <c r="D3925">
        <v>6</v>
      </c>
      <c r="E3925">
        <v>0</v>
      </c>
      <c r="F3925" t="s">
        <v>14136</v>
      </c>
      <c r="G3925">
        <v>0.433</v>
      </c>
    </row>
    <row r="3926" spans="1:7" x14ac:dyDescent="0.35">
      <c r="A3926" t="s">
        <v>3151</v>
      </c>
      <c r="B3926" t="s">
        <v>3152</v>
      </c>
      <c r="C3926" s="16">
        <v>40179</v>
      </c>
      <c r="D3926">
        <v>1</v>
      </c>
      <c r="E3926">
        <v>82</v>
      </c>
      <c r="F3926" t="s">
        <v>14733</v>
      </c>
      <c r="G3926">
        <v>0.751</v>
      </c>
    </row>
    <row r="3927" spans="1:7" x14ac:dyDescent="0.35">
      <c r="A3927" t="s">
        <v>8374</v>
      </c>
      <c r="B3927" t="s">
        <v>1762</v>
      </c>
      <c r="C3927" s="16">
        <v>40179</v>
      </c>
      <c r="D3927">
        <v>1</v>
      </c>
      <c r="E3927">
        <v>77</v>
      </c>
      <c r="F3927" t="s">
        <v>13545</v>
      </c>
      <c r="G3927">
        <v>0.58099999999999996</v>
      </c>
    </row>
    <row r="3928" spans="1:7" x14ac:dyDescent="0.35">
      <c r="A3928" t="s">
        <v>2318</v>
      </c>
      <c r="B3928" t="s">
        <v>6858</v>
      </c>
      <c r="C3928" s="16">
        <v>40179</v>
      </c>
      <c r="D3928">
        <v>3</v>
      </c>
      <c r="E3928">
        <v>0</v>
      </c>
      <c r="F3928" t="s">
        <v>14136</v>
      </c>
      <c r="G3928">
        <v>0.54500000000000004</v>
      </c>
    </row>
    <row r="3929" spans="1:7" x14ac:dyDescent="0.35">
      <c r="A3929" t="s">
        <v>8732</v>
      </c>
      <c r="B3929" t="s">
        <v>2979</v>
      </c>
      <c r="C3929" s="16">
        <v>40179</v>
      </c>
      <c r="D3929">
        <v>5</v>
      </c>
      <c r="E3929">
        <v>52</v>
      </c>
      <c r="F3929" t="s">
        <v>14114</v>
      </c>
      <c r="G3929">
        <v>0.59199999999999997</v>
      </c>
    </row>
    <row r="3930" spans="1:7" x14ac:dyDescent="0.35">
      <c r="A3930" t="s">
        <v>8734</v>
      </c>
      <c r="B3930" t="s">
        <v>3064</v>
      </c>
      <c r="C3930" s="16">
        <v>40179</v>
      </c>
      <c r="D3930">
        <v>4</v>
      </c>
      <c r="E3930">
        <v>57</v>
      </c>
      <c r="F3930" t="s">
        <v>14030</v>
      </c>
      <c r="G3930">
        <v>0.54300000000000004</v>
      </c>
    </row>
    <row r="3931" spans="1:7" x14ac:dyDescent="0.35">
      <c r="A3931" t="s">
        <v>8809</v>
      </c>
      <c r="B3931" t="s">
        <v>8810</v>
      </c>
      <c r="C3931" s="16">
        <v>40179</v>
      </c>
      <c r="D3931">
        <v>11</v>
      </c>
      <c r="E3931">
        <v>0</v>
      </c>
      <c r="F3931" t="s">
        <v>13875</v>
      </c>
      <c r="G3931">
        <v>0.28799999999999998</v>
      </c>
    </row>
    <row r="3932" spans="1:7" x14ac:dyDescent="0.35">
      <c r="A3932" t="s">
        <v>5222</v>
      </c>
      <c r="B3932" t="s">
        <v>363</v>
      </c>
      <c r="C3932" s="16">
        <v>40179</v>
      </c>
      <c r="D3932">
        <v>5</v>
      </c>
      <c r="E3932">
        <v>0</v>
      </c>
      <c r="F3932" t="s">
        <v>14138</v>
      </c>
      <c r="G3932">
        <v>0.70299999999999996</v>
      </c>
    </row>
    <row r="3933" spans="1:7" x14ac:dyDescent="0.35">
      <c r="A3933" t="s">
        <v>8947</v>
      </c>
      <c r="B3933" t="s">
        <v>8948</v>
      </c>
      <c r="C3933" s="16">
        <v>40179</v>
      </c>
      <c r="D3933">
        <v>1</v>
      </c>
      <c r="E3933">
        <v>0</v>
      </c>
      <c r="F3933" t="s">
        <v>14139</v>
      </c>
      <c r="G3933">
        <v>0.2</v>
      </c>
    </row>
    <row r="3934" spans="1:7" x14ac:dyDescent="0.35">
      <c r="A3934">
        <v>2012</v>
      </c>
      <c r="B3934" t="s">
        <v>8986</v>
      </c>
      <c r="C3934" s="16">
        <v>40179</v>
      </c>
      <c r="D3934">
        <v>1</v>
      </c>
      <c r="E3934">
        <v>0</v>
      </c>
      <c r="F3934" t="s">
        <v>14961</v>
      </c>
      <c r="G3934">
        <v>0.71699999999999997</v>
      </c>
    </row>
    <row r="3935" spans="1:7" x14ac:dyDescent="0.35">
      <c r="A3935" t="s">
        <v>5440</v>
      </c>
      <c r="B3935" t="s">
        <v>581</v>
      </c>
      <c r="C3935" s="16">
        <v>40179</v>
      </c>
      <c r="D3935">
        <v>2</v>
      </c>
      <c r="E3935">
        <v>0</v>
      </c>
      <c r="F3935" t="s">
        <v>14133</v>
      </c>
      <c r="G3935">
        <v>0.53300000000000003</v>
      </c>
    </row>
    <row r="3936" spans="1:7" x14ac:dyDescent="0.35">
      <c r="A3936" t="s">
        <v>9180</v>
      </c>
      <c r="B3936" t="s">
        <v>8948</v>
      </c>
      <c r="C3936" s="16">
        <v>40179</v>
      </c>
      <c r="D3936">
        <v>7</v>
      </c>
      <c r="E3936">
        <v>0</v>
      </c>
      <c r="F3936" t="s">
        <v>14139</v>
      </c>
      <c r="G3936">
        <v>0.42499999999999999</v>
      </c>
    </row>
    <row r="3937" spans="1:7" x14ac:dyDescent="0.35">
      <c r="A3937" t="s">
        <v>9307</v>
      </c>
      <c r="B3937" t="s">
        <v>9308</v>
      </c>
      <c r="C3937" s="16">
        <v>40179</v>
      </c>
      <c r="D3937">
        <v>1</v>
      </c>
      <c r="E3937">
        <v>0</v>
      </c>
      <c r="F3937" t="s">
        <v>14962</v>
      </c>
      <c r="G3937">
        <v>0.71799999999999997</v>
      </c>
    </row>
    <row r="3938" spans="1:7" x14ac:dyDescent="0.35">
      <c r="A3938" t="s">
        <v>3084</v>
      </c>
      <c r="B3938" t="s">
        <v>6789</v>
      </c>
      <c r="C3938" s="16">
        <v>40179</v>
      </c>
      <c r="D3938">
        <v>18</v>
      </c>
      <c r="E3938">
        <v>0</v>
      </c>
      <c r="F3938" t="s">
        <v>14135</v>
      </c>
      <c r="G3938">
        <v>0.35299999999999998</v>
      </c>
    </row>
    <row r="3939" spans="1:7" x14ac:dyDescent="0.35">
      <c r="A3939" t="s">
        <v>9624</v>
      </c>
      <c r="B3939" t="s">
        <v>9625</v>
      </c>
      <c r="C3939" s="16">
        <v>40179</v>
      </c>
      <c r="D3939">
        <v>17</v>
      </c>
      <c r="E3939">
        <v>0</v>
      </c>
      <c r="F3939" t="s">
        <v>14131</v>
      </c>
      <c r="G3939">
        <v>0.81</v>
      </c>
    </row>
    <row r="3940" spans="1:7" x14ac:dyDescent="0.35">
      <c r="A3940" t="s">
        <v>244</v>
      </c>
      <c r="B3940" t="s">
        <v>581</v>
      </c>
      <c r="C3940" s="16">
        <v>40179</v>
      </c>
      <c r="D3940">
        <v>13</v>
      </c>
      <c r="E3940">
        <v>0</v>
      </c>
      <c r="F3940" t="s">
        <v>14133</v>
      </c>
      <c r="G3940">
        <v>0.373</v>
      </c>
    </row>
    <row r="3941" spans="1:7" x14ac:dyDescent="0.35">
      <c r="A3941" t="s">
        <v>7509</v>
      </c>
      <c r="B3941" t="s">
        <v>581</v>
      </c>
      <c r="C3941" s="16">
        <v>40179</v>
      </c>
      <c r="D3941">
        <v>5</v>
      </c>
      <c r="E3941">
        <v>0</v>
      </c>
      <c r="F3941" t="s">
        <v>14133</v>
      </c>
      <c r="G3941">
        <v>0.25800000000000001</v>
      </c>
    </row>
    <row r="3942" spans="1:7" x14ac:dyDescent="0.35">
      <c r="A3942" t="s">
        <v>9811</v>
      </c>
      <c r="B3942" t="s">
        <v>1603</v>
      </c>
      <c r="C3942" s="16">
        <v>40179</v>
      </c>
      <c r="D3942">
        <v>14</v>
      </c>
      <c r="E3942">
        <v>0</v>
      </c>
      <c r="F3942" t="s">
        <v>12810</v>
      </c>
      <c r="G3942">
        <v>0.72099999999999997</v>
      </c>
    </row>
    <row r="3943" spans="1:7" x14ac:dyDescent="0.35">
      <c r="A3943" t="s">
        <v>12592</v>
      </c>
      <c r="B3943" t="s">
        <v>1000</v>
      </c>
      <c r="C3943" s="16">
        <v>40179</v>
      </c>
      <c r="D3943">
        <v>3</v>
      </c>
      <c r="E3943">
        <v>53</v>
      </c>
      <c r="F3943" t="s">
        <v>4697</v>
      </c>
      <c r="G3943">
        <v>0.53400000000000003</v>
      </c>
    </row>
    <row r="3944" spans="1:7" x14ac:dyDescent="0.35">
      <c r="A3944" t="s">
        <v>5440</v>
      </c>
      <c r="B3944" t="s">
        <v>581</v>
      </c>
      <c r="C3944" s="16">
        <v>40179</v>
      </c>
      <c r="D3944">
        <v>2</v>
      </c>
      <c r="E3944">
        <v>0</v>
      </c>
      <c r="F3944" t="s">
        <v>14133</v>
      </c>
      <c r="G3944">
        <v>0.53</v>
      </c>
    </row>
    <row r="3945" spans="1:7" x14ac:dyDescent="0.35">
      <c r="A3945" t="s">
        <v>10383</v>
      </c>
      <c r="B3945" t="s">
        <v>1120</v>
      </c>
      <c r="C3945" s="16">
        <v>40179</v>
      </c>
      <c r="D3945">
        <v>4</v>
      </c>
      <c r="E3945">
        <v>0</v>
      </c>
      <c r="F3945" t="s">
        <v>14090</v>
      </c>
      <c r="G3945">
        <v>0.372</v>
      </c>
    </row>
    <row r="3946" spans="1:7" x14ac:dyDescent="0.35">
      <c r="A3946" t="s">
        <v>2157</v>
      </c>
      <c r="B3946" t="s">
        <v>581</v>
      </c>
      <c r="C3946" s="16">
        <v>40179</v>
      </c>
      <c r="D3946">
        <v>1</v>
      </c>
      <c r="E3946">
        <v>0</v>
      </c>
      <c r="F3946" t="s">
        <v>14133</v>
      </c>
      <c r="G3946">
        <v>0.52200000000000002</v>
      </c>
    </row>
    <row r="3947" spans="1:7" x14ac:dyDescent="0.35">
      <c r="A3947" t="s">
        <v>10412</v>
      </c>
      <c r="B3947" t="s">
        <v>10413</v>
      </c>
      <c r="C3947" s="16">
        <v>40179</v>
      </c>
      <c r="D3947">
        <v>3</v>
      </c>
      <c r="E3947">
        <v>65</v>
      </c>
      <c r="F3947" t="s">
        <v>14960</v>
      </c>
      <c r="G3947">
        <v>0.66400000000000003</v>
      </c>
    </row>
    <row r="3948" spans="1:7" x14ac:dyDescent="0.35">
      <c r="A3948" t="s">
        <v>5569</v>
      </c>
      <c r="B3948" t="s">
        <v>5570</v>
      </c>
      <c r="C3948" s="16">
        <v>40179</v>
      </c>
      <c r="D3948">
        <v>19</v>
      </c>
      <c r="E3948">
        <v>0</v>
      </c>
      <c r="F3948" t="s">
        <v>14140</v>
      </c>
      <c r="G3948">
        <v>0.47199999999999998</v>
      </c>
    </row>
    <row r="3949" spans="1:7" x14ac:dyDescent="0.35">
      <c r="A3949" t="s">
        <v>10429</v>
      </c>
      <c r="B3949" t="s">
        <v>2293</v>
      </c>
      <c r="C3949" s="16">
        <v>40179</v>
      </c>
      <c r="D3949">
        <v>2</v>
      </c>
      <c r="E3949">
        <v>36</v>
      </c>
      <c r="F3949" t="s">
        <v>13210</v>
      </c>
      <c r="G3949">
        <v>0.60899999999999999</v>
      </c>
    </row>
    <row r="3950" spans="1:7" x14ac:dyDescent="0.35">
      <c r="A3950" t="s">
        <v>10515</v>
      </c>
      <c r="B3950" t="s">
        <v>6858</v>
      </c>
      <c r="C3950" s="16">
        <v>40179</v>
      </c>
      <c r="D3950">
        <v>20</v>
      </c>
      <c r="E3950">
        <v>0</v>
      </c>
      <c r="F3950" t="s">
        <v>14136</v>
      </c>
      <c r="G3950">
        <v>0.39600000000000002</v>
      </c>
    </row>
    <row r="3951" spans="1:7" x14ac:dyDescent="0.35">
      <c r="A3951" t="s">
        <v>10532</v>
      </c>
      <c r="B3951" t="s">
        <v>2246</v>
      </c>
      <c r="C3951" s="16">
        <v>40179</v>
      </c>
      <c r="D3951">
        <v>1</v>
      </c>
      <c r="E3951">
        <v>13</v>
      </c>
      <c r="F3951" t="s">
        <v>2247</v>
      </c>
      <c r="G3951">
        <v>0.61</v>
      </c>
    </row>
    <row r="3952" spans="1:7" x14ac:dyDescent="0.35">
      <c r="A3952" t="s">
        <v>2462</v>
      </c>
      <c r="B3952" t="s">
        <v>581</v>
      </c>
      <c r="C3952" s="16">
        <v>40179</v>
      </c>
      <c r="D3952">
        <v>6</v>
      </c>
      <c r="E3952">
        <v>0</v>
      </c>
      <c r="F3952" t="s">
        <v>14133</v>
      </c>
      <c r="G3952">
        <v>0.53</v>
      </c>
    </row>
    <row r="3953" spans="1:7" x14ac:dyDescent="0.35">
      <c r="A3953" t="s">
        <v>10705</v>
      </c>
      <c r="B3953" t="s">
        <v>10706</v>
      </c>
      <c r="C3953" s="16">
        <v>40179</v>
      </c>
      <c r="D3953">
        <v>1</v>
      </c>
      <c r="E3953">
        <v>0</v>
      </c>
      <c r="F3953" t="s">
        <v>14141</v>
      </c>
      <c r="G3953">
        <v>0.68700000000000006</v>
      </c>
    </row>
    <row r="3954" spans="1:7" x14ac:dyDescent="0.35">
      <c r="A3954" t="s">
        <v>10705</v>
      </c>
      <c r="B3954" t="s">
        <v>10706</v>
      </c>
      <c r="C3954" s="16">
        <v>40179</v>
      </c>
      <c r="D3954">
        <v>5</v>
      </c>
      <c r="E3954">
        <v>0</v>
      </c>
      <c r="F3954" t="s">
        <v>14141</v>
      </c>
      <c r="G3954">
        <v>0.68700000000000006</v>
      </c>
    </row>
    <row r="3955" spans="1:7" x14ac:dyDescent="0.35">
      <c r="A3955" t="s">
        <v>10964</v>
      </c>
      <c r="B3955" t="s">
        <v>10965</v>
      </c>
      <c r="C3955" s="16">
        <v>40179</v>
      </c>
      <c r="D3955">
        <v>1</v>
      </c>
      <c r="E3955">
        <v>34</v>
      </c>
      <c r="F3955" t="s">
        <v>13285</v>
      </c>
      <c r="G3955">
        <v>0.57899999999999996</v>
      </c>
    </row>
    <row r="3956" spans="1:7" x14ac:dyDescent="0.35">
      <c r="A3956" t="s">
        <v>8374</v>
      </c>
      <c r="B3956" t="s">
        <v>1762</v>
      </c>
      <c r="C3956" s="16">
        <v>40179</v>
      </c>
      <c r="D3956">
        <v>1</v>
      </c>
      <c r="E3956">
        <v>0</v>
      </c>
      <c r="F3956" t="s">
        <v>13545</v>
      </c>
      <c r="G3956">
        <v>0.58799999999999997</v>
      </c>
    </row>
    <row r="3957" spans="1:7" x14ac:dyDescent="0.35">
      <c r="A3957" t="s">
        <v>11038</v>
      </c>
      <c r="B3957" t="s">
        <v>3766</v>
      </c>
      <c r="C3957" s="16">
        <v>40179</v>
      </c>
      <c r="D3957">
        <v>1</v>
      </c>
      <c r="E3957">
        <v>14</v>
      </c>
      <c r="F3957" t="s">
        <v>3767</v>
      </c>
      <c r="G3957">
        <v>0.76400000000000001</v>
      </c>
    </row>
    <row r="3958" spans="1:7" x14ac:dyDescent="0.35">
      <c r="A3958" t="s">
        <v>3291</v>
      </c>
      <c r="B3958" t="s">
        <v>11128</v>
      </c>
      <c r="C3958" s="16">
        <v>40179</v>
      </c>
      <c r="D3958">
        <v>1</v>
      </c>
      <c r="E3958">
        <v>0</v>
      </c>
      <c r="F3958" t="s">
        <v>3292</v>
      </c>
      <c r="G3958">
        <v>0.90200000000000002</v>
      </c>
    </row>
    <row r="3959" spans="1:7" x14ac:dyDescent="0.35">
      <c r="A3959" t="s">
        <v>11190</v>
      </c>
      <c r="B3959" t="s">
        <v>6763</v>
      </c>
      <c r="C3959" s="16">
        <v>40179</v>
      </c>
      <c r="D3959">
        <v>1</v>
      </c>
      <c r="E3959">
        <v>28</v>
      </c>
      <c r="F3959" t="s">
        <v>14142</v>
      </c>
      <c r="G3959">
        <v>0.55100000000000005</v>
      </c>
    </row>
    <row r="3960" spans="1:7" x14ac:dyDescent="0.35">
      <c r="A3960" t="s">
        <v>456</v>
      </c>
      <c r="B3960" t="s">
        <v>457</v>
      </c>
      <c r="C3960" s="16">
        <v>40179</v>
      </c>
      <c r="D3960">
        <v>2</v>
      </c>
      <c r="E3960">
        <v>86</v>
      </c>
      <c r="F3960" t="s">
        <v>12842</v>
      </c>
      <c r="G3960">
        <v>0.755</v>
      </c>
    </row>
    <row r="3961" spans="1:7" x14ac:dyDescent="0.35">
      <c r="A3961" t="s">
        <v>6785</v>
      </c>
      <c r="B3961" t="s">
        <v>1543</v>
      </c>
      <c r="C3961" s="16">
        <v>40179</v>
      </c>
      <c r="D3961">
        <v>4</v>
      </c>
      <c r="E3961">
        <v>56</v>
      </c>
      <c r="F3961" t="s">
        <v>14143</v>
      </c>
      <c r="G3961">
        <v>0.53100000000000003</v>
      </c>
    </row>
    <row r="3962" spans="1:7" x14ac:dyDescent="0.35">
      <c r="A3962">
        <v>1979</v>
      </c>
      <c r="B3962" t="s">
        <v>2979</v>
      </c>
      <c r="C3962" s="16">
        <v>40179</v>
      </c>
      <c r="D3962">
        <v>12</v>
      </c>
      <c r="E3962">
        <v>45</v>
      </c>
      <c r="F3962" t="s">
        <v>14114</v>
      </c>
      <c r="G3962">
        <v>0.56299999999999994</v>
      </c>
    </row>
    <row r="3963" spans="1:7" x14ac:dyDescent="0.35">
      <c r="A3963" t="s">
        <v>1332</v>
      </c>
      <c r="B3963" t="s">
        <v>1120</v>
      </c>
      <c r="C3963" s="16">
        <v>40179</v>
      </c>
      <c r="D3963">
        <v>3</v>
      </c>
      <c r="E3963">
        <v>0</v>
      </c>
      <c r="F3963" t="s">
        <v>14090</v>
      </c>
      <c r="G3963">
        <v>0.38900000000000001</v>
      </c>
    </row>
    <row r="3964" spans="1:7" x14ac:dyDescent="0.35">
      <c r="A3964" t="s">
        <v>8141</v>
      </c>
      <c r="B3964" t="s">
        <v>434</v>
      </c>
      <c r="C3964" s="16">
        <v>40175</v>
      </c>
      <c r="D3964">
        <v>24</v>
      </c>
      <c r="E3964">
        <v>0</v>
      </c>
      <c r="F3964" t="s">
        <v>12789</v>
      </c>
      <c r="G3964">
        <v>0.6</v>
      </c>
    </row>
    <row r="3965" spans="1:7" x14ac:dyDescent="0.35">
      <c r="A3965" t="s">
        <v>3139</v>
      </c>
      <c r="B3965" t="s">
        <v>3140</v>
      </c>
      <c r="C3965" s="16">
        <v>40166</v>
      </c>
      <c r="D3965">
        <v>1</v>
      </c>
      <c r="E3965">
        <v>7</v>
      </c>
      <c r="F3965" t="s">
        <v>3141</v>
      </c>
      <c r="G3965">
        <v>0.77800000000000002</v>
      </c>
    </row>
    <row r="3966" spans="1:7" x14ac:dyDescent="0.35">
      <c r="A3966" t="s">
        <v>11865</v>
      </c>
      <c r="B3966" t="s">
        <v>1938</v>
      </c>
      <c r="C3966" s="16">
        <v>40162</v>
      </c>
      <c r="D3966">
        <v>10</v>
      </c>
      <c r="E3966">
        <v>49</v>
      </c>
      <c r="F3966" t="s">
        <v>13737</v>
      </c>
      <c r="G3966">
        <v>0.63400000000000001</v>
      </c>
    </row>
    <row r="3967" spans="1:7" x14ac:dyDescent="0.35">
      <c r="A3967" t="s">
        <v>12086</v>
      </c>
      <c r="B3967" t="s">
        <v>594</v>
      </c>
      <c r="C3967" s="16">
        <v>40162</v>
      </c>
      <c r="D3967">
        <v>14</v>
      </c>
      <c r="E3967">
        <v>75</v>
      </c>
      <c r="F3967" t="s">
        <v>13702</v>
      </c>
      <c r="G3967">
        <v>0.48399999999999999</v>
      </c>
    </row>
    <row r="3968" spans="1:7" x14ac:dyDescent="0.35">
      <c r="A3968" t="s">
        <v>4316</v>
      </c>
      <c r="B3968" t="s">
        <v>594</v>
      </c>
      <c r="C3968" s="16">
        <v>40162</v>
      </c>
      <c r="D3968">
        <v>3</v>
      </c>
      <c r="E3968">
        <v>54</v>
      </c>
      <c r="F3968" t="s">
        <v>13702</v>
      </c>
      <c r="G3968">
        <v>0.71299999999999997</v>
      </c>
    </row>
    <row r="3969" spans="1:7" x14ac:dyDescent="0.35">
      <c r="A3969" t="s">
        <v>12478</v>
      </c>
      <c r="B3969" t="s">
        <v>5999</v>
      </c>
      <c r="C3969" s="16">
        <v>40158</v>
      </c>
      <c r="D3969">
        <v>22</v>
      </c>
      <c r="E3969">
        <v>0</v>
      </c>
      <c r="F3969" t="s">
        <v>13875</v>
      </c>
      <c r="G3969">
        <v>0.63400000000000001</v>
      </c>
    </row>
    <row r="3970" spans="1:7" x14ac:dyDescent="0.35">
      <c r="A3970" t="s">
        <v>9632</v>
      </c>
      <c r="B3970" t="s">
        <v>9633</v>
      </c>
      <c r="C3970" s="16">
        <v>40158</v>
      </c>
      <c r="D3970">
        <v>1</v>
      </c>
      <c r="E3970">
        <v>9</v>
      </c>
      <c r="F3970" t="s">
        <v>13875</v>
      </c>
      <c r="G3970">
        <v>0.435</v>
      </c>
    </row>
    <row r="3971" spans="1:7" x14ac:dyDescent="0.35">
      <c r="A3971" t="s">
        <v>548</v>
      </c>
      <c r="B3971" t="s">
        <v>549</v>
      </c>
      <c r="C3971" s="16">
        <v>40155</v>
      </c>
      <c r="D3971">
        <v>1</v>
      </c>
      <c r="E3971">
        <v>45</v>
      </c>
      <c r="F3971" t="s">
        <v>12895</v>
      </c>
      <c r="G3971">
        <v>0.68899999999999995</v>
      </c>
    </row>
    <row r="3972" spans="1:7" x14ac:dyDescent="0.35">
      <c r="A3972" t="s">
        <v>10433</v>
      </c>
      <c r="B3972" t="s">
        <v>8972</v>
      </c>
      <c r="C3972" s="16">
        <v>40151</v>
      </c>
      <c r="D3972">
        <v>1</v>
      </c>
      <c r="E3972">
        <v>9</v>
      </c>
      <c r="F3972" t="s">
        <v>13220</v>
      </c>
      <c r="G3972">
        <v>0.82899999999999996</v>
      </c>
    </row>
    <row r="3973" spans="1:7" x14ac:dyDescent="0.35">
      <c r="A3973" t="s">
        <v>4528</v>
      </c>
      <c r="B3973" t="s">
        <v>4529</v>
      </c>
      <c r="C3973" s="16">
        <v>40147</v>
      </c>
      <c r="D3973">
        <v>1</v>
      </c>
      <c r="E3973">
        <v>17</v>
      </c>
      <c r="F3973" t="s">
        <v>13286</v>
      </c>
      <c r="G3973">
        <v>0.745</v>
      </c>
    </row>
    <row r="3974" spans="1:7" x14ac:dyDescent="0.35">
      <c r="A3974" t="s">
        <v>6471</v>
      </c>
      <c r="B3974" t="s">
        <v>4529</v>
      </c>
      <c r="C3974" s="16">
        <v>40147</v>
      </c>
      <c r="D3974">
        <v>7</v>
      </c>
      <c r="E3974">
        <v>13</v>
      </c>
      <c r="F3974" t="s">
        <v>13286</v>
      </c>
      <c r="G3974">
        <v>0.71399999999999997</v>
      </c>
    </row>
    <row r="3975" spans="1:7" x14ac:dyDescent="0.35">
      <c r="A3975" t="s">
        <v>3490</v>
      </c>
      <c r="B3975" t="s">
        <v>2820</v>
      </c>
      <c r="C3975" s="16">
        <v>40144</v>
      </c>
      <c r="D3975">
        <v>3</v>
      </c>
      <c r="E3975">
        <v>54</v>
      </c>
      <c r="F3975" t="s">
        <v>13698</v>
      </c>
      <c r="G3975">
        <v>0.63300000000000001</v>
      </c>
    </row>
    <row r="3976" spans="1:7" x14ac:dyDescent="0.35">
      <c r="A3976" t="s">
        <v>3999</v>
      </c>
      <c r="B3976" t="s">
        <v>2484</v>
      </c>
      <c r="C3976" s="16">
        <v>40140</v>
      </c>
      <c r="D3976">
        <v>2</v>
      </c>
      <c r="E3976">
        <v>54</v>
      </c>
      <c r="F3976" t="s">
        <v>14814</v>
      </c>
      <c r="G3976">
        <v>0.65400000000000003</v>
      </c>
    </row>
    <row r="3977" spans="1:7" x14ac:dyDescent="0.35">
      <c r="A3977" t="s">
        <v>8417</v>
      </c>
      <c r="B3977" t="s">
        <v>2484</v>
      </c>
      <c r="C3977" s="16">
        <v>40140</v>
      </c>
      <c r="D3977">
        <v>3</v>
      </c>
      <c r="E3977">
        <v>66</v>
      </c>
      <c r="F3977" t="s">
        <v>14814</v>
      </c>
      <c r="G3977">
        <v>0.44</v>
      </c>
    </row>
    <row r="3978" spans="1:7" x14ac:dyDescent="0.35">
      <c r="A3978" t="s">
        <v>9738</v>
      </c>
      <c r="B3978" t="s">
        <v>2484</v>
      </c>
      <c r="C3978" s="16">
        <v>40140</v>
      </c>
      <c r="D3978">
        <v>8</v>
      </c>
      <c r="E3978">
        <v>59</v>
      </c>
      <c r="F3978" t="s">
        <v>14814</v>
      </c>
      <c r="G3978">
        <v>0.64800000000000002</v>
      </c>
    </row>
    <row r="3979" spans="1:7" x14ac:dyDescent="0.35">
      <c r="A3979" t="s">
        <v>766</v>
      </c>
      <c r="B3979" t="s">
        <v>690</v>
      </c>
      <c r="C3979" s="16">
        <v>40137</v>
      </c>
      <c r="D3979">
        <v>8</v>
      </c>
      <c r="E3979">
        <v>81</v>
      </c>
      <c r="F3979" t="s">
        <v>13233</v>
      </c>
      <c r="G3979">
        <v>0.56299999999999994</v>
      </c>
    </row>
    <row r="3980" spans="1:7" x14ac:dyDescent="0.35">
      <c r="A3980" t="s">
        <v>5834</v>
      </c>
      <c r="B3980" t="s">
        <v>690</v>
      </c>
      <c r="C3980" s="16">
        <v>40137</v>
      </c>
      <c r="D3980">
        <v>11</v>
      </c>
      <c r="E3980">
        <v>36</v>
      </c>
      <c r="F3980" t="s">
        <v>13233</v>
      </c>
      <c r="G3980">
        <v>0.56699999999999995</v>
      </c>
    </row>
    <row r="3981" spans="1:7" x14ac:dyDescent="0.35">
      <c r="A3981" t="s">
        <v>7837</v>
      </c>
      <c r="B3981" t="s">
        <v>690</v>
      </c>
      <c r="C3981" s="16">
        <v>40137</v>
      </c>
      <c r="D3981">
        <v>6</v>
      </c>
      <c r="E3981">
        <v>31</v>
      </c>
      <c r="F3981" t="s">
        <v>13233</v>
      </c>
      <c r="G3981">
        <v>0.39</v>
      </c>
    </row>
    <row r="3982" spans="1:7" x14ac:dyDescent="0.35">
      <c r="A3982" t="s">
        <v>14144</v>
      </c>
      <c r="B3982" t="s">
        <v>7984</v>
      </c>
      <c r="C3982" s="16">
        <v>40137</v>
      </c>
      <c r="D3982">
        <v>5</v>
      </c>
      <c r="E3982">
        <v>27</v>
      </c>
      <c r="F3982" t="s">
        <v>14145</v>
      </c>
      <c r="G3982">
        <v>0.33700000000000002</v>
      </c>
    </row>
    <row r="3983" spans="1:7" x14ac:dyDescent="0.35">
      <c r="A3983" t="s">
        <v>766</v>
      </c>
      <c r="B3983" t="s">
        <v>690</v>
      </c>
      <c r="C3983" s="16">
        <v>40137</v>
      </c>
      <c r="D3983">
        <v>8</v>
      </c>
      <c r="E3983">
        <v>0</v>
      </c>
      <c r="F3983" t="s">
        <v>13233</v>
      </c>
      <c r="G3983">
        <v>0.56299999999999994</v>
      </c>
    </row>
    <row r="3984" spans="1:7" x14ac:dyDescent="0.35">
      <c r="A3984" t="s">
        <v>7837</v>
      </c>
      <c r="B3984" t="s">
        <v>690</v>
      </c>
      <c r="C3984" s="16">
        <v>40137</v>
      </c>
      <c r="D3984">
        <v>6</v>
      </c>
      <c r="E3984">
        <v>0</v>
      </c>
      <c r="F3984" t="s">
        <v>13233</v>
      </c>
      <c r="G3984">
        <v>0.48</v>
      </c>
    </row>
    <row r="3985" spans="1:7" x14ac:dyDescent="0.35">
      <c r="A3985" t="s">
        <v>1403</v>
      </c>
      <c r="B3985" t="s">
        <v>1404</v>
      </c>
      <c r="C3985" s="16">
        <v>40133</v>
      </c>
      <c r="D3985">
        <v>1</v>
      </c>
      <c r="E3985">
        <v>49</v>
      </c>
      <c r="F3985" t="s">
        <v>14807</v>
      </c>
      <c r="G3985">
        <v>0.49199999999999999</v>
      </c>
    </row>
    <row r="3986" spans="1:7" x14ac:dyDescent="0.35">
      <c r="A3986" t="s">
        <v>12507</v>
      </c>
      <c r="B3986" t="s">
        <v>9187</v>
      </c>
      <c r="C3986" s="16">
        <v>40133</v>
      </c>
      <c r="D3986">
        <v>1</v>
      </c>
      <c r="E3986">
        <v>23</v>
      </c>
      <c r="F3986" t="s">
        <v>13875</v>
      </c>
      <c r="G3986">
        <v>0.64600000000000002</v>
      </c>
    </row>
    <row r="3987" spans="1:7" x14ac:dyDescent="0.35">
      <c r="A3987" t="s">
        <v>12479</v>
      </c>
      <c r="B3987" t="s">
        <v>50</v>
      </c>
      <c r="C3987" s="16">
        <v>40133</v>
      </c>
      <c r="D3987">
        <v>1</v>
      </c>
      <c r="E3987">
        <v>0</v>
      </c>
      <c r="F3987" t="s">
        <v>13155</v>
      </c>
      <c r="G3987">
        <v>0.23899999999999999</v>
      </c>
    </row>
    <row r="3988" spans="1:7" x14ac:dyDescent="0.35">
      <c r="A3988" t="s">
        <v>3912</v>
      </c>
      <c r="B3988" t="s">
        <v>3913</v>
      </c>
      <c r="C3988" s="16">
        <v>40133</v>
      </c>
      <c r="D3988">
        <v>2</v>
      </c>
      <c r="E3988">
        <v>38</v>
      </c>
      <c r="F3988" t="s">
        <v>12998</v>
      </c>
      <c r="G3988">
        <v>0.66100000000000003</v>
      </c>
    </row>
    <row r="3989" spans="1:7" x14ac:dyDescent="0.35">
      <c r="A3989" t="s">
        <v>2014</v>
      </c>
      <c r="B3989" t="s">
        <v>1815</v>
      </c>
      <c r="C3989" s="16">
        <v>40130</v>
      </c>
      <c r="D3989">
        <v>1</v>
      </c>
      <c r="E3989">
        <v>68</v>
      </c>
      <c r="F3989" t="s">
        <v>1816</v>
      </c>
      <c r="G3989">
        <v>0.624</v>
      </c>
    </row>
    <row r="3990" spans="1:7" x14ac:dyDescent="0.35">
      <c r="A3990" t="s">
        <v>6554</v>
      </c>
      <c r="B3990" t="s">
        <v>1815</v>
      </c>
      <c r="C3990" s="16">
        <v>40130</v>
      </c>
      <c r="D3990">
        <v>4</v>
      </c>
      <c r="E3990">
        <v>68</v>
      </c>
      <c r="F3990" t="s">
        <v>1816</v>
      </c>
      <c r="G3990">
        <v>0.58399999999999996</v>
      </c>
    </row>
    <row r="3991" spans="1:7" x14ac:dyDescent="0.35">
      <c r="A3991" t="s">
        <v>8346</v>
      </c>
      <c r="B3991" t="s">
        <v>1815</v>
      </c>
      <c r="C3991" s="16">
        <v>40130</v>
      </c>
      <c r="D3991">
        <v>5</v>
      </c>
      <c r="E3991">
        <v>60</v>
      </c>
      <c r="F3991" t="s">
        <v>1816</v>
      </c>
      <c r="G3991">
        <v>0.67800000000000005</v>
      </c>
    </row>
    <row r="3992" spans="1:7" x14ac:dyDescent="0.35">
      <c r="A3992" t="s">
        <v>10487</v>
      </c>
      <c r="B3992" t="s">
        <v>415</v>
      </c>
      <c r="C3992" s="16">
        <v>40130</v>
      </c>
      <c r="D3992">
        <v>5</v>
      </c>
      <c r="E3992">
        <v>31</v>
      </c>
      <c r="F3992" t="s">
        <v>13959</v>
      </c>
      <c r="G3992">
        <v>0.432</v>
      </c>
    </row>
    <row r="3993" spans="1:7" x14ac:dyDescent="0.35">
      <c r="A3993" t="s">
        <v>11289</v>
      </c>
      <c r="B3993" t="s">
        <v>1815</v>
      </c>
      <c r="C3993" s="16">
        <v>40130</v>
      </c>
      <c r="D3993">
        <v>2</v>
      </c>
      <c r="E3993">
        <v>52</v>
      </c>
      <c r="F3993" t="s">
        <v>1816</v>
      </c>
      <c r="G3993">
        <v>0.55900000000000005</v>
      </c>
    </row>
    <row r="3994" spans="1:7" x14ac:dyDescent="0.35">
      <c r="A3994" t="s">
        <v>11419</v>
      </c>
      <c r="B3994" t="s">
        <v>1815</v>
      </c>
      <c r="C3994" s="16">
        <v>40130</v>
      </c>
      <c r="D3994">
        <v>3</v>
      </c>
      <c r="E3994">
        <v>69</v>
      </c>
      <c r="F3994" t="s">
        <v>1816</v>
      </c>
      <c r="G3994">
        <v>0.68100000000000005</v>
      </c>
    </row>
    <row r="3995" spans="1:7" x14ac:dyDescent="0.35">
      <c r="A3995">
        <v>3</v>
      </c>
      <c r="B3995" t="s">
        <v>12</v>
      </c>
      <c r="C3995" s="16">
        <v>40126</v>
      </c>
      <c r="D3995">
        <v>57</v>
      </c>
      <c r="E3995">
        <v>64</v>
      </c>
      <c r="F3995" t="s">
        <v>12842</v>
      </c>
      <c r="G3995">
        <v>0.69699999999999995</v>
      </c>
    </row>
    <row r="3996" spans="1:7" x14ac:dyDescent="0.35">
      <c r="A3996" t="s">
        <v>9161</v>
      </c>
      <c r="B3996" t="s">
        <v>7112</v>
      </c>
      <c r="C3996" s="16">
        <v>40124</v>
      </c>
      <c r="D3996">
        <v>6</v>
      </c>
      <c r="E3996">
        <v>0</v>
      </c>
      <c r="F3996" t="s">
        <v>13875</v>
      </c>
      <c r="G3996">
        <v>0.56699999999999995</v>
      </c>
    </row>
    <row r="3997" spans="1:7" x14ac:dyDescent="0.35">
      <c r="A3997" t="s">
        <v>1239</v>
      </c>
      <c r="B3997" t="s">
        <v>129</v>
      </c>
      <c r="C3997" s="16">
        <v>40122</v>
      </c>
      <c r="D3997">
        <v>1</v>
      </c>
      <c r="E3997">
        <v>85</v>
      </c>
      <c r="F3997" t="s">
        <v>14679</v>
      </c>
      <c r="G3997">
        <v>0.69599999999999995</v>
      </c>
    </row>
    <row r="3998" spans="1:7" x14ac:dyDescent="0.35">
      <c r="A3998" t="s">
        <v>2580</v>
      </c>
      <c r="B3998" t="s">
        <v>292</v>
      </c>
      <c r="C3998" s="16">
        <v>40120</v>
      </c>
      <c r="D3998">
        <v>2</v>
      </c>
      <c r="E3998">
        <v>61</v>
      </c>
      <c r="F3998" t="s">
        <v>14091</v>
      </c>
      <c r="G3998">
        <v>0.377</v>
      </c>
    </row>
    <row r="3999" spans="1:7" x14ac:dyDescent="0.35">
      <c r="A3999" t="s">
        <v>291</v>
      </c>
      <c r="B3999" t="s">
        <v>292</v>
      </c>
      <c r="C3999" s="16">
        <v>40120</v>
      </c>
      <c r="D3999">
        <v>5</v>
      </c>
      <c r="E3999">
        <v>60</v>
      </c>
      <c r="F3999" t="s">
        <v>14091</v>
      </c>
      <c r="G3999">
        <v>0.36399999999999999</v>
      </c>
    </row>
    <row r="4000" spans="1:7" x14ac:dyDescent="0.35">
      <c r="A4000" t="s">
        <v>3836</v>
      </c>
      <c r="B4000" t="s">
        <v>292</v>
      </c>
      <c r="C4000" s="16">
        <v>40120</v>
      </c>
      <c r="D4000">
        <v>4</v>
      </c>
      <c r="E4000">
        <v>59</v>
      </c>
      <c r="F4000" t="s">
        <v>14091</v>
      </c>
      <c r="G4000">
        <v>0.43</v>
      </c>
    </row>
    <row r="4001" spans="1:7" x14ac:dyDescent="0.35">
      <c r="A4001" t="s">
        <v>3980</v>
      </c>
      <c r="B4001" t="s">
        <v>292</v>
      </c>
      <c r="C4001" s="16">
        <v>40120</v>
      </c>
      <c r="D4001">
        <v>8</v>
      </c>
      <c r="E4001">
        <v>53</v>
      </c>
      <c r="F4001" t="s">
        <v>14091</v>
      </c>
      <c r="G4001">
        <v>0.39500000000000002</v>
      </c>
    </row>
    <row r="4002" spans="1:7" x14ac:dyDescent="0.35">
      <c r="A4002" t="s">
        <v>2906</v>
      </c>
      <c r="B4002" t="s">
        <v>292</v>
      </c>
      <c r="C4002" s="16">
        <v>40120</v>
      </c>
      <c r="D4002">
        <v>11</v>
      </c>
      <c r="E4002">
        <v>49</v>
      </c>
      <c r="F4002" t="s">
        <v>14091</v>
      </c>
      <c r="G4002">
        <v>0.40300000000000002</v>
      </c>
    </row>
    <row r="4003" spans="1:7" x14ac:dyDescent="0.35">
      <c r="A4003" t="s">
        <v>6011</v>
      </c>
      <c r="B4003" t="s">
        <v>292</v>
      </c>
      <c r="C4003" s="16">
        <v>40120</v>
      </c>
      <c r="D4003">
        <v>14</v>
      </c>
      <c r="E4003">
        <v>67</v>
      </c>
      <c r="F4003" t="s">
        <v>14091</v>
      </c>
      <c r="G4003">
        <v>0.42599999999999999</v>
      </c>
    </row>
    <row r="4004" spans="1:7" x14ac:dyDescent="0.35">
      <c r="A4004" t="s">
        <v>6663</v>
      </c>
      <c r="B4004" t="s">
        <v>292</v>
      </c>
      <c r="C4004" s="16">
        <v>40120</v>
      </c>
      <c r="D4004">
        <v>6</v>
      </c>
      <c r="E4004">
        <v>59</v>
      </c>
      <c r="F4004" t="s">
        <v>14091</v>
      </c>
      <c r="G4004">
        <v>0.439</v>
      </c>
    </row>
    <row r="4005" spans="1:7" x14ac:dyDescent="0.35">
      <c r="A4005" t="s">
        <v>6710</v>
      </c>
      <c r="B4005" t="s">
        <v>292</v>
      </c>
      <c r="C4005" s="16">
        <v>40120</v>
      </c>
      <c r="D4005">
        <v>9</v>
      </c>
      <c r="E4005">
        <v>50</v>
      </c>
      <c r="F4005" t="s">
        <v>14091</v>
      </c>
      <c r="G4005">
        <v>0.55800000000000005</v>
      </c>
    </row>
    <row r="4006" spans="1:7" x14ac:dyDescent="0.35">
      <c r="A4006" t="s">
        <v>7022</v>
      </c>
      <c r="B4006" t="s">
        <v>292</v>
      </c>
      <c r="C4006" s="16">
        <v>40120</v>
      </c>
      <c r="D4006">
        <v>7</v>
      </c>
      <c r="E4006">
        <v>58</v>
      </c>
      <c r="F4006" t="s">
        <v>14091</v>
      </c>
      <c r="G4006">
        <v>0.36</v>
      </c>
    </row>
    <row r="4007" spans="1:7" x14ac:dyDescent="0.35">
      <c r="A4007" t="s">
        <v>8770</v>
      </c>
      <c r="B4007" t="s">
        <v>292</v>
      </c>
      <c r="C4007" s="16">
        <v>40120</v>
      </c>
      <c r="D4007">
        <v>3</v>
      </c>
      <c r="E4007">
        <v>61</v>
      </c>
      <c r="F4007" t="s">
        <v>14091</v>
      </c>
      <c r="G4007">
        <v>0.41499999999999998</v>
      </c>
    </row>
    <row r="4008" spans="1:7" x14ac:dyDescent="0.35">
      <c r="A4008" t="s">
        <v>12074</v>
      </c>
      <c r="B4008" t="s">
        <v>50</v>
      </c>
      <c r="C4008" s="16">
        <v>40119</v>
      </c>
      <c r="D4008">
        <v>1</v>
      </c>
      <c r="E4008">
        <v>60</v>
      </c>
      <c r="F4008" t="s">
        <v>13155</v>
      </c>
      <c r="G4008">
        <v>0.47299999999999998</v>
      </c>
    </row>
    <row r="4009" spans="1:7" x14ac:dyDescent="0.35">
      <c r="A4009" t="s">
        <v>1178</v>
      </c>
      <c r="B4009" t="s">
        <v>1179</v>
      </c>
      <c r="C4009" s="16">
        <v>40116</v>
      </c>
      <c r="D4009">
        <v>3</v>
      </c>
      <c r="E4009">
        <v>57</v>
      </c>
      <c r="F4009" t="s">
        <v>14146</v>
      </c>
      <c r="G4009">
        <v>0.57399999999999995</v>
      </c>
    </row>
    <row r="4010" spans="1:7" x14ac:dyDescent="0.35">
      <c r="A4010" t="s">
        <v>6732</v>
      </c>
      <c r="B4010" t="s">
        <v>6733</v>
      </c>
      <c r="C4010" s="16">
        <v>40116</v>
      </c>
      <c r="D4010">
        <v>2</v>
      </c>
      <c r="E4010">
        <v>41</v>
      </c>
      <c r="F4010" t="s">
        <v>14147</v>
      </c>
      <c r="G4010">
        <v>0.53400000000000003</v>
      </c>
    </row>
    <row r="4011" spans="1:7" x14ac:dyDescent="0.35">
      <c r="A4011" t="s">
        <v>6979</v>
      </c>
      <c r="B4011" t="s">
        <v>6980</v>
      </c>
      <c r="C4011" s="16">
        <v>40116</v>
      </c>
      <c r="D4011">
        <v>2</v>
      </c>
      <c r="E4011">
        <v>2</v>
      </c>
      <c r="F4011" t="s">
        <v>13287</v>
      </c>
      <c r="G4011">
        <v>0.55700000000000005</v>
      </c>
    </row>
    <row r="4012" spans="1:7" x14ac:dyDescent="0.35">
      <c r="A4012" t="s">
        <v>9365</v>
      </c>
      <c r="B4012" t="s">
        <v>2320</v>
      </c>
      <c r="C4012" s="16">
        <v>40116</v>
      </c>
      <c r="D4012">
        <v>4</v>
      </c>
      <c r="E4012">
        <v>11</v>
      </c>
      <c r="F4012" t="s">
        <v>3436</v>
      </c>
      <c r="G4012">
        <v>0.77500000000000002</v>
      </c>
    </row>
    <row r="4013" spans="1:7" x14ac:dyDescent="0.35">
      <c r="A4013" t="s">
        <v>4445</v>
      </c>
      <c r="B4013" t="s">
        <v>4447</v>
      </c>
      <c r="C4013" s="16">
        <v>40116</v>
      </c>
      <c r="D4013">
        <v>18</v>
      </c>
      <c r="E4013">
        <v>0</v>
      </c>
      <c r="F4013" t="s">
        <v>14148</v>
      </c>
      <c r="G4013">
        <v>0.79900000000000004</v>
      </c>
    </row>
    <row r="4014" spans="1:7" x14ac:dyDescent="0.35">
      <c r="A4014" t="s">
        <v>1182</v>
      </c>
      <c r="B4014" t="s">
        <v>294</v>
      </c>
      <c r="C4014" s="16">
        <v>40113</v>
      </c>
      <c r="D4014">
        <v>2</v>
      </c>
      <c r="E4014">
        <v>0</v>
      </c>
      <c r="F4014" t="s">
        <v>14774</v>
      </c>
      <c r="G4014">
        <v>0.67700000000000005</v>
      </c>
    </row>
    <row r="4015" spans="1:7" x14ac:dyDescent="0.35">
      <c r="A4015" t="s">
        <v>8454</v>
      </c>
      <c r="B4015" t="s">
        <v>8455</v>
      </c>
      <c r="C4015" s="16">
        <v>40112</v>
      </c>
      <c r="D4015">
        <v>2</v>
      </c>
      <c r="E4015">
        <v>46</v>
      </c>
      <c r="F4015" t="s">
        <v>14149</v>
      </c>
      <c r="G4015">
        <v>0.26100000000000001</v>
      </c>
    </row>
    <row r="4016" spans="1:7" x14ac:dyDescent="0.35">
      <c r="A4016" t="s">
        <v>3364</v>
      </c>
      <c r="B4016" t="s">
        <v>3365</v>
      </c>
      <c r="C4016" s="16">
        <v>40110</v>
      </c>
      <c r="D4016">
        <v>2</v>
      </c>
      <c r="E4016">
        <v>0</v>
      </c>
      <c r="F4016" t="s">
        <v>3366</v>
      </c>
      <c r="G4016">
        <v>0.80400000000000005</v>
      </c>
    </row>
    <row r="4017" spans="1:7" x14ac:dyDescent="0.35">
      <c r="A4017" t="s">
        <v>11730</v>
      </c>
      <c r="B4017" t="s">
        <v>10</v>
      </c>
      <c r="C4017" s="16">
        <v>40109</v>
      </c>
      <c r="D4017">
        <v>3</v>
      </c>
      <c r="E4017">
        <v>64</v>
      </c>
      <c r="F4017" t="s">
        <v>14836</v>
      </c>
      <c r="G4017">
        <v>0.82499999999999996</v>
      </c>
    </row>
    <row r="4018" spans="1:7" x14ac:dyDescent="0.35">
      <c r="A4018" t="s">
        <v>190</v>
      </c>
      <c r="B4018" t="s">
        <v>191</v>
      </c>
      <c r="C4018" s="16">
        <v>40109</v>
      </c>
      <c r="D4018">
        <v>1</v>
      </c>
      <c r="E4018">
        <v>50</v>
      </c>
      <c r="F4018" t="s">
        <v>13570</v>
      </c>
      <c r="G4018">
        <v>0.58499999999999996</v>
      </c>
    </row>
    <row r="4019" spans="1:7" x14ac:dyDescent="0.35">
      <c r="A4019" t="s">
        <v>1553</v>
      </c>
      <c r="B4019" t="s">
        <v>191</v>
      </c>
      <c r="C4019" s="16">
        <v>40109</v>
      </c>
      <c r="D4019">
        <v>2</v>
      </c>
      <c r="E4019">
        <v>17</v>
      </c>
      <c r="F4019" t="s">
        <v>13570</v>
      </c>
      <c r="G4019">
        <v>0.64100000000000001</v>
      </c>
    </row>
    <row r="4020" spans="1:7" x14ac:dyDescent="0.35">
      <c r="A4020" t="s">
        <v>11903</v>
      </c>
      <c r="B4020" t="s">
        <v>2463</v>
      </c>
      <c r="C4020" s="16">
        <v>40109</v>
      </c>
      <c r="D4020">
        <v>3</v>
      </c>
      <c r="E4020">
        <v>51</v>
      </c>
      <c r="F4020" t="s">
        <v>14963</v>
      </c>
      <c r="G4020">
        <v>0.54100000000000004</v>
      </c>
    </row>
    <row r="4021" spans="1:7" x14ac:dyDescent="0.35">
      <c r="A4021" t="s">
        <v>12329</v>
      </c>
      <c r="B4021" t="s">
        <v>7497</v>
      </c>
      <c r="C4021" s="16">
        <v>40109</v>
      </c>
      <c r="D4021">
        <v>2</v>
      </c>
      <c r="E4021">
        <v>37</v>
      </c>
      <c r="F4021" t="s">
        <v>14964</v>
      </c>
      <c r="G4021">
        <v>0.753</v>
      </c>
    </row>
    <row r="4022" spans="1:7" x14ac:dyDescent="0.35">
      <c r="A4022" t="s">
        <v>8866</v>
      </c>
      <c r="B4022" t="s">
        <v>8867</v>
      </c>
      <c r="C4022" s="16">
        <v>40109</v>
      </c>
      <c r="D4022">
        <v>4</v>
      </c>
      <c r="E4022">
        <v>34</v>
      </c>
      <c r="F4022" t="s">
        <v>13288</v>
      </c>
      <c r="G4022">
        <v>0.61399999999999999</v>
      </c>
    </row>
    <row r="4023" spans="1:7" x14ac:dyDescent="0.35">
      <c r="A4023" t="s">
        <v>1127</v>
      </c>
      <c r="B4023" t="s">
        <v>10</v>
      </c>
      <c r="C4023" s="16">
        <v>40109</v>
      </c>
      <c r="D4023">
        <v>8</v>
      </c>
      <c r="E4023">
        <v>59</v>
      </c>
      <c r="F4023" t="s">
        <v>14836</v>
      </c>
      <c r="G4023">
        <v>0.85099999999999998</v>
      </c>
    </row>
    <row r="4024" spans="1:7" x14ac:dyDescent="0.35">
      <c r="A4024" t="s">
        <v>9518</v>
      </c>
      <c r="B4024" t="s">
        <v>9401</v>
      </c>
      <c r="C4024" s="16">
        <v>40107</v>
      </c>
      <c r="D4024">
        <v>1</v>
      </c>
      <c r="E4024">
        <v>0</v>
      </c>
      <c r="F4024" t="s">
        <v>14965</v>
      </c>
      <c r="G4024">
        <v>0.77500000000000002</v>
      </c>
    </row>
    <row r="4025" spans="1:7" x14ac:dyDescent="0.35">
      <c r="A4025" t="s">
        <v>64</v>
      </c>
      <c r="B4025" t="s">
        <v>65</v>
      </c>
      <c r="C4025" s="16">
        <v>40105</v>
      </c>
      <c r="D4025">
        <v>3</v>
      </c>
      <c r="E4025">
        <v>24</v>
      </c>
      <c r="F4025" t="s">
        <v>12842</v>
      </c>
      <c r="G4025">
        <v>0.78900000000000003</v>
      </c>
    </row>
    <row r="4026" spans="1:7" x14ac:dyDescent="0.35">
      <c r="A4026" t="s">
        <v>3430</v>
      </c>
      <c r="B4026" t="s">
        <v>3431</v>
      </c>
      <c r="C4026" s="16">
        <v>40105</v>
      </c>
      <c r="D4026">
        <v>1</v>
      </c>
      <c r="E4026">
        <v>15</v>
      </c>
      <c r="F4026" t="s">
        <v>14150</v>
      </c>
      <c r="G4026">
        <v>0.51800000000000002</v>
      </c>
    </row>
    <row r="4027" spans="1:7" x14ac:dyDescent="0.35">
      <c r="A4027" t="s">
        <v>8843</v>
      </c>
      <c r="B4027" t="s">
        <v>8844</v>
      </c>
      <c r="C4027" s="16">
        <v>40105</v>
      </c>
      <c r="D4027">
        <v>11</v>
      </c>
      <c r="E4027">
        <v>55</v>
      </c>
      <c r="F4027" t="s">
        <v>136</v>
      </c>
      <c r="G4027">
        <v>0.86499999999999999</v>
      </c>
    </row>
    <row r="4028" spans="1:7" x14ac:dyDescent="0.35">
      <c r="A4028" t="s">
        <v>5883</v>
      </c>
      <c r="B4028" t="s">
        <v>5884</v>
      </c>
      <c r="C4028" s="16">
        <v>40102</v>
      </c>
      <c r="D4028">
        <v>1</v>
      </c>
      <c r="E4028">
        <v>31</v>
      </c>
      <c r="F4028" t="s">
        <v>13824</v>
      </c>
      <c r="G4028">
        <v>0.61399999999999999</v>
      </c>
    </row>
    <row r="4029" spans="1:7" x14ac:dyDescent="0.35">
      <c r="A4029" t="s">
        <v>10718</v>
      </c>
      <c r="B4029" t="s">
        <v>10719</v>
      </c>
      <c r="C4029" s="16">
        <v>40099</v>
      </c>
      <c r="D4029">
        <v>1</v>
      </c>
      <c r="E4029">
        <v>50</v>
      </c>
      <c r="F4029" t="s">
        <v>13277</v>
      </c>
      <c r="G4029">
        <v>0.56699999999999995</v>
      </c>
    </row>
    <row r="4030" spans="1:7" x14ac:dyDescent="0.35">
      <c r="A4030" t="s">
        <v>11525</v>
      </c>
      <c r="B4030" t="s">
        <v>2533</v>
      </c>
      <c r="C4030" s="16">
        <v>40094</v>
      </c>
      <c r="D4030">
        <v>9</v>
      </c>
      <c r="E4030">
        <v>61</v>
      </c>
      <c r="F4030" t="s">
        <v>14966</v>
      </c>
      <c r="G4030">
        <v>0.67300000000000004</v>
      </c>
    </row>
    <row r="4031" spans="1:7" x14ac:dyDescent="0.35">
      <c r="A4031" t="s">
        <v>2091</v>
      </c>
      <c r="B4031" t="s">
        <v>555</v>
      </c>
      <c r="C4031" s="16">
        <v>40092</v>
      </c>
      <c r="D4031">
        <v>5</v>
      </c>
      <c r="E4031">
        <v>73</v>
      </c>
      <c r="F4031" t="s">
        <v>13658</v>
      </c>
      <c r="G4031">
        <v>0.61499999999999999</v>
      </c>
    </row>
    <row r="4032" spans="1:7" x14ac:dyDescent="0.35">
      <c r="A4032" t="s">
        <v>1822</v>
      </c>
      <c r="B4032" t="s">
        <v>1823</v>
      </c>
      <c r="C4032" s="16">
        <v>40087</v>
      </c>
      <c r="D4032">
        <v>22</v>
      </c>
      <c r="E4032">
        <v>0</v>
      </c>
      <c r="F4032" t="s">
        <v>1824</v>
      </c>
      <c r="G4032">
        <v>0.65</v>
      </c>
    </row>
    <row r="4033" spans="1:7" x14ac:dyDescent="0.35">
      <c r="A4033" t="s">
        <v>1969</v>
      </c>
      <c r="B4033" t="s">
        <v>1970</v>
      </c>
      <c r="C4033" s="16">
        <v>40087</v>
      </c>
      <c r="D4033">
        <v>11</v>
      </c>
      <c r="E4033">
        <v>0</v>
      </c>
      <c r="F4033" t="s">
        <v>1824</v>
      </c>
      <c r="G4033">
        <v>0.72099999999999997</v>
      </c>
    </row>
    <row r="4034" spans="1:7" x14ac:dyDescent="0.35">
      <c r="A4034" t="s">
        <v>8072</v>
      </c>
      <c r="B4034" t="s">
        <v>8073</v>
      </c>
      <c r="C4034" s="16">
        <v>40086</v>
      </c>
      <c r="D4034">
        <v>2</v>
      </c>
      <c r="E4034">
        <v>53</v>
      </c>
      <c r="F4034" t="s">
        <v>14151</v>
      </c>
      <c r="G4034">
        <v>0.501</v>
      </c>
    </row>
    <row r="4035" spans="1:7" x14ac:dyDescent="0.35">
      <c r="A4035" t="s">
        <v>4112</v>
      </c>
      <c r="B4035" t="s">
        <v>817</v>
      </c>
      <c r="C4035" s="16">
        <v>40085</v>
      </c>
      <c r="D4035">
        <v>8</v>
      </c>
      <c r="E4035">
        <v>8</v>
      </c>
      <c r="F4035" t="s">
        <v>13133</v>
      </c>
      <c r="G4035">
        <v>0.66400000000000003</v>
      </c>
    </row>
    <row r="4036" spans="1:7" x14ac:dyDescent="0.35">
      <c r="A4036" t="s">
        <v>7387</v>
      </c>
      <c r="B4036" t="s">
        <v>4093</v>
      </c>
      <c r="C4036" s="16">
        <v>40084</v>
      </c>
      <c r="D4036">
        <v>14</v>
      </c>
      <c r="E4036">
        <v>17</v>
      </c>
      <c r="F4036" t="s">
        <v>13808</v>
      </c>
      <c r="G4036">
        <v>0.55000000000000004</v>
      </c>
    </row>
    <row r="4037" spans="1:7" x14ac:dyDescent="0.35">
      <c r="A4037" t="s">
        <v>3551</v>
      </c>
      <c r="B4037" t="s">
        <v>3552</v>
      </c>
      <c r="C4037" s="16">
        <v>40081</v>
      </c>
      <c r="D4037">
        <v>3</v>
      </c>
      <c r="E4037">
        <v>0</v>
      </c>
      <c r="F4037" t="s">
        <v>3553</v>
      </c>
      <c r="G4037">
        <v>0.878</v>
      </c>
    </row>
    <row r="4038" spans="1:7" x14ac:dyDescent="0.35">
      <c r="A4038" t="s">
        <v>6011</v>
      </c>
      <c r="B4038" t="s">
        <v>292</v>
      </c>
      <c r="C4038" s="16">
        <v>40081</v>
      </c>
      <c r="D4038">
        <v>1</v>
      </c>
      <c r="E4038">
        <v>0</v>
      </c>
      <c r="F4038" t="s">
        <v>14091</v>
      </c>
      <c r="G4038">
        <v>0.41099999999999998</v>
      </c>
    </row>
    <row r="4039" spans="1:7" x14ac:dyDescent="0.35">
      <c r="A4039" t="s">
        <v>1148</v>
      </c>
      <c r="B4039" t="s">
        <v>1149</v>
      </c>
      <c r="C4039" s="16">
        <v>40080</v>
      </c>
      <c r="D4039">
        <v>1</v>
      </c>
      <c r="E4039">
        <v>0</v>
      </c>
      <c r="F4039" t="s">
        <v>13719</v>
      </c>
      <c r="G4039">
        <v>0.56599999999999995</v>
      </c>
    </row>
    <row r="4040" spans="1:7" x14ac:dyDescent="0.35">
      <c r="A4040" t="s">
        <v>1513</v>
      </c>
      <c r="B4040" t="s">
        <v>1514</v>
      </c>
      <c r="C4040" s="16">
        <v>40078</v>
      </c>
      <c r="D4040">
        <v>6</v>
      </c>
      <c r="E4040">
        <v>67</v>
      </c>
      <c r="F4040" t="s">
        <v>13945</v>
      </c>
      <c r="G4040">
        <v>0.45200000000000001</v>
      </c>
    </row>
    <row r="4041" spans="1:7" x14ac:dyDescent="0.35">
      <c r="A4041" t="s">
        <v>2599</v>
      </c>
      <c r="B4041" t="s">
        <v>1514</v>
      </c>
      <c r="C4041" s="16">
        <v>40078</v>
      </c>
      <c r="D4041">
        <v>4</v>
      </c>
      <c r="E4041">
        <v>61</v>
      </c>
      <c r="F4041" t="s">
        <v>13945</v>
      </c>
      <c r="G4041">
        <v>0.436</v>
      </c>
    </row>
    <row r="4042" spans="1:7" x14ac:dyDescent="0.35">
      <c r="A4042" t="s">
        <v>5804</v>
      </c>
      <c r="B4042" t="s">
        <v>1514</v>
      </c>
      <c r="C4042" s="16">
        <v>40078</v>
      </c>
      <c r="D4042">
        <v>1</v>
      </c>
      <c r="E4042">
        <v>50</v>
      </c>
      <c r="F4042" t="s">
        <v>13945</v>
      </c>
      <c r="G4042">
        <v>0.41699999999999998</v>
      </c>
    </row>
    <row r="4043" spans="1:7" x14ac:dyDescent="0.35">
      <c r="A4043" t="s">
        <v>9316</v>
      </c>
      <c r="B4043" t="s">
        <v>1514</v>
      </c>
      <c r="C4043" s="16">
        <v>40078</v>
      </c>
      <c r="D4043">
        <v>2</v>
      </c>
      <c r="E4043">
        <v>64</v>
      </c>
      <c r="F4043" t="s">
        <v>13945</v>
      </c>
      <c r="G4043">
        <v>0.52200000000000002</v>
      </c>
    </row>
    <row r="4044" spans="1:7" x14ac:dyDescent="0.35">
      <c r="A4044" t="s">
        <v>2523</v>
      </c>
      <c r="B4044" t="s">
        <v>1514</v>
      </c>
      <c r="C4044" s="16">
        <v>40078</v>
      </c>
      <c r="D4044">
        <v>12</v>
      </c>
      <c r="E4044">
        <v>65</v>
      </c>
      <c r="F4044" t="s">
        <v>13945</v>
      </c>
      <c r="G4044">
        <v>0.28199999999999997</v>
      </c>
    </row>
    <row r="4045" spans="1:7" x14ac:dyDescent="0.35">
      <c r="A4045" t="s">
        <v>11658</v>
      </c>
      <c r="B4045" t="s">
        <v>1204</v>
      </c>
      <c r="C4045" s="16">
        <v>40076</v>
      </c>
      <c r="D4045">
        <v>1</v>
      </c>
      <c r="E4045">
        <v>36</v>
      </c>
      <c r="F4045" t="s">
        <v>14824</v>
      </c>
      <c r="G4045">
        <v>0.745</v>
      </c>
    </row>
    <row r="4046" spans="1:7" x14ac:dyDescent="0.35">
      <c r="A4046" t="s">
        <v>1583</v>
      </c>
      <c r="B4046" t="s">
        <v>1584</v>
      </c>
      <c r="C4046" s="16">
        <v>40074</v>
      </c>
      <c r="D4046">
        <v>12</v>
      </c>
      <c r="E4046">
        <v>71</v>
      </c>
      <c r="F4046" t="s">
        <v>13289</v>
      </c>
      <c r="G4046">
        <v>0.55700000000000005</v>
      </c>
    </row>
    <row r="4047" spans="1:7" x14ac:dyDescent="0.35">
      <c r="A4047" t="s">
        <v>1585</v>
      </c>
      <c r="B4047" t="s">
        <v>1584</v>
      </c>
      <c r="C4047" s="16">
        <v>40074</v>
      </c>
      <c r="D4047">
        <v>4</v>
      </c>
      <c r="E4047">
        <v>30</v>
      </c>
      <c r="F4047" t="s">
        <v>13289</v>
      </c>
      <c r="G4047">
        <v>0.53300000000000003</v>
      </c>
    </row>
    <row r="4048" spans="1:7" x14ac:dyDescent="0.35">
      <c r="A4048" t="s">
        <v>2240</v>
      </c>
      <c r="B4048" t="s">
        <v>695</v>
      </c>
      <c r="C4048" s="16">
        <v>40074</v>
      </c>
      <c r="D4048">
        <v>3</v>
      </c>
      <c r="E4048">
        <v>69</v>
      </c>
      <c r="F4048" t="s">
        <v>12842</v>
      </c>
      <c r="G4048">
        <v>0.73699999999999999</v>
      </c>
    </row>
    <row r="4049" spans="1:7" x14ac:dyDescent="0.35">
      <c r="A4049" t="s">
        <v>2398</v>
      </c>
      <c r="B4049" t="s">
        <v>695</v>
      </c>
      <c r="C4049" s="16">
        <v>40074</v>
      </c>
      <c r="D4049">
        <v>15</v>
      </c>
      <c r="E4049">
        <v>40</v>
      </c>
      <c r="F4049" t="s">
        <v>12842</v>
      </c>
      <c r="G4049">
        <v>0.76900000000000002</v>
      </c>
    </row>
    <row r="4050" spans="1:7" x14ac:dyDescent="0.35">
      <c r="A4050" t="s">
        <v>3264</v>
      </c>
      <c r="B4050" t="s">
        <v>695</v>
      </c>
      <c r="C4050" s="16">
        <v>40074</v>
      </c>
      <c r="D4050">
        <v>9</v>
      </c>
      <c r="E4050">
        <v>77</v>
      </c>
      <c r="F4050" t="s">
        <v>12842</v>
      </c>
      <c r="G4050">
        <v>0.624</v>
      </c>
    </row>
    <row r="4051" spans="1:7" x14ac:dyDescent="0.35">
      <c r="A4051" t="s">
        <v>3558</v>
      </c>
      <c r="B4051" t="s">
        <v>695</v>
      </c>
      <c r="C4051" s="16">
        <v>40074</v>
      </c>
      <c r="D4051">
        <v>35</v>
      </c>
      <c r="E4051">
        <v>54</v>
      </c>
      <c r="F4051" t="s">
        <v>12842</v>
      </c>
      <c r="G4051">
        <v>0.69199999999999995</v>
      </c>
    </row>
    <row r="4052" spans="1:7" x14ac:dyDescent="0.35">
      <c r="A4052" t="s">
        <v>4316</v>
      </c>
      <c r="B4052" t="s">
        <v>594</v>
      </c>
      <c r="C4052" s="16">
        <v>40074</v>
      </c>
      <c r="D4052">
        <v>1</v>
      </c>
      <c r="E4052">
        <v>0</v>
      </c>
      <c r="F4052" t="s">
        <v>13702</v>
      </c>
      <c r="G4052">
        <v>0.71299999999999997</v>
      </c>
    </row>
    <row r="4053" spans="1:7" x14ac:dyDescent="0.35">
      <c r="A4053" t="s">
        <v>4787</v>
      </c>
      <c r="B4053" t="s">
        <v>1584</v>
      </c>
      <c r="C4053" s="16">
        <v>40074</v>
      </c>
      <c r="D4053">
        <v>5</v>
      </c>
      <c r="E4053">
        <v>26</v>
      </c>
      <c r="F4053" t="s">
        <v>13289</v>
      </c>
      <c r="G4053">
        <v>0.745</v>
      </c>
    </row>
    <row r="4054" spans="1:7" x14ac:dyDescent="0.35">
      <c r="A4054" t="s">
        <v>5385</v>
      </c>
      <c r="B4054" t="s">
        <v>695</v>
      </c>
      <c r="C4054" s="16">
        <v>40074</v>
      </c>
      <c r="D4054">
        <v>33</v>
      </c>
      <c r="E4054">
        <v>42</v>
      </c>
      <c r="F4054" t="s">
        <v>12842</v>
      </c>
      <c r="G4054">
        <v>0.78800000000000003</v>
      </c>
    </row>
    <row r="4055" spans="1:7" x14ac:dyDescent="0.35">
      <c r="A4055" t="s">
        <v>6103</v>
      </c>
      <c r="B4055" t="s">
        <v>695</v>
      </c>
      <c r="C4055" s="16">
        <v>40074</v>
      </c>
      <c r="D4055">
        <v>8</v>
      </c>
      <c r="E4055">
        <v>69</v>
      </c>
      <c r="F4055" t="s">
        <v>12842</v>
      </c>
      <c r="G4055">
        <v>0.72899999999999998</v>
      </c>
    </row>
    <row r="4056" spans="1:7" x14ac:dyDescent="0.35">
      <c r="A4056" t="s">
        <v>2300</v>
      </c>
      <c r="B4056" t="s">
        <v>695</v>
      </c>
      <c r="C4056" s="16">
        <v>40074</v>
      </c>
      <c r="D4056">
        <v>22</v>
      </c>
      <c r="E4056">
        <v>49</v>
      </c>
      <c r="F4056" t="s">
        <v>12842</v>
      </c>
      <c r="G4056">
        <v>0.79600000000000004</v>
      </c>
    </row>
    <row r="4057" spans="1:7" x14ac:dyDescent="0.35">
      <c r="A4057" t="s">
        <v>6319</v>
      </c>
      <c r="B4057" t="s">
        <v>695</v>
      </c>
      <c r="C4057" s="16">
        <v>40074</v>
      </c>
      <c r="D4057">
        <v>31</v>
      </c>
      <c r="E4057">
        <v>57</v>
      </c>
      <c r="F4057" t="s">
        <v>12842</v>
      </c>
      <c r="G4057">
        <v>0.52</v>
      </c>
    </row>
    <row r="4058" spans="1:7" x14ac:dyDescent="0.35">
      <c r="A4058" t="s">
        <v>4968</v>
      </c>
      <c r="B4058" t="s">
        <v>695</v>
      </c>
      <c r="C4058" s="16">
        <v>40074</v>
      </c>
      <c r="D4058">
        <v>27</v>
      </c>
      <c r="E4058">
        <v>53</v>
      </c>
      <c r="F4058" t="s">
        <v>12842</v>
      </c>
      <c r="G4058">
        <v>0.59099999999999997</v>
      </c>
    </row>
    <row r="4059" spans="1:7" x14ac:dyDescent="0.35">
      <c r="A4059" t="s">
        <v>12282</v>
      </c>
      <c r="B4059" t="s">
        <v>695</v>
      </c>
      <c r="C4059" s="16">
        <v>40074</v>
      </c>
      <c r="D4059">
        <v>4</v>
      </c>
      <c r="E4059">
        <v>77</v>
      </c>
      <c r="F4059" t="s">
        <v>12842</v>
      </c>
      <c r="G4059">
        <v>0.753</v>
      </c>
    </row>
    <row r="4060" spans="1:7" x14ac:dyDescent="0.35">
      <c r="A4060" t="s">
        <v>7289</v>
      </c>
      <c r="B4060" t="s">
        <v>1584</v>
      </c>
      <c r="C4060" s="16">
        <v>40074</v>
      </c>
      <c r="D4060">
        <v>2</v>
      </c>
      <c r="E4060">
        <v>31</v>
      </c>
      <c r="F4060" t="s">
        <v>13289</v>
      </c>
      <c r="G4060">
        <v>0.71399999999999997</v>
      </c>
    </row>
    <row r="4061" spans="1:7" x14ac:dyDescent="0.35">
      <c r="A4061" t="s">
        <v>4895</v>
      </c>
      <c r="B4061" t="s">
        <v>695</v>
      </c>
      <c r="C4061" s="16">
        <v>40074</v>
      </c>
      <c r="D4061">
        <v>2</v>
      </c>
      <c r="E4061">
        <v>52</v>
      </c>
      <c r="F4061" t="s">
        <v>12842</v>
      </c>
      <c r="G4061">
        <v>0.73799999999999999</v>
      </c>
    </row>
    <row r="4062" spans="1:7" x14ac:dyDescent="0.35">
      <c r="A4062" t="s">
        <v>7511</v>
      </c>
      <c r="B4062" t="s">
        <v>695</v>
      </c>
      <c r="C4062" s="16">
        <v>40074</v>
      </c>
      <c r="D4062">
        <v>14</v>
      </c>
      <c r="E4062">
        <v>33</v>
      </c>
      <c r="F4062" t="s">
        <v>12842</v>
      </c>
      <c r="G4062">
        <v>0.80700000000000005</v>
      </c>
    </row>
    <row r="4063" spans="1:7" x14ac:dyDescent="0.35">
      <c r="A4063" t="s">
        <v>7523</v>
      </c>
      <c r="B4063" t="s">
        <v>1584</v>
      </c>
      <c r="C4063" s="16">
        <v>40074</v>
      </c>
      <c r="D4063">
        <v>11</v>
      </c>
      <c r="E4063">
        <v>31</v>
      </c>
      <c r="F4063" t="s">
        <v>13289</v>
      </c>
      <c r="G4063">
        <v>0.73699999999999999</v>
      </c>
    </row>
    <row r="4064" spans="1:7" x14ac:dyDescent="0.35">
      <c r="A4064" t="s">
        <v>6515</v>
      </c>
      <c r="B4064" t="s">
        <v>695</v>
      </c>
      <c r="C4064" s="16">
        <v>40074</v>
      </c>
      <c r="D4064">
        <v>5</v>
      </c>
      <c r="E4064">
        <v>63</v>
      </c>
      <c r="F4064" t="s">
        <v>12842</v>
      </c>
      <c r="G4064">
        <v>0.85399999999999998</v>
      </c>
    </row>
    <row r="4065" spans="1:7" x14ac:dyDescent="0.35">
      <c r="A4065" t="s">
        <v>7675</v>
      </c>
      <c r="B4065" t="s">
        <v>695</v>
      </c>
      <c r="C4065" s="16">
        <v>40074</v>
      </c>
      <c r="D4065">
        <v>16</v>
      </c>
      <c r="E4065">
        <v>37</v>
      </c>
      <c r="F4065" t="s">
        <v>12842</v>
      </c>
      <c r="G4065">
        <v>0.63</v>
      </c>
    </row>
    <row r="4066" spans="1:7" x14ac:dyDescent="0.35">
      <c r="A4066" t="s">
        <v>9971</v>
      </c>
      <c r="B4066" t="s">
        <v>1584</v>
      </c>
      <c r="C4066" s="16">
        <v>40074</v>
      </c>
      <c r="D4066">
        <v>10</v>
      </c>
      <c r="E4066">
        <v>46</v>
      </c>
      <c r="F4066" t="s">
        <v>13289</v>
      </c>
      <c r="G4066">
        <v>0.56100000000000005</v>
      </c>
    </row>
    <row r="4067" spans="1:7" x14ac:dyDescent="0.35">
      <c r="A4067" t="s">
        <v>10092</v>
      </c>
      <c r="B4067" t="s">
        <v>1584</v>
      </c>
      <c r="C4067" s="16">
        <v>40074</v>
      </c>
      <c r="D4067">
        <v>12</v>
      </c>
      <c r="E4067">
        <v>0</v>
      </c>
      <c r="F4067" t="s">
        <v>13289</v>
      </c>
      <c r="G4067">
        <v>0.55700000000000005</v>
      </c>
    </row>
    <row r="4068" spans="1:7" x14ac:dyDescent="0.35">
      <c r="A4068" t="s">
        <v>5320</v>
      </c>
      <c r="B4068" t="s">
        <v>695</v>
      </c>
      <c r="C4068" s="16">
        <v>40074</v>
      </c>
      <c r="D4068">
        <v>34</v>
      </c>
      <c r="E4068">
        <v>40</v>
      </c>
      <c r="F4068" t="s">
        <v>12842</v>
      </c>
      <c r="G4068">
        <v>0.71099999999999997</v>
      </c>
    </row>
    <row r="4069" spans="1:7" x14ac:dyDescent="0.35">
      <c r="A4069" t="s">
        <v>10376</v>
      </c>
      <c r="B4069" t="s">
        <v>1584</v>
      </c>
      <c r="C4069" s="16">
        <v>40074</v>
      </c>
      <c r="D4069">
        <v>8</v>
      </c>
      <c r="E4069">
        <v>23</v>
      </c>
      <c r="F4069" t="s">
        <v>13289</v>
      </c>
      <c r="G4069">
        <v>0.68300000000000005</v>
      </c>
    </row>
    <row r="4070" spans="1:7" x14ac:dyDescent="0.35">
      <c r="A4070" t="s">
        <v>11562</v>
      </c>
      <c r="B4070" t="s">
        <v>695</v>
      </c>
      <c r="C4070" s="16">
        <v>40074</v>
      </c>
      <c r="D4070">
        <v>12</v>
      </c>
      <c r="E4070">
        <v>60</v>
      </c>
      <c r="F4070" t="s">
        <v>12842</v>
      </c>
      <c r="G4070">
        <v>0.66700000000000004</v>
      </c>
    </row>
    <row r="4071" spans="1:7" x14ac:dyDescent="0.35">
      <c r="A4071" t="s">
        <v>3228</v>
      </c>
      <c r="B4071" t="s">
        <v>2386</v>
      </c>
      <c r="C4071" s="16">
        <v>40067</v>
      </c>
      <c r="D4071">
        <v>1</v>
      </c>
      <c r="E4071">
        <v>69</v>
      </c>
      <c r="F4071" t="s">
        <v>14152</v>
      </c>
      <c r="G4071">
        <v>0.54100000000000004</v>
      </c>
    </row>
    <row r="4072" spans="1:7" x14ac:dyDescent="0.35">
      <c r="A4072" t="s">
        <v>6655</v>
      </c>
      <c r="B4072" t="s">
        <v>5000</v>
      </c>
      <c r="C4072" s="16">
        <v>40066</v>
      </c>
      <c r="D4072">
        <v>3</v>
      </c>
      <c r="E4072">
        <v>70</v>
      </c>
      <c r="F4072" t="s">
        <v>14056</v>
      </c>
      <c r="G4072">
        <v>0.68300000000000005</v>
      </c>
    </row>
    <row r="4073" spans="1:7" x14ac:dyDescent="0.35">
      <c r="A4073" t="s">
        <v>8434</v>
      </c>
      <c r="B4073" t="s">
        <v>5000</v>
      </c>
      <c r="C4073" s="16">
        <v>40066</v>
      </c>
      <c r="D4073">
        <v>2</v>
      </c>
      <c r="E4073">
        <v>66</v>
      </c>
      <c r="F4073" t="s">
        <v>14056</v>
      </c>
      <c r="G4073">
        <v>0.46700000000000003</v>
      </c>
    </row>
    <row r="4074" spans="1:7" x14ac:dyDescent="0.35">
      <c r="A4074" t="s">
        <v>8448</v>
      </c>
      <c r="B4074" t="s">
        <v>5000</v>
      </c>
      <c r="C4074" s="16">
        <v>40066</v>
      </c>
      <c r="D4074">
        <v>7</v>
      </c>
      <c r="E4074">
        <v>56</v>
      </c>
      <c r="F4074" t="s">
        <v>14056</v>
      </c>
      <c r="G4074">
        <v>0.39</v>
      </c>
    </row>
    <row r="4075" spans="1:7" x14ac:dyDescent="0.35">
      <c r="A4075" t="s">
        <v>8738</v>
      </c>
      <c r="B4075" t="s">
        <v>5000</v>
      </c>
      <c r="C4075" s="16">
        <v>40066</v>
      </c>
      <c r="D4075">
        <v>1</v>
      </c>
      <c r="E4075">
        <v>80</v>
      </c>
      <c r="F4075" t="s">
        <v>14056</v>
      </c>
      <c r="G4075">
        <v>0.60199999999999998</v>
      </c>
    </row>
    <row r="4076" spans="1:7" x14ac:dyDescent="0.35">
      <c r="A4076" t="s">
        <v>3840</v>
      </c>
      <c r="B4076" t="s">
        <v>3841</v>
      </c>
      <c r="C4076" s="16">
        <v>40064</v>
      </c>
      <c r="D4076">
        <v>1</v>
      </c>
      <c r="E4076">
        <v>16</v>
      </c>
      <c r="F4076" t="s">
        <v>13290</v>
      </c>
      <c r="G4076">
        <v>0.48299999999999998</v>
      </c>
    </row>
    <row r="4077" spans="1:7" x14ac:dyDescent="0.35">
      <c r="A4077" t="s">
        <v>5361</v>
      </c>
      <c r="B4077" t="s">
        <v>5362</v>
      </c>
      <c r="C4077" s="16">
        <v>40064</v>
      </c>
      <c r="D4077">
        <v>5</v>
      </c>
      <c r="E4077">
        <v>54</v>
      </c>
      <c r="F4077" t="s">
        <v>13734</v>
      </c>
      <c r="G4077">
        <v>0.49</v>
      </c>
    </row>
    <row r="4078" spans="1:7" x14ac:dyDescent="0.35">
      <c r="A4078" t="s">
        <v>5711</v>
      </c>
      <c r="B4078" t="s">
        <v>5712</v>
      </c>
      <c r="C4078" s="16">
        <v>40064</v>
      </c>
      <c r="D4078">
        <v>15</v>
      </c>
      <c r="E4078">
        <v>41</v>
      </c>
      <c r="F4078" t="s">
        <v>13290</v>
      </c>
      <c r="G4078">
        <v>0.63200000000000001</v>
      </c>
    </row>
    <row r="4079" spans="1:7" x14ac:dyDescent="0.35">
      <c r="A4079" t="s">
        <v>5361</v>
      </c>
      <c r="B4079" t="s">
        <v>5362</v>
      </c>
      <c r="C4079" s="16">
        <v>40064</v>
      </c>
      <c r="D4079">
        <v>5</v>
      </c>
      <c r="E4079">
        <v>85</v>
      </c>
      <c r="F4079" t="s">
        <v>13734</v>
      </c>
      <c r="G4079">
        <v>0.49099999999999999</v>
      </c>
    </row>
    <row r="4080" spans="1:7" x14ac:dyDescent="0.35">
      <c r="A4080" t="s">
        <v>11604</v>
      </c>
      <c r="B4080" t="s">
        <v>11605</v>
      </c>
      <c r="C4080" s="16">
        <v>40064</v>
      </c>
      <c r="D4080">
        <v>4</v>
      </c>
      <c r="E4080">
        <v>51</v>
      </c>
      <c r="F4080" t="s">
        <v>13291</v>
      </c>
      <c r="G4080">
        <v>0.65700000000000003</v>
      </c>
    </row>
    <row r="4081" spans="1:7" x14ac:dyDescent="0.35">
      <c r="A4081" t="s">
        <v>11604</v>
      </c>
      <c r="B4081" t="s">
        <v>11605</v>
      </c>
      <c r="C4081" s="16">
        <v>40064</v>
      </c>
      <c r="D4081">
        <v>4</v>
      </c>
      <c r="E4081">
        <v>82</v>
      </c>
      <c r="F4081" t="s">
        <v>13291</v>
      </c>
      <c r="G4081">
        <v>0.63200000000000001</v>
      </c>
    </row>
    <row r="4082" spans="1:7" x14ac:dyDescent="0.35">
      <c r="A4082" t="s">
        <v>11805</v>
      </c>
      <c r="B4082" t="s">
        <v>1078</v>
      </c>
      <c r="C4082" s="16">
        <v>40063</v>
      </c>
      <c r="D4082">
        <v>4</v>
      </c>
      <c r="E4082">
        <v>68</v>
      </c>
      <c r="F4082" t="s">
        <v>13292</v>
      </c>
      <c r="G4082">
        <v>0.52100000000000002</v>
      </c>
    </row>
    <row r="4083" spans="1:7" x14ac:dyDescent="0.35">
      <c r="A4083" t="s">
        <v>1079</v>
      </c>
      <c r="B4083" t="s">
        <v>1080</v>
      </c>
      <c r="C4083" s="16">
        <v>40063</v>
      </c>
      <c r="D4083">
        <v>2</v>
      </c>
      <c r="E4083">
        <v>66</v>
      </c>
      <c r="F4083" t="s">
        <v>13293</v>
      </c>
      <c r="G4083">
        <v>0.44</v>
      </c>
    </row>
    <row r="4084" spans="1:7" x14ac:dyDescent="0.35">
      <c r="A4084" t="s">
        <v>11800</v>
      </c>
      <c r="B4084" t="s">
        <v>1018</v>
      </c>
      <c r="C4084" s="16">
        <v>40060</v>
      </c>
      <c r="D4084">
        <v>3</v>
      </c>
      <c r="E4084">
        <v>10</v>
      </c>
      <c r="F4084" t="s">
        <v>14132</v>
      </c>
      <c r="G4084">
        <v>0.38800000000000001</v>
      </c>
    </row>
    <row r="4085" spans="1:7" x14ac:dyDescent="0.35">
      <c r="A4085" t="s">
        <v>1549</v>
      </c>
      <c r="B4085" t="s">
        <v>1550</v>
      </c>
      <c r="C4085" s="16">
        <v>40060</v>
      </c>
      <c r="D4085">
        <v>1</v>
      </c>
      <c r="E4085">
        <v>9</v>
      </c>
      <c r="F4085" t="s">
        <v>13875</v>
      </c>
      <c r="G4085">
        <v>0.41699999999999998</v>
      </c>
    </row>
    <row r="4086" spans="1:7" x14ac:dyDescent="0.35">
      <c r="A4086" t="s">
        <v>2508</v>
      </c>
      <c r="B4086" t="s">
        <v>1550</v>
      </c>
      <c r="C4086" s="16">
        <v>40060</v>
      </c>
      <c r="D4086">
        <v>4</v>
      </c>
      <c r="E4086">
        <v>22</v>
      </c>
      <c r="F4086" t="s">
        <v>13875</v>
      </c>
      <c r="G4086">
        <v>0.48599999999999999</v>
      </c>
    </row>
    <row r="4087" spans="1:7" x14ac:dyDescent="0.35">
      <c r="A4087" t="s">
        <v>5121</v>
      </c>
      <c r="B4087" t="s">
        <v>1550</v>
      </c>
      <c r="C4087" s="16">
        <v>40060</v>
      </c>
      <c r="D4087">
        <v>2</v>
      </c>
      <c r="E4087">
        <v>11</v>
      </c>
      <c r="F4087" t="s">
        <v>13875</v>
      </c>
      <c r="G4087">
        <v>0.436</v>
      </c>
    </row>
    <row r="4088" spans="1:7" x14ac:dyDescent="0.35">
      <c r="A4088" t="s">
        <v>4005</v>
      </c>
      <c r="B4088" t="s">
        <v>4006</v>
      </c>
      <c r="C4088" s="16">
        <v>40057</v>
      </c>
      <c r="D4088">
        <v>4</v>
      </c>
      <c r="E4088">
        <v>26</v>
      </c>
      <c r="F4088" t="s">
        <v>1519</v>
      </c>
      <c r="G4088">
        <v>0.55700000000000005</v>
      </c>
    </row>
    <row r="4089" spans="1:7" x14ac:dyDescent="0.35">
      <c r="A4089" t="s">
        <v>4476</v>
      </c>
      <c r="B4089" t="s">
        <v>4006</v>
      </c>
      <c r="C4089" s="16">
        <v>40057</v>
      </c>
      <c r="D4089">
        <v>7</v>
      </c>
      <c r="E4089">
        <v>18</v>
      </c>
      <c r="F4089" t="s">
        <v>1519</v>
      </c>
      <c r="G4089">
        <v>0.85299999999999998</v>
      </c>
    </row>
    <row r="4090" spans="1:7" x14ac:dyDescent="0.35">
      <c r="A4090" t="s">
        <v>6461</v>
      </c>
      <c r="B4090" t="s">
        <v>4006</v>
      </c>
      <c r="C4090" s="16">
        <v>40057</v>
      </c>
      <c r="D4090">
        <v>2</v>
      </c>
      <c r="E4090">
        <v>29</v>
      </c>
      <c r="F4090" t="s">
        <v>1519</v>
      </c>
      <c r="G4090">
        <v>0.621</v>
      </c>
    </row>
    <row r="4091" spans="1:7" x14ac:dyDescent="0.35">
      <c r="A4091" t="s">
        <v>6943</v>
      </c>
      <c r="B4091" t="s">
        <v>6944</v>
      </c>
      <c r="C4091" s="16">
        <v>40055</v>
      </c>
      <c r="D4091">
        <v>1</v>
      </c>
      <c r="E4091">
        <v>0</v>
      </c>
      <c r="F4091" t="s">
        <v>14153</v>
      </c>
      <c r="G4091">
        <v>0.41899999999999998</v>
      </c>
    </row>
    <row r="4092" spans="1:7" x14ac:dyDescent="0.35">
      <c r="A4092" t="s">
        <v>322</v>
      </c>
      <c r="B4092" t="s">
        <v>321</v>
      </c>
      <c r="C4092" s="16">
        <v>40049</v>
      </c>
      <c r="D4092">
        <v>2</v>
      </c>
      <c r="E4092">
        <v>38</v>
      </c>
      <c r="F4092" t="s">
        <v>13581</v>
      </c>
      <c r="G4092">
        <v>0.68400000000000005</v>
      </c>
    </row>
    <row r="4093" spans="1:7" x14ac:dyDescent="0.35">
      <c r="A4093" t="s">
        <v>2876</v>
      </c>
      <c r="B4093" t="s">
        <v>321</v>
      </c>
      <c r="C4093" s="16">
        <v>40049</v>
      </c>
      <c r="D4093">
        <v>3</v>
      </c>
      <c r="E4093">
        <v>40</v>
      </c>
      <c r="F4093" t="s">
        <v>13581</v>
      </c>
      <c r="G4093">
        <v>0.76700000000000002</v>
      </c>
    </row>
    <row r="4094" spans="1:7" x14ac:dyDescent="0.35">
      <c r="A4094" t="s">
        <v>12316</v>
      </c>
      <c r="B4094" t="s">
        <v>7425</v>
      </c>
      <c r="C4094" s="16">
        <v>40049</v>
      </c>
      <c r="D4094">
        <v>1</v>
      </c>
      <c r="E4094">
        <v>48</v>
      </c>
      <c r="F4094" t="s">
        <v>14967</v>
      </c>
      <c r="G4094">
        <v>0.48299999999999998</v>
      </c>
    </row>
    <row r="4095" spans="1:7" x14ac:dyDescent="0.35">
      <c r="A4095" t="s">
        <v>320</v>
      </c>
      <c r="B4095" t="s">
        <v>321</v>
      </c>
      <c r="C4095" s="16">
        <v>40049</v>
      </c>
      <c r="D4095">
        <v>10</v>
      </c>
      <c r="E4095">
        <v>29</v>
      </c>
      <c r="F4095" t="s">
        <v>13581</v>
      </c>
      <c r="G4095">
        <v>0.68700000000000006</v>
      </c>
    </row>
    <row r="4096" spans="1:7" x14ac:dyDescent="0.35">
      <c r="A4096" t="s">
        <v>3453</v>
      </c>
      <c r="B4096" t="s">
        <v>400</v>
      </c>
      <c r="C4096" s="16">
        <v>40045</v>
      </c>
      <c r="D4096">
        <v>4</v>
      </c>
      <c r="E4096">
        <v>41</v>
      </c>
      <c r="F4096" t="s">
        <v>13902</v>
      </c>
      <c r="G4096">
        <v>0.39500000000000002</v>
      </c>
    </row>
    <row r="4097" spans="1:7" x14ac:dyDescent="0.35">
      <c r="A4097" t="s">
        <v>3069</v>
      </c>
      <c r="B4097" t="s">
        <v>3070</v>
      </c>
      <c r="C4097" s="16">
        <v>40043</v>
      </c>
      <c r="D4097">
        <v>1</v>
      </c>
      <c r="E4097">
        <v>81</v>
      </c>
      <c r="F4097" t="s">
        <v>14968</v>
      </c>
      <c r="G4097">
        <v>0.70599999999999996</v>
      </c>
    </row>
    <row r="4098" spans="1:7" x14ac:dyDescent="0.35">
      <c r="A4098" t="s">
        <v>497</v>
      </c>
      <c r="B4098" t="s">
        <v>498</v>
      </c>
      <c r="C4098" s="16">
        <v>40042</v>
      </c>
      <c r="D4098">
        <v>2</v>
      </c>
      <c r="E4098">
        <v>54</v>
      </c>
      <c r="F4098" t="s">
        <v>14780</v>
      </c>
      <c r="G4098">
        <v>0.81799999999999995</v>
      </c>
    </row>
    <row r="4099" spans="1:7" x14ac:dyDescent="0.35">
      <c r="A4099" t="s">
        <v>3923</v>
      </c>
      <c r="B4099" t="s">
        <v>498</v>
      </c>
      <c r="C4099" s="16">
        <v>40042</v>
      </c>
      <c r="D4099">
        <v>7</v>
      </c>
      <c r="E4099">
        <v>61</v>
      </c>
      <c r="F4099" t="s">
        <v>14780</v>
      </c>
      <c r="G4099">
        <v>0.26600000000000001</v>
      </c>
    </row>
    <row r="4100" spans="1:7" x14ac:dyDescent="0.35">
      <c r="A4100" t="s">
        <v>4677</v>
      </c>
      <c r="B4100" t="s">
        <v>498</v>
      </c>
      <c r="C4100" s="16">
        <v>40042</v>
      </c>
      <c r="D4100">
        <v>4</v>
      </c>
      <c r="E4100">
        <v>56</v>
      </c>
      <c r="F4100" t="s">
        <v>14780</v>
      </c>
      <c r="G4100">
        <v>0.626</v>
      </c>
    </row>
    <row r="4101" spans="1:7" x14ac:dyDescent="0.35">
      <c r="A4101" t="s">
        <v>7488</v>
      </c>
      <c r="B4101" t="s">
        <v>498</v>
      </c>
      <c r="C4101" s="16">
        <v>40042</v>
      </c>
      <c r="D4101">
        <v>6</v>
      </c>
      <c r="E4101">
        <v>64</v>
      </c>
      <c r="F4101" t="s">
        <v>14780</v>
      </c>
      <c r="G4101">
        <v>0.59699999999999998</v>
      </c>
    </row>
    <row r="4102" spans="1:7" x14ac:dyDescent="0.35">
      <c r="A4102" t="s">
        <v>11252</v>
      </c>
      <c r="B4102" t="s">
        <v>7366</v>
      </c>
      <c r="C4102" s="16">
        <v>40041</v>
      </c>
      <c r="D4102">
        <v>3</v>
      </c>
      <c r="E4102">
        <v>0</v>
      </c>
      <c r="F4102" t="s">
        <v>13061</v>
      </c>
      <c r="G4102">
        <v>0.76300000000000001</v>
      </c>
    </row>
    <row r="4103" spans="1:7" x14ac:dyDescent="0.35">
      <c r="A4103" t="s">
        <v>3756</v>
      </c>
      <c r="B4103" t="s">
        <v>3757</v>
      </c>
      <c r="C4103" s="16">
        <v>40039</v>
      </c>
      <c r="D4103">
        <v>7</v>
      </c>
      <c r="E4103">
        <v>0</v>
      </c>
      <c r="F4103" t="s">
        <v>12791</v>
      </c>
      <c r="G4103">
        <v>0.82099999999999995</v>
      </c>
    </row>
    <row r="4104" spans="1:7" x14ac:dyDescent="0.35">
      <c r="A4104" t="s">
        <v>5153</v>
      </c>
      <c r="B4104" t="s">
        <v>3757</v>
      </c>
      <c r="C4104" s="16">
        <v>40039</v>
      </c>
      <c r="D4104">
        <v>2</v>
      </c>
      <c r="E4104">
        <v>0</v>
      </c>
      <c r="F4104" t="s">
        <v>12791</v>
      </c>
      <c r="G4104">
        <v>0.60899999999999999</v>
      </c>
    </row>
    <row r="4105" spans="1:7" x14ac:dyDescent="0.35">
      <c r="A4105" t="s">
        <v>299</v>
      </c>
      <c r="B4105" t="s">
        <v>3757</v>
      </c>
      <c r="C4105" s="16">
        <v>40039</v>
      </c>
      <c r="D4105">
        <v>5</v>
      </c>
      <c r="E4105">
        <v>0</v>
      </c>
      <c r="F4105" t="s">
        <v>12791</v>
      </c>
      <c r="G4105">
        <v>0.72199999999999998</v>
      </c>
    </row>
    <row r="4106" spans="1:7" x14ac:dyDescent="0.35">
      <c r="A4106" t="s">
        <v>3069</v>
      </c>
      <c r="B4106" t="s">
        <v>3070</v>
      </c>
      <c r="C4106" s="16">
        <v>40036</v>
      </c>
      <c r="D4106">
        <v>1</v>
      </c>
      <c r="E4106">
        <v>76</v>
      </c>
      <c r="F4106" t="s">
        <v>14968</v>
      </c>
      <c r="G4106">
        <v>0.70599999999999996</v>
      </c>
    </row>
    <row r="4107" spans="1:7" x14ac:dyDescent="0.35">
      <c r="A4107" t="s">
        <v>1182</v>
      </c>
      <c r="B4107" t="s">
        <v>294</v>
      </c>
      <c r="C4107" s="16">
        <v>40031</v>
      </c>
      <c r="D4107">
        <v>1</v>
      </c>
      <c r="E4107">
        <v>0</v>
      </c>
      <c r="F4107" t="s">
        <v>14774</v>
      </c>
      <c r="G4107">
        <v>0.67500000000000004</v>
      </c>
    </row>
    <row r="4108" spans="1:7" x14ac:dyDescent="0.35">
      <c r="A4108" t="s">
        <v>6780</v>
      </c>
      <c r="B4108" t="s">
        <v>4737</v>
      </c>
      <c r="C4108" s="16">
        <v>40027</v>
      </c>
      <c r="D4108">
        <v>1</v>
      </c>
      <c r="E4108">
        <v>0</v>
      </c>
      <c r="F4108" t="s">
        <v>13971</v>
      </c>
      <c r="G4108">
        <v>0.53100000000000003</v>
      </c>
    </row>
    <row r="4109" spans="1:7" x14ac:dyDescent="0.35">
      <c r="A4109" t="s">
        <v>9462</v>
      </c>
      <c r="B4109" t="s">
        <v>2565</v>
      </c>
      <c r="C4109" s="16">
        <v>40022</v>
      </c>
      <c r="D4109">
        <v>1</v>
      </c>
      <c r="E4109">
        <v>56</v>
      </c>
      <c r="F4109" t="s">
        <v>12791</v>
      </c>
      <c r="G4109">
        <v>0.36699999999999999</v>
      </c>
    </row>
    <row r="4110" spans="1:7" x14ac:dyDescent="0.35">
      <c r="A4110" t="s">
        <v>1067</v>
      </c>
      <c r="B4110" t="s">
        <v>6849</v>
      </c>
      <c r="C4110" s="16">
        <v>40021</v>
      </c>
      <c r="D4110">
        <v>1</v>
      </c>
      <c r="E4110">
        <v>0</v>
      </c>
      <c r="F4110" t="s">
        <v>13282</v>
      </c>
      <c r="G4110">
        <v>0.80100000000000005</v>
      </c>
    </row>
    <row r="4111" spans="1:7" x14ac:dyDescent="0.35">
      <c r="A4111" t="s">
        <v>4690</v>
      </c>
      <c r="B4111" t="s">
        <v>2667</v>
      </c>
      <c r="C4111" s="16">
        <v>40014</v>
      </c>
      <c r="D4111">
        <v>8</v>
      </c>
      <c r="E4111">
        <v>15</v>
      </c>
      <c r="F4111" t="s">
        <v>12873</v>
      </c>
      <c r="G4111">
        <v>0.65900000000000003</v>
      </c>
    </row>
    <row r="4112" spans="1:7" x14ac:dyDescent="0.35">
      <c r="A4112" t="s">
        <v>10732</v>
      </c>
      <c r="B4112" t="s">
        <v>2452</v>
      </c>
      <c r="C4112" s="16">
        <v>40014</v>
      </c>
      <c r="D4112">
        <v>1</v>
      </c>
      <c r="E4112">
        <v>11</v>
      </c>
      <c r="F4112" t="s">
        <v>2453</v>
      </c>
      <c r="G4112">
        <v>0.84599999999999997</v>
      </c>
    </row>
    <row r="4113" spans="1:7" x14ac:dyDescent="0.35">
      <c r="A4113" t="s">
        <v>362</v>
      </c>
      <c r="B4113" t="s">
        <v>363</v>
      </c>
      <c r="C4113" s="16">
        <v>40004</v>
      </c>
      <c r="D4113">
        <v>2</v>
      </c>
      <c r="E4113">
        <v>40</v>
      </c>
      <c r="F4113" t="s">
        <v>14138</v>
      </c>
      <c r="G4113">
        <v>0.60399999999999998</v>
      </c>
    </row>
    <row r="4114" spans="1:7" x14ac:dyDescent="0.35">
      <c r="A4114" t="s">
        <v>5222</v>
      </c>
      <c r="B4114" t="s">
        <v>363</v>
      </c>
      <c r="C4114" s="16">
        <v>40004</v>
      </c>
      <c r="D4114">
        <v>5</v>
      </c>
      <c r="E4114">
        <v>48</v>
      </c>
      <c r="F4114" t="s">
        <v>14138</v>
      </c>
      <c r="G4114">
        <v>0.71</v>
      </c>
    </row>
    <row r="4115" spans="1:7" x14ac:dyDescent="0.35">
      <c r="A4115" t="s">
        <v>5526</v>
      </c>
      <c r="B4115" t="s">
        <v>5527</v>
      </c>
      <c r="C4115" s="16">
        <v>40003</v>
      </c>
      <c r="D4115">
        <v>4</v>
      </c>
      <c r="E4115">
        <v>39</v>
      </c>
      <c r="F4115" t="s">
        <v>13827</v>
      </c>
      <c r="G4115">
        <v>0.75700000000000001</v>
      </c>
    </row>
    <row r="4116" spans="1:7" x14ac:dyDescent="0.35">
      <c r="A4116" t="s">
        <v>7725</v>
      </c>
      <c r="B4116" t="s">
        <v>5527</v>
      </c>
      <c r="C4116" s="16">
        <v>40003</v>
      </c>
      <c r="D4116">
        <v>8</v>
      </c>
      <c r="E4116">
        <v>27</v>
      </c>
      <c r="F4116" t="s">
        <v>13827</v>
      </c>
      <c r="G4116">
        <v>0.502</v>
      </c>
    </row>
    <row r="4117" spans="1:7" x14ac:dyDescent="0.35">
      <c r="A4117" t="s">
        <v>11163</v>
      </c>
      <c r="B4117" t="s">
        <v>5527</v>
      </c>
      <c r="C4117" s="16">
        <v>40003</v>
      </c>
      <c r="D4117">
        <v>2</v>
      </c>
      <c r="E4117">
        <v>36</v>
      </c>
      <c r="F4117" t="s">
        <v>13827</v>
      </c>
      <c r="G4117">
        <v>0.73899999999999999</v>
      </c>
    </row>
    <row r="4118" spans="1:7" x14ac:dyDescent="0.35">
      <c r="A4118" t="s">
        <v>11969</v>
      </c>
      <c r="B4118" t="s">
        <v>3452</v>
      </c>
      <c r="C4118" s="16">
        <v>40001</v>
      </c>
      <c r="D4118">
        <v>3</v>
      </c>
      <c r="E4118">
        <v>69</v>
      </c>
      <c r="F4118" t="s">
        <v>13259</v>
      </c>
      <c r="G4118">
        <v>0.59399999999999997</v>
      </c>
    </row>
    <row r="4119" spans="1:7" x14ac:dyDescent="0.35">
      <c r="A4119" t="s">
        <v>9064</v>
      </c>
      <c r="B4119" t="s">
        <v>5451</v>
      </c>
      <c r="C4119" s="16">
        <v>40001</v>
      </c>
      <c r="D4119">
        <v>1</v>
      </c>
      <c r="E4119">
        <v>0</v>
      </c>
      <c r="F4119" t="s">
        <v>14154</v>
      </c>
      <c r="G4119">
        <v>0.497</v>
      </c>
    </row>
    <row r="4120" spans="1:7" x14ac:dyDescent="0.35">
      <c r="A4120" t="s">
        <v>12126</v>
      </c>
      <c r="B4120" t="s">
        <v>3358</v>
      </c>
      <c r="C4120" s="16">
        <v>39998</v>
      </c>
      <c r="D4120">
        <v>3</v>
      </c>
      <c r="E4120">
        <v>0</v>
      </c>
      <c r="F4120" t="s">
        <v>13294</v>
      </c>
      <c r="G4120">
        <v>0.81699999999999995</v>
      </c>
    </row>
    <row r="4121" spans="1:7" x14ac:dyDescent="0.35">
      <c r="A4121" t="s">
        <v>4054</v>
      </c>
      <c r="B4121" t="s">
        <v>4051</v>
      </c>
      <c r="C4121" s="16">
        <v>39986</v>
      </c>
      <c r="D4121">
        <v>5</v>
      </c>
      <c r="E4121">
        <v>48</v>
      </c>
      <c r="F4121" t="s">
        <v>14030</v>
      </c>
      <c r="G4121">
        <v>0.57099999999999995</v>
      </c>
    </row>
    <row r="4122" spans="1:7" x14ac:dyDescent="0.35">
      <c r="A4122" t="s">
        <v>4310</v>
      </c>
      <c r="B4122" t="s">
        <v>4051</v>
      </c>
      <c r="C4122" s="16">
        <v>39986</v>
      </c>
      <c r="D4122">
        <v>4</v>
      </c>
      <c r="E4122">
        <v>54</v>
      </c>
      <c r="F4122" t="s">
        <v>14030</v>
      </c>
      <c r="G4122">
        <v>0.57299999999999995</v>
      </c>
    </row>
    <row r="4123" spans="1:7" x14ac:dyDescent="0.35">
      <c r="A4123" t="s">
        <v>6267</v>
      </c>
      <c r="B4123" t="s">
        <v>2320</v>
      </c>
      <c r="C4123" s="16">
        <v>39986</v>
      </c>
      <c r="D4123">
        <v>2</v>
      </c>
      <c r="E4123">
        <v>57</v>
      </c>
      <c r="F4123" t="s">
        <v>3436</v>
      </c>
      <c r="G4123">
        <v>0.79300000000000004</v>
      </c>
    </row>
    <row r="4124" spans="1:7" x14ac:dyDescent="0.35">
      <c r="A4124" t="s">
        <v>7507</v>
      </c>
      <c r="B4124" t="s">
        <v>4051</v>
      </c>
      <c r="C4124" s="16">
        <v>39986</v>
      </c>
      <c r="D4124">
        <v>1</v>
      </c>
      <c r="E4124">
        <v>59</v>
      </c>
      <c r="F4124" t="s">
        <v>14030</v>
      </c>
      <c r="G4124">
        <v>0.55500000000000005</v>
      </c>
    </row>
    <row r="4125" spans="1:7" x14ac:dyDescent="0.35">
      <c r="A4125" t="s">
        <v>8111</v>
      </c>
      <c r="B4125" t="s">
        <v>4051</v>
      </c>
      <c r="C4125" s="16">
        <v>39986</v>
      </c>
      <c r="D4125">
        <v>3</v>
      </c>
      <c r="E4125">
        <v>37</v>
      </c>
      <c r="F4125" t="s">
        <v>14030</v>
      </c>
      <c r="G4125">
        <v>0.63300000000000001</v>
      </c>
    </row>
    <row r="4126" spans="1:7" x14ac:dyDescent="0.35">
      <c r="A4126" t="s">
        <v>6780</v>
      </c>
      <c r="B4126" t="s">
        <v>4737</v>
      </c>
      <c r="C4126" s="16">
        <v>39983</v>
      </c>
      <c r="D4126">
        <v>3</v>
      </c>
      <c r="E4126">
        <v>0</v>
      </c>
      <c r="F4126" t="s">
        <v>13971</v>
      </c>
      <c r="G4126">
        <v>0.54</v>
      </c>
    </row>
    <row r="4127" spans="1:7" x14ac:dyDescent="0.35">
      <c r="A4127" t="s">
        <v>1016</v>
      </c>
      <c r="B4127" t="s">
        <v>1017</v>
      </c>
      <c r="C4127" s="16">
        <v>39976</v>
      </c>
      <c r="D4127">
        <v>1</v>
      </c>
      <c r="E4127">
        <v>74</v>
      </c>
      <c r="F4127" t="s">
        <v>14064</v>
      </c>
      <c r="G4127">
        <v>0.49299999999999999</v>
      </c>
    </row>
    <row r="4128" spans="1:7" x14ac:dyDescent="0.35">
      <c r="A4128" t="s">
        <v>1127</v>
      </c>
      <c r="B4128" t="s">
        <v>10</v>
      </c>
      <c r="C4128" s="16">
        <v>39975</v>
      </c>
      <c r="D4128">
        <v>1</v>
      </c>
      <c r="E4128">
        <v>66</v>
      </c>
      <c r="F4128" t="s">
        <v>14836</v>
      </c>
      <c r="G4128">
        <v>0.84899999999999998</v>
      </c>
    </row>
    <row r="4129" spans="1:7" x14ac:dyDescent="0.35">
      <c r="A4129" t="s">
        <v>4236</v>
      </c>
      <c r="B4129" t="s">
        <v>4237</v>
      </c>
      <c r="C4129" s="16">
        <v>39975</v>
      </c>
      <c r="D4129">
        <v>25</v>
      </c>
      <c r="E4129">
        <v>0</v>
      </c>
      <c r="F4129" t="s">
        <v>13295</v>
      </c>
      <c r="G4129">
        <v>0.65700000000000003</v>
      </c>
    </row>
    <row r="4130" spans="1:7" x14ac:dyDescent="0.35">
      <c r="A4130" t="s">
        <v>1312</v>
      </c>
      <c r="B4130" t="s">
        <v>1313</v>
      </c>
      <c r="C4130" s="16">
        <v>39975</v>
      </c>
      <c r="D4130">
        <v>2</v>
      </c>
      <c r="E4130">
        <v>0</v>
      </c>
      <c r="F4130" t="s">
        <v>14155</v>
      </c>
      <c r="G4130">
        <v>0.64500000000000002</v>
      </c>
    </row>
    <row r="4131" spans="1:7" x14ac:dyDescent="0.35">
      <c r="A4131" t="s">
        <v>9759</v>
      </c>
      <c r="B4131" t="s">
        <v>2632</v>
      </c>
      <c r="C4131" s="16">
        <v>39975</v>
      </c>
      <c r="D4131">
        <v>9</v>
      </c>
      <c r="E4131">
        <v>0</v>
      </c>
      <c r="F4131" t="s">
        <v>13652</v>
      </c>
      <c r="G4131">
        <v>0.27800000000000002</v>
      </c>
    </row>
    <row r="4132" spans="1:7" x14ac:dyDescent="0.35">
      <c r="A4132" t="s">
        <v>5779</v>
      </c>
      <c r="B4132" t="s">
        <v>8932</v>
      </c>
      <c r="C4132" s="16">
        <v>39969</v>
      </c>
      <c r="D4132">
        <v>6</v>
      </c>
      <c r="E4132">
        <v>36</v>
      </c>
      <c r="F4132" t="s">
        <v>8933</v>
      </c>
      <c r="G4132">
        <v>0.33300000000000002</v>
      </c>
    </row>
    <row r="4133" spans="1:7" x14ac:dyDescent="0.35">
      <c r="A4133" t="s">
        <v>2055</v>
      </c>
      <c r="B4133" t="s">
        <v>7510</v>
      </c>
      <c r="C4133" s="16">
        <v>39966</v>
      </c>
      <c r="D4133">
        <v>11</v>
      </c>
      <c r="E4133">
        <v>0</v>
      </c>
      <c r="F4133" t="s">
        <v>13839</v>
      </c>
      <c r="G4133">
        <v>0.311</v>
      </c>
    </row>
    <row r="4134" spans="1:7" x14ac:dyDescent="0.35">
      <c r="A4134" t="s">
        <v>12691</v>
      </c>
      <c r="B4134" t="s">
        <v>10927</v>
      </c>
      <c r="C4134" s="16">
        <v>39965</v>
      </c>
      <c r="D4134">
        <v>10</v>
      </c>
      <c r="E4134">
        <v>59</v>
      </c>
      <c r="F4134" t="s">
        <v>13738</v>
      </c>
      <c r="G4134">
        <v>0.55800000000000005</v>
      </c>
    </row>
    <row r="4135" spans="1:7" x14ac:dyDescent="0.35">
      <c r="A4135" t="s">
        <v>905</v>
      </c>
      <c r="B4135" t="s">
        <v>906</v>
      </c>
      <c r="C4135" s="16">
        <v>39962</v>
      </c>
      <c r="D4135">
        <v>3</v>
      </c>
      <c r="E4135">
        <v>17</v>
      </c>
      <c r="F4135" t="s">
        <v>14089</v>
      </c>
      <c r="G4135">
        <v>0.623</v>
      </c>
    </row>
    <row r="4136" spans="1:7" x14ac:dyDescent="0.35">
      <c r="A4136" t="s">
        <v>5504</v>
      </c>
      <c r="B4136" t="s">
        <v>906</v>
      </c>
      <c r="C4136" s="16">
        <v>39962</v>
      </c>
      <c r="D4136">
        <v>1</v>
      </c>
      <c r="E4136">
        <v>43</v>
      </c>
      <c r="F4136" t="s">
        <v>14089</v>
      </c>
      <c r="G4136">
        <v>0.40300000000000002</v>
      </c>
    </row>
    <row r="4137" spans="1:7" x14ac:dyDescent="0.35">
      <c r="A4137" t="s">
        <v>5964</v>
      </c>
      <c r="B4137" t="s">
        <v>5965</v>
      </c>
      <c r="C4137" s="16">
        <v>39959</v>
      </c>
      <c r="D4137">
        <v>1</v>
      </c>
      <c r="E4137">
        <v>37</v>
      </c>
      <c r="F4137" t="s">
        <v>13838</v>
      </c>
      <c r="G4137">
        <v>0.55000000000000004</v>
      </c>
    </row>
    <row r="4138" spans="1:7" x14ac:dyDescent="0.35">
      <c r="A4138" t="s">
        <v>3226</v>
      </c>
      <c r="B4138" t="s">
        <v>3227</v>
      </c>
      <c r="C4138" s="16">
        <v>39958</v>
      </c>
      <c r="D4138">
        <v>1</v>
      </c>
      <c r="E4138">
        <v>0</v>
      </c>
      <c r="F4138" t="s">
        <v>14156</v>
      </c>
      <c r="G4138">
        <v>0.63500000000000001</v>
      </c>
    </row>
    <row r="4139" spans="1:7" x14ac:dyDescent="0.35">
      <c r="A4139" t="s">
        <v>6197</v>
      </c>
      <c r="B4139" t="s">
        <v>6198</v>
      </c>
      <c r="C4139" s="16">
        <v>39958</v>
      </c>
      <c r="D4139">
        <v>1</v>
      </c>
      <c r="E4139">
        <v>25</v>
      </c>
      <c r="F4139" t="s">
        <v>831</v>
      </c>
      <c r="G4139">
        <v>0.56200000000000006</v>
      </c>
    </row>
    <row r="4140" spans="1:7" x14ac:dyDescent="0.35">
      <c r="A4140" t="s">
        <v>8064</v>
      </c>
      <c r="B4140" t="s">
        <v>3227</v>
      </c>
      <c r="C4140" s="16">
        <v>39958</v>
      </c>
      <c r="D4140">
        <v>6</v>
      </c>
      <c r="E4140">
        <v>0</v>
      </c>
      <c r="F4140" t="s">
        <v>14156</v>
      </c>
      <c r="G4140">
        <v>0.64500000000000002</v>
      </c>
    </row>
    <row r="4141" spans="1:7" x14ac:dyDescent="0.35">
      <c r="A4141" t="s">
        <v>8526</v>
      </c>
      <c r="B4141" t="s">
        <v>6198</v>
      </c>
      <c r="C4141" s="16">
        <v>39958</v>
      </c>
      <c r="D4141">
        <v>14</v>
      </c>
      <c r="E4141">
        <v>16</v>
      </c>
      <c r="F4141" t="s">
        <v>831</v>
      </c>
      <c r="G4141">
        <v>0.38600000000000001</v>
      </c>
    </row>
    <row r="4142" spans="1:7" x14ac:dyDescent="0.35">
      <c r="A4142">
        <v>1901</v>
      </c>
      <c r="B4142" t="s">
        <v>3227</v>
      </c>
      <c r="C4142" s="16">
        <v>39958</v>
      </c>
      <c r="D4142">
        <v>2</v>
      </c>
      <c r="E4142">
        <v>0</v>
      </c>
      <c r="F4142" t="s">
        <v>14156</v>
      </c>
      <c r="G4142">
        <v>0.60699999999999998</v>
      </c>
    </row>
    <row r="4143" spans="1:7" x14ac:dyDescent="0.35">
      <c r="A4143" t="s">
        <v>121</v>
      </c>
      <c r="B4143" t="s">
        <v>122</v>
      </c>
      <c r="C4143" s="16">
        <v>39948</v>
      </c>
      <c r="D4143">
        <v>9</v>
      </c>
      <c r="E4143">
        <v>66</v>
      </c>
      <c r="F4143" t="s">
        <v>123</v>
      </c>
      <c r="G4143">
        <v>0.92400000000000004</v>
      </c>
    </row>
    <row r="4144" spans="1:7" x14ac:dyDescent="0.35">
      <c r="A4144" t="s">
        <v>3236</v>
      </c>
      <c r="B4144" t="s">
        <v>1243</v>
      </c>
      <c r="C4144" s="16">
        <v>39948</v>
      </c>
      <c r="D4144">
        <v>16</v>
      </c>
      <c r="E4144">
        <v>78</v>
      </c>
      <c r="F4144" t="s">
        <v>13936</v>
      </c>
      <c r="G4144">
        <v>0.26800000000000002</v>
      </c>
    </row>
    <row r="4145" spans="1:7" x14ac:dyDescent="0.35">
      <c r="A4145" t="s">
        <v>121</v>
      </c>
      <c r="B4145" t="s">
        <v>122</v>
      </c>
      <c r="C4145" s="16">
        <v>39948</v>
      </c>
      <c r="D4145">
        <v>9</v>
      </c>
      <c r="E4145">
        <v>0</v>
      </c>
      <c r="F4145" t="s">
        <v>123</v>
      </c>
      <c r="G4145">
        <v>0.92400000000000004</v>
      </c>
    </row>
    <row r="4146" spans="1:7" x14ac:dyDescent="0.35">
      <c r="A4146" t="s">
        <v>11492</v>
      </c>
      <c r="B4146" t="s">
        <v>1243</v>
      </c>
      <c r="C4146" s="16">
        <v>39948</v>
      </c>
      <c r="D4146">
        <v>3</v>
      </c>
      <c r="E4146">
        <v>68</v>
      </c>
      <c r="F4146" t="s">
        <v>13936</v>
      </c>
      <c r="G4146">
        <v>0.56000000000000005</v>
      </c>
    </row>
    <row r="4147" spans="1:7" x14ac:dyDescent="0.35">
      <c r="A4147">
        <v>1901</v>
      </c>
      <c r="B4147" t="s">
        <v>3227</v>
      </c>
      <c r="C4147" s="16">
        <v>39945</v>
      </c>
      <c r="D4147">
        <v>2</v>
      </c>
      <c r="E4147">
        <v>0</v>
      </c>
      <c r="F4147" t="s">
        <v>14156</v>
      </c>
      <c r="G4147">
        <v>0.59</v>
      </c>
    </row>
    <row r="4148" spans="1:7" x14ac:dyDescent="0.35">
      <c r="A4148" t="s">
        <v>7667</v>
      </c>
      <c r="B4148" t="s">
        <v>7668</v>
      </c>
      <c r="C4148" s="16">
        <v>39945</v>
      </c>
      <c r="D4148">
        <v>4</v>
      </c>
      <c r="E4148">
        <v>10</v>
      </c>
      <c r="F4148" t="s">
        <v>13643</v>
      </c>
      <c r="G4148">
        <v>0.46600000000000003</v>
      </c>
    </row>
    <row r="4149" spans="1:7" x14ac:dyDescent="0.35">
      <c r="A4149" t="s">
        <v>1240</v>
      </c>
      <c r="B4149" t="s">
        <v>2570</v>
      </c>
      <c r="C4149" s="16">
        <v>39934</v>
      </c>
      <c r="D4149">
        <v>2</v>
      </c>
      <c r="E4149">
        <v>18</v>
      </c>
      <c r="F4149" t="s">
        <v>13902</v>
      </c>
      <c r="G4149">
        <v>0.36899999999999999</v>
      </c>
    </row>
    <row r="4150" spans="1:7" x14ac:dyDescent="0.35">
      <c r="A4150" t="s">
        <v>12096</v>
      </c>
      <c r="B4150" t="s">
        <v>4875</v>
      </c>
      <c r="C4150" s="16">
        <v>39934</v>
      </c>
      <c r="D4150">
        <v>2</v>
      </c>
      <c r="E4150">
        <v>61</v>
      </c>
      <c r="F4150" t="s">
        <v>14969</v>
      </c>
      <c r="G4150">
        <v>0.89300000000000002</v>
      </c>
    </row>
    <row r="4151" spans="1:7" x14ac:dyDescent="0.35">
      <c r="A4151" t="s">
        <v>5038</v>
      </c>
      <c r="B4151" t="s">
        <v>2570</v>
      </c>
      <c r="C4151" s="16">
        <v>39934</v>
      </c>
      <c r="D4151">
        <v>4</v>
      </c>
      <c r="E4151">
        <v>29</v>
      </c>
      <c r="F4151" t="s">
        <v>13902</v>
      </c>
      <c r="G4151">
        <v>0.49</v>
      </c>
    </row>
    <row r="4152" spans="1:7" x14ac:dyDescent="0.35">
      <c r="A4152" t="s">
        <v>5429</v>
      </c>
      <c r="B4152" t="s">
        <v>579</v>
      </c>
      <c r="C4152" s="16">
        <v>39934</v>
      </c>
      <c r="D4152">
        <v>1</v>
      </c>
      <c r="E4152">
        <v>0</v>
      </c>
      <c r="F4152" t="s">
        <v>13904</v>
      </c>
      <c r="G4152">
        <v>0.82199999999999995</v>
      </c>
    </row>
    <row r="4153" spans="1:7" x14ac:dyDescent="0.35">
      <c r="A4153" t="s">
        <v>2649</v>
      </c>
      <c r="B4153" t="s">
        <v>10105</v>
      </c>
      <c r="C4153" s="16">
        <v>39934</v>
      </c>
      <c r="D4153">
        <v>8</v>
      </c>
      <c r="E4153">
        <v>23</v>
      </c>
      <c r="F4153" t="s">
        <v>14157</v>
      </c>
      <c r="G4153">
        <v>0.40100000000000002</v>
      </c>
    </row>
    <row r="4154" spans="1:7" x14ac:dyDescent="0.35">
      <c r="A4154" t="s">
        <v>3372</v>
      </c>
      <c r="B4154" t="s">
        <v>2570</v>
      </c>
      <c r="C4154" s="16">
        <v>39934</v>
      </c>
      <c r="D4154">
        <v>3</v>
      </c>
      <c r="E4154">
        <v>19</v>
      </c>
      <c r="F4154" t="s">
        <v>13902</v>
      </c>
      <c r="G4154">
        <v>0.51400000000000001</v>
      </c>
    </row>
    <row r="4155" spans="1:7" x14ac:dyDescent="0.35">
      <c r="A4155" t="s">
        <v>9325</v>
      </c>
      <c r="B4155" t="s">
        <v>492</v>
      </c>
      <c r="C4155" s="16">
        <v>39934</v>
      </c>
      <c r="D4155">
        <v>4</v>
      </c>
      <c r="E4155">
        <v>0</v>
      </c>
      <c r="F4155" t="s">
        <v>13904</v>
      </c>
      <c r="G4155">
        <v>0.59399999999999997</v>
      </c>
    </row>
    <row r="4156" spans="1:7" x14ac:dyDescent="0.35">
      <c r="A4156" t="s">
        <v>11486</v>
      </c>
      <c r="B4156" t="s">
        <v>492</v>
      </c>
      <c r="C4156" s="16">
        <v>39934</v>
      </c>
      <c r="D4156">
        <v>1</v>
      </c>
      <c r="E4156">
        <v>0</v>
      </c>
      <c r="F4156" t="s">
        <v>13904</v>
      </c>
      <c r="G4156">
        <v>0.47499999999999998</v>
      </c>
    </row>
    <row r="4157" spans="1:7" x14ac:dyDescent="0.35">
      <c r="A4157" t="s">
        <v>6497</v>
      </c>
      <c r="B4157" t="s">
        <v>6498</v>
      </c>
      <c r="C4157" s="16">
        <v>39933</v>
      </c>
      <c r="D4157">
        <v>1</v>
      </c>
      <c r="E4157">
        <v>24</v>
      </c>
      <c r="F4157" t="s">
        <v>13665</v>
      </c>
      <c r="G4157">
        <v>0.25700000000000001</v>
      </c>
    </row>
    <row r="4158" spans="1:7" x14ac:dyDescent="0.35">
      <c r="A4158" t="s">
        <v>2001</v>
      </c>
      <c r="B4158" t="s">
        <v>2002</v>
      </c>
      <c r="C4158" s="16">
        <v>39930</v>
      </c>
      <c r="D4158">
        <v>3</v>
      </c>
      <c r="E4158">
        <v>0</v>
      </c>
      <c r="F4158" t="s">
        <v>2003</v>
      </c>
      <c r="G4158">
        <v>0.83699999999999997</v>
      </c>
    </row>
    <row r="4159" spans="1:7" x14ac:dyDescent="0.35">
      <c r="A4159" t="s">
        <v>10984</v>
      </c>
      <c r="B4159" t="s">
        <v>2002</v>
      </c>
      <c r="C4159" s="16">
        <v>39930</v>
      </c>
      <c r="D4159">
        <v>1</v>
      </c>
      <c r="E4159">
        <v>0</v>
      </c>
      <c r="F4159" t="s">
        <v>2003</v>
      </c>
      <c r="G4159">
        <v>0.67200000000000004</v>
      </c>
    </row>
    <row r="4160" spans="1:7" x14ac:dyDescent="0.35">
      <c r="A4160" t="s">
        <v>4305</v>
      </c>
      <c r="B4160" t="s">
        <v>4306</v>
      </c>
      <c r="C4160" s="16">
        <v>39925</v>
      </c>
      <c r="D4160">
        <v>1</v>
      </c>
      <c r="E4160">
        <v>70</v>
      </c>
      <c r="F4160" t="s">
        <v>14084</v>
      </c>
      <c r="G4160">
        <v>0.63900000000000001</v>
      </c>
    </row>
    <row r="4161" spans="1:7" x14ac:dyDescent="0.35">
      <c r="A4161" t="s">
        <v>9436</v>
      </c>
      <c r="B4161" t="s">
        <v>9437</v>
      </c>
      <c r="C4161" s="16">
        <v>39917</v>
      </c>
      <c r="D4161">
        <v>1</v>
      </c>
      <c r="E4161">
        <v>0</v>
      </c>
      <c r="F4161" t="s">
        <v>14158</v>
      </c>
      <c r="G4161">
        <v>0.56499999999999995</v>
      </c>
    </row>
    <row r="4162" spans="1:7" x14ac:dyDescent="0.35">
      <c r="A4162" t="s">
        <v>5802</v>
      </c>
      <c r="B4162" t="s">
        <v>5803</v>
      </c>
      <c r="C4162" s="16">
        <v>39913</v>
      </c>
      <c r="D4162">
        <v>3</v>
      </c>
      <c r="E4162">
        <v>55</v>
      </c>
      <c r="F4162" t="s">
        <v>13296</v>
      </c>
      <c r="G4162">
        <v>0.45600000000000002</v>
      </c>
    </row>
    <row r="4163" spans="1:7" x14ac:dyDescent="0.35">
      <c r="A4163" t="s">
        <v>6434</v>
      </c>
      <c r="B4163" t="s">
        <v>5803</v>
      </c>
      <c r="C4163" s="16">
        <v>39913</v>
      </c>
      <c r="D4163">
        <v>1</v>
      </c>
      <c r="E4163">
        <v>45</v>
      </c>
      <c r="F4163" t="s">
        <v>13296</v>
      </c>
      <c r="G4163">
        <v>0.61599999999999999</v>
      </c>
    </row>
    <row r="4164" spans="1:7" x14ac:dyDescent="0.35">
      <c r="A4164" t="s">
        <v>8516</v>
      </c>
      <c r="B4164" t="s">
        <v>5803</v>
      </c>
      <c r="C4164" s="16">
        <v>39913</v>
      </c>
      <c r="D4164">
        <v>8</v>
      </c>
      <c r="E4164">
        <v>40</v>
      </c>
      <c r="F4164" t="s">
        <v>13296</v>
      </c>
      <c r="G4164">
        <v>0.60099999999999998</v>
      </c>
    </row>
    <row r="4165" spans="1:7" x14ac:dyDescent="0.35">
      <c r="A4165" t="s">
        <v>2106</v>
      </c>
      <c r="B4165" t="s">
        <v>154</v>
      </c>
      <c r="C4165" s="16">
        <v>39902</v>
      </c>
      <c r="D4165">
        <v>5</v>
      </c>
      <c r="E4165">
        <v>80</v>
      </c>
      <c r="F4165" t="s">
        <v>14826</v>
      </c>
      <c r="G4165">
        <v>0.72</v>
      </c>
    </row>
    <row r="4166" spans="1:7" x14ac:dyDescent="0.35">
      <c r="A4166" t="s">
        <v>11876</v>
      </c>
      <c r="B4166" t="s">
        <v>2105</v>
      </c>
      <c r="C4166" s="16">
        <v>39902</v>
      </c>
      <c r="D4166">
        <v>5</v>
      </c>
      <c r="E4166">
        <v>62</v>
      </c>
      <c r="F4166" t="s">
        <v>14795</v>
      </c>
      <c r="G4166">
        <v>0.45300000000000001</v>
      </c>
    </row>
    <row r="4167" spans="1:7" x14ac:dyDescent="0.35">
      <c r="A4167" t="s">
        <v>12373</v>
      </c>
      <c r="B4167" t="s">
        <v>8156</v>
      </c>
      <c r="C4167" s="16">
        <v>39902</v>
      </c>
      <c r="D4167">
        <v>2</v>
      </c>
      <c r="E4167">
        <v>34</v>
      </c>
      <c r="F4167" t="s">
        <v>14970</v>
      </c>
      <c r="G4167">
        <v>0.73099999999999998</v>
      </c>
    </row>
    <row r="4168" spans="1:7" x14ac:dyDescent="0.35">
      <c r="A4168" t="s">
        <v>12451</v>
      </c>
      <c r="B4168" t="s">
        <v>10146</v>
      </c>
      <c r="C4168" s="16">
        <v>39902</v>
      </c>
      <c r="D4168">
        <v>12</v>
      </c>
      <c r="E4168">
        <v>45</v>
      </c>
      <c r="F4168" t="s">
        <v>14826</v>
      </c>
      <c r="G4168">
        <v>0.73799999999999999</v>
      </c>
    </row>
    <row r="4169" spans="1:7" x14ac:dyDescent="0.35">
      <c r="A4169" t="s">
        <v>1629</v>
      </c>
      <c r="B4169" t="s">
        <v>887</v>
      </c>
      <c r="C4169" s="16">
        <v>39898</v>
      </c>
      <c r="D4169">
        <v>15</v>
      </c>
      <c r="E4169">
        <v>0</v>
      </c>
      <c r="F4169" t="s">
        <v>14057</v>
      </c>
      <c r="G4169">
        <v>0.51900000000000002</v>
      </c>
    </row>
    <row r="4170" spans="1:7" x14ac:dyDescent="0.35">
      <c r="A4170" t="s">
        <v>11433</v>
      </c>
      <c r="B4170" t="s">
        <v>11434</v>
      </c>
      <c r="C4170" s="16">
        <v>39898</v>
      </c>
      <c r="D4170">
        <v>1</v>
      </c>
      <c r="E4170">
        <v>45</v>
      </c>
      <c r="F4170" t="s">
        <v>13297</v>
      </c>
      <c r="G4170">
        <v>0.89500000000000002</v>
      </c>
    </row>
    <row r="4171" spans="1:7" x14ac:dyDescent="0.35">
      <c r="A4171" t="s">
        <v>5398</v>
      </c>
      <c r="B4171" t="s">
        <v>5399</v>
      </c>
      <c r="C4171" s="16">
        <v>39895</v>
      </c>
      <c r="D4171">
        <v>10</v>
      </c>
      <c r="E4171">
        <v>28</v>
      </c>
      <c r="F4171" t="s">
        <v>12791</v>
      </c>
      <c r="G4171">
        <v>0.61299999999999999</v>
      </c>
    </row>
    <row r="4172" spans="1:7" x14ac:dyDescent="0.35">
      <c r="A4172" t="s">
        <v>6270</v>
      </c>
      <c r="B4172" t="s">
        <v>5399</v>
      </c>
      <c r="C4172" s="16">
        <v>39895</v>
      </c>
      <c r="D4172">
        <v>2</v>
      </c>
      <c r="E4172">
        <v>37</v>
      </c>
      <c r="F4172" t="s">
        <v>12791</v>
      </c>
      <c r="G4172">
        <v>0.46700000000000003</v>
      </c>
    </row>
    <row r="4173" spans="1:7" x14ac:dyDescent="0.35">
      <c r="A4173" t="s">
        <v>12520</v>
      </c>
      <c r="B4173" t="s">
        <v>358</v>
      </c>
      <c r="C4173" s="16">
        <v>39892</v>
      </c>
      <c r="D4173">
        <v>5</v>
      </c>
      <c r="E4173">
        <v>0</v>
      </c>
      <c r="F4173" t="s">
        <v>14070</v>
      </c>
      <c r="G4173">
        <v>0.65400000000000003</v>
      </c>
    </row>
    <row r="4174" spans="1:7" x14ac:dyDescent="0.35">
      <c r="A4174" t="s">
        <v>9549</v>
      </c>
      <c r="B4174" t="s">
        <v>5920</v>
      </c>
      <c r="C4174" s="16">
        <v>39892</v>
      </c>
      <c r="D4174">
        <v>2</v>
      </c>
      <c r="E4174">
        <v>7</v>
      </c>
      <c r="F4174" t="s">
        <v>14159</v>
      </c>
      <c r="G4174">
        <v>0.61699999999999999</v>
      </c>
    </row>
    <row r="4175" spans="1:7" x14ac:dyDescent="0.35">
      <c r="A4175" t="s">
        <v>2264</v>
      </c>
      <c r="B4175" t="s">
        <v>3411</v>
      </c>
      <c r="C4175" s="16">
        <v>39891</v>
      </c>
      <c r="D4175">
        <v>15</v>
      </c>
      <c r="E4175">
        <v>0</v>
      </c>
      <c r="F4175" t="s">
        <v>13904</v>
      </c>
      <c r="G4175">
        <v>0.56499999999999995</v>
      </c>
    </row>
    <row r="4176" spans="1:7" x14ac:dyDescent="0.35">
      <c r="A4176" t="s">
        <v>3494</v>
      </c>
      <c r="B4176" t="s">
        <v>3495</v>
      </c>
      <c r="C4176" s="16">
        <v>39890</v>
      </c>
      <c r="D4176">
        <v>1</v>
      </c>
      <c r="E4176">
        <v>49</v>
      </c>
      <c r="F4176" t="s">
        <v>13298</v>
      </c>
      <c r="G4176">
        <v>0.67600000000000005</v>
      </c>
    </row>
    <row r="4177" spans="1:7" x14ac:dyDescent="0.35">
      <c r="A4177" t="s">
        <v>9120</v>
      </c>
      <c r="B4177" t="s">
        <v>3495</v>
      </c>
      <c r="C4177" s="16">
        <v>39890</v>
      </c>
      <c r="D4177">
        <v>2</v>
      </c>
      <c r="E4177">
        <v>49</v>
      </c>
      <c r="F4177" t="s">
        <v>13298</v>
      </c>
      <c r="G4177">
        <v>0.51100000000000001</v>
      </c>
    </row>
    <row r="4178" spans="1:7" x14ac:dyDescent="0.35">
      <c r="A4178" t="s">
        <v>12123</v>
      </c>
      <c r="B4178" t="s">
        <v>5172</v>
      </c>
      <c r="C4178" s="16">
        <v>39889</v>
      </c>
      <c r="D4178">
        <v>5</v>
      </c>
      <c r="E4178">
        <v>0</v>
      </c>
      <c r="F4178" t="s">
        <v>13739</v>
      </c>
      <c r="G4178">
        <v>0.54700000000000004</v>
      </c>
    </row>
    <row r="4179" spans="1:7" x14ac:dyDescent="0.35">
      <c r="A4179" t="s">
        <v>12245</v>
      </c>
      <c r="B4179" t="s">
        <v>6621</v>
      </c>
      <c r="C4179" s="16">
        <v>39885</v>
      </c>
      <c r="D4179">
        <v>1</v>
      </c>
      <c r="E4179">
        <v>38</v>
      </c>
      <c r="F4179" t="s">
        <v>6622</v>
      </c>
      <c r="G4179">
        <v>0.49299999999999999</v>
      </c>
    </row>
    <row r="4180" spans="1:7" x14ac:dyDescent="0.35">
      <c r="A4180" t="s">
        <v>2020</v>
      </c>
      <c r="B4180" t="s">
        <v>1430</v>
      </c>
      <c r="C4180" s="16">
        <v>39881</v>
      </c>
      <c r="D4180">
        <v>1</v>
      </c>
      <c r="E4180">
        <v>50</v>
      </c>
      <c r="F4180" t="s">
        <v>14749</v>
      </c>
      <c r="G4180">
        <v>0.52600000000000002</v>
      </c>
    </row>
    <row r="4181" spans="1:7" x14ac:dyDescent="0.35">
      <c r="A4181" t="s">
        <v>470</v>
      </c>
      <c r="B4181" t="s">
        <v>1430</v>
      </c>
      <c r="C4181" s="16">
        <v>39881</v>
      </c>
      <c r="D4181">
        <v>6</v>
      </c>
      <c r="E4181">
        <v>45</v>
      </c>
      <c r="F4181" t="s">
        <v>14749</v>
      </c>
      <c r="G4181">
        <v>0.20899999999999999</v>
      </c>
    </row>
    <row r="4182" spans="1:7" x14ac:dyDescent="0.35">
      <c r="A4182" t="s">
        <v>10952</v>
      </c>
      <c r="B4182" t="s">
        <v>1430</v>
      </c>
      <c r="C4182" s="16">
        <v>39878</v>
      </c>
      <c r="D4182">
        <v>2</v>
      </c>
      <c r="E4182">
        <v>50</v>
      </c>
      <c r="F4182" t="s">
        <v>14749</v>
      </c>
      <c r="G4182">
        <v>0.502</v>
      </c>
    </row>
    <row r="4183" spans="1:7" x14ac:dyDescent="0.35">
      <c r="A4183" t="s">
        <v>2020</v>
      </c>
      <c r="B4183" t="s">
        <v>1430</v>
      </c>
      <c r="C4183" s="16">
        <v>39878</v>
      </c>
      <c r="D4183">
        <v>1</v>
      </c>
      <c r="E4183">
        <v>72</v>
      </c>
      <c r="F4183" t="s">
        <v>14749</v>
      </c>
      <c r="G4183">
        <v>0.52600000000000002</v>
      </c>
    </row>
    <row r="4184" spans="1:7" x14ac:dyDescent="0.35">
      <c r="A4184" t="s">
        <v>4372</v>
      </c>
      <c r="B4184" t="s">
        <v>3222</v>
      </c>
      <c r="C4184" s="16">
        <v>39873</v>
      </c>
      <c r="D4184">
        <v>9</v>
      </c>
      <c r="E4184">
        <v>0</v>
      </c>
      <c r="F4184" t="s">
        <v>13904</v>
      </c>
      <c r="G4184">
        <v>0.67200000000000004</v>
      </c>
    </row>
    <row r="4185" spans="1:7" x14ac:dyDescent="0.35">
      <c r="A4185" t="s">
        <v>1790</v>
      </c>
      <c r="B4185" t="s">
        <v>1791</v>
      </c>
      <c r="C4185" s="16">
        <v>39868</v>
      </c>
      <c r="D4185">
        <v>10</v>
      </c>
      <c r="E4185">
        <v>0</v>
      </c>
      <c r="F4185" t="s">
        <v>14160</v>
      </c>
      <c r="G4185">
        <v>0.433</v>
      </c>
    </row>
    <row r="4186" spans="1:7" x14ac:dyDescent="0.35">
      <c r="A4186" t="s">
        <v>1316</v>
      </c>
      <c r="B4186" t="s">
        <v>1315</v>
      </c>
      <c r="C4186" s="16">
        <v>39867</v>
      </c>
      <c r="D4186">
        <v>2</v>
      </c>
      <c r="E4186">
        <v>62</v>
      </c>
      <c r="F4186" t="s">
        <v>14161</v>
      </c>
      <c r="G4186">
        <v>0.87</v>
      </c>
    </row>
    <row r="4187" spans="1:7" x14ac:dyDescent="0.35">
      <c r="A4187" t="s">
        <v>599</v>
      </c>
      <c r="B4187" t="s">
        <v>600</v>
      </c>
      <c r="C4187" s="16">
        <v>39864</v>
      </c>
      <c r="D4187">
        <v>4</v>
      </c>
      <c r="E4187">
        <v>38</v>
      </c>
      <c r="F4187" t="s">
        <v>13900</v>
      </c>
      <c r="G4187">
        <v>0.50600000000000001</v>
      </c>
    </row>
    <row r="4188" spans="1:7" x14ac:dyDescent="0.35">
      <c r="A4188" t="s">
        <v>601</v>
      </c>
      <c r="B4188" t="s">
        <v>600</v>
      </c>
      <c r="C4188" s="16">
        <v>39864</v>
      </c>
      <c r="D4188">
        <v>3</v>
      </c>
      <c r="E4188">
        <v>24</v>
      </c>
      <c r="F4188" t="s">
        <v>13900</v>
      </c>
      <c r="G4188">
        <v>0.496</v>
      </c>
    </row>
    <row r="4189" spans="1:7" x14ac:dyDescent="0.35">
      <c r="A4189" t="s">
        <v>9579</v>
      </c>
      <c r="B4189" t="s">
        <v>600</v>
      </c>
      <c r="C4189" s="16">
        <v>39864</v>
      </c>
      <c r="D4189">
        <v>13</v>
      </c>
      <c r="E4189">
        <v>11</v>
      </c>
      <c r="F4189" t="s">
        <v>13900</v>
      </c>
      <c r="G4189">
        <v>0.627</v>
      </c>
    </row>
    <row r="4190" spans="1:7" x14ac:dyDescent="0.35">
      <c r="A4190" t="s">
        <v>10794</v>
      </c>
      <c r="B4190" t="s">
        <v>600</v>
      </c>
      <c r="C4190" s="16">
        <v>39864</v>
      </c>
      <c r="D4190">
        <v>2</v>
      </c>
      <c r="E4190">
        <v>31</v>
      </c>
      <c r="F4190" t="s">
        <v>13900</v>
      </c>
      <c r="G4190">
        <v>0.59599999999999997</v>
      </c>
    </row>
    <row r="4191" spans="1:7" x14ac:dyDescent="0.35">
      <c r="A4191" t="s">
        <v>3853</v>
      </c>
      <c r="B4191" t="s">
        <v>5985</v>
      </c>
      <c r="C4191" s="16">
        <v>39864</v>
      </c>
      <c r="D4191">
        <v>11</v>
      </c>
      <c r="E4191">
        <v>0</v>
      </c>
      <c r="F4191" t="s">
        <v>14162</v>
      </c>
      <c r="G4191">
        <v>0.52100000000000002</v>
      </c>
    </row>
    <row r="4192" spans="1:7" x14ac:dyDescent="0.35">
      <c r="A4192" t="s">
        <v>1655</v>
      </c>
      <c r="B4192" t="s">
        <v>1656</v>
      </c>
      <c r="C4192" s="16">
        <v>39860</v>
      </c>
      <c r="D4192">
        <v>4</v>
      </c>
      <c r="E4192">
        <v>41</v>
      </c>
      <c r="F4192" t="s">
        <v>14971</v>
      </c>
      <c r="G4192">
        <v>0.499</v>
      </c>
    </row>
    <row r="4193" spans="1:7" x14ac:dyDescent="0.35">
      <c r="A4193" t="s">
        <v>11876</v>
      </c>
      <c r="B4193" t="s">
        <v>2105</v>
      </c>
      <c r="C4193" s="16">
        <v>39853</v>
      </c>
      <c r="D4193">
        <v>1</v>
      </c>
      <c r="E4193">
        <v>63</v>
      </c>
      <c r="F4193" t="s">
        <v>14795</v>
      </c>
      <c r="G4193">
        <v>0.45300000000000001</v>
      </c>
    </row>
    <row r="4194" spans="1:7" x14ac:dyDescent="0.35">
      <c r="A4194" t="s">
        <v>595</v>
      </c>
      <c r="B4194" t="s">
        <v>1034</v>
      </c>
      <c r="C4194" s="16">
        <v>39847</v>
      </c>
      <c r="D4194">
        <v>3</v>
      </c>
      <c r="E4194">
        <v>33</v>
      </c>
      <c r="F4194" t="s">
        <v>13548</v>
      </c>
      <c r="G4194">
        <v>0.55800000000000005</v>
      </c>
    </row>
    <row r="4195" spans="1:7" x14ac:dyDescent="0.35">
      <c r="A4195" t="s">
        <v>423</v>
      </c>
      <c r="B4195" t="s">
        <v>424</v>
      </c>
      <c r="C4195" s="16">
        <v>39846</v>
      </c>
      <c r="D4195">
        <v>3</v>
      </c>
      <c r="E4195">
        <v>76</v>
      </c>
      <c r="F4195" t="s">
        <v>14163</v>
      </c>
      <c r="G4195">
        <v>0.33800000000000002</v>
      </c>
    </row>
    <row r="4196" spans="1:7" x14ac:dyDescent="0.35">
      <c r="A4196" t="s">
        <v>3543</v>
      </c>
      <c r="B4196" t="s">
        <v>424</v>
      </c>
      <c r="C4196" s="16">
        <v>39846</v>
      </c>
      <c r="D4196">
        <v>5</v>
      </c>
      <c r="E4196">
        <v>70</v>
      </c>
      <c r="F4196" t="s">
        <v>14163</v>
      </c>
      <c r="G4196">
        <v>0.23</v>
      </c>
    </row>
    <row r="4197" spans="1:7" x14ac:dyDescent="0.35">
      <c r="A4197" t="s">
        <v>619</v>
      </c>
      <c r="B4197" t="s">
        <v>620</v>
      </c>
      <c r="C4197" s="16">
        <v>39842</v>
      </c>
      <c r="D4197">
        <v>51</v>
      </c>
      <c r="E4197">
        <v>27</v>
      </c>
      <c r="F4197" t="s">
        <v>13265</v>
      </c>
      <c r="G4197">
        <v>0.58499999999999996</v>
      </c>
    </row>
    <row r="4198" spans="1:7" x14ac:dyDescent="0.35">
      <c r="A4198" t="s">
        <v>3882</v>
      </c>
      <c r="B4198" t="s">
        <v>2206</v>
      </c>
      <c r="C4198" s="16">
        <v>39840</v>
      </c>
      <c r="D4198">
        <v>3</v>
      </c>
      <c r="E4198">
        <v>66</v>
      </c>
      <c r="F4198" t="s">
        <v>14164</v>
      </c>
      <c r="G4198">
        <v>0.67700000000000005</v>
      </c>
    </row>
    <row r="4199" spans="1:7" x14ac:dyDescent="0.35">
      <c r="A4199" t="s">
        <v>5675</v>
      </c>
      <c r="B4199" t="s">
        <v>9843</v>
      </c>
      <c r="C4199" s="16">
        <v>39840</v>
      </c>
      <c r="D4199">
        <v>5</v>
      </c>
      <c r="E4199">
        <v>35</v>
      </c>
      <c r="F4199" t="s">
        <v>14165</v>
      </c>
      <c r="G4199">
        <v>0.42399999999999999</v>
      </c>
    </row>
    <row r="4200" spans="1:7" x14ac:dyDescent="0.35">
      <c r="A4200" t="s">
        <v>3912</v>
      </c>
      <c r="B4200" t="s">
        <v>3913</v>
      </c>
      <c r="C4200" s="16">
        <v>39839</v>
      </c>
      <c r="D4200">
        <v>2</v>
      </c>
      <c r="E4200">
        <v>28</v>
      </c>
      <c r="F4200" t="s">
        <v>12998</v>
      </c>
      <c r="G4200">
        <v>0.64800000000000002</v>
      </c>
    </row>
    <row r="4201" spans="1:7" x14ac:dyDescent="0.35">
      <c r="A4201" t="s">
        <v>10181</v>
      </c>
      <c r="B4201" t="s">
        <v>3913</v>
      </c>
      <c r="C4201" s="16">
        <v>39839</v>
      </c>
      <c r="D4201">
        <v>3</v>
      </c>
      <c r="E4201">
        <v>31</v>
      </c>
      <c r="F4201" t="s">
        <v>12998</v>
      </c>
      <c r="G4201">
        <v>0.71199999999999997</v>
      </c>
    </row>
    <row r="4202" spans="1:7" x14ac:dyDescent="0.35">
      <c r="A4202" t="s">
        <v>11153</v>
      </c>
      <c r="B4202" t="s">
        <v>3913</v>
      </c>
      <c r="C4202" s="16">
        <v>39839</v>
      </c>
      <c r="D4202">
        <v>1</v>
      </c>
      <c r="E4202">
        <v>15</v>
      </c>
      <c r="F4202" t="s">
        <v>12998</v>
      </c>
      <c r="G4202">
        <v>0.64300000000000002</v>
      </c>
    </row>
    <row r="4203" spans="1:7" x14ac:dyDescent="0.35">
      <c r="A4203" t="s">
        <v>856</v>
      </c>
      <c r="B4203" t="s">
        <v>857</v>
      </c>
      <c r="C4203" s="16">
        <v>39836</v>
      </c>
      <c r="D4203">
        <v>9</v>
      </c>
      <c r="E4203">
        <v>0</v>
      </c>
      <c r="F4203" t="s">
        <v>14166</v>
      </c>
      <c r="G4203">
        <v>0.71</v>
      </c>
    </row>
    <row r="4204" spans="1:7" x14ac:dyDescent="0.35">
      <c r="A4204" t="s">
        <v>2205</v>
      </c>
      <c r="B4204" t="s">
        <v>2206</v>
      </c>
      <c r="C4204" s="16">
        <v>39836</v>
      </c>
      <c r="D4204">
        <v>1</v>
      </c>
      <c r="E4204">
        <v>0</v>
      </c>
      <c r="F4204" t="s">
        <v>14164</v>
      </c>
      <c r="G4204">
        <v>0.70099999999999996</v>
      </c>
    </row>
    <row r="4205" spans="1:7" x14ac:dyDescent="0.35">
      <c r="A4205" t="s">
        <v>2523</v>
      </c>
      <c r="B4205" t="s">
        <v>1514</v>
      </c>
      <c r="C4205" s="16">
        <v>39829</v>
      </c>
      <c r="D4205">
        <v>1</v>
      </c>
      <c r="E4205">
        <v>54</v>
      </c>
      <c r="F4205" t="s">
        <v>13945</v>
      </c>
      <c r="G4205">
        <v>0.28199999999999997</v>
      </c>
    </row>
    <row r="4206" spans="1:7" x14ac:dyDescent="0.35">
      <c r="A4206" t="s">
        <v>7527</v>
      </c>
      <c r="B4206" t="s">
        <v>7528</v>
      </c>
      <c r="C4206" s="16">
        <v>39829</v>
      </c>
      <c r="D4206">
        <v>1</v>
      </c>
      <c r="E4206">
        <v>28</v>
      </c>
      <c r="F4206" t="s">
        <v>13875</v>
      </c>
      <c r="G4206">
        <v>0.58699999999999997</v>
      </c>
    </row>
    <row r="4207" spans="1:7" x14ac:dyDescent="0.35">
      <c r="A4207" t="s">
        <v>7665</v>
      </c>
      <c r="B4207" t="s">
        <v>3193</v>
      </c>
      <c r="C4207" s="16">
        <v>39829</v>
      </c>
      <c r="D4207">
        <v>3</v>
      </c>
      <c r="E4207">
        <v>57</v>
      </c>
      <c r="F4207" t="s">
        <v>12937</v>
      </c>
      <c r="G4207">
        <v>0.79100000000000004</v>
      </c>
    </row>
    <row r="4208" spans="1:7" x14ac:dyDescent="0.35">
      <c r="A4208" t="s">
        <v>11734</v>
      </c>
      <c r="B4208" t="s">
        <v>107</v>
      </c>
      <c r="C4208" s="16">
        <v>39814</v>
      </c>
      <c r="D4208">
        <v>8</v>
      </c>
      <c r="E4208">
        <v>0</v>
      </c>
      <c r="F4208" t="s">
        <v>14733</v>
      </c>
      <c r="G4208">
        <v>0.73399999999999999</v>
      </c>
    </row>
    <row r="4209" spans="1:7" x14ac:dyDescent="0.35">
      <c r="A4209" t="s">
        <v>313</v>
      </c>
      <c r="B4209" t="s">
        <v>314</v>
      </c>
      <c r="C4209" s="16">
        <v>39814</v>
      </c>
      <c r="D4209">
        <v>7</v>
      </c>
      <c r="E4209">
        <v>55</v>
      </c>
      <c r="F4209" t="s">
        <v>14972</v>
      </c>
      <c r="G4209">
        <v>0.498</v>
      </c>
    </row>
    <row r="4210" spans="1:7" x14ac:dyDescent="0.35">
      <c r="A4210" t="s">
        <v>414</v>
      </c>
      <c r="B4210" t="s">
        <v>415</v>
      </c>
      <c r="C4210" s="16">
        <v>39814</v>
      </c>
      <c r="D4210">
        <v>3</v>
      </c>
      <c r="E4210">
        <v>53</v>
      </c>
      <c r="F4210" t="s">
        <v>13959</v>
      </c>
      <c r="G4210">
        <v>0.42299999999999999</v>
      </c>
    </row>
    <row r="4211" spans="1:7" x14ac:dyDescent="0.35">
      <c r="A4211" t="s">
        <v>529</v>
      </c>
      <c r="B4211" t="s">
        <v>530</v>
      </c>
      <c r="C4211" s="16">
        <v>39814</v>
      </c>
      <c r="D4211">
        <v>6</v>
      </c>
      <c r="E4211">
        <v>0</v>
      </c>
      <c r="F4211" t="s">
        <v>531</v>
      </c>
      <c r="G4211">
        <v>0.57299999999999995</v>
      </c>
    </row>
    <row r="4212" spans="1:7" x14ac:dyDescent="0.35">
      <c r="A4212" t="s">
        <v>804</v>
      </c>
      <c r="B4212" t="s">
        <v>805</v>
      </c>
      <c r="C4212" s="16">
        <v>39814</v>
      </c>
      <c r="D4212">
        <v>4</v>
      </c>
      <c r="E4212">
        <v>21</v>
      </c>
      <c r="F4212" t="s">
        <v>14167</v>
      </c>
      <c r="G4212">
        <v>0.41799999999999998</v>
      </c>
    </row>
    <row r="4213" spans="1:7" x14ac:dyDescent="0.35">
      <c r="A4213" t="s">
        <v>850</v>
      </c>
      <c r="B4213" t="s">
        <v>851</v>
      </c>
      <c r="C4213" s="16">
        <v>39814</v>
      </c>
      <c r="D4213">
        <v>9</v>
      </c>
      <c r="E4213">
        <v>0</v>
      </c>
      <c r="F4213" t="s">
        <v>14679</v>
      </c>
      <c r="G4213">
        <v>0.81799999999999995</v>
      </c>
    </row>
    <row r="4214" spans="1:7" x14ac:dyDescent="0.35">
      <c r="A4214" t="s">
        <v>872</v>
      </c>
      <c r="B4214" t="s">
        <v>873</v>
      </c>
      <c r="C4214" s="16">
        <v>39814</v>
      </c>
      <c r="D4214">
        <v>5</v>
      </c>
      <c r="E4214">
        <v>4</v>
      </c>
      <c r="F4214" t="s">
        <v>14733</v>
      </c>
      <c r="G4214">
        <v>0.74299999999999999</v>
      </c>
    </row>
    <row r="4215" spans="1:7" x14ac:dyDescent="0.35">
      <c r="A4215" t="s">
        <v>904</v>
      </c>
      <c r="B4215" t="s">
        <v>873</v>
      </c>
      <c r="C4215" s="16">
        <v>39814</v>
      </c>
      <c r="D4215">
        <v>2</v>
      </c>
      <c r="E4215">
        <v>60</v>
      </c>
      <c r="F4215" t="s">
        <v>14733</v>
      </c>
      <c r="G4215">
        <v>0.71499999999999997</v>
      </c>
    </row>
    <row r="4216" spans="1:7" x14ac:dyDescent="0.35">
      <c r="A4216" t="s">
        <v>983</v>
      </c>
      <c r="B4216" t="s">
        <v>984</v>
      </c>
      <c r="C4216" s="16">
        <v>39814</v>
      </c>
      <c r="D4216">
        <v>1</v>
      </c>
      <c r="E4216">
        <v>17</v>
      </c>
      <c r="F4216" t="s">
        <v>985</v>
      </c>
      <c r="G4216">
        <v>0.66800000000000004</v>
      </c>
    </row>
    <row r="4217" spans="1:7" x14ac:dyDescent="0.35">
      <c r="A4217" t="s">
        <v>11807</v>
      </c>
      <c r="B4217" t="s">
        <v>1109</v>
      </c>
      <c r="C4217" s="16">
        <v>39814</v>
      </c>
      <c r="D4217">
        <v>1</v>
      </c>
      <c r="E4217">
        <v>31</v>
      </c>
      <c r="F4217" t="s">
        <v>1110</v>
      </c>
      <c r="G4217">
        <v>0.66500000000000004</v>
      </c>
    </row>
    <row r="4218" spans="1:7" x14ac:dyDescent="0.35">
      <c r="A4218" t="s">
        <v>1239</v>
      </c>
      <c r="B4218" t="s">
        <v>129</v>
      </c>
      <c r="C4218" s="16">
        <v>39814</v>
      </c>
      <c r="D4218">
        <v>1</v>
      </c>
      <c r="E4218">
        <v>0</v>
      </c>
      <c r="F4218" t="s">
        <v>14679</v>
      </c>
      <c r="G4218">
        <v>0.69599999999999995</v>
      </c>
    </row>
    <row r="4219" spans="1:7" x14ac:dyDescent="0.35">
      <c r="A4219" t="s">
        <v>1464</v>
      </c>
      <c r="B4219" t="s">
        <v>1465</v>
      </c>
      <c r="C4219" s="16">
        <v>39814</v>
      </c>
      <c r="D4219">
        <v>4</v>
      </c>
      <c r="E4219">
        <v>19</v>
      </c>
      <c r="F4219" t="s">
        <v>14168</v>
      </c>
      <c r="G4219">
        <v>0.34899999999999998</v>
      </c>
    </row>
    <row r="4220" spans="1:7" x14ac:dyDescent="0.35">
      <c r="A4220" t="s">
        <v>1776</v>
      </c>
      <c r="B4220" t="s">
        <v>1777</v>
      </c>
      <c r="C4220" s="16">
        <v>39814</v>
      </c>
      <c r="D4220">
        <v>2</v>
      </c>
      <c r="E4220">
        <v>56</v>
      </c>
      <c r="F4220" t="s">
        <v>14804</v>
      </c>
      <c r="G4220">
        <v>0.85</v>
      </c>
    </row>
    <row r="4221" spans="1:7" x14ac:dyDescent="0.35">
      <c r="A4221" t="s">
        <v>872</v>
      </c>
      <c r="B4221" t="s">
        <v>873</v>
      </c>
      <c r="C4221" s="16">
        <v>39814</v>
      </c>
      <c r="D4221">
        <v>5</v>
      </c>
      <c r="E4221">
        <v>4</v>
      </c>
      <c r="F4221" t="s">
        <v>14733</v>
      </c>
      <c r="G4221">
        <v>0.74299999999999999</v>
      </c>
    </row>
    <row r="4222" spans="1:7" x14ac:dyDescent="0.35">
      <c r="A4222" t="s">
        <v>1993</v>
      </c>
      <c r="B4222" t="s">
        <v>758</v>
      </c>
      <c r="C4222" s="16">
        <v>39814</v>
      </c>
      <c r="D4222">
        <v>1</v>
      </c>
      <c r="E4222">
        <v>38</v>
      </c>
      <c r="F4222" t="s">
        <v>14169</v>
      </c>
      <c r="G4222">
        <v>0.53600000000000003</v>
      </c>
    </row>
    <row r="4223" spans="1:7" x14ac:dyDescent="0.35">
      <c r="A4223" t="s">
        <v>2086</v>
      </c>
      <c r="B4223" t="s">
        <v>2087</v>
      </c>
      <c r="C4223" s="16">
        <v>39814</v>
      </c>
      <c r="D4223">
        <v>2</v>
      </c>
      <c r="E4223">
        <v>0</v>
      </c>
      <c r="F4223" t="s">
        <v>14170</v>
      </c>
      <c r="G4223">
        <v>0.51600000000000001</v>
      </c>
    </row>
    <row r="4224" spans="1:7" x14ac:dyDescent="0.35">
      <c r="A4224" t="s">
        <v>2241</v>
      </c>
      <c r="B4224" t="s">
        <v>789</v>
      </c>
      <c r="C4224" s="16">
        <v>39814</v>
      </c>
      <c r="D4224">
        <v>1</v>
      </c>
      <c r="E4224">
        <v>56</v>
      </c>
      <c r="F4224" t="s">
        <v>12790</v>
      </c>
      <c r="G4224">
        <v>0.84299999999999997</v>
      </c>
    </row>
    <row r="4225" spans="1:7" x14ac:dyDescent="0.35">
      <c r="A4225" t="s">
        <v>2322</v>
      </c>
      <c r="B4225" t="s">
        <v>374</v>
      </c>
      <c r="C4225" s="16">
        <v>39814</v>
      </c>
      <c r="D4225">
        <v>12</v>
      </c>
      <c r="E4225">
        <v>0</v>
      </c>
      <c r="F4225" t="s">
        <v>12791</v>
      </c>
      <c r="G4225">
        <v>0.44700000000000001</v>
      </c>
    </row>
    <row r="4226" spans="1:7" x14ac:dyDescent="0.35">
      <c r="A4226" t="s">
        <v>2443</v>
      </c>
      <c r="B4226" t="s">
        <v>2444</v>
      </c>
      <c r="C4226" s="16">
        <v>39814</v>
      </c>
      <c r="D4226">
        <v>1</v>
      </c>
      <c r="E4226">
        <v>0</v>
      </c>
      <c r="F4226" t="s">
        <v>13900</v>
      </c>
      <c r="G4226">
        <v>0.58299999999999996</v>
      </c>
    </row>
    <row r="4227" spans="1:7" x14ac:dyDescent="0.35">
      <c r="A4227" t="s">
        <v>11904</v>
      </c>
      <c r="B4227" t="s">
        <v>2469</v>
      </c>
      <c r="C4227" s="16">
        <v>39814</v>
      </c>
      <c r="D4227">
        <v>1</v>
      </c>
      <c r="E4227">
        <v>0</v>
      </c>
      <c r="F4227" t="s">
        <v>14907</v>
      </c>
      <c r="G4227">
        <v>0.70299999999999996</v>
      </c>
    </row>
    <row r="4228" spans="1:7" x14ac:dyDescent="0.35">
      <c r="A4228" t="s">
        <v>231</v>
      </c>
      <c r="B4228" t="s">
        <v>2576</v>
      </c>
      <c r="C4228" s="16">
        <v>39814</v>
      </c>
      <c r="D4228">
        <v>2</v>
      </c>
      <c r="E4228">
        <v>13</v>
      </c>
      <c r="F4228" t="s">
        <v>12791</v>
      </c>
      <c r="G4228">
        <v>0.74099999999999999</v>
      </c>
    </row>
    <row r="4229" spans="1:7" x14ac:dyDescent="0.35">
      <c r="A4229" t="s">
        <v>2679</v>
      </c>
      <c r="B4229" t="s">
        <v>2680</v>
      </c>
      <c r="C4229" s="16">
        <v>39814</v>
      </c>
      <c r="D4229">
        <v>2</v>
      </c>
      <c r="E4229">
        <v>0</v>
      </c>
      <c r="F4229" t="s">
        <v>13875</v>
      </c>
      <c r="G4229">
        <v>0.75600000000000001</v>
      </c>
    </row>
    <row r="4230" spans="1:7" x14ac:dyDescent="0.35">
      <c r="A4230" t="s">
        <v>2713</v>
      </c>
      <c r="B4230" t="s">
        <v>2714</v>
      </c>
      <c r="C4230" s="16">
        <v>39814</v>
      </c>
      <c r="D4230">
        <v>16</v>
      </c>
      <c r="E4230">
        <v>70</v>
      </c>
      <c r="F4230" t="s">
        <v>12909</v>
      </c>
      <c r="G4230">
        <v>0.75600000000000001</v>
      </c>
    </row>
    <row r="4231" spans="1:7" x14ac:dyDescent="0.35">
      <c r="A4231" t="s">
        <v>2787</v>
      </c>
      <c r="B4231" t="s">
        <v>1287</v>
      </c>
      <c r="C4231" s="16">
        <v>39814</v>
      </c>
      <c r="D4231">
        <v>1</v>
      </c>
      <c r="E4231">
        <v>61</v>
      </c>
      <c r="F4231" t="s">
        <v>12791</v>
      </c>
      <c r="G4231">
        <v>0.61299999999999999</v>
      </c>
    </row>
    <row r="4232" spans="1:7" x14ac:dyDescent="0.35">
      <c r="A4232" t="s">
        <v>2816</v>
      </c>
      <c r="B4232" t="s">
        <v>2116</v>
      </c>
      <c r="C4232" s="16">
        <v>39814</v>
      </c>
      <c r="D4232">
        <v>3</v>
      </c>
      <c r="E4232">
        <v>52</v>
      </c>
      <c r="F4232" t="s">
        <v>14093</v>
      </c>
      <c r="G4232">
        <v>0.53700000000000003</v>
      </c>
    </row>
    <row r="4233" spans="1:7" x14ac:dyDescent="0.35">
      <c r="A4233" t="s">
        <v>2848</v>
      </c>
      <c r="B4233" t="s">
        <v>81</v>
      </c>
      <c r="C4233" s="16">
        <v>39814</v>
      </c>
      <c r="D4233">
        <v>2</v>
      </c>
      <c r="E4233">
        <v>82</v>
      </c>
      <c r="F4233" t="s">
        <v>12791</v>
      </c>
      <c r="G4233">
        <v>0.65200000000000002</v>
      </c>
    </row>
    <row r="4234" spans="1:7" x14ac:dyDescent="0.35">
      <c r="A4234" t="s">
        <v>2984</v>
      </c>
      <c r="B4234" t="s">
        <v>2985</v>
      </c>
      <c r="C4234" s="16">
        <v>39814</v>
      </c>
      <c r="D4234">
        <v>1</v>
      </c>
      <c r="E4234">
        <v>82</v>
      </c>
      <c r="F4234" t="s">
        <v>14973</v>
      </c>
      <c r="G4234">
        <v>0.72699999999999998</v>
      </c>
    </row>
    <row r="4235" spans="1:7" x14ac:dyDescent="0.35">
      <c r="A4235" t="s">
        <v>2848</v>
      </c>
      <c r="B4235" t="s">
        <v>81</v>
      </c>
      <c r="C4235" s="16">
        <v>39814</v>
      </c>
      <c r="D4235">
        <v>2</v>
      </c>
      <c r="E4235">
        <v>85</v>
      </c>
      <c r="F4235" t="s">
        <v>12791</v>
      </c>
      <c r="G4235">
        <v>0.65200000000000002</v>
      </c>
    </row>
    <row r="4236" spans="1:7" x14ac:dyDescent="0.35">
      <c r="A4236" t="s">
        <v>128</v>
      </c>
      <c r="B4236" t="s">
        <v>129</v>
      </c>
      <c r="C4236" s="16">
        <v>39814</v>
      </c>
      <c r="D4236">
        <v>12</v>
      </c>
      <c r="E4236">
        <v>0</v>
      </c>
      <c r="F4236" t="s">
        <v>14679</v>
      </c>
      <c r="G4236">
        <v>0.84799999999999998</v>
      </c>
    </row>
    <row r="4237" spans="1:7" x14ac:dyDescent="0.35">
      <c r="A4237" t="s">
        <v>3489</v>
      </c>
      <c r="B4237" t="s">
        <v>1315</v>
      </c>
      <c r="C4237" s="16">
        <v>39814</v>
      </c>
      <c r="D4237">
        <v>3</v>
      </c>
      <c r="E4237">
        <v>48</v>
      </c>
      <c r="F4237" t="s">
        <v>14161</v>
      </c>
      <c r="G4237">
        <v>0.77100000000000002</v>
      </c>
    </row>
    <row r="4238" spans="1:7" x14ac:dyDescent="0.35">
      <c r="A4238" t="s">
        <v>3735</v>
      </c>
      <c r="B4238" t="s">
        <v>3736</v>
      </c>
      <c r="C4238" s="16">
        <v>39814</v>
      </c>
      <c r="D4238">
        <v>10</v>
      </c>
      <c r="E4238">
        <v>49</v>
      </c>
      <c r="F4238" t="s">
        <v>3737</v>
      </c>
      <c r="G4238">
        <v>0.55100000000000005</v>
      </c>
    </row>
    <row r="4239" spans="1:7" x14ac:dyDescent="0.35">
      <c r="A4239" t="s">
        <v>3741</v>
      </c>
      <c r="B4239" t="s">
        <v>2190</v>
      </c>
      <c r="C4239" s="16">
        <v>39814</v>
      </c>
      <c r="D4239">
        <v>4</v>
      </c>
      <c r="E4239">
        <v>19</v>
      </c>
      <c r="F4239" t="s">
        <v>14171</v>
      </c>
      <c r="G4239">
        <v>0.59599999999999997</v>
      </c>
    </row>
    <row r="4240" spans="1:7" x14ac:dyDescent="0.35">
      <c r="A4240" t="s">
        <v>1314</v>
      </c>
      <c r="B4240" t="s">
        <v>1315</v>
      </c>
      <c r="C4240" s="16">
        <v>39814</v>
      </c>
      <c r="D4240">
        <v>4</v>
      </c>
      <c r="E4240">
        <v>61</v>
      </c>
      <c r="F4240" t="s">
        <v>14161</v>
      </c>
      <c r="G4240">
        <v>0.66600000000000004</v>
      </c>
    </row>
    <row r="4241" spans="1:7" x14ac:dyDescent="0.35">
      <c r="A4241" t="s">
        <v>3891</v>
      </c>
      <c r="B4241" t="s">
        <v>3447</v>
      </c>
      <c r="C4241" s="16">
        <v>39814</v>
      </c>
      <c r="D4241">
        <v>3</v>
      </c>
      <c r="E4241">
        <v>59</v>
      </c>
      <c r="F4241" t="s">
        <v>1352</v>
      </c>
      <c r="G4241">
        <v>0.60899999999999999</v>
      </c>
    </row>
    <row r="4242" spans="1:7" x14ac:dyDescent="0.35">
      <c r="A4242" t="s">
        <v>12024</v>
      </c>
      <c r="B4242" t="s">
        <v>4077</v>
      </c>
      <c r="C4242" s="16">
        <v>39814</v>
      </c>
      <c r="D4242">
        <v>1</v>
      </c>
      <c r="E4242">
        <v>0</v>
      </c>
      <c r="F4242" t="s">
        <v>13875</v>
      </c>
      <c r="G4242">
        <v>0.6</v>
      </c>
    </row>
    <row r="4243" spans="1:7" x14ac:dyDescent="0.35">
      <c r="A4243" t="s">
        <v>4078</v>
      </c>
      <c r="B4243" t="s">
        <v>3387</v>
      </c>
      <c r="C4243" s="16">
        <v>39814</v>
      </c>
      <c r="D4243">
        <v>9</v>
      </c>
      <c r="E4243">
        <v>0</v>
      </c>
      <c r="F4243" t="s">
        <v>12940</v>
      </c>
      <c r="G4243">
        <v>0.63800000000000001</v>
      </c>
    </row>
    <row r="4244" spans="1:7" x14ac:dyDescent="0.35">
      <c r="A4244" t="s">
        <v>4095</v>
      </c>
      <c r="B4244" t="s">
        <v>81</v>
      </c>
      <c r="C4244" s="16">
        <v>39814</v>
      </c>
      <c r="D4244">
        <v>8</v>
      </c>
      <c r="E4244">
        <v>78</v>
      </c>
      <c r="F4244" t="s">
        <v>12791</v>
      </c>
      <c r="G4244">
        <v>0.33600000000000002</v>
      </c>
    </row>
    <row r="4245" spans="1:7" x14ac:dyDescent="0.35">
      <c r="A4245" t="s">
        <v>4285</v>
      </c>
      <c r="B4245" t="s">
        <v>4286</v>
      </c>
      <c r="C4245" s="16">
        <v>39814</v>
      </c>
      <c r="D4245">
        <v>9</v>
      </c>
      <c r="E4245">
        <v>0</v>
      </c>
      <c r="F4245" t="s">
        <v>13299</v>
      </c>
      <c r="G4245">
        <v>0.51300000000000001</v>
      </c>
    </row>
    <row r="4246" spans="1:7" x14ac:dyDescent="0.35">
      <c r="A4246" t="s">
        <v>4647</v>
      </c>
      <c r="B4246" t="s">
        <v>3683</v>
      </c>
      <c r="C4246" s="16">
        <v>39814</v>
      </c>
      <c r="D4246">
        <v>5</v>
      </c>
      <c r="E4246">
        <v>59</v>
      </c>
      <c r="F4246" t="s">
        <v>14047</v>
      </c>
      <c r="G4246">
        <v>0.629</v>
      </c>
    </row>
    <row r="4247" spans="1:7" x14ac:dyDescent="0.35">
      <c r="A4247" t="s">
        <v>4663</v>
      </c>
      <c r="B4247" t="s">
        <v>4664</v>
      </c>
      <c r="C4247" s="16">
        <v>39814</v>
      </c>
      <c r="D4247">
        <v>2</v>
      </c>
      <c r="E4247">
        <v>0</v>
      </c>
      <c r="F4247" t="s">
        <v>14058</v>
      </c>
      <c r="G4247">
        <v>0.59</v>
      </c>
    </row>
    <row r="4248" spans="1:7" x14ac:dyDescent="0.35">
      <c r="A4248" t="s">
        <v>4732</v>
      </c>
      <c r="B4248" t="s">
        <v>230</v>
      </c>
      <c r="C4248" s="16">
        <v>39814</v>
      </c>
      <c r="D4248">
        <v>1</v>
      </c>
      <c r="E4248">
        <v>0</v>
      </c>
      <c r="F4248" t="s">
        <v>14172</v>
      </c>
      <c r="G4248">
        <v>0.625</v>
      </c>
    </row>
    <row r="4249" spans="1:7" x14ac:dyDescent="0.35">
      <c r="A4249" t="s">
        <v>4537</v>
      </c>
      <c r="B4249" t="s">
        <v>296</v>
      </c>
      <c r="C4249" s="16">
        <v>39814</v>
      </c>
      <c r="D4249">
        <v>3</v>
      </c>
      <c r="E4249">
        <v>0</v>
      </c>
      <c r="F4249" t="s">
        <v>13879</v>
      </c>
      <c r="G4249">
        <v>0.51600000000000001</v>
      </c>
    </row>
    <row r="4250" spans="1:7" x14ac:dyDescent="0.35">
      <c r="A4250" t="s">
        <v>4792</v>
      </c>
      <c r="B4250" t="s">
        <v>14</v>
      </c>
      <c r="C4250" s="16">
        <v>39814</v>
      </c>
      <c r="D4250">
        <v>2</v>
      </c>
      <c r="E4250">
        <v>0</v>
      </c>
      <c r="F4250" t="s">
        <v>14012</v>
      </c>
      <c r="G4250">
        <v>0.55200000000000005</v>
      </c>
    </row>
    <row r="4251" spans="1:7" x14ac:dyDescent="0.35">
      <c r="A4251" t="s">
        <v>5286</v>
      </c>
      <c r="B4251" t="s">
        <v>609</v>
      </c>
      <c r="C4251" s="16">
        <v>39814</v>
      </c>
      <c r="D4251">
        <v>11</v>
      </c>
      <c r="E4251">
        <v>0</v>
      </c>
      <c r="F4251" t="s">
        <v>610</v>
      </c>
      <c r="G4251">
        <v>0.56100000000000005</v>
      </c>
    </row>
    <row r="4252" spans="1:7" x14ac:dyDescent="0.35">
      <c r="A4252" t="s">
        <v>5311</v>
      </c>
      <c r="B4252" t="s">
        <v>5312</v>
      </c>
      <c r="C4252" s="16">
        <v>39814</v>
      </c>
      <c r="D4252">
        <v>1</v>
      </c>
      <c r="E4252">
        <v>0</v>
      </c>
      <c r="F4252" t="s">
        <v>13875</v>
      </c>
      <c r="G4252">
        <v>0.71899999999999997</v>
      </c>
    </row>
    <row r="4253" spans="1:7" x14ac:dyDescent="0.35">
      <c r="A4253" t="s">
        <v>5462</v>
      </c>
      <c r="B4253" t="s">
        <v>2596</v>
      </c>
      <c r="C4253" s="16">
        <v>39814</v>
      </c>
      <c r="D4253">
        <v>1</v>
      </c>
      <c r="E4253">
        <v>0</v>
      </c>
      <c r="F4253" t="s">
        <v>14046</v>
      </c>
      <c r="G4253">
        <v>0.51600000000000001</v>
      </c>
    </row>
    <row r="4254" spans="1:7" x14ac:dyDescent="0.35">
      <c r="A4254" t="s">
        <v>5468</v>
      </c>
      <c r="B4254" t="s">
        <v>5469</v>
      </c>
      <c r="C4254" s="16">
        <v>39814</v>
      </c>
      <c r="D4254">
        <v>1</v>
      </c>
      <c r="E4254">
        <v>40</v>
      </c>
      <c r="F4254" t="s">
        <v>12949</v>
      </c>
      <c r="G4254">
        <v>0.752</v>
      </c>
    </row>
    <row r="4255" spans="1:7" x14ac:dyDescent="0.35">
      <c r="A4255" t="s">
        <v>5471</v>
      </c>
      <c r="B4255" t="s">
        <v>2608</v>
      </c>
      <c r="C4255" s="16">
        <v>39814</v>
      </c>
      <c r="D4255">
        <v>3</v>
      </c>
      <c r="E4255">
        <v>0</v>
      </c>
      <c r="F4255" t="s">
        <v>14173</v>
      </c>
      <c r="G4255">
        <v>0.503</v>
      </c>
    </row>
    <row r="4256" spans="1:7" x14ac:dyDescent="0.35">
      <c r="A4256" t="s">
        <v>5638</v>
      </c>
      <c r="B4256" t="s">
        <v>1465</v>
      </c>
      <c r="C4256" s="16">
        <v>39814</v>
      </c>
      <c r="D4256">
        <v>11</v>
      </c>
      <c r="E4256">
        <v>40</v>
      </c>
      <c r="F4256" t="s">
        <v>14168</v>
      </c>
      <c r="G4256">
        <v>0.51700000000000002</v>
      </c>
    </row>
    <row r="4257" spans="1:7" x14ac:dyDescent="0.35">
      <c r="A4257" t="s">
        <v>5995</v>
      </c>
      <c r="B4257" t="s">
        <v>5996</v>
      </c>
      <c r="C4257" s="16">
        <v>39814</v>
      </c>
      <c r="D4257">
        <v>2</v>
      </c>
      <c r="E4257">
        <v>8</v>
      </c>
      <c r="F4257" t="s">
        <v>5997</v>
      </c>
      <c r="G4257">
        <v>0.71499999999999997</v>
      </c>
    </row>
    <row r="4258" spans="1:7" x14ac:dyDescent="0.35">
      <c r="A4258" t="s">
        <v>6026</v>
      </c>
      <c r="B4258" t="s">
        <v>873</v>
      </c>
      <c r="C4258" s="16">
        <v>39814</v>
      </c>
      <c r="D4258">
        <v>3</v>
      </c>
      <c r="E4258">
        <v>0</v>
      </c>
      <c r="F4258" t="s">
        <v>14733</v>
      </c>
      <c r="G4258">
        <v>0.79800000000000004</v>
      </c>
    </row>
    <row r="4259" spans="1:7" x14ac:dyDescent="0.35">
      <c r="A4259" t="s">
        <v>6157</v>
      </c>
      <c r="B4259" t="s">
        <v>3683</v>
      </c>
      <c r="C4259" s="16">
        <v>39814</v>
      </c>
      <c r="D4259">
        <v>4</v>
      </c>
      <c r="E4259">
        <v>45</v>
      </c>
      <c r="F4259" t="s">
        <v>14047</v>
      </c>
      <c r="G4259">
        <v>0.40500000000000003</v>
      </c>
    </row>
    <row r="4260" spans="1:7" x14ac:dyDescent="0.35">
      <c r="A4260" t="s">
        <v>4285</v>
      </c>
      <c r="B4260" t="s">
        <v>4286</v>
      </c>
      <c r="C4260" s="16">
        <v>39814</v>
      </c>
      <c r="D4260">
        <v>9</v>
      </c>
      <c r="E4260">
        <v>81</v>
      </c>
      <c r="F4260" t="s">
        <v>13299</v>
      </c>
      <c r="G4260">
        <v>0.51200000000000001</v>
      </c>
    </row>
    <row r="4261" spans="1:7" x14ac:dyDescent="0.35">
      <c r="A4261" t="s">
        <v>6451</v>
      </c>
      <c r="B4261" t="s">
        <v>6452</v>
      </c>
      <c r="C4261" s="16">
        <v>39814</v>
      </c>
      <c r="D4261">
        <v>11</v>
      </c>
      <c r="E4261">
        <v>0</v>
      </c>
      <c r="F4261" t="s">
        <v>14174</v>
      </c>
      <c r="G4261">
        <v>0.55700000000000005</v>
      </c>
    </row>
    <row r="4262" spans="1:7" x14ac:dyDescent="0.35">
      <c r="A4262" t="s">
        <v>6532</v>
      </c>
      <c r="B4262" t="s">
        <v>530</v>
      </c>
      <c r="C4262" s="16">
        <v>39814</v>
      </c>
      <c r="D4262">
        <v>4</v>
      </c>
      <c r="E4262">
        <v>0</v>
      </c>
      <c r="F4262" t="s">
        <v>531</v>
      </c>
      <c r="G4262">
        <v>0.48199999999999998</v>
      </c>
    </row>
    <row r="4263" spans="1:7" x14ac:dyDescent="0.35">
      <c r="A4263" t="s">
        <v>12254</v>
      </c>
      <c r="B4263" t="s">
        <v>6749</v>
      </c>
      <c r="C4263" s="16">
        <v>39814</v>
      </c>
      <c r="D4263">
        <v>1</v>
      </c>
      <c r="E4263">
        <v>0</v>
      </c>
      <c r="F4263" t="s">
        <v>14974</v>
      </c>
      <c r="G4263">
        <v>0.65700000000000003</v>
      </c>
    </row>
    <row r="4264" spans="1:7" x14ac:dyDescent="0.35">
      <c r="A4264" t="s">
        <v>2984</v>
      </c>
      <c r="B4264" t="s">
        <v>2985</v>
      </c>
      <c r="C4264" s="16">
        <v>39814</v>
      </c>
      <c r="D4264">
        <v>3</v>
      </c>
      <c r="E4264">
        <v>1</v>
      </c>
      <c r="F4264" t="s">
        <v>14973</v>
      </c>
      <c r="G4264">
        <v>0.65700000000000003</v>
      </c>
    </row>
    <row r="4265" spans="1:7" x14ac:dyDescent="0.35">
      <c r="A4265" t="s">
        <v>1316</v>
      </c>
      <c r="B4265" t="s">
        <v>1315</v>
      </c>
      <c r="C4265" s="16">
        <v>39814</v>
      </c>
      <c r="D4265">
        <v>2</v>
      </c>
      <c r="E4265">
        <v>61</v>
      </c>
      <c r="F4265" t="s">
        <v>14161</v>
      </c>
      <c r="G4265">
        <v>0.87</v>
      </c>
    </row>
    <row r="4266" spans="1:7" x14ac:dyDescent="0.35">
      <c r="A4266" t="s">
        <v>7067</v>
      </c>
      <c r="B4266" t="s">
        <v>7068</v>
      </c>
      <c r="C4266" s="16">
        <v>39814</v>
      </c>
      <c r="D4266">
        <v>1</v>
      </c>
      <c r="E4266">
        <v>0</v>
      </c>
      <c r="F4266" t="s">
        <v>7069</v>
      </c>
      <c r="G4266">
        <v>0.64</v>
      </c>
    </row>
    <row r="4267" spans="1:7" x14ac:dyDescent="0.35">
      <c r="A4267" t="s">
        <v>7139</v>
      </c>
      <c r="B4267" t="s">
        <v>6107</v>
      </c>
      <c r="C4267" s="16">
        <v>39814</v>
      </c>
      <c r="D4267">
        <v>1</v>
      </c>
      <c r="E4267">
        <v>0</v>
      </c>
      <c r="F4267" t="s">
        <v>13845</v>
      </c>
      <c r="G4267">
        <v>0.77800000000000002</v>
      </c>
    </row>
    <row r="4268" spans="1:7" x14ac:dyDescent="0.35">
      <c r="A4268" t="s">
        <v>7191</v>
      </c>
      <c r="B4268" t="s">
        <v>7192</v>
      </c>
      <c r="C4268" s="16">
        <v>39814</v>
      </c>
      <c r="D4268">
        <v>11</v>
      </c>
      <c r="E4268">
        <v>70</v>
      </c>
      <c r="F4268" t="s">
        <v>14175</v>
      </c>
      <c r="G4268">
        <v>0.79500000000000004</v>
      </c>
    </row>
    <row r="4269" spans="1:7" x14ac:dyDescent="0.35">
      <c r="A4269" t="s">
        <v>7332</v>
      </c>
      <c r="B4269" t="s">
        <v>530</v>
      </c>
      <c r="C4269" s="16">
        <v>39814</v>
      </c>
      <c r="D4269">
        <v>5</v>
      </c>
      <c r="E4269">
        <v>0</v>
      </c>
      <c r="F4269" t="s">
        <v>531</v>
      </c>
      <c r="G4269">
        <v>0.69599999999999995</v>
      </c>
    </row>
    <row r="4270" spans="1:7" x14ac:dyDescent="0.35">
      <c r="A4270" t="s">
        <v>4647</v>
      </c>
      <c r="B4270" t="s">
        <v>3683</v>
      </c>
      <c r="C4270" s="16">
        <v>39814</v>
      </c>
      <c r="D4270">
        <v>5</v>
      </c>
      <c r="E4270">
        <v>0</v>
      </c>
      <c r="F4270" t="s">
        <v>14047</v>
      </c>
      <c r="G4270">
        <v>0.629</v>
      </c>
    </row>
    <row r="4271" spans="1:7" x14ac:dyDescent="0.35">
      <c r="A4271" t="s">
        <v>7419</v>
      </c>
      <c r="B4271" t="s">
        <v>415</v>
      </c>
      <c r="C4271" s="16">
        <v>39814</v>
      </c>
      <c r="D4271">
        <v>1</v>
      </c>
      <c r="E4271">
        <v>23</v>
      </c>
      <c r="F4271" t="s">
        <v>13959</v>
      </c>
      <c r="G4271">
        <v>0.51100000000000001</v>
      </c>
    </row>
    <row r="4272" spans="1:7" x14ac:dyDescent="0.35">
      <c r="A4272" t="s">
        <v>176</v>
      </c>
      <c r="B4272" t="s">
        <v>2520</v>
      </c>
      <c r="C4272" s="16">
        <v>39814</v>
      </c>
      <c r="D4272">
        <v>2</v>
      </c>
      <c r="E4272">
        <v>0</v>
      </c>
      <c r="F4272" t="s">
        <v>13238</v>
      </c>
      <c r="G4272">
        <v>0.61799999999999999</v>
      </c>
    </row>
    <row r="4273" spans="1:7" x14ac:dyDescent="0.35">
      <c r="A4273" t="s">
        <v>7547</v>
      </c>
      <c r="B4273" t="s">
        <v>760</v>
      </c>
      <c r="C4273" s="16">
        <v>39814</v>
      </c>
      <c r="D4273">
        <v>5</v>
      </c>
      <c r="E4273">
        <v>0</v>
      </c>
      <c r="F4273" t="s">
        <v>12885</v>
      </c>
      <c r="G4273">
        <v>0.63700000000000001</v>
      </c>
    </row>
    <row r="4274" spans="1:7" x14ac:dyDescent="0.35">
      <c r="A4274" t="s">
        <v>7566</v>
      </c>
      <c r="B4274" t="s">
        <v>7567</v>
      </c>
      <c r="C4274" s="16">
        <v>39814</v>
      </c>
      <c r="D4274">
        <v>1</v>
      </c>
      <c r="E4274">
        <v>0</v>
      </c>
      <c r="F4274" t="s">
        <v>13300</v>
      </c>
      <c r="G4274">
        <v>0.72699999999999998</v>
      </c>
    </row>
    <row r="4275" spans="1:7" x14ac:dyDescent="0.35">
      <c r="A4275" t="s">
        <v>7585</v>
      </c>
      <c r="B4275" t="s">
        <v>314</v>
      </c>
      <c r="C4275" s="16">
        <v>39814</v>
      </c>
      <c r="D4275">
        <v>1</v>
      </c>
      <c r="E4275">
        <v>0</v>
      </c>
      <c r="F4275" t="s">
        <v>14972</v>
      </c>
      <c r="G4275">
        <v>0.64100000000000001</v>
      </c>
    </row>
    <row r="4276" spans="1:7" x14ac:dyDescent="0.35">
      <c r="A4276" t="s">
        <v>7595</v>
      </c>
      <c r="B4276" t="s">
        <v>6577</v>
      </c>
      <c r="C4276" s="16">
        <v>39814</v>
      </c>
      <c r="D4276">
        <v>3</v>
      </c>
      <c r="E4276">
        <v>20</v>
      </c>
      <c r="F4276" t="s">
        <v>14098</v>
      </c>
      <c r="G4276">
        <v>0.52</v>
      </c>
    </row>
    <row r="4277" spans="1:7" x14ac:dyDescent="0.35">
      <c r="A4277" t="s">
        <v>4792</v>
      </c>
      <c r="B4277" t="s">
        <v>14</v>
      </c>
      <c r="C4277" s="16">
        <v>39814</v>
      </c>
      <c r="D4277">
        <v>2</v>
      </c>
      <c r="E4277">
        <v>0</v>
      </c>
      <c r="F4277" t="s">
        <v>14012</v>
      </c>
      <c r="G4277">
        <v>0.55200000000000005</v>
      </c>
    </row>
    <row r="4278" spans="1:7" x14ac:dyDescent="0.35">
      <c r="A4278" t="s">
        <v>12341</v>
      </c>
      <c r="B4278" t="s">
        <v>107</v>
      </c>
      <c r="C4278" s="16">
        <v>39814</v>
      </c>
      <c r="D4278">
        <v>2</v>
      </c>
      <c r="E4278">
        <v>0</v>
      </c>
      <c r="F4278" t="s">
        <v>14733</v>
      </c>
      <c r="G4278">
        <v>0.53100000000000003</v>
      </c>
    </row>
    <row r="4279" spans="1:7" x14ac:dyDescent="0.35">
      <c r="A4279" t="s">
        <v>7650</v>
      </c>
      <c r="B4279" t="s">
        <v>6577</v>
      </c>
      <c r="C4279" s="16">
        <v>39814</v>
      </c>
      <c r="D4279">
        <v>2</v>
      </c>
      <c r="E4279">
        <v>38</v>
      </c>
      <c r="F4279" t="s">
        <v>14098</v>
      </c>
      <c r="G4279">
        <v>0.64800000000000002</v>
      </c>
    </row>
    <row r="4280" spans="1:7" x14ac:dyDescent="0.35">
      <c r="A4280" t="s">
        <v>7656</v>
      </c>
      <c r="B4280" t="s">
        <v>7657</v>
      </c>
      <c r="C4280" s="16">
        <v>39814</v>
      </c>
      <c r="D4280">
        <v>4</v>
      </c>
      <c r="E4280">
        <v>42</v>
      </c>
      <c r="F4280" t="s">
        <v>14093</v>
      </c>
      <c r="G4280">
        <v>0.54900000000000004</v>
      </c>
    </row>
    <row r="4281" spans="1:7" x14ac:dyDescent="0.35">
      <c r="A4281" t="s">
        <v>636</v>
      </c>
      <c r="B4281" t="s">
        <v>2608</v>
      </c>
      <c r="C4281" s="16">
        <v>39814</v>
      </c>
      <c r="D4281">
        <v>5</v>
      </c>
      <c r="E4281">
        <v>0</v>
      </c>
      <c r="F4281" t="s">
        <v>14173</v>
      </c>
      <c r="G4281">
        <v>0.52700000000000002</v>
      </c>
    </row>
    <row r="4282" spans="1:7" x14ac:dyDescent="0.35">
      <c r="A4282" t="s">
        <v>1382</v>
      </c>
      <c r="B4282" t="s">
        <v>7808</v>
      </c>
      <c r="C4282" s="16">
        <v>39814</v>
      </c>
      <c r="D4282">
        <v>1</v>
      </c>
      <c r="E4282">
        <v>44</v>
      </c>
      <c r="F4282" t="s">
        <v>13875</v>
      </c>
      <c r="G4282">
        <v>0.94</v>
      </c>
    </row>
    <row r="4283" spans="1:7" x14ac:dyDescent="0.35">
      <c r="A4283" t="s">
        <v>7884</v>
      </c>
      <c r="B4283" t="s">
        <v>7885</v>
      </c>
      <c r="C4283" s="16">
        <v>39814</v>
      </c>
      <c r="D4283">
        <v>1</v>
      </c>
      <c r="E4283">
        <v>51</v>
      </c>
      <c r="F4283" t="s">
        <v>6773</v>
      </c>
      <c r="G4283">
        <v>0.71599999999999997</v>
      </c>
    </row>
    <row r="4284" spans="1:7" x14ac:dyDescent="0.35">
      <c r="A4284" t="s">
        <v>7910</v>
      </c>
      <c r="B4284" t="s">
        <v>133</v>
      </c>
      <c r="C4284" s="16">
        <v>39814</v>
      </c>
      <c r="D4284">
        <v>6</v>
      </c>
      <c r="E4284">
        <v>42</v>
      </c>
      <c r="F4284" t="s">
        <v>13999</v>
      </c>
      <c r="G4284">
        <v>0.622</v>
      </c>
    </row>
    <row r="4285" spans="1:7" x14ac:dyDescent="0.35">
      <c r="A4285" t="s">
        <v>8042</v>
      </c>
      <c r="B4285" t="s">
        <v>2601</v>
      </c>
      <c r="C4285" s="16">
        <v>39814</v>
      </c>
      <c r="D4285">
        <v>2</v>
      </c>
      <c r="E4285">
        <v>2</v>
      </c>
      <c r="F4285" t="s">
        <v>14176</v>
      </c>
      <c r="G4285">
        <v>0.54600000000000004</v>
      </c>
    </row>
    <row r="4286" spans="1:7" x14ac:dyDescent="0.35">
      <c r="A4286" t="s">
        <v>3891</v>
      </c>
      <c r="B4286" t="s">
        <v>3447</v>
      </c>
      <c r="C4286" s="16">
        <v>39814</v>
      </c>
      <c r="D4286">
        <v>3</v>
      </c>
      <c r="E4286">
        <v>0</v>
      </c>
      <c r="F4286" t="s">
        <v>1352</v>
      </c>
      <c r="G4286">
        <v>0.60399999999999998</v>
      </c>
    </row>
    <row r="4287" spans="1:7" x14ac:dyDescent="0.35">
      <c r="A4287" t="s">
        <v>8152</v>
      </c>
      <c r="B4287" t="s">
        <v>1465</v>
      </c>
      <c r="C4287" s="16">
        <v>39814</v>
      </c>
      <c r="D4287">
        <v>2</v>
      </c>
      <c r="E4287">
        <v>23</v>
      </c>
      <c r="F4287" t="s">
        <v>14168</v>
      </c>
      <c r="G4287">
        <v>0.52900000000000003</v>
      </c>
    </row>
    <row r="4288" spans="1:7" x14ac:dyDescent="0.35">
      <c r="A4288" t="s">
        <v>8465</v>
      </c>
      <c r="B4288" t="s">
        <v>8466</v>
      </c>
      <c r="C4288" s="16">
        <v>39814</v>
      </c>
      <c r="D4288">
        <v>5</v>
      </c>
      <c r="E4288">
        <v>60</v>
      </c>
      <c r="F4288" t="s">
        <v>14975</v>
      </c>
      <c r="G4288">
        <v>0.58799999999999997</v>
      </c>
    </row>
    <row r="4289" spans="1:7" x14ac:dyDescent="0.35">
      <c r="A4289" t="s">
        <v>8525</v>
      </c>
      <c r="B4289" t="s">
        <v>7885</v>
      </c>
      <c r="C4289" s="16">
        <v>39814</v>
      </c>
      <c r="D4289">
        <v>1</v>
      </c>
      <c r="E4289">
        <v>0</v>
      </c>
      <c r="F4289" t="s">
        <v>6773</v>
      </c>
      <c r="G4289">
        <v>0.89600000000000002</v>
      </c>
    </row>
    <row r="4290" spans="1:7" x14ac:dyDescent="0.35">
      <c r="A4290" t="s">
        <v>8605</v>
      </c>
      <c r="B4290" t="s">
        <v>8606</v>
      </c>
      <c r="C4290" s="16">
        <v>39814</v>
      </c>
      <c r="D4290">
        <v>1</v>
      </c>
      <c r="E4290">
        <v>46</v>
      </c>
      <c r="F4290" t="s">
        <v>14177</v>
      </c>
      <c r="G4290">
        <v>0.77500000000000002</v>
      </c>
    </row>
    <row r="4291" spans="1:7" x14ac:dyDescent="0.35">
      <c r="A4291" t="s">
        <v>8730</v>
      </c>
      <c r="B4291" t="s">
        <v>8731</v>
      </c>
      <c r="C4291" s="16">
        <v>39814</v>
      </c>
      <c r="D4291">
        <v>4</v>
      </c>
      <c r="E4291">
        <v>45</v>
      </c>
      <c r="F4291" t="s">
        <v>6773</v>
      </c>
      <c r="G4291">
        <v>0.82099999999999995</v>
      </c>
    </row>
    <row r="4292" spans="1:7" x14ac:dyDescent="0.35">
      <c r="A4292" t="s">
        <v>8884</v>
      </c>
      <c r="B4292" t="s">
        <v>3387</v>
      </c>
      <c r="C4292" s="16">
        <v>39814</v>
      </c>
      <c r="D4292">
        <v>1</v>
      </c>
      <c r="E4292">
        <v>28</v>
      </c>
      <c r="F4292" t="s">
        <v>12940</v>
      </c>
      <c r="G4292">
        <v>0.63700000000000001</v>
      </c>
    </row>
    <row r="4293" spans="1:7" x14ac:dyDescent="0.35">
      <c r="A4293" t="s">
        <v>8949</v>
      </c>
      <c r="B4293" t="s">
        <v>6567</v>
      </c>
      <c r="C4293" s="16">
        <v>39814</v>
      </c>
      <c r="D4293">
        <v>7</v>
      </c>
      <c r="E4293">
        <v>0</v>
      </c>
      <c r="F4293" t="s">
        <v>13904</v>
      </c>
      <c r="G4293">
        <v>0.498</v>
      </c>
    </row>
    <row r="4294" spans="1:7" x14ac:dyDescent="0.35">
      <c r="A4294" t="s">
        <v>9025</v>
      </c>
      <c r="B4294" t="s">
        <v>9026</v>
      </c>
      <c r="C4294" s="16">
        <v>39814</v>
      </c>
      <c r="D4294">
        <v>8</v>
      </c>
      <c r="E4294">
        <v>36</v>
      </c>
      <c r="F4294" t="s">
        <v>14024</v>
      </c>
      <c r="G4294">
        <v>0.51400000000000001</v>
      </c>
    </row>
    <row r="4295" spans="1:7" x14ac:dyDescent="0.35">
      <c r="A4295" t="s">
        <v>9027</v>
      </c>
      <c r="B4295" t="s">
        <v>8195</v>
      </c>
      <c r="C4295" s="16">
        <v>39814</v>
      </c>
      <c r="D4295">
        <v>2</v>
      </c>
      <c r="E4295">
        <v>0</v>
      </c>
      <c r="F4295" t="s">
        <v>14178</v>
      </c>
      <c r="G4295">
        <v>0.56899999999999995</v>
      </c>
    </row>
    <row r="4296" spans="1:7" x14ac:dyDescent="0.35">
      <c r="A4296" t="s">
        <v>9146</v>
      </c>
      <c r="B4296" t="s">
        <v>9147</v>
      </c>
      <c r="C4296" s="16">
        <v>39814</v>
      </c>
      <c r="D4296">
        <v>1</v>
      </c>
      <c r="E4296">
        <v>0</v>
      </c>
      <c r="F4296" t="s">
        <v>9148</v>
      </c>
      <c r="G4296">
        <v>0.92800000000000005</v>
      </c>
    </row>
    <row r="4297" spans="1:7" x14ac:dyDescent="0.35">
      <c r="A4297" t="s">
        <v>983</v>
      </c>
      <c r="B4297" t="s">
        <v>984</v>
      </c>
      <c r="C4297" s="16">
        <v>39814</v>
      </c>
      <c r="D4297">
        <v>1</v>
      </c>
      <c r="E4297">
        <v>0</v>
      </c>
      <c r="F4297" t="s">
        <v>985</v>
      </c>
      <c r="G4297">
        <v>0.66800000000000004</v>
      </c>
    </row>
    <row r="4298" spans="1:7" x14ac:dyDescent="0.35">
      <c r="A4298" t="s">
        <v>9315</v>
      </c>
      <c r="B4298" t="s">
        <v>2309</v>
      </c>
      <c r="C4298" s="16">
        <v>39814</v>
      </c>
      <c r="D4298">
        <v>1</v>
      </c>
      <c r="E4298">
        <v>63</v>
      </c>
      <c r="F4298" t="s">
        <v>13207</v>
      </c>
      <c r="G4298">
        <v>0.76200000000000001</v>
      </c>
    </row>
    <row r="4299" spans="1:7" x14ac:dyDescent="0.35">
      <c r="A4299" t="s">
        <v>9332</v>
      </c>
      <c r="B4299" t="s">
        <v>3447</v>
      </c>
      <c r="C4299" s="16">
        <v>39814</v>
      </c>
      <c r="D4299">
        <v>1</v>
      </c>
      <c r="E4299">
        <v>18</v>
      </c>
      <c r="F4299" t="s">
        <v>1352</v>
      </c>
      <c r="G4299">
        <v>0.78900000000000003</v>
      </c>
    </row>
    <row r="4300" spans="1:7" x14ac:dyDescent="0.35">
      <c r="A4300" t="s">
        <v>9403</v>
      </c>
      <c r="B4300" t="s">
        <v>2116</v>
      </c>
      <c r="C4300" s="16">
        <v>39814</v>
      </c>
      <c r="D4300">
        <v>5</v>
      </c>
      <c r="E4300">
        <v>28</v>
      </c>
      <c r="F4300" t="s">
        <v>14093</v>
      </c>
      <c r="G4300">
        <v>0.58799999999999997</v>
      </c>
    </row>
    <row r="4301" spans="1:7" x14ac:dyDescent="0.35">
      <c r="A4301" t="s">
        <v>9470</v>
      </c>
      <c r="B4301" t="s">
        <v>5062</v>
      </c>
      <c r="C4301" s="16">
        <v>39814</v>
      </c>
      <c r="D4301">
        <v>1</v>
      </c>
      <c r="E4301">
        <v>11</v>
      </c>
      <c r="F4301" t="s">
        <v>13576</v>
      </c>
      <c r="G4301">
        <v>0.56599999999999995</v>
      </c>
    </row>
    <row r="4302" spans="1:7" x14ac:dyDescent="0.35">
      <c r="A4302" t="s">
        <v>9528</v>
      </c>
      <c r="B4302" t="s">
        <v>530</v>
      </c>
      <c r="C4302" s="16">
        <v>39814</v>
      </c>
      <c r="D4302">
        <v>8</v>
      </c>
      <c r="E4302">
        <v>0</v>
      </c>
      <c r="F4302" t="s">
        <v>531</v>
      </c>
      <c r="G4302">
        <v>0.67900000000000005</v>
      </c>
    </row>
    <row r="4303" spans="1:7" x14ac:dyDescent="0.35">
      <c r="A4303" t="s">
        <v>9576</v>
      </c>
      <c r="B4303" t="s">
        <v>3212</v>
      </c>
      <c r="C4303" s="16">
        <v>39814</v>
      </c>
      <c r="D4303">
        <v>1</v>
      </c>
      <c r="E4303">
        <v>0</v>
      </c>
      <c r="F4303" t="s">
        <v>13969</v>
      </c>
      <c r="G4303">
        <v>0.54400000000000004</v>
      </c>
    </row>
    <row r="4304" spans="1:7" x14ac:dyDescent="0.35">
      <c r="A4304" t="s">
        <v>9642</v>
      </c>
      <c r="B4304" t="s">
        <v>873</v>
      </c>
      <c r="C4304" s="16">
        <v>39814</v>
      </c>
      <c r="D4304">
        <v>4</v>
      </c>
      <c r="E4304">
        <v>0</v>
      </c>
      <c r="F4304" t="s">
        <v>14733</v>
      </c>
      <c r="G4304">
        <v>0.59699999999999998</v>
      </c>
    </row>
    <row r="4305" spans="1:7" x14ac:dyDescent="0.35">
      <c r="A4305" t="s">
        <v>9734</v>
      </c>
      <c r="B4305" t="s">
        <v>2697</v>
      </c>
      <c r="C4305" s="16">
        <v>39814</v>
      </c>
      <c r="D4305">
        <v>4</v>
      </c>
      <c r="E4305">
        <v>0</v>
      </c>
      <c r="F4305" t="s">
        <v>14179</v>
      </c>
      <c r="G4305">
        <v>0.377</v>
      </c>
    </row>
    <row r="4306" spans="1:7" x14ac:dyDescent="0.35">
      <c r="A4306" t="s">
        <v>9806</v>
      </c>
      <c r="B4306" t="s">
        <v>81</v>
      </c>
      <c r="C4306" s="16">
        <v>39814</v>
      </c>
      <c r="D4306">
        <v>1</v>
      </c>
      <c r="E4306">
        <v>41</v>
      </c>
      <c r="F4306" t="s">
        <v>12791</v>
      </c>
      <c r="G4306">
        <v>0.69199999999999995</v>
      </c>
    </row>
    <row r="4307" spans="1:7" x14ac:dyDescent="0.35">
      <c r="A4307" t="s">
        <v>9828</v>
      </c>
      <c r="B4307" t="s">
        <v>1809</v>
      </c>
      <c r="C4307" s="16">
        <v>39814</v>
      </c>
      <c r="D4307">
        <v>2</v>
      </c>
      <c r="E4307">
        <v>51</v>
      </c>
      <c r="F4307" t="s">
        <v>13956</v>
      </c>
      <c r="G4307">
        <v>0.65600000000000003</v>
      </c>
    </row>
    <row r="4308" spans="1:7" x14ac:dyDescent="0.35">
      <c r="A4308" t="s">
        <v>872</v>
      </c>
      <c r="B4308" t="s">
        <v>873</v>
      </c>
      <c r="C4308" s="16">
        <v>39814</v>
      </c>
      <c r="D4308">
        <v>5</v>
      </c>
      <c r="E4308">
        <v>85</v>
      </c>
      <c r="F4308" t="s">
        <v>14733</v>
      </c>
      <c r="G4308">
        <v>0.74299999999999999</v>
      </c>
    </row>
    <row r="4309" spans="1:7" x14ac:dyDescent="0.35">
      <c r="A4309" t="s">
        <v>9876</v>
      </c>
      <c r="B4309" t="s">
        <v>3119</v>
      </c>
      <c r="C4309" s="16">
        <v>39814</v>
      </c>
      <c r="D4309">
        <v>1</v>
      </c>
      <c r="E4309">
        <v>46</v>
      </c>
      <c r="F4309" t="s">
        <v>3120</v>
      </c>
      <c r="G4309">
        <v>0.60699999999999998</v>
      </c>
    </row>
    <row r="4310" spans="1:7" x14ac:dyDescent="0.35">
      <c r="A4310" t="s">
        <v>9882</v>
      </c>
      <c r="B4310" t="s">
        <v>9883</v>
      </c>
      <c r="C4310" s="16">
        <v>39814</v>
      </c>
      <c r="D4310">
        <v>1</v>
      </c>
      <c r="E4310">
        <v>43</v>
      </c>
      <c r="F4310" t="s">
        <v>14976</v>
      </c>
      <c r="G4310">
        <v>0.75</v>
      </c>
    </row>
    <row r="4311" spans="1:7" x14ac:dyDescent="0.35">
      <c r="A4311" t="s">
        <v>5412</v>
      </c>
      <c r="B4311" t="s">
        <v>3387</v>
      </c>
      <c r="C4311" s="16">
        <v>39814</v>
      </c>
      <c r="D4311">
        <v>4</v>
      </c>
      <c r="E4311">
        <v>0</v>
      </c>
      <c r="F4311" t="s">
        <v>12940</v>
      </c>
      <c r="G4311">
        <v>0.66</v>
      </c>
    </row>
    <row r="4312" spans="1:7" x14ac:dyDescent="0.35">
      <c r="A4312" t="s">
        <v>11815</v>
      </c>
      <c r="B4312" t="s">
        <v>1218</v>
      </c>
      <c r="C4312" s="16">
        <v>39814</v>
      </c>
      <c r="D4312">
        <v>1</v>
      </c>
      <c r="E4312">
        <v>0</v>
      </c>
      <c r="F4312" t="s">
        <v>13147</v>
      </c>
      <c r="G4312">
        <v>0.86799999999999999</v>
      </c>
    </row>
    <row r="4313" spans="1:7" x14ac:dyDescent="0.35">
      <c r="A4313" t="s">
        <v>10051</v>
      </c>
      <c r="B4313" t="s">
        <v>6484</v>
      </c>
      <c r="C4313" s="16">
        <v>39814</v>
      </c>
      <c r="D4313">
        <v>15</v>
      </c>
      <c r="E4313">
        <v>0</v>
      </c>
      <c r="F4313" t="s">
        <v>13218</v>
      </c>
      <c r="G4313">
        <v>0.77900000000000003</v>
      </c>
    </row>
    <row r="4314" spans="1:7" x14ac:dyDescent="0.35">
      <c r="A4314" t="s">
        <v>10054</v>
      </c>
      <c r="B4314" t="s">
        <v>10055</v>
      </c>
      <c r="C4314" s="16">
        <v>39814</v>
      </c>
      <c r="D4314">
        <v>1</v>
      </c>
      <c r="E4314">
        <v>48</v>
      </c>
      <c r="F4314" t="s">
        <v>13301</v>
      </c>
      <c r="G4314">
        <v>0.61299999999999999</v>
      </c>
    </row>
    <row r="4315" spans="1:7" x14ac:dyDescent="0.35">
      <c r="A4315" t="s">
        <v>6157</v>
      </c>
      <c r="B4315" t="s">
        <v>3683</v>
      </c>
      <c r="C4315" s="16">
        <v>39814</v>
      </c>
      <c r="D4315">
        <v>4</v>
      </c>
      <c r="E4315">
        <v>0</v>
      </c>
      <c r="F4315" t="s">
        <v>14047</v>
      </c>
      <c r="G4315">
        <v>0.42299999999999999</v>
      </c>
    </row>
    <row r="4316" spans="1:7" x14ac:dyDescent="0.35">
      <c r="A4316" t="s">
        <v>10198</v>
      </c>
      <c r="B4316" t="s">
        <v>3359</v>
      </c>
      <c r="C4316" s="16">
        <v>39814</v>
      </c>
      <c r="D4316">
        <v>1</v>
      </c>
      <c r="E4316">
        <v>54</v>
      </c>
      <c r="F4316" t="s">
        <v>14180</v>
      </c>
      <c r="G4316">
        <v>0.56999999999999995</v>
      </c>
    </row>
    <row r="4317" spans="1:7" x14ac:dyDescent="0.35">
      <c r="A4317" t="s">
        <v>1239</v>
      </c>
      <c r="B4317" t="s">
        <v>129</v>
      </c>
      <c r="C4317" s="16">
        <v>39814</v>
      </c>
      <c r="D4317">
        <v>1</v>
      </c>
      <c r="E4317">
        <v>49</v>
      </c>
      <c r="F4317" t="s">
        <v>14679</v>
      </c>
      <c r="G4317">
        <v>0.69499999999999995</v>
      </c>
    </row>
    <row r="4318" spans="1:7" x14ac:dyDescent="0.35">
      <c r="A4318" t="s">
        <v>10339</v>
      </c>
      <c r="B4318" t="s">
        <v>194</v>
      </c>
      <c r="C4318" s="16">
        <v>39814</v>
      </c>
      <c r="D4318">
        <v>1</v>
      </c>
      <c r="E4318">
        <v>0</v>
      </c>
      <c r="F4318" t="s">
        <v>12854</v>
      </c>
      <c r="G4318">
        <v>0.69099999999999995</v>
      </c>
    </row>
    <row r="4319" spans="1:7" x14ac:dyDescent="0.35">
      <c r="A4319" t="s">
        <v>8517</v>
      </c>
      <c r="B4319" t="s">
        <v>2697</v>
      </c>
      <c r="C4319" s="16">
        <v>39814</v>
      </c>
      <c r="D4319">
        <v>2</v>
      </c>
      <c r="E4319">
        <v>0</v>
      </c>
      <c r="F4319" t="s">
        <v>14179</v>
      </c>
      <c r="G4319">
        <v>0.56899999999999995</v>
      </c>
    </row>
    <row r="4320" spans="1:7" x14ac:dyDescent="0.35">
      <c r="A4320" t="s">
        <v>10552</v>
      </c>
      <c r="B4320" t="s">
        <v>10553</v>
      </c>
      <c r="C4320" s="16">
        <v>39814</v>
      </c>
      <c r="D4320">
        <v>1</v>
      </c>
      <c r="E4320">
        <v>53</v>
      </c>
      <c r="F4320" t="s">
        <v>13875</v>
      </c>
      <c r="G4320">
        <v>0.71099999999999997</v>
      </c>
    </row>
    <row r="4321" spans="1:7" x14ac:dyDescent="0.35">
      <c r="A4321" t="s">
        <v>5766</v>
      </c>
      <c r="B4321" t="s">
        <v>5767</v>
      </c>
      <c r="C4321" s="16">
        <v>39814</v>
      </c>
      <c r="D4321">
        <v>1</v>
      </c>
      <c r="E4321">
        <v>0</v>
      </c>
      <c r="F4321" t="s">
        <v>14124</v>
      </c>
      <c r="G4321">
        <v>0.44500000000000001</v>
      </c>
    </row>
    <row r="4322" spans="1:7" x14ac:dyDescent="0.35">
      <c r="A4322" t="s">
        <v>8465</v>
      </c>
      <c r="B4322" t="s">
        <v>8466</v>
      </c>
      <c r="C4322" s="16">
        <v>39814</v>
      </c>
      <c r="D4322">
        <v>5</v>
      </c>
      <c r="E4322">
        <v>67</v>
      </c>
      <c r="F4322" t="s">
        <v>14975</v>
      </c>
      <c r="G4322">
        <v>0.58799999999999997</v>
      </c>
    </row>
    <row r="4323" spans="1:7" x14ac:dyDescent="0.35">
      <c r="A4323" t="s">
        <v>12679</v>
      </c>
      <c r="B4323" t="s">
        <v>107</v>
      </c>
      <c r="C4323" s="16">
        <v>39814</v>
      </c>
      <c r="D4323">
        <v>9</v>
      </c>
      <c r="E4323">
        <v>0</v>
      </c>
      <c r="F4323" t="s">
        <v>14733</v>
      </c>
      <c r="G4323">
        <v>0.65200000000000002</v>
      </c>
    </row>
    <row r="4324" spans="1:7" x14ac:dyDescent="0.35">
      <c r="A4324" t="s">
        <v>10892</v>
      </c>
      <c r="B4324" t="s">
        <v>8164</v>
      </c>
      <c r="C4324" s="16">
        <v>39814</v>
      </c>
      <c r="D4324">
        <v>4</v>
      </c>
      <c r="E4324">
        <v>69</v>
      </c>
      <c r="F4324" t="s">
        <v>13942</v>
      </c>
      <c r="G4324">
        <v>0.40200000000000002</v>
      </c>
    </row>
    <row r="4325" spans="1:7" x14ac:dyDescent="0.35">
      <c r="A4325" t="s">
        <v>10934</v>
      </c>
      <c r="B4325" t="s">
        <v>873</v>
      </c>
      <c r="C4325" s="16">
        <v>39814</v>
      </c>
      <c r="D4325">
        <v>1</v>
      </c>
      <c r="E4325">
        <v>73</v>
      </c>
      <c r="F4325" t="s">
        <v>14733</v>
      </c>
      <c r="G4325">
        <v>0.86699999999999999</v>
      </c>
    </row>
    <row r="4326" spans="1:7" x14ac:dyDescent="0.35">
      <c r="A4326" t="s">
        <v>11227</v>
      </c>
      <c r="B4326" t="s">
        <v>129</v>
      </c>
      <c r="C4326" s="16">
        <v>39814</v>
      </c>
      <c r="D4326">
        <v>2</v>
      </c>
      <c r="E4326">
        <v>0</v>
      </c>
      <c r="F4326" t="s">
        <v>14679</v>
      </c>
      <c r="G4326">
        <v>0.626</v>
      </c>
    </row>
    <row r="4327" spans="1:7" x14ac:dyDescent="0.35">
      <c r="A4327" t="s">
        <v>11281</v>
      </c>
      <c r="B4327" t="s">
        <v>4664</v>
      </c>
      <c r="C4327" s="16">
        <v>39814</v>
      </c>
      <c r="D4327">
        <v>7</v>
      </c>
      <c r="E4327">
        <v>0</v>
      </c>
      <c r="F4327" t="s">
        <v>14058</v>
      </c>
      <c r="G4327">
        <v>0.52500000000000002</v>
      </c>
    </row>
    <row r="4328" spans="1:7" x14ac:dyDescent="0.35">
      <c r="A4328" t="s">
        <v>3768</v>
      </c>
      <c r="B4328" t="s">
        <v>5040</v>
      </c>
      <c r="C4328" s="16">
        <v>39814</v>
      </c>
      <c r="D4328">
        <v>7</v>
      </c>
      <c r="E4328">
        <v>45</v>
      </c>
      <c r="F4328" t="s">
        <v>14181</v>
      </c>
      <c r="G4328">
        <v>0.56699999999999995</v>
      </c>
    </row>
    <row r="4329" spans="1:7" x14ac:dyDescent="0.35">
      <c r="A4329" t="s">
        <v>11330</v>
      </c>
      <c r="B4329" t="s">
        <v>11331</v>
      </c>
      <c r="C4329" s="16">
        <v>39814</v>
      </c>
      <c r="D4329">
        <v>1</v>
      </c>
      <c r="E4329">
        <v>48</v>
      </c>
      <c r="F4329" t="s">
        <v>13302</v>
      </c>
      <c r="G4329">
        <v>0.54200000000000004</v>
      </c>
    </row>
    <row r="4330" spans="1:7" x14ac:dyDescent="0.35">
      <c r="A4330" t="s">
        <v>11367</v>
      </c>
      <c r="B4330" t="s">
        <v>760</v>
      </c>
      <c r="C4330" s="16">
        <v>39814</v>
      </c>
      <c r="D4330">
        <v>2</v>
      </c>
      <c r="E4330">
        <v>0</v>
      </c>
      <c r="F4330" t="s">
        <v>12885</v>
      </c>
      <c r="G4330">
        <v>0.66900000000000004</v>
      </c>
    </row>
    <row r="4331" spans="1:7" x14ac:dyDescent="0.35">
      <c r="A4331" t="s">
        <v>11454</v>
      </c>
      <c r="B4331" t="s">
        <v>1980</v>
      </c>
      <c r="C4331" s="16">
        <v>39814</v>
      </c>
      <c r="D4331">
        <v>3</v>
      </c>
      <c r="E4331">
        <v>0</v>
      </c>
      <c r="F4331" t="s">
        <v>14072</v>
      </c>
      <c r="G4331">
        <v>0.53600000000000003</v>
      </c>
    </row>
    <row r="4332" spans="1:7" x14ac:dyDescent="0.35">
      <c r="A4332" t="s">
        <v>8446</v>
      </c>
      <c r="B4332" t="s">
        <v>11459</v>
      </c>
      <c r="C4332" s="16">
        <v>39814</v>
      </c>
      <c r="D4332">
        <v>3</v>
      </c>
      <c r="E4332">
        <v>72</v>
      </c>
      <c r="F4332" t="s">
        <v>14977</v>
      </c>
      <c r="G4332">
        <v>0.85399999999999998</v>
      </c>
    </row>
    <row r="4333" spans="1:7" x14ac:dyDescent="0.35">
      <c r="A4333" t="s">
        <v>11463</v>
      </c>
      <c r="B4333" t="s">
        <v>3387</v>
      </c>
      <c r="C4333" s="16">
        <v>39814</v>
      </c>
      <c r="D4333">
        <v>2</v>
      </c>
      <c r="E4333">
        <v>0</v>
      </c>
      <c r="F4333" t="s">
        <v>12940</v>
      </c>
      <c r="G4333">
        <v>0.64700000000000002</v>
      </c>
    </row>
    <row r="4334" spans="1:7" x14ac:dyDescent="0.35">
      <c r="A4334" t="s">
        <v>872</v>
      </c>
      <c r="B4334" t="s">
        <v>873</v>
      </c>
      <c r="C4334" s="16">
        <v>39814</v>
      </c>
      <c r="D4334">
        <v>5</v>
      </c>
      <c r="E4334">
        <v>0</v>
      </c>
      <c r="F4334" t="s">
        <v>14733</v>
      </c>
      <c r="G4334">
        <v>0.74299999999999999</v>
      </c>
    </row>
    <row r="4335" spans="1:7" x14ac:dyDescent="0.35">
      <c r="A4335" t="s">
        <v>11531</v>
      </c>
      <c r="B4335" t="s">
        <v>11532</v>
      </c>
      <c r="C4335" s="16">
        <v>39814</v>
      </c>
      <c r="D4335">
        <v>6</v>
      </c>
      <c r="E4335">
        <v>0</v>
      </c>
      <c r="F4335" t="s">
        <v>14978</v>
      </c>
      <c r="G4335">
        <v>0.82499999999999996</v>
      </c>
    </row>
    <row r="4336" spans="1:7" x14ac:dyDescent="0.35">
      <c r="A4336" t="s">
        <v>11662</v>
      </c>
      <c r="B4336" t="s">
        <v>9026</v>
      </c>
      <c r="C4336" s="16">
        <v>39814</v>
      </c>
      <c r="D4336">
        <v>1</v>
      </c>
      <c r="E4336">
        <v>12</v>
      </c>
      <c r="F4336" t="s">
        <v>14024</v>
      </c>
      <c r="G4336">
        <v>0.32200000000000001</v>
      </c>
    </row>
    <row r="4337" spans="1:7" x14ac:dyDescent="0.35">
      <c r="A4337" t="s">
        <v>11695</v>
      </c>
      <c r="B4337" t="s">
        <v>8164</v>
      </c>
      <c r="C4337" s="16">
        <v>39814</v>
      </c>
      <c r="D4337">
        <v>3</v>
      </c>
      <c r="E4337">
        <v>65</v>
      </c>
      <c r="F4337" t="s">
        <v>13942</v>
      </c>
      <c r="G4337">
        <v>0.29299999999999998</v>
      </c>
    </row>
    <row r="4338" spans="1:7" x14ac:dyDescent="0.35">
      <c r="A4338" t="s">
        <v>9034</v>
      </c>
      <c r="B4338" t="s">
        <v>2304</v>
      </c>
      <c r="C4338" s="16">
        <v>39788</v>
      </c>
      <c r="D4338">
        <v>3</v>
      </c>
      <c r="E4338">
        <v>28</v>
      </c>
      <c r="F4338" t="s">
        <v>13875</v>
      </c>
      <c r="G4338">
        <v>0.52300000000000002</v>
      </c>
    </row>
    <row r="4339" spans="1:7" x14ac:dyDescent="0.35">
      <c r="A4339" t="s">
        <v>2651</v>
      </c>
      <c r="B4339" t="s">
        <v>411</v>
      </c>
      <c r="C4339" s="16">
        <v>39786</v>
      </c>
      <c r="D4339">
        <v>1</v>
      </c>
      <c r="E4339">
        <v>0</v>
      </c>
      <c r="F4339" t="s">
        <v>13901</v>
      </c>
      <c r="G4339">
        <v>0.63</v>
      </c>
    </row>
    <row r="4340" spans="1:7" x14ac:dyDescent="0.35">
      <c r="A4340" t="s">
        <v>5183</v>
      </c>
      <c r="B4340" t="s">
        <v>3913</v>
      </c>
      <c r="C4340" s="16">
        <v>39784</v>
      </c>
      <c r="D4340">
        <v>9</v>
      </c>
      <c r="E4340">
        <v>41</v>
      </c>
      <c r="F4340" t="s">
        <v>12998</v>
      </c>
      <c r="G4340">
        <v>0.66200000000000003</v>
      </c>
    </row>
    <row r="4341" spans="1:7" x14ac:dyDescent="0.35">
      <c r="A4341" t="s">
        <v>5458</v>
      </c>
      <c r="B4341" t="s">
        <v>12</v>
      </c>
      <c r="C4341" s="16">
        <v>39784</v>
      </c>
      <c r="D4341">
        <v>2</v>
      </c>
      <c r="E4341">
        <v>78</v>
      </c>
      <c r="F4341" t="s">
        <v>12842</v>
      </c>
      <c r="G4341">
        <v>0.79100000000000004</v>
      </c>
    </row>
    <row r="4342" spans="1:7" x14ac:dyDescent="0.35">
      <c r="A4342">
        <v>22</v>
      </c>
      <c r="B4342" t="s">
        <v>3913</v>
      </c>
      <c r="C4342" s="16">
        <v>39784</v>
      </c>
      <c r="D4342">
        <v>4</v>
      </c>
      <c r="E4342">
        <v>52</v>
      </c>
      <c r="F4342" t="s">
        <v>12998</v>
      </c>
      <c r="G4342">
        <v>0.71899999999999997</v>
      </c>
    </row>
    <row r="4343" spans="1:7" x14ac:dyDescent="0.35">
      <c r="A4343" t="s">
        <v>8388</v>
      </c>
      <c r="B4343" t="s">
        <v>12</v>
      </c>
      <c r="C4343" s="16">
        <v>39784</v>
      </c>
      <c r="D4343">
        <v>1</v>
      </c>
      <c r="E4343">
        <v>80</v>
      </c>
      <c r="F4343" t="s">
        <v>12842</v>
      </c>
      <c r="G4343">
        <v>0.72399999999999998</v>
      </c>
    </row>
    <row r="4344" spans="1:7" x14ac:dyDescent="0.35">
      <c r="A4344" t="s">
        <v>9199</v>
      </c>
      <c r="B4344" t="s">
        <v>12</v>
      </c>
      <c r="C4344" s="16">
        <v>39784</v>
      </c>
      <c r="D4344">
        <v>6</v>
      </c>
      <c r="E4344">
        <v>74</v>
      </c>
      <c r="F4344" t="s">
        <v>12842</v>
      </c>
      <c r="G4344">
        <v>0.71699999999999997</v>
      </c>
    </row>
    <row r="4345" spans="1:7" x14ac:dyDescent="0.35">
      <c r="A4345" t="s">
        <v>10181</v>
      </c>
      <c r="B4345" t="s">
        <v>3913</v>
      </c>
      <c r="C4345" s="16">
        <v>39784</v>
      </c>
      <c r="D4345">
        <v>3</v>
      </c>
      <c r="E4345">
        <v>65</v>
      </c>
      <c r="F4345" t="s">
        <v>12998</v>
      </c>
      <c r="G4345">
        <v>0.71799999999999997</v>
      </c>
    </row>
    <row r="4346" spans="1:7" x14ac:dyDescent="0.35">
      <c r="A4346" t="s">
        <v>9566</v>
      </c>
      <c r="B4346" t="s">
        <v>9567</v>
      </c>
      <c r="C4346" s="16">
        <v>39777</v>
      </c>
      <c r="D4346">
        <v>30</v>
      </c>
      <c r="E4346">
        <v>12</v>
      </c>
      <c r="F4346" t="s">
        <v>8162</v>
      </c>
      <c r="G4346">
        <v>0.38</v>
      </c>
    </row>
    <row r="4347" spans="1:7" x14ac:dyDescent="0.35">
      <c r="A4347" t="s">
        <v>4795</v>
      </c>
      <c r="B4347" t="s">
        <v>507</v>
      </c>
      <c r="C4347" s="16">
        <v>39776</v>
      </c>
      <c r="D4347">
        <v>5</v>
      </c>
      <c r="E4347">
        <v>24</v>
      </c>
      <c r="F4347" t="s">
        <v>12845</v>
      </c>
      <c r="G4347">
        <v>0.20200000000000001</v>
      </c>
    </row>
    <row r="4348" spans="1:7" x14ac:dyDescent="0.35">
      <c r="A4348" t="s">
        <v>6237</v>
      </c>
      <c r="B4348" t="s">
        <v>507</v>
      </c>
      <c r="C4348" s="16">
        <v>39776</v>
      </c>
      <c r="D4348">
        <v>1</v>
      </c>
      <c r="E4348">
        <v>38</v>
      </c>
      <c r="F4348" t="s">
        <v>12845</v>
      </c>
      <c r="G4348">
        <v>0.47199999999999998</v>
      </c>
    </row>
    <row r="4349" spans="1:7" x14ac:dyDescent="0.35">
      <c r="A4349" t="s">
        <v>8286</v>
      </c>
      <c r="B4349" t="s">
        <v>1000</v>
      </c>
      <c r="C4349" s="16">
        <v>39776</v>
      </c>
      <c r="D4349">
        <v>3</v>
      </c>
      <c r="E4349">
        <v>88</v>
      </c>
      <c r="F4349" t="s">
        <v>4697</v>
      </c>
      <c r="G4349">
        <v>0.79</v>
      </c>
    </row>
    <row r="4350" spans="1:7" x14ac:dyDescent="0.35">
      <c r="A4350" t="s">
        <v>9140</v>
      </c>
      <c r="B4350" t="s">
        <v>93</v>
      </c>
      <c r="C4350" s="16">
        <v>39776</v>
      </c>
      <c r="D4350">
        <v>13</v>
      </c>
      <c r="E4350">
        <v>0</v>
      </c>
      <c r="F4350" t="s">
        <v>13698</v>
      </c>
      <c r="G4350">
        <v>0.70499999999999996</v>
      </c>
    </row>
    <row r="4351" spans="1:7" x14ac:dyDescent="0.35">
      <c r="A4351" t="s">
        <v>423</v>
      </c>
      <c r="B4351" t="s">
        <v>424</v>
      </c>
      <c r="C4351" s="16">
        <v>39773</v>
      </c>
      <c r="D4351">
        <v>1</v>
      </c>
      <c r="E4351">
        <v>0</v>
      </c>
      <c r="F4351" t="s">
        <v>14163</v>
      </c>
      <c r="G4351">
        <v>0.36599999999999999</v>
      </c>
    </row>
    <row r="4352" spans="1:7" x14ac:dyDescent="0.35">
      <c r="A4352" t="s">
        <v>10437</v>
      </c>
      <c r="B4352" t="s">
        <v>93</v>
      </c>
      <c r="C4352" s="16">
        <v>39773</v>
      </c>
      <c r="D4352">
        <v>6</v>
      </c>
      <c r="E4352">
        <v>0</v>
      </c>
      <c r="F4352" t="s">
        <v>13698</v>
      </c>
      <c r="G4352">
        <v>0.60299999999999998</v>
      </c>
    </row>
    <row r="4353" spans="1:7" x14ac:dyDescent="0.35">
      <c r="A4353" t="s">
        <v>6185</v>
      </c>
      <c r="B4353" t="s">
        <v>1841</v>
      </c>
      <c r="C4353" s="16">
        <v>39770</v>
      </c>
      <c r="D4353">
        <v>2</v>
      </c>
      <c r="E4353">
        <v>78</v>
      </c>
      <c r="F4353" t="s">
        <v>14059</v>
      </c>
      <c r="G4353">
        <v>0.55700000000000005</v>
      </c>
    </row>
    <row r="4354" spans="1:7" x14ac:dyDescent="0.35">
      <c r="A4354" t="s">
        <v>1997</v>
      </c>
      <c r="B4354" t="s">
        <v>1841</v>
      </c>
      <c r="C4354" s="16">
        <v>39770</v>
      </c>
      <c r="D4354">
        <v>3</v>
      </c>
      <c r="E4354">
        <v>16</v>
      </c>
      <c r="F4354" t="s">
        <v>14059</v>
      </c>
      <c r="G4354">
        <v>0.52600000000000002</v>
      </c>
    </row>
    <row r="4355" spans="1:7" x14ac:dyDescent="0.35">
      <c r="A4355" t="s">
        <v>320</v>
      </c>
      <c r="B4355" t="s">
        <v>321</v>
      </c>
      <c r="C4355" s="16">
        <v>39769</v>
      </c>
      <c r="D4355">
        <v>10</v>
      </c>
      <c r="E4355">
        <v>24</v>
      </c>
      <c r="F4355" t="s">
        <v>13581</v>
      </c>
      <c r="G4355">
        <v>0.69</v>
      </c>
    </row>
    <row r="4356" spans="1:7" x14ac:dyDescent="0.35">
      <c r="A4356" t="s">
        <v>322</v>
      </c>
      <c r="B4356" t="s">
        <v>321</v>
      </c>
      <c r="C4356" s="16">
        <v>39769</v>
      </c>
      <c r="D4356">
        <v>2</v>
      </c>
      <c r="E4356">
        <v>52</v>
      </c>
      <c r="F4356" t="s">
        <v>13581</v>
      </c>
      <c r="G4356">
        <v>0.67700000000000005</v>
      </c>
    </row>
    <row r="4357" spans="1:7" x14ac:dyDescent="0.35">
      <c r="A4357" t="s">
        <v>3244</v>
      </c>
      <c r="B4357" t="s">
        <v>719</v>
      </c>
      <c r="C4357" s="16">
        <v>39769</v>
      </c>
      <c r="D4357">
        <v>2</v>
      </c>
      <c r="E4357">
        <v>79</v>
      </c>
      <c r="F4357" t="s">
        <v>12813</v>
      </c>
      <c r="G4357">
        <v>0.50800000000000001</v>
      </c>
    </row>
    <row r="4358" spans="1:7" x14ac:dyDescent="0.35">
      <c r="A4358" t="s">
        <v>2876</v>
      </c>
      <c r="B4358" t="s">
        <v>321</v>
      </c>
      <c r="C4358" s="16">
        <v>39769</v>
      </c>
      <c r="D4358">
        <v>3</v>
      </c>
      <c r="E4358">
        <v>37</v>
      </c>
      <c r="F4358" t="s">
        <v>13581</v>
      </c>
      <c r="G4358">
        <v>0.77100000000000002</v>
      </c>
    </row>
    <row r="4359" spans="1:7" x14ac:dyDescent="0.35">
      <c r="A4359" t="s">
        <v>3391</v>
      </c>
      <c r="B4359" t="s">
        <v>321</v>
      </c>
      <c r="C4359" s="16">
        <v>39769</v>
      </c>
      <c r="D4359">
        <v>6</v>
      </c>
      <c r="E4359">
        <v>26</v>
      </c>
      <c r="F4359" t="s">
        <v>13581</v>
      </c>
      <c r="G4359">
        <v>0.59199999999999997</v>
      </c>
    </row>
    <row r="4360" spans="1:7" x14ac:dyDescent="0.35">
      <c r="A4360" t="s">
        <v>4073</v>
      </c>
      <c r="B4360" t="s">
        <v>1502</v>
      </c>
      <c r="C4360" s="16">
        <v>39769</v>
      </c>
      <c r="D4360">
        <v>4</v>
      </c>
      <c r="E4360">
        <v>32</v>
      </c>
      <c r="F4360" t="s">
        <v>14020</v>
      </c>
      <c r="G4360">
        <v>0.57999999999999996</v>
      </c>
    </row>
    <row r="4361" spans="1:7" x14ac:dyDescent="0.35">
      <c r="A4361" t="s">
        <v>7318</v>
      </c>
      <c r="B4361" t="s">
        <v>7319</v>
      </c>
      <c r="C4361" s="16">
        <v>39769</v>
      </c>
      <c r="D4361">
        <v>6</v>
      </c>
      <c r="E4361">
        <v>5</v>
      </c>
      <c r="F4361" t="s">
        <v>13992</v>
      </c>
      <c r="G4361">
        <v>0.56599999999999995</v>
      </c>
    </row>
    <row r="4362" spans="1:7" x14ac:dyDescent="0.35">
      <c r="A4362" t="s">
        <v>12316</v>
      </c>
      <c r="B4362" t="s">
        <v>7425</v>
      </c>
      <c r="C4362" s="16">
        <v>39769</v>
      </c>
      <c r="D4362">
        <v>1</v>
      </c>
      <c r="E4362">
        <v>39</v>
      </c>
      <c r="F4362" t="s">
        <v>14967</v>
      </c>
      <c r="G4362">
        <v>0.51200000000000001</v>
      </c>
    </row>
    <row r="4363" spans="1:7" x14ac:dyDescent="0.35">
      <c r="A4363" t="s">
        <v>7318</v>
      </c>
      <c r="B4363" t="s">
        <v>7319</v>
      </c>
      <c r="C4363" s="16">
        <v>39769</v>
      </c>
      <c r="D4363">
        <v>6</v>
      </c>
      <c r="E4363">
        <v>7</v>
      </c>
      <c r="F4363" t="s">
        <v>13992</v>
      </c>
      <c r="G4363">
        <v>0.56599999999999995</v>
      </c>
    </row>
    <row r="4364" spans="1:7" x14ac:dyDescent="0.35">
      <c r="A4364" t="s">
        <v>9162</v>
      </c>
      <c r="B4364" t="s">
        <v>321</v>
      </c>
      <c r="C4364" s="16">
        <v>39769</v>
      </c>
      <c r="D4364">
        <v>11</v>
      </c>
      <c r="E4364">
        <v>35</v>
      </c>
      <c r="F4364" t="s">
        <v>13581</v>
      </c>
      <c r="G4364">
        <v>0.54</v>
      </c>
    </row>
    <row r="4365" spans="1:7" x14ac:dyDescent="0.35">
      <c r="A4365" t="s">
        <v>7318</v>
      </c>
      <c r="B4365" t="s">
        <v>7319</v>
      </c>
      <c r="C4365" s="16">
        <v>39769</v>
      </c>
      <c r="D4365">
        <v>6</v>
      </c>
      <c r="E4365">
        <v>84</v>
      </c>
      <c r="F4365" t="s">
        <v>13992</v>
      </c>
      <c r="G4365">
        <v>0.56599999999999995</v>
      </c>
    </row>
    <row r="4366" spans="1:7" x14ac:dyDescent="0.35">
      <c r="A4366" t="s">
        <v>4534</v>
      </c>
      <c r="B4366" t="s">
        <v>2052</v>
      </c>
      <c r="C4366" s="16">
        <v>39768</v>
      </c>
      <c r="D4366">
        <v>15</v>
      </c>
      <c r="E4366">
        <v>63</v>
      </c>
      <c r="F4366" t="s">
        <v>13974</v>
      </c>
      <c r="G4366">
        <v>0.64100000000000001</v>
      </c>
    </row>
    <row r="4367" spans="1:7" x14ac:dyDescent="0.35">
      <c r="A4367" t="s">
        <v>4721</v>
      </c>
      <c r="B4367" t="s">
        <v>1289</v>
      </c>
      <c r="C4367" s="16">
        <v>39764</v>
      </c>
      <c r="D4367">
        <v>12</v>
      </c>
      <c r="E4367">
        <v>43</v>
      </c>
      <c r="F4367" t="s">
        <v>12842</v>
      </c>
      <c r="G4367">
        <v>0.64500000000000002</v>
      </c>
    </row>
    <row r="4368" spans="1:7" x14ac:dyDescent="0.35">
      <c r="A4368" t="s">
        <v>1935</v>
      </c>
      <c r="B4368" t="s">
        <v>374</v>
      </c>
      <c r="C4368" s="16">
        <v>39763</v>
      </c>
      <c r="D4368">
        <v>12</v>
      </c>
      <c r="E4368">
        <v>0</v>
      </c>
      <c r="F4368" t="s">
        <v>12791</v>
      </c>
      <c r="G4368">
        <v>0.68700000000000006</v>
      </c>
    </row>
    <row r="4369" spans="1:7" x14ac:dyDescent="0.35">
      <c r="A4369" t="s">
        <v>6037</v>
      </c>
      <c r="B4369" t="s">
        <v>374</v>
      </c>
      <c r="C4369" s="16">
        <v>39763</v>
      </c>
      <c r="D4369">
        <v>9</v>
      </c>
      <c r="E4369">
        <v>0</v>
      </c>
      <c r="F4369" t="s">
        <v>12791</v>
      </c>
      <c r="G4369">
        <v>0.61799999999999999</v>
      </c>
    </row>
    <row r="4370" spans="1:7" x14ac:dyDescent="0.35">
      <c r="A4370" t="s">
        <v>1935</v>
      </c>
      <c r="B4370" t="s">
        <v>374</v>
      </c>
      <c r="C4370" s="16">
        <v>39763</v>
      </c>
      <c r="D4370">
        <v>12</v>
      </c>
      <c r="E4370">
        <v>64</v>
      </c>
      <c r="F4370" t="s">
        <v>12791</v>
      </c>
      <c r="G4370">
        <v>0.68700000000000006</v>
      </c>
    </row>
    <row r="4371" spans="1:7" x14ac:dyDescent="0.35">
      <c r="A4371" t="s">
        <v>6037</v>
      </c>
      <c r="B4371" t="s">
        <v>374</v>
      </c>
      <c r="C4371" s="16">
        <v>39763</v>
      </c>
      <c r="D4371">
        <v>3</v>
      </c>
      <c r="E4371">
        <v>0</v>
      </c>
      <c r="F4371" t="s">
        <v>12791</v>
      </c>
      <c r="G4371">
        <v>0.61799999999999999</v>
      </c>
    </row>
    <row r="4372" spans="1:7" x14ac:dyDescent="0.35">
      <c r="A4372" t="s">
        <v>8135</v>
      </c>
      <c r="B4372" t="s">
        <v>374</v>
      </c>
      <c r="C4372" s="16">
        <v>39763</v>
      </c>
      <c r="D4372">
        <v>5</v>
      </c>
      <c r="E4372">
        <v>58</v>
      </c>
      <c r="F4372" t="s">
        <v>12791</v>
      </c>
      <c r="G4372">
        <v>0.57799999999999996</v>
      </c>
    </row>
    <row r="4373" spans="1:7" x14ac:dyDescent="0.35">
      <c r="A4373" t="s">
        <v>2633</v>
      </c>
      <c r="B4373" t="s">
        <v>374</v>
      </c>
      <c r="C4373" s="16">
        <v>39763</v>
      </c>
      <c r="D4373">
        <v>3</v>
      </c>
      <c r="E4373">
        <v>74</v>
      </c>
      <c r="F4373" t="s">
        <v>12791</v>
      </c>
      <c r="G4373">
        <v>0.61799999999999999</v>
      </c>
    </row>
    <row r="4374" spans="1:7" x14ac:dyDescent="0.35">
      <c r="A4374" t="s">
        <v>2633</v>
      </c>
      <c r="B4374" t="s">
        <v>374</v>
      </c>
      <c r="C4374" s="16">
        <v>39763</v>
      </c>
      <c r="D4374">
        <v>9</v>
      </c>
      <c r="E4374">
        <v>64</v>
      </c>
      <c r="F4374" t="s">
        <v>12791</v>
      </c>
      <c r="G4374">
        <v>0.61799999999999999</v>
      </c>
    </row>
    <row r="4375" spans="1:7" x14ac:dyDescent="0.35">
      <c r="A4375" t="s">
        <v>11948</v>
      </c>
      <c r="B4375" t="s">
        <v>3088</v>
      </c>
      <c r="C4375" s="16">
        <v>39762</v>
      </c>
      <c r="D4375">
        <v>6</v>
      </c>
      <c r="E4375">
        <v>33</v>
      </c>
      <c r="F4375" t="s">
        <v>13618</v>
      </c>
      <c r="G4375">
        <v>0.69</v>
      </c>
    </row>
    <row r="4376" spans="1:7" x14ac:dyDescent="0.35">
      <c r="A4376" t="s">
        <v>4489</v>
      </c>
      <c r="B4376" t="s">
        <v>3089</v>
      </c>
      <c r="C4376" s="16">
        <v>39762</v>
      </c>
      <c r="D4376">
        <v>2</v>
      </c>
      <c r="E4376">
        <v>60</v>
      </c>
      <c r="F4376" t="s">
        <v>4490</v>
      </c>
      <c r="G4376">
        <v>0.876</v>
      </c>
    </row>
    <row r="4377" spans="1:7" x14ac:dyDescent="0.35">
      <c r="A4377" t="s">
        <v>1472</v>
      </c>
      <c r="B4377" t="s">
        <v>912</v>
      </c>
      <c r="C4377" s="16">
        <v>39760</v>
      </c>
      <c r="D4377">
        <v>5</v>
      </c>
      <c r="E4377">
        <v>9</v>
      </c>
      <c r="F4377" t="s">
        <v>13591</v>
      </c>
      <c r="G4377">
        <v>0.53300000000000003</v>
      </c>
    </row>
    <row r="4378" spans="1:7" x14ac:dyDescent="0.35">
      <c r="A4378" t="s">
        <v>4019</v>
      </c>
      <c r="B4378" t="s">
        <v>912</v>
      </c>
      <c r="C4378" s="16">
        <v>39760</v>
      </c>
      <c r="D4378">
        <v>2</v>
      </c>
      <c r="E4378">
        <v>4</v>
      </c>
      <c r="F4378" t="s">
        <v>13591</v>
      </c>
      <c r="G4378">
        <v>0.78</v>
      </c>
    </row>
    <row r="4379" spans="1:7" x14ac:dyDescent="0.35">
      <c r="A4379" t="s">
        <v>8298</v>
      </c>
      <c r="B4379" t="s">
        <v>8299</v>
      </c>
      <c r="C4379" s="16">
        <v>39760</v>
      </c>
      <c r="D4379">
        <v>2</v>
      </c>
      <c r="E4379">
        <v>0</v>
      </c>
      <c r="F4379" t="s">
        <v>14182</v>
      </c>
      <c r="G4379">
        <v>0.38600000000000001</v>
      </c>
    </row>
    <row r="4380" spans="1:7" x14ac:dyDescent="0.35">
      <c r="A4380" t="s">
        <v>1288</v>
      </c>
      <c r="B4380" t="s">
        <v>1289</v>
      </c>
      <c r="C4380" s="16">
        <v>39759</v>
      </c>
      <c r="D4380">
        <v>10</v>
      </c>
      <c r="E4380">
        <v>0</v>
      </c>
      <c r="F4380" t="s">
        <v>12842</v>
      </c>
      <c r="G4380">
        <v>0.85599999999999998</v>
      </c>
    </row>
    <row r="4381" spans="1:7" x14ac:dyDescent="0.35">
      <c r="A4381" t="s">
        <v>1859</v>
      </c>
      <c r="B4381" t="s">
        <v>1289</v>
      </c>
      <c r="C4381" s="16">
        <v>39759</v>
      </c>
      <c r="D4381">
        <v>12</v>
      </c>
      <c r="E4381">
        <v>0</v>
      </c>
      <c r="F4381" t="s">
        <v>12842</v>
      </c>
      <c r="G4381">
        <v>0.254</v>
      </c>
    </row>
    <row r="4382" spans="1:7" x14ac:dyDescent="0.35">
      <c r="A4382" t="s">
        <v>4775</v>
      </c>
      <c r="B4382" t="s">
        <v>1289</v>
      </c>
      <c r="C4382" s="16">
        <v>39759</v>
      </c>
      <c r="D4382">
        <v>11</v>
      </c>
      <c r="E4382">
        <v>0</v>
      </c>
      <c r="F4382" t="s">
        <v>12842</v>
      </c>
      <c r="G4382">
        <v>0.66200000000000003</v>
      </c>
    </row>
    <row r="4383" spans="1:7" x14ac:dyDescent="0.35">
      <c r="A4383" t="s">
        <v>8552</v>
      </c>
      <c r="B4383" t="s">
        <v>1468</v>
      </c>
      <c r="C4383" s="16">
        <v>39759</v>
      </c>
      <c r="D4383">
        <v>6</v>
      </c>
      <c r="E4383">
        <v>0</v>
      </c>
      <c r="F4383" t="s">
        <v>14979</v>
      </c>
      <c r="G4383">
        <v>0.74099999999999999</v>
      </c>
    </row>
    <row r="4384" spans="1:7" x14ac:dyDescent="0.35">
      <c r="A4384" t="s">
        <v>10827</v>
      </c>
      <c r="B4384" t="s">
        <v>738</v>
      </c>
      <c r="C4384" s="16">
        <v>39759</v>
      </c>
      <c r="D4384">
        <v>4</v>
      </c>
      <c r="E4384">
        <v>21</v>
      </c>
      <c r="F4384" t="s">
        <v>14183</v>
      </c>
      <c r="G4384">
        <v>0.158</v>
      </c>
    </row>
    <row r="4385" spans="1:7" x14ac:dyDescent="0.35">
      <c r="A4385" t="s">
        <v>8324</v>
      </c>
      <c r="B4385" t="s">
        <v>4473</v>
      </c>
      <c r="C4385" s="16">
        <v>39756</v>
      </c>
      <c r="D4385">
        <v>1</v>
      </c>
      <c r="E4385">
        <v>74</v>
      </c>
      <c r="F4385" t="s">
        <v>4474</v>
      </c>
      <c r="G4385">
        <v>0.97899999999999998</v>
      </c>
    </row>
    <row r="4386" spans="1:7" x14ac:dyDescent="0.35">
      <c r="A4386" t="s">
        <v>7111</v>
      </c>
      <c r="B4386" t="s">
        <v>7112</v>
      </c>
      <c r="C4386" s="16">
        <v>39755</v>
      </c>
      <c r="D4386">
        <v>1</v>
      </c>
      <c r="E4386">
        <v>46</v>
      </c>
      <c r="F4386" t="s">
        <v>13875</v>
      </c>
      <c r="G4386">
        <v>0.70399999999999996</v>
      </c>
    </row>
    <row r="4387" spans="1:7" x14ac:dyDescent="0.35">
      <c r="A4387" t="s">
        <v>6062</v>
      </c>
      <c r="B4387" t="s">
        <v>6063</v>
      </c>
      <c r="C4387" s="16">
        <v>39752</v>
      </c>
      <c r="D4387">
        <v>1</v>
      </c>
      <c r="E4387">
        <v>46</v>
      </c>
      <c r="F4387" t="s">
        <v>13282</v>
      </c>
      <c r="G4387">
        <v>0.56999999999999995</v>
      </c>
    </row>
    <row r="4388" spans="1:7" x14ac:dyDescent="0.35">
      <c r="A4388" t="s">
        <v>7294</v>
      </c>
      <c r="B4388" t="s">
        <v>746</v>
      </c>
      <c r="C4388" s="16">
        <v>39749</v>
      </c>
      <c r="D4388">
        <v>4</v>
      </c>
      <c r="E4388">
        <v>59</v>
      </c>
      <c r="F4388" t="s">
        <v>14184</v>
      </c>
      <c r="G4388">
        <v>0.48899999999999999</v>
      </c>
    </row>
    <row r="4389" spans="1:7" x14ac:dyDescent="0.35">
      <c r="A4389" t="s">
        <v>8109</v>
      </c>
      <c r="B4389" t="s">
        <v>746</v>
      </c>
      <c r="C4389" s="16">
        <v>39749</v>
      </c>
      <c r="D4389">
        <v>10</v>
      </c>
      <c r="E4389">
        <v>71</v>
      </c>
      <c r="F4389" t="s">
        <v>14184</v>
      </c>
      <c r="G4389">
        <v>0.48499999999999999</v>
      </c>
    </row>
    <row r="4390" spans="1:7" x14ac:dyDescent="0.35">
      <c r="A4390" t="s">
        <v>10797</v>
      </c>
      <c r="B4390" t="s">
        <v>746</v>
      </c>
      <c r="C4390" s="16">
        <v>39749</v>
      </c>
      <c r="D4390">
        <v>3</v>
      </c>
      <c r="E4390">
        <v>67</v>
      </c>
      <c r="F4390" t="s">
        <v>14184</v>
      </c>
      <c r="G4390">
        <v>0.53600000000000003</v>
      </c>
    </row>
    <row r="4391" spans="1:7" x14ac:dyDescent="0.35">
      <c r="A4391" t="s">
        <v>6871</v>
      </c>
      <c r="B4391" t="s">
        <v>2435</v>
      </c>
      <c r="C4391" s="16">
        <v>39748</v>
      </c>
      <c r="D4391">
        <v>8</v>
      </c>
      <c r="E4391">
        <v>0</v>
      </c>
      <c r="F4391" t="s">
        <v>13177</v>
      </c>
      <c r="G4391">
        <v>0.53400000000000003</v>
      </c>
    </row>
    <row r="4392" spans="1:7" x14ac:dyDescent="0.35">
      <c r="A4392" t="s">
        <v>1849</v>
      </c>
      <c r="B4392" t="s">
        <v>65</v>
      </c>
      <c r="C4392" s="16">
        <v>39745</v>
      </c>
      <c r="D4392">
        <v>5</v>
      </c>
      <c r="E4392">
        <v>64</v>
      </c>
      <c r="F4392" t="s">
        <v>12842</v>
      </c>
      <c r="G4392">
        <v>0.58599999999999997</v>
      </c>
    </row>
    <row r="4393" spans="1:7" x14ac:dyDescent="0.35">
      <c r="A4393" t="s">
        <v>3565</v>
      </c>
      <c r="B4393" t="s">
        <v>65</v>
      </c>
      <c r="C4393" s="16">
        <v>39745</v>
      </c>
      <c r="D4393">
        <v>11</v>
      </c>
      <c r="E4393">
        <v>39</v>
      </c>
      <c r="F4393" t="s">
        <v>12842</v>
      </c>
      <c r="G4393">
        <v>0.61</v>
      </c>
    </row>
    <row r="4394" spans="1:7" x14ac:dyDescent="0.35">
      <c r="A4394" t="s">
        <v>1850</v>
      </c>
      <c r="B4394" t="s">
        <v>65</v>
      </c>
      <c r="C4394" s="16">
        <v>39745</v>
      </c>
      <c r="D4394">
        <v>7</v>
      </c>
      <c r="E4394">
        <v>58</v>
      </c>
      <c r="F4394" t="s">
        <v>12842</v>
      </c>
      <c r="G4394">
        <v>0.78800000000000003</v>
      </c>
    </row>
    <row r="4395" spans="1:7" x14ac:dyDescent="0.35">
      <c r="A4395" t="s">
        <v>4436</v>
      </c>
      <c r="B4395" t="s">
        <v>65</v>
      </c>
      <c r="C4395" s="16">
        <v>39745</v>
      </c>
      <c r="D4395">
        <v>1</v>
      </c>
      <c r="E4395">
        <v>52</v>
      </c>
      <c r="F4395" t="s">
        <v>12842</v>
      </c>
      <c r="G4395">
        <v>0.53700000000000003</v>
      </c>
    </row>
    <row r="4396" spans="1:7" x14ac:dyDescent="0.35">
      <c r="A4396" t="s">
        <v>4066</v>
      </c>
      <c r="B4396" t="s">
        <v>65</v>
      </c>
      <c r="C4396" s="16">
        <v>39745</v>
      </c>
      <c r="D4396">
        <v>6</v>
      </c>
      <c r="E4396">
        <v>47</v>
      </c>
      <c r="F4396" t="s">
        <v>12842</v>
      </c>
      <c r="G4396">
        <v>0.66500000000000004</v>
      </c>
    </row>
    <row r="4397" spans="1:7" x14ac:dyDescent="0.35">
      <c r="A4397" t="s">
        <v>5857</v>
      </c>
      <c r="B4397" t="s">
        <v>5858</v>
      </c>
      <c r="C4397" s="16">
        <v>39743</v>
      </c>
      <c r="D4397">
        <v>1</v>
      </c>
      <c r="E4397">
        <v>62</v>
      </c>
      <c r="F4397" t="s">
        <v>14185</v>
      </c>
      <c r="G4397">
        <v>0.504</v>
      </c>
    </row>
    <row r="4398" spans="1:7" x14ac:dyDescent="0.35">
      <c r="A4398" t="s">
        <v>6620</v>
      </c>
      <c r="B4398" t="s">
        <v>5858</v>
      </c>
      <c r="C4398" s="16">
        <v>39743</v>
      </c>
      <c r="D4398">
        <v>2</v>
      </c>
      <c r="E4398">
        <v>57</v>
      </c>
      <c r="F4398" t="s">
        <v>14185</v>
      </c>
      <c r="G4398">
        <v>0.65600000000000003</v>
      </c>
    </row>
    <row r="4399" spans="1:7" x14ac:dyDescent="0.35">
      <c r="A4399" t="s">
        <v>10324</v>
      </c>
      <c r="B4399" t="s">
        <v>2813</v>
      </c>
      <c r="C4399" s="16">
        <v>39741</v>
      </c>
      <c r="D4399">
        <v>6</v>
      </c>
      <c r="E4399">
        <v>0</v>
      </c>
      <c r="F4399" t="s">
        <v>14031</v>
      </c>
      <c r="G4399">
        <v>0.621</v>
      </c>
    </row>
    <row r="4400" spans="1:7" x14ac:dyDescent="0.35">
      <c r="A4400" t="s">
        <v>586</v>
      </c>
      <c r="B4400" t="s">
        <v>587</v>
      </c>
      <c r="C4400" s="16">
        <v>39739</v>
      </c>
      <c r="D4400">
        <v>3</v>
      </c>
      <c r="E4400">
        <v>45</v>
      </c>
      <c r="F4400" t="s">
        <v>14186</v>
      </c>
      <c r="G4400">
        <v>0.61099999999999999</v>
      </c>
    </row>
    <row r="4401" spans="1:7" x14ac:dyDescent="0.35">
      <c r="A4401" t="s">
        <v>10497</v>
      </c>
      <c r="B4401" t="s">
        <v>587</v>
      </c>
      <c r="C4401" s="16">
        <v>39739</v>
      </c>
      <c r="D4401">
        <v>5</v>
      </c>
      <c r="E4401">
        <v>48</v>
      </c>
      <c r="F4401" t="s">
        <v>14186</v>
      </c>
      <c r="G4401">
        <v>0.61</v>
      </c>
    </row>
    <row r="4402" spans="1:7" x14ac:dyDescent="0.35">
      <c r="A4402" t="s">
        <v>5710</v>
      </c>
      <c r="B4402" t="s">
        <v>859</v>
      </c>
      <c r="C4402" s="16">
        <v>39735</v>
      </c>
      <c r="D4402">
        <v>4</v>
      </c>
      <c r="E4402">
        <v>55</v>
      </c>
      <c r="F4402" t="s">
        <v>860</v>
      </c>
      <c r="G4402">
        <v>0.72399999999999998</v>
      </c>
    </row>
    <row r="4403" spans="1:7" x14ac:dyDescent="0.35">
      <c r="A4403" t="s">
        <v>517</v>
      </c>
      <c r="B4403" t="s">
        <v>518</v>
      </c>
      <c r="C4403" s="16">
        <v>39732</v>
      </c>
      <c r="D4403">
        <v>16</v>
      </c>
      <c r="E4403">
        <v>0</v>
      </c>
      <c r="F4403" t="s">
        <v>13904</v>
      </c>
      <c r="G4403">
        <v>0.60799999999999998</v>
      </c>
    </row>
    <row r="4404" spans="1:7" x14ac:dyDescent="0.35">
      <c r="A4404" t="s">
        <v>11840</v>
      </c>
      <c r="B4404" t="s">
        <v>1712</v>
      </c>
      <c r="C4404" s="16">
        <v>39732</v>
      </c>
      <c r="D4404">
        <v>3</v>
      </c>
      <c r="E4404">
        <v>8</v>
      </c>
      <c r="F4404" t="s">
        <v>13740</v>
      </c>
      <c r="G4404">
        <v>0.74099999999999999</v>
      </c>
    </row>
    <row r="4405" spans="1:7" x14ac:dyDescent="0.35">
      <c r="A4405" t="s">
        <v>3965</v>
      </c>
      <c r="B4405" t="s">
        <v>518</v>
      </c>
      <c r="C4405" s="16">
        <v>39732</v>
      </c>
      <c r="D4405">
        <v>13</v>
      </c>
      <c r="E4405">
        <v>0</v>
      </c>
      <c r="F4405" t="s">
        <v>13904</v>
      </c>
      <c r="G4405">
        <v>0.47899999999999998</v>
      </c>
    </row>
    <row r="4406" spans="1:7" x14ac:dyDescent="0.35">
      <c r="A4406" t="s">
        <v>4471</v>
      </c>
      <c r="B4406" t="s">
        <v>518</v>
      </c>
      <c r="C4406" s="16">
        <v>39732</v>
      </c>
      <c r="D4406">
        <v>22</v>
      </c>
      <c r="E4406">
        <v>0</v>
      </c>
      <c r="F4406" t="s">
        <v>13904</v>
      </c>
      <c r="G4406">
        <v>0.54800000000000004</v>
      </c>
    </row>
    <row r="4407" spans="1:7" x14ac:dyDescent="0.35">
      <c r="A4407" t="s">
        <v>4975</v>
      </c>
      <c r="B4407" t="s">
        <v>4976</v>
      </c>
      <c r="C4407" s="16">
        <v>39732</v>
      </c>
      <c r="D4407">
        <v>4</v>
      </c>
      <c r="E4407">
        <v>17</v>
      </c>
      <c r="F4407" t="s">
        <v>13875</v>
      </c>
      <c r="G4407">
        <v>0.54400000000000004</v>
      </c>
    </row>
    <row r="4408" spans="1:7" x14ac:dyDescent="0.35">
      <c r="A4408" t="s">
        <v>5031</v>
      </c>
      <c r="B4408" t="s">
        <v>518</v>
      </c>
      <c r="C4408" s="16">
        <v>39732</v>
      </c>
      <c r="D4408">
        <v>21</v>
      </c>
      <c r="E4408">
        <v>0</v>
      </c>
      <c r="F4408" t="s">
        <v>13904</v>
      </c>
      <c r="G4408">
        <v>0.64300000000000002</v>
      </c>
    </row>
    <row r="4409" spans="1:7" x14ac:dyDescent="0.35">
      <c r="A4409" t="s">
        <v>5431</v>
      </c>
      <c r="B4409" t="s">
        <v>518</v>
      </c>
      <c r="C4409" s="16">
        <v>39732</v>
      </c>
      <c r="D4409">
        <v>15</v>
      </c>
      <c r="E4409">
        <v>0</v>
      </c>
      <c r="F4409" t="s">
        <v>13904</v>
      </c>
      <c r="G4409">
        <v>0.56999999999999995</v>
      </c>
    </row>
    <row r="4410" spans="1:7" x14ac:dyDescent="0.35">
      <c r="A4410" t="s">
        <v>6123</v>
      </c>
      <c r="B4410" t="s">
        <v>518</v>
      </c>
      <c r="C4410" s="16">
        <v>39732</v>
      </c>
      <c r="D4410">
        <v>9</v>
      </c>
      <c r="E4410">
        <v>0</v>
      </c>
      <c r="F4410" t="s">
        <v>13904</v>
      </c>
      <c r="G4410">
        <v>0.38800000000000001</v>
      </c>
    </row>
    <row r="4411" spans="1:7" x14ac:dyDescent="0.35">
      <c r="A4411" t="s">
        <v>7090</v>
      </c>
      <c r="B4411" t="s">
        <v>518</v>
      </c>
      <c r="C4411" s="16">
        <v>39732</v>
      </c>
      <c r="D4411">
        <v>10</v>
      </c>
      <c r="E4411">
        <v>0</v>
      </c>
      <c r="F4411" t="s">
        <v>13904</v>
      </c>
      <c r="G4411">
        <v>0.44500000000000001</v>
      </c>
    </row>
    <row r="4412" spans="1:7" x14ac:dyDescent="0.35">
      <c r="A4412" t="s">
        <v>7186</v>
      </c>
      <c r="B4412" t="s">
        <v>1713</v>
      </c>
      <c r="C4412" s="16">
        <v>39732</v>
      </c>
      <c r="D4412">
        <v>1</v>
      </c>
      <c r="E4412">
        <v>6</v>
      </c>
      <c r="F4412" t="s">
        <v>4128</v>
      </c>
      <c r="G4412">
        <v>0.58399999999999996</v>
      </c>
    </row>
    <row r="4413" spans="1:7" x14ac:dyDescent="0.35">
      <c r="A4413" t="s">
        <v>9317</v>
      </c>
      <c r="B4413" t="s">
        <v>9318</v>
      </c>
      <c r="C4413" s="16">
        <v>39730</v>
      </c>
      <c r="D4413">
        <v>1</v>
      </c>
      <c r="E4413">
        <v>60</v>
      </c>
      <c r="F4413" t="s">
        <v>9319</v>
      </c>
      <c r="G4413">
        <v>0.70799999999999996</v>
      </c>
    </row>
    <row r="4414" spans="1:7" x14ac:dyDescent="0.35">
      <c r="A4414" t="s">
        <v>61</v>
      </c>
      <c r="B4414" t="s">
        <v>62</v>
      </c>
      <c r="C4414" s="16">
        <v>39728</v>
      </c>
      <c r="D4414">
        <v>3</v>
      </c>
      <c r="E4414">
        <v>47</v>
      </c>
      <c r="F4414" t="s">
        <v>13303</v>
      </c>
      <c r="G4414">
        <v>0.39300000000000002</v>
      </c>
    </row>
    <row r="4415" spans="1:7" x14ac:dyDescent="0.35">
      <c r="A4415" t="s">
        <v>1582</v>
      </c>
      <c r="B4415" t="s">
        <v>62</v>
      </c>
      <c r="C4415" s="16">
        <v>39728</v>
      </c>
      <c r="D4415">
        <v>2</v>
      </c>
      <c r="E4415">
        <v>53</v>
      </c>
      <c r="F4415" t="s">
        <v>13303</v>
      </c>
      <c r="G4415">
        <v>0.39300000000000002</v>
      </c>
    </row>
    <row r="4416" spans="1:7" x14ac:dyDescent="0.35">
      <c r="A4416" t="s">
        <v>12289</v>
      </c>
      <c r="B4416" t="s">
        <v>7128</v>
      </c>
      <c r="C4416" s="16">
        <v>39728</v>
      </c>
      <c r="D4416">
        <v>1</v>
      </c>
      <c r="E4416">
        <v>0</v>
      </c>
      <c r="F4416" t="s">
        <v>7129</v>
      </c>
      <c r="G4416">
        <v>0.59599999999999997</v>
      </c>
    </row>
    <row r="4417" spans="1:7" x14ac:dyDescent="0.35">
      <c r="A4417" t="s">
        <v>10029</v>
      </c>
      <c r="B4417" t="s">
        <v>10030</v>
      </c>
      <c r="C4417" s="16">
        <v>39727</v>
      </c>
      <c r="D4417">
        <v>1</v>
      </c>
      <c r="E4417">
        <v>36</v>
      </c>
      <c r="F4417" t="s">
        <v>13875</v>
      </c>
      <c r="G4417">
        <v>0.67400000000000004</v>
      </c>
    </row>
    <row r="4418" spans="1:7" x14ac:dyDescent="0.35">
      <c r="A4418" t="s">
        <v>980</v>
      </c>
      <c r="B4418" t="s">
        <v>981</v>
      </c>
      <c r="C4418" s="16">
        <v>39725</v>
      </c>
      <c r="D4418">
        <v>2</v>
      </c>
      <c r="E4418">
        <v>0</v>
      </c>
      <c r="F4418" t="s">
        <v>14138</v>
      </c>
      <c r="G4418">
        <v>0.52400000000000002</v>
      </c>
    </row>
    <row r="4419" spans="1:7" x14ac:dyDescent="0.35">
      <c r="A4419" t="s">
        <v>1400</v>
      </c>
      <c r="B4419" t="s">
        <v>981</v>
      </c>
      <c r="C4419" s="16">
        <v>39725</v>
      </c>
      <c r="D4419">
        <v>7</v>
      </c>
      <c r="E4419">
        <v>0</v>
      </c>
      <c r="F4419" t="s">
        <v>14138</v>
      </c>
      <c r="G4419">
        <v>0.58499999999999996</v>
      </c>
    </row>
    <row r="4420" spans="1:7" x14ac:dyDescent="0.35">
      <c r="A4420" t="s">
        <v>1316</v>
      </c>
      <c r="B4420" t="s">
        <v>1315</v>
      </c>
      <c r="C4420" s="16">
        <v>39724</v>
      </c>
      <c r="D4420">
        <v>2</v>
      </c>
      <c r="E4420">
        <v>83</v>
      </c>
      <c r="F4420" t="s">
        <v>14161</v>
      </c>
      <c r="G4420">
        <v>0.871</v>
      </c>
    </row>
    <row r="4421" spans="1:7" x14ac:dyDescent="0.35">
      <c r="A4421" t="s">
        <v>1314</v>
      </c>
      <c r="B4421" t="s">
        <v>1315</v>
      </c>
      <c r="C4421" s="16">
        <v>39724</v>
      </c>
      <c r="D4421">
        <v>4</v>
      </c>
      <c r="E4421">
        <v>74</v>
      </c>
      <c r="F4421" t="s">
        <v>14161</v>
      </c>
      <c r="G4421">
        <v>0.67500000000000004</v>
      </c>
    </row>
    <row r="4422" spans="1:7" x14ac:dyDescent="0.35">
      <c r="A4422" t="s">
        <v>10381</v>
      </c>
      <c r="B4422" t="s">
        <v>7828</v>
      </c>
      <c r="C4422" s="16">
        <v>39721</v>
      </c>
      <c r="D4422">
        <v>16</v>
      </c>
      <c r="E4422">
        <v>58</v>
      </c>
      <c r="F4422" t="s">
        <v>14187</v>
      </c>
      <c r="G4422">
        <v>0.622</v>
      </c>
    </row>
    <row r="4423" spans="1:7" x14ac:dyDescent="0.35">
      <c r="A4423" t="s">
        <v>1606</v>
      </c>
      <c r="B4423" t="s">
        <v>1607</v>
      </c>
      <c r="C4423" s="16">
        <v>39714</v>
      </c>
      <c r="D4423">
        <v>4</v>
      </c>
      <c r="E4423">
        <v>0</v>
      </c>
      <c r="F4423" t="s">
        <v>14031</v>
      </c>
      <c r="G4423">
        <v>0.27600000000000002</v>
      </c>
    </row>
    <row r="4424" spans="1:7" x14ac:dyDescent="0.35">
      <c r="A4424" t="s">
        <v>1633</v>
      </c>
      <c r="B4424" t="s">
        <v>1607</v>
      </c>
      <c r="C4424" s="16">
        <v>39714</v>
      </c>
      <c r="D4424">
        <v>8</v>
      </c>
      <c r="E4424">
        <v>63</v>
      </c>
      <c r="F4424" t="s">
        <v>14031</v>
      </c>
      <c r="G4424">
        <v>0.433</v>
      </c>
    </row>
    <row r="4425" spans="1:7" x14ac:dyDescent="0.35">
      <c r="A4425" t="s">
        <v>4580</v>
      </c>
      <c r="B4425" t="s">
        <v>1607</v>
      </c>
      <c r="C4425" s="16">
        <v>39714</v>
      </c>
      <c r="D4425">
        <v>10</v>
      </c>
      <c r="E4425">
        <v>55</v>
      </c>
      <c r="F4425" t="s">
        <v>14031</v>
      </c>
      <c r="G4425">
        <v>0.48699999999999999</v>
      </c>
    </row>
    <row r="4426" spans="1:7" x14ac:dyDescent="0.35">
      <c r="A4426" t="s">
        <v>5014</v>
      </c>
      <c r="B4426" t="s">
        <v>5015</v>
      </c>
      <c r="C4426" s="16">
        <v>39714</v>
      </c>
      <c r="D4426">
        <v>1</v>
      </c>
      <c r="E4426">
        <v>59</v>
      </c>
      <c r="F4426" t="s">
        <v>13875</v>
      </c>
      <c r="G4426">
        <v>0.753</v>
      </c>
    </row>
    <row r="4427" spans="1:7" x14ac:dyDescent="0.35">
      <c r="A4427" t="s">
        <v>5206</v>
      </c>
      <c r="B4427" t="s">
        <v>1607</v>
      </c>
      <c r="C4427" s="16">
        <v>39714</v>
      </c>
      <c r="D4427">
        <v>3</v>
      </c>
      <c r="E4427">
        <v>85</v>
      </c>
      <c r="F4427" t="s">
        <v>14031</v>
      </c>
      <c r="G4427">
        <v>0.54200000000000004</v>
      </c>
    </row>
    <row r="4428" spans="1:7" x14ac:dyDescent="0.35">
      <c r="A4428" t="s">
        <v>5600</v>
      </c>
      <c r="B4428" t="s">
        <v>1607</v>
      </c>
      <c r="C4428" s="16">
        <v>39714</v>
      </c>
      <c r="D4428">
        <v>5</v>
      </c>
      <c r="E4428">
        <v>62</v>
      </c>
      <c r="F4428" t="s">
        <v>14031</v>
      </c>
      <c r="G4428">
        <v>0.497</v>
      </c>
    </row>
    <row r="4429" spans="1:7" x14ac:dyDescent="0.35">
      <c r="A4429" t="s">
        <v>1606</v>
      </c>
      <c r="B4429" t="s">
        <v>1607</v>
      </c>
      <c r="C4429" s="16">
        <v>39714</v>
      </c>
      <c r="D4429">
        <v>4</v>
      </c>
      <c r="E4429">
        <v>80</v>
      </c>
      <c r="F4429" t="s">
        <v>14031</v>
      </c>
      <c r="G4429">
        <v>0.27600000000000002</v>
      </c>
    </row>
    <row r="4430" spans="1:7" x14ac:dyDescent="0.35">
      <c r="A4430" t="s">
        <v>9017</v>
      </c>
      <c r="B4430" t="s">
        <v>7268</v>
      </c>
      <c r="C4430" s="16">
        <v>39714</v>
      </c>
      <c r="D4430">
        <v>1</v>
      </c>
      <c r="E4430">
        <v>66</v>
      </c>
      <c r="F4430" t="s">
        <v>13714</v>
      </c>
      <c r="G4430">
        <v>0.68300000000000005</v>
      </c>
    </row>
    <row r="4431" spans="1:7" x14ac:dyDescent="0.35">
      <c r="A4431" t="s">
        <v>11326</v>
      </c>
      <c r="B4431" t="s">
        <v>1607</v>
      </c>
      <c r="C4431" s="16">
        <v>39714</v>
      </c>
      <c r="D4431">
        <v>6</v>
      </c>
      <c r="E4431">
        <v>65</v>
      </c>
      <c r="F4431" t="s">
        <v>14031</v>
      </c>
      <c r="G4431">
        <v>0.437</v>
      </c>
    </row>
    <row r="4432" spans="1:7" x14ac:dyDescent="0.35">
      <c r="A4432" t="s">
        <v>6506</v>
      </c>
      <c r="B4432" t="s">
        <v>6507</v>
      </c>
      <c r="C4432" s="16">
        <v>39713</v>
      </c>
      <c r="D4432">
        <v>13</v>
      </c>
      <c r="E4432">
        <v>16</v>
      </c>
      <c r="F4432" t="s">
        <v>14188</v>
      </c>
      <c r="G4432">
        <v>0.39600000000000002</v>
      </c>
    </row>
    <row r="4433" spans="1:7" x14ac:dyDescent="0.35">
      <c r="A4433" t="s">
        <v>5866</v>
      </c>
      <c r="B4433" t="s">
        <v>6009</v>
      </c>
      <c r="C4433" s="16">
        <v>39704</v>
      </c>
      <c r="D4433">
        <v>4</v>
      </c>
      <c r="E4433">
        <v>39</v>
      </c>
      <c r="F4433" t="s">
        <v>6010</v>
      </c>
      <c r="G4433">
        <v>0.56399999999999995</v>
      </c>
    </row>
    <row r="4434" spans="1:7" x14ac:dyDescent="0.35">
      <c r="A4434" t="s">
        <v>6994</v>
      </c>
      <c r="B4434" t="s">
        <v>6995</v>
      </c>
      <c r="C4434" s="16">
        <v>39703</v>
      </c>
      <c r="D4434">
        <v>1</v>
      </c>
      <c r="E4434">
        <v>0</v>
      </c>
      <c r="F4434" t="s">
        <v>14189</v>
      </c>
      <c r="G4434">
        <v>0.54100000000000004</v>
      </c>
    </row>
    <row r="4435" spans="1:7" x14ac:dyDescent="0.35">
      <c r="A4435" t="s">
        <v>7399</v>
      </c>
      <c r="B4435" t="s">
        <v>1175</v>
      </c>
      <c r="C4435" s="16">
        <v>39700</v>
      </c>
      <c r="D4435">
        <v>1</v>
      </c>
      <c r="E4435">
        <v>56</v>
      </c>
      <c r="F4435" t="s">
        <v>12791</v>
      </c>
      <c r="G4435">
        <v>0.70199999999999996</v>
      </c>
    </row>
    <row r="4436" spans="1:7" x14ac:dyDescent="0.35">
      <c r="A4436" t="s">
        <v>410</v>
      </c>
      <c r="B4436" t="s">
        <v>411</v>
      </c>
      <c r="C4436" s="16">
        <v>39699</v>
      </c>
      <c r="D4436">
        <v>2</v>
      </c>
      <c r="E4436">
        <v>35</v>
      </c>
      <c r="F4436" t="s">
        <v>13901</v>
      </c>
      <c r="G4436">
        <v>0.58599999999999997</v>
      </c>
    </row>
    <row r="4437" spans="1:7" x14ac:dyDescent="0.35">
      <c r="A4437" t="s">
        <v>2651</v>
      </c>
      <c r="B4437" t="s">
        <v>411</v>
      </c>
      <c r="C4437" s="16">
        <v>39699</v>
      </c>
      <c r="D4437">
        <v>5</v>
      </c>
      <c r="E4437">
        <v>70</v>
      </c>
      <c r="F4437" t="s">
        <v>13901</v>
      </c>
      <c r="G4437">
        <v>0.627</v>
      </c>
    </row>
    <row r="4438" spans="1:7" x14ac:dyDescent="0.35">
      <c r="A4438" t="s">
        <v>953</v>
      </c>
      <c r="B4438" t="s">
        <v>954</v>
      </c>
      <c r="C4438" s="16">
        <v>39698</v>
      </c>
      <c r="D4438">
        <v>6</v>
      </c>
      <c r="E4438">
        <v>77</v>
      </c>
      <c r="F4438" t="s">
        <v>13304</v>
      </c>
      <c r="G4438">
        <v>0.68</v>
      </c>
    </row>
    <row r="4439" spans="1:7" x14ac:dyDescent="0.35">
      <c r="A4439" t="s">
        <v>1913</v>
      </c>
      <c r="B4439" t="s">
        <v>1914</v>
      </c>
      <c r="C4439" s="16">
        <v>39698</v>
      </c>
      <c r="D4439">
        <v>5</v>
      </c>
      <c r="E4439">
        <v>79</v>
      </c>
      <c r="F4439" t="s">
        <v>13305</v>
      </c>
      <c r="G4439">
        <v>0.375</v>
      </c>
    </row>
    <row r="4440" spans="1:7" x14ac:dyDescent="0.35">
      <c r="A4440" t="s">
        <v>1913</v>
      </c>
      <c r="B4440" t="s">
        <v>1914</v>
      </c>
      <c r="C4440" s="16">
        <v>39698</v>
      </c>
      <c r="D4440">
        <v>5</v>
      </c>
      <c r="E4440">
        <v>52</v>
      </c>
      <c r="F4440" t="s">
        <v>13305</v>
      </c>
      <c r="G4440">
        <v>0.434</v>
      </c>
    </row>
    <row r="4441" spans="1:7" x14ac:dyDescent="0.35">
      <c r="A4441" t="s">
        <v>7817</v>
      </c>
      <c r="B4441" t="s">
        <v>7818</v>
      </c>
      <c r="C4441" s="16">
        <v>39698</v>
      </c>
      <c r="D4441">
        <v>16</v>
      </c>
      <c r="E4441">
        <v>71</v>
      </c>
      <c r="F4441" t="s">
        <v>14980</v>
      </c>
      <c r="G4441">
        <v>0.71299999999999997</v>
      </c>
    </row>
    <row r="4442" spans="1:7" x14ac:dyDescent="0.35">
      <c r="A4442" t="s">
        <v>7817</v>
      </c>
      <c r="B4442" t="s">
        <v>7818</v>
      </c>
      <c r="C4442" s="16">
        <v>39698</v>
      </c>
      <c r="D4442">
        <v>16</v>
      </c>
      <c r="E4442">
        <v>39</v>
      </c>
      <c r="F4442" t="s">
        <v>14980</v>
      </c>
      <c r="G4442">
        <v>0.7</v>
      </c>
    </row>
    <row r="4443" spans="1:7" x14ac:dyDescent="0.35">
      <c r="A4443" t="s">
        <v>953</v>
      </c>
      <c r="B4443" t="s">
        <v>954</v>
      </c>
      <c r="C4443" s="16">
        <v>39698</v>
      </c>
      <c r="D4443">
        <v>6</v>
      </c>
      <c r="E4443">
        <v>47</v>
      </c>
      <c r="F4443" t="s">
        <v>13304</v>
      </c>
      <c r="G4443">
        <v>0.68</v>
      </c>
    </row>
    <row r="4444" spans="1:7" x14ac:dyDescent="0.35">
      <c r="A4444" t="s">
        <v>3914</v>
      </c>
      <c r="B4444" t="s">
        <v>796</v>
      </c>
      <c r="C4444" s="16">
        <v>39697</v>
      </c>
      <c r="D4444">
        <v>12</v>
      </c>
      <c r="E4444">
        <v>0</v>
      </c>
      <c r="F4444" t="s">
        <v>13902</v>
      </c>
      <c r="G4444">
        <v>0.4</v>
      </c>
    </row>
    <row r="4445" spans="1:7" x14ac:dyDescent="0.35">
      <c r="A4445" t="s">
        <v>10249</v>
      </c>
      <c r="B4445" t="s">
        <v>796</v>
      </c>
      <c r="C4445" s="16">
        <v>39697</v>
      </c>
      <c r="D4445">
        <v>8</v>
      </c>
      <c r="E4445">
        <v>0</v>
      </c>
      <c r="F4445" t="s">
        <v>13902</v>
      </c>
      <c r="G4445">
        <v>0.35299999999999998</v>
      </c>
    </row>
    <row r="4446" spans="1:7" x14ac:dyDescent="0.35">
      <c r="A4446" t="s">
        <v>12061</v>
      </c>
      <c r="B4446" t="s">
        <v>4437</v>
      </c>
      <c r="C4446" s="16">
        <v>39683</v>
      </c>
      <c r="D4446">
        <v>21</v>
      </c>
      <c r="E4446">
        <v>14</v>
      </c>
      <c r="F4446" t="s">
        <v>13904</v>
      </c>
      <c r="G4446">
        <v>0.84399999999999997</v>
      </c>
    </row>
    <row r="4447" spans="1:7" x14ac:dyDescent="0.35">
      <c r="A4447" t="s">
        <v>11706</v>
      </c>
      <c r="B4447" t="s">
        <v>4437</v>
      </c>
      <c r="C4447" s="16">
        <v>39683</v>
      </c>
      <c r="D4447">
        <v>4</v>
      </c>
      <c r="E4447">
        <v>16</v>
      </c>
      <c r="F4447" t="s">
        <v>13904</v>
      </c>
      <c r="G4447">
        <v>0.58199999999999996</v>
      </c>
    </row>
    <row r="4448" spans="1:7" x14ac:dyDescent="0.35">
      <c r="A4448" t="s">
        <v>3725</v>
      </c>
      <c r="B4448" t="s">
        <v>174</v>
      </c>
      <c r="C4448" s="16">
        <v>39671</v>
      </c>
      <c r="D4448">
        <v>3</v>
      </c>
      <c r="E4448">
        <v>0</v>
      </c>
      <c r="F4448" t="s">
        <v>13165</v>
      </c>
      <c r="G4448">
        <v>0.66700000000000004</v>
      </c>
    </row>
    <row r="4449" spans="1:7" x14ac:dyDescent="0.35">
      <c r="A4449" t="s">
        <v>12124</v>
      </c>
      <c r="B4449" t="s">
        <v>5173</v>
      </c>
      <c r="C4449" s="16">
        <v>39669</v>
      </c>
      <c r="D4449">
        <v>2</v>
      </c>
      <c r="E4449">
        <v>0</v>
      </c>
      <c r="F4449" t="s">
        <v>13619</v>
      </c>
      <c r="G4449">
        <v>0.64900000000000002</v>
      </c>
    </row>
    <row r="4450" spans="1:7" x14ac:dyDescent="0.35">
      <c r="A4450">
        <v>19</v>
      </c>
      <c r="B4450" t="s">
        <v>10138</v>
      </c>
      <c r="C4450" s="16">
        <v>39668</v>
      </c>
      <c r="D4450">
        <v>4</v>
      </c>
      <c r="E4450">
        <v>0</v>
      </c>
      <c r="F4450" t="s">
        <v>13644</v>
      </c>
      <c r="G4450">
        <v>0.753</v>
      </c>
    </row>
    <row r="4451" spans="1:7" x14ac:dyDescent="0.35">
      <c r="A4451" t="s">
        <v>12271</v>
      </c>
      <c r="B4451" t="s">
        <v>449</v>
      </c>
      <c r="C4451" s="16">
        <v>39665</v>
      </c>
      <c r="D4451">
        <v>10</v>
      </c>
      <c r="E4451">
        <v>7</v>
      </c>
      <c r="F4451" t="s">
        <v>14190</v>
      </c>
      <c r="G4451">
        <v>0.65900000000000003</v>
      </c>
    </row>
    <row r="4452" spans="1:7" x14ac:dyDescent="0.35">
      <c r="A4452" t="s">
        <v>1150</v>
      </c>
      <c r="B4452" t="s">
        <v>1151</v>
      </c>
      <c r="C4452" s="16">
        <v>39664</v>
      </c>
      <c r="D4452">
        <v>3</v>
      </c>
      <c r="E4452">
        <v>11</v>
      </c>
      <c r="F4452" t="s">
        <v>13911</v>
      </c>
      <c r="G4452">
        <v>0.61899999999999999</v>
      </c>
    </row>
    <row r="4453" spans="1:7" x14ac:dyDescent="0.35">
      <c r="A4453" t="s">
        <v>5195</v>
      </c>
      <c r="B4453" t="s">
        <v>1151</v>
      </c>
      <c r="C4453" s="16">
        <v>39664</v>
      </c>
      <c r="D4453">
        <v>3</v>
      </c>
      <c r="E4453">
        <v>0</v>
      </c>
      <c r="F4453" t="s">
        <v>13911</v>
      </c>
      <c r="G4453">
        <v>0.51300000000000001</v>
      </c>
    </row>
    <row r="4454" spans="1:7" x14ac:dyDescent="0.35">
      <c r="A4454" t="s">
        <v>5588</v>
      </c>
      <c r="B4454" t="s">
        <v>642</v>
      </c>
      <c r="C4454" s="16">
        <v>39664</v>
      </c>
      <c r="D4454">
        <v>14</v>
      </c>
      <c r="E4454">
        <v>0</v>
      </c>
      <c r="F4454" t="s">
        <v>5589</v>
      </c>
      <c r="G4454">
        <v>0.64800000000000002</v>
      </c>
    </row>
    <row r="4455" spans="1:7" x14ac:dyDescent="0.35">
      <c r="A4455" t="s">
        <v>6307</v>
      </c>
      <c r="B4455" t="s">
        <v>77</v>
      </c>
      <c r="C4455" s="16">
        <v>39664</v>
      </c>
      <c r="D4455">
        <v>4</v>
      </c>
      <c r="E4455">
        <v>0</v>
      </c>
      <c r="F4455" t="s">
        <v>14191</v>
      </c>
      <c r="G4455">
        <v>0.61499999999999999</v>
      </c>
    </row>
    <row r="4456" spans="1:7" x14ac:dyDescent="0.35">
      <c r="A4456" t="s">
        <v>1944</v>
      </c>
      <c r="B4456" t="s">
        <v>1945</v>
      </c>
      <c r="C4456" s="16">
        <v>39662</v>
      </c>
      <c r="D4456">
        <v>1</v>
      </c>
      <c r="E4456">
        <v>0</v>
      </c>
      <c r="F4456" t="s">
        <v>14192</v>
      </c>
      <c r="G4456">
        <v>0.34899999999999998</v>
      </c>
    </row>
    <row r="4457" spans="1:7" x14ac:dyDescent="0.35">
      <c r="A4457" t="s">
        <v>11912</v>
      </c>
      <c r="B4457" t="s">
        <v>2544</v>
      </c>
      <c r="C4457" s="16">
        <v>39661</v>
      </c>
      <c r="D4457">
        <v>47</v>
      </c>
      <c r="E4457">
        <v>41</v>
      </c>
      <c r="F4457" t="s">
        <v>13875</v>
      </c>
      <c r="G4457">
        <v>0.56599999999999995</v>
      </c>
    </row>
    <row r="4458" spans="1:7" x14ac:dyDescent="0.35">
      <c r="A4458" t="s">
        <v>5386</v>
      </c>
      <c r="B4458" t="s">
        <v>4739</v>
      </c>
      <c r="C4458" s="16">
        <v>39658</v>
      </c>
      <c r="D4458">
        <v>2</v>
      </c>
      <c r="E4458">
        <v>51</v>
      </c>
      <c r="F4458" t="s">
        <v>4740</v>
      </c>
      <c r="G4458">
        <v>0.755</v>
      </c>
    </row>
    <row r="4459" spans="1:7" x14ac:dyDescent="0.35">
      <c r="A4459" t="s">
        <v>5069</v>
      </c>
      <c r="B4459" t="s">
        <v>5070</v>
      </c>
      <c r="C4459" s="16">
        <v>39655</v>
      </c>
      <c r="D4459">
        <v>13</v>
      </c>
      <c r="E4459">
        <v>0</v>
      </c>
      <c r="F4459" t="s">
        <v>13875</v>
      </c>
      <c r="G4459">
        <v>0.68200000000000005</v>
      </c>
    </row>
    <row r="4460" spans="1:7" x14ac:dyDescent="0.35">
      <c r="A4460" t="s">
        <v>12593</v>
      </c>
      <c r="B4460" t="s">
        <v>9879</v>
      </c>
      <c r="C4460" s="16">
        <v>39649</v>
      </c>
      <c r="D4460">
        <v>1</v>
      </c>
      <c r="E4460">
        <v>17</v>
      </c>
      <c r="F4460" t="s">
        <v>13661</v>
      </c>
      <c r="G4460">
        <v>0.35299999999999998</v>
      </c>
    </row>
    <row r="4461" spans="1:7" x14ac:dyDescent="0.35">
      <c r="A4461" t="s">
        <v>7460</v>
      </c>
      <c r="B4461" t="s">
        <v>411</v>
      </c>
      <c r="C4461" s="16">
        <v>39647</v>
      </c>
      <c r="D4461">
        <v>1</v>
      </c>
      <c r="E4461">
        <v>0</v>
      </c>
      <c r="F4461" t="s">
        <v>13901</v>
      </c>
      <c r="G4461">
        <v>0.61199999999999999</v>
      </c>
    </row>
    <row r="4462" spans="1:7" x14ac:dyDescent="0.35">
      <c r="A4462" t="s">
        <v>2651</v>
      </c>
      <c r="B4462" t="s">
        <v>411</v>
      </c>
      <c r="C4462" s="16">
        <v>39643</v>
      </c>
      <c r="D4462">
        <v>5</v>
      </c>
      <c r="E4462">
        <v>77</v>
      </c>
      <c r="F4462" t="s">
        <v>13901</v>
      </c>
      <c r="G4462">
        <v>0.63</v>
      </c>
    </row>
    <row r="4463" spans="1:7" x14ac:dyDescent="0.35">
      <c r="A4463" t="s">
        <v>410</v>
      </c>
      <c r="B4463" t="s">
        <v>411</v>
      </c>
      <c r="C4463" s="16">
        <v>39643</v>
      </c>
      <c r="D4463">
        <v>2</v>
      </c>
      <c r="E4463">
        <v>50</v>
      </c>
      <c r="F4463" t="s">
        <v>13901</v>
      </c>
      <c r="G4463">
        <v>0.60199999999999998</v>
      </c>
    </row>
    <row r="4464" spans="1:7" x14ac:dyDescent="0.35">
      <c r="A4464" t="s">
        <v>9086</v>
      </c>
      <c r="B4464" t="s">
        <v>9087</v>
      </c>
      <c r="C4464" s="16">
        <v>39640</v>
      </c>
      <c r="D4464">
        <v>1</v>
      </c>
      <c r="E4464">
        <v>30</v>
      </c>
      <c r="F4464" t="s">
        <v>831</v>
      </c>
      <c r="G4464">
        <v>0.65800000000000003</v>
      </c>
    </row>
    <row r="4465" spans="1:7" x14ac:dyDescent="0.35">
      <c r="A4465" t="s">
        <v>602</v>
      </c>
      <c r="B4465" t="s">
        <v>603</v>
      </c>
      <c r="C4465" s="16">
        <v>39637</v>
      </c>
      <c r="D4465">
        <v>1</v>
      </c>
      <c r="E4465">
        <v>0</v>
      </c>
      <c r="F4465" t="s">
        <v>13875</v>
      </c>
      <c r="G4465">
        <v>0.64700000000000002</v>
      </c>
    </row>
    <row r="4466" spans="1:7" x14ac:dyDescent="0.35">
      <c r="A4466" t="s">
        <v>8929</v>
      </c>
      <c r="B4466" t="s">
        <v>23</v>
      </c>
      <c r="C4466" s="16">
        <v>39637</v>
      </c>
      <c r="D4466">
        <v>3</v>
      </c>
      <c r="E4466">
        <v>56</v>
      </c>
      <c r="F4466" t="s">
        <v>14193</v>
      </c>
      <c r="G4466">
        <v>0.55400000000000005</v>
      </c>
    </row>
    <row r="4467" spans="1:7" x14ac:dyDescent="0.35">
      <c r="A4467" t="s">
        <v>8984</v>
      </c>
      <c r="B4467" t="s">
        <v>23</v>
      </c>
      <c r="C4467" s="16">
        <v>39637</v>
      </c>
      <c r="D4467">
        <v>21</v>
      </c>
      <c r="E4467">
        <v>31</v>
      </c>
      <c r="F4467" t="s">
        <v>14193</v>
      </c>
      <c r="G4467">
        <v>0.69299999999999995</v>
      </c>
    </row>
    <row r="4468" spans="1:7" x14ac:dyDescent="0.35">
      <c r="A4468" t="s">
        <v>9665</v>
      </c>
      <c r="B4468" t="s">
        <v>23</v>
      </c>
      <c r="C4468" s="16">
        <v>39637</v>
      </c>
      <c r="D4468">
        <v>17</v>
      </c>
      <c r="E4468">
        <v>63</v>
      </c>
      <c r="F4468" t="s">
        <v>14193</v>
      </c>
      <c r="G4468">
        <v>0.48</v>
      </c>
    </row>
    <row r="4469" spans="1:7" x14ac:dyDescent="0.35">
      <c r="A4469" t="s">
        <v>10820</v>
      </c>
      <c r="B4469" t="s">
        <v>10821</v>
      </c>
      <c r="C4469" s="16">
        <v>39636</v>
      </c>
      <c r="D4469">
        <v>5</v>
      </c>
      <c r="E4469">
        <v>0</v>
      </c>
      <c r="F4469" t="s">
        <v>13846</v>
      </c>
      <c r="G4469">
        <v>0.52100000000000002</v>
      </c>
    </row>
    <row r="4470" spans="1:7" x14ac:dyDescent="0.35">
      <c r="A4470" t="s">
        <v>7665</v>
      </c>
      <c r="B4470" t="s">
        <v>3193</v>
      </c>
      <c r="C4470" s="16">
        <v>39636</v>
      </c>
      <c r="D4470">
        <v>3</v>
      </c>
      <c r="E4470">
        <v>73</v>
      </c>
      <c r="F4470" t="s">
        <v>12937</v>
      </c>
      <c r="G4470">
        <v>0.79100000000000004</v>
      </c>
    </row>
    <row r="4471" spans="1:7" x14ac:dyDescent="0.35">
      <c r="A4471" t="s">
        <v>10950</v>
      </c>
      <c r="B4471" t="s">
        <v>10951</v>
      </c>
      <c r="C4471" s="16">
        <v>39636</v>
      </c>
      <c r="D4471">
        <v>1</v>
      </c>
      <c r="E4471">
        <v>47</v>
      </c>
      <c r="F4471" t="s">
        <v>13875</v>
      </c>
      <c r="G4471">
        <v>0.64500000000000002</v>
      </c>
    </row>
    <row r="4472" spans="1:7" x14ac:dyDescent="0.35">
      <c r="A4472" t="s">
        <v>12199</v>
      </c>
      <c r="B4472" t="s">
        <v>6095</v>
      </c>
      <c r="C4472" s="16">
        <v>39630</v>
      </c>
      <c r="D4472">
        <v>1</v>
      </c>
      <c r="E4472">
        <v>26</v>
      </c>
      <c r="F4472" t="s">
        <v>13875</v>
      </c>
      <c r="G4472">
        <v>0.77700000000000002</v>
      </c>
    </row>
    <row r="4473" spans="1:7" x14ac:dyDescent="0.35">
      <c r="A4473" t="s">
        <v>12666</v>
      </c>
      <c r="B4473" t="s">
        <v>10692</v>
      </c>
      <c r="C4473" s="16">
        <v>39630</v>
      </c>
      <c r="D4473">
        <v>2</v>
      </c>
      <c r="E4473">
        <v>0</v>
      </c>
      <c r="F4473" t="s">
        <v>10693</v>
      </c>
      <c r="G4473">
        <v>0.65</v>
      </c>
    </row>
    <row r="4474" spans="1:7" x14ac:dyDescent="0.35">
      <c r="A4474" t="s">
        <v>7939</v>
      </c>
      <c r="B4474" t="s">
        <v>7940</v>
      </c>
      <c r="C4474" s="16">
        <v>39623</v>
      </c>
      <c r="D4474">
        <v>3</v>
      </c>
      <c r="E4474">
        <v>73</v>
      </c>
      <c r="F4474" t="s">
        <v>4822</v>
      </c>
      <c r="G4474">
        <v>0.46</v>
      </c>
    </row>
    <row r="4475" spans="1:7" x14ac:dyDescent="0.35">
      <c r="A4475" t="s">
        <v>10325</v>
      </c>
      <c r="B4475" t="s">
        <v>10326</v>
      </c>
      <c r="C4475" s="16">
        <v>39623</v>
      </c>
      <c r="D4475">
        <v>6</v>
      </c>
      <c r="E4475">
        <v>33</v>
      </c>
      <c r="F4475" t="s">
        <v>13875</v>
      </c>
      <c r="G4475">
        <v>0.39200000000000002</v>
      </c>
    </row>
    <row r="4476" spans="1:7" x14ac:dyDescent="0.35">
      <c r="A4476" t="s">
        <v>2341</v>
      </c>
      <c r="B4476" t="s">
        <v>507</v>
      </c>
      <c r="C4476" s="16">
        <v>39618</v>
      </c>
      <c r="D4476">
        <v>8</v>
      </c>
      <c r="E4476">
        <v>49</v>
      </c>
      <c r="F4476" t="s">
        <v>12845</v>
      </c>
      <c r="G4476">
        <v>0.33</v>
      </c>
    </row>
    <row r="4477" spans="1:7" x14ac:dyDescent="0.35">
      <c r="A4477" t="s">
        <v>6041</v>
      </c>
      <c r="B4477" t="s">
        <v>507</v>
      </c>
      <c r="C4477" s="16">
        <v>39618</v>
      </c>
      <c r="D4477">
        <v>3</v>
      </c>
      <c r="E4477">
        <v>35</v>
      </c>
      <c r="F4477" t="s">
        <v>12845</v>
      </c>
      <c r="G4477">
        <v>0.35899999999999999</v>
      </c>
    </row>
    <row r="4478" spans="1:7" x14ac:dyDescent="0.35">
      <c r="A4478" t="s">
        <v>5541</v>
      </c>
      <c r="B4478" t="s">
        <v>507</v>
      </c>
      <c r="C4478" s="16">
        <v>39618</v>
      </c>
      <c r="D4478">
        <v>7</v>
      </c>
      <c r="E4478">
        <v>70</v>
      </c>
      <c r="F4478" t="s">
        <v>12845</v>
      </c>
      <c r="G4478">
        <v>0.48599999999999999</v>
      </c>
    </row>
    <row r="4479" spans="1:7" x14ac:dyDescent="0.35">
      <c r="A4479" t="s">
        <v>12111</v>
      </c>
      <c r="B4479" t="s">
        <v>5017</v>
      </c>
      <c r="C4479" s="16">
        <v>39617</v>
      </c>
      <c r="D4479">
        <v>1</v>
      </c>
      <c r="E4479">
        <v>34</v>
      </c>
      <c r="F4479" t="s">
        <v>13875</v>
      </c>
      <c r="G4479">
        <v>0.73799999999999999</v>
      </c>
    </row>
    <row r="4480" spans="1:7" x14ac:dyDescent="0.35">
      <c r="A4480" t="s">
        <v>6428</v>
      </c>
      <c r="B4480" t="s">
        <v>865</v>
      </c>
      <c r="C4480" s="16">
        <v>39616</v>
      </c>
      <c r="D4480">
        <v>3</v>
      </c>
      <c r="E4480">
        <v>85</v>
      </c>
      <c r="F4480" t="s">
        <v>14119</v>
      </c>
      <c r="G4480">
        <v>0.55000000000000004</v>
      </c>
    </row>
    <row r="4481" spans="1:7" x14ac:dyDescent="0.35">
      <c r="A4481" t="s">
        <v>1659</v>
      </c>
      <c r="B4481" t="s">
        <v>1660</v>
      </c>
      <c r="C4481" s="16">
        <v>39615</v>
      </c>
      <c r="D4481">
        <v>12</v>
      </c>
      <c r="E4481">
        <v>4</v>
      </c>
      <c r="F4481" t="s">
        <v>13306</v>
      </c>
      <c r="G4481">
        <v>0.51100000000000001</v>
      </c>
    </row>
    <row r="4482" spans="1:7" x14ac:dyDescent="0.35">
      <c r="A4482" t="s">
        <v>12030</v>
      </c>
      <c r="B4482" t="s">
        <v>4147</v>
      </c>
      <c r="C4482" s="16">
        <v>39608</v>
      </c>
      <c r="D4482">
        <v>2</v>
      </c>
      <c r="E4482">
        <v>6</v>
      </c>
      <c r="F4482" t="s">
        <v>13875</v>
      </c>
      <c r="G4482">
        <v>0.66600000000000004</v>
      </c>
    </row>
    <row r="4483" spans="1:7" x14ac:dyDescent="0.35">
      <c r="A4483" t="s">
        <v>5786</v>
      </c>
      <c r="B4483" t="s">
        <v>5787</v>
      </c>
      <c r="C4483" s="16">
        <v>39607</v>
      </c>
      <c r="D4483">
        <v>5</v>
      </c>
      <c r="E4483">
        <v>45</v>
      </c>
      <c r="F4483" t="s">
        <v>13307</v>
      </c>
      <c r="G4483">
        <v>0.58599999999999997</v>
      </c>
    </row>
    <row r="4484" spans="1:7" x14ac:dyDescent="0.35">
      <c r="A4484" t="s">
        <v>7292</v>
      </c>
      <c r="B4484" t="s">
        <v>5787</v>
      </c>
      <c r="C4484" s="16">
        <v>39607</v>
      </c>
      <c r="D4484">
        <v>1</v>
      </c>
      <c r="E4484">
        <v>37</v>
      </c>
      <c r="F4484" t="s">
        <v>13307</v>
      </c>
      <c r="G4484">
        <v>0.68300000000000005</v>
      </c>
    </row>
    <row r="4485" spans="1:7" x14ac:dyDescent="0.35">
      <c r="A4485" t="s">
        <v>8429</v>
      </c>
      <c r="B4485" t="s">
        <v>8430</v>
      </c>
      <c r="C4485" s="16">
        <v>39605</v>
      </c>
      <c r="D4485">
        <v>1</v>
      </c>
      <c r="E4485">
        <v>26</v>
      </c>
      <c r="F4485" t="s">
        <v>13308</v>
      </c>
      <c r="G4485">
        <v>0.55800000000000005</v>
      </c>
    </row>
    <row r="4486" spans="1:7" x14ac:dyDescent="0.35">
      <c r="A4486" t="s">
        <v>5109</v>
      </c>
      <c r="B4486" t="s">
        <v>5110</v>
      </c>
      <c r="C4486" s="16">
        <v>39601</v>
      </c>
      <c r="D4486">
        <v>15</v>
      </c>
      <c r="E4486">
        <v>53</v>
      </c>
      <c r="F4486" t="s">
        <v>13309</v>
      </c>
      <c r="G4486">
        <v>0.76300000000000001</v>
      </c>
    </row>
    <row r="4487" spans="1:7" x14ac:dyDescent="0.35">
      <c r="A4487" t="s">
        <v>6176</v>
      </c>
      <c r="B4487" t="s">
        <v>690</v>
      </c>
      <c r="C4487" s="16">
        <v>39601</v>
      </c>
      <c r="D4487">
        <v>13</v>
      </c>
      <c r="E4487">
        <v>0</v>
      </c>
      <c r="F4487" t="s">
        <v>13233</v>
      </c>
      <c r="G4487">
        <v>0.70699999999999996</v>
      </c>
    </row>
    <row r="4488" spans="1:7" x14ac:dyDescent="0.35">
      <c r="A4488" t="s">
        <v>9909</v>
      </c>
      <c r="B4488" t="s">
        <v>690</v>
      </c>
      <c r="C4488" s="16">
        <v>39601</v>
      </c>
      <c r="D4488">
        <v>3</v>
      </c>
      <c r="E4488">
        <v>0</v>
      </c>
      <c r="F4488" t="s">
        <v>13233</v>
      </c>
      <c r="G4488">
        <v>0.83499999999999996</v>
      </c>
    </row>
    <row r="4489" spans="1:7" x14ac:dyDescent="0.35">
      <c r="A4489" t="s">
        <v>10387</v>
      </c>
      <c r="B4489" t="s">
        <v>690</v>
      </c>
      <c r="C4489" s="16">
        <v>39601</v>
      </c>
      <c r="D4489">
        <v>5</v>
      </c>
      <c r="E4489">
        <v>0</v>
      </c>
      <c r="F4489" t="s">
        <v>13233</v>
      </c>
      <c r="G4489">
        <v>0.73499999999999999</v>
      </c>
    </row>
    <row r="4490" spans="1:7" x14ac:dyDescent="0.35">
      <c r="A4490" t="s">
        <v>10988</v>
      </c>
      <c r="B4490" t="s">
        <v>690</v>
      </c>
      <c r="C4490" s="16">
        <v>39601</v>
      </c>
      <c r="D4490">
        <v>14</v>
      </c>
      <c r="E4490">
        <v>0</v>
      </c>
      <c r="F4490" t="s">
        <v>13233</v>
      </c>
      <c r="G4490">
        <v>0.69699999999999995</v>
      </c>
    </row>
    <row r="4491" spans="1:7" x14ac:dyDescent="0.35">
      <c r="A4491" t="s">
        <v>3304</v>
      </c>
      <c r="B4491" t="s">
        <v>3305</v>
      </c>
      <c r="C4491" s="16">
        <v>39600</v>
      </c>
      <c r="D4491">
        <v>2</v>
      </c>
      <c r="E4491">
        <v>54</v>
      </c>
      <c r="F4491" t="s">
        <v>13310</v>
      </c>
      <c r="G4491">
        <v>0.76700000000000002</v>
      </c>
    </row>
    <row r="4492" spans="1:7" x14ac:dyDescent="0.35">
      <c r="A4492" t="s">
        <v>5348</v>
      </c>
      <c r="B4492" t="s">
        <v>3305</v>
      </c>
      <c r="C4492" s="16">
        <v>39600</v>
      </c>
      <c r="D4492">
        <v>1</v>
      </c>
      <c r="E4492">
        <v>45</v>
      </c>
      <c r="F4492" t="s">
        <v>13310</v>
      </c>
      <c r="G4492">
        <v>0.75800000000000001</v>
      </c>
    </row>
    <row r="4493" spans="1:7" x14ac:dyDescent="0.35">
      <c r="A4493" t="s">
        <v>176</v>
      </c>
      <c r="B4493" t="s">
        <v>1394</v>
      </c>
      <c r="C4493" s="16">
        <v>39599</v>
      </c>
      <c r="D4493">
        <v>1</v>
      </c>
      <c r="E4493">
        <v>30</v>
      </c>
      <c r="F4493" t="s">
        <v>13875</v>
      </c>
      <c r="G4493">
        <v>0.52100000000000002</v>
      </c>
    </row>
    <row r="4494" spans="1:7" x14ac:dyDescent="0.35">
      <c r="A4494" t="s">
        <v>11908</v>
      </c>
      <c r="B4494" t="s">
        <v>2488</v>
      </c>
      <c r="C4494" s="16">
        <v>39595</v>
      </c>
      <c r="D4494">
        <v>2</v>
      </c>
      <c r="E4494">
        <v>75</v>
      </c>
      <c r="F4494" t="s">
        <v>14981</v>
      </c>
      <c r="G4494">
        <v>0.57299999999999995</v>
      </c>
    </row>
    <row r="4495" spans="1:7" x14ac:dyDescent="0.35">
      <c r="A4495" t="s">
        <v>5541</v>
      </c>
      <c r="B4495" t="s">
        <v>507</v>
      </c>
      <c r="C4495" s="16">
        <v>39594</v>
      </c>
      <c r="D4495">
        <v>7</v>
      </c>
      <c r="E4495">
        <v>90</v>
      </c>
      <c r="F4495" t="s">
        <v>12845</v>
      </c>
      <c r="G4495">
        <v>0.48599999999999999</v>
      </c>
    </row>
    <row r="4496" spans="1:7" x14ac:dyDescent="0.35">
      <c r="A4496" t="s">
        <v>3224</v>
      </c>
      <c r="B4496" t="s">
        <v>2444</v>
      </c>
      <c r="C4496" s="16">
        <v>39592</v>
      </c>
      <c r="D4496">
        <v>4</v>
      </c>
      <c r="E4496">
        <v>13</v>
      </c>
      <c r="F4496" t="s">
        <v>13900</v>
      </c>
      <c r="G4496">
        <v>0.65800000000000003</v>
      </c>
    </row>
    <row r="4497" spans="1:7" x14ac:dyDescent="0.35">
      <c r="A4497" t="s">
        <v>655</v>
      </c>
      <c r="B4497" t="s">
        <v>2444</v>
      </c>
      <c r="C4497" s="16">
        <v>39592</v>
      </c>
      <c r="D4497">
        <v>2</v>
      </c>
      <c r="E4497">
        <v>0</v>
      </c>
      <c r="F4497" t="s">
        <v>13900</v>
      </c>
      <c r="G4497">
        <v>0.63400000000000001</v>
      </c>
    </row>
    <row r="4498" spans="1:7" x14ac:dyDescent="0.35">
      <c r="A4498" t="s">
        <v>8310</v>
      </c>
      <c r="B4498" t="s">
        <v>8311</v>
      </c>
      <c r="C4498" s="16">
        <v>39592</v>
      </c>
      <c r="D4498">
        <v>3</v>
      </c>
      <c r="E4498">
        <v>10</v>
      </c>
      <c r="F4498" t="s">
        <v>13875</v>
      </c>
      <c r="G4498">
        <v>0.34799999999999998</v>
      </c>
    </row>
    <row r="4499" spans="1:7" x14ac:dyDescent="0.35">
      <c r="A4499" t="s">
        <v>11067</v>
      </c>
      <c r="B4499" t="s">
        <v>8311</v>
      </c>
      <c r="C4499" s="16">
        <v>39592</v>
      </c>
      <c r="D4499">
        <v>8</v>
      </c>
      <c r="E4499">
        <v>4</v>
      </c>
      <c r="F4499" t="s">
        <v>13875</v>
      </c>
      <c r="G4499">
        <v>0.48599999999999999</v>
      </c>
    </row>
    <row r="4500" spans="1:7" x14ac:dyDescent="0.35">
      <c r="A4500" t="s">
        <v>12005</v>
      </c>
      <c r="B4500" t="s">
        <v>3889</v>
      </c>
      <c r="C4500" s="16">
        <v>39588</v>
      </c>
      <c r="D4500">
        <v>1</v>
      </c>
      <c r="E4500">
        <v>37</v>
      </c>
      <c r="F4500" t="s">
        <v>14982</v>
      </c>
      <c r="G4500">
        <v>0.45800000000000002</v>
      </c>
    </row>
    <row r="4501" spans="1:7" x14ac:dyDescent="0.35">
      <c r="A4501" t="s">
        <v>4308</v>
      </c>
      <c r="B4501" t="s">
        <v>2979</v>
      </c>
      <c r="C4501" s="16">
        <v>39588</v>
      </c>
      <c r="D4501">
        <v>2</v>
      </c>
      <c r="E4501">
        <v>43</v>
      </c>
      <c r="F4501" t="s">
        <v>14114</v>
      </c>
      <c r="G4501">
        <v>0.34300000000000003</v>
      </c>
    </row>
    <row r="4502" spans="1:7" x14ac:dyDescent="0.35">
      <c r="A4502" t="s">
        <v>5302</v>
      </c>
      <c r="B4502" t="s">
        <v>2979</v>
      </c>
      <c r="C4502" s="16">
        <v>39588</v>
      </c>
      <c r="D4502">
        <v>6</v>
      </c>
      <c r="E4502">
        <v>37</v>
      </c>
      <c r="F4502" t="s">
        <v>14114</v>
      </c>
      <c r="G4502">
        <v>0.65400000000000003</v>
      </c>
    </row>
    <row r="4503" spans="1:7" x14ac:dyDescent="0.35">
      <c r="A4503" t="s">
        <v>11938</v>
      </c>
      <c r="B4503" t="s">
        <v>2979</v>
      </c>
      <c r="C4503" s="16">
        <v>39588</v>
      </c>
      <c r="D4503">
        <v>4</v>
      </c>
      <c r="E4503">
        <v>61</v>
      </c>
      <c r="F4503" t="s">
        <v>14114</v>
      </c>
      <c r="G4503">
        <v>0.64</v>
      </c>
    </row>
    <row r="4504" spans="1:7" x14ac:dyDescent="0.35">
      <c r="A4504" t="s">
        <v>5386</v>
      </c>
      <c r="B4504" t="s">
        <v>4739</v>
      </c>
      <c r="C4504" s="16">
        <v>39587</v>
      </c>
      <c r="D4504">
        <v>2</v>
      </c>
      <c r="E4504">
        <v>56</v>
      </c>
      <c r="F4504" t="s">
        <v>4740</v>
      </c>
      <c r="G4504">
        <v>0.755</v>
      </c>
    </row>
    <row r="4505" spans="1:7" x14ac:dyDescent="0.35">
      <c r="A4505" t="s">
        <v>11541</v>
      </c>
      <c r="B4505" t="s">
        <v>4739</v>
      </c>
      <c r="C4505" s="16">
        <v>39587</v>
      </c>
      <c r="D4505">
        <v>8</v>
      </c>
      <c r="E4505">
        <v>20</v>
      </c>
      <c r="F4505" t="s">
        <v>4740</v>
      </c>
      <c r="G4505">
        <v>0.80300000000000005</v>
      </c>
    </row>
    <row r="4506" spans="1:7" x14ac:dyDescent="0.35">
      <c r="A4506" t="s">
        <v>10791</v>
      </c>
      <c r="B4506" t="s">
        <v>3978</v>
      </c>
      <c r="C4506" s="16">
        <v>39584</v>
      </c>
      <c r="D4506">
        <v>3</v>
      </c>
      <c r="E4506">
        <v>27</v>
      </c>
      <c r="F4506" t="s">
        <v>13902</v>
      </c>
      <c r="G4506">
        <v>0.56399999999999995</v>
      </c>
    </row>
    <row r="4507" spans="1:7" x14ac:dyDescent="0.35">
      <c r="A4507" t="s">
        <v>1130</v>
      </c>
      <c r="B4507" t="s">
        <v>1131</v>
      </c>
      <c r="C4507" s="16">
        <v>39580</v>
      </c>
      <c r="D4507">
        <v>3</v>
      </c>
      <c r="E4507">
        <v>76</v>
      </c>
      <c r="F4507" t="s">
        <v>14983</v>
      </c>
      <c r="G4507">
        <v>0.625</v>
      </c>
    </row>
    <row r="4508" spans="1:7" x14ac:dyDescent="0.35">
      <c r="A4508" t="s">
        <v>5628</v>
      </c>
      <c r="B4508" t="s">
        <v>1132</v>
      </c>
      <c r="C4508" s="16">
        <v>39580</v>
      </c>
      <c r="D4508">
        <v>2</v>
      </c>
      <c r="E4508">
        <v>83</v>
      </c>
      <c r="F4508" t="s">
        <v>14844</v>
      </c>
      <c r="G4508">
        <v>0.70299999999999996</v>
      </c>
    </row>
    <row r="4509" spans="1:7" x14ac:dyDescent="0.35">
      <c r="A4509" t="s">
        <v>3240</v>
      </c>
      <c r="B4509" t="s">
        <v>3241</v>
      </c>
      <c r="C4509" s="16">
        <v>39578</v>
      </c>
      <c r="D4509">
        <v>2</v>
      </c>
      <c r="E4509">
        <v>51</v>
      </c>
      <c r="F4509" t="s">
        <v>13617</v>
      </c>
      <c r="G4509">
        <v>0.68600000000000005</v>
      </c>
    </row>
    <row r="4510" spans="1:7" x14ac:dyDescent="0.35">
      <c r="A4510" t="s">
        <v>4841</v>
      </c>
      <c r="B4510" t="s">
        <v>3241</v>
      </c>
      <c r="C4510" s="16">
        <v>39578</v>
      </c>
      <c r="D4510">
        <v>6</v>
      </c>
      <c r="E4510">
        <v>14</v>
      </c>
      <c r="F4510" t="s">
        <v>13617</v>
      </c>
      <c r="G4510">
        <v>0.52600000000000002</v>
      </c>
    </row>
    <row r="4511" spans="1:7" x14ac:dyDescent="0.35">
      <c r="A4511" t="s">
        <v>5176</v>
      </c>
      <c r="B4511" t="s">
        <v>5177</v>
      </c>
      <c r="C4511" s="16">
        <v>39572</v>
      </c>
      <c r="D4511">
        <v>3</v>
      </c>
      <c r="E4511">
        <v>15</v>
      </c>
      <c r="F4511" t="s">
        <v>13311</v>
      </c>
      <c r="G4511">
        <v>0.52800000000000002</v>
      </c>
    </row>
    <row r="4512" spans="1:7" x14ac:dyDescent="0.35">
      <c r="A4512" t="s">
        <v>5465</v>
      </c>
      <c r="B4512" t="s">
        <v>5177</v>
      </c>
      <c r="C4512" s="16">
        <v>39572</v>
      </c>
      <c r="D4512">
        <v>1</v>
      </c>
      <c r="E4512">
        <v>37</v>
      </c>
      <c r="F4512" t="s">
        <v>13311</v>
      </c>
      <c r="G4512">
        <v>0.73499999999999999</v>
      </c>
    </row>
    <row r="4513" spans="1:7" x14ac:dyDescent="0.35">
      <c r="A4513" t="s">
        <v>626</v>
      </c>
      <c r="B4513" t="s">
        <v>627</v>
      </c>
      <c r="C4513" s="16">
        <v>39571</v>
      </c>
      <c r="D4513">
        <v>1</v>
      </c>
      <c r="E4513">
        <v>19</v>
      </c>
      <c r="F4513" t="s">
        <v>13875</v>
      </c>
      <c r="G4513">
        <v>0.45</v>
      </c>
    </row>
    <row r="4514" spans="1:7" x14ac:dyDescent="0.35">
      <c r="A4514" t="s">
        <v>9340</v>
      </c>
      <c r="B4514" t="s">
        <v>9341</v>
      </c>
      <c r="C4514" s="16">
        <v>39571</v>
      </c>
      <c r="D4514">
        <v>1</v>
      </c>
      <c r="E4514">
        <v>51</v>
      </c>
      <c r="F4514" t="s">
        <v>14194</v>
      </c>
      <c r="G4514">
        <v>0.53300000000000003</v>
      </c>
    </row>
    <row r="4515" spans="1:7" x14ac:dyDescent="0.35">
      <c r="A4515" t="s">
        <v>4216</v>
      </c>
      <c r="B4515" t="s">
        <v>2430</v>
      </c>
      <c r="C4515" s="16">
        <v>39570</v>
      </c>
      <c r="D4515">
        <v>18</v>
      </c>
      <c r="E4515">
        <v>0</v>
      </c>
      <c r="F4515" t="s">
        <v>12969</v>
      </c>
      <c r="G4515">
        <v>0.47899999999999998</v>
      </c>
    </row>
    <row r="4516" spans="1:7" x14ac:dyDescent="0.35">
      <c r="A4516" t="s">
        <v>1997</v>
      </c>
      <c r="B4516" t="s">
        <v>1998</v>
      </c>
      <c r="C4516" s="16">
        <v>39566</v>
      </c>
      <c r="D4516">
        <v>3</v>
      </c>
      <c r="E4516">
        <v>0</v>
      </c>
      <c r="F4516" t="s">
        <v>14195</v>
      </c>
      <c r="G4516">
        <v>0.46</v>
      </c>
    </row>
    <row r="4517" spans="1:7" x14ac:dyDescent="0.35">
      <c r="A4517" t="s">
        <v>4811</v>
      </c>
      <c r="B4517" t="s">
        <v>3297</v>
      </c>
      <c r="C4517" s="16">
        <v>39566</v>
      </c>
      <c r="D4517">
        <v>5</v>
      </c>
      <c r="E4517">
        <v>45</v>
      </c>
      <c r="F4517" t="s">
        <v>14196</v>
      </c>
      <c r="G4517">
        <v>0.57799999999999996</v>
      </c>
    </row>
    <row r="4518" spans="1:7" x14ac:dyDescent="0.35">
      <c r="A4518" t="s">
        <v>5827</v>
      </c>
      <c r="B4518" t="s">
        <v>5828</v>
      </c>
      <c r="C4518" s="16">
        <v>39566</v>
      </c>
      <c r="D4518">
        <v>10</v>
      </c>
      <c r="E4518">
        <v>0</v>
      </c>
      <c r="F4518" t="s">
        <v>13699</v>
      </c>
      <c r="G4518">
        <v>0.73699999999999999</v>
      </c>
    </row>
    <row r="4519" spans="1:7" x14ac:dyDescent="0.35">
      <c r="A4519" t="s">
        <v>11869</v>
      </c>
      <c r="B4519" t="s">
        <v>2011</v>
      </c>
      <c r="C4519" s="16">
        <v>39566</v>
      </c>
      <c r="D4519">
        <v>18</v>
      </c>
      <c r="E4519">
        <v>0</v>
      </c>
      <c r="F4519" t="s">
        <v>13951</v>
      </c>
      <c r="G4519">
        <v>0.58499999999999996</v>
      </c>
    </row>
    <row r="4520" spans="1:7" x14ac:dyDescent="0.35">
      <c r="A4520" t="s">
        <v>10430</v>
      </c>
      <c r="B4520" t="s">
        <v>9039</v>
      </c>
      <c r="C4520" s="16">
        <v>39566</v>
      </c>
      <c r="D4520">
        <v>18</v>
      </c>
      <c r="E4520">
        <v>0</v>
      </c>
      <c r="F4520" t="s">
        <v>12873</v>
      </c>
      <c r="G4520">
        <v>0.68799999999999994</v>
      </c>
    </row>
    <row r="4521" spans="1:7" x14ac:dyDescent="0.35">
      <c r="A4521" t="s">
        <v>173</v>
      </c>
      <c r="B4521" t="s">
        <v>174</v>
      </c>
      <c r="C4521" s="16">
        <v>39563</v>
      </c>
      <c r="D4521">
        <v>1</v>
      </c>
      <c r="E4521">
        <v>73</v>
      </c>
      <c r="F4521" t="s">
        <v>13165</v>
      </c>
      <c r="G4521">
        <v>0.74199999999999999</v>
      </c>
    </row>
    <row r="4522" spans="1:7" x14ac:dyDescent="0.35">
      <c r="A4522" t="s">
        <v>694</v>
      </c>
      <c r="B4522" t="s">
        <v>695</v>
      </c>
      <c r="C4522" s="16">
        <v>39557</v>
      </c>
      <c r="D4522">
        <v>3</v>
      </c>
      <c r="E4522">
        <v>61</v>
      </c>
      <c r="F4522" t="s">
        <v>12842</v>
      </c>
      <c r="G4522">
        <v>0.83699999999999997</v>
      </c>
    </row>
    <row r="4523" spans="1:7" x14ac:dyDescent="0.35">
      <c r="A4523" t="s">
        <v>3202</v>
      </c>
      <c r="B4523" t="s">
        <v>2818</v>
      </c>
      <c r="C4523" s="16">
        <v>39554</v>
      </c>
      <c r="D4523">
        <v>5</v>
      </c>
      <c r="E4523">
        <v>30</v>
      </c>
      <c r="F4523" t="s">
        <v>1519</v>
      </c>
      <c r="G4523">
        <v>0.54300000000000004</v>
      </c>
    </row>
    <row r="4524" spans="1:7" x14ac:dyDescent="0.35">
      <c r="A4524" t="s">
        <v>1510</v>
      </c>
      <c r="B4524" t="s">
        <v>530</v>
      </c>
      <c r="C4524" s="16">
        <v>39550</v>
      </c>
      <c r="D4524">
        <v>1</v>
      </c>
      <c r="E4524">
        <v>26</v>
      </c>
      <c r="F4524" t="s">
        <v>531</v>
      </c>
      <c r="G4524">
        <v>0.60499999999999998</v>
      </c>
    </row>
    <row r="4525" spans="1:7" x14ac:dyDescent="0.35">
      <c r="A4525" t="s">
        <v>7458</v>
      </c>
      <c r="B4525" t="s">
        <v>7459</v>
      </c>
      <c r="C4525" s="16">
        <v>39550</v>
      </c>
      <c r="D4525">
        <v>1</v>
      </c>
      <c r="E4525">
        <v>10</v>
      </c>
      <c r="F4525" t="s">
        <v>4128</v>
      </c>
      <c r="G4525">
        <v>0.72899999999999998</v>
      </c>
    </row>
    <row r="4526" spans="1:7" x14ac:dyDescent="0.35">
      <c r="A4526" t="s">
        <v>6532</v>
      </c>
      <c r="B4526" t="s">
        <v>530</v>
      </c>
      <c r="C4526" s="16">
        <v>39550</v>
      </c>
      <c r="D4526">
        <v>4</v>
      </c>
      <c r="E4526">
        <v>45</v>
      </c>
      <c r="F4526" t="s">
        <v>531</v>
      </c>
      <c r="G4526">
        <v>0.48399999999999999</v>
      </c>
    </row>
    <row r="4527" spans="1:7" x14ac:dyDescent="0.35">
      <c r="A4527" t="s">
        <v>10101</v>
      </c>
      <c r="B4527" t="s">
        <v>530</v>
      </c>
      <c r="C4527" s="16">
        <v>39550</v>
      </c>
      <c r="D4527">
        <v>2</v>
      </c>
      <c r="E4527">
        <v>53</v>
      </c>
      <c r="F4527" t="s">
        <v>531</v>
      </c>
      <c r="G4527">
        <v>0.56299999999999994</v>
      </c>
    </row>
    <row r="4528" spans="1:7" x14ac:dyDescent="0.35">
      <c r="A4528" t="s">
        <v>1280</v>
      </c>
      <c r="B4528" t="s">
        <v>1281</v>
      </c>
      <c r="C4528" s="16">
        <v>39547</v>
      </c>
      <c r="D4528">
        <v>1</v>
      </c>
      <c r="E4528">
        <v>45</v>
      </c>
      <c r="F4528" t="s">
        <v>13875</v>
      </c>
      <c r="G4528">
        <v>0.73</v>
      </c>
    </row>
    <row r="4529" spans="1:7" x14ac:dyDescent="0.35">
      <c r="A4529" t="s">
        <v>7410</v>
      </c>
      <c r="B4529" t="s">
        <v>3491</v>
      </c>
      <c r="C4529" s="16">
        <v>39545</v>
      </c>
      <c r="D4529">
        <v>3</v>
      </c>
      <c r="E4529">
        <v>50</v>
      </c>
      <c r="F4529" t="s">
        <v>13741</v>
      </c>
      <c r="G4529">
        <v>0.443</v>
      </c>
    </row>
    <row r="4530" spans="1:7" x14ac:dyDescent="0.35">
      <c r="A4530" t="s">
        <v>7561</v>
      </c>
      <c r="B4530" t="s">
        <v>1695</v>
      </c>
      <c r="C4530" s="16">
        <v>39545</v>
      </c>
      <c r="D4530">
        <v>4</v>
      </c>
      <c r="E4530">
        <v>0</v>
      </c>
      <c r="F4530" t="s">
        <v>14197</v>
      </c>
      <c r="G4530">
        <v>0.51500000000000001</v>
      </c>
    </row>
    <row r="4531" spans="1:7" x14ac:dyDescent="0.35">
      <c r="A4531" t="s">
        <v>2215</v>
      </c>
      <c r="B4531" t="s">
        <v>2216</v>
      </c>
      <c r="C4531" s="16">
        <v>39535</v>
      </c>
      <c r="D4531">
        <v>3</v>
      </c>
      <c r="E4531">
        <v>14</v>
      </c>
      <c r="F4531" t="s">
        <v>13742</v>
      </c>
      <c r="G4531">
        <v>0.72699999999999998</v>
      </c>
    </row>
    <row r="4532" spans="1:7" x14ac:dyDescent="0.35">
      <c r="A4532" t="s">
        <v>12575</v>
      </c>
      <c r="B4532" t="s">
        <v>2216</v>
      </c>
      <c r="C4532" s="16">
        <v>39535</v>
      </c>
      <c r="D4532">
        <v>3</v>
      </c>
      <c r="E4532">
        <v>1</v>
      </c>
      <c r="F4532" t="s">
        <v>13742</v>
      </c>
      <c r="G4532">
        <v>0.72699999999999998</v>
      </c>
    </row>
    <row r="4533" spans="1:7" x14ac:dyDescent="0.35">
      <c r="A4533" t="s">
        <v>6004</v>
      </c>
      <c r="B4533" t="s">
        <v>2565</v>
      </c>
      <c r="C4533" s="16">
        <v>39531</v>
      </c>
      <c r="D4533">
        <v>2</v>
      </c>
      <c r="E4533">
        <v>57</v>
      </c>
      <c r="F4533" t="s">
        <v>12791</v>
      </c>
      <c r="G4533">
        <v>0.40500000000000003</v>
      </c>
    </row>
    <row r="4534" spans="1:7" x14ac:dyDescent="0.35">
      <c r="A4534" t="s">
        <v>6004</v>
      </c>
      <c r="B4534" t="s">
        <v>2565</v>
      </c>
      <c r="C4534" s="16">
        <v>39528</v>
      </c>
      <c r="D4534">
        <v>2</v>
      </c>
      <c r="E4534">
        <v>65</v>
      </c>
      <c r="F4534" t="s">
        <v>12791</v>
      </c>
      <c r="G4534">
        <v>0.40500000000000003</v>
      </c>
    </row>
    <row r="4535" spans="1:7" x14ac:dyDescent="0.35">
      <c r="A4535" t="s">
        <v>4061</v>
      </c>
      <c r="B4535" t="s">
        <v>4062</v>
      </c>
      <c r="C4535" s="16">
        <v>39525</v>
      </c>
      <c r="D4535">
        <v>1</v>
      </c>
      <c r="E4535">
        <v>0</v>
      </c>
      <c r="F4535" t="s">
        <v>14984</v>
      </c>
      <c r="G4535">
        <v>0.66500000000000004</v>
      </c>
    </row>
    <row r="4536" spans="1:7" x14ac:dyDescent="0.35">
      <c r="A4536" t="s">
        <v>12037</v>
      </c>
      <c r="B4536" t="s">
        <v>4199</v>
      </c>
      <c r="C4536" s="16">
        <v>39524</v>
      </c>
      <c r="D4536">
        <v>5</v>
      </c>
      <c r="E4536">
        <v>84</v>
      </c>
      <c r="F4536" t="s">
        <v>14985</v>
      </c>
      <c r="G4536">
        <v>0.91800000000000004</v>
      </c>
    </row>
    <row r="4537" spans="1:7" x14ac:dyDescent="0.35">
      <c r="A4537" t="s">
        <v>12218</v>
      </c>
      <c r="B4537" t="s">
        <v>6285</v>
      </c>
      <c r="C4537" s="16">
        <v>39524</v>
      </c>
      <c r="D4537">
        <v>9</v>
      </c>
      <c r="E4537">
        <v>59</v>
      </c>
      <c r="F4537" t="s">
        <v>14795</v>
      </c>
      <c r="G4537">
        <v>0.83</v>
      </c>
    </row>
    <row r="4538" spans="1:7" x14ac:dyDescent="0.35">
      <c r="A4538" t="s">
        <v>12431</v>
      </c>
      <c r="B4538" t="s">
        <v>8542</v>
      </c>
      <c r="C4538" s="16">
        <v>39524</v>
      </c>
      <c r="D4538">
        <v>3</v>
      </c>
      <c r="E4538">
        <v>54</v>
      </c>
      <c r="F4538" t="s">
        <v>14986</v>
      </c>
      <c r="G4538">
        <v>0.81200000000000006</v>
      </c>
    </row>
    <row r="4539" spans="1:7" x14ac:dyDescent="0.35">
      <c r="A4539" t="s">
        <v>6834</v>
      </c>
      <c r="B4539" t="s">
        <v>6835</v>
      </c>
      <c r="C4539" s="16">
        <v>39523</v>
      </c>
      <c r="D4539">
        <v>9</v>
      </c>
      <c r="E4539">
        <v>44</v>
      </c>
      <c r="F4539" t="s">
        <v>13312</v>
      </c>
      <c r="G4539">
        <v>0.77900000000000003</v>
      </c>
    </row>
    <row r="4540" spans="1:7" x14ac:dyDescent="0.35">
      <c r="A4540" t="s">
        <v>4092</v>
      </c>
      <c r="B4540" t="s">
        <v>4093</v>
      </c>
      <c r="C4540" s="16">
        <v>39505</v>
      </c>
      <c r="D4540">
        <v>5</v>
      </c>
      <c r="E4540">
        <v>39</v>
      </c>
      <c r="F4540" t="s">
        <v>13808</v>
      </c>
      <c r="G4540">
        <v>0.629</v>
      </c>
    </row>
    <row r="4541" spans="1:7" x14ac:dyDescent="0.35">
      <c r="A4541" t="s">
        <v>3019</v>
      </c>
      <c r="B4541" t="s">
        <v>3020</v>
      </c>
      <c r="C4541" s="16">
        <v>39489</v>
      </c>
      <c r="D4541">
        <v>1</v>
      </c>
      <c r="E4541">
        <v>20</v>
      </c>
      <c r="F4541" t="s">
        <v>14123</v>
      </c>
      <c r="G4541">
        <v>0.45700000000000002</v>
      </c>
    </row>
    <row r="4542" spans="1:7" x14ac:dyDescent="0.35">
      <c r="A4542" t="s">
        <v>8478</v>
      </c>
      <c r="B4542" t="s">
        <v>5744</v>
      </c>
      <c r="C4542" s="16">
        <v>39489</v>
      </c>
      <c r="D4542">
        <v>1</v>
      </c>
      <c r="E4542">
        <v>34</v>
      </c>
      <c r="F4542" t="s">
        <v>14198</v>
      </c>
      <c r="G4542">
        <v>0.40500000000000003</v>
      </c>
    </row>
    <row r="4543" spans="1:7" x14ac:dyDescent="0.35">
      <c r="A4543" t="s">
        <v>11844</v>
      </c>
      <c r="B4543" t="s">
        <v>387</v>
      </c>
      <c r="C4543" s="16">
        <v>39486</v>
      </c>
      <c r="D4543">
        <v>8</v>
      </c>
      <c r="E4543">
        <v>70</v>
      </c>
      <c r="F4543" t="s">
        <v>13728</v>
      </c>
      <c r="G4543">
        <v>0.88800000000000001</v>
      </c>
    </row>
    <row r="4544" spans="1:7" x14ac:dyDescent="0.35">
      <c r="A4544" t="s">
        <v>12381</v>
      </c>
      <c r="B4544" t="s">
        <v>7953</v>
      </c>
      <c r="C4544" s="16">
        <v>39486</v>
      </c>
      <c r="D4544">
        <v>13</v>
      </c>
      <c r="E4544">
        <v>44</v>
      </c>
      <c r="F4544" t="s">
        <v>14987</v>
      </c>
      <c r="G4544">
        <v>0.82099999999999995</v>
      </c>
    </row>
    <row r="4545" spans="1:7" x14ac:dyDescent="0.35">
      <c r="A4545" t="s">
        <v>8449</v>
      </c>
      <c r="B4545" t="s">
        <v>387</v>
      </c>
      <c r="C4545" s="16">
        <v>39486</v>
      </c>
      <c r="D4545">
        <v>6</v>
      </c>
      <c r="E4545">
        <v>84</v>
      </c>
      <c r="F4545" t="s">
        <v>13728</v>
      </c>
      <c r="G4545">
        <v>0.92</v>
      </c>
    </row>
    <row r="4546" spans="1:7" x14ac:dyDescent="0.35">
      <c r="A4546" t="s">
        <v>9128</v>
      </c>
      <c r="B4546" t="s">
        <v>9129</v>
      </c>
      <c r="C4546" s="16">
        <v>39486</v>
      </c>
      <c r="D4546">
        <v>1</v>
      </c>
      <c r="E4546">
        <v>40</v>
      </c>
      <c r="F4546" t="s">
        <v>9130</v>
      </c>
      <c r="G4546">
        <v>0.89</v>
      </c>
    </row>
    <row r="4547" spans="1:7" x14ac:dyDescent="0.35">
      <c r="A4547" t="s">
        <v>9946</v>
      </c>
      <c r="B4547" t="s">
        <v>387</v>
      </c>
      <c r="C4547" s="16">
        <v>39486</v>
      </c>
      <c r="D4547">
        <v>4</v>
      </c>
      <c r="E4547">
        <v>73</v>
      </c>
      <c r="F4547" t="s">
        <v>13728</v>
      </c>
      <c r="G4547">
        <v>0.77300000000000002</v>
      </c>
    </row>
    <row r="4548" spans="1:7" x14ac:dyDescent="0.35">
      <c r="A4548" t="s">
        <v>6451</v>
      </c>
      <c r="B4548" t="s">
        <v>387</v>
      </c>
      <c r="C4548" s="16">
        <v>39486</v>
      </c>
      <c r="D4548">
        <v>5</v>
      </c>
      <c r="E4548">
        <v>81</v>
      </c>
      <c r="F4548" t="s">
        <v>13728</v>
      </c>
      <c r="G4548">
        <v>0.77600000000000002</v>
      </c>
    </row>
    <row r="4549" spans="1:7" x14ac:dyDescent="0.35">
      <c r="A4549" t="s">
        <v>2681</v>
      </c>
      <c r="B4549" t="s">
        <v>2682</v>
      </c>
      <c r="C4549" s="16">
        <v>39484</v>
      </c>
      <c r="D4549">
        <v>7</v>
      </c>
      <c r="E4549">
        <v>0</v>
      </c>
      <c r="F4549" t="s">
        <v>13875</v>
      </c>
      <c r="G4549">
        <v>0.66800000000000004</v>
      </c>
    </row>
    <row r="4550" spans="1:7" x14ac:dyDescent="0.35">
      <c r="A4550" t="s">
        <v>4788</v>
      </c>
      <c r="B4550" t="s">
        <v>656</v>
      </c>
      <c r="C4550" s="16">
        <v>39484</v>
      </c>
      <c r="D4550">
        <v>1</v>
      </c>
      <c r="E4550">
        <v>54</v>
      </c>
      <c r="F4550" t="s">
        <v>14199</v>
      </c>
      <c r="G4550">
        <v>0.45700000000000002</v>
      </c>
    </row>
    <row r="4551" spans="1:7" x14ac:dyDescent="0.35">
      <c r="A4551" t="s">
        <v>5116</v>
      </c>
      <c r="B4551" t="s">
        <v>1209</v>
      </c>
      <c r="C4551" s="16">
        <v>39475</v>
      </c>
      <c r="D4551">
        <v>3</v>
      </c>
      <c r="E4551">
        <v>0</v>
      </c>
      <c r="F4551" t="s">
        <v>13677</v>
      </c>
      <c r="G4551">
        <v>0.61399999999999999</v>
      </c>
    </row>
    <row r="4552" spans="1:7" x14ac:dyDescent="0.35">
      <c r="A4552" t="s">
        <v>8491</v>
      </c>
      <c r="B4552" t="s">
        <v>1404</v>
      </c>
      <c r="C4552" s="16">
        <v>39475</v>
      </c>
      <c r="D4552">
        <v>4</v>
      </c>
      <c r="E4552">
        <v>21</v>
      </c>
      <c r="F4552" t="s">
        <v>14807</v>
      </c>
      <c r="G4552">
        <v>0.58499999999999996</v>
      </c>
    </row>
    <row r="4553" spans="1:7" x14ac:dyDescent="0.35">
      <c r="A4553" t="s">
        <v>10291</v>
      </c>
      <c r="B4553" t="s">
        <v>1209</v>
      </c>
      <c r="C4553" s="16">
        <v>39475</v>
      </c>
      <c r="D4553">
        <v>9</v>
      </c>
      <c r="E4553">
        <v>1</v>
      </c>
      <c r="F4553" t="s">
        <v>13677</v>
      </c>
      <c r="G4553">
        <v>0.55900000000000005</v>
      </c>
    </row>
    <row r="4554" spans="1:7" x14ac:dyDescent="0.35">
      <c r="A4554" t="s">
        <v>3859</v>
      </c>
      <c r="B4554" t="s">
        <v>3860</v>
      </c>
      <c r="C4554" s="16">
        <v>39474</v>
      </c>
      <c r="D4554">
        <v>3</v>
      </c>
      <c r="E4554">
        <v>1</v>
      </c>
      <c r="F4554" t="s">
        <v>14130</v>
      </c>
      <c r="G4554">
        <v>0.55100000000000005</v>
      </c>
    </row>
    <row r="4555" spans="1:7" x14ac:dyDescent="0.35">
      <c r="A4555" t="s">
        <v>6702</v>
      </c>
      <c r="B4555" t="s">
        <v>6703</v>
      </c>
      <c r="C4555" s="16">
        <v>39472</v>
      </c>
      <c r="D4555">
        <v>10</v>
      </c>
      <c r="E4555">
        <v>0</v>
      </c>
      <c r="F4555" t="s">
        <v>14200</v>
      </c>
      <c r="G4555">
        <v>0.59399999999999997</v>
      </c>
    </row>
    <row r="4556" spans="1:7" x14ac:dyDescent="0.35">
      <c r="A4556" t="s">
        <v>7552</v>
      </c>
      <c r="B4556" t="s">
        <v>6703</v>
      </c>
      <c r="C4556" s="16">
        <v>39472</v>
      </c>
      <c r="D4556">
        <v>6</v>
      </c>
      <c r="E4556">
        <v>0</v>
      </c>
      <c r="F4556" t="s">
        <v>14200</v>
      </c>
      <c r="G4556">
        <v>0.64800000000000002</v>
      </c>
    </row>
    <row r="4557" spans="1:7" x14ac:dyDescent="0.35">
      <c r="A4557" t="s">
        <v>8950</v>
      </c>
      <c r="B4557" t="s">
        <v>8951</v>
      </c>
      <c r="C4557" s="16">
        <v>39472</v>
      </c>
      <c r="D4557">
        <v>22</v>
      </c>
      <c r="E4557">
        <v>0</v>
      </c>
      <c r="F4557" t="s">
        <v>14201</v>
      </c>
      <c r="G4557">
        <v>0.79200000000000004</v>
      </c>
    </row>
    <row r="4558" spans="1:7" x14ac:dyDescent="0.35">
      <c r="A4558" t="s">
        <v>1335</v>
      </c>
      <c r="B4558" t="s">
        <v>1336</v>
      </c>
      <c r="C4558" s="16">
        <v>39466</v>
      </c>
      <c r="D4558">
        <v>6</v>
      </c>
      <c r="E4558">
        <v>0</v>
      </c>
      <c r="F4558" t="s">
        <v>13904</v>
      </c>
      <c r="G4558">
        <v>0.53600000000000003</v>
      </c>
    </row>
    <row r="4559" spans="1:7" x14ac:dyDescent="0.35">
      <c r="A4559" t="s">
        <v>3287</v>
      </c>
      <c r="B4559" t="s">
        <v>1336</v>
      </c>
      <c r="C4559" s="16">
        <v>39466</v>
      </c>
      <c r="D4559">
        <v>2</v>
      </c>
      <c r="E4559">
        <v>0</v>
      </c>
      <c r="F4559" t="s">
        <v>13904</v>
      </c>
      <c r="G4559">
        <v>0.45300000000000001</v>
      </c>
    </row>
    <row r="4560" spans="1:7" x14ac:dyDescent="0.35">
      <c r="A4560" t="s">
        <v>11513</v>
      </c>
      <c r="B4560" t="s">
        <v>1336</v>
      </c>
      <c r="C4560" s="16">
        <v>39466</v>
      </c>
      <c r="D4560">
        <v>3</v>
      </c>
      <c r="E4560">
        <v>0</v>
      </c>
      <c r="F4560" t="s">
        <v>13904</v>
      </c>
      <c r="G4560">
        <v>0.629</v>
      </c>
    </row>
    <row r="4561" spans="1:7" x14ac:dyDescent="0.35">
      <c r="A4561" t="s">
        <v>128</v>
      </c>
      <c r="B4561" t="s">
        <v>129</v>
      </c>
      <c r="C4561" s="16">
        <v>39448</v>
      </c>
      <c r="D4561">
        <v>4</v>
      </c>
      <c r="E4561">
        <v>0</v>
      </c>
      <c r="F4561" t="s">
        <v>14679</v>
      </c>
      <c r="G4561">
        <v>0.85099999999999998</v>
      </c>
    </row>
    <row r="4562" spans="1:7" x14ac:dyDescent="0.35">
      <c r="A4562" t="s">
        <v>924</v>
      </c>
      <c r="B4562" t="s">
        <v>129</v>
      </c>
      <c r="C4562" s="16">
        <v>39448</v>
      </c>
      <c r="D4562">
        <v>3</v>
      </c>
      <c r="E4562">
        <v>76</v>
      </c>
      <c r="F4562" t="s">
        <v>14679</v>
      </c>
      <c r="G4562">
        <v>0.76200000000000001</v>
      </c>
    </row>
    <row r="4563" spans="1:7" x14ac:dyDescent="0.35">
      <c r="A4563" t="s">
        <v>1249</v>
      </c>
      <c r="B4563" t="s">
        <v>1250</v>
      </c>
      <c r="C4563" s="16">
        <v>39448</v>
      </c>
      <c r="D4563">
        <v>3</v>
      </c>
      <c r="E4563">
        <v>37</v>
      </c>
      <c r="F4563" t="s">
        <v>14202</v>
      </c>
      <c r="G4563">
        <v>0.56299999999999994</v>
      </c>
    </row>
    <row r="4564" spans="1:7" x14ac:dyDescent="0.35">
      <c r="A4564" t="s">
        <v>1314</v>
      </c>
      <c r="B4564" t="s">
        <v>1315</v>
      </c>
      <c r="C4564" s="16">
        <v>39448</v>
      </c>
      <c r="D4564">
        <v>4</v>
      </c>
      <c r="E4564">
        <v>0</v>
      </c>
      <c r="F4564" t="s">
        <v>14161</v>
      </c>
      <c r="G4564">
        <v>0.66600000000000004</v>
      </c>
    </row>
    <row r="4565" spans="1:7" x14ac:dyDescent="0.35">
      <c r="A4565" t="s">
        <v>11825</v>
      </c>
      <c r="B4565" t="s">
        <v>1363</v>
      </c>
      <c r="C4565" s="16">
        <v>39448</v>
      </c>
      <c r="D4565">
        <v>1</v>
      </c>
      <c r="E4565">
        <v>77</v>
      </c>
      <c r="F4565" t="s">
        <v>12791</v>
      </c>
      <c r="G4565">
        <v>0.83</v>
      </c>
    </row>
    <row r="4566" spans="1:7" x14ac:dyDescent="0.35">
      <c r="A4566" t="s">
        <v>1373</v>
      </c>
      <c r="B4566" t="s">
        <v>1374</v>
      </c>
      <c r="C4566" s="16">
        <v>39448</v>
      </c>
      <c r="D4566">
        <v>1</v>
      </c>
      <c r="E4566">
        <v>8</v>
      </c>
      <c r="F4566" t="s">
        <v>13282</v>
      </c>
      <c r="G4566">
        <v>0.55000000000000004</v>
      </c>
    </row>
    <row r="4567" spans="1:7" x14ac:dyDescent="0.35">
      <c r="A4567" t="s">
        <v>1643</v>
      </c>
      <c r="B4567" t="s">
        <v>1644</v>
      </c>
      <c r="C4567" s="16">
        <v>39448</v>
      </c>
      <c r="D4567">
        <v>4</v>
      </c>
      <c r="E4567">
        <v>15</v>
      </c>
      <c r="F4567" t="s">
        <v>12791</v>
      </c>
      <c r="G4567">
        <v>0.59699999999999998</v>
      </c>
    </row>
    <row r="4568" spans="1:7" x14ac:dyDescent="0.35">
      <c r="A4568" t="s">
        <v>1861</v>
      </c>
      <c r="B4568" t="s">
        <v>1862</v>
      </c>
      <c r="C4568" s="16">
        <v>39448</v>
      </c>
      <c r="D4568">
        <v>3</v>
      </c>
      <c r="E4568">
        <v>43</v>
      </c>
      <c r="F4568" t="s">
        <v>14137</v>
      </c>
      <c r="G4568">
        <v>0.53</v>
      </c>
    </row>
    <row r="4569" spans="1:7" x14ac:dyDescent="0.35">
      <c r="A4569" t="s">
        <v>755</v>
      </c>
      <c r="B4569" t="s">
        <v>2102</v>
      </c>
      <c r="C4569" s="16">
        <v>39448</v>
      </c>
      <c r="D4569">
        <v>1</v>
      </c>
      <c r="E4569">
        <v>0</v>
      </c>
      <c r="F4569" t="s">
        <v>14766</v>
      </c>
      <c r="G4569">
        <v>0.70899999999999996</v>
      </c>
    </row>
    <row r="4570" spans="1:7" x14ac:dyDescent="0.35">
      <c r="A4570" t="s">
        <v>2277</v>
      </c>
      <c r="B4570" t="s">
        <v>2278</v>
      </c>
      <c r="C4570" s="16">
        <v>39448</v>
      </c>
      <c r="D4570">
        <v>3</v>
      </c>
      <c r="E4570">
        <v>62</v>
      </c>
      <c r="F4570" t="s">
        <v>2279</v>
      </c>
      <c r="G4570">
        <v>0.317</v>
      </c>
    </row>
    <row r="4571" spans="1:7" x14ac:dyDescent="0.35">
      <c r="A4571" t="s">
        <v>2696</v>
      </c>
      <c r="B4571" t="s">
        <v>2697</v>
      </c>
      <c r="C4571" s="16">
        <v>39448</v>
      </c>
      <c r="D4571">
        <v>3</v>
      </c>
      <c r="E4571">
        <v>50</v>
      </c>
      <c r="F4571" t="s">
        <v>14179</v>
      </c>
      <c r="G4571">
        <v>0.52500000000000002</v>
      </c>
    </row>
    <row r="4572" spans="1:7" x14ac:dyDescent="0.35">
      <c r="A4572" t="s">
        <v>3173</v>
      </c>
      <c r="B4572" t="s">
        <v>3174</v>
      </c>
      <c r="C4572" s="16">
        <v>39448</v>
      </c>
      <c r="D4572">
        <v>11</v>
      </c>
      <c r="E4572">
        <v>0</v>
      </c>
      <c r="F4572" t="s">
        <v>14988</v>
      </c>
      <c r="G4572">
        <v>0.76500000000000001</v>
      </c>
    </row>
    <row r="4573" spans="1:7" x14ac:dyDescent="0.35">
      <c r="A4573" t="s">
        <v>3496</v>
      </c>
      <c r="B4573" t="s">
        <v>2261</v>
      </c>
      <c r="C4573" s="16">
        <v>39448</v>
      </c>
      <c r="D4573">
        <v>6</v>
      </c>
      <c r="E4573">
        <v>3</v>
      </c>
      <c r="F4573" t="s">
        <v>14203</v>
      </c>
      <c r="G4573">
        <v>0.52200000000000002</v>
      </c>
    </row>
    <row r="4574" spans="1:7" x14ac:dyDescent="0.35">
      <c r="A4574" t="s">
        <v>3584</v>
      </c>
      <c r="B4574" t="s">
        <v>2261</v>
      </c>
      <c r="C4574" s="16">
        <v>39448</v>
      </c>
      <c r="D4574">
        <v>7</v>
      </c>
      <c r="E4574">
        <v>23</v>
      </c>
      <c r="F4574" t="s">
        <v>14203</v>
      </c>
      <c r="G4574">
        <v>0.38</v>
      </c>
    </row>
    <row r="4575" spans="1:7" x14ac:dyDescent="0.35">
      <c r="A4575" t="s">
        <v>755</v>
      </c>
      <c r="B4575" t="s">
        <v>2102</v>
      </c>
      <c r="C4575" s="16">
        <v>39448</v>
      </c>
      <c r="D4575">
        <v>1</v>
      </c>
      <c r="E4575">
        <v>72</v>
      </c>
      <c r="F4575" t="s">
        <v>14766</v>
      </c>
      <c r="G4575">
        <v>0.70899999999999996</v>
      </c>
    </row>
    <row r="4576" spans="1:7" x14ac:dyDescent="0.35">
      <c r="A4576" t="s">
        <v>4004</v>
      </c>
      <c r="B4576" t="s">
        <v>300</v>
      </c>
      <c r="C4576" s="16">
        <v>39448</v>
      </c>
      <c r="D4576">
        <v>1</v>
      </c>
      <c r="E4576">
        <v>15</v>
      </c>
      <c r="F4576" t="s">
        <v>301</v>
      </c>
      <c r="G4576">
        <v>0.76500000000000001</v>
      </c>
    </row>
    <row r="4577" spans="1:7" x14ac:dyDescent="0.35">
      <c r="A4577" t="s">
        <v>4174</v>
      </c>
      <c r="B4577" t="s">
        <v>4175</v>
      </c>
      <c r="C4577" s="16">
        <v>39448</v>
      </c>
      <c r="D4577">
        <v>8</v>
      </c>
      <c r="E4577">
        <v>65</v>
      </c>
      <c r="F4577" t="s">
        <v>14989</v>
      </c>
      <c r="G4577">
        <v>0.85199999999999998</v>
      </c>
    </row>
    <row r="4578" spans="1:7" x14ac:dyDescent="0.35">
      <c r="A4578" t="s">
        <v>3735</v>
      </c>
      <c r="B4578" t="s">
        <v>3736</v>
      </c>
      <c r="C4578" s="16">
        <v>39448</v>
      </c>
      <c r="D4578">
        <v>1</v>
      </c>
      <c r="E4578">
        <v>0</v>
      </c>
      <c r="F4578" t="s">
        <v>3737</v>
      </c>
      <c r="G4578">
        <v>0.372</v>
      </c>
    </row>
    <row r="4579" spans="1:7" x14ac:dyDescent="0.35">
      <c r="A4579" t="s">
        <v>4568</v>
      </c>
      <c r="B4579" t="s">
        <v>31</v>
      </c>
      <c r="C4579" s="16">
        <v>39448</v>
      </c>
      <c r="D4579">
        <v>3</v>
      </c>
      <c r="E4579">
        <v>0</v>
      </c>
      <c r="F4579" t="s">
        <v>14073</v>
      </c>
      <c r="G4579">
        <v>0.52900000000000003</v>
      </c>
    </row>
    <row r="4580" spans="1:7" x14ac:dyDescent="0.35">
      <c r="A4580" t="s">
        <v>4650</v>
      </c>
      <c r="B4580" t="s">
        <v>4651</v>
      </c>
      <c r="C4580" s="16">
        <v>39448</v>
      </c>
      <c r="D4580">
        <v>13</v>
      </c>
      <c r="E4580">
        <v>0</v>
      </c>
      <c r="F4580" t="s">
        <v>13175</v>
      </c>
      <c r="G4580">
        <v>0.72399999999999998</v>
      </c>
    </row>
    <row r="4581" spans="1:7" x14ac:dyDescent="0.35">
      <c r="A4581" t="s">
        <v>4715</v>
      </c>
      <c r="B4581" t="s">
        <v>4716</v>
      </c>
      <c r="C4581" s="16">
        <v>39448</v>
      </c>
      <c r="D4581">
        <v>1</v>
      </c>
      <c r="E4581">
        <v>25</v>
      </c>
      <c r="F4581" t="s">
        <v>13875</v>
      </c>
      <c r="G4581">
        <v>0.65400000000000003</v>
      </c>
    </row>
    <row r="4582" spans="1:7" x14ac:dyDescent="0.35">
      <c r="A4582" t="s">
        <v>4998</v>
      </c>
      <c r="B4582" t="s">
        <v>1644</v>
      </c>
      <c r="C4582" s="16">
        <v>39448</v>
      </c>
      <c r="D4582">
        <v>3</v>
      </c>
      <c r="E4582">
        <v>9</v>
      </c>
      <c r="F4582" t="s">
        <v>12791</v>
      </c>
      <c r="G4582">
        <v>0.53</v>
      </c>
    </row>
    <row r="4583" spans="1:7" x14ac:dyDescent="0.35">
      <c r="A4583" t="s">
        <v>5007</v>
      </c>
      <c r="B4583" t="s">
        <v>3548</v>
      </c>
      <c r="C4583" s="16">
        <v>39448</v>
      </c>
      <c r="D4583">
        <v>5</v>
      </c>
      <c r="E4583">
        <v>0</v>
      </c>
      <c r="F4583" t="s">
        <v>14959</v>
      </c>
      <c r="G4583">
        <v>0.622</v>
      </c>
    </row>
    <row r="4584" spans="1:7" x14ac:dyDescent="0.35">
      <c r="A4584" t="s">
        <v>5037</v>
      </c>
      <c r="B4584" t="s">
        <v>2425</v>
      </c>
      <c r="C4584" s="16">
        <v>39448</v>
      </c>
      <c r="D4584">
        <v>2</v>
      </c>
      <c r="E4584">
        <v>0</v>
      </c>
      <c r="F4584" t="s">
        <v>14007</v>
      </c>
      <c r="G4584">
        <v>0.55000000000000004</v>
      </c>
    </row>
    <row r="4585" spans="1:7" x14ac:dyDescent="0.35">
      <c r="A4585" t="s">
        <v>5041</v>
      </c>
      <c r="B4585" t="s">
        <v>2270</v>
      </c>
      <c r="C4585" s="16">
        <v>39448</v>
      </c>
      <c r="D4585">
        <v>1</v>
      </c>
      <c r="E4585">
        <v>34</v>
      </c>
      <c r="F4585" t="s">
        <v>2271</v>
      </c>
      <c r="G4585">
        <v>0.59499999999999997</v>
      </c>
    </row>
    <row r="4586" spans="1:7" x14ac:dyDescent="0.35">
      <c r="A4586" t="s">
        <v>858</v>
      </c>
      <c r="B4586" t="s">
        <v>5094</v>
      </c>
      <c r="C4586" s="16">
        <v>39448</v>
      </c>
      <c r="D4586">
        <v>7</v>
      </c>
      <c r="E4586">
        <v>50</v>
      </c>
      <c r="F4586" t="s">
        <v>5095</v>
      </c>
      <c r="G4586">
        <v>0.56599999999999995</v>
      </c>
    </row>
    <row r="4587" spans="1:7" x14ac:dyDescent="0.35">
      <c r="A4587" t="s">
        <v>5114</v>
      </c>
      <c r="B4587" t="s">
        <v>5115</v>
      </c>
      <c r="C4587" s="16">
        <v>39448</v>
      </c>
      <c r="D4587">
        <v>9</v>
      </c>
      <c r="E4587">
        <v>0</v>
      </c>
      <c r="F4587" t="s">
        <v>14108</v>
      </c>
      <c r="G4587">
        <v>0.55600000000000005</v>
      </c>
    </row>
    <row r="4588" spans="1:7" x14ac:dyDescent="0.35">
      <c r="A4588" t="s">
        <v>5266</v>
      </c>
      <c r="B4588" t="s">
        <v>5267</v>
      </c>
      <c r="C4588" s="16">
        <v>39448</v>
      </c>
      <c r="D4588">
        <v>4</v>
      </c>
      <c r="E4588">
        <v>42</v>
      </c>
      <c r="F4588" t="s">
        <v>14990</v>
      </c>
      <c r="G4588">
        <v>0.66700000000000004</v>
      </c>
    </row>
    <row r="4589" spans="1:7" x14ac:dyDescent="0.35">
      <c r="A4589" t="s">
        <v>529</v>
      </c>
      <c r="B4589" t="s">
        <v>530</v>
      </c>
      <c r="C4589" s="16">
        <v>39448</v>
      </c>
      <c r="D4589">
        <v>6</v>
      </c>
      <c r="E4589">
        <v>0</v>
      </c>
      <c r="F4589" t="s">
        <v>531</v>
      </c>
      <c r="G4589">
        <v>0.56999999999999995</v>
      </c>
    </row>
    <row r="4590" spans="1:7" x14ac:dyDescent="0.35">
      <c r="A4590" t="s">
        <v>5820</v>
      </c>
      <c r="B4590" t="s">
        <v>1287</v>
      </c>
      <c r="C4590" s="16">
        <v>39448</v>
      </c>
      <c r="D4590">
        <v>4</v>
      </c>
      <c r="E4590">
        <v>0</v>
      </c>
      <c r="F4590" t="s">
        <v>12791</v>
      </c>
      <c r="G4590">
        <v>0.75600000000000001</v>
      </c>
    </row>
    <row r="4591" spans="1:7" x14ac:dyDescent="0.35">
      <c r="A4591" t="s">
        <v>5851</v>
      </c>
      <c r="B4591" t="s">
        <v>5852</v>
      </c>
      <c r="C4591" s="16">
        <v>39448</v>
      </c>
      <c r="D4591">
        <v>13</v>
      </c>
      <c r="E4591">
        <v>0</v>
      </c>
      <c r="F4591" t="s">
        <v>13313</v>
      </c>
      <c r="G4591">
        <v>0.58899999999999997</v>
      </c>
    </row>
    <row r="4592" spans="1:7" x14ac:dyDescent="0.35">
      <c r="A4592" t="s">
        <v>5404</v>
      </c>
      <c r="B4592" t="s">
        <v>5115</v>
      </c>
      <c r="C4592" s="16">
        <v>39448</v>
      </c>
      <c r="D4592">
        <v>1</v>
      </c>
      <c r="E4592">
        <v>38</v>
      </c>
      <c r="F4592" t="s">
        <v>14108</v>
      </c>
      <c r="G4592">
        <v>0.54</v>
      </c>
    </row>
    <row r="4593" spans="1:7" x14ac:dyDescent="0.35">
      <c r="A4593" t="s">
        <v>5970</v>
      </c>
      <c r="B4593" t="s">
        <v>4450</v>
      </c>
      <c r="C4593" s="16">
        <v>39448</v>
      </c>
      <c r="D4593">
        <v>1</v>
      </c>
      <c r="E4593">
        <v>44</v>
      </c>
      <c r="F4593" t="s">
        <v>14204</v>
      </c>
      <c r="G4593">
        <v>0.66700000000000004</v>
      </c>
    </row>
    <row r="4594" spans="1:7" x14ac:dyDescent="0.35">
      <c r="A4594" t="s">
        <v>6016</v>
      </c>
      <c r="B4594" t="s">
        <v>300</v>
      </c>
      <c r="C4594" s="16">
        <v>39448</v>
      </c>
      <c r="D4594">
        <v>3</v>
      </c>
      <c r="E4594">
        <v>42</v>
      </c>
      <c r="F4594" t="s">
        <v>301</v>
      </c>
      <c r="G4594">
        <v>0.60599999999999998</v>
      </c>
    </row>
    <row r="4595" spans="1:7" x14ac:dyDescent="0.35">
      <c r="A4595" t="s">
        <v>6056</v>
      </c>
      <c r="B4595" t="s">
        <v>6057</v>
      </c>
      <c r="C4595" s="16">
        <v>39448</v>
      </c>
      <c r="D4595">
        <v>12</v>
      </c>
      <c r="E4595">
        <v>0</v>
      </c>
      <c r="F4595" t="s">
        <v>13743</v>
      </c>
      <c r="G4595">
        <v>0.63600000000000001</v>
      </c>
    </row>
    <row r="4596" spans="1:7" x14ac:dyDescent="0.35">
      <c r="A4596" t="s">
        <v>4512</v>
      </c>
      <c r="B4596" t="s">
        <v>2281</v>
      </c>
      <c r="C4596" s="16">
        <v>39448</v>
      </c>
      <c r="D4596">
        <v>6</v>
      </c>
      <c r="E4596">
        <v>25</v>
      </c>
      <c r="F4596" t="s">
        <v>13511</v>
      </c>
      <c r="G4596">
        <v>0.62</v>
      </c>
    </row>
    <row r="4597" spans="1:7" x14ac:dyDescent="0.35">
      <c r="A4597" t="s">
        <v>6166</v>
      </c>
      <c r="B4597" t="s">
        <v>2813</v>
      </c>
      <c r="C4597" s="16">
        <v>39448</v>
      </c>
      <c r="D4597">
        <v>2</v>
      </c>
      <c r="E4597">
        <v>60</v>
      </c>
      <c r="F4597" t="s">
        <v>14031</v>
      </c>
      <c r="G4597">
        <v>0.499</v>
      </c>
    </row>
    <row r="4598" spans="1:7" x14ac:dyDescent="0.35">
      <c r="A4598" t="s">
        <v>6175</v>
      </c>
      <c r="B4598" t="s">
        <v>71</v>
      </c>
      <c r="C4598" s="16">
        <v>39448</v>
      </c>
      <c r="D4598">
        <v>5</v>
      </c>
      <c r="E4598">
        <v>0</v>
      </c>
      <c r="F4598" t="s">
        <v>14001</v>
      </c>
      <c r="G4598">
        <v>0.69499999999999995</v>
      </c>
    </row>
    <row r="4599" spans="1:7" x14ac:dyDescent="0.35">
      <c r="A4599" t="s">
        <v>6188</v>
      </c>
      <c r="B4599" t="s">
        <v>5853</v>
      </c>
      <c r="C4599" s="16">
        <v>39448</v>
      </c>
      <c r="D4599">
        <v>1</v>
      </c>
      <c r="E4599">
        <v>48</v>
      </c>
      <c r="F4599" t="s">
        <v>13314</v>
      </c>
      <c r="G4599">
        <v>0.35699999999999998</v>
      </c>
    </row>
    <row r="4600" spans="1:7" x14ac:dyDescent="0.35">
      <c r="A4600" t="s">
        <v>850</v>
      </c>
      <c r="B4600" t="s">
        <v>851</v>
      </c>
      <c r="C4600" s="16">
        <v>39448</v>
      </c>
      <c r="D4600">
        <v>1</v>
      </c>
      <c r="E4600">
        <v>83</v>
      </c>
      <c r="F4600" t="s">
        <v>14679</v>
      </c>
      <c r="G4600">
        <v>0.82199999999999995</v>
      </c>
    </row>
    <row r="4601" spans="1:7" x14ac:dyDescent="0.35">
      <c r="A4601" t="s">
        <v>128</v>
      </c>
      <c r="B4601" t="s">
        <v>129</v>
      </c>
      <c r="C4601" s="16">
        <v>39448</v>
      </c>
      <c r="D4601">
        <v>4</v>
      </c>
      <c r="E4601">
        <v>84</v>
      </c>
      <c r="F4601" t="s">
        <v>14679</v>
      </c>
      <c r="G4601">
        <v>0.85099999999999998</v>
      </c>
    </row>
    <row r="4602" spans="1:7" x14ac:dyDescent="0.35">
      <c r="A4602" t="s">
        <v>6823</v>
      </c>
      <c r="B4602" t="s">
        <v>526</v>
      </c>
      <c r="C4602" s="16">
        <v>39448</v>
      </c>
      <c r="D4602">
        <v>9</v>
      </c>
      <c r="E4602">
        <v>71</v>
      </c>
      <c r="F4602" t="s">
        <v>13236</v>
      </c>
      <c r="G4602">
        <v>0.75600000000000001</v>
      </c>
    </row>
    <row r="4603" spans="1:7" x14ac:dyDescent="0.35">
      <c r="A4603" t="s">
        <v>6886</v>
      </c>
      <c r="B4603" t="s">
        <v>1804</v>
      </c>
      <c r="C4603" s="16">
        <v>39448</v>
      </c>
      <c r="D4603">
        <v>2</v>
      </c>
      <c r="E4603">
        <v>35</v>
      </c>
      <c r="F4603" t="s">
        <v>14111</v>
      </c>
      <c r="G4603">
        <v>0.37</v>
      </c>
    </row>
    <row r="4604" spans="1:7" x14ac:dyDescent="0.35">
      <c r="A4604" t="s">
        <v>6902</v>
      </c>
      <c r="B4604" t="s">
        <v>1705</v>
      </c>
      <c r="C4604" s="16">
        <v>39448</v>
      </c>
      <c r="D4604">
        <v>12</v>
      </c>
      <c r="E4604">
        <v>0</v>
      </c>
      <c r="F4604" t="s">
        <v>14991</v>
      </c>
      <c r="G4604">
        <v>0.77300000000000002</v>
      </c>
    </row>
    <row r="4605" spans="1:7" x14ac:dyDescent="0.35">
      <c r="A4605" t="s">
        <v>7027</v>
      </c>
      <c r="B4605" t="s">
        <v>7028</v>
      </c>
      <c r="C4605" s="16">
        <v>39448</v>
      </c>
      <c r="D4605">
        <v>2</v>
      </c>
      <c r="E4605">
        <v>31</v>
      </c>
      <c r="F4605" t="s">
        <v>14205</v>
      </c>
      <c r="G4605">
        <v>0.33100000000000002</v>
      </c>
    </row>
    <row r="4606" spans="1:7" x14ac:dyDescent="0.35">
      <c r="A4606" t="s">
        <v>1492</v>
      </c>
      <c r="B4606" t="s">
        <v>1644</v>
      </c>
      <c r="C4606" s="16">
        <v>39448</v>
      </c>
      <c r="D4606">
        <v>1</v>
      </c>
      <c r="E4606">
        <v>6</v>
      </c>
      <c r="F4606" t="s">
        <v>12791</v>
      </c>
      <c r="G4606">
        <v>0.57599999999999996</v>
      </c>
    </row>
    <row r="4607" spans="1:7" x14ac:dyDescent="0.35">
      <c r="A4607" t="s">
        <v>7393</v>
      </c>
      <c r="B4607" t="s">
        <v>81</v>
      </c>
      <c r="C4607" s="16">
        <v>39448</v>
      </c>
      <c r="D4607">
        <v>2</v>
      </c>
      <c r="E4607">
        <v>54</v>
      </c>
      <c r="F4607" t="s">
        <v>12791</v>
      </c>
      <c r="G4607">
        <v>0.59099999999999997</v>
      </c>
    </row>
    <row r="4608" spans="1:7" x14ac:dyDescent="0.35">
      <c r="A4608" t="s">
        <v>7420</v>
      </c>
      <c r="B4608" t="s">
        <v>7421</v>
      </c>
      <c r="C4608" s="16">
        <v>39448</v>
      </c>
      <c r="D4608">
        <v>2</v>
      </c>
      <c r="E4608">
        <v>0</v>
      </c>
      <c r="F4608" t="s">
        <v>13315</v>
      </c>
      <c r="G4608">
        <v>0.60699999999999998</v>
      </c>
    </row>
    <row r="4609" spans="1:7" x14ac:dyDescent="0.35">
      <c r="A4609" t="s">
        <v>7481</v>
      </c>
      <c r="B4609" t="s">
        <v>838</v>
      </c>
      <c r="C4609" s="16">
        <v>39448</v>
      </c>
      <c r="D4609">
        <v>1</v>
      </c>
      <c r="E4609">
        <v>0</v>
      </c>
      <c r="F4609" t="s">
        <v>14821</v>
      </c>
      <c r="G4609">
        <v>0.78800000000000003</v>
      </c>
    </row>
    <row r="4610" spans="1:7" x14ac:dyDescent="0.35">
      <c r="A4610" t="s">
        <v>7662</v>
      </c>
      <c r="B4610" t="s">
        <v>1346</v>
      </c>
      <c r="C4610" s="16">
        <v>39448</v>
      </c>
      <c r="D4610">
        <v>4</v>
      </c>
      <c r="E4610">
        <v>74</v>
      </c>
      <c r="F4610" t="s">
        <v>14206</v>
      </c>
      <c r="G4610">
        <v>0.71799999999999997</v>
      </c>
    </row>
    <row r="4611" spans="1:7" x14ac:dyDescent="0.35">
      <c r="A4611" t="s">
        <v>7662</v>
      </c>
      <c r="B4611" t="s">
        <v>1346</v>
      </c>
      <c r="C4611" s="16">
        <v>39448</v>
      </c>
      <c r="D4611">
        <v>4</v>
      </c>
      <c r="E4611">
        <v>72</v>
      </c>
      <c r="F4611" t="s">
        <v>14206</v>
      </c>
      <c r="G4611">
        <v>0.71799999999999997</v>
      </c>
    </row>
    <row r="4612" spans="1:7" x14ac:dyDescent="0.35">
      <c r="A4612" t="s">
        <v>8052</v>
      </c>
      <c r="B4612" t="s">
        <v>1762</v>
      </c>
      <c r="C4612" s="16">
        <v>39448</v>
      </c>
      <c r="D4612">
        <v>10</v>
      </c>
      <c r="E4612">
        <v>46</v>
      </c>
      <c r="F4612" t="s">
        <v>13545</v>
      </c>
      <c r="G4612">
        <v>0.247</v>
      </c>
    </row>
    <row r="4613" spans="1:7" x14ac:dyDescent="0.35">
      <c r="A4613" t="s">
        <v>8325</v>
      </c>
      <c r="B4613" t="s">
        <v>8326</v>
      </c>
      <c r="C4613" s="16">
        <v>39448</v>
      </c>
      <c r="D4613">
        <v>1</v>
      </c>
      <c r="E4613">
        <v>28</v>
      </c>
      <c r="F4613" t="s">
        <v>1824</v>
      </c>
      <c r="G4613">
        <v>0.42299999999999999</v>
      </c>
    </row>
    <row r="4614" spans="1:7" x14ac:dyDescent="0.35">
      <c r="A4614" t="s">
        <v>8475</v>
      </c>
      <c r="B4614" t="s">
        <v>2102</v>
      </c>
      <c r="C4614" s="16">
        <v>39448</v>
      </c>
      <c r="D4614">
        <v>3</v>
      </c>
      <c r="E4614">
        <v>0</v>
      </c>
      <c r="F4614" t="s">
        <v>14766</v>
      </c>
      <c r="G4614">
        <v>0.70099999999999996</v>
      </c>
    </row>
    <row r="4615" spans="1:7" x14ac:dyDescent="0.35">
      <c r="A4615" t="s">
        <v>8518</v>
      </c>
      <c r="B4615" t="s">
        <v>8519</v>
      </c>
      <c r="C4615" s="16">
        <v>39448</v>
      </c>
      <c r="D4615">
        <v>19</v>
      </c>
      <c r="E4615">
        <v>28</v>
      </c>
      <c r="F4615" t="s">
        <v>13875</v>
      </c>
      <c r="G4615">
        <v>0.40200000000000002</v>
      </c>
    </row>
    <row r="4616" spans="1:7" x14ac:dyDescent="0.35">
      <c r="A4616" t="s">
        <v>8533</v>
      </c>
      <c r="B4616" t="s">
        <v>1862</v>
      </c>
      <c r="C4616" s="16">
        <v>39448</v>
      </c>
      <c r="D4616">
        <v>7</v>
      </c>
      <c r="E4616">
        <v>19</v>
      </c>
      <c r="F4616" t="s">
        <v>14137</v>
      </c>
      <c r="G4616">
        <v>0.46100000000000002</v>
      </c>
    </row>
    <row r="4617" spans="1:7" x14ac:dyDescent="0.35">
      <c r="A4617" t="s">
        <v>8616</v>
      </c>
      <c r="B4617" t="s">
        <v>8617</v>
      </c>
      <c r="C4617" s="16">
        <v>39448</v>
      </c>
      <c r="D4617">
        <v>2</v>
      </c>
      <c r="E4617">
        <v>36</v>
      </c>
      <c r="F4617" t="s">
        <v>14207</v>
      </c>
      <c r="G4617">
        <v>0.46899999999999997</v>
      </c>
    </row>
    <row r="4618" spans="1:7" x14ac:dyDescent="0.35">
      <c r="A4618" t="s">
        <v>8826</v>
      </c>
      <c r="B4618" t="s">
        <v>129</v>
      </c>
      <c r="C4618" s="16">
        <v>39448</v>
      </c>
      <c r="D4618">
        <v>2</v>
      </c>
      <c r="E4618">
        <v>75</v>
      </c>
      <c r="F4618" t="s">
        <v>14679</v>
      </c>
      <c r="G4618">
        <v>0.89400000000000002</v>
      </c>
    </row>
    <row r="4619" spans="1:7" x14ac:dyDescent="0.35">
      <c r="A4619" t="s">
        <v>4318</v>
      </c>
      <c r="B4619" t="s">
        <v>8879</v>
      </c>
      <c r="C4619" s="16">
        <v>39448</v>
      </c>
      <c r="D4619">
        <v>2</v>
      </c>
      <c r="E4619">
        <v>0</v>
      </c>
      <c r="F4619" t="s">
        <v>14992</v>
      </c>
      <c r="G4619">
        <v>0.74199999999999999</v>
      </c>
    </row>
    <row r="4620" spans="1:7" x14ac:dyDescent="0.35">
      <c r="A4620" t="s">
        <v>7662</v>
      </c>
      <c r="B4620" t="s">
        <v>1346</v>
      </c>
      <c r="C4620" s="16">
        <v>39448</v>
      </c>
      <c r="D4620">
        <v>4</v>
      </c>
      <c r="E4620">
        <v>0</v>
      </c>
      <c r="F4620" t="s">
        <v>14206</v>
      </c>
      <c r="G4620">
        <v>0.71799999999999997</v>
      </c>
    </row>
    <row r="4621" spans="1:7" x14ac:dyDescent="0.35">
      <c r="A4621" t="s">
        <v>9342</v>
      </c>
      <c r="B4621" t="s">
        <v>3548</v>
      </c>
      <c r="C4621" s="16">
        <v>39448</v>
      </c>
      <c r="D4621">
        <v>6</v>
      </c>
      <c r="E4621">
        <v>0</v>
      </c>
      <c r="F4621" t="s">
        <v>14959</v>
      </c>
      <c r="G4621">
        <v>0.58499999999999996</v>
      </c>
    </row>
    <row r="4622" spans="1:7" x14ac:dyDescent="0.35">
      <c r="A4622" t="s">
        <v>9377</v>
      </c>
      <c r="B4622" t="s">
        <v>9378</v>
      </c>
      <c r="C4622" s="16">
        <v>39448</v>
      </c>
      <c r="D4622">
        <v>11</v>
      </c>
      <c r="E4622">
        <v>68</v>
      </c>
      <c r="F4622" t="s">
        <v>14208</v>
      </c>
      <c r="G4622">
        <v>0.33900000000000002</v>
      </c>
    </row>
    <row r="4623" spans="1:7" x14ac:dyDescent="0.35">
      <c r="A4623" t="s">
        <v>9417</v>
      </c>
      <c r="B4623" t="s">
        <v>947</v>
      </c>
      <c r="C4623" s="16">
        <v>39448</v>
      </c>
      <c r="D4623">
        <v>3</v>
      </c>
      <c r="E4623">
        <v>50</v>
      </c>
      <c r="F4623" t="s">
        <v>14993</v>
      </c>
      <c r="G4623">
        <v>0.81599999999999995</v>
      </c>
    </row>
    <row r="4624" spans="1:7" x14ac:dyDescent="0.35">
      <c r="A4624" t="s">
        <v>9614</v>
      </c>
      <c r="B4624" t="s">
        <v>958</v>
      </c>
      <c r="C4624" s="16">
        <v>39448</v>
      </c>
      <c r="D4624">
        <v>7</v>
      </c>
      <c r="E4624">
        <v>0</v>
      </c>
      <c r="F4624" t="s">
        <v>13666</v>
      </c>
      <c r="G4624">
        <v>0.59199999999999997</v>
      </c>
    </row>
    <row r="4625" spans="1:7" x14ac:dyDescent="0.35">
      <c r="A4625" t="s">
        <v>12603</v>
      </c>
      <c r="B4625" t="s">
        <v>129</v>
      </c>
      <c r="C4625" s="16">
        <v>39448</v>
      </c>
      <c r="D4625">
        <v>5</v>
      </c>
      <c r="E4625">
        <v>53</v>
      </c>
      <c r="F4625" t="s">
        <v>14679</v>
      </c>
      <c r="G4625">
        <v>0.68</v>
      </c>
    </row>
    <row r="4626" spans="1:7" x14ac:dyDescent="0.35">
      <c r="A4626" t="s">
        <v>10022</v>
      </c>
      <c r="B4626" t="s">
        <v>2425</v>
      </c>
      <c r="C4626" s="16">
        <v>39448</v>
      </c>
      <c r="D4626">
        <v>3</v>
      </c>
      <c r="E4626">
        <v>45</v>
      </c>
      <c r="F4626" t="s">
        <v>14007</v>
      </c>
      <c r="G4626">
        <v>0.57899999999999996</v>
      </c>
    </row>
    <row r="4627" spans="1:7" x14ac:dyDescent="0.35">
      <c r="A4627" t="s">
        <v>10044</v>
      </c>
      <c r="B4627" t="s">
        <v>5115</v>
      </c>
      <c r="C4627" s="16">
        <v>39448</v>
      </c>
      <c r="D4627">
        <v>10</v>
      </c>
      <c r="E4627">
        <v>0</v>
      </c>
      <c r="F4627" t="s">
        <v>14108</v>
      </c>
      <c r="G4627">
        <v>0.60799999999999998</v>
      </c>
    </row>
    <row r="4628" spans="1:7" x14ac:dyDescent="0.35">
      <c r="A4628" t="s">
        <v>10089</v>
      </c>
      <c r="B4628" t="s">
        <v>4450</v>
      </c>
      <c r="C4628" s="16">
        <v>39448</v>
      </c>
      <c r="D4628">
        <v>2</v>
      </c>
      <c r="E4628">
        <v>18</v>
      </c>
      <c r="F4628" t="s">
        <v>14204</v>
      </c>
      <c r="G4628">
        <v>0.6</v>
      </c>
    </row>
    <row r="4629" spans="1:7" x14ac:dyDescent="0.35">
      <c r="A4629" t="s">
        <v>10143</v>
      </c>
      <c r="B4629" t="s">
        <v>1862</v>
      </c>
      <c r="C4629" s="16">
        <v>39448</v>
      </c>
      <c r="D4629">
        <v>4</v>
      </c>
      <c r="E4629">
        <v>31</v>
      </c>
      <c r="F4629" t="s">
        <v>14137</v>
      </c>
      <c r="G4629">
        <v>0.56699999999999995</v>
      </c>
    </row>
    <row r="4630" spans="1:7" x14ac:dyDescent="0.35">
      <c r="A4630" t="s">
        <v>8475</v>
      </c>
      <c r="B4630" t="s">
        <v>10144</v>
      </c>
      <c r="C4630" s="16">
        <v>39448</v>
      </c>
      <c r="D4630">
        <v>2</v>
      </c>
      <c r="E4630">
        <v>0</v>
      </c>
      <c r="F4630" t="s">
        <v>14994</v>
      </c>
      <c r="G4630">
        <v>0.66700000000000004</v>
      </c>
    </row>
    <row r="4631" spans="1:7" x14ac:dyDescent="0.35">
      <c r="A4631" t="s">
        <v>10247</v>
      </c>
      <c r="B4631" t="s">
        <v>1804</v>
      </c>
      <c r="C4631" s="16">
        <v>39448</v>
      </c>
      <c r="D4631">
        <v>3</v>
      </c>
      <c r="E4631">
        <v>55</v>
      </c>
      <c r="F4631" t="s">
        <v>14111</v>
      </c>
      <c r="G4631">
        <v>0.26100000000000001</v>
      </c>
    </row>
    <row r="4632" spans="1:7" x14ac:dyDescent="0.35">
      <c r="A4632" t="s">
        <v>7445</v>
      </c>
      <c r="B4632" t="s">
        <v>7028</v>
      </c>
      <c r="C4632" s="16">
        <v>39448</v>
      </c>
      <c r="D4632">
        <v>8</v>
      </c>
      <c r="E4632">
        <v>39</v>
      </c>
      <c r="F4632" t="s">
        <v>14205</v>
      </c>
      <c r="G4632">
        <v>0.39700000000000002</v>
      </c>
    </row>
    <row r="4633" spans="1:7" x14ac:dyDescent="0.35">
      <c r="A4633" t="s">
        <v>10536</v>
      </c>
      <c r="B4633" t="s">
        <v>1374</v>
      </c>
      <c r="C4633" s="16">
        <v>39448</v>
      </c>
      <c r="D4633">
        <v>2</v>
      </c>
      <c r="E4633">
        <v>37</v>
      </c>
      <c r="F4633" t="s">
        <v>13282</v>
      </c>
      <c r="G4633">
        <v>0.28999999999999998</v>
      </c>
    </row>
    <row r="4634" spans="1:7" x14ac:dyDescent="0.35">
      <c r="A4634" t="s">
        <v>10544</v>
      </c>
      <c r="B4634" t="s">
        <v>5115</v>
      </c>
      <c r="C4634" s="16">
        <v>39448</v>
      </c>
      <c r="D4634">
        <v>3</v>
      </c>
      <c r="E4634">
        <v>54</v>
      </c>
      <c r="F4634" t="s">
        <v>14108</v>
      </c>
      <c r="G4634">
        <v>0.61199999999999999</v>
      </c>
    </row>
    <row r="4635" spans="1:7" x14ac:dyDescent="0.35">
      <c r="A4635" t="s">
        <v>10725</v>
      </c>
      <c r="B4635" t="s">
        <v>10726</v>
      </c>
      <c r="C4635" s="16">
        <v>39448</v>
      </c>
      <c r="D4635">
        <v>1</v>
      </c>
      <c r="E4635">
        <v>37</v>
      </c>
      <c r="F4635" t="s">
        <v>14209</v>
      </c>
      <c r="G4635">
        <v>0.503</v>
      </c>
    </row>
    <row r="4636" spans="1:7" x14ac:dyDescent="0.35">
      <c r="A4636" t="s">
        <v>11825</v>
      </c>
      <c r="B4636" t="s">
        <v>1363</v>
      </c>
      <c r="C4636" s="16">
        <v>39448</v>
      </c>
      <c r="D4636">
        <v>1</v>
      </c>
      <c r="E4636">
        <v>0</v>
      </c>
      <c r="F4636" t="s">
        <v>12791</v>
      </c>
      <c r="G4636">
        <v>0.83199999999999996</v>
      </c>
    </row>
    <row r="4637" spans="1:7" x14ac:dyDescent="0.35">
      <c r="A4637" t="s">
        <v>10979</v>
      </c>
      <c r="B4637" t="s">
        <v>5110</v>
      </c>
      <c r="C4637" s="16">
        <v>39448</v>
      </c>
      <c r="D4637">
        <v>1</v>
      </c>
      <c r="E4637">
        <v>0</v>
      </c>
      <c r="F4637" t="s">
        <v>13309</v>
      </c>
      <c r="G4637">
        <v>0.76700000000000002</v>
      </c>
    </row>
    <row r="4638" spans="1:7" x14ac:dyDescent="0.35">
      <c r="A4638" t="s">
        <v>11079</v>
      </c>
      <c r="B4638" t="s">
        <v>9093</v>
      </c>
      <c r="C4638" s="16">
        <v>39448</v>
      </c>
      <c r="D4638">
        <v>4</v>
      </c>
      <c r="E4638">
        <v>32</v>
      </c>
      <c r="F4638" t="s">
        <v>14210</v>
      </c>
      <c r="G4638">
        <v>0.22500000000000001</v>
      </c>
    </row>
    <row r="4639" spans="1:7" x14ac:dyDescent="0.35">
      <c r="A4639" t="s">
        <v>11270</v>
      </c>
      <c r="B4639" t="s">
        <v>81</v>
      </c>
      <c r="C4639" s="16">
        <v>39448</v>
      </c>
      <c r="D4639">
        <v>2</v>
      </c>
      <c r="E4639">
        <v>66</v>
      </c>
      <c r="F4639" t="s">
        <v>12791</v>
      </c>
      <c r="G4639">
        <v>0.59</v>
      </c>
    </row>
    <row r="4640" spans="1:7" x14ac:dyDescent="0.35">
      <c r="A4640" t="s">
        <v>10725</v>
      </c>
      <c r="B4640" t="s">
        <v>10726</v>
      </c>
      <c r="C4640" s="16">
        <v>39448</v>
      </c>
      <c r="D4640">
        <v>1</v>
      </c>
      <c r="E4640">
        <v>0</v>
      </c>
      <c r="F4640" t="s">
        <v>14209</v>
      </c>
      <c r="G4640">
        <v>0.503</v>
      </c>
    </row>
    <row r="4641" spans="1:7" x14ac:dyDescent="0.35">
      <c r="A4641">
        <v>16</v>
      </c>
      <c r="B4641" t="s">
        <v>2270</v>
      </c>
      <c r="C4641" s="16">
        <v>39448</v>
      </c>
      <c r="D4641">
        <v>2</v>
      </c>
      <c r="E4641">
        <v>27</v>
      </c>
      <c r="F4641" t="s">
        <v>2271</v>
      </c>
      <c r="G4641">
        <v>0.59</v>
      </c>
    </row>
    <row r="4642" spans="1:7" x14ac:dyDescent="0.35">
      <c r="A4642" t="s">
        <v>11588</v>
      </c>
      <c r="B4642" t="s">
        <v>11589</v>
      </c>
      <c r="C4642" s="16">
        <v>39448</v>
      </c>
      <c r="D4642">
        <v>6</v>
      </c>
      <c r="E4642">
        <v>0</v>
      </c>
      <c r="F4642" t="s">
        <v>14995</v>
      </c>
      <c r="G4642">
        <v>0.75700000000000001</v>
      </c>
    </row>
    <row r="4643" spans="1:7" x14ac:dyDescent="0.35">
      <c r="A4643" t="s">
        <v>11852</v>
      </c>
      <c r="B4643" t="s">
        <v>1837</v>
      </c>
      <c r="C4643" s="16">
        <v>39439</v>
      </c>
      <c r="D4643">
        <v>2</v>
      </c>
      <c r="E4643">
        <v>23</v>
      </c>
      <c r="F4643" t="s">
        <v>14211</v>
      </c>
      <c r="G4643">
        <v>0.623</v>
      </c>
    </row>
    <row r="4644" spans="1:7" x14ac:dyDescent="0.35">
      <c r="A4644" t="s">
        <v>5829</v>
      </c>
      <c r="B4644" t="s">
        <v>3020</v>
      </c>
      <c r="C4644" s="16">
        <v>39430</v>
      </c>
      <c r="D4644">
        <v>5</v>
      </c>
      <c r="E4644">
        <v>81</v>
      </c>
      <c r="F4644" t="s">
        <v>14123</v>
      </c>
      <c r="G4644">
        <v>0.45100000000000001</v>
      </c>
    </row>
    <row r="4645" spans="1:7" x14ac:dyDescent="0.35">
      <c r="A4645" t="s">
        <v>6709</v>
      </c>
      <c r="B4645" t="s">
        <v>3020</v>
      </c>
      <c r="C4645" s="16">
        <v>39430</v>
      </c>
      <c r="D4645">
        <v>4</v>
      </c>
      <c r="E4645">
        <v>81</v>
      </c>
      <c r="F4645" t="s">
        <v>14123</v>
      </c>
      <c r="G4645">
        <v>0.76300000000000001</v>
      </c>
    </row>
    <row r="4646" spans="1:7" x14ac:dyDescent="0.35">
      <c r="A4646" t="s">
        <v>10711</v>
      </c>
      <c r="B4646" t="s">
        <v>3020</v>
      </c>
      <c r="C4646" s="16">
        <v>39430</v>
      </c>
      <c r="D4646">
        <v>2</v>
      </c>
      <c r="E4646">
        <v>57</v>
      </c>
      <c r="F4646" t="s">
        <v>14123</v>
      </c>
      <c r="G4646">
        <v>0.54900000000000004</v>
      </c>
    </row>
    <row r="4647" spans="1:7" x14ac:dyDescent="0.35">
      <c r="A4647" t="s">
        <v>8665</v>
      </c>
      <c r="B4647" t="s">
        <v>8666</v>
      </c>
      <c r="C4647" s="16">
        <v>39426</v>
      </c>
      <c r="D4647">
        <v>3</v>
      </c>
      <c r="E4647">
        <v>40</v>
      </c>
      <c r="F4647" t="s">
        <v>13316</v>
      </c>
      <c r="G4647">
        <v>0.69199999999999995</v>
      </c>
    </row>
    <row r="4648" spans="1:7" x14ac:dyDescent="0.35">
      <c r="A4648" t="s">
        <v>2857</v>
      </c>
      <c r="B4648" t="s">
        <v>2858</v>
      </c>
      <c r="C4648" s="16">
        <v>39424</v>
      </c>
      <c r="D4648">
        <v>1</v>
      </c>
      <c r="E4648">
        <v>14</v>
      </c>
      <c r="F4648" t="s">
        <v>13591</v>
      </c>
      <c r="G4648">
        <v>0.377</v>
      </c>
    </row>
    <row r="4649" spans="1:7" x14ac:dyDescent="0.35">
      <c r="A4649" t="s">
        <v>4007</v>
      </c>
      <c r="B4649" t="s">
        <v>4008</v>
      </c>
      <c r="C4649" s="16">
        <v>39413</v>
      </c>
      <c r="D4649">
        <v>3</v>
      </c>
      <c r="E4649">
        <v>6</v>
      </c>
      <c r="F4649" t="s">
        <v>4009</v>
      </c>
      <c r="G4649">
        <v>0.54400000000000004</v>
      </c>
    </row>
    <row r="4650" spans="1:7" x14ac:dyDescent="0.35">
      <c r="A4650" t="s">
        <v>8433</v>
      </c>
      <c r="B4650" t="s">
        <v>4008</v>
      </c>
      <c r="C4650" s="16">
        <v>39413</v>
      </c>
      <c r="D4650">
        <v>1</v>
      </c>
      <c r="E4650">
        <v>26</v>
      </c>
      <c r="F4650" t="s">
        <v>4009</v>
      </c>
      <c r="G4650">
        <v>0.754</v>
      </c>
    </row>
    <row r="4651" spans="1:7" x14ac:dyDescent="0.35">
      <c r="A4651" t="s">
        <v>12662</v>
      </c>
      <c r="B4651" t="s">
        <v>10683</v>
      </c>
      <c r="C4651" s="16">
        <v>39410</v>
      </c>
      <c r="D4651">
        <v>3</v>
      </c>
      <c r="E4651">
        <v>38</v>
      </c>
      <c r="F4651" t="s">
        <v>13620</v>
      </c>
      <c r="G4651">
        <v>0.78900000000000003</v>
      </c>
    </row>
    <row r="4652" spans="1:7" x14ac:dyDescent="0.35">
      <c r="A4652" t="s">
        <v>512</v>
      </c>
      <c r="B4652" t="s">
        <v>513</v>
      </c>
      <c r="C4652" s="16">
        <v>39407</v>
      </c>
      <c r="D4652">
        <v>1</v>
      </c>
      <c r="E4652">
        <v>30</v>
      </c>
      <c r="F4652" t="s">
        <v>12791</v>
      </c>
      <c r="G4652">
        <v>0.66700000000000004</v>
      </c>
    </row>
    <row r="4653" spans="1:7" x14ac:dyDescent="0.35">
      <c r="A4653" t="s">
        <v>2043</v>
      </c>
      <c r="B4653" t="s">
        <v>296</v>
      </c>
      <c r="C4653" s="16">
        <v>39406</v>
      </c>
      <c r="D4653">
        <v>4</v>
      </c>
      <c r="E4653">
        <v>56</v>
      </c>
      <c r="F4653" t="s">
        <v>13879</v>
      </c>
      <c r="G4653">
        <v>0.59299999999999997</v>
      </c>
    </row>
    <row r="4654" spans="1:7" x14ac:dyDescent="0.35">
      <c r="A4654" t="s">
        <v>3884</v>
      </c>
      <c r="B4654" t="s">
        <v>3885</v>
      </c>
      <c r="C4654" s="16">
        <v>39406</v>
      </c>
      <c r="D4654">
        <v>1</v>
      </c>
      <c r="E4654">
        <v>25</v>
      </c>
      <c r="F4654" t="s">
        <v>13875</v>
      </c>
      <c r="G4654">
        <v>0.47099999999999997</v>
      </c>
    </row>
    <row r="4655" spans="1:7" x14ac:dyDescent="0.35">
      <c r="A4655" t="s">
        <v>12005</v>
      </c>
      <c r="B4655" t="s">
        <v>3889</v>
      </c>
      <c r="C4655" s="16">
        <v>39406</v>
      </c>
      <c r="D4655">
        <v>3</v>
      </c>
      <c r="E4655">
        <v>0</v>
      </c>
      <c r="F4655" t="s">
        <v>14982</v>
      </c>
      <c r="G4655">
        <v>0.46600000000000003</v>
      </c>
    </row>
    <row r="4656" spans="1:7" x14ac:dyDescent="0.35">
      <c r="A4656" t="s">
        <v>4553</v>
      </c>
      <c r="B4656" t="s">
        <v>3890</v>
      </c>
      <c r="C4656" s="16">
        <v>39406</v>
      </c>
      <c r="D4656">
        <v>1</v>
      </c>
      <c r="E4656">
        <v>64</v>
      </c>
      <c r="F4656" t="s">
        <v>13511</v>
      </c>
      <c r="G4656">
        <v>0.56599999999999995</v>
      </c>
    </row>
    <row r="4657" spans="1:7" x14ac:dyDescent="0.35">
      <c r="A4657" t="s">
        <v>5833</v>
      </c>
      <c r="B4657" t="s">
        <v>3885</v>
      </c>
      <c r="C4657" s="16">
        <v>39406</v>
      </c>
      <c r="D4657">
        <v>5</v>
      </c>
      <c r="E4657">
        <v>16</v>
      </c>
      <c r="F4657" t="s">
        <v>13875</v>
      </c>
      <c r="G4657">
        <v>0.39200000000000002</v>
      </c>
    </row>
    <row r="4658" spans="1:7" x14ac:dyDescent="0.35">
      <c r="A4658" t="s">
        <v>12366</v>
      </c>
      <c r="B4658" t="s">
        <v>3637</v>
      </c>
      <c r="C4658" s="16">
        <v>39406</v>
      </c>
      <c r="D4658">
        <v>6</v>
      </c>
      <c r="E4658">
        <v>18</v>
      </c>
      <c r="F4658" t="s">
        <v>13875</v>
      </c>
      <c r="G4658">
        <v>0.45900000000000002</v>
      </c>
    </row>
    <row r="4659" spans="1:7" x14ac:dyDescent="0.35">
      <c r="A4659" t="s">
        <v>4553</v>
      </c>
      <c r="B4659" t="s">
        <v>3890</v>
      </c>
      <c r="C4659" s="16">
        <v>39406</v>
      </c>
      <c r="D4659">
        <v>1</v>
      </c>
      <c r="E4659">
        <v>0</v>
      </c>
      <c r="F4659" t="s">
        <v>13511</v>
      </c>
      <c r="G4659">
        <v>0.56599999999999995</v>
      </c>
    </row>
    <row r="4660" spans="1:7" x14ac:dyDescent="0.35">
      <c r="A4660" t="s">
        <v>9684</v>
      </c>
      <c r="B4660" t="s">
        <v>3890</v>
      </c>
      <c r="C4660" s="16">
        <v>39406</v>
      </c>
      <c r="D4660">
        <v>2</v>
      </c>
      <c r="E4660">
        <v>0</v>
      </c>
      <c r="F4660" t="s">
        <v>13511</v>
      </c>
      <c r="G4660">
        <v>0.76600000000000001</v>
      </c>
    </row>
    <row r="4661" spans="1:7" x14ac:dyDescent="0.35">
      <c r="A4661" t="s">
        <v>2762</v>
      </c>
      <c r="B4661" t="s">
        <v>2763</v>
      </c>
      <c r="C4661" s="16">
        <v>39403</v>
      </c>
      <c r="D4661">
        <v>1</v>
      </c>
      <c r="E4661">
        <v>52</v>
      </c>
      <c r="F4661" t="s">
        <v>14093</v>
      </c>
      <c r="G4661">
        <v>0.625</v>
      </c>
    </row>
    <row r="4662" spans="1:7" x14ac:dyDescent="0.35">
      <c r="A4662" t="s">
        <v>4402</v>
      </c>
      <c r="B4662" t="s">
        <v>2763</v>
      </c>
      <c r="C4662" s="16">
        <v>39403</v>
      </c>
      <c r="D4662">
        <v>2</v>
      </c>
      <c r="E4662">
        <v>31</v>
      </c>
      <c r="F4662" t="s">
        <v>14093</v>
      </c>
      <c r="G4662">
        <v>0.45200000000000001</v>
      </c>
    </row>
    <row r="4663" spans="1:7" x14ac:dyDescent="0.35">
      <c r="A4663" t="s">
        <v>7103</v>
      </c>
      <c r="B4663" t="s">
        <v>7104</v>
      </c>
      <c r="C4663" s="16">
        <v>39403</v>
      </c>
      <c r="D4663">
        <v>1</v>
      </c>
      <c r="E4663">
        <v>21</v>
      </c>
      <c r="F4663" t="s">
        <v>14212</v>
      </c>
      <c r="G4663">
        <v>0.61199999999999999</v>
      </c>
    </row>
    <row r="4664" spans="1:7" x14ac:dyDescent="0.35">
      <c r="A4664" t="s">
        <v>1214</v>
      </c>
      <c r="B4664" t="s">
        <v>594</v>
      </c>
      <c r="C4664" s="16">
        <v>39395</v>
      </c>
      <c r="D4664">
        <v>3</v>
      </c>
      <c r="E4664">
        <v>0</v>
      </c>
      <c r="F4664" t="s">
        <v>13702</v>
      </c>
      <c r="G4664">
        <v>0.55300000000000005</v>
      </c>
    </row>
    <row r="4665" spans="1:7" x14ac:dyDescent="0.35">
      <c r="A4665" t="s">
        <v>5937</v>
      </c>
      <c r="B4665" t="s">
        <v>594</v>
      </c>
      <c r="C4665" s="16">
        <v>39395</v>
      </c>
      <c r="D4665">
        <v>4</v>
      </c>
      <c r="E4665">
        <v>76</v>
      </c>
      <c r="F4665" t="s">
        <v>13702</v>
      </c>
      <c r="G4665">
        <v>0.64400000000000002</v>
      </c>
    </row>
    <row r="4666" spans="1:7" x14ac:dyDescent="0.35">
      <c r="A4666" t="s">
        <v>5937</v>
      </c>
      <c r="B4666" t="s">
        <v>594</v>
      </c>
      <c r="C4666" s="16">
        <v>39395</v>
      </c>
      <c r="D4666">
        <v>4</v>
      </c>
      <c r="E4666">
        <v>3</v>
      </c>
      <c r="F4666" t="s">
        <v>13702</v>
      </c>
      <c r="G4666">
        <v>0.64900000000000002</v>
      </c>
    </row>
    <row r="4667" spans="1:7" x14ac:dyDescent="0.35">
      <c r="A4667" t="s">
        <v>1735</v>
      </c>
      <c r="B4667" t="s">
        <v>1736</v>
      </c>
      <c r="C4667" s="16">
        <v>39392</v>
      </c>
      <c r="D4667">
        <v>4</v>
      </c>
      <c r="E4667">
        <v>56</v>
      </c>
      <c r="F4667" t="s">
        <v>14213</v>
      </c>
      <c r="G4667">
        <v>0.371</v>
      </c>
    </row>
    <row r="4668" spans="1:7" x14ac:dyDescent="0.35">
      <c r="A4668" t="s">
        <v>2605</v>
      </c>
      <c r="B4668" t="s">
        <v>1736</v>
      </c>
      <c r="C4668" s="16">
        <v>39392</v>
      </c>
      <c r="D4668">
        <v>14</v>
      </c>
      <c r="E4668">
        <v>77</v>
      </c>
      <c r="F4668" t="s">
        <v>14213</v>
      </c>
      <c r="G4668">
        <v>0.29099999999999998</v>
      </c>
    </row>
    <row r="4669" spans="1:7" x14ac:dyDescent="0.35">
      <c r="A4669" t="s">
        <v>3753</v>
      </c>
      <c r="B4669" t="s">
        <v>3926</v>
      </c>
      <c r="C4669" s="16">
        <v>39388</v>
      </c>
      <c r="D4669">
        <v>1</v>
      </c>
      <c r="E4669">
        <v>0</v>
      </c>
      <c r="F4669" t="s">
        <v>3927</v>
      </c>
      <c r="G4669">
        <v>0.67200000000000004</v>
      </c>
    </row>
    <row r="4670" spans="1:7" x14ac:dyDescent="0.35">
      <c r="A4670" t="s">
        <v>6186</v>
      </c>
      <c r="B4670" t="s">
        <v>3926</v>
      </c>
      <c r="C4670" s="16">
        <v>39387</v>
      </c>
      <c r="D4670">
        <v>4</v>
      </c>
      <c r="E4670">
        <v>0</v>
      </c>
      <c r="F4670" t="s">
        <v>3927</v>
      </c>
      <c r="G4670">
        <v>0.65900000000000003</v>
      </c>
    </row>
    <row r="4671" spans="1:7" x14ac:dyDescent="0.35">
      <c r="A4671" t="s">
        <v>2070</v>
      </c>
      <c r="B4671" t="s">
        <v>2071</v>
      </c>
      <c r="C4671" s="16">
        <v>39385</v>
      </c>
      <c r="D4671">
        <v>1</v>
      </c>
      <c r="E4671">
        <v>67</v>
      </c>
      <c r="F4671" t="s">
        <v>14724</v>
      </c>
      <c r="G4671">
        <v>0.55700000000000005</v>
      </c>
    </row>
    <row r="4672" spans="1:7" x14ac:dyDescent="0.35">
      <c r="A4672" t="s">
        <v>2072</v>
      </c>
      <c r="B4672" t="s">
        <v>2071</v>
      </c>
      <c r="C4672" s="16">
        <v>39385</v>
      </c>
      <c r="D4672">
        <v>2</v>
      </c>
      <c r="E4672">
        <v>28</v>
      </c>
      <c r="F4672" t="s">
        <v>14724</v>
      </c>
      <c r="G4672">
        <v>0.755</v>
      </c>
    </row>
    <row r="4673" spans="1:7" x14ac:dyDescent="0.35">
      <c r="A4673" t="s">
        <v>2072</v>
      </c>
      <c r="B4673" t="s">
        <v>2071</v>
      </c>
      <c r="C4673" s="16">
        <v>39385</v>
      </c>
      <c r="D4673">
        <v>2</v>
      </c>
      <c r="E4673">
        <v>44</v>
      </c>
      <c r="F4673" t="s">
        <v>14724</v>
      </c>
      <c r="G4673">
        <v>0.755</v>
      </c>
    </row>
    <row r="4674" spans="1:7" x14ac:dyDescent="0.35">
      <c r="A4674" t="s">
        <v>4207</v>
      </c>
      <c r="B4674" t="s">
        <v>281</v>
      </c>
      <c r="C4674" s="16">
        <v>39385</v>
      </c>
      <c r="D4674">
        <v>9</v>
      </c>
      <c r="E4674">
        <v>65</v>
      </c>
      <c r="F4674" t="s">
        <v>13841</v>
      </c>
      <c r="G4674">
        <v>0.74399999999999999</v>
      </c>
    </row>
    <row r="4675" spans="1:7" x14ac:dyDescent="0.35">
      <c r="A4675" t="s">
        <v>4751</v>
      </c>
      <c r="B4675" t="s">
        <v>1143</v>
      </c>
      <c r="C4675" s="16">
        <v>39385</v>
      </c>
      <c r="D4675">
        <v>37</v>
      </c>
      <c r="E4675">
        <v>18</v>
      </c>
      <c r="F4675" t="s">
        <v>12803</v>
      </c>
      <c r="G4675">
        <v>0.67900000000000005</v>
      </c>
    </row>
    <row r="4676" spans="1:7" x14ac:dyDescent="0.35">
      <c r="A4676" t="s">
        <v>5435</v>
      </c>
      <c r="B4676" t="s">
        <v>5436</v>
      </c>
      <c r="C4676" s="16">
        <v>39385</v>
      </c>
      <c r="D4676">
        <v>5</v>
      </c>
      <c r="E4676">
        <v>33</v>
      </c>
      <c r="F4676" t="s">
        <v>5437</v>
      </c>
      <c r="G4676">
        <v>0.64400000000000002</v>
      </c>
    </row>
    <row r="4677" spans="1:7" x14ac:dyDescent="0.35">
      <c r="A4677" t="s">
        <v>5752</v>
      </c>
      <c r="B4677" t="s">
        <v>2071</v>
      </c>
      <c r="C4677" s="16">
        <v>39385</v>
      </c>
      <c r="D4677">
        <v>4</v>
      </c>
      <c r="E4677">
        <v>44</v>
      </c>
      <c r="F4677" t="s">
        <v>14724</v>
      </c>
      <c r="G4677">
        <v>0.63600000000000001</v>
      </c>
    </row>
    <row r="4678" spans="1:7" x14ac:dyDescent="0.35">
      <c r="A4678" t="s">
        <v>6131</v>
      </c>
      <c r="B4678" t="s">
        <v>2071</v>
      </c>
      <c r="C4678" s="16">
        <v>39385</v>
      </c>
      <c r="D4678">
        <v>6</v>
      </c>
      <c r="E4678">
        <v>47</v>
      </c>
      <c r="F4678" t="s">
        <v>14724</v>
      </c>
      <c r="G4678">
        <v>0.61</v>
      </c>
    </row>
    <row r="4679" spans="1:7" x14ac:dyDescent="0.35">
      <c r="A4679" t="s">
        <v>403</v>
      </c>
      <c r="B4679" t="s">
        <v>404</v>
      </c>
      <c r="C4679" s="16">
        <v>39384</v>
      </c>
      <c r="D4679">
        <v>8</v>
      </c>
      <c r="E4679">
        <v>31</v>
      </c>
      <c r="F4679" t="s">
        <v>14996</v>
      </c>
      <c r="G4679">
        <v>0.43</v>
      </c>
    </row>
    <row r="4680" spans="1:7" x14ac:dyDescent="0.35">
      <c r="A4680" t="s">
        <v>6380</v>
      </c>
      <c r="B4680" t="s">
        <v>2533</v>
      </c>
      <c r="C4680" s="16">
        <v>39384</v>
      </c>
      <c r="D4680">
        <v>2</v>
      </c>
      <c r="E4680">
        <v>0</v>
      </c>
      <c r="F4680" t="s">
        <v>14966</v>
      </c>
      <c r="G4680">
        <v>0.53600000000000003</v>
      </c>
    </row>
    <row r="4681" spans="1:7" x14ac:dyDescent="0.35">
      <c r="A4681" t="s">
        <v>11703</v>
      </c>
      <c r="B4681" t="s">
        <v>2533</v>
      </c>
      <c r="C4681" s="16">
        <v>39384</v>
      </c>
      <c r="D4681">
        <v>3</v>
      </c>
      <c r="E4681">
        <v>0</v>
      </c>
      <c r="F4681" t="s">
        <v>14966</v>
      </c>
      <c r="G4681">
        <v>0.79100000000000004</v>
      </c>
    </row>
    <row r="4682" spans="1:7" x14ac:dyDescent="0.35">
      <c r="A4682" t="s">
        <v>2950</v>
      </c>
      <c r="B4682" t="s">
        <v>12</v>
      </c>
      <c r="C4682" s="16">
        <v>39380</v>
      </c>
      <c r="D4682">
        <v>2</v>
      </c>
      <c r="E4682">
        <v>67</v>
      </c>
      <c r="F4682" t="s">
        <v>12842</v>
      </c>
      <c r="G4682">
        <v>0.76900000000000002</v>
      </c>
    </row>
    <row r="4683" spans="1:7" x14ac:dyDescent="0.35">
      <c r="A4683" t="s">
        <v>3813</v>
      </c>
      <c r="B4683" t="s">
        <v>12</v>
      </c>
      <c r="C4683" s="16">
        <v>39380</v>
      </c>
      <c r="D4683">
        <v>1</v>
      </c>
      <c r="E4683">
        <v>83</v>
      </c>
      <c r="F4683" t="s">
        <v>12842</v>
      </c>
      <c r="G4683">
        <v>0.78800000000000003</v>
      </c>
    </row>
    <row r="4684" spans="1:7" x14ac:dyDescent="0.35">
      <c r="A4684" t="s">
        <v>8914</v>
      </c>
      <c r="B4684" t="s">
        <v>1222</v>
      </c>
      <c r="C4684" s="16">
        <v>39375</v>
      </c>
      <c r="D4684">
        <v>2</v>
      </c>
      <c r="E4684">
        <v>0</v>
      </c>
      <c r="F4684" t="s">
        <v>13570</v>
      </c>
      <c r="G4684">
        <v>0.371</v>
      </c>
    </row>
    <row r="4685" spans="1:7" x14ac:dyDescent="0.35">
      <c r="A4685" t="s">
        <v>9288</v>
      </c>
      <c r="B4685" t="s">
        <v>9289</v>
      </c>
      <c r="C4685" s="16">
        <v>39375</v>
      </c>
      <c r="D4685">
        <v>4</v>
      </c>
      <c r="E4685">
        <v>0</v>
      </c>
      <c r="F4685" t="s">
        <v>14093</v>
      </c>
      <c r="G4685">
        <v>0.4</v>
      </c>
    </row>
    <row r="4686" spans="1:7" x14ac:dyDescent="0.35">
      <c r="A4686" t="s">
        <v>10316</v>
      </c>
      <c r="B4686" t="s">
        <v>1222</v>
      </c>
      <c r="C4686" s="16">
        <v>39375</v>
      </c>
      <c r="D4686">
        <v>1</v>
      </c>
      <c r="E4686">
        <v>0</v>
      </c>
      <c r="F4686" t="s">
        <v>13570</v>
      </c>
      <c r="G4686">
        <v>0.375</v>
      </c>
    </row>
    <row r="4687" spans="1:7" x14ac:dyDescent="0.35">
      <c r="A4687" t="s">
        <v>3968</v>
      </c>
      <c r="B4687" t="s">
        <v>1077</v>
      </c>
      <c r="C4687" s="16">
        <v>39368</v>
      </c>
      <c r="D4687">
        <v>10</v>
      </c>
      <c r="E4687">
        <v>16</v>
      </c>
      <c r="F4687" t="s">
        <v>14214</v>
      </c>
      <c r="G4687">
        <v>0.58499999999999996</v>
      </c>
    </row>
    <row r="4688" spans="1:7" x14ac:dyDescent="0.35">
      <c r="A4688" t="s">
        <v>6182</v>
      </c>
      <c r="B4688" t="s">
        <v>1077</v>
      </c>
      <c r="C4688" s="16">
        <v>39368</v>
      </c>
      <c r="D4688">
        <v>3</v>
      </c>
      <c r="E4688">
        <v>22</v>
      </c>
      <c r="F4688" t="s">
        <v>14214</v>
      </c>
      <c r="G4688">
        <v>0.63600000000000001</v>
      </c>
    </row>
    <row r="4689" spans="1:7" x14ac:dyDescent="0.35">
      <c r="A4689" t="s">
        <v>7063</v>
      </c>
      <c r="B4689" t="s">
        <v>1077</v>
      </c>
      <c r="C4689" s="16">
        <v>39368</v>
      </c>
      <c r="D4689">
        <v>2</v>
      </c>
      <c r="E4689">
        <v>16</v>
      </c>
      <c r="F4689" t="s">
        <v>14214</v>
      </c>
      <c r="G4689">
        <v>0.40500000000000003</v>
      </c>
    </row>
    <row r="4690" spans="1:7" x14ac:dyDescent="0.35">
      <c r="A4690" t="s">
        <v>1433</v>
      </c>
      <c r="B4690" t="s">
        <v>1434</v>
      </c>
      <c r="C4690" s="16">
        <v>39364</v>
      </c>
      <c r="D4690">
        <v>3</v>
      </c>
      <c r="E4690">
        <v>78</v>
      </c>
      <c r="F4690" t="s">
        <v>1435</v>
      </c>
      <c r="G4690">
        <v>0.7</v>
      </c>
    </row>
    <row r="4691" spans="1:7" x14ac:dyDescent="0.35">
      <c r="A4691" t="s">
        <v>9650</v>
      </c>
      <c r="B4691" t="s">
        <v>547</v>
      </c>
      <c r="C4691" s="16">
        <v>39357</v>
      </c>
      <c r="D4691">
        <v>12</v>
      </c>
      <c r="E4691">
        <v>36</v>
      </c>
      <c r="F4691" t="s">
        <v>14030</v>
      </c>
      <c r="G4691">
        <v>0.52800000000000002</v>
      </c>
    </row>
    <row r="4692" spans="1:7" x14ac:dyDescent="0.35">
      <c r="A4692" t="s">
        <v>7407</v>
      </c>
      <c r="B4692" t="s">
        <v>547</v>
      </c>
      <c r="C4692" s="16">
        <v>39357</v>
      </c>
      <c r="D4692">
        <v>16</v>
      </c>
      <c r="E4692">
        <v>64</v>
      </c>
      <c r="F4692" t="s">
        <v>14030</v>
      </c>
      <c r="G4692">
        <v>0.442</v>
      </c>
    </row>
    <row r="4693" spans="1:7" x14ac:dyDescent="0.35">
      <c r="A4693" t="s">
        <v>8535</v>
      </c>
      <c r="B4693" t="s">
        <v>1885</v>
      </c>
      <c r="C4693" s="16">
        <v>39356</v>
      </c>
      <c r="D4693">
        <v>3</v>
      </c>
      <c r="E4693">
        <v>72</v>
      </c>
      <c r="F4693" t="s">
        <v>14215</v>
      </c>
      <c r="G4693">
        <v>0.55100000000000005</v>
      </c>
    </row>
    <row r="4694" spans="1:7" x14ac:dyDescent="0.35">
      <c r="A4694" t="s">
        <v>7407</v>
      </c>
      <c r="B4694" t="s">
        <v>547</v>
      </c>
      <c r="C4694" s="16">
        <v>39354</v>
      </c>
      <c r="D4694">
        <v>17</v>
      </c>
      <c r="E4694">
        <v>63</v>
      </c>
      <c r="F4694" t="s">
        <v>14030</v>
      </c>
      <c r="G4694">
        <v>0.442</v>
      </c>
    </row>
    <row r="4695" spans="1:7" x14ac:dyDescent="0.35">
      <c r="A4695" t="s">
        <v>2321</v>
      </c>
      <c r="B4695" t="s">
        <v>547</v>
      </c>
      <c r="C4695" s="16">
        <v>39354</v>
      </c>
      <c r="D4695">
        <v>3</v>
      </c>
      <c r="E4695">
        <v>34</v>
      </c>
      <c r="F4695" t="s">
        <v>14030</v>
      </c>
      <c r="G4695">
        <v>0.53</v>
      </c>
    </row>
    <row r="4696" spans="1:7" x14ac:dyDescent="0.35">
      <c r="A4696" t="s">
        <v>2906</v>
      </c>
      <c r="B4696" t="s">
        <v>292</v>
      </c>
      <c r="C4696" s="16">
        <v>39350</v>
      </c>
      <c r="D4696">
        <v>4</v>
      </c>
      <c r="E4696">
        <v>62</v>
      </c>
      <c r="F4696" t="s">
        <v>14091</v>
      </c>
      <c r="G4696">
        <v>0.40100000000000002</v>
      </c>
    </row>
    <row r="4697" spans="1:7" x14ac:dyDescent="0.35">
      <c r="A4697" t="s">
        <v>11967</v>
      </c>
      <c r="B4697" t="s">
        <v>3420</v>
      </c>
      <c r="C4697" s="16">
        <v>39350</v>
      </c>
      <c r="D4697">
        <v>3</v>
      </c>
      <c r="E4697">
        <v>54</v>
      </c>
      <c r="F4697" t="s">
        <v>14216</v>
      </c>
      <c r="G4697">
        <v>0.61199999999999999</v>
      </c>
    </row>
    <row r="4698" spans="1:7" x14ac:dyDescent="0.35">
      <c r="A4698" t="s">
        <v>3836</v>
      </c>
      <c r="B4698" t="s">
        <v>292</v>
      </c>
      <c r="C4698" s="16">
        <v>39350</v>
      </c>
      <c r="D4698">
        <v>1</v>
      </c>
      <c r="E4698">
        <v>82</v>
      </c>
      <c r="F4698" t="s">
        <v>14091</v>
      </c>
      <c r="G4698">
        <v>0.433</v>
      </c>
    </row>
    <row r="4699" spans="1:7" x14ac:dyDescent="0.35">
      <c r="A4699" t="s">
        <v>12517</v>
      </c>
      <c r="B4699" t="s">
        <v>9251</v>
      </c>
      <c r="C4699" s="16">
        <v>39350</v>
      </c>
      <c r="D4699">
        <v>1</v>
      </c>
      <c r="E4699">
        <v>61</v>
      </c>
      <c r="F4699" t="s">
        <v>14217</v>
      </c>
      <c r="G4699">
        <v>0.59499999999999997</v>
      </c>
    </row>
    <row r="4700" spans="1:7" x14ac:dyDescent="0.35">
      <c r="A4700" t="s">
        <v>12536</v>
      </c>
      <c r="B4700" t="s">
        <v>9393</v>
      </c>
      <c r="C4700" s="16">
        <v>39350</v>
      </c>
      <c r="D4700">
        <v>14</v>
      </c>
      <c r="E4700">
        <v>53</v>
      </c>
      <c r="F4700" t="s">
        <v>14218</v>
      </c>
      <c r="G4700">
        <v>0.436</v>
      </c>
    </row>
    <row r="4701" spans="1:7" x14ac:dyDescent="0.35">
      <c r="A4701" t="s">
        <v>1253</v>
      </c>
      <c r="B4701" t="s">
        <v>1254</v>
      </c>
      <c r="C4701" s="16">
        <v>39343</v>
      </c>
      <c r="D4701">
        <v>4</v>
      </c>
      <c r="E4701">
        <v>71</v>
      </c>
      <c r="F4701" t="s">
        <v>13317</v>
      </c>
      <c r="G4701">
        <v>0.61799999999999999</v>
      </c>
    </row>
    <row r="4702" spans="1:7" x14ac:dyDescent="0.35">
      <c r="A4702" t="s">
        <v>2656</v>
      </c>
      <c r="B4702" t="s">
        <v>1254</v>
      </c>
      <c r="C4702" s="16">
        <v>39343</v>
      </c>
      <c r="D4702">
        <v>1</v>
      </c>
      <c r="E4702">
        <v>47</v>
      </c>
      <c r="F4702" t="s">
        <v>13317</v>
      </c>
      <c r="G4702">
        <v>0.56899999999999995</v>
      </c>
    </row>
    <row r="4703" spans="1:7" x14ac:dyDescent="0.35">
      <c r="A4703" t="s">
        <v>8874</v>
      </c>
      <c r="B4703" t="s">
        <v>4802</v>
      </c>
      <c r="C4703" s="16">
        <v>39343</v>
      </c>
      <c r="D4703">
        <v>18</v>
      </c>
      <c r="E4703">
        <v>45</v>
      </c>
      <c r="F4703" t="s">
        <v>14219</v>
      </c>
      <c r="G4703">
        <v>0.39700000000000002</v>
      </c>
    </row>
    <row r="4704" spans="1:7" x14ac:dyDescent="0.35">
      <c r="A4704" t="s">
        <v>4222</v>
      </c>
      <c r="B4704" t="s">
        <v>4223</v>
      </c>
      <c r="C4704" s="16">
        <v>39342</v>
      </c>
      <c r="D4704">
        <v>1</v>
      </c>
      <c r="E4704">
        <v>42</v>
      </c>
      <c r="F4704" t="s">
        <v>2254</v>
      </c>
      <c r="G4704">
        <v>0.66800000000000004</v>
      </c>
    </row>
    <row r="4705" spans="1:7" x14ac:dyDescent="0.35">
      <c r="A4705">
        <v>1973</v>
      </c>
      <c r="B4705" t="s">
        <v>4769</v>
      </c>
      <c r="C4705" s="16">
        <v>39342</v>
      </c>
      <c r="D4705">
        <v>1</v>
      </c>
      <c r="E4705">
        <v>72</v>
      </c>
      <c r="F4705" t="s">
        <v>14018</v>
      </c>
      <c r="G4705">
        <v>0.72</v>
      </c>
    </row>
    <row r="4706" spans="1:7" x14ac:dyDescent="0.35">
      <c r="A4706" t="s">
        <v>1229</v>
      </c>
      <c r="B4706" t="s">
        <v>1230</v>
      </c>
      <c r="C4706" s="16">
        <v>39340</v>
      </c>
      <c r="D4706">
        <v>11</v>
      </c>
      <c r="E4706">
        <v>0</v>
      </c>
      <c r="F4706" t="s">
        <v>13904</v>
      </c>
      <c r="G4706">
        <v>0.60699999999999998</v>
      </c>
    </row>
    <row r="4707" spans="1:7" x14ac:dyDescent="0.35">
      <c r="A4707" t="s">
        <v>1329</v>
      </c>
      <c r="B4707" t="s">
        <v>547</v>
      </c>
      <c r="C4707" s="16">
        <v>39340</v>
      </c>
      <c r="D4707">
        <v>1</v>
      </c>
      <c r="E4707">
        <v>62</v>
      </c>
      <c r="F4707" t="s">
        <v>14030</v>
      </c>
      <c r="G4707">
        <v>0.56599999999999995</v>
      </c>
    </row>
    <row r="4708" spans="1:7" x14ac:dyDescent="0.35">
      <c r="A4708" t="s">
        <v>8530</v>
      </c>
      <c r="B4708" t="s">
        <v>1230</v>
      </c>
      <c r="C4708" s="16">
        <v>39340</v>
      </c>
      <c r="D4708">
        <v>4</v>
      </c>
      <c r="E4708">
        <v>0</v>
      </c>
      <c r="F4708" t="s">
        <v>13904</v>
      </c>
      <c r="G4708">
        <v>0.83099999999999996</v>
      </c>
    </row>
    <row r="4709" spans="1:7" x14ac:dyDescent="0.35">
      <c r="A4709" t="s">
        <v>1869</v>
      </c>
      <c r="B4709" t="s">
        <v>1870</v>
      </c>
      <c r="C4709" s="16">
        <v>39338</v>
      </c>
      <c r="D4709">
        <v>7</v>
      </c>
      <c r="E4709">
        <v>0</v>
      </c>
      <c r="F4709" t="s">
        <v>1872</v>
      </c>
      <c r="G4709">
        <v>0.81699999999999995</v>
      </c>
    </row>
    <row r="4710" spans="1:7" x14ac:dyDescent="0.35">
      <c r="A4710" t="s">
        <v>2862</v>
      </c>
      <c r="B4710" t="s">
        <v>1000</v>
      </c>
      <c r="C4710" s="16">
        <v>39336</v>
      </c>
      <c r="D4710">
        <v>3</v>
      </c>
      <c r="E4710">
        <v>0</v>
      </c>
      <c r="F4710" t="s">
        <v>4697</v>
      </c>
      <c r="G4710">
        <v>0.61699999999999999</v>
      </c>
    </row>
    <row r="4711" spans="1:7" x14ac:dyDescent="0.35">
      <c r="A4711" t="s">
        <v>8632</v>
      </c>
      <c r="B4711" t="s">
        <v>8633</v>
      </c>
      <c r="C4711" s="16">
        <v>39336</v>
      </c>
      <c r="D4711">
        <v>5</v>
      </c>
      <c r="E4711">
        <v>0</v>
      </c>
      <c r="F4711" t="s">
        <v>14997</v>
      </c>
      <c r="G4711">
        <v>0.39900000000000002</v>
      </c>
    </row>
    <row r="4712" spans="1:7" x14ac:dyDescent="0.35">
      <c r="A4712" t="s">
        <v>2862</v>
      </c>
      <c r="B4712" t="s">
        <v>1000</v>
      </c>
      <c r="C4712" s="16">
        <v>39336</v>
      </c>
      <c r="D4712">
        <v>3</v>
      </c>
      <c r="E4712">
        <v>0</v>
      </c>
      <c r="F4712" t="s">
        <v>4697</v>
      </c>
      <c r="G4712">
        <v>0.61699999999999999</v>
      </c>
    </row>
    <row r="4713" spans="1:7" x14ac:dyDescent="0.35">
      <c r="A4713" t="s">
        <v>61</v>
      </c>
      <c r="B4713" t="s">
        <v>10016</v>
      </c>
      <c r="C4713" s="16">
        <v>39336</v>
      </c>
      <c r="D4713">
        <v>12</v>
      </c>
      <c r="E4713">
        <v>0</v>
      </c>
      <c r="F4713" t="s">
        <v>4697</v>
      </c>
      <c r="G4713">
        <v>0.67800000000000005</v>
      </c>
    </row>
    <row r="4714" spans="1:7" x14ac:dyDescent="0.35">
      <c r="A4714" t="s">
        <v>12442</v>
      </c>
      <c r="B4714" t="s">
        <v>8595</v>
      </c>
      <c r="C4714" s="16">
        <v>39335</v>
      </c>
      <c r="D4714">
        <v>1</v>
      </c>
      <c r="E4714">
        <v>0</v>
      </c>
      <c r="F4714" t="s">
        <v>14998</v>
      </c>
      <c r="G4714">
        <v>0.76900000000000002</v>
      </c>
    </row>
    <row r="4715" spans="1:7" x14ac:dyDescent="0.35">
      <c r="A4715" t="s">
        <v>7344</v>
      </c>
      <c r="B4715" t="s">
        <v>3880</v>
      </c>
      <c r="C4715" s="16">
        <v>39330</v>
      </c>
      <c r="D4715">
        <v>3</v>
      </c>
      <c r="E4715">
        <v>68</v>
      </c>
      <c r="F4715" t="s">
        <v>14999</v>
      </c>
      <c r="G4715">
        <v>0.55800000000000005</v>
      </c>
    </row>
    <row r="4716" spans="1:7" x14ac:dyDescent="0.35">
      <c r="A4716" t="s">
        <v>1146</v>
      </c>
      <c r="B4716" t="s">
        <v>1147</v>
      </c>
      <c r="C4716" s="16">
        <v>39326</v>
      </c>
      <c r="D4716">
        <v>2</v>
      </c>
      <c r="E4716">
        <v>47</v>
      </c>
      <c r="F4716" t="s">
        <v>14220</v>
      </c>
      <c r="G4716">
        <v>0.58499999999999996</v>
      </c>
    </row>
    <row r="4717" spans="1:7" x14ac:dyDescent="0.35">
      <c r="A4717" t="s">
        <v>5071</v>
      </c>
      <c r="B4717" t="s">
        <v>840</v>
      </c>
      <c r="C4717" s="16">
        <v>39315</v>
      </c>
      <c r="D4717">
        <v>3</v>
      </c>
      <c r="E4717">
        <v>0</v>
      </c>
      <c r="F4717" t="s">
        <v>12789</v>
      </c>
      <c r="G4717">
        <v>0.52300000000000002</v>
      </c>
    </row>
    <row r="4718" spans="1:7" x14ac:dyDescent="0.35">
      <c r="A4718" t="s">
        <v>1456</v>
      </c>
      <c r="B4718" t="s">
        <v>1457</v>
      </c>
      <c r="C4718" s="16">
        <v>39314</v>
      </c>
      <c r="D4718">
        <v>11</v>
      </c>
      <c r="E4718">
        <v>7</v>
      </c>
      <c r="F4718" t="s">
        <v>1458</v>
      </c>
      <c r="G4718">
        <v>0.44700000000000001</v>
      </c>
    </row>
    <row r="4719" spans="1:7" x14ac:dyDescent="0.35">
      <c r="A4719" t="s">
        <v>12331</v>
      </c>
      <c r="B4719" t="s">
        <v>7531</v>
      </c>
      <c r="C4719" s="16">
        <v>39314</v>
      </c>
      <c r="D4719">
        <v>1</v>
      </c>
      <c r="E4719">
        <v>24</v>
      </c>
      <c r="F4719" t="s">
        <v>12789</v>
      </c>
      <c r="G4719">
        <v>0.81699999999999995</v>
      </c>
    </row>
    <row r="4720" spans="1:7" x14ac:dyDescent="0.35">
      <c r="A4720" t="s">
        <v>10628</v>
      </c>
      <c r="B4720" t="s">
        <v>2138</v>
      </c>
      <c r="C4720" s="16">
        <v>39314</v>
      </c>
      <c r="D4720">
        <v>15</v>
      </c>
      <c r="E4720">
        <v>0</v>
      </c>
      <c r="F4720" t="s">
        <v>15000</v>
      </c>
      <c r="G4720">
        <v>0.66</v>
      </c>
    </row>
    <row r="4721" spans="1:7" x14ac:dyDescent="0.35">
      <c r="A4721" t="s">
        <v>1614</v>
      </c>
      <c r="B4721" t="s">
        <v>1615</v>
      </c>
      <c r="C4721" s="16">
        <v>39312</v>
      </c>
      <c r="D4721">
        <v>1</v>
      </c>
      <c r="E4721">
        <v>7</v>
      </c>
      <c r="F4721" t="s">
        <v>12791</v>
      </c>
      <c r="G4721">
        <v>0.52300000000000002</v>
      </c>
    </row>
    <row r="4722" spans="1:7" x14ac:dyDescent="0.35">
      <c r="A4722" t="s">
        <v>7250</v>
      </c>
      <c r="B4722" t="s">
        <v>910</v>
      </c>
      <c r="C4722" s="16">
        <v>39300</v>
      </c>
      <c r="D4722">
        <v>9</v>
      </c>
      <c r="E4722">
        <v>34</v>
      </c>
      <c r="F4722" t="s">
        <v>13907</v>
      </c>
      <c r="G4722">
        <v>0.58499999999999996</v>
      </c>
    </row>
    <row r="4723" spans="1:7" x14ac:dyDescent="0.35">
      <c r="A4723" t="s">
        <v>4092</v>
      </c>
      <c r="B4723" t="s">
        <v>4093</v>
      </c>
      <c r="C4723" s="16">
        <v>39293</v>
      </c>
      <c r="D4723">
        <v>5</v>
      </c>
      <c r="E4723">
        <v>63</v>
      </c>
      <c r="F4723" t="s">
        <v>13808</v>
      </c>
      <c r="G4723">
        <v>0.628</v>
      </c>
    </row>
    <row r="4724" spans="1:7" x14ac:dyDescent="0.35">
      <c r="A4724" t="s">
        <v>4119</v>
      </c>
      <c r="B4724" t="s">
        <v>4120</v>
      </c>
      <c r="C4724" s="16">
        <v>39291</v>
      </c>
      <c r="D4724">
        <v>1</v>
      </c>
      <c r="E4724">
        <v>8</v>
      </c>
      <c r="F4724" t="s">
        <v>13900</v>
      </c>
      <c r="G4724">
        <v>0.39300000000000002</v>
      </c>
    </row>
    <row r="4725" spans="1:7" x14ac:dyDescent="0.35">
      <c r="A4725" t="s">
        <v>6233</v>
      </c>
      <c r="B4725" t="s">
        <v>4120</v>
      </c>
      <c r="C4725" s="16">
        <v>39291</v>
      </c>
      <c r="D4725">
        <v>2</v>
      </c>
      <c r="E4725">
        <v>16</v>
      </c>
      <c r="F4725" t="s">
        <v>13900</v>
      </c>
      <c r="G4725">
        <v>0.30599999999999999</v>
      </c>
    </row>
    <row r="4726" spans="1:7" x14ac:dyDescent="0.35">
      <c r="A4726" t="s">
        <v>9552</v>
      </c>
      <c r="B4726" t="s">
        <v>4120</v>
      </c>
      <c r="C4726" s="16">
        <v>39291</v>
      </c>
      <c r="D4726">
        <v>4</v>
      </c>
      <c r="E4726">
        <v>15</v>
      </c>
      <c r="F4726" t="s">
        <v>13900</v>
      </c>
      <c r="G4726">
        <v>0.36299999999999999</v>
      </c>
    </row>
    <row r="4727" spans="1:7" x14ac:dyDescent="0.35">
      <c r="A4727" t="s">
        <v>4076</v>
      </c>
      <c r="B4727" t="s">
        <v>3578</v>
      </c>
      <c r="C4727" s="16">
        <v>39290</v>
      </c>
      <c r="D4727">
        <v>3</v>
      </c>
      <c r="E4727">
        <v>32</v>
      </c>
      <c r="F4727" t="s">
        <v>13904</v>
      </c>
      <c r="G4727">
        <v>0.54300000000000004</v>
      </c>
    </row>
    <row r="4728" spans="1:7" x14ac:dyDescent="0.35">
      <c r="A4728" t="s">
        <v>4902</v>
      </c>
      <c r="B4728" t="s">
        <v>4903</v>
      </c>
      <c r="C4728" s="16">
        <v>39286</v>
      </c>
      <c r="D4728">
        <v>1</v>
      </c>
      <c r="E4728">
        <v>82</v>
      </c>
      <c r="F4728" t="s">
        <v>14836</v>
      </c>
      <c r="G4728">
        <v>0.76200000000000001</v>
      </c>
    </row>
    <row r="4729" spans="1:7" x14ac:dyDescent="0.35">
      <c r="A4729" t="s">
        <v>9809</v>
      </c>
      <c r="B4729" t="s">
        <v>9810</v>
      </c>
      <c r="C4729" s="16">
        <v>39280</v>
      </c>
      <c r="D4729">
        <v>13</v>
      </c>
      <c r="E4729">
        <v>0</v>
      </c>
      <c r="F4729" t="s">
        <v>14221</v>
      </c>
      <c r="G4729">
        <v>0.48199999999999998</v>
      </c>
    </row>
    <row r="4730" spans="1:7" x14ac:dyDescent="0.35">
      <c r="A4730" t="s">
        <v>7965</v>
      </c>
      <c r="B4730" t="s">
        <v>7966</v>
      </c>
      <c r="C4730" s="16">
        <v>39266</v>
      </c>
      <c r="D4730">
        <v>1</v>
      </c>
      <c r="E4730">
        <v>76</v>
      </c>
      <c r="F4730" t="s">
        <v>14035</v>
      </c>
      <c r="G4730">
        <v>0.58299999999999996</v>
      </c>
    </row>
    <row r="4731" spans="1:7" x14ac:dyDescent="0.35">
      <c r="A4731" t="s">
        <v>11518</v>
      </c>
      <c r="B4731" t="s">
        <v>901</v>
      </c>
      <c r="C4731" s="16">
        <v>39262</v>
      </c>
      <c r="D4731">
        <v>1</v>
      </c>
      <c r="E4731">
        <v>45</v>
      </c>
      <c r="F4731" t="s">
        <v>12842</v>
      </c>
      <c r="G4731">
        <v>0.82699999999999996</v>
      </c>
    </row>
    <row r="4732" spans="1:7" x14ac:dyDescent="0.35">
      <c r="A4732" t="s">
        <v>299</v>
      </c>
      <c r="B4732" t="s">
        <v>300</v>
      </c>
      <c r="C4732" s="16">
        <v>39260</v>
      </c>
      <c r="D4732">
        <v>5</v>
      </c>
      <c r="E4732">
        <v>54</v>
      </c>
      <c r="F4732" t="s">
        <v>301</v>
      </c>
      <c r="G4732">
        <v>0.86699999999999999</v>
      </c>
    </row>
    <row r="4733" spans="1:7" x14ac:dyDescent="0.35">
      <c r="A4733" t="s">
        <v>6917</v>
      </c>
      <c r="B4733" t="s">
        <v>6918</v>
      </c>
      <c r="C4733" s="16">
        <v>39259</v>
      </c>
      <c r="D4733">
        <v>2</v>
      </c>
      <c r="E4733">
        <v>60</v>
      </c>
      <c r="F4733" t="s">
        <v>13318</v>
      </c>
      <c r="G4733">
        <v>0.54600000000000004</v>
      </c>
    </row>
    <row r="4734" spans="1:7" x14ac:dyDescent="0.35">
      <c r="A4734" t="s">
        <v>3671</v>
      </c>
      <c r="B4734" t="s">
        <v>3526</v>
      </c>
      <c r="C4734" s="16">
        <v>39258</v>
      </c>
      <c r="D4734">
        <v>10</v>
      </c>
      <c r="E4734">
        <v>0</v>
      </c>
      <c r="F4734" t="s">
        <v>13645</v>
      </c>
      <c r="G4734">
        <v>0.51600000000000001</v>
      </c>
    </row>
    <row r="4735" spans="1:7" x14ac:dyDescent="0.35">
      <c r="A4735" t="s">
        <v>12021</v>
      </c>
      <c r="B4735" t="s">
        <v>4040</v>
      </c>
      <c r="C4735" s="16">
        <v>39255</v>
      </c>
      <c r="D4735">
        <v>5</v>
      </c>
      <c r="E4735">
        <v>54</v>
      </c>
      <c r="F4735" t="s">
        <v>13744</v>
      </c>
      <c r="G4735">
        <v>0.69899999999999995</v>
      </c>
    </row>
    <row r="4736" spans="1:7" x14ac:dyDescent="0.35">
      <c r="A4736" t="s">
        <v>6320</v>
      </c>
      <c r="B4736" t="s">
        <v>498</v>
      </c>
      <c r="C4736" s="16">
        <v>39251</v>
      </c>
      <c r="D4736">
        <v>5</v>
      </c>
      <c r="E4736">
        <v>60</v>
      </c>
      <c r="F4736" t="s">
        <v>14780</v>
      </c>
      <c r="G4736">
        <v>0.78700000000000003</v>
      </c>
    </row>
    <row r="4737" spans="1:7" x14ac:dyDescent="0.35">
      <c r="A4737" t="s">
        <v>11169</v>
      </c>
      <c r="B4737" t="s">
        <v>1514</v>
      </c>
      <c r="C4737" s="16">
        <v>39244</v>
      </c>
      <c r="D4737">
        <v>4</v>
      </c>
      <c r="E4737">
        <v>79</v>
      </c>
      <c r="F4737" t="s">
        <v>13945</v>
      </c>
      <c r="G4737">
        <v>0.51700000000000002</v>
      </c>
    </row>
    <row r="4738" spans="1:7" x14ac:dyDescent="0.35">
      <c r="A4738" t="s">
        <v>12561</v>
      </c>
      <c r="B4738" t="s">
        <v>1502</v>
      </c>
      <c r="C4738" s="16">
        <v>39239</v>
      </c>
      <c r="D4738">
        <v>4</v>
      </c>
      <c r="E4738">
        <v>3</v>
      </c>
      <c r="F4738" t="s">
        <v>14020</v>
      </c>
      <c r="G4738">
        <v>0.80800000000000005</v>
      </c>
    </row>
    <row r="4739" spans="1:7" x14ac:dyDescent="0.35">
      <c r="A4739" t="s">
        <v>12539</v>
      </c>
      <c r="B4739" t="s">
        <v>9400</v>
      </c>
      <c r="C4739" s="16">
        <v>39238</v>
      </c>
      <c r="D4739">
        <v>12</v>
      </c>
      <c r="E4739">
        <v>0</v>
      </c>
      <c r="F4739" t="s">
        <v>15001</v>
      </c>
      <c r="G4739">
        <v>0.45100000000000001</v>
      </c>
    </row>
    <row r="4740" spans="1:7" x14ac:dyDescent="0.35">
      <c r="A4740" t="s">
        <v>4733</v>
      </c>
      <c r="B4740" t="s">
        <v>498</v>
      </c>
      <c r="C4740" s="16">
        <v>39234</v>
      </c>
      <c r="D4740">
        <v>1</v>
      </c>
      <c r="E4740">
        <v>13</v>
      </c>
      <c r="F4740" t="s">
        <v>14780</v>
      </c>
      <c r="G4740">
        <v>0.59399999999999997</v>
      </c>
    </row>
    <row r="4741" spans="1:7" x14ac:dyDescent="0.35">
      <c r="A4741" t="s">
        <v>8880</v>
      </c>
      <c r="B4741" t="s">
        <v>8881</v>
      </c>
      <c r="C4741" s="16">
        <v>39234</v>
      </c>
      <c r="D4741">
        <v>1</v>
      </c>
      <c r="E4741">
        <v>70</v>
      </c>
      <c r="F4741" t="s">
        <v>7579</v>
      </c>
      <c r="G4741">
        <v>0.68600000000000005</v>
      </c>
    </row>
    <row r="4742" spans="1:7" x14ac:dyDescent="0.35">
      <c r="A4742" t="s">
        <v>5313</v>
      </c>
      <c r="B4742" t="s">
        <v>5314</v>
      </c>
      <c r="C4742" s="16">
        <v>39231</v>
      </c>
      <c r="D4742">
        <v>1</v>
      </c>
      <c r="E4742">
        <v>78</v>
      </c>
      <c r="F4742" t="s">
        <v>15002</v>
      </c>
      <c r="G4742">
        <v>0.76400000000000001</v>
      </c>
    </row>
    <row r="4743" spans="1:7" x14ac:dyDescent="0.35">
      <c r="A4743" t="s">
        <v>12247</v>
      </c>
      <c r="B4743" t="s">
        <v>6647</v>
      </c>
      <c r="C4743" s="16">
        <v>39231</v>
      </c>
      <c r="D4743">
        <v>13</v>
      </c>
      <c r="E4743">
        <v>69</v>
      </c>
      <c r="F4743" t="s">
        <v>13162</v>
      </c>
      <c r="G4743">
        <v>0.64400000000000002</v>
      </c>
    </row>
    <row r="4744" spans="1:7" x14ac:dyDescent="0.35">
      <c r="A4744" t="s">
        <v>6817</v>
      </c>
      <c r="B4744" t="s">
        <v>6818</v>
      </c>
      <c r="C4744" s="16">
        <v>39231</v>
      </c>
      <c r="D4744">
        <v>12</v>
      </c>
      <c r="E4744">
        <v>27</v>
      </c>
      <c r="F4744" t="s">
        <v>13319</v>
      </c>
      <c r="G4744">
        <v>0.63500000000000001</v>
      </c>
    </row>
    <row r="4745" spans="1:7" x14ac:dyDescent="0.35">
      <c r="A4745" t="s">
        <v>7985</v>
      </c>
      <c r="B4745" t="s">
        <v>719</v>
      </c>
      <c r="C4745" s="16">
        <v>39231</v>
      </c>
      <c r="D4745">
        <v>2</v>
      </c>
      <c r="E4745">
        <v>74</v>
      </c>
      <c r="F4745" t="s">
        <v>12813</v>
      </c>
      <c r="G4745">
        <v>0.44700000000000001</v>
      </c>
    </row>
    <row r="4746" spans="1:7" x14ac:dyDescent="0.35">
      <c r="A4746" t="s">
        <v>7518</v>
      </c>
      <c r="B4746" t="s">
        <v>7519</v>
      </c>
      <c r="C4746" s="16">
        <v>39228</v>
      </c>
      <c r="D4746">
        <v>1</v>
      </c>
      <c r="E4746">
        <v>0</v>
      </c>
      <c r="F4746" t="s">
        <v>12791</v>
      </c>
      <c r="G4746">
        <v>0.44500000000000001</v>
      </c>
    </row>
    <row r="4747" spans="1:7" x14ac:dyDescent="0.35">
      <c r="A4747" t="s">
        <v>9040</v>
      </c>
      <c r="B4747" t="s">
        <v>9041</v>
      </c>
      <c r="C4747" s="16">
        <v>39224</v>
      </c>
      <c r="D4747">
        <v>1</v>
      </c>
      <c r="E4747">
        <v>66</v>
      </c>
      <c r="F4747" t="s">
        <v>14222</v>
      </c>
      <c r="G4747">
        <v>0.34</v>
      </c>
    </row>
    <row r="4748" spans="1:7" x14ac:dyDescent="0.35">
      <c r="A4748" t="s">
        <v>1058</v>
      </c>
      <c r="B4748" t="s">
        <v>1017</v>
      </c>
      <c r="C4748" s="16">
        <v>39216</v>
      </c>
      <c r="D4748">
        <v>5</v>
      </c>
      <c r="E4748">
        <v>69</v>
      </c>
      <c r="F4748" t="s">
        <v>14064</v>
      </c>
      <c r="G4748">
        <v>0.53400000000000003</v>
      </c>
    </row>
    <row r="4749" spans="1:7" x14ac:dyDescent="0.35">
      <c r="A4749" t="s">
        <v>10163</v>
      </c>
      <c r="B4749" t="s">
        <v>1017</v>
      </c>
      <c r="C4749" s="16">
        <v>39216</v>
      </c>
      <c r="D4749">
        <v>3</v>
      </c>
      <c r="E4749">
        <v>74</v>
      </c>
      <c r="F4749" t="s">
        <v>14064</v>
      </c>
      <c r="G4749">
        <v>0.50900000000000001</v>
      </c>
    </row>
    <row r="4750" spans="1:7" x14ac:dyDescent="0.35">
      <c r="A4750" t="s">
        <v>3215</v>
      </c>
      <c r="B4750" t="s">
        <v>3216</v>
      </c>
      <c r="C4750" s="16">
        <v>39214</v>
      </c>
      <c r="D4750">
        <v>8</v>
      </c>
      <c r="E4750">
        <v>25</v>
      </c>
      <c r="F4750" t="s">
        <v>3217</v>
      </c>
      <c r="G4750">
        <v>0.64600000000000002</v>
      </c>
    </row>
    <row r="4751" spans="1:7" x14ac:dyDescent="0.35">
      <c r="A4751" t="s">
        <v>9829</v>
      </c>
      <c r="B4751" t="s">
        <v>3216</v>
      </c>
      <c r="C4751" s="16">
        <v>39214</v>
      </c>
      <c r="D4751">
        <v>3</v>
      </c>
      <c r="E4751">
        <v>36</v>
      </c>
      <c r="F4751" t="s">
        <v>3217</v>
      </c>
      <c r="G4751">
        <v>0.68400000000000005</v>
      </c>
    </row>
    <row r="4752" spans="1:7" x14ac:dyDescent="0.35">
      <c r="A4752" t="s">
        <v>755</v>
      </c>
      <c r="B4752" t="s">
        <v>756</v>
      </c>
      <c r="C4752" s="16">
        <v>39209</v>
      </c>
      <c r="D4752">
        <v>3</v>
      </c>
      <c r="E4752">
        <v>0</v>
      </c>
      <c r="F4752" t="s">
        <v>13320</v>
      </c>
      <c r="G4752">
        <v>0.53800000000000003</v>
      </c>
    </row>
    <row r="4753" spans="1:7" x14ac:dyDescent="0.35">
      <c r="A4753" t="s">
        <v>26</v>
      </c>
      <c r="B4753" t="s">
        <v>27</v>
      </c>
      <c r="C4753" s="16">
        <v>39207</v>
      </c>
      <c r="D4753">
        <v>4</v>
      </c>
      <c r="E4753">
        <v>41</v>
      </c>
      <c r="F4753" t="s">
        <v>29</v>
      </c>
      <c r="G4753">
        <v>0.85099999999999998</v>
      </c>
    </row>
    <row r="4754" spans="1:7" x14ac:dyDescent="0.35">
      <c r="A4754" t="s">
        <v>4111</v>
      </c>
      <c r="B4754" t="s">
        <v>1017</v>
      </c>
      <c r="C4754" s="16">
        <v>39206</v>
      </c>
      <c r="D4754">
        <v>1</v>
      </c>
      <c r="E4754">
        <v>33</v>
      </c>
      <c r="F4754" t="s">
        <v>14064</v>
      </c>
      <c r="G4754">
        <v>0.623</v>
      </c>
    </row>
    <row r="4755" spans="1:7" x14ac:dyDescent="0.35">
      <c r="A4755" t="s">
        <v>1751</v>
      </c>
      <c r="B4755" t="s">
        <v>555</v>
      </c>
      <c r="C4755" s="16">
        <v>39202</v>
      </c>
      <c r="D4755">
        <v>9</v>
      </c>
      <c r="E4755">
        <v>74</v>
      </c>
      <c r="F4755" t="s">
        <v>13658</v>
      </c>
      <c r="G4755">
        <v>0.68600000000000005</v>
      </c>
    </row>
    <row r="4756" spans="1:7" x14ac:dyDescent="0.35">
      <c r="A4756" t="s">
        <v>5593</v>
      </c>
      <c r="B4756" t="s">
        <v>5594</v>
      </c>
      <c r="C4756" s="16">
        <v>39196</v>
      </c>
      <c r="D4756">
        <v>10</v>
      </c>
      <c r="E4756">
        <v>68</v>
      </c>
      <c r="F4756" t="s">
        <v>14223</v>
      </c>
      <c r="G4756">
        <v>0.495</v>
      </c>
    </row>
    <row r="4757" spans="1:7" x14ac:dyDescent="0.35">
      <c r="A4757" t="s">
        <v>3529</v>
      </c>
      <c r="B4757" t="s">
        <v>5594</v>
      </c>
      <c r="C4757" s="16">
        <v>39196</v>
      </c>
      <c r="D4757">
        <v>14</v>
      </c>
      <c r="E4757">
        <v>47</v>
      </c>
      <c r="F4757" t="s">
        <v>14223</v>
      </c>
      <c r="G4757">
        <v>0.73699999999999999</v>
      </c>
    </row>
    <row r="4758" spans="1:7" x14ac:dyDescent="0.35">
      <c r="A4758" t="s">
        <v>5022</v>
      </c>
      <c r="B4758" t="s">
        <v>2825</v>
      </c>
      <c r="C4758" s="16">
        <v>39193</v>
      </c>
      <c r="D4758">
        <v>3</v>
      </c>
      <c r="E4758">
        <v>33</v>
      </c>
      <c r="F4758" t="s">
        <v>13902</v>
      </c>
      <c r="G4758">
        <v>0.41</v>
      </c>
    </row>
    <row r="4759" spans="1:7" x14ac:dyDescent="0.35">
      <c r="A4759" t="s">
        <v>10560</v>
      </c>
      <c r="B4759" t="s">
        <v>2825</v>
      </c>
      <c r="C4759" s="16">
        <v>39193</v>
      </c>
      <c r="D4759">
        <v>2</v>
      </c>
      <c r="E4759">
        <v>55</v>
      </c>
      <c r="F4759" t="s">
        <v>13902</v>
      </c>
      <c r="G4759">
        <v>0.41899999999999998</v>
      </c>
    </row>
    <row r="4760" spans="1:7" x14ac:dyDescent="0.35">
      <c r="A4760" t="s">
        <v>883</v>
      </c>
      <c r="B4760" t="s">
        <v>620</v>
      </c>
      <c r="C4760" s="16">
        <v>39189</v>
      </c>
      <c r="D4760">
        <v>1</v>
      </c>
      <c r="E4760">
        <v>78</v>
      </c>
      <c r="F4760" t="s">
        <v>13265</v>
      </c>
      <c r="G4760">
        <v>0.56000000000000005</v>
      </c>
    </row>
    <row r="4761" spans="1:7" x14ac:dyDescent="0.35">
      <c r="A4761" t="s">
        <v>883</v>
      </c>
      <c r="B4761" t="s">
        <v>620</v>
      </c>
      <c r="C4761" s="16">
        <v>39189</v>
      </c>
      <c r="D4761">
        <v>1</v>
      </c>
      <c r="E4761">
        <v>0</v>
      </c>
      <c r="F4761" t="s">
        <v>13265</v>
      </c>
      <c r="G4761">
        <v>0.56000000000000005</v>
      </c>
    </row>
    <row r="4762" spans="1:7" x14ac:dyDescent="0.35">
      <c r="A4762" t="s">
        <v>12465</v>
      </c>
      <c r="B4762" t="s">
        <v>8850</v>
      </c>
      <c r="C4762" s="16">
        <v>39188</v>
      </c>
      <c r="D4762">
        <v>3</v>
      </c>
      <c r="E4762">
        <v>48</v>
      </c>
      <c r="F4762" t="s">
        <v>13685</v>
      </c>
      <c r="G4762">
        <v>0.626</v>
      </c>
    </row>
    <row r="4763" spans="1:7" x14ac:dyDescent="0.35">
      <c r="A4763" t="s">
        <v>2031</v>
      </c>
      <c r="B4763" t="s">
        <v>620</v>
      </c>
      <c r="C4763" s="16">
        <v>39185</v>
      </c>
      <c r="D4763">
        <v>5</v>
      </c>
      <c r="E4763">
        <v>0</v>
      </c>
      <c r="F4763" t="s">
        <v>13265</v>
      </c>
      <c r="G4763">
        <v>0.45800000000000002</v>
      </c>
    </row>
    <row r="4764" spans="1:7" x14ac:dyDescent="0.35">
      <c r="A4764" t="s">
        <v>6719</v>
      </c>
      <c r="B4764" t="s">
        <v>4051</v>
      </c>
      <c r="C4764" s="16">
        <v>39179</v>
      </c>
      <c r="D4764">
        <v>1</v>
      </c>
      <c r="E4764">
        <v>51</v>
      </c>
      <c r="F4764" t="s">
        <v>14030</v>
      </c>
      <c r="G4764">
        <v>0.26800000000000002</v>
      </c>
    </row>
    <row r="4765" spans="1:7" x14ac:dyDescent="0.35">
      <c r="A4765" t="s">
        <v>7252</v>
      </c>
      <c r="B4765" t="s">
        <v>2928</v>
      </c>
      <c r="C4765" s="16">
        <v>39179</v>
      </c>
      <c r="D4765">
        <v>7</v>
      </c>
      <c r="E4765">
        <v>18</v>
      </c>
      <c r="F4765" t="s">
        <v>14224</v>
      </c>
      <c r="G4765">
        <v>0.84099999999999997</v>
      </c>
    </row>
    <row r="4766" spans="1:7" x14ac:dyDescent="0.35">
      <c r="A4766" t="s">
        <v>8203</v>
      </c>
      <c r="B4766" t="s">
        <v>7166</v>
      </c>
      <c r="C4766" s="16">
        <v>39179</v>
      </c>
      <c r="D4766">
        <v>4</v>
      </c>
      <c r="E4766">
        <v>21</v>
      </c>
      <c r="F4766" t="s">
        <v>14225</v>
      </c>
      <c r="G4766">
        <v>0.48699999999999999</v>
      </c>
    </row>
    <row r="4767" spans="1:7" x14ac:dyDescent="0.35">
      <c r="A4767" t="s">
        <v>4111</v>
      </c>
      <c r="B4767" t="s">
        <v>1017</v>
      </c>
      <c r="C4767" s="16">
        <v>39178</v>
      </c>
      <c r="D4767">
        <v>1</v>
      </c>
      <c r="E4767">
        <v>41</v>
      </c>
      <c r="F4767" t="s">
        <v>14064</v>
      </c>
      <c r="G4767">
        <v>0.623</v>
      </c>
    </row>
    <row r="4768" spans="1:7" x14ac:dyDescent="0.35">
      <c r="A4768" t="s">
        <v>1197</v>
      </c>
      <c r="B4768" t="s">
        <v>1198</v>
      </c>
      <c r="C4768" s="16">
        <v>39175</v>
      </c>
      <c r="D4768">
        <v>2</v>
      </c>
      <c r="E4768">
        <v>69</v>
      </c>
      <c r="F4768" t="s">
        <v>14226</v>
      </c>
      <c r="G4768">
        <v>0.54400000000000004</v>
      </c>
    </row>
    <row r="4769" spans="1:7" x14ac:dyDescent="0.35">
      <c r="A4769" t="s">
        <v>9561</v>
      </c>
      <c r="B4769" t="s">
        <v>1607</v>
      </c>
      <c r="C4769" s="16">
        <v>39175</v>
      </c>
      <c r="D4769">
        <v>3</v>
      </c>
      <c r="E4769">
        <v>0</v>
      </c>
      <c r="F4769" t="s">
        <v>14031</v>
      </c>
      <c r="G4769">
        <v>0.307</v>
      </c>
    </row>
    <row r="4770" spans="1:7" x14ac:dyDescent="0.35">
      <c r="A4770" t="s">
        <v>11209</v>
      </c>
      <c r="B4770" t="s">
        <v>2712</v>
      </c>
      <c r="C4770" s="16">
        <v>39174</v>
      </c>
      <c r="D4770">
        <v>6</v>
      </c>
      <c r="E4770">
        <v>0</v>
      </c>
      <c r="F4770" t="s">
        <v>15003</v>
      </c>
      <c r="G4770">
        <v>0.70599999999999996</v>
      </c>
    </row>
    <row r="4771" spans="1:7" x14ac:dyDescent="0.35">
      <c r="A4771" t="s">
        <v>5056</v>
      </c>
      <c r="B4771" t="s">
        <v>5057</v>
      </c>
      <c r="C4771" s="16">
        <v>39173</v>
      </c>
      <c r="D4771">
        <v>2</v>
      </c>
      <c r="E4771">
        <v>14</v>
      </c>
      <c r="F4771" t="s">
        <v>12798</v>
      </c>
      <c r="G4771">
        <v>0.629</v>
      </c>
    </row>
    <row r="4772" spans="1:7" x14ac:dyDescent="0.35">
      <c r="A4772" t="s">
        <v>688</v>
      </c>
      <c r="B4772" t="s">
        <v>689</v>
      </c>
      <c r="C4772" s="16">
        <v>39172</v>
      </c>
      <c r="D4772">
        <v>6</v>
      </c>
      <c r="E4772">
        <v>59</v>
      </c>
      <c r="F4772" t="s">
        <v>15004</v>
      </c>
      <c r="G4772">
        <v>0.64100000000000001</v>
      </c>
    </row>
    <row r="4773" spans="1:7" x14ac:dyDescent="0.35">
      <c r="A4773" t="s">
        <v>2500</v>
      </c>
      <c r="B4773" t="s">
        <v>880</v>
      </c>
      <c r="C4773" s="16">
        <v>39172</v>
      </c>
      <c r="D4773">
        <v>2</v>
      </c>
      <c r="E4773">
        <v>60</v>
      </c>
      <c r="F4773" t="s">
        <v>14227</v>
      </c>
      <c r="G4773">
        <v>0.54300000000000004</v>
      </c>
    </row>
    <row r="4774" spans="1:7" x14ac:dyDescent="0.35">
      <c r="A4774" t="s">
        <v>8677</v>
      </c>
      <c r="B4774" t="s">
        <v>14228</v>
      </c>
      <c r="C4774" s="16">
        <v>39172</v>
      </c>
      <c r="D4774">
        <v>13</v>
      </c>
      <c r="E4774">
        <v>0</v>
      </c>
      <c r="F4774" t="s">
        <v>13904</v>
      </c>
      <c r="G4774">
        <v>0.66300000000000003</v>
      </c>
    </row>
    <row r="4775" spans="1:7" x14ac:dyDescent="0.35">
      <c r="A4775" t="s">
        <v>9920</v>
      </c>
      <c r="B4775" t="s">
        <v>9921</v>
      </c>
      <c r="C4775" s="16">
        <v>39172</v>
      </c>
      <c r="D4775">
        <v>1</v>
      </c>
      <c r="E4775">
        <v>69</v>
      </c>
      <c r="F4775" t="s">
        <v>13254</v>
      </c>
      <c r="G4775">
        <v>0.58099999999999996</v>
      </c>
    </row>
    <row r="4776" spans="1:7" x14ac:dyDescent="0.35">
      <c r="A4776" t="s">
        <v>1380</v>
      </c>
      <c r="B4776" t="s">
        <v>1381</v>
      </c>
      <c r="C4776" s="16">
        <v>39168</v>
      </c>
      <c r="D4776">
        <v>1</v>
      </c>
      <c r="E4776">
        <v>71</v>
      </c>
      <c r="F4776" t="s">
        <v>14229</v>
      </c>
      <c r="G4776">
        <v>0.59</v>
      </c>
    </row>
    <row r="4777" spans="1:7" x14ac:dyDescent="0.35">
      <c r="A4777" t="s">
        <v>1674</v>
      </c>
      <c r="B4777" t="s">
        <v>21</v>
      </c>
      <c r="C4777" s="16">
        <v>39167</v>
      </c>
      <c r="D4777">
        <v>9</v>
      </c>
      <c r="E4777">
        <v>0</v>
      </c>
      <c r="F4777" t="s">
        <v>14230</v>
      </c>
      <c r="G4777">
        <v>0.63400000000000001</v>
      </c>
    </row>
    <row r="4778" spans="1:7" x14ac:dyDescent="0.35">
      <c r="A4778" t="s">
        <v>7311</v>
      </c>
      <c r="B4778" t="s">
        <v>4798</v>
      </c>
      <c r="C4778" s="16">
        <v>39165</v>
      </c>
      <c r="D4778">
        <v>1</v>
      </c>
      <c r="E4778">
        <v>55</v>
      </c>
      <c r="F4778" t="s">
        <v>4799</v>
      </c>
      <c r="G4778">
        <v>0.627</v>
      </c>
    </row>
    <row r="4779" spans="1:7" x14ac:dyDescent="0.35">
      <c r="A4779" t="s">
        <v>7211</v>
      </c>
      <c r="B4779" t="s">
        <v>7212</v>
      </c>
      <c r="C4779" s="16">
        <v>39164</v>
      </c>
      <c r="D4779">
        <v>2</v>
      </c>
      <c r="E4779">
        <v>62</v>
      </c>
      <c r="F4779" t="s">
        <v>5307</v>
      </c>
      <c r="G4779">
        <v>0.76400000000000001</v>
      </c>
    </row>
    <row r="4780" spans="1:7" x14ac:dyDescent="0.35">
      <c r="A4780" t="s">
        <v>2237</v>
      </c>
      <c r="B4780" t="s">
        <v>2238</v>
      </c>
      <c r="C4780" s="16">
        <v>39160</v>
      </c>
      <c r="D4780">
        <v>1</v>
      </c>
      <c r="E4780">
        <v>64</v>
      </c>
      <c r="F4780" t="s">
        <v>13745</v>
      </c>
      <c r="G4780">
        <v>0.59</v>
      </c>
    </row>
    <row r="4781" spans="1:7" x14ac:dyDescent="0.35">
      <c r="A4781" t="s">
        <v>9863</v>
      </c>
      <c r="B4781" t="s">
        <v>9224</v>
      </c>
      <c r="C4781" s="16">
        <v>39158</v>
      </c>
      <c r="D4781">
        <v>1</v>
      </c>
      <c r="E4781">
        <v>0</v>
      </c>
      <c r="F4781" t="s">
        <v>14087</v>
      </c>
      <c r="G4781">
        <v>0.63500000000000001</v>
      </c>
    </row>
    <row r="4782" spans="1:7" x14ac:dyDescent="0.35">
      <c r="A4782" t="s">
        <v>1063</v>
      </c>
      <c r="B4782" t="s">
        <v>1064</v>
      </c>
      <c r="C4782" s="16">
        <v>39149</v>
      </c>
      <c r="D4782">
        <v>13</v>
      </c>
      <c r="E4782">
        <v>72</v>
      </c>
      <c r="F4782" t="s">
        <v>13321</v>
      </c>
      <c r="G4782">
        <v>0.76700000000000002</v>
      </c>
    </row>
    <row r="4783" spans="1:7" x14ac:dyDescent="0.35">
      <c r="A4783" t="s">
        <v>11902</v>
      </c>
      <c r="B4783" t="s">
        <v>2446</v>
      </c>
      <c r="C4783" s="16">
        <v>39147</v>
      </c>
      <c r="D4783">
        <v>2</v>
      </c>
      <c r="E4783">
        <v>43</v>
      </c>
      <c r="F4783" t="s">
        <v>2110</v>
      </c>
      <c r="G4783">
        <v>0.83199999999999996</v>
      </c>
    </row>
    <row r="4784" spans="1:7" x14ac:dyDescent="0.35">
      <c r="A4784" t="s">
        <v>11909</v>
      </c>
      <c r="B4784" t="s">
        <v>2501</v>
      </c>
      <c r="C4784" s="16">
        <v>39146</v>
      </c>
      <c r="D4784">
        <v>4</v>
      </c>
      <c r="E4784">
        <v>48</v>
      </c>
      <c r="F4784" t="s">
        <v>14231</v>
      </c>
      <c r="G4784">
        <v>0.58799999999999997</v>
      </c>
    </row>
    <row r="4785" spans="1:7" x14ac:dyDescent="0.35">
      <c r="A4785" t="s">
        <v>2893</v>
      </c>
      <c r="B4785" t="s">
        <v>620</v>
      </c>
      <c r="C4785" s="16">
        <v>39140</v>
      </c>
      <c r="D4785">
        <v>1</v>
      </c>
      <c r="E4785">
        <v>51</v>
      </c>
      <c r="F4785" t="s">
        <v>13265</v>
      </c>
      <c r="G4785">
        <v>0.55100000000000005</v>
      </c>
    </row>
    <row r="4786" spans="1:7" x14ac:dyDescent="0.35">
      <c r="A4786" t="s">
        <v>9693</v>
      </c>
      <c r="B4786" t="s">
        <v>225</v>
      </c>
      <c r="C4786" s="16">
        <v>39125</v>
      </c>
      <c r="D4786">
        <v>12</v>
      </c>
      <c r="E4786">
        <v>0</v>
      </c>
      <c r="F4786" t="s">
        <v>14739</v>
      </c>
      <c r="G4786">
        <v>0.61</v>
      </c>
    </row>
    <row r="4787" spans="1:7" x14ac:dyDescent="0.35">
      <c r="A4787" t="s">
        <v>206</v>
      </c>
      <c r="B4787" t="s">
        <v>207</v>
      </c>
      <c r="C4787" s="16">
        <v>39112</v>
      </c>
      <c r="D4787">
        <v>8</v>
      </c>
      <c r="E4787">
        <v>54</v>
      </c>
      <c r="F4787" t="s">
        <v>13875</v>
      </c>
      <c r="G4787">
        <v>0.379</v>
      </c>
    </row>
    <row r="4788" spans="1:7" x14ac:dyDescent="0.35">
      <c r="A4788" t="s">
        <v>3996</v>
      </c>
      <c r="B4788" t="s">
        <v>3997</v>
      </c>
      <c r="C4788" s="16">
        <v>39101</v>
      </c>
      <c r="D4788">
        <v>1</v>
      </c>
      <c r="E4788">
        <v>41</v>
      </c>
      <c r="F4788" t="s">
        <v>13875</v>
      </c>
      <c r="G4788">
        <v>0.76100000000000001</v>
      </c>
    </row>
    <row r="4789" spans="1:7" x14ac:dyDescent="0.35">
      <c r="A4789" t="s">
        <v>116</v>
      </c>
      <c r="B4789" t="s">
        <v>117</v>
      </c>
      <c r="C4789" s="16">
        <v>39083</v>
      </c>
      <c r="D4789">
        <v>6</v>
      </c>
      <c r="E4789">
        <v>0</v>
      </c>
      <c r="F4789" t="s">
        <v>13746</v>
      </c>
      <c r="G4789">
        <v>0.47099999999999997</v>
      </c>
    </row>
    <row r="4790" spans="1:7" x14ac:dyDescent="0.35">
      <c r="A4790" t="s">
        <v>392</v>
      </c>
      <c r="B4790" t="s">
        <v>393</v>
      </c>
      <c r="C4790" s="16">
        <v>39083</v>
      </c>
      <c r="D4790">
        <v>2</v>
      </c>
      <c r="E4790">
        <v>0</v>
      </c>
      <c r="F4790" t="s">
        <v>12791</v>
      </c>
      <c r="G4790">
        <v>0.80300000000000005</v>
      </c>
    </row>
    <row r="4791" spans="1:7" x14ac:dyDescent="0.35">
      <c r="A4791" t="s">
        <v>816</v>
      </c>
      <c r="B4791" t="s">
        <v>817</v>
      </c>
      <c r="C4791" s="16">
        <v>39083</v>
      </c>
      <c r="D4791">
        <v>5</v>
      </c>
      <c r="E4791">
        <v>0</v>
      </c>
      <c r="F4791" t="s">
        <v>13133</v>
      </c>
      <c r="G4791">
        <v>0.67600000000000005</v>
      </c>
    </row>
    <row r="4792" spans="1:7" x14ac:dyDescent="0.35">
      <c r="A4792" t="s">
        <v>825</v>
      </c>
      <c r="B4792" t="s">
        <v>826</v>
      </c>
      <c r="C4792" s="16">
        <v>39083</v>
      </c>
      <c r="D4792">
        <v>1</v>
      </c>
      <c r="E4792">
        <v>43</v>
      </c>
      <c r="F4792" t="s">
        <v>13828</v>
      </c>
      <c r="G4792">
        <v>0.438</v>
      </c>
    </row>
    <row r="4793" spans="1:7" x14ac:dyDescent="0.35">
      <c r="A4793" t="s">
        <v>11812</v>
      </c>
      <c r="B4793" t="s">
        <v>1192</v>
      </c>
      <c r="C4793" s="16">
        <v>39083</v>
      </c>
      <c r="D4793">
        <v>5</v>
      </c>
      <c r="E4793">
        <v>67</v>
      </c>
      <c r="F4793" t="s">
        <v>13266</v>
      </c>
      <c r="G4793">
        <v>0.57199999999999995</v>
      </c>
    </row>
    <row r="4794" spans="1:7" x14ac:dyDescent="0.35">
      <c r="A4794" t="s">
        <v>473</v>
      </c>
      <c r="B4794" t="s">
        <v>474</v>
      </c>
      <c r="C4794" s="16">
        <v>39083</v>
      </c>
      <c r="D4794">
        <v>1</v>
      </c>
      <c r="E4794">
        <v>0</v>
      </c>
      <c r="F4794" t="s">
        <v>2083</v>
      </c>
      <c r="G4794">
        <v>0.94799999999999995</v>
      </c>
    </row>
    <row r="4795" spans="1:7" x14ac:dyDescent="0.35">
      <c r="A4795" t="s">
        <v>2095</v>
      </c>
      <c r="B4795" t="s">
        <v>2096</v>
      </c>
      <c r="C4795" s="16">
        <v>39083</v>
      </c>
      <c r="D4795">
        <v>9</v>
      </c>
      <c r="E4795">
        <v>61</v>
      </c>
      <c r="F4795" t="s">
        <v>13322</v>
      </c>
      <c r="G4795">
        <v>0.45800000000000002</v>
      </c>
    </row>
    <row r="4796" spans="1:7" x14ac:dyDescent="0.35">
      <c r="A4796" t="s">
        <v>2424</v>
      </c>
      <c r="B4796" t="s">
        <v>2425</v>
      </c>
      <c r="C4796" s="16">
        <v>39083</v>
      </c>
      <c r="D4796">
        <v>2</v>
      </c>
      <c r="E4796">
        <v>0</v>
      </c>
      <c r="F4796" t="s">
        <v>14007</v>
      </c>
      <c r="G4796">
        <v>0.60899999999999999</v>
      </c>
    </row>
    <row r="4797" spans="1:7" x14ac:dyDescent="0.35">
      <c r="A4797" t="s">
        <v>2589</v>
      </c>
      <c r="B4797" t="s">
        <v>2590</v>
      </c>
      <c r="C4797" s="16">
        <v>39083</v>
      </c>
      <c r="D4797">
        <v>1</v>
      </c>
      <c r="E4797">
        <v>52</v>
      </c>
      <c r="F4797" t="s">
        <v>1461</v>
      </c>
      <c r="G4797">
        <v>0.66300000000000003</v>
      </c>
    </row>
    <row r="4798" spans="1:7" x14ac:dyDescent="0.35">
      <c r="A4798" t="s">
        <v>2856</v>
      </c>
      <c r="B4798" t="s">
        <v>314</v>
      </c>
      <c r="C4798" s="16">
        <v>39083</v>
      </c>
      <c r="D4798">
        <v>4</v>
      </c>
      <c r="E4798">
        <v>76</v>
      </c>
      <c r="F4798" t="s">
        <v>14972</v>
      </c>
      <c r="G4798">
        <v>0.68799999999999994</v>
      </c>
    </row>
    <row r="4799" spans="1:7" x14ac:dyDescent="0.35">
      <c r="A4799" t="s">
        <v>2931</v>
      </c>
      <c r="B4799" t="s">
        <v>1818</v>
      </c>
      <c r="C4799" s="16">
        <v>39083</v>
      </c>
      <c r="D4799">
        <v>4</v>
      </c>
      <c r="E4799">
        <v>0</v>
      </c>
      <c r="F4799" t="s">
        <v>12842</v>
      </c>
      <c r="G4799">
        <v>0.77</v>
      </c>
    </row>
    <row r="4800" spans="1:7" x14ac:dyDescent="0.35">
      <c r="A4800" t="s">
        <v>3361</v>
      </c>
      <c r="B4800" t="s">
        <v>3362</v>
      </c>
      <c r="C4800" s="16">
        <v>39083</v>
      </c>
      <c r="D4800">
        <v>11</v>
      </c>
      <c r="E4800">
        <v>0</v>
      </c>
      <c r="F4800" t="s">
        <v>15005</v>
      </c>
      <c r="G4800">
        <v>0.97499999999999998</v>
      </c>
    </row>
    <row r="4801" spans="1:7" x14ac:dyDescent="0.35">
      <c r="A4801" t="s">
        <v>3514</v>
      </c>
      <c r="B4801" t="s">
        <v>31</v>
      </c>
      <c r="C4801" s="16">
        <v>39083</v>
      </c>
      <c r="D4801">
        <v>1</v>
      </c>
      <c r="E4801">
        <v>0</v>
      </c>
      <c r="F4801" t="s">
        <v>14073</v>
      </c>
      <c r="G4801">
        <v>0.54700000000000004</v>
      </c>
    </row>
    <row r="4802" spans="1:7" x14ac:dyDescent="0.35">
      <c r="A4802" t="s">
        <v>3966</v>
      </c>
      <c r="B4802" t="s">
        <v>3212</v>
      </c>
      <c r="C4802" s="16">
        <v>39083</v>
      </c>
      <c r="D4802">
        <v>4</v>
      </c>
      <c r="E4802">
        <v>0</v>
      </c>
      <c r="F4802" t="s">
        <v>13969</v>
      </c>
      <c r="G4802">
        <v>0.66900000000000004</v>
      </c>
    </row>
    <row r="4803" spans="1:7" x14ac:dyDescent="0.35">
      <c r="A4803" t="s">
        <v>4039</v>
      </c>
      <c r="B4803" t="s">
        <v>3745</v>
      </c>
      <c r="C4803" s="16">
        <v>39083</v>
      </c>
      <c r="D4803">
        <v>2</v>
      </c>
      <c r="E4803">
        <v>59</v>
      </c>
      <c r="F4803" t="s">
        <v>1461</v>
      </c>
      <c r="G4803">
        <v>0.879</v>
      </c>
    </row>
    <row r="4804" spans="1:7" x14ac:dyDescent="0.35">
      <c r="A4804" t="s">
        <v>4042</v>
      </c>
      <c r="B4804" t="s">
        <v>2102</v>
      </c>
      <c r="C4804" s="16">
        <v>39083</v>
      </c>
      <c r="D4804">
        <v>1</v>
      </c>
      <c r="E4804">
        <v>0</v>
      </c>
      <c r="F4804" t="s">
        <v>14766</v>
      </c>
      <c r="G4804">
        <v>0.81</v>
      </c>
    </row>
    <row r="4805" spans="1:7" x14ac:dyDescent="0.35">
      <c r="A4805" t="s">
        <v>4063</v>
      </c>
      <c r="B4805" t="s">
        <v>4064</v>
      </c>
      <c r="C4805" s="16">
        <v>39083</v>
      </c>
      <c r="D4805">
        <v>6</v>
      </c>
      <c r="E4805">
        <v>0</v>
      </c>
      <c r="F4805" t="s">
        <v>15006</v>
      </c>
      <c r="G4805">
        <v>0.78300000000000003</v>
      </c>
    </row>
    <row r="4806" spans="1:7" x14ac:dyDescent="0.35">
      <c r="A4806" t="s">
        <v>4479</v>
      </c>
      <c r="B4806" t="s">
        <v>4480</v>
      </c>
      <c r="C4806" s="16">
        <v>39083</v>
      </c>
      <c r="D4806">
        <v>30</v>
      </c>
      <c r="E4806">
        <v>22</v>
      </c>
      <c r="F4806" t="s">
        <v>13847</v>
      </c>
      <c r="G4806">
        <v>0.63800000000000001</v>
      </c>
    </row>
    <row r="4807" spans="1:7" x14ac:dyDescent="0.35">
      <c r="A4807" t="s">
        <v>3657</v>
      </c>
      <c r="B4807" t="s">
        <v>3658</v>
      </c>
      <c r="C4807" s="16">
        <v>39083</v>
      </c>
      <c r="D4807">
        <v>1</v>
      </c>
      <c r="E4807">
        <v>0</v>
      </c>
      <c r="F4807" t="s">
        <v>14232</v>
      </c>
      <c r="G4807">
        <v>0.64500000000000002</v>
      </c>
    </row>
    <row r="4808" spans="1:7" x14ac:dyDescent="0.35">
      <c r="A4808" t="s">
        <v>4666</v>
      </c>
      <c r="B4808" t="s">
        <v>2873</v>
      </c>
      <c r="C4808" s="16">
        <v>39083</v>
      </c>
      <c r="D4808">
        <v>1</v>
      </c>
      <c r="E4808">
        <v>60</v>
      </c>
      <c r="F4808" t="s">
        <v>13323</v>
      </c>
      <c r="G4808">
        <v>0.35699999999999998</v>
      </c>
    </row>
    <row r="4809" spans="1:7" x14ac:dyDescent="0.35">
      <c r="A4809" t="s">
        <v>4843</v>
      </c>
      <c r="B4809" t="s">
        <v>393</v>
      </c>
      <c r="C4809" s="16">
        <v>39083</v>
      </c>
      <c r="D4809">
        <v>4</v>
      </c>
      <c r="E4809">
        <v>0</v>
      </c>
      <c r="F4809" t="s">
        <v>12791</v>
      </c>
      <c r="G4809">
        <v>0.63200000000000001</v>
      </c>
    </row>
    <row r="4810" spans="1:7" x14ac:dyDescent="0.35">
      <c r="A4810" t="s">
        <v>4918</v>
      </c>
      <c r="B4810" t="s">
        <v>4919</v>
      </c>
      <c r="C4810" s="16">
        <v>39083</v>
      </c>
      <c r="D4810">
        <v>5</v>
      </c>
      <c r="E4810">
        <v>33</v>
      </c>
      <c r="F4810" t="s">
        <v>13875</v>
      </c>
      <c r="G4810">
        <v>0.44600000000000001</v>
      </c>
    </row>
    <row r="4811" spans="1:7" x14ac:dyDescent="0.35">
      <c r="A4811" t="s">
        <v>12120</v>
      </c>
      <c r="B4811" t="s">
        <v>5142</v>
      </c>
      <c r="C4811" s="16">
        <v>39083</v>
      </c>
      <c r="D4811">
        <v>16</v>
      </c>
      <c r="E4811">
        <v>58</v>
      </c>
      <c r="F4811" t="s">
        <v>13914</v>
      </c>
      <c r="G4811">
        <v>0.81799999999999995</v>
      </c>
    </row>
    <row r="4812" spans="1:7" x14ac:dyDescent="0.35">
      <c r="A4812" t="s">
        <v>5387</v>
      </c>
      <c r="B4812" t="s">
        <v>5388</v>
      </c>
      <c r="C4812" s="16">
        <v>39083</v>
      </c>
      <c r="D4812">
        <v>8</v>
      </c>
      <c r="E4812">
        <v>49</v>
      </c>
      <c r="F4812" t="s">
        <v>14233</v>
      </c>
      <c r="G4812">
        <v>0.67500000000000004</v>
      </c>
    </row>
    <row r="4813" spans="1:7" x14ac:dyDescent="0.35">
      <c r="A4813" t="s">
        <v>5473</v>
      </c>
      <c r="B4813" t="s">
        <v>4051</v>
      </c>
      <c r="C4813" s="16">
        <v>39083</v>
      </c>
      <c r="D4813">
        <v>1</v>
      </c>
      <c r="E4813">
        <v>61</v>
      </c>
      <c r="F4813" t="s">
        <v>14030</v>
      </c>
      <c r="G4813">
        <v>0.16300000000000001</v>
      </c>
    </row>
    <row r="4814" spans="1:7" x14ac:dyDescent="0.35">
      <c r="A4814" t="s">
        <v>5714</v>
      </c>
      <c r="B4814" t="s">
        <v>5715</v>
      </c>
      <c r="C4814" s="16">
        <v>39083</v>
      </c>
      <c r="D4814">
        <v>7</v>
      </c>
      <c r="E4814">
        <v>0</v>
      </c>
      <c r="F4814" t="s">
        <v>15007</v>
      </c>
      <c r="G4814">
        <v>0.63</v>
      </c>
    </row>
    <row r="4815" spans="1:7" x14ac:dyDescent="0.35">
      <c r="A4815" t="s">
        <v>3414</v>
      </c>
      <c r="B4815" t="s">
        <v>2676</v>
      </c>
      <c r="C4815" s="16">
        <v>39083</v>
      </c>
      <c r="D4815">
        <v>8</v>
      </c>
      <c r="E4815">
        <v>24</v>
      </c>
      <c r="F4815" t="s">
        <v>369</v>
      </c>
      <c r="G4815">
        <v>0.746</v>
      </c>
    </row>
    <row r="4816" spans="1:7" x14ac:dyDescent="0.35">
      <c r="A4816" t="s">
        <v>6003</v>
      </c>
      <c r="B4816" t="s">
        <v>4480</v>
      </c>
      <c r="C4816" s="16">
        <v>39083</v>
      </c>
      <c r="D4816">
        <v>28</v>
      </c>
      <c r="E4816">
        <v>34</v>
      </c>
      <c r="F4816" t="s">
        <v>13847</v>
      </c>
      <c r="G4816">
        <v>0.60599999999999998</v>
      </c>
    </row>
    <row r="4817" spans="1:7" x14ac:dyDescent="0.35">
      <c r="A4817" t="s">
        <v>6090</v>
      </c>
      <c r="B4817" t="s">
        <v>415</v>
      </c>
      <c r="C4817" s="16">
        <v>39083</v>
      </c>
      <c r="D4817">
        <v>3</v>
      </c>
      <c r="E4817">
        <v>0</v>
      </c>
      <c r="F4817" t="s">
        <v>13959</v>
      </c>
      <c r="G4817">
        <v>0.54</v>
      </c>
    </row>
    <row r="4818" spans="1:7" x14ac:dyDescent="0.35">
      <c r="A4818" t="s">
        <v>6199</v>
      </c>
      <c r="B4818" t="s">
        <v>5062</v>
      </c>
      <c r="C4818" s="16">
        <v>39083</v>
      </c>
      <c r="D4818">
        <v>6</v>
      </c>
      <c r="E4818">
        <v>59</v>
      </c>
      <c r="F4818" t="s">
        <v>13576</v>
      </c>
      <c r="G4818">
        <v>0.68700000000000006</v>
      </c>
    </row>
    <row r="4819" spans="1:7" x14ac:dyDescent="0.35">
      <c r="A4819" t="s">
        <v>6337</v>
      </c>
      <c r="B4819" t="s">
        <v>296</v>
      </c>
      <c r="C4819" s="16">
        <v>39083</v>
      </c>
      <c r="D4819">
        <v>3</v>
      </c>
      <c r="E4819">
        <v>0</v>
      </c>
      <c r="F4819" t="s">
        <v>13879</v>
      </c>
      <c r="G4819">
        <v>0.49199999999999999</v>
      </c>
    </row>
    <row r="4820" spans="1:7" x14ac:dyDescent="0.35">
      <c r="A4820" t="s">
        <v>12243</v>
      </c>
      <c r="B4820" t="s">
        <v>6534</v>
      </c>
      <c r="C4820" s="16">
        <v>39083</v>
      </c>
      <c r="D4820">
        <v>13</v>
      </c>
      <c r="E4820">
        <v>0</v>
      </c>
      <c r="F4820" t="s">
        <v>12791</v>
      </c>
      <c r="G4820">
        <v>0.70699999999999996</v>
      </c>
    </row>
    <row r="4821" spans="1:7" x14ac:dyDescent="0.35">
      <c r="A4821" t="s">
        <v>6625</v>
      </c>
      <c r="B4821" t="s">
        <v>6626</v>
      </c>
      <c r="C4821" s="16">
        <v>39083</v>
      </c>
      <c r="D4821">
        <v>2</v>
      </c>
      <c r="E4821">
        <v>32</v>
      </c>
      <c r="F4821" t="s">
        <v>13875</v>
      </c>
      <c r="G4821">
        <v>0.73199999999999998</v>
      </c>
    </row>
    <row r="4822" spans="1:7" x14ac:dyDescent="0.35">
      <c r="A4822" t="s">
        <v>6730</v>
      </c>
      <c r="B4822" t="s">
        <v>538</v>
      </c>
      <c r="C4822" s="16">
        <v>39083</v>
      </c>
      <c r="D4822">
        <v>3</v>
      </c>
      <c r="E4822">
        <v>52</v>
      </c>
      <c r="F4822" t="s">
        <v>12842</v>
      </c>
      <c r="G4822">
        <v>0.88800000000000001</v>
      </c>
    </row>
    <row r="4823" spans="1:7" x14ac:dyDescent="0.35">
      <c r="A4823" t="s">
        <v>6742</v>
      </c>
      <c r="B4823" t="s">
        <v>873</v>
      </c>
      <c r="C4823" s="16">
        <v>39083</v>
      </c>
      <c r="D4823">
        <v>4</v>
      </c>
      <c r="E4823">
        <v>0</v>
      </c>
      <c r="F4823" t="s">
        <v>14733</v>
      </c>
      <c r="G4823">
        <v>0.82599999999999996</v>
      </c>
    </row>
    <row r="4824" spans="1:7" x14ac:dyDescent="0.35">
      <c r="A4824" t="s">
        <v>3211</v>
      </c>
      <c r="B4824" t="s">
        <v>3212</v>
      </c>
      <c r="C4824" s="16">
        <v>39083</v>
      </c>
      <c r="D4824">
        <v>1</v>
      </c>
      <c r="E4824">
        <v>0</v>
      </c>
      <c r="F4824" t="s">
        <v>13969</v>
      </c>
      <c r="G4824">
        <v>0.67600000000000005</v>
      </c>
    </row>
    <row r="4825" spans="1:7" x14ac:dyDescent="0.35">
      <c r="A4825" t="s">
        <v>6825</v>
      </c>
      <c r="B4825" t="s">
        <v>6826</v>
      </c>
      <c r="C4825" s="16">
        <v>39083</v>
      </c>
      <c r="D4825">
        <v>4</v>
      </c>
      <c r="E4825">
        <v>31</v>
      </c>
      <c r="F4825" t="s">
        <v>13829</v>
      </c>
      <c r="G4825">
        <v>0.65600000000000003</v>
      </c>
    </row>
    <row r="4826" spans="1:7" x14ac:dyDescent="0.35">
      <c r="A4826" t="s">
        <v>2043</v>
      </c>
      <c r="B4826" t="s">
        <v>6951</v>
      </c>
      <c r="C4826" s="16">
        <v>39083</v>
      </c>
      <c r="D4826">
        <v>14</v>
      </c>
      <c r="E4826">
        <v>0</v>
      </c>
      <c r="F4826" t="s">
        <v>15008</v>
      </c>
      <c r="G4826">
        <v>0.65700000000000003</v>
      </c>
    </row>
    <row r="4827" spans="1:7" x14ac:dyDescent="0.35">
      <c r="A4827" t="s">
        <v>7100</v>
      </c>
      <c r="B4827" t="s">
        <v>3212</v>
      </c>
      <c r="C4827" s="16">
        <v>39083</v>
      </c>
      <c r="D4827">
        <v>10</v>
      </c>
      <c r="E4827">
        <v>0</v>
      </c>
      <c r="F4827" t="s">
        <v>13969</v>
      </c>
      <c r="G4827">
        <v>0.56100000000000005</v>
      </c>
    </row>
    <row r="4828" spans="1:7" x14ac:dyDescent="0.35">
      <c r="A4828" t="s">
        <v>780</v>
      </c>
      <c r="B4828" t="s">
        <v>7307</v>
      </c>
      <c r="C4828" s="16">
        <v>39083</v>
      </c>
      <c r="D4828">
        <v>8</v>
      </c>
      <c r="E4828">
        <v>0</v>
      </c>
      <c r="F4828" t="s">
        <v>13848</v>
      </c>
      <c r="G4828">
        <v>0.45700000000000002</v>
      </c>
    </row>
    <row r="4829" spans="1:7" x14ac:dyDescent="0.35">
      <c r="A4829" t="s">
        <v>12321</v>
      </c>
      <c r="B4829" t="s">
        <v>7447</v>
      </c>
      <c r="C4829" s="16">
        <v>39083</v>
      </c>
      <c r="D4829">
        <v>2</v>
      </c>
      <c r="E4829">
        <v>0</v>
      </c>
      <c r="F4829" t="s">
        <v>15009</v>
      </c>
      <c r="G4829">
        <v>0.73199999999999998</v>
      </c>
    </row>
    <row r="4830" spans="1:7" x14ac:dyDescent="0.35">
      <c r="A4830" t="s">
        <v>5569</v>
      </c>
      <c r="B4830" t="s">
        <v>5570</v>
      </c>
      <c r="C4830" s="16">
        <v>39083</v>
      </c>
      <c r="D4830">
        <v>10</v>
      </c>
      <c r="E4830">
        <v>48</v>
      </c>
      <c r="F4830" t="s">
        <v>14140</v>
      </c>
      <c r="G4830">
        <v>0.47599999999999998</v>
      </c>
    </row>
    <row r="4831" spans="1:7" x14ac:dyDescent="0.35">
      <c r="A4831" t="s">
        <v>7623</v>
      </c>
      <c r="B4831" t="s">
        <v>2813</v>
      </c>
      <c r="C4831" s="16">
        <v>39083</v>
      </c>
      <c r="D4831">
        <v>1</v>
      </c>
      <c r="E4831">
        <v>0</v>
      </c>
      <c r="F4831" t="s">
        <v>14031</v>
      </c>
      <c r="G4831">
        <v>0.45100000000000001</v>
      </c>
    </row>
    <row r="4832" spans="1:7" x14ac:dyDescent="0.35">
      <c r="A4832" t="s">
        <v>7654</v>
      </c>
      <c r="B4832" t="s">
        <v>4919</v>
      </c>
      <c r="C4832" s="16">
        <v>39083</v>
      </c>
      <c r="D4832">
        <v>3</v>
      </c>
      <c r="E4832">
        <v>18</v>
      </c>
      <c r="F4832" t="s">
        <v>13875</v>
      </c>
      <c r="G4832">
        <v>0.45100000000000001</v>
      </c>
    </row>
    <row r="4833" spans="1:7" x14ac:dyDescent="0.35">
      <c r="A4833" t="s">
        <v>7699</v>
      </c>
      <c r="B4833" t="s">
        <v>7700</v>
      </c>
      <c r="C4833" s="16">
        <v>39083</v>
      </c>
      <c r="D4833">
        <v>9</v>
      </c>
      <c r="E4833">
        <v>54</v>
      </c>
      <c r="F4833" t="s">
        <v>6115</v>
      </c>
      <c r="G4833">
        <v>0.76100000000000001</v>
      </c>
    </row>
    <row r="4834" spans="1:7" x14ac:dyDescent="0.35">
      <c r="A4834" t="s">
        <v>5113</v>
      </c>
      <c r="B4834" t="s">
        <v>163</v>
      </c>
      <c r="C4834" s="16">
        <v>39083</v>
      </c>
      <c r="D4834">
        <v>11</v>
      </c>
      <c r="E4834">
        <v>28</v>
      </c>
      <c r="F4834" t="s">
        <v>164</v>
      </c>
      <c r="G4834">
        <v>0.52700000000000002</v>
      </c>
    </row>
    <row r="4835" spans="1:7" x14ac:dyDescent="0.35">
      <c r="A4835" t="s">
        <v>1576</v>
      </c>
      <c r="B4835" t="s">
        <v>1720</v>
      </c>
      <c r="C4835" s="16">
        <v>39083</v>
      </c>
      <c r="D4835">
        <v>9</v>
      </c>
      <c r="E4835">
        <v>0</v>
      </c>
      <c r="F4835" t="s">
        <v>14234</v>
      </c>
      <c r="G4835">
        <v>0.58599999999999997</v>
      </c>
    </row>
    <row r="4836" spans="1:7" x14ac:dyDescent="0.35">
      <c r="A4836" t="s">
        <v>7850</v>
      </c>
      <c r="B4836" t="s">
        <v>7851</v>
      </c>
      <c r="C4836" s="16">
        <v>39083</v>
      </c>
      <c r="D4836">
        <v>4</v>
      </c>
      <c r="E4836">
        <v>0</v>
      </c>
      <c r="F4836" t="s">
        <v>15010</v>
      </c>
      <c r="G4836">
        <v>0.73</v>
      </c>
    </row>
    <row r="4837" spans="1:7" x14ac:dyDescent="0.35">
      <c r="A4837" t="s">
        <v>8060</v>
      </c>
      <c r="B4837" t="s">
        <v>2102</v>
      </c>
      <c r="C4837" s="16">
        <v>39083</v>
      </c>
      <c r="D4837">
        <v>4</v>
      </c>
      <c r="E4837">
        <v>0</v>
      </c>
      <c r="F4837" t="s">
        <v>14766</v>
      </c>
      <c r="G4837">
        <v>0.58799999999999997</v>
      </c>
    </row>
    <row r="4838" spans="1:7" x14ac:dyDescent="0.35">
      <c r="A4838" t="s">
        <v>8105</v>
      </c>
      <c r="B4838" t="s">
        <v>4821</v>
      </c>
      <c r="C4838" s="16">
        <v>39083</v>
      </c>
      <c r="D4838">
        <v>4</v>
      </c>
      <c r="E4838">
        <v>68</v>
      </c>
      <c r="F4838" t="s">
        <v>4822</v>
      </c>
      <c r="G4838">
        <v>0.57299999999999995</v>
      </c>
    </row>
    <row r="4839" spans="1:7" x14ac:dyDescent="0.35">
      <c r="A4839" t="s">
        <v>2043</v>
      </c>
      <c r="B4839" t="s">
        <v>296</v>
      </c>
      <c r="C4839" s="16">
        <v>39083</v>
      </c>
      <c r="D4839">
        <v>4</v>
      </c>
      <c r="E4839">
        <v>73</v>
      </c>
      <c r="F4839" t="s">
        <v>13879</v>
      </c>
      <c r="G4839">
        <v>0.59299999999999997</v>
      </c>
    </row>
    <row r="4840" spans="1:7" x14ac:dyDescent="0.35">
      <c r="A4840" t="s">
        <v>6742</v>
      </c>
      <c r="B4840" t="s">
        <v>873</v>
      </c>
      <c r="C4840" s="16">
        <v>39083</v>
      </c>
      <c r="D4840">
        <v>4</v>
      </c>
      <c r="E4840">
        <v>0</v>
      </c>
      <c r="F4840" t="s">
        <v>14733</v>
      </c>
      <c r="G4840">
        <v>0.83</v>
      </c>
    </row>
    <row r="4841" spans="1:7" x14ac:dyDescent="0.35">
      <c r="A4841" t="s">
        <v>8451</v>
      </c>
      <c r="B4841" t="s">
        <v>5062</v>
      </c>
      <c r="C4841" s="16">
        <v>39083</v>
      </c>
      <c r="D4841">
        <v>8</v>
      </c>
      <c r="E4841">
        <v>46</v>
      </c>
      <c r="F4841" t="s">
        <v>13576</v>
      </c>
      <c r="G4841">
        <v>0.55700000000000005</v>
      </c>
    </row>
    <row r="4842" spans="1:7" x14ac:dyDescent="0.35">
      <c r="A4842" t="s">
        <v>8426</v>
      </c>
      <c r="B4842" t="s">
        <v>8719</v>
      </c>
      <c r="C4842" s="16">
        <v>39083</v>
      </c>
      <c r="D4842">
        <v>1</v>
      </c>
      <c r="E4842">
        <v>44</v>
      </c>
      <c r="F4842" t="s">
        <v>13826</v>
      </c>
      <c r="G4842">
        <v>0.68100000000000005</v>
      </c>
    </row>
    <row r="4843" spans="1:7" x14ac:dyDescent="0.35">
      <c r="A4843" t="s">
        <v>2043</v>
      </c>
      <c r="B4843" t="s">
        <v>296</v>
      </c>
      <c r="C4843" s="16">
        <v>39083</v>
      </c>
      <c r="D4843">
        <v>4</v>
      </c>
      <c r="E4843">
        <v>0</v>
      </c>
      <c r="F4843" t="s">
        <v>13879</v>
      </c>
      <c r="G4843">
        <v>0.59299999999999997</v>
      </c>
    </row>
    <row r="4844" spans="1:7" x14ac:dyDescent="0.35">
      <c r="A4844" t="s">
        <v>9079</v>
      </c>
      <c r="B4844" t="s">
        <v>2425</v>
      </c>
      <c r="C4844" s="16">
        <v>39083</v>
      </c>
      <c r="D4844">
        <v>7</v>
      </c>
      <c r="E4844">
        <v>82</v>
      </c>
      <c r="F4844" t="s">
        <v>14007</v>
      </c>
      <c r="G4844">
        <v>0.45900000000000002</v>
      </c>
    </row>
    <row r="4845" spans="1:7" x14ac:dyDescent="0.35">
      <c r="A4845" t="s">
        <v>12514</v>
      </c>
      <c r="B4845" t="s">
        <v>1818</v>
      </c>
      <c r="C4845" s="16">
        <v>39083</v>
      </c>
      <c r="D4845">
        <v>10</v>
      </c>
      <c r="E4845">
        <v>0</v>
      </c>
      <c r="F4845" t="s">
        <v>12842</v>
      </c>
      <c r="G4845">
        <v>0.69699999999999995</v>
      </c>
    </row>
    <row r="4846" spans="1:7" x14ac:dyDescent="0.35">
      <c r="A4846" t="s">
        <v>9339</v>
      </c>
      <c r="B4846" t="s">
        <v>2425</v>
      </c>
      <c r="C4846" s="16">
        <v>39083</v>
      </c>
      <c r="D4846">
        <v>3</v>
      </c>
      <c r="E4846">
        <v>0</v>
      </c>
      <c r="F4846" t="s">
        <v>14007</v>
      </c>
      <c r="G4846">
        <v>0.435</v>
      </c>
    </row>
    <row r="4847" spans="1:7" x14ac:dyDescent="0.35">
      <c r="A4847" t="s">
        <v>9079</v>
      </c>
      <c r="B4847" t="s">
        <v>2425</v>
      </c>
      <c r="C4847" s="16">
        <v>39083</v>
      </c>
      <c r="D4847">
        <v>7</v>
      </c>
      <c r="E4847">
        <v>0</v>
      </c>
      <c r="F4847" t="s">
        <v>14007</v>
      </c>
      <c r="G4847">
        <v>0.45900000000000002</v>
      </c>
    </row>
    <row r="4848" spans="1:7" x14ac:dyDescent="0.35">
      <c r="A4848" t="s">
        <v>3082</v>
      </c>
      <c r="B4848" t="s">
        <v>3083</v>
      </c>
      <c r="C4848" s="16">
        <v>39083</v>
      </c>
      <c r="D4848">
        <v>6</v>
      </c>
      <c r="E4848">
        <v>0</v>
      </c>
      <c r="F4848" t="s">
        <v>14235</v>
      </c>
      <c r="G4848">
        <v>0.38600000000000001</v>
      </c>
    </row>
    <row r="4849" spans="1:7" x14ac:dyDescent="0.35">
      <c r="A4849" t="s">
        <v>12560</v>
      </c>
      <c r="B4849" t="s">
        <v>6626</v>
      </c>
      <c r="C4849" s="16">
        <v>39083</v>
      </c>
      <c r="D4849">
        <v>5</v>
      </c>
      <c r="E4849">
        <v>41</v>
      </c>
      <c r="F4849" t="s">
        <v>13875</v>
      </c>
      <c r="G4849">
        <v>0.52500000000000002</v>
      </c>
    </row>
    <row r="4850" spans="1:7" x14ac:dyDescent="0.35">
      <c r="A4850" t="s">
        <v>9777</v>
      </c>
      <c r="B4850" t="s">
        <v>4919</v>
      </c>
      <c r="C4850" s="16">
        <v>39083</v>
      </c>
      <c r="D4850">
        <v>6</v>
      </c>
      <c r="E4850">
        <v>13</v>
      </c>
      <c r="F4850" t="s">
        <v>13875</v>
      </c>
      <c r="G4850">
        <v>0.505</v>
      </c>
    </row>
    <row r="4851" spans="1:7" x14ac:dyDescent="0.35">
      <c r="A4851" t="s">
        <v>8936</v>
      </c>
      <c r="B4851" t="s">
        <v>3064</v>
      </c>
      <c r="C4851" s="16">
        <v>39083</v>
      </c>
      <c r="D4851">
        <v>5</v>
      </c>
      <c r="E4851">
        <v>43</v>
      </c>
      <c r="F4851" t="s">
        <v>14030</v>
      </c>
      <c r="G4851">
        <v>0.53600000000000003</v>
      </c>
    </row>
    <row r="4852" spans="1:7" x14ac:dyDescent="0.35">
      <c r="A4852" t="s">
        <v>10134</v>
      </c>
      <c r="B4852" t="s">
        <v>10135</v>
      </c>
      <c r="C4852" s="16">
        <v>39083</v>
      </c>
      <c r="D4852">
        <v>1</v>
      </c>
      <c r="E4852">
        <v>55</v>
      </c>
      <c r="F4852" t="s">
        <v>13875</v>
      </c>
      <c r="G4852">
        <v>0.32500000000000001</v>
      </c>
    </row>
    <row r="4853" spans="1:7" x14ac:dyDescent="0.35">
      <c r="A4853" t="s">
        <v>12178</v>
      </c>
      <c r="B4853" t="s">
        <v>3212</v>
      </c>
      <c r="C4853" s="16">
        <v>39083</v>
      </c>
      <c r="D4853">
        <v>8</v>
      </c>
      <c r="E4853">
        <v>0</v>
      </c>
      <c r="F4853" t="s">
        <v>13969</v>
      </c>
      <c r="G4853">
        <v>0.79400000000000004</v>
      </c>
    </row>
    <row r="4854" spans="1:7" x14ac:dyDescent="0.35">
      <c r="A4854">
        <v>1234</v>
      </c>
      <c r="B4854" t="s">
        <v>10395</v>
      </c>
      <c r="C4854" s="16">
        <v>39083</v>
      </c>
      <c r="D4854">
        <v>9</v>
      </c>
      <c r="E4854">
        <v>64</v>
      </c>
      <c r="F4854" t="s">
        <v>14236</v>
      </c>
      <c r="G4854">
        <v>0.71</v>
      </c>
    </row>
    <row r="4855" spans="1:7" x14ac:dyDescent="0.35">
      <c r="A4855" t="s">
        <v>10134</v>
      </c>
      <c r="B4855" t="s">
        <v>10135</v>
      </c>
      <c r="C4855" s="16">
        <v>39083</v>
      </c>
      <c r="D4855">
        <v>3</v>
      </c>
      <c r="E4855">
        <v>57</v>
      </c>
      <c r="F4855" t="s">
        <v>13875</v>
      </c>
      <c r="G4855">
        <v>0.55500000000000005</v>
      </c>
    </row>
    <row r="4856" spans="1:7" x14ac:dyDescent="0.35">
      <c r="A4856" t="s">
        <v>10486</v>
      </c>
      <c r="B4856" t="s">
        <v>393</v>
      </c>
      <c r="C4856" s="16">
        <v>39083</v>
      </c>
      <c r="D4856">
        <v>5</v>
      </c>
      <c r="E4856">
        <v>0</v>
      </c>
      <c r="F4856" t="s">
        <v>12791</v>
      </c>
      <c r="G4856">
        <v>0.73699999999999999</v>
      </c>
    </row>
    <row r="4857" spans="1:7" x14ac:dyDescent="0.35">
      <c r="A4857" t="s">
        <v>10572</v>
      </c>
      <c r="B4857" t="s">
        <v>2579</v>
      </c>
      <c r="C4857" s="16">
        <v>39083</v>
      </c>
      <c r="D4857">
        <v>5</v>
      </c>
      <c r="E4857">
        <v>32</v>
      </c>
      <c r="F4857" t="s">
        <v>12801</v>
      </c>
      <c r="G4857">
        <v>0.33100000000000002</v>
      </c>
    </row>
    <row r="4858" spans="1:7" x14ac:dyDescent="0.35">
      <c r="A4858" t="s">
        <v>10685</v>
      </c>
      <c r="B4858" t="s">
        <v>125</v>
      </c>
      <c r="C4858" s="16">
        <v>39083</v>
      </c>
      <c r="D4858">
        <v>1</v>
      </c>
      <c r="E4858">
        <v>52</v>
      </c>
      <c r="F4858" t="s">
        <v>15011</v>
      </c>
      <c r="G4858">
        <v>0.58399999999999996</v>
      </c>
    </row>
    <row r="4859" spans="1:7" x14ac:dyDescent="0.35">
      <c r="A4859" t="s">
        <v>3474</v>
      </c>
      <c r="B4859" t="s">
        <v>4155</v>
      </c>
      <c r="C4859" s="16">
        <v>39083</v>
      </c>
      <c r="D4859">
        <v>5</v>
      </c>
      <c r="E4859">
        <v>43</v>
      </c>
      <c r="F4859" t="s">
        <v>14237</v>
      </c>
      <c r="G4859">
        <v>0.66400000000000003</v>
      </c>
    </row>
    <row r="4860" spans="1:7" x14ac:dyDescent="0.35">
      <c r="A4860" t="s">
        <v>12715</v>
      </c>
      <c r="B4860" t="s">
        <v>11131</v>
      </c>
      <c r="C4860" s="16">
        <v>39083</v>
      </c>
      <c r="D4860">
        <v>14</v>
      </c>
      <c r="E4860">
        <v>0</v>
      </c>
      <c r="F4860" t="s">
        <v>14238</v>
      </c>
      <c r="G4860">
        <v>0.67800000000000005</v>
      </c>
    </row>
    <row r="4861" spans="1:7" x14ac:dyDescent="0.35">
      <c r="A4861" t="s">
        <v>11288</v>
      </c>
      <c r="B4861" t="s">
        <v>3362</v>
      </c>
      <c r="C4861" s="16">
        <v>39083</v>
      </c>
      <c r="D4861">
        <v>2</v>
      </c>
      <c r="E4861">
        <v>0</v>
      </c>
      <c r="F4861" t="s">
        <v>15005</v>
      </c>
      <c r="G4861">
        <v>0.97799999999999998</v>
      </c>
    </row>
    <row r="4862" spans="1:7" x14ac:dyDescent="0.35">
      <c r="A4862" t="s">
        <v>11353</v>
      </c>
      <c r="B4862" t="s">
        <v>760</v>
      </c>
      <c r="C4862" s="16">
        <v>39083</v>
      </c>
      <c r="D4862">
        <v>1</v>
      </c>
      <c r="E4862">
        <v>0</v>
      </c>
      <c r="F4862" t="s">
        <v>12885</v>
      </c>
      <c r="G4862">
        <v>0.58699999999999997</v>
      </c>
    </row>
    <row r="4863" spans="1:7" x14ac:dyDescent="0.35">
      <c r="A4863" t="s">
        <v>6282</v>
      </c>
      <c r="B4863" t="s">
        <v>5985</v>
      </c>
      <c r="C4863" s="16">
        <v>39083</v>
      </c>
      <c r="D4863">
        <v>17</v>
      </c>
      <c r="E4863">
        <v>0</v>
      </c>
      <c r="F4863" t="s">
        <v>14162</v>
      </c>
      <c r="G4863">
        <v>0.80200000000000005</v>
      </c>
    </row>
    <row r="4864" spans="1:7" x14ac:dyDescent="0.35">
      <c r="A4864" t="s">
        <v>2367</v>
      </c>
      <c r="B4864" t="s">
        <v>901</v>
      </c>
      <c r="C4864" s="16">
        <v>39070</v>
      </c>
      <c r="D4864">
        <v>1</v>
      </c>
      <c r="E4864">
        <v>0</v>
      </c>
      <c r="F4864" t="s">
        <v>12842</v>
      </c>
      <c r="G4864">
        <v>0.71699999999999997</v>
      </c>
    </row>
    <row r="4865" spans="1:7" x14ac:dyDescent="0.35">
      <c r="A4865" t="s">
        <v>5917</v>
      </c>
      <c r="B4865" t="s">
        <v>5918</v>
      </c>
      <c r="C4865" s="16">
        <v>39070</v>
      </c>
      <c r="D4865">
        <v>1</v>
      </c>
      <c r="E4865">
        <v>10</v>
      </c>
      <c r="F4865" t="s">
        <v>13655</v>
      </c>
      <c r="G4865">
        <v>0.38900000000000001</v>
      </c>
    </row>
    <row r="4866" spans="1:7" x14ac:dyDescent="0.35">
      <c r="A4866" t="s">
        <v>5463</v>
      </c>
      <c r="B4866" t="s">
        <v>3294</v>
      </c>
      <c r="C4866" s="16">
        <v>39062</v>
      </c>
      <c r="D4866">
        <v>3</v>
      </c>
      <c r="E4866">
        <v>0</v>
      </c>
      <c r="F4866" t="s">
        <v>13109</v>
      </c>
      <c r="G4866">
        <v>0.53</v>
      </c>
    </row>
    <row r="4867" spans="1:7" x14ac:dyDescent="0.35">
      <c r="A4867" t="s">
        <v>9443</v>
      </c>
      <c r="B4867" t="s">
        <v>9444</v>
      </c>
      <c r="C4867" s="16">
        <v>39060</v>
      </c>
      <c r="D4867">
        <v>18</v>
      </c>
      <c r="E4867">
        <v>0</v>
      </c>
      <c r="F4867" t="s">
        <v>8849</v>
      </c>
      <c r="G4867">
        <v>0.64700000000000002</v>
      </c>
    </row>
    <row r="4868" spans="1:7" x14ac:dyDescent="0.35">
      <c r="A4868" t="s">
        <v>8752</v>
      </c>
      <c r="B4868" t="s">
        <v>1615</v>
      </c>
      <c r="C4868" s="16">
        <v>39053</v>
      </c>
      <c r="D4868">
        <v>1</v>
      </c>
      <c r="E4868">
        <v>24</v>
      </c>
      <c r="F4868" t="s">
        <v>12791</v>
      </c>
      <c r="G4868">
        <v>0.41599999999999998</v>
      </c>
    </row>
    <row r="4869" spans="1:7" x14ac:dyDescent="0.35">
      <c r="A4869" t="s">
        <v>12387</v>
      </c>
      <c r="B4869" t="s">
        <v>7998</v>
      </c>
      <c r="C4869" s="16">
        <v>39042</v>
      </c>
      <c r="D4869">
        <v>9</v>
      </c>
      <c r="E4869">
        <v>62</v>
      </c>
      <c r="F4869" t="s">
        <v>7999</v>
      </c>
      <c r="G4869">
        <v>0.85199999999999998</v>
      </c>
    </row>
    <row r="4870" spans="1:7" x14ac:dyDescent="0.35">
      <c r="A4870" t="s">
        <v>1125</v>
      </c>
      <c r="B4870" t="s">
        <v>1126</v>
      </c>
      <c r="C4870" s="16">
        <v>39041</v>
      </c>
      <c r="D4870">
        <v>1</v>
      </c>
      <c r="E4870">
        <v>58</v>
      </c>
      <c r="F4870" t="s">
        <v>14029</v>
      </c>
      <c r="G4870">
        <v>0.42599999999999999</v>
      </c>
    </row>
    <row r="4871" spans="1:7" x14ac:dyDescent="0.35">
      <c r="A4871" t="s">
        <v>1256</v>
      </c>
      <c r="B4871" t="s">
        <v>1126</v>
      </c>
      <c r="C4871" s="16">
        <v>39041</v>
      </c>
      <c r="D4871">
        <v>4</v>
      </c>
      <c r="E4871">
        <v>63</v>
      </c>
      <c r="F4871" t="s">
        <v>14029</v>
      </c>
      <c r="G4871">
        <v>0.42299999999999999</v>
      </c>
    </row>
    <row r="4872" spans="1:7" x14ac:dyDescent="0.35">
      <c r="A4872" t="s">
        <v>2619</v>
      </c>
      <c r="B4872" t="s">
        <v>2620</v>
      </c>
      <c r="C4872" s="16">
        <v>39035</v>
      </c>
      <c r="D4872">
        <v>5</v>
      </c>
      <c r="E4872">
        <v>28</v>
      </c>
      <c r="F4872" t="s">
        <v>13570</v>
      </c>
      <c r="G4872">
        <v>0.61699999999999999</v>
      </c>
    </row>
    <row r="4873" spans="1:7" x14ac:dyDescent="0.35">
      <c r="A4873" t="s">
        <v>6278</v>
      </c>
      <c r="B4873" t="s">
        <v>2620</v>
      </c>
      <c r="C4873" s="16">
        <v>39035</v>
      </c>
      <c r="D4873">
        <v>2</v>
      </c>
      <c r="E4873">
        <v>40</v>
      </c>
      <c r="F4873" t="s">
        <v>13570</v>
      </c>
      <c r="G4873">
        <v>0.58799999999999997</v>
      </c>
    </row>
    <row r="4874" spans="1:7" x14ac:dyDescent="0.35">
      <c r="A4874" t="s">
        <v>11684</v>
      </c>
      <c r="B4874" t="s">
        <v>2926</v>
      </c>
      <c r="C4874" s="16">
        <v>39034</v>
      </c>
      <c r="D4874">
        <v>4</v>
      </c>
      <c r="E4874">
        <v>24</v>
      </c>
      <c r="F4874" t="s">
        <v>13667</v>
      </c>
      <c r="G4874">
        <v>0.376</v>
      </c>
    </row>
    <row r="4875" spans="1:7" x14ac:dyDescent="0.35">
      <c r="A4875" t="s">
        <v>1668</v>
      </c>
      <c r="B4875" t="s">
        <v>882</v>
      </c>
      <c r="C4875" s="16">
        <v>39032</v>
      </c>
      <c r="D4875">
        <v>5</v>
      </c>
      <c r="E4875">
        <v>45</v>
      </c>
      <c r="F4875" t="s">
        <v>13013</v>
      </c>
      <c r="G4875">
        <v>0.65</v>
      </c>
    </row>
    <row r="4876" spans="1:7" x14ac:dyDescent="0.35">
      <c r="A4876" t="s">
        <v>4942</v>
      </c>
      <c r="B4876" t="s">
        <v>882</v>
      </c>
      <c r="C4876" s="16">
        <v>39032</v>
      </c>
      <c r="D4876">
        <v>1</v>
      </c>
      <c r="E4876">
        <v>57</v>
      </c>
      <c r="F4876" t="s">
        <v>13013</v>
      </c>
      <c r="G4876">
        <v>0.59599999999999997</v>
      </c>
    </row>
    <row r="4877" spans="1:7" x14ac:dyDescent="0.35">
      <c r="A4877" t="s">
        <v>6444</v>
      </c>
      <c r="B4877" t="s">
        <v>6445</v>
      </c>
      <c r="C4877" s="16">
        <v>39027</v>
      </c>
      <c r="D4877">
        <v>6</v>
      </c>
      <c r="E4877">
        <v>2</v>
      </c>
      <c r="F4877" t="s">
        <v>12791</v>
      </c>
      <c r="G4877">
        <v>0.66200000000000003</v>
      </c>
    </row>
    <row r="4878" spans="1:7" x14ac:dyDescent="0.35">
      <c r="A4878" t="s">
        <v>5417</v>
      </c>
      <c r="B4878" t="s">
        <v>1903</v>
      </c>
      <c r="C4878" s="16">
        <v>39020</v>
      </c>
      <c r="D4878">
        <v>11</v>
      </c>
      <c r="E4878">
        <v>16</v>
      </c>
      <c r="F4878" t="s">
        <v>12797</v>
      </c>
      <c r="G4878">
        <v>0.61399999999999999</v>
      </c>
    </row>
    <row r="4879" spans="1:7" x14ac:dyDescent="0.35">
      <c r="A4879" t="s">
        <v>2574</v>
      </c>
      <c r="B4879" t="s">
        <v>104</v>
      </c>
      <c r="C4879" s="16">
        <v>39017</v>
      </c>
      <c r="D4879">
        <v>1</v>
      </c>
      <c r="E4879">
        <v>67</v>
      </c>
      <c r="F4879" t="s">
        <v>13747</v>
      </c>
      <c r="G4879">
        <v>0.434</v>
      </c>
    </row>
    <row r="4880" spans="1:7" x14ac:dyDescent="0.35">
      <c r="A4880" t="s">
        <v>4865</v>
      </c>
      <c r="B4880" t="s">
        <v>4866</v>
      </c>
      <c r="C4880" s="16">
        <v>39017</v>
      </c>
      <c r="D4880">
        <v>5</v>
      </c>
      <c r="E4880">
        <v>61</v>
      </c>
      <c r="F4880" t="s">
        <v>14239</v>
      </c>
      <c r="G4880">
        <v>0.40899999999999997</v>
      </c>
    </row>
    <row r="4881" spans="1:7" x14ac:dyDescent="0.35">
      <c r="A4881" t="s">
        <v>3705</v>
      </c>
      <c r="B4881" t="s">
        <v>3706</v>
      </c>
      <c r="C4881" s="16">
        <v>39013</v>
      </c>
      <c r="D4881">
        <v>5</v>
      </c>
      <c r="E4881">
        <v>81</v>
      </c>
      <c r="F4881" t="s">
        <v>14115</v>
      </c>
      <c r="G4881">
        <v>0.217</v>
      </c>
    </row>
    <row r="4882" spans="1:7" x14ac:dyDescent="0.35">
      <c r="A4882" t="s">
        <v>8424</v>
      </c>
      <c r="B4882" t="s">
        <v>3706</v>
      </c>
      <c r="C4882" s="16">
        <v>39013</v>
      </c>
      <c r="D4882">
        <v>11</v>
      </c>
      <c r="E4882">
        <v>84</v>
      </c>
      <c r="F4882" t="s">
        <v>14115</v>
      </c>
      <c r="G4882">
        <v>0.46300000000000002</v>
      </c>
    </row>
    <row r="4883" spans="1:7" x14ac:dyDescent="0.35">
      <c r="A4883" t="s">
        <v>4977</v>
      </c>
      <c r="B4883" t="s">
        <v>4978</v>
      </c>
      <c r="C4883" s="16">
        <v>39010</v>
      </c>
      <c r="D4883">
        <v>2</v>
      </c>
      <c r="E4883">
        <v>39</v>
      </c>
      <c r="F4883" t="s">
        <v>13875</v>
      </c>
      <c r="G4883">
        <v>0.77700000000000002</v>
      </c>
    </row>
    <row r="4884" spans="1:7" x14ac:dyDescent="0.35">
      <c r="A4884" t="s">
        <v>6880</v>
      </c>
      <c r="B4884" t="s">
        <v>1504</v>
      </c>
      <c r="C4884" s="16">
        <v>39008</v>
      </c>
      <c r="D4884">
        <v>7</v>
      </c>
      <c r="E4884">
        <v>47</v>
      </c>
      <c r="F4884" t="s">
        <v>13324</v>
      </c>
      <c r="G4884">
        <v>0.65100000000000002</v>
      </c>
    </row>
    <row r="4885" spans="1:7" x14ac:dyDescent="0.35">
      <c r="A4885" t="s">
        <v>11563</v>
      </c>
      <c r="B4885" t="s">
        <v>1504</v>
      </c>
      <c r="C4885" s="16">
        <v>39008</v>
      </c>
      <c r="D4885">
        <v>11</v>
      </c>
      <c r="E4885">
        <v>38</v>
      </c>
      <c r="F4885" t="s">
        <v>13324</v>
      </c>
      <c r="G4885">
        <v>0.54200000000000004</v>
      </c>
    </row>
    <row r="4886" spans="1:7" x14ac:dyDescent="0.35">
      <c r="A4886" t="s">
        <v>7382</v>
      </c>
      <c r="B4886" t="s">
        <v>6228</v>
      </c>
      <c r="C4886" s="16">
        <v>39007</v>
      </c>
      <c r="D4886">
        <v>3</v>
      </c>
      <c r="E4886">
        <v>74</v>
      </c>
      <c r="F4886" t="s">
        <v>13511</v>
      </c>
      <c r="G4886">
        <v>0.42099999999999999</v>
      </c>
    </row>
    <row r="4887" spans="1:7" x14ac:dyDescent="0.35">
      <c r="A4887" t="s">
        <v>12000</v>
      </c>
      <c r="B4887" t="s">
        <v>3837</v>
      </c>
      <c r="C4887" s="16">
        <v>39006</v>
      </c>
      <c r="D4887">
        <v>6</v>
      </c>
      <c r="E4887">
        <v>55</v>
      </c>
      <c r="F4887" t="s">
        <v>15012</v>
      </c>
      <c r="G4887">
        <v>0.81899999999999995</v>
      </c>
    </row>
    <row r="4888" spans="1:7" x14ac:dyDescent="0.35">
      <c r="A4888" t="s">
        <v>12737</v>
      </c>
      <c r="B4888" t="s">
        <v>11379</v>
      </c>
      <c r="C4888" s="16">
        <v>39006</v>
      </c>
      <c r="D4888">
        <v>7</v>
      </c>
      <c r="E4888">
        <v>51</v>
      </c>
      <c r="F4888" t="s">
        <v>15012</v>
      </c>
      <c r="G4888">
        <v>0.54800000000000004</v>
      </c>
    </row>
    <row r="4889" spans="1:7" x14ac:dyDescent="0.35">
      <c r="A4889" t="s">
        <v>5832</v>
      </c>
      <c r="B4889" t="s">
        <v>1815</v>
      </c>
      <c r="C4889" s="16">
        <v>39003</v>
      </c>
      <c r="D4889">
        <v>1</v>
      </c>
      <c r="E4889">
        <v>66</v>
      </c>
      <c r="F4889" t="s">
        <v>1816</v>
      </c>
      <c r="G4889">
        <v>0.48499999999999999</v>
      </c>
    </row>
    <row r="4890" spans="1:7" x14ac:dyDescent="0.35">
      <c r="A4890" t="s">
        <v>11710</v>
      </c>
      <c r="B4890" t="s">
        <v>1841</v>
      </c>
      <c r="C4890" s="16">
        <v>38993</v>
      </c>
      <c r="D4890">
        <v>3</v>
      </c>
      <c r="E4890">
        <v>1</v>
      </c>
      <c r="F4890" t="s">
        <v>14059</v>
      </c>
      <c r="G4890">
        <v>0.46700000000000003</v>
      </c>
    </row>
    <row r="4891" spans="1:7" x14ac:dyDescent="0.35">
      <c r="A4891" t="s">
        <v>6367</v>
      </c>
      <c r="B4891" t="s">
        <v>6368</v>
      </c>
      <c r="C4891" s="16">
        <v>38992</v>
      </c>
      <c r="D4891">
        <v>4</v>
      </c>
      <c r="E4891">
        <v>0</v>
      </c>
      <c r="F4891" t="s">
        <v>13325</v>
      </c>
      <c r="G4891">
        <v>0.72</v>
      </c>
    </row>
    <row r="4892" spans="1:7" x14ac:dyDescent="0.35">
      <c r="A4892" t="s">
        <v>1817</v>
      </c>
      <c r="B4892" t="s">
        <v>1818</v>
      </c>
      <c r="C4892" s="16">
        <v>38973</v>
      </c>
      <c r="D4892">
        <v>2</v>
      </c>
      <c r="E4892">
        <v>0</v>
      </c>
      <c r="F4892" t="s">
        <v>12842</v>
      </c>
      <c r="G4892">
        <v>0.73099999999999998</v>
      </c>
    </row>
    <row r="4893" spans="1:7" x14ac:dyDescent="0.35">
      <c r="A4893" t="s">
        <v>3392</v>
      </c>
      <c r="B4893" t="s">
        <v>3393</v>
      </c>
      <c r="C4893" s="16">
        <v>38973</v>
      </c>
      <c r="D4893">
        <v>1</v>
      </c>
      <c r="E4893">
        <v>62</v>
      </c>
      <c r="F4893" t="s">
        <v>14702</v>
      </c>
      <c r="G4893">
        <v>0.90600000000000003</v>
      </c>
    </row>
    <row r="4894" spans="1:7" x14ac:dyDescent="0.35">
      <c r="A4894" t="s">
        <v>4854</v>
      </c>
      <c r="B4894" t="s">
        <v>4855</v>
      </c>
      <c r="C4894" s="16">
        <v>38973</v>
      </c>
      <c r="D4894">
        <v>7</v>
      </c>
      <c r="E4894">
        <v>68</v>
      </c>
      <c r="F4894" t="s">
        <v>15013</v>
      </c>
      <c r="G4894">
        <v>0.81100000000000005</v>
      </c>
    </row>
    <row r="4895" spans="1:7" x14ac:dyDescent="0.35">
      <c r="A4895" t="s">
        <v>8504</v>
      </c>
      <c r="B4895" t="s">
        <v>901</v>
      </c>
      <c r="C4895" s="16">
        <v>38973</v>
      </c>
      <c r="D4895">
        <v>1</v>
      </c>
      <c r="E4895">
        <v>40</v>
      </c>
      <c r="F4895" t="s">
        <v>12842</v>
      </c>
      <c r="G4895">
        <v>0.84499999999999997</v>
      </c>
    </row>
    <row r="4896" spans="1:7" x14ac:dyDescent="0.35">
      <c r="A4896" t="s">
        <v>12092</v>
      </c>
      <c r="B4896" t="s">
        <v>4802</v>
      </c>
      <c r="C4896" s="16">
        <v>38972</v>
      </c>
      <c r="D4896">
        <v>1</v>
      </c>
      <c r="E4896">
        <v>63</v>
      </c>
      <c r="F4896" t="s">
        <v>14219</v>
      </c>
      <c r="G4896">
        <v>0.60599999999999998</v>
      </c>
    </row>
    <row r="4897" spans="1:7" x14ac:dyDescent="0.35">
      <c r="A4897" t="s">
        <v>2829</v>
      </c>
      <c r="B4897" t="s">
        <v>901</v>
      </c>
      <c r="C4897" s="16">
        <v>38972</v>
      </c>
      <c r="D4897">
        <v>9</v>
      </c>
      <c r="E4897">
        <v>72</v>
      </c>
      <c r="F4897" t="s">
        <v>12842</v>
      </c>
      <c r="G4897">
        <v>0.60599999999999998</v>
      </c>
    </row>
    <row r="4898" spans="1:7" x14ac:dyDescent="0.35">
      <c r="A4898" t="s">
        <v>12651</v>
      </c>
      <c r="B4898" t="s">
        <v>10561</v>
      </c>
      <c r="C4898" s="16">
        <v>38972</v>
      </c>
      <c r="D4898">
        <v>2</v>
      </c>
      <c r="E4898">
        <v>82</v>
      </c>
      <c r="F4898" t="s">
        <v>15014</v>
      </c>
      <c r="G4898">
        <v>0.96699999999999997</v>
      </c>
    </row>
    <row r="4899" spans="1:7" x14ac:dyDescent="0.35">
      <c r="A4899" t="s">
        <v>841</v>
      </c>
      <c r="B4899" t="s">
        <v>1628</v>
      </c>
      <c r="C4899" s="16">
        <v>38971</v>
      </c>
      <c r="D4899">
        <v>4</v>
      </c>
      <c r="E4899">
        <v>0</v>
      </c>
      <c r="F4899" t="s">
        <v>15015</v>
      </c>
      <c r="G4899">
        <v>0.77100000000000002</v>
      </c>
    </row>
    <row r="4900" spans="1:7" x14ac:dyDescent="0.35">
      <c r="A4900" t="s">
        <v>2836</v>
      </c>
      <c r="B4900" t="s">
        <v>1815</v>
      </c>
      <c r="C4900" s="16">
        <v>38971</v>
      </c>
      <c r="D4900">
        <v>1</v>
      </c>
      <c r="E4900">
        <v>77</v>
      </c>
      <c r="F4900" t="s">
        <v>1816</v>
      </c>
      <c r="G4900">
        <v>0.57799999999999996</v>
      </c>
    </row>
    <row r="4901" spans="1:7" x14ac:dyDescent="0.35">
      <c r="A4901" t="s">
        <v>11907</v>
      </c>
      <c r="B4901" t="s">
        <v>2487</v>
      </c>
      <c r="C4901" s="16">
        <v>38964</v>
      </c>
      <c r="D4901">
        <v>11</v>
      </c>
      <c r="E4901">
        <v>62</v>
      </c>
      <c r="F4901" t="s">
        <v>13326</v>
      </c>
      <c r="G4901">
        <v>0.70499999999999996</v>
      </c>
    </row>
    <row r="4902" spans="1:7" x14ac:dyDescent="0.35">
      <c r="A4902" t="s">
        <v>7187</v>
      </c>
      <c r="B4902" t="s">
        <v>6356</v>
      </c>
      <c r="C4902" s="16">
        <v>38957</v>
      </c>
      <c r="D4902">
        <v>16</v>
      </c>
      <c r="E4902">
        <v>0</v>
      </c>
      <c r="F4902" t="s">
        <v>15016</v>
      </c>
      <c r="G4902">
        <v>0.64</v>
      </c>
    </row>
    <row r="4903" spans="1:7" x14ac:dyDescent="0.35">
      <c r="A4903" t="s">
        <v>6788</v>
      </c>
      <c r="B4903" t="s">
        <v>6432</v>
      </c>
      <c r="C4903" s="16">
        <v>38951</v>
      </c>
      <c r="D4903">
        <v>5</v>
      </c>
      <c r="E4903">
        <v>17</v>
      </c>
      <c r="F4903" t="s">
        <v>15017</v>
      </c>
      <c r="G4903">
        <v>0.78100000000000003</v>
      </c>
    </row>
    <row r="4904" spans="1:7" x14ac:dyDescent="0.35">
      <c r="A4904" t="s">
        <v>9502</v>
      </c>
      <c r="B4904" t="s">
        <v>9503</v>
      </c>
      <c r="C4904" s="16">
        <v>38943</v>
      </c>
      <c r="D4904">
        <v>3</v>
      </c>
      <c r="E4904">
        <v>66</v>
      </c>
      <c r="F4904" t="s">
        <v>12851</v>
      </c>
      <c r="G4904">
        <v>0.745</v>
      </c>
    </row>
    <row r="4905" spans="1:7" x14ac:dyDescent="0.35">
      <c r="A4905" t="s">
        <v>6992</v>
      </c>
      <c r="B4905" t="s">
        <v>6993</v>
      </c>
      <c r="C4905" s="16">
        <v>38936</v>
      </c>
      <c r="D4905">
        <v>1</v>
      </c>
      <c r="E4905">
        <v>80</v>
      </c>
      <c r="F4905" t="s">
        <v>15018</v>
      </c>
      <c r="G4905">
        <v>0.80300000000000005</v>
      </c>
    </row>
    <row r="4906" spans="1:7" x14ac:dyDescent="0.35">
      <c r="A4906" t="s">
        <v>6600</v>
      </c>
      <c r="B4906" t="s">
        <v>6601</v>
      </c>
      <c r="C4906" s="16">
        <v>38930</v>
      </c>
      <c r="D4906">
        <v>1</v>
      </c>
      <c r="E4906">
        <v>0</v>
      </c>
      <c r="F4906" t="s">
        <v>13875</v>
      </c>
      <c r="G4906">
        <v>0.64</v>
      </c>
    </row>
    <row r="4907" spans="1:7" x14ac:dyDescent="0.35">
      <c r="A4907" t="s">
        <v>11610</v>
      </c>
      <c r="B4907" t="s">
        <v>803</v>
      </c>
      <c r="C4907" s="16">
        <v>38923</v>
      </c>
      <c r="D4907">
        <v>4</v>
      </c>
      <c r="E4907">
        <v>51</v>
      </c>
      <c r="F4907" t="s">
        <v>14912</v>
      </c>
      <c r="G4907">
        <v>0.76100000000000001</v>
      </c>
    </row>
    <row r="4908" spans="1:7" x14ac:dyDescent="0.35">
      <c r="A4908" t="s">
        <v>2829</v>
      </c>
      <c r="B4908" t="s">
        <v>518</v>
      </c>
      <c r="C4908" s="16">
        <v>38913</v>
      </c>
      <c r="D4908">
        <v>8</v>
      </c>
      <c r="E4908">
        <v>0</v>
      </c>
      <c r="F4908" t="s">
        <v>13904</v>
      </c>
      <c r="G4908">
        <v>0.44800000000000001</v>
      </c>
    </row>
    <row r="4909" spans="1:7" x14ac:dyDescent="0.35">
      <c r="A4909" t="s">
        <v>5933</v>
      </c>
      <c r="B4909" t="s">
        <v>518</v>
      </c>
      <c r="C4909" s="16">
        <v>38913</v>
      </c>
      <c r="D4909">
        <v>5</v>
      </c>
      <c r="E4909">
        <v>0</v>
      </c>
      <c r="F4909" t="s">
        <v>13904</v>
      </c>
      <c r="G4909">
        <v>0.502</v>
      </c>
    </row>
    <row r="4910" spans="1:7" x14ac:dyDescent="0.35">
      <c r="A4910" t="s">
        <v>3228</v>
      </c>
      <c r="B4910" t="s">
        <v>3913</v>
      </c>
      <c r="C4910" s="16">
        <v>38912</v>
      </c>
      <c r="D4910">
        <v>1</v>
      </c>
      <c r="E4910">
        <v>40</v>
      </c>
      <c r="F4910" t="s">
        <v>12998</v>
      </c>
      <c r="G4910">
        <v>0.628</v>
      </c>
    </row>
    <row r="4911" spans="1:7" x14ac:dyDescent="0.35">
      <c r="A4911" t="s">
        <v>2365</v>
      </c>
      <c r="B4911" t="s">
        <v>358</v>
      </c>
      <c r="C4911" s="16">
        <v>38906</v>
      </c>
      <c r="D4911">
        <v>2</v>
      </c>
      <c r="E4911">
        <v>52</v>
      </c>
      <c r="F4911" t="s">
        <v>14070</v>
      </c>
      <c r="G4911">
        <v>0.41</v>
      </c>
    </row>
    <row r="4912" spans="1:7" x14ac:dyDescent="0.35">
      <c r="A4912" t="s">
        <v>3596</v>
      </c>
      <c r="B4912" t="s">
        <v>589</v>
      </c>
      <c r="C4912" s="16">
        <v>38905</v>
      </c>
      <c r="D4912">
        <v>1</v>
      </c>
      <c r="E4912">
        <v>40</v>
      </c>
      <c r="F4912" t="s">
        <v>14083</v>
      </c>
      <c r="G4912">
        <v>0.443</v>
      </c>
    </row>
    <row r="4913" spans="1:7" x14ac:dyDescent="0.35">
      <c r="A4913" t="s">
        <v>3597</v>
      </c>
      <c r="B4913" t="s">
        <v>589</v>
      </c>
      <c r="C4913" s="16">
        <v>38905</v>
      </c>
      <c r="D4913">
        <v>1</v>
      </c>
      <c r="E4913">
        <v>65</v>
      </c>
      <c r="F4913" t="s">
        <v>14083</v>
      </c>
      <c r="G4913">
        <v>0.54</v>
      </c>
    </row>
    <row r="4914" spans="1:7" x14ac:dyDescent="0.35">
      <c r="A4914" t="s">
        <v>2365</v>
      </c>
      <c r="B4914" t="s">
        <v>358</v>
      </c>
      <c r="C4914" s="16">
        <v>38904</v>
      </c>
      <c r="D4914">
        <v>2</v>
      </c>
      <c r="E4914">
        <v>0</v>
      </c>
      <c r="F4914" t="s">
        <v>14070</v>
      </c>
      <c r="G4914">
        <v>0.39500000000000002</v>
      </c>
    </row>
    <row r="4915" spans="1:7" x14ac:dyDescent="0.35">
      <c r="A4915" t="s">
        <v>6653</v>
      </c>
      <c r="B4915" t="s">
        <v>358</v>
      </c>
      <c r="C4915" s="16">
        <v>38904</v>
      </c>
      <c r="D4915">
        <v>3</v>
      </c>
      <c r="E4915">
        <v>0</v>
      </c>
      <c r="F4915" t="s">
        <v>14070</v>
      </c>
      <c r="G4915">
        <v>0.39400000000000002</v>
      </c>
    </row>
    <row r="4916" spans="1:7" x14ac:dyDescent="0.35">
      <c r="A4916" t="s">
        <v>10535</v>
      </c>
      <c r="B4916" t="s">
        <v>358</v>
      </c>
      <c r="C4916" s="16">
        <v>38904</v>
      </c>
      <c r="D4916">
        <v>6</v>
      </c>
      <c r="E4916">
        <v>0</v>
      </c>
      <c r="F4916" t="s">
        <v>14070</v>
      </c>
      <c r="G4916">
        <v>0.23899999999999999</v>
      </c>
    </row>
    <row r="4917" spans="1:7" x14ac:dyDescent="0.35">
      <c r="A4917" t="s">
        <v>11945</v>
      </c>
      <c r="B4917" t="s">
        <v>3036</v>
      </c>
      <c r="C4917" s="16">
        <v>38895</v>
      </c>
      <c r="D4917">
        <v>1</v>
      </c>
      <c r="E4917">
        <v>60</v>
      </c>
      <c r="F4917" t="s">
        <v>3037</v>
      </c>
      <c r="G4917">
        <v>0.66100000000000003</v>
      </c>
    </row>
    <row r="4918" spans="1:7" x14ac:dyDescent="0.35">
      <c r="A4918" t="s">
        <v>4645</v>
      </c>
      <c r="B4918" t="s">
        <v>1193</v>
      </c>
      <c r="C4918" s="16">
        <v>38895</v>
      </c>
      <c r="D4918">
        <v>4</v>
      </c>
      <c r="E4918">
        <v>67</v>
      </c>
      <c r="F4918" t="s">
        <v>13266</v>
      </c>
      <c r="G4918">
        <v>0.65200000000000002</v>
      </c>
    </row>
    <row r="4919" spans="1:7" x14ac:dyDescent="0.35">
      <c r="A4919" t="s">
        <v>12322</v>
      </c>
      <c r="B4919" t="s">
        <v>7448</v>
      </c>
      <c r="C4919" s="16">
        <v>38895</v>
      </c>
      <c r="D4919">
        <v>11</v>
      </c>
      <c r="E4919">
        <v>46</v>
      </c>
      <c r="F4919" t="s">
        <v>13875</v>
      </c>
      <c r="G4919">
        <v>0.73599999999999999</v>
      </c>
    </row>
    <row r="4920" spans="1:7" x14ac:dyDescent="0.35">
      <c r="A4920" t="s">
        <v>12308</v>
      </c>
      <c r="B4920" t="s">
        <v>2491</v>
      </c>
      <c r="C4920" s="16">
        <v>38888</v>
      </c>
      <c r="D4920">
        <v>11</v>
      </c>
      <c r="E4920">
        <v>54</v>
      </c>
      <c r="F4920" t="s">
        <v>13969</v>
      </c>
      <c r="G4920">
        <v>0.16400000000000001</v>
      </c>
    </row>
    <row r="4921" spans="1:7" x14ac:dyDescent="0.35">
      <c r="A4921" t="s">
        <v>4999</v>
      </c>
      <c r="B4921" t="s">
        <v>5000</v>
      </c>
      <c r="C4921" s="16">
        <v>38887</v>
      </c>
      <c r="D4921">
        <v>2</v>
      </c>
      <c r="E4921">
        <v>78</v>
      </c>
      <c r="F4921" t="s">
        <v>14056</v>
      </c>
      <c r="G4921">
        <v>0.55000000000000004</v>
      </c>
    </row>
    <row r="4922" spans="1:7" x14ac:dyDescent="0.35">
      <c r="A4922" t="s">
        <v>9329</v>
      </c>
      <c r="B4922" t="s">
        <v>5000</v>
      </c>
      <c r="C4922" s="16">
        <v>38887</v>
      </c>
      <c r="D4922">
        <v>3</v>
      </c>
      <c r="E4922">
        <v>81</v>
      </c>
      <c r="F4922" t="s">
        <v>14056</v>
      </c>
      <c r="G4922">
        <v>0.66800000000000004</v>
      </c>
    </row>
    <row r="4923" spans="1:7" x14ac:dyDescent="0.35">
      <c r="A4923" t="s">
        <v>2699</v>
      </c>
      <c r="B4923" t="s">
        <v>2700</v>
      </c>
      <c r="C4923" s="16">
        <v>38886</v>
      </c>
      <c r="D4923">
        <v>2</v>
      </c>
      <c r="E4923">
        <v>69</v>
      </c>
      <c r="F4923" t="s">
        <v>1134</v>
      </c>
      <c r="G4923">
        <v>0.622</v>
      </c>
    </row>
    <row r="4924" spans="1:7" x14ac:dyDescent="0.35">
      <c r="A4924" t="s">
        <v>11921</v>
      </c>
      <c r="B4924" t="s">
        <v>2745</v>
      </c>
      <c r="C4924" s="16">
        <v>38886</v>
      </c>
      <c r="D4924">
        <v>4</v>
      </c>
      <c r="E4924">
        <v>56</v>
      </c>
      <c r="F4924" t="s">
        <v>13748</v>
      </c>
      <c r="G4924">
        <v>0.62</v>
      </c>
    </row>
    <row r="4925" spans="1:7" x14ac:dyDescent="0.35">
      <c r="A4925" t="s">
        <v>9635</v>
      </c>
      <c r="B4925" t="s">
        <v>2700</v>
      </c>
      <c r="C4925" s="16">
        <v>38886</v>
      </c>
      <c r="D4925">
        <v>4</v>
      </c>
      <c r="E4925">
        <v>0</v>
      </c>
      <c r="F4925" t="s">
        <v>1134</v>
      </c>
      <c r="G4925">
        <v>0.61899999999999999</v>
      </c>
    </row>
    <row r="4926" spans="1:7" x14ac:dyDescent="0.35">
      <c r="A4926" t="s">
        <v>11557</v>
      </c>
      <c r="B4926" t="s">
        <v>2700</v>
      </c>
      <c r="C4926" s="16">
        <v>38886</v>
      </c>
      <c r="D4926">
        <v>2</v>
      </c>
      <c r="E4926">
        <v>0</v>
      </c>
      <c r="F4926" t="s">
        <v>1134</v>
      </c>
      <c r="G4926">
        <v>0.621</v>
      </c>
    </row>
    <row r="4927" spans="1:7" x14ac:dyDescent="0.35">
      <c r="A4927" t="s">
        <v>11557</v>
      </c>
      <c r="B4927" t="s">
        <v>2700</v>
      </c>
      <c r="C4927" s="16">
        <v>38886</v>
      </c>
      <c r="D4927">
        <v>2</v>
      </c>
      <c r="E4927">
        <v>0</v>
      </c>
      <c r="F4927" t="s">
        <v>1134</v>
      </c>
      <c r="G4927">
        <v>0.621</v>
      </c>
    </row>
    <row r="4928" spans="1:7" x14ac:dyDescent="0.35">
      <c r="A4928" t="s">
        <v>6523</v>
      </c>
      <c r="B4928" t="s">
        <v>2196</v>
      </c>
      <c r="C4928" s="16">
        <v>38883</v>
      </c>
      <c r="D4928">
        <v>6</v>
      </c>
      <c r="E4928">
        <v>24</v>
      </c>
      <c r="F4928" t="s">
        <v>14124</v>
      </c>
      <c r="G4928">
        <v>0.54900000000000004</v>
      </c>
    </row>
    <row r="4929" spans="1:7" x14ac:dyDescent="0.35">
      <c r="A4929" t="s">
        <v>2715</v>
      </c>
      <c r="B4929" t="s">
        <v>906</v>
      </c>
      <c r="C4929" s="16">
        <v>38878</v>
      </c>
      <c r="D4929">
        <v>7</v>
      </c>
      <c r="E4929">
        <v>44</v>
      </c>
      <c r="F4929" t="s">
        <v>14089</v>
      </c>
      <c r="G4929">
        <v>0.63200000000000001</v>
      </c>
    </row>
    <row r="4930" spans="1:7" x14ac:dyDescent="0.35">
      <c r="A4930" t="s">
        <v>2716</v>
      </c>
      <c r="B4930" t="s">
        <v>906</v>
      </c>
      <c r="C4930" s="16">
        <v>38878</v>
      </c>
      <c r="D4930">
        <v>3</v>
      </c>
      <c r="E4930">
        <v>57</v>
      </c>
      <c r="F4930" t="s">
        <v>14089</v>
      </c>
      <c r="G4930">
        <v>0.55300000000000005</v>
      </c>
    </row>
    <row r="4931" spans="1:7" x14ac:dyDescent="0.35">
      <c r="A4931" t="s">
        <v>10275</v>
      </c>
      <c r="B4931" t="s">
        <v>10276</v>
      </c>
      <c r="C4931" s="16">
        <v>38878</v>
      </c>
      <c r="D4931">
        <v>1</v>
      </c>
      <c r="E4931">
        <v>42</v>
      </c>
      <c r="F4931" t="s">
        <v>14240</v>
      </c>
      <c r="G4931">
        <v>0.45700000000000002</v>
      </c>
    </row>
    <row r="4932" spans="1:7" x14ac:dyDescent="0.35">
      <c r="A4932" t="s">
        <v>11747</v>
      </c>
      <c r="B4932" t="s">
        <v>262</v>
      </c>
      <c r="C4932" s="16">
        <v>38873</v>
      </c>
      <c r="D4932">
        <v>2</v>
      </c>
      <c r="E4932">
        <v>63</v>
      </c>
      <c r="F4932" t="s">
        <v>13327</v>
      </c>
      <c r="G4932">
        <v>0.7</v>
      </c>
    </row>
    <row r="4933" spans="1:7" x14ac:dyDescent="0.35">
      <c r="A4933" t="s">
        <v>12004</v>
      </c>
      <c r="B4933" t="s">
        <v>1173</v>
      </c>
      <c r="C4933" s="16">
        <v>38867</v>
      </c>
      <c r="D4933">
        <v>7</v>
      </c>
      <c r="E4933">
        <v>34</v>
      </c>
      <c r="F4933" t="s">
        <v>14241</v>
      </c>
      <c r="G4933">
        <v>0.82699999999999996</v>
      </c>
    </row>
    <row r="4934" spans="1:7" x14ac:dyDescent="0.35">
      <c r="A4934" t="s">
        <v>1612</v>
      </c>
      <c r="B4934" t="s">
        <v>21</v>
      </c>
      <c r="C4934" s="16">
        <v>38866</v>
      </c>
      <c r="D4934">
        <v>3</v>
      </c>
      <c r="E4934">
        <v>0</v>
      </c>
      <c r="F4934" t="s">
        <v>14230</v>
      </c>
      <c r="G4934">
        <v>0.53500000000000003</v>
      </c>
    </row>
    <row r="4935" spans="1:7" x14ac:dyDescent="0.35">
      <c r="A4935" t="s">
        <v>9600</v>
      </c>
      <c r="B4935" t="s">
        <v>5444</v>
      </c>
      <c r="C4935" s="16">
        <v>38860</v>
      </c>
      <c r="D4935">
        <v>3</v>
      </c>
      <c r="E4935">
        <v>66</v>
      </c>
      <c r="F4935" t="s">
        <v>13550</v>
      </c>
      <c r="G4935">
        <v>0.42499999999999999</v>
      </c>
    </row>
    <row r="4936" spans="1:7" x14ac:dyDescent="0.35">
      <c r="A4936" t="s">
        <v>3153</v>
      </c>
      <c r="B4936" t="s">
        <v>110</v>
      </c>
      <c r="C4936" s="16">
        <v>38858</v>
      </c>
      <c r="D4936">
        <v>3</v>
      </c>
      <c r="E4936">
        <v>0</v>
      </c>
      <c r="F4936" t="s">
        <v>12791</v>
      </c>
      <c r="G4936">
        <v>0.77</v>
      </c>
    </row>
    <row r="4937" spans="1:7" x14ac:dyDescent="0.35">
      <c r="A4937" t="s">
        <v>5230</v>
      </c>
      <c r="B4937" t="s">
        <v>87</v>
      </c>
      <c r="C4937" s="16">
        <v>38846</v>
      </c>
      <c r="D4937">
        <v>1</v>
      </c>
      <c r="E4937">
        <v>81</v>
      </c>
      <c r="F4937" t="s">
        <v>14242</v>
      </c>
      <c r="G4937">
        <v>0.55600000000000005</v>
      </c>
    </row>
    <row r="4938" spans="1:7" x14ac:dyDescent="0.35">
      <c r="A4938" t="s">
        <v>4586</v>
      </c>
      <c r="B4938" t="s">
        <v>1652</v>
      </c>
      <c r="C4938" s="16">
        <v>38832</v>
      </c>
      <c r="D4938">
        <v>13</v>
      </c>
      <c r="E4938">
        <v>49</v>
      </c>
      <c r="F4938" t="s">
        <v>13477</v>
      </c>
      <c r="G4938">
        <v>0.25600000000000001</v>
      </c>
    </row>
    <row r="4939" spans="1:7" x14ac:dyDescent="0.35">
      <c r="A4939" t="s">
        <v>3490</v>
      </c>
      <c r="B4939" t="s">
        <v>3491</v>
      </c>
      <c r="C4939" s="16">
        <v>38831</v>
      </c>
      <c r="D4939">
        <v>2</v>
      </c>
      <c r="E4939">
        <v>81</v>
      </c>
      <c r="F4939" t="s">
        <v>13741</v>
      </c>
      <c r="G4939">
        <v>0.85499999999999998</v>
      </c>
    </row>
    <row r="4940" spans="1:7" x14ac:dyDescent="0.35">
      <c r="A4940" t="s">
        <v>1447</v>
      </c>
      <c r="B4940" t="s">
        <v>1448</v>
      </c>
      <c r="C4940" s="16">
        <v>38825</v>
      </c>
      <c r="D4940">
        <v>17</v>
      </c>
      <c r="E4940">
        <v>22</v>
      </c>
      <c r="F4940" t="s">
        <v>14243</v>
      </c>
      <c r="G4940">
        <v>0.72799999999999998</v>
      </c>
    </row>
    <row r="4941" spans="1:7" x14ac:dyDescent="0.35">
      <c r="A4941" t="s">
        <v>2672</v>
      </c>
      <c r="B4941" t="s">
        <v>2673</v>
      </c>
      <c r="C4941" s="16">
        <v>38825</v>
      </c>
      <c r="D4941">
        <v>26</v>
      </c>
      <c r="E4941">
        <v>48</v>
      </c>
      <c r="F4941" t="s">
        <v>12801</v>
      </c>
      <c r="G4941">
        <v>0.67400000000000004</v>
      </c>
    </row>
    <row r="4942" spans="1:7" x14ac:dyDescent="0.35">
      <c r="A4942" t="s">
        <v>6264</v>
      </c>
      <c r="B4942" t="s">
        <v>2673</v>
      </c>
      <c r="C4942" s="16">
        <v>38825</v>
      </c>
      <c r="D4942">
        <v>10</v>
      </c>
      <c r="E4942">
        <v>28</v>
      </c>
      <c r="F4942" t="s">
        <v>12801</v>
      </c>
      <c r="G4942">
        <v>0.69299999999999995</v>
      </c>
    </row>
    <row r="4943" spans="1:7" x14ac:dyDescent="0.35">
      <c r="A4943" t="s">
        <v>11002</v>
      </c>
      <c r="B4943" t="s">
        <v>2673</v>
      </c>
      <c r="C4943" s="16">
        <v>38825</v>
      </c>
      <c r="D4943">
        <v>9</v>
      </c>
      <c r="E4943">
        <v>51</v>
      </c>
      <c r="F4943" t="s">
        <v>12801</v>
      </c>
      <c r="G4943">
        <v>0.52800000000000002</v>
      </c>
    </row>
    <row r="4944" spans="1:7" x14ac:dyDescent="0.35">
      <c r="A4944" t="s">
        <v>525</v>
      </c>
      <c r="B4944" t="s">
        <v>690</v>
      </c>
      <c r="C4944" s="16">
        <v>38817</v>
      </c>
      <c r="D4944">
        <v>1</v>
      </c>
      <c r="E4944">
        <v>79</v>
      </c>
      <c r="F4944" t="s">
        <v>13233</v>
      </c>
      <c r="G4944">
        <v>0.67700000000000005</v>
      </c>
    </row>
    <row r="4945" spans="1:7" x14ac:dyDescent="0.35">
      <c r="A4945" t="s">
        <v>5599</v>
      </c>
      <c r="B4945" t="s">
        <v>690</v>
      </c>
      <c r="C4945" s="16">
        <v>38817</v>
      </c>
      <c r="D4945">
        <v>3</v>
      </c>
      <c r="E4945">
        <v>0</v>
      </c>
      <c r="F4945" t="s">
        <v>13233</v>
      </c>
      <c r="G4945">
        <v>0.58799999999999997</v>
      </c>
    </row>
    <row r="4946" spans="1:7" x14ac:dyDescent="0.35">
      <c r="A4946" t="s">
        <v>5230</v>
      </c>
      <c r="B4946" t="s">
        <v>87</v>
      </c>
      <c r="C4946" s="16">
        <v>38810</v>
      </c>
      <c r="D4946">
        <v>1</v>
      </c>
      <c r="E4946">
        <v>55</v>
      </c>
      <c r="F4946" t="s">
        <v>14242</v>
      </c>
      <c r="G4946">
        <v>0.55600000000000005</v>
      </c>
    </row>
    <row r="4947" spans="1:7" x14ac:dyDescent="0.35">
      <c r="A4947" t="s">
        <v>8695</v>
      </c>
      <c r="B4947" t="s">
        <v>1222</v>
      </c>
      <c r="C4947" s="16">
        <v>38808</v>
      </c>
      <c r="D4947">
        <v>1</v>
      </c>
      <c r="E4947">
        <v>34</v>
      </c>
      <c r="F4947" t="s">
        <v>13570</v>
      </c>
      <c r="G4947">
        <v>0.45500000000000002</v>
      </c>
    </row>
    <row r="4948" spans="1:7" x14ac:dyDescent="0.35">
      <c r="A4948" t="s">
        <v>1523</v>
      </c>
      <c r="B4948" t="s">
        <v>65</v>
      </c>
      <c r="C4948" s="16">
        <v>38807</v>
      </c>
      <c r="D4948">
        <v>1</v>
      </c>
      <c r="E4948">
        <v>0</v>
      </c>
      <c r="F4948" t="s">
        <v>12842</v>
      </c>
      <c r="G4948">
        <v>0.68600000000000005</v>
      </c>
    </row>
    <row r="4949" spans="1:7" x14ac:dyDescent="0.35">
      <c r="A4949" t="s">
        <v>2421</v>
      </c>
      <c r="B4949" t="s">
        <v>65</v>
      </c>
      <c r="C4949" s="16">
        <v>38807</v>
      </c>
      <c r="D4949">
        <v>9</v>
      </c>
      <c r="E4949">
        <v>0</v>
      </c>
      <c r="F4949" t="s">
        <v>12842</v>
      </c>
      <c r="G4949">
        <v>0.70599999999999996</v>
      </c>
    </row>
    <row r="4950" spans="1:7" x14ac:dyDescent="0.35">
      <c r="A4950" t="s">
        <v>12302</v>
      </c>
      <c r="B4950" t="s">
        <v>65</v>
      </c>
      <c r="C4950" s="16">
        <v>38807</v>
      </c>
      <c r="D4950">
        <v>8</v>
      </c>
      <c r="E4950">
        <v>0</v>
      </c>
      <c r="F4950" t="s">
        <v>12842</v>
      </c>
      <c r="G4950">
        <v>0.47599999999999998</v>
      </c>
    </row>
    <row r="4951" spans="1:7" x14ac:dyDescent="0.35">
      <c r="A4951" t="s">
        <v>10841</v>
      </c>
      <c r="B4951" t="s">
        <v>65</v>
      </c>
      <c r="C4951" s="16">
        <v>38807</v>
      </c>
      <c r="D4951">
        <v>2</v>
      </c>
      <c r="E4951">
        <v>0</v>
      </c>
      <c r="F4951" t="s">
        <v>12842</v>
      </c>
      <c r="G4951">
        <v>0.69099999999999995</v>
      </c>
    </row>
    <row r="4952" spans="1:7" x14ac:dyDescent="0.35">
      <c r="A4952" t="s">
        <v>1623</v>
      </c>
      <c r="B4952" t="s">
        <v>1624</v>
      </c>
      <c r="C4952" s="16">
        <v>38805</v>
      </c>
      <c r="D4952">
        <v>3</v>
      </c>
      <c r="E4952">
        <v>55</v>
      </c>
      <c r="F4952" t="s">
        <v>14244</v>
      </c>
      <c r="G4952">
        <v>0.93400000000000005</v>
      </c>
    </row>
    <row r="4953" spans="1:7" x14ac:dyDescent="0.35">
      <c r="A4953" t="s">
        <v>6659</v>
      </c>
      <c r="B4953" t="s">
        <v>1624</v>
      </c>
      <c r="C4953" s="16">
        <v>38805</v>
      </c>
      <c r="D4953">
        <v>7</v>
      </c>
      <c r="E4953">
        <v>62</v>
      </c>
      <c r="F4953" t="s">
        <v>14244</v>
      </c>
      <c r="G4953">
        <v>0.64800000000000002</v>
      </c>
    </row>
    <row r="4954" spans="1:7" x14ac:dyDescent="0.35">
      <c r="A4954" t="s">
        <v>4304</v>
      </c>
      <c r="B4954" t="s">
        <v>1678</v>
      </c>
      <c r="C4954" s="16">
        <v>38804</v>
      </c>
      <c r="D4954">
        <v>16</v>
      </c>
      <c r="E4954">
        <v>61</v>
      </c>
      <c r="F4954" t="s">
        <v>12801</v>
      </c>
      <c r="G4954">
        <v>0.47799999999999998</v>
      </c>
    </row>
    <row r="4955" spans="1:7" x14ac:dyDescent="0.35">
      <c r="A4955" t="s">
        <v>4695</v>
      </c>
      <c r="B4955" t="s">
        <v>1678</v>
      </c>
      <c r="C4955" s="16">
        <v>38804</v>
      </c>
      <c r="D4955">
        <v>19</v>
      </c>
      <c r="E4955">
        <v>31</v>
      </c>
      <c r="F4955" t="s">
        <v>12801</v>
      </c>
      <c r="G4955">
        <v>0.41699999999999998</v>
      </c>
    </row>
    <row r="4956" spans="1:7" x14ac:dyDescent="0.35">
      <c r="A4956" t="s">
        <v>2136</v>
      </c>
      <c r="B4956" t="s">
        <v>1678</v>
      </c>
      <c r="C4956" s="16">
        <v>38804</v>
      </c>
      <c r="D4956">
        <v>21</v>
      </c>
      <c r="E4956">
        <v>68</v>
      </c>
      <c r="F4956" t="s">
        <v>12801</v>
      </c>
      <c r="G4956">
        <v>0.60899999999999999</v>
      </c>
    </row>
    <row r="4957" spans="1:7" x14ac:dyDescent="0.35">
      <c r="A4957" t="s">
        <v>8629</v>
      </c>
      <c r="B4957" t="s">
        <v>8630</v>
      </c>
      <c r="C4957" s="16">
        <v>38803</v>
      </c>
      <c r="D4957">
        <v>5</v>
      </c>
      <c r="E4957">
        <v>28</v>
      </c>
      <c r="F4957" t="s">
        <v>13875</v>
      </c>
      <c r="G4957">
        <v>0.78</v>
      </c>
    </row>
    <row r="4958" spans="1:7" x14ac:dyDescent="0.35">
      <c r="A4958" t="s">
        <v>12636</v>
      </c>
      <c r="B4958" t="s">
        <v>10407</v>
      </c>
      <c r="C4958" s="16">
        <v>38797</v>
      </c>
      <c r="D4958">
        <v>2</v>
      </c>
      <c r="E4958">
        <v>0</v>
      </c>
      <c r="F4958" t="s">
        <v>13328</v>
      </c>
      <c r="G4958">
        <v>0.315</v>
      </c>
    </row>
    <row r="4959" spans="1:7" x14ac:dyDescent="0.35">
      <c r="A4959" t="s">
        <v>6164</v>
      </c>
      <c r="B4959" t="s">
        <v>6165</v>
      </c>
      <c r="C4959" s="16">
        <v>38794</v>
      </c>
      <c r="D4959">
        <v>5</v>
      </c>
      <c r="E4959">
        <v>0</v>
      </c>
      <c r="F4959" t="s">
        <v>15019</v>
      </c>
      <c r="G4959">
        <v>0.58699999999999997</v>
      </c>
    </row>
    <row r="4960" spans="1:7" x14ac:dyDescent="0.35">
      <c r="A4960" t="s">
        <v>10841</v>
      </c>
      <c r="B4960" t="s">
        <v>65</v>
      </c>
      <c r="C4960" s="16">
        <v>38794</v>
      </c>
      <c r="D4960">
        <v>2</v>
      </c>
      <c r="E4960">
        <v>0</v>
      </c>
      <c r="F4960" t="s">
        <v>12842</v>
      </c>
      <c r="G4960">
        <v>0.68799999999999994</v>
      </c>
    </row>
    <row r="4961" spans="1:7" x14ac:dyDescent="0.35">
      <c r="A4961" t="s">
        <v>11719</v>
      </c>
      <c r="B4961" t="s">
        <v>11720</v>
      </c>
      <c r="C4961" s="16">
        <v>38783</v>
      </c>
      <c r="D4961">
        <v>1</v>
      </c>
      <c r="E4961">
        <v>57</v>
      </c>
      <c r="F4961" t="s">
        <v>542</v>
      </c>
      <c r="G4961">
        <v>0.79800000000000004</v>
      </c>
    </row>
    <row r="4962" spans="1:7" x14ac:dyDescent="0.35">
      <c r="A4962" t="s">
        <v>11608</v>
      </c>
      <c r="B4962" t="s">
        <v>7900</v>
      </c>
      <c r="C4962" s="16">
        <v>38775</v>
      </c>
      <c r="D4962">
        <v>1</v>
      </c>
      <c r="E4962">
        <v>42</v>
      </c>
      <c r="F4962" t="s">
        <v>831</v>
      </c>
      <c r="G4962">
        <v>0.626</v>
      </c>
    </row>
    <row r="4963" spans="1:7" x14ac:dyDescent="0.35">
      <c r="A4963" t="s">
        <v>1616</v>
      </c>
      <c r="B4963" t="s">
        <v>1617</v>
      </c>
      <c r="C4963" s="16">
        <v>38767</v>
      </c>
      <c r="D4963">
        <v>1</v>
      </c>
      <c r="E4963">
        <v>33</v>
      </c>
      <c r="F4963" t="s">
        <v>1618</v>
      </c>
      <c r="G4963">
        <v>0.39300000000000002</v>
      </c>
    </row>
    <row r="4964" spans="1:7" x14ac:dyDescent="0.35">
      <c r="A4964" t="s">
        <v>8958</v>
      </c>
      <c r="B4964" t="s">
        <v>8959</v>
      </c>
      <c r="C4964" s="16">
        <v>38761</v>
      </c>
      <c r="D4964">
        <v>2</v>
      </c>
      <c r="E4964">
        <v>25</v>
      </c>
      <c r="F4964" t="s">
        <v>13875</v>
      </c>
      <c r="G4964">
        <v>0.5</v>
      </c>
    </row>
    <row r="4965" spans="1:7" x14ac:dyDescent="0.35">
      <c r="A4965" t="s">
        <v>9886</v>
      </c>
      <c r="B4965" t="s">
        <v>1804</v>
      </c>
      <c r="C4965" s="16">
        <v>38752</v>
      </c>
      <c r="D4965">
        <v>2</v>
      </c>
      <c r="E4965">
        <v>26</v>
      </c>
      <c r="F4965" t="s">
        <v>14111</v>
      </c>
      <c r="G4965">
        <v>0.20499999999999999</v>
      </c>
    </row>
    <row r="4966" spans="1:7" x14ac:dyDescent="0.35">
      <c r="A4966" t="s">
        <v>5441</v>
      </c>
      <c r="B4966" t="s">
        <v>5442</v>
      </c>
      <c r="C4966" s="16">
        <v>38748</v>
      </c>
      <c r="D4966">
        <v>1</v>
      </c>
      <c r="E4966">
        <v>47</v>
      </c>
      <c r="F4966" t="s">
        <v>12791</v>
      </c>
      <c r="G4966">
        <v>0.38</v>
      </c>
    </row>
    <row r="4967" spans="1:7" x14ac:dyDescent="0.35">
      <c r="A4967" t="s">
        <v>10596</v>
      </c>
      <c r="B4967" t="s">
        <v>5442</v>
      </c>
      <c r="C4967" s="16">
        <v>38748</v>
      </c>
      <c r="D4967">
        <v>3</v>
      </c>
      <c r="E4967">
        <v>15</v>
      </c>
      <c r="F4967" t="s">
        <v>12791</v>
      </c>
      <c r="G4967">
        <v>0.59199999999999997</v>
      </c>
    </row>
    <row r="4968" spans="1:7" x14ac:dyDescent="0.35">
      <c r="A4968" t="s">
        <v>11687</v>
      </c>
      <c r="B4968" t="s">
        <v>11688</v>
      </c>
      <c r="C4968" s="16">
        <v>38748</v>
      </c>
      <c r="D4968">
        <v>1</v>
      </c>
      <c r="E4968">
        <v>68</v>
      </c>
      <c r="F4968" t="s">
        <v>14245</v>
      </c>
      <c r="G4968">
        <v>0.623</v>
      </c>
    </row>
    <row r="4969" spans="1:7" x14ac:dyDescent="0.35">
      <c r="A4969" t="s">
        <v>10286</v>
      </c>
      <c r="B4969" t="s">
        <v>8254</v>
      </c>
      <c r="C4969" s="16">
        <v>38746</v>
      </c>
      <c r="D4969">
        <v>2</v>
      </c>
      <c r="E4969">
        <v>78</v>
      </c>
      <c r="F4969" t="s">
        <v>14049</v>
      </c>
      <c r="G4969">
        <v>0.53500000000000003</v>
      </c>
    </row>
    <row r="4970" spans="1:7" x14ac:dyDescent="0.35">
      <c r="A4970" t="s">
        <v>1330</v>
      </c>
      <c r="B4970" t="s">
        <v>1331</v>
      </c>
      <c r="C4970" s="16">
        <v>38741</v>
      </c>
      <c r="D4970">
        <v>1</v>
      </c>
      <c r="E4970">
        <v>34</v>
      </c>
      <c r="F4970" t="s">
        <v>13661</v>
      </c>
      <c r="G4970">
        <v>0.61</v>
      </c>
    </row>
    <row r="4971" spans="1:7" x14ac:dyDescent="0.35">
      <c r="A4971" t="s">
        <v>4510</v>
      </c>
      <c r="B4971" t="s">
        <v>4511</v>
      </c>
      <c r="C4971" s="16">
        <v>38737</v>
      </c>
      <c r="D4971">
        <v>1</v>
      </c>
      <c r="E4971">
        <v>2</v>
      </c>
      <c r="F4971" t="s">
        <v>13749</v>
      </c>
      <c r="G4971">
        <v>0.77700000000000002</v>
      </c>
    </row>
    <row r="4972" spans="1:7" x14ac:dyDescent="0.35">
      <c r="A4972" t="s">
        <v>4711</v>
      </c>
      <c r="B4972" t="s">
        <v>4712</v>
      </c>
      <c r="C4972" s="16">
        <v>38737</v>
      </c>
      <c r="D4972">
        <v>6</v>
      </c>
      <c r="E4972">
        <v>0</v>
      </c>
      <c r="F4972" t="s">
        <v>13875</v>
      </c>
      <c r="G4972">
        <v>0.68100000000000005</v>
      </c>
    </row>
    <row r="4973" spans="1:7" x14ac:dyDescent="0.35">
      <c r="A4973" t="s">
        <v>4803</v>
      </c>
      <c r="B4973" t="s">
        <v>4804</v>
      </c>
      <c r="C4973" s="16">
        <v>38737</v>
      </c>
      <c r="D4973">
        <v>7</v>
      </c>
      <c r="E4973">
        <v>0</v>
      </c>
      <c r="F4973" t="s">
        <v>13843</v>
      </c>
      <c r="G4973">
        <v>0.54300000000000004</v>
      </c>
    </row>
    <row r="4974" spans="1:7" x14ac:dyDescent="0.35">
      <c r="A4974" t="s">
        <v>5510</v>
      </c>
      <c r="B4974" t="s">
        <v>5511</v>
      </c>
      <c r="C4974" s="16">
        <v>38737</v>
      </c>
      <c r="D4974">
        <v>1</v>
      </c>
      <c r="E4974">
        <v>25</v>
      </c>
      <c r="F4974" t="s">
        <v>13875</v>
      </c>
      <c r="G4974">
        <v>0.77800000000000002</v>
      </c>
    </row>
    <row r="4975" spans="1:7" x14ac:dyDescent="0.35">
      <c r="A4975" t="s">
        <v>7354</v>
      </c>
      <c r="B4975" t="s">
        <v>7355</v>
      </c>
      <c r="C4975" s="16">
        <v>38737</v>
      </c>
      <c r="D4975">
        <v>2</v>
      </c>
      <c r="E4975">
        <v>0</v>
      </c>
      <c r="F4975" t="s">
        <v>136</v>
      </c>
      <c r="G4975">
        <v>0.72599999999999998</v>
      </c>
    </row>
    <row r="4976" spans="1:7" x14ac:dyDescent="0.35">
      <c r="A4976" t="s">
        <v>4191</v>
      </c>
      <c r="B4976" t="s">
        <v>8621</v>
      </c>
      <c r="C4976" s="16">
        <v>38737</v>
      </c>
      <c r="D4976">
        <v>1</v>
      </c>
      <c r="E4976">
        <v>0</v>
      </c>
      <c r="F4976" t="s">
        <v>13652</v>
      </c>
      <c r="G4976">
        <v>0.499</v>
      </c>
    </row>
    <row r="4977" spans="1:7" x14ac:dyDescent="0.35">
      <c r="A4977" t="s">
        <v>9919</v>
      </c>
      <c r="B4977" t="s">
        <v>3759</v>
      </c>
      <c r="C4977" s="16">
        <v>38737</v>
      </c>
      <c r="D4977">
        <v>1</v>
      </c>
      <c r="E4977">
        <v>13</v>
      </c>
      <c r="F4977" t="s">
        <v>14246</v>
      </c>
      <c r="G4977">
        <v>0.69799999999999995</v>
      </c>
    </row>
    <row r="4978" spans="1:7" x14ac:dyDescent="0.35">
      <c r="A4978" t="s">
        <v>103</v>
      </c>
      <c r="B4978" t="s">
        <v>104</v>
      </c>
      <c r="C4978" s="16">
        <v>38718</v>
      </c>
      <c r="D4978">
        <v>2</v>
      </c>
      <c r="E4978">
        <v>0</v>
      </c>
      <c r="F4978" t="s">
        <v>13747</v>
      </c>
      <c r="G4978">
        <v>0.70499999999999996</v>
      </c>
    </row>
    <row r="4979" spans="1:7" x14ac:dyDescent="0.35">
      <c r="A4979" t="s">
        <v>922</v>
      </c>
      <c r="B4979" t="s">
        <v>923</v>
      </c>
      <c r="C4979" s="16">
        <v>38718</v>
      </c>
      <c r="D4979">
        <v>4</v>
      </c>
      <c r="E4979">
        <v>0</v>
      </c>
      <c r="F4979" t="s">
        <v>13875</v>
      </c>
      <c r="G4979">
        <v>0.89800000000000002</v>
      </c>
    </row>
    <row r="4980" spans="1:7" x14ac:dyDescent="0.35">
      <c r="A4980" t="s">
        <v>1088</v>
      </c>
      <c r="B4980" t="s">
        <v>1089</v>
      </c>
      <c r="C4980" s="16">
        <v>38718</v>
      </c>
      <c r="D4980">
        <v>1</v>
      </c>
      <c r="E4980">
        <v>30</v>
      </c>
      <c r="F4980" t="s">
        <v>13959</v>
      </c>
      <c r="G4980">
        <v>0.497</v>
      </c>
    </row>
    <row r="4981" spans="1:7" x14ac:dyDescent="0.35">
      <c r="A4981" t="s">
        <v>1285</v>
      </c>
      <c r="B4981" t="s">
        <v>1286</v>
      </c>
      <c r="C4981" s="16">
        <v>38718</v>
      </c>
      <c r="D4981">
        <v>1</v>
      </c>
      <c r="E4981">
        <v>0</v>
      </c>
      <c r="F4981" t="s">
        <v>13246</v>
      </c>
      <c r="G4981">
        <v>0.47799999999999998</v>
      </c>
    </row>
    <row r="4982" spans="1:7" x14ac:dyDescent="0.35">
      <c r="A4982" t="s">
        <v>1534</v>
      </c>
      <c r="B4982" t="s">
        <v>1535</v>
      </c>
      <c r="C4982" s="16">
        <v>38718</v>
      </c>
      <c r="D4982">
        <v>9</v>
      </c>
      <c r="E4982">
        <v>50</v>
      </c>
      <c r="F4982" t="s">
        <v>13750</v>
      </c>
      <c r="G4982">
        <v>0.24299999999999999</v>
      </c>
    </row>
    <row r="4983" spans="1:7" x14ac:dyDescent="0.35">
      <c r="A4983" t="s">
        <v>1953</v>
      </c>
      <c r="B4983" t="s">
        <v>1789</v>
      </c>
      <c r="C4983" s="16">
        <v>38718</v>
      </c>
      <c r="D4983">
        <v>6</v>
      </c>
      <c r="E4983">
        <v>0</v>
      </c>
      <c r="F4983" t="s">
        <v>12842</v>
      </c>
      <c r="G4983">
        <v>0.69799999999999995</v>
      </c>
    </row>
    <row r="4984" spans="1:7" x14ac:dyDescent="0.35">
      <c r="A4984" t="s">
        <v>2235</v>
      </c>
      <c r="B4984" t="s">
        <v>2236</v>
      </c>
      <c r="C4984" s="16">
        <v>38718</v>
      </c>
      <c r="D4984">
        <v>1</v>
      </c>
      <c r="E4984">
        <v>51</v>
      </c>
      <c r="F4984" t="s">
        <v>13329</v>
      </c>
      <c r="G4984">
        <v>0.42099999999999999</v>
      </c>
    </row>
    <row r="4985" spans="1:7" x14ac:dyDescent="0.35">
      <c r="A4985" t="s">
        <v>2252</v>
      </c>
      <c r="B4985" t="s">
        <v>2253</v>
      </c>
      <c r="C4985" s="16">
        <v>38718</v>
      </c>
      <c r="D4985">
        <v>17</v>
      </c>
      <c r="E4985">
        <v>0</v>
      </c>
      <c r="F4985" t="s">
        <v>2254</v>
      </c>
      <c r="G4985">
        <v>0.61099999999999999</v>
      </c>
    </row>
    <row r="4986" spans="1:7" x14ac:dyDescent="0.35">
      <c r="A4986" t="s">
        <v>2331</v>
      </c>
      <c r="B4986" t="s">
        <v>2332</v>
      </c>
      <c r="C4986" s="16">
        <v>38718</v>
      </c>
      <c r="D4986">
        <v>1</v>
      </c>
      <c r="E4986">
        <v>55</v>
      </c>
      <c r="F4986" t="s">
        <v>14247</v>
      </c>
      <c r="G4986">
        <v>0.29799999999999999</v>
      </c>
    </row>
    <row r="4987" spans="1:7" x14ac:dyDescent="0.35">
      <c r="A4987" t="s">
        <v>2429</v>
      </c>
      <c r="B4987" t="s">
        <v>2430</v>
      </c>
      <c r="C4987" s="16">
        <v>38718</v>
      </c>
      <c r="D4987">
        <v>2</v>
      </c>
      <c r="E4987">
        <v>0</v>
      </c>
      <c r="F4987" t="s">
        <v>12969</v>
      </c>
      <c r="G4987">
        <v>0.37</v>
      </c>
    </row>
    <row r="4988" spans="1:7" x14ac:dyDescent="0.35">
      <c r="A4988" t="s">
        <v>2440</v>
      </c>
      <c r="B4988" t="s">
        <v>2441</v>
      </c>
      <c r="C4988" s="16">
        <v>38718</v>
      </c>
      <c r="D4988">
        <v>4</v>
      </c>
      <c r="E4988">
        <v>67</v>
      </c>
      <c r="F4988" t="s">
        <v>2442</v>
      </c>
      <c r="G4988">
        <v>0.48299999999999998</v>
      </c>
    </row>
    <row r="4989" spans="1:7" x14ac:dyDescent="0.35">
      <c r="A4989" t="s">
        <v>941</v>
      </c>
      <c r="B4989" t="s">
        <v>942</v>
      </c>
      <c r="C4989" s="16">
        <v>38718</v>
      </c>
      <c r="D4989">
        <v>1</v>
      </c>
      <c r="E4989">
        <v>0</v>
      </c>
      <c r="F4989" t="s">
        <v>13880</v>
      </c>
      <c r="G4989">
        <v>0.54100000000000004</v>
      </c>
    </row>
    <row r="4990" spans="1:7" x14ac:dyDescent="0.35">
      <c r="A4990" t="s">
        <v>2896</v>
      </c>
      <c r="B4990" t="s">
        <v>1535</v>
      </c>
      <c r="C4990" s="16">
        <v>38718</v>
      </c>
      <c r="D4990">
        <v>1</v>
      </c>
      <c r="E4990">
        <v>35</v>
      </c>
      <c r="F4990" t="s">
        <v>13750</v>
      </c>
      <c r="G4990">
        <v>0.58499999999999996</v>
      </c>
    </row>
    <row r="4991" spans="1:7" x14ac:dyDescent="0.35">
      <c r="A4991" t="s">
        <v>3096</v>
      </c>
      <c r="B4991" t="s">
        <v>3097</v>
      </c>
      <c r="C4991" s="16">
        <v>38718</v>
      </c>
      <c r="D4991">
        <v>1</v>
      </c>
      <c r="E4991">
        <v>69</v>
      </c>
      <c r="F4991" t="s">
        <v>15020</v>
      </c>
      <c r="G4991">
        <v>0.71099999999999997</v>
      </c>
    </row>
    <row r="4992" spans="1:7" x14ac:dyDescent="0.35">
      <c r="A4992" t="s">
        <v>3211</v>
      </c>
      <c r="B4992" t="s">
        <v>3212</v>
      </c>
      <c r="C4992" s="16">
        <v>38718</v>
      </c>
      <c r="D4992">
        <v>1</v>
      </c>
      <c r="E4992">
        <v>75</v>
      </c>
      <c r="F4992" t="s">
        <v>13969</v>
      </c>
      <c r="G4992">
        <v>0.67500000000000004</v>
      </c>
    </row>
    <row r="4993" spans="1:7" x14ac:dyDescent="0.35">
      <c r="A4993" t="s">
        <v>1681</v>
      </c>
      <c r="B4993" t="s">
        <v>3548</v>
      </c>
      <c r="C4993" s="16">
        <v>38718</v>
      </c>
      <c r="D4993">
        <v>2</v>
      </c>
      <c r="E4993">
        <v>84</v>
      </c>
      <c r="F4993" t="s">
        <v>14959</v>
      </c>
      <c r="G4993">
        <v>0.79600000000000004</v>
      </c>
    </row>
    <row r="4994" spans="1:7" x14ac:dyDescent="0.35">
      <c r="A4994" t="s">
        <v>3918</v>
      </c>
      <c r="B4994" t="s">
        <v>1372</v>
      </c>
      <c r="C4994" s="16">
        <v>38718</v>
      </c>
      <c r="D4994">
        <v>2</v>
      </c>
      <c r="E4994">
        <v>29</v>
      </c>
      <c r="F4994" t="s">
        <v>12873</v>
      </c>
      <c r="G4994">
        <v>0.61699999999999999</v>
      </c>
    </row>
    <row r="4995" spans="1:7" x14ac:dyDescent="0.35">
      <c r="A4995" t="s">
        <v>3991</v>
      </c>
      <c r="B4995" t="s">
        <v>3992</v>
      </c>
      <c r="C4995" s="16">
        <v>38718</v>
      </c>
      <c r="D4995">
        <v>17</v>
      </c>
      <c r="E4995">
        <v>0</v>
      </c>
      <c r="F4995" t="s">
        <v>13875</v>
      </c>
      <c r="G4995">
        <v>0.68400000000000005</v>
      </c>
    </row>
    <row r="4996" spans="1:7" x14ac:dyDescent="0.35">
      <c r="A4996" t="s">
        <v>4234</v>
      </c>
      <c r="B4996" t="s">
        <v>942</v>
      </c>
      <c r="C4996" s="16">
        <v>38718</v>
      </c>
      <c r="D4996">
        <v>13</v>
      </c>
      <c r="E4996">
        <v>0</v>
      </c>
      <c r="F4996" t="s">
        <v>13880</v>
      </c>
      <c r="G4996">
        <v>0.48399999999999999</v>
      </c>
    </row>
    <row r="4997" spans="1:7" x14ac:dyDescent="0.35">
      <c r="A4997" t="s">
        <v>4563</v>
      </c>
      <c r="B4997" t="s">
        <v>942</v>
      </c>
      <c r="C4997" s="16">
        <v>38718</v>
      </c>
      <c r="D4997">
        <v>6</v>
      </c>
      <c r="E4997">
        <v>0</v>
      </c>
      <c r="F4997" t="s">
        <v>13880</v>
      </c>
      <c r="G4997">
        <v>0.52</v>
      </c>
    </row>
    <row r="4998" spans="1:7" x14ac:dyDescent="0.35">
      <c r="A4998" t="s">
        <v>4858</v>
      </c>
      <c r="B4998" t="s">
        <v>1809</v>
      </c>
      <c r="C4998" s="16">
        <v>38718</v>
      </c>
      <c r="D4998">
        <v>1</v>
      </c>
      <c r="E4998">
        <v>16</v>
      </c>
      <c r="F4998" t="s">
        <v>13956</v>
      </c>
      <c r="G4998">
        <v>0.67500000000000004</v>
      </c>
    </row>
    <row r="4999" spans="1:7" x14ac:dyDescent="0.35">
      <c r="A4999" t="s">
        <v>4965</v>
      </c>
      <c r="B4999" t="s">
        <v>4966</v>
      </c>
      <c r="C4999" s="16">
        <v>38718</v>
      </c>
      <c r="D4999">
        <v>4</v>
      </c>
      <c r="E4999">
        <v>54</v>
      </c>
      <c r="F4999" t="s">
        <v>14248</v>
      </c>
      <c r="G4999">
        <v>0.84599999999999997</v>
      </c>
    </row>
    <row r="5000" spans="1:7" x14ac:dyDescent="0.35">
      <c r="A5000" t="s">
        <v>5049</v>
      </c>
      <c r="B5000" t="s">
        <v>618</v>
      </c>
      <c r="C5000" s="16">
        <v>38718</v>
      </c>
      <c r="D5000">
        <v>7</v>
      </c>
      <c r="E5000">
        <v>40</v>
      </c>
      <c r="F5000" t="s">
        <v>13875</v>
      </c>
      <c r="G5000">
        <v>0.34599999999999997</v>
      </c>
    </row>
    <row r="5001" spans="1:7" x14ac:dyDescent="0.35">
      <c r="A5001" t="s">
        <v>175</v>
      </c>
      <c r="B5001" t="s">
        <v>942</v>
      </c>
      <c r="C5001" s="16">
        <v>38718</v>
      </c>
      <c r="D5001">
        <v>12</v>
      </c>
      <c r="E5001">
        <v>0</v>
      </c>
      <c r="F5001" t="s">
        <v>13880</v>
      </c>
      <c r="G5001">
        <v>0.55600000000000005</v>
      </c>
    </row>
    <row r="5002" spans="1:7" x14ac:dyDescent="0.35">
      <c r="A5002" t="s">
        <v>5332</v>
      </c>
      <c r="B5002" t="s">
        <v>4966</v>
      </c>
      <c r="C5002" s="16">
        <v>38718</v>
      </c>
      <c r="D5002">
        <v>8</v>
      </c>
      <c r="E5002">
        <v>47</v>
      </c>
      <c r="F5002" t="s">
        <v>14248</v>
      </c>
      <c r="G5002">
        <v>0.48299999999999998</v>
      </c>
    </row>
    <row r="5003" spans="1:7" x14ac:dyDescent="0.35">
      <c r="A5003" t="s">
        <v>5366</v>
      </c>
      <c r="B5003" t="s">
        <v>2928</v>
      </c>
      <c r="C5003" s="16">
        <v>38718</v>
      </c>
      <c r="D5003">
        <v>3</v>
      </c>
      <c r="E5003">
        <v>0</v>
      </c>
      <c r="F5003" t="s">
        <v>14224</v>
      </c>
      <c r="G5003">
        <v>0.74299999999999999</v>
      </c>
    </row>
    <row r="5004" spans="1:7" x14ac:dyDescent="0.35">
      <c r="A5004" t="s">
        <v>5397</v>
      </c>
      <c r="B5004" t="s">
        <v>942</v>
      </c>
      <c r="C5004" s="16">
        <v>38718</v>
      </c>
      <c r="D5004">
        <v>15</v>
      </c>
      <c r="E5004">
        <v>0</v>
      </c>
      <c r="F5004" t="s">
        <v>13880</v>
      </c>
      <c r="G5004">
        <v>0.57699999999999996</v>
      </c>
    </row>
    <row r="5005" spans="1:7" x14ac:dyDescent="0.35">
      <c r="A5005" t="s">
        <v>5808</v>
      </c>
      <c r="B5005" t="s">
        <v>2278</v>
      </c>
      <c r="C5005" s="16">
        <v>38718</v>
      </c>
      <c r="D5005">
        <v>2</v>
      </c>
      <c r="E5005">
        <v>61</v>
      </c>
      <c r="F5005" t="s">
        <v>2279</v>
      </c>
      <c r="G5005">
        <v>0.55900000000000005</v>
      </c>
    </row>
    <row r="5006" spans="1:7" x14ac:dyDescent="0.35">
      <c r="A5006" t="s">
        <v>12178</v>
      </c>
      <c r="B5006" t="s">
        <v>3212</v>
      </c>
      <c r="C5006" s="16">
        <v>38718</v>
      </c>
      <c r="D5006">
        <v>8</v>
      </c>
      <c r="E5006">
        <v>61</v>
      </c>
      <c r="F5006" t="s">
        <v>13969</v>
      </c>
      <c r="G5006">
        <v>0.79700000000000004</v>
      </c>
    </row>
    <row r="5007" spans="1:7" x14ac:dyDescent="0.35">
      <c r="A5007" t="s">
        <v>5983</v>
      </c>
      <c r="B5007" t="s">
        <v>2873</v>
      </c>
      <c r="C5007" s="16">
        <v>38718</v>
      </c>
      <c r="D5007">
        <v>2</v>
      </c>
      <c r="E5007">
        <v>67</v>
      </c>
      <c r="F5007" t="s">
        <v>13323</v>
      </c>
      <c r="G5007">
        <v>0.309</v>
      </c>
    </row>
    <row r="5008" spans="1:7" x14ac:dyDescent="0.35">
      <c r="A5008" t="s">
        <v>6007</v>
      </c>
      <c r="B5008" t="s">
        <v>2190</v>
      </c>
      <c r="C5008" s="16">
        <v>38718</v>
      </c>
      <c r="D5008">
        <v>2</v>
      </c>
      <c r="E5008">
        <v>40</v>
      </c>
      <c r="F5008" t="s">
        <v>14171</v>
      </c>
      <c r="G5008">
        <v>0.61899999999999999</v>
      </c>
    </row>
    <row r="5009" spans="1:7" x14ac:dyDescent="0.35">
      <c r="A5009" t="s">
        <v>6116</v>
      </c>
      <c r="B5009" t="s">
        <v>6117</v>
      </c>
      <c r="C5009" s="16">
        <v>38718</v>
      </c>
      <c r="D5009">
        <v>2</v>
      </c>
      <c r="E5009">
        <v>35</v>
      </c>
      <c r="F5009" t="s">
        <v>13621</v>
      </c>
      <c r="G5009">
        <v>0.57299999999999995</v>
      </c>
    </row>
    <row r="5010" spans="1:7" x14ac:dyDescent="0.35">
      <c r="A5010" t="s">
        <v>6672</v>
      </c>
      <c r="B5010" t="s">
        <v>6673</v>
      </c>
      <c r="C5010" s="16">
        <v>38718</v>
      </c>
      <c r="D5010">
        <v>3</v>
      </c>
      <c r="E5010">
        <v>0</v>
      </c>
      <c r="F5010" t="s">
        <v>13314</v>
      </c>
      <c r="G5010">
        <v>0.66700000000000004</v>
      </c>
    </row>
    <row r="5011" spans="1:7" x14ac:dyDescent="0.35">
      <c r="A5011" t="s">
        <v>6870</v>
      </c>
      <c r="B5011" t="s">
        <v>2697</v>
      </c>
      <c r="C5011" s="16">
        <v>38718</v>
      </c>
      <c r="D5011">
        <v>10</v>
      </c>
      <c r="E5011">
        <v>0</v>
      </c>
      <c r="F5011" t="s">
        <v>14179</v>
      </c>
      <c r="G5011">
        <v>0.52600000000000002</v>
      </c>
    </row>
    <row r="5012" spans="1:7" x14ac:dyDescent="0.35">
      <c r="A5012" t="s">
        <v>7847</v>
      </c>
      <c r="B5012" t="s">
        <v>7848</v>
      </c>
      <c r="C5012" s="16">
        <v>38718</v>
      </c>
      <c r="D5012">
        <v>1</v>
      </c>
      <c r="E5012">
        <v>39</v>
      </c>
      <c r="F5012" t="s">
        <v>13330</v>
      </c>
      <c r="G5012">
        <v>0.61399999999999999</v>
      </c>
    </row>
    <row r="5013" spans="1:7" x14ac:dyDescent="0.35">
      <c r="A5013" t="s">
        <v>6830</v>
      </c>
      <c r="B5013" t="s">
        <v>7220</v>
      </c>
      <c r="C5013" s="16">
        <v>38718</v>
      </c>
      <c r="D5013">
        <v>3</v>
      </c>
      <c r="E5013">
        <v>78</v>
      </c>
      <c r="F5013" t="s">
        <v>14249</v>
      </c>
      <c r="G5013">
        <v>0.76800000000000002</v>
      </c>
    </row>
    <row r="5014" spans="1:7" x14ac:dyDescent="0.35">
      <c r="A5014" t="s">
        <v>8019</v>
      </c>
      <c r="B5014" t="s">
        <v>8020</v>
      </c>
      <c r="C5014" s="16">
        <v>38718</v>
      </c>
      <c r="D5014">
        <v>3</v>
      </c>
      <c r="E5014">
        <v>0</v>
      </c>
      <c r="F5014" t="s">
        <v>13331</v>
      </c>
      <c r="G5014">
        <v>0.308</v>
      </c>
    </row>
    <row r="5015" spans="1:7" x14ac:dyDescent="0.35">
      <c r="A5015" t="s">
        <v>8095</v>
      </c>
      <c r="B5015" t="s">
        <v>8096</v>
      </c>
      <c r="C5015" s="16">
        <v>38718</v>
      </c>
      <c r="D5015">
        <v>2</v>
      </c>
      <c r="E5015">
        <v>0</v>
      </c>
      <c r="F5015" t="s">
        <v>14680</v>
      </c>
      <c r="G5015">
        <v>0.75600000000000001</v>
      </c>
    </row>
    <row r="5016" spans="1:7" x14ac:dyDescent="0.35">
      <c r="A5016" t="s">
        <v>8194</v>
      </c>
      <c r="B5016" t="s">
        <v>8195</v>
      </c>
      <c r="C5016" s="16">
        <v>38718</v>
      </c>
      <c r="D5016">
        <v>6</v>
      </c>
      <c r="E5016">
        <v>61</v>
      </c>
      <c r="F5016" t="s">
        <v>14178</v>
      </c>
      <c r="G5016">
        <v>0.26400000000000001</v>
      </c>
    </row>
    <row r="5017" spans="1:7" x14ac:dyDescent="0.35">
      <c r="A5017" t="s">
        <v>175</v>
      </c>
      <c r="B5017" t="s">
        <v>942</v>
      </c>
      <c r="C5017" s="16">
        <v>38718</v>
      </c>
      <c r="D5017">
        <v>12</v>
      </c>
      <c r="E5017">
        <v>0</v>
      </c>
      <c r="F5017" t="s">
        <v>13880</v>
      </c>
      <c r="G5017">
        <v>0.55600000000000005</v>
      </c>
    </row>
    <row r="5018" spans="1:7" x14ac:dyDescent="0.35">
      <c r="A5018" t="s">
        <v>8382</v>
      </c>
      <c r="B5018" t="s">
        <v>8383</v>
      </c>
      <c r="C5018" s="16">
        <v>38718</v>
      </c>
      <c r="D5018">
        <v>5</v>
      </c>
      <c r="E5018">
        <v>0</v>
      </c>
      <c r="F5018" t="s">
        <v>13563</v>
      </c>
      <c r="G5018">
        <v>0.65200000000000002</v>
      </c>
    </row>
    <row r="5019" spans="1:7" x14ac:dyDescent="0.35">
      <c r="A5019" t="s">
        <v>8432</v>
      </c>
      <c r="B5019" t="s">
        <v>6052</v>
      </c>
      <c r="C5019" s="16">
        <v>38718</v>
      </c>
      <c r="D5019">
        <v>8</v>
      </c>
      <c r="E5019">
        <v>52</v>
      </c>
      <c r="F5019" t="s">
        <v>13332</v>
      </c>
      <c r="G5019">
        <v>0.74399999999999999</v>
      </c>
    </row>
    <row r="5020" spans="1:7" x14ac:dyDescent="0.35">
      <c r="A5020" t="s">
        <v>8517</v>
      </c>
      <c r="B5020" t="s">
        <v>2697</v>
      </c>
      <c r="C5020" s="16">
        <v>38718</v>
      </c>
      <c r="D5020">
        <v>3</v>
      </c>
      <c r="E5020">
        <v>9</v>
      </c>
      <c r="F5020" t="s">
        <v>14179</v>
      </c>
      <c r="G5020">
        <v>0.56299999999999994</v>
      </c>
    </row>
    <row r="5021" spans="1:7" x14ac:dyDescent="0.35">
      <c r="A5021" t="s">
        <v>8580</v>
      </c>
      <c r="B5021" t="s">
        <v>942</v>
      </c>
      <c r="C5021" s="16">
        <v>38718</v>
      </c>
      <c r="D5021">
        <v>9</v>
      </c>
      <c r="E5021">
        <v>0</v>
      </c>
      <c r="F5021" t="s">
        <v>13880</v>
      </c>
      <c r="G5021">
        <v>0.499</v>
      </c>
    </row>
    <row r="5022" spans="1:7" x14ac:dyDescent="0.35">
      <c r="A5022" t="s">
        <v>8721</v>
      </c>
      <c r="B5022" t="s">
        <v>8722</v>
      </c>
      <c r="C5022" s="16">
        <v>38718</v>
      </c>
      <c r="D5022">
        <v>4</v>
      </c>
      <c r="E5022">
        <v>79</v>
      </c>
      <c r="F5022" t="s">
        <v>13333</v>
      </c>
      <c r="G5022">
        <v>0.54500000000000004</v>
      </c>
    </row>
    <row r="5023" spans="1:7" x14ac:dyDescent="0.35">
      <c r="A5023" t="s">
        <v>206</v>
      </c>
      <c r="B5023" t="s">
        <v>207</v>
      </c>
      <c r="C5023" s="16">
        <v>38718</v>
      </c>
      <c r="D5023">
        <v>12</v>
      </c>
      <c r="E5023">
        <v>0</v>
      </c>
      <c r="F5023" t="s">
        <v>13875</v>
      </c>
      <c r="G5023">
        <v>0.39100000000000001</v>
      </c>
    </row>
    <row r="5024" spans="1:7" x14ac:dyDescent="0.35">
      <c r="A5024" t="s">
        <v>12453</v>
      </c>
      <c r="B5024" t="s">
        <v>1372</v>
      </c>
      <c r="C5024" s="16">
        <v>38718</v>
      </c>
      <c r="D5024">
        <v>1</v>
      </c>
      <c r="E5024">
        <v>47</v>
      </c>
      <c r="F5024" t="s">
        <v>12873</v>
      </c>
      <c r="G5024">
        <v>0.55600000000000005</v>
      </c>
    </row>
    <row r="5025" spans="1:7" x14ac:dyDescent="0.35">
      <c r="A5025" t="s">
        <v>8991</v>
      </c>
      <c r="B5025" t="s">
        <v>8063</v>
      </c>
      <c r="C5025" s="16">
        <v>38718</v>
      </c>
      <c r="D5025">
        <v>2</v>
      </c>
      <c r="E5025">
        <v>73</v>
      </c>
      <c r="F5025" t="s">
        <v>13547</v>
      </c>
      <c r="G5025">
        <v>0.53700000000000003</v>
      </c>
    </row>
    <row r="5026" spans="1:7" x14ac:dyDescent="0.35">
      <c r="A5026" t="s">
        <v>9019</v>
      </c>
      <c r="B5026" t="s">
        <v>288</v>
      </c>
      <c r="C5026" s="16">
        <v>38718</v>
      </c>
      <c r="D5026">
        <v>6</v>
      </c>
      <c r="E5026">
        <v>60</v>
      </c>
      <c r="F5026" t="s">
        <v>14038</v>
      </c>
      <c r="G5026">
        <v>0.72399999999999998</v>
      </c>
    </row>
    <row r="5027" spans="1:7" x14ac:dyDescent="0.35">
      <c r="A5027" t="s">
        <v>9054</v>
      </c>
      <c r="B5027" t="s">
        <v>9055</v>
      </c>
      <c r="C5027" s="16">
        <v>38718</v>
      </c>
      <c r="D5027">
        <v>4</v>
      </c>
      <c r="E5027">
        <v>86</v>
      </c>
      <c r="F5027" t="s">
        <v>15021</v>
      </c>
      <c r="G5027">
        <v>0.80800000000000005</v>
      </c>
    </row>
    <row r="5028" spans="1:7" x14ac:dyDescent="0.35">
      <c r="A5028" t="s">
        <v>1285</v>
      </c>
      <c r="B5028" t="s">
        <v>1286</v>
      </c>
      <c r="C5028" s="16">
        <v>38718</v>
      </c>
      <c r="D5028">
        <v>1</v>
      </c>
      <c r="E5028">
        <v>49</v>
      </c>
      <c r="F5028" t="s">
        <v>13246</v>
      </c>
      <c r="G5028">
        <v>0.499</v>
      </c>
    </row>
    <row r="5029" spans="1:7" x14ac:dyDescent="0.35">
      <c r="A5029" t="s">
        <v>9158</v>
      </c>
      <c r="B5029" t="s">
        <v>4585</v>
      </c>
      <c r="C5029" s="16">
        <v>38718</v>
      </c>
      <c r="D5029">
        <v>6</v>
      </c>
      <c r="E5029">
        <v>0</v>
      </c>
      <c r="F5029" t="s">
        <v>14250</v>
      </c>
      <c r="G5029">
        <v>0.61599999999999999</v>
      </c>
    </row>
    <row r="5030" spans="1:7" x14ac:dyDescent="0.35">
      <c r="A5030" t="s">
        <v>9236</v>
      </c>
      <c r="B5030" t="s">
        <v>6406</v>
      </c>
      <c r="C5030" s="16">
        <v>38718</v>
      </c>
      <c r="D5030">
        <v>2</v>
      </c>
      <c r="E5030">
        <v>49</v>
      </c>
      <c r="F5030" t="s">
        <v>13301</v>
      </c>
      <c r="G5030">
        <v>0.68799999999999994</v>
      </c>
    </row>
    <row r="5031" spans="1:7" x14ac:dyDescent="0.35">
      <c r="A5031" t="s">
        <v>12547</v>
      </c>
      <c r="B5031" t="s">
        <v>3548</v>
      </c>
      <c r="C5031" s="16">
        <v>38718</v>
      </c>
      <c r="D5031">
        <v>1</v>
      </c>
      <c r="E5031">
        <v>0</v>
      </c>
      <c r="F5031" t="s">
        <v>14959</v>
      </c>
      <c r="G5031">
        <v>0.66600000000000004</v>
      </c>
    </row>
    <row r="5032" spans="1:7" x14ac:dyDescent="0.35">
      <c r="A5032" t="s">
        <v>9586</v>
      </c>
      <c r="B5032" t="s">
        <v>9587</v>
      </c>
      <c r="C5032" s="16">
        <v>38718</v>
      </c>
      <c r="D5032">
        <v>2</v>
      </c>
      <c r="E5032">
        <v>0</v>
      </c>
      <c r="F5032" t="s">
        <v>13875</v>
      </c>
      <c r="G5032">
        <v>0.59699999999999998</v>
      </c>
    </row>
    <row r="5033" spans="1:7" x14ac:dyDescent="0.35">
      <c r="A5033" t="s">
        <v>2574</v>
      </c>
      <c r="B5033" t="s">
        <v>104</v>
      </c>
      <c r="C5033" s="16">
        <v>38718</v>
      </c>
      <c r="D5033">
        <v>1</v>
      </c>
      <c r="E5033">
        <v>0</v>
      </c>
      <c r="F5033" t="s">
        <v>13747</v>
      </c>
      <c r="G5033">
        <v>0.434</v>
      </c>
    </row>
    <row r="5034" spans="1:7" x14ac:dyDescent="0.35">
      <c r="A5034" t="s">
        <v>9755</v>
      </c>
      <c r="B5034" t="s">
        <v>942</v>
      </c>
      <c r="C5034" s="16">
        <v>38718</v>
      </c>
      <c r="D5034">
        <v>8</v>
      </c>
      <c r="E5034">
        <v>0</v>
      </c>
      <c r="F5034" t="s">
        <v>13880</v>
      </c>
      <c r="G5034">
        <v>0.52700000000000002</v>
      </c>
    </row>
    <row r="5035" spans="1:7" x14ac:dyDescent="0.35">
      <c r="A5035" t="s">
        <v>9767</v>
      </c>
      <c r="B5035" t="s">
        <v>9768</v>
      </c>
      <c r="C5035" s="16">
        <v>38718</v>
      </c>
      <c r="D5035">
        <v>1</v>
      </c>
      <c r="E5035">
        <v>23</v>
      </c>
      <c r="F5035" t="s">
        <v>13849</v>
      </c>
      <c r="G5035">
        <v>0.4</v>
      </c>
    </row>
    <row r="5036" spans="1:7" x14ac:dyDescent="0.35">
      <c r="A5036" t="s">
        <v>9795</v>
      </c>
      <c r="B5036" t="s">
        <v>1789</v>
      </c>
      <c r="C5036" s="16">
        <v>38718</v>
      </c>
      <c r="D5036">
        <v>1</v>
      </c>
      <c r="E5036">
        <v>0</v>
      </c>
      <c r="F5036" t="s">
        <v>12842</v>
      </c>
      <c r="G5036">
        <v>0.96099999999999997</v>
      </c>
    </row>
    <row r="5037" spans="1:7" x14ac:dyDescent="0.35">
      <c r="A5037" t="s">
        <v>9830</v>
      </c>
      <c r="B5037" t="s">
        <v>9831</v>
      </c>
      <c r="C5037" s="16">
        <v>38718</v>
      </c>
      <c r="D5037">
        <v>2</v>
      </c>
      <c r="E5037">
        <v>66</v>
      </c>
      <c r="F5037" t="s">
        <v>13334</v>
      </c>
      <c r="G5037">
        <v>0.34399999999999997</v>
      </c>
    </row>
    <row r="5038" spans="1:7" x14ac:dyDescent="0.35">
      <c r="A5038" t="s">
        <v>9990</v>
      </c>
      <c r="B5038" t="s">
        <v>2309</v>
      </c>
      <c r="C5038" s="16">
        <v>38718</v>
      </c>
      <c r="D5038">
        <v>2</v>
      </c>
      <c r="E5038">
        <v>33</v>
      </c>
      <c r="F5038" t="s">
        <v>13207</v>
      </c>
      <c r="G5038">
        <v>0.64</v>
      </c>
    </row>
    <row r="5039" spans="1:7" x14ac:dyDescent="0.35">
      <c r="A5039" t="s">
        <v>10240</v>
      </c>
      <c r="B5039" t="s">
        <v>942</v>
      </c>
      <c r="C5039" s="16">
        <v>38718</v>
      </c>
      <c r="D5039">
        <v>2</v>
      </c>
      <c r="E5039">
        <v>0</v>
      </c>
      <c r="F5039" t="s">
        <v>13880</v>
      </c>
      <c r="G5039">
        <v>0.56399999999999995</v>
      </c>
    </row>
    <row r="5040" spans="1:7" x14ac:dyDescent="0.35">
      <c r="A5040" t="s">
        <v>10524</v>
      </c>
      <c r="B5040" t="s">
        <v>2441</v>
      </c>
      <c r="C5040" s="16">
        <v>38718</v>
      </c>
      <c r="D5040">
        <v>2</v>
      </c>
      <c r="E5040">
        <v>0</v>
      </c>
      <c r="F5040" t="s">
        <v>2442</v>
      </c>
      <c r="G5040">
        <v>0.45900000000000002</v>
      </c>
    </row>
    <row r="5041" spans="1:7" x14ac:dyDescent="0.35">
      <c r="A5041" t="s">
        <v>10803</v>
      </c>
      <c r="B5041" t="s">
        <v>3548</v>
      </c>
      <c r="C5041" s="16">
        <v>38718</v>
      </c>
      <c r="D5041">
        <v>10</v>
      </c>
      <c r="E5041">
        <v>83</v>
      </c>
      <c r="F5041" t="s">
        <v>14959</v>
      </c>
      <c r="G5041">
        <v>0.872</v>
      </c>
    </row>
    <row r="5042" spans="1:7" x14ac:dyDescent="0.35">
      <c r="A5042" t="s">
        <v>621</v>
      </c>
      <c r="B5042" t="s">
        <v>2102</v>
      </c>
      <c r="C5042" s="16">
        <v>38718</v>
      </c>
      <c r="D5042">
        <v>11</v>
      </c>
      <c r="E5042">
        <v>0</v>
      </c>
      <c r="F5042" t="s">
        <v>14766</v>
      </c>
      <c r="G5042">
        <v>0.69199999999999995</v>
      </c>
    </row>
    <row r="5043" spans="1:7" x14ac:dyDescent="0.35">
      <c r="A5043" t="s">
        <v>10961</v>
      </c>
      <c r="B5043" t="s">
        <v>2102</v>
      </c>
      <c r="C5043" s="16">
        <v>38718</v>
      </c>
      <c r="D5043">
        <v>3</v>
      </c>
      <c r="E5043">
        <v>0</v>
      </c>
      <c r="F5043" t="s">
        <v>14766</v>
      </c>
      <c r="G5043">
        <v>0.45200000000000001</v>
      </c>
    </row>
    <row r="5044" spans="1:7" x14ac:dyDescent="0.35">
      <c r="A5044" t="s">
        <v>11080</v>
      </c>
      <c r="B5044" t="s">
        <v>942</v>
      </c>
      <c r="C5044" s="16">
        <v>38718</v>
      </c>
      <c r="D5044">
        <v>7</v>
      </c>
      <c r="E5044">
        <v>0</v>
      </c>
      <c r="F5044" t="s">
        <v>13880</v>
      </c>
      <c r="G5044">
        <v>0.67300000000000004</v>
      </c>
    </row>
    <row r="5045" spans="1:7" x14ac:dyDescent="0.35">
      <c r="A5045" t="s">
        <v>11112</v>
      </c>
      <c r="B5045" t="s">
        <v>11113</v>
      </c>
      <c r="C5045" s="16">
        <v>38718</v>
      </c>
      <c r="D5045">
        <v>1</v>
      </c>
      <c r="E5045">
        <v>22</v>
      </c>
      <c r="F5045" t="s">
        <v>11114</v>
      </c>
      <c r="G5045">
        <v>0.46400000000000002</v>
      </c>
    </row>
    <row r="5046" spans="1:7" x14ac:dyDescent="0.35">
      <c r="A5046" t="s">
        <v>8194</v>
      </c>
      <c r="B5046" t="s">
        <v>8195</v>
      </c>
      <c r="C5046" s="16">
        <v>38718</v>
      </c>
      <c r="D5046">
        <v>6</v>
      </c>
      <c r="E5046">
        <v>0</v>
      </c>
      <c r="F5046" t="s">
        <v>14178</v>
      </c>
      <c r="G5046">
        <v>0.26400000000000001</v>
      </c>
    </row>
    <row r="5047" spans="1:7" x14ac:dyDescent="0.35">
      <c r="A5047" t="s">
        <v>11352</v>
      </c>
      <c r="B5047" t="s">
        <v>3982</v>
      </c>
      <c r="C5047" s="16">
        <v>38718</v>
      </c>
      <c r="D5047">
        <v>10</v>
      </c>
      <c r="E5047">
        <v>37</v>
      </c>
      <c r="F5047" t="s">
        <v>14251</v>
      </c>
      <c r="G5047">
        <v>0.28399999999999997</v>
      </c>
    </row>
    <row r="5048" spans="1:7" x14ac:dyDescent="0.35">
      <c r="A5048" t="s">
        <v>11426</v>
      </c>
      <c r="B5048" t="s">
        <v>11427</v>
      </c>
      <c r="C5048" s="16">
        <v>38718</v>
      </c>
      <c r="D5048">
        <v>15</v>
      </c>
      <c r="E5048">
        <v>61</v>
      </c>
      <c r="F5048" t="s">
        <v>13013</v>
      </c>
      <c r="G5048">
        <v>0.745</v>
      </c>
    </row>
    <row r="5049" spans="1:7" x14ac:dyDescent="0.35">
      <c r="A5049" t="s">
        <v>12751</v>
      </c>
      <c r="B5049" t="s">
        <v>3548</v>
      </c>
      <c r="C5049" s="16">
        <v>38718</v>
      </c>
      <c r="D5049">
        <v>15</v>
      </c>
      <c r="E5049">
        <v>67</v>
      </c>
      <c r="F5049" t="s">
        <v>14959</v>
      </c>
      <c r="G5049">
        <v>0.66100000000000003</v>
      </c>
    </row>
    <row r="5050" spans="1:7" x14ac:dyDescent="0.35">
      <c r="A5050" t="s">
        <v>8870</v>
      </c>
      <c r="B5050" t="s">
        <v>8102</v>
      </c>
      <c r="C5050" s="16">
        <v>38718</v>
      </c>
      <c r="D5050">
        <v>2</v>
      </c>
      <c r="E5050">
        <v>0</v>
      </c>
      <c r="F5050" t="s">
        <v>14252</v>
      </c>
      <c r="G5050">
        <v>0.439</v>
      </c>
    </row>
    <row r="5051" spans="1:7" x14ac:dyDescent="0.35">
      <c r="A5051" t="s">
        <v>11960</v>
      </c>
      <c r="B5051" t="s">
        <v>768</v>
      </c>
      <c r="C5051" s="16">
        <v>38717</v>
      </c>
      <c r="D5051">
        <v>1</v>
      </c>
      <c r="E5051">
        <v>53</v>
      </c>
      <c r="F5051" t="s">
        <v>13564</v>
      </c>
      <c r="G5051">
        <v>0.38500000000000001</v>
      </c>
    </row>
    <row r="5052" spans="1:7" x14ac:dyDescent="0.35">
      <c r="A5052" t="s">
        <v>11121</v>
      </c>
      <c r="B5052" t="s">
        <v>11122</v>
      </c>
      <c r="C5052" s="16">
        <v>38713</v>
      </c>
      <c r="D5052">
        <v>7</v>
      </c>
      <c r="E5052">
        <v>18</v>
      </c>
      <c r="F5052" t="s">
        <v>1824</v>
      </c>
      <c r="G5052">
        <v>0.42499999999999999</v>
      </c>
    </row>
    <row r="5053" spans="1:7" x14ac:dyDescent="0.35">
      <c r="A5053" t="s">
        <v>2152</v>
      </c>
      <c r="B5053" t="s">
        <v>2153</v>
      </c>
      <c r="C5053" s="16">
        <v>38706</v>
      </c>
      <c r="D5053">
        <v>1</v>
      </c>
      <c r="E5053">
        <v>0</v>
      </c>
      <c r="F5053" t="s">
        <v>13875</v>
      </c>
      <c r="G5053">
        <v>0.46800000000000003</v>
      </c>
    </row>
    <row r="5054" spans="1:7" x14ac:dyDescent="0.35">
      <c r="A5054" t="s">
        <v>12346</v>
      </c>
      <c r="B5054" t="s">
        <v>7690</v>
      </c>
      <c r="C5054" s="16">
        <v>38699</v>
      </c>
      <c r="D5054">
        <v>9</v>
      </c>
      <c r="E5054">
        <v>72</v>
      </c>
      <c r="F5054" t="s">
        <v>15022</v>
      </c>
      <c r="G5054">
        <v>0.83299999999999996</v>
      </c>
    </row>
    <row r="5055" spans="1:7" x14ac:dyDescent="0.35">
      <c r="A5055" t="s">
        <v>970</v>
      </c>
      <c r="B5055" t="s">
        <v>3930</v>
      </c>
      <c r="C5055" s="16">
        <v>38697</v>
      </c>
      <c r="D5055">
        <v>1</v>
      </c>
      <c r="E5055">
        <v>30</v>
      </c>
      <c r="F5055" t="s">
        <v>13591</v>
      </c>
      <c r="G5055">
        <v>0.54800000000000004</v>
      </c>
    </row>
    <row r="5056" spans="1:7" x14ac:dyDescent="0.35">
      <c r="A5056" t="s">
        <v>11499</v>
      </c>
      <c r="B5056" t="s">
        <v>3930</v>
      </c>
      <c r="C5056" s="16">
        <v>38697</v>
      </c>
      <c r="D5056">
        <v>2</v>
      </c>
      <c r="E5056">
        <v>24</v>
      </c>
      <c r="F5056" t="s">
        <v>13591</v>
      </c>
      <c r="G5056">
        <v>0.49199999999999999</v>
      </c>
    </row>
    <row r="5057" spans="1:7" x14ac:dyDescent="0.35">
      <c r="A5057" t="s">
        <v>4054</v>
      </c>
      <c r="B5057" t="s">
        <v>122</v>
      </c>
      <c r="C5057" s="16">
        <v>38692</v>
      </c>
      <c r="D5057">
        <v>12</v>
      </c>
      <c r="E5057">
        <v>0</v>
      </c>
      <c r="F5057" t="s">
        <v>123</v>
      </c>
      <c r="G5057">
        <v>0.621</v>
      </c>
    </row>
    <row r="5058" spans="1:7" x14ac:dyDescent="0.35">
      <c r="A5058" t="s">
        <v>1252</v>
      </c>
      <c r="B5058" t="s">
        <v>122</v>
      </c>
      <c r="C5058" s="16">
        <v>38692</v>
      </c>
      <c r="D5058">
        <v>9</v>
      </c>
      <c r="E5058">
        <v>0</v>
      </c>
      <c r="F5058" t="s">
        <v>123</v>
      </c>
      <c r="G5058">
        <v>0.91900000000000004</v>
      </c>
    </row>
    <row r="5059" spans="1:7" x14ac:dyDescent="0.35">
      <c r="A5059" t="s">
        <v>6935</v>
      </c>
      <c r="B5059" t="s">
        <v>122</v>
      </c>
      <c r="C5059" s="16">
        <v>38692</v>
      </c>
      <c r="D5059">
        <v>11</v>
      </c>
      <c r="E5059">
        <v>0</v>
      </c>
      <c r="F5059" t="s">
        <v>123</v>
      </c>
      <c r="G5059">
        <v>0.94699999999999995</v>
      </c>
    </row>
    <row r="5060" spans="1:7" x14ac:dyDescent="0.35">
      <c r="A5060" t="s">
        <v>2187</v>
      </c>
      <c r="B5060" t="s">
        <v>122</v>
      </c>
      <c r="C5060" s="16">
        <v>38692</v>
      </c>
      <c r="D5060">
        <v>14</v>
      </c>
      <c r="E5060">
        <v>0</v>
      </c>
      <c r="F5060" t="s">
        <v>123</v>
      </c>
      <c r="G5060">
        <v>0.90500000000000003</v>
      </c>
    </row>
    <row r="5061" spans="1:7" x14ac:dyDescent="0.35">
      <c r="A5061" t="s">
        <v>8279</v>
      </c>
      <c r="B5061" t="s">
        <v>122</v>
      </c>
      <c r="C5061" s="16">
        <v>38692</v>
      </c>
      <c r="D5061">
        <v>4</v>
      </c>
      <c r="E5061">
        <v>2</v>
      </c>
      <c r="F5061" t="s">
        <v>123</v>
      </c>
      <c r="G5061">
        <v>0.88200000000000001</v>
      </c>
    </row>
    <row r="5062" spans="1:7" x14ac:dyDescent="0.35">
      <c r="A5062" t="s">
        <v>4788</v>
      </c>
      <c r="B5062" t="s">
        <v>122</v>
      </c>
      <c r="C5062" s="16">
        <v>38692</v>
      </c>
      <c r="D5062">
        <v>16</v>
      </c>
      <c r="E5062">
        <v>0</v>
      </c>
      <c r="F5062" t="s">
        <v>123</v>
      </c>
      <c r="G5062">
        <v>0.51500000000000001</v>
      </c>
    </row>
    <row r="5063" spans="1:7" x14ac:dyDescent="0.35">
      <c r="A5063" t="s">
        <v>5880</v>
      </c>
      <c r="B5063" t="s">
        <v>122</v>
      </c>
      <c r="C5063" s="16">
        <v>38692</v>
      </c>
      <c r="D5063">
        <v>6</v>
      </c>
      <c r="E5063">
        <v>2</v>
      </c>
      <c r="F5063" t="s">
        <v>123</v>
      </c>
      <c r="G5063">
        <v>0.70099999999999996</v>
      </c>
    </row>
    <row r="5064" spans="1:7" x14ac:dyDescent="0.35">
      <c r="A5064" t="s">
        <v>5880</v>
      </c>
      <c r="B5064" t="s">
        <v>122</v>
      </c>
      <c r="C5064" s="16">
        <v>38692</v>
      </c>
      <c r="D5064">
        <v>4</v>
      </c>
      <c r="E5064">
        <v>62</v>
      </c>
      <c r="F5064" t="s">
        <v>123</v>
      </c>
      <c r="G5064">
        <v>0.70299999999999996</v>
      </c>
    </row>
    <row r="5065" spans="1:7" x14ac:dyDescent="0.35">
      <c r="A5065" t="s">
        <v>11022</v>
      </c>
      <c r="B5065" t="s">
        <v>11023</v>
      </c>
      <c r="C5065" s="16">
        <v>38692</v>
      </c>
      <c r="D5065">
        <v>5</v>
      </c>
      <c r="E5065">
        <v>0</v>
      </c>
      <c r="F5065" t="s">
        <v>15023</v>
      </c>
      <c r="G5065">
        <v>0.78100000000000003</v>
      </c>
    </row>
    <row r="5066" spans="1:7" x14ac:dyDescent="0.35">
      <c r="A5066" t="s">
        <v>2084</v>
      </c>
      <c r="B5066" t="s">
        <v>2085</v>
      </c>
      <c r="C5066" s="16">
        <v>38691</v>
      </c>
      <c r="D5066">
        <v>1</v>
      </c>
      <c r="E5066">
        <v>34</v>
      </c>
      <c r="F5066" t="s">
        <v>13875</v>
      </c>
      <c r="G5066">
        <v>0.39800000000000002</v>
      </c>
    </row>
    <row r="5067" spans="1:7" x14ac:dyDescent="0.35">
      <c r="A5067" t="s">
        <v>9410</v>
      </c>
      <c r="B5067" t="s">
        <v>3404</v>
      </c>
      <c r="C5067" s="16">
        <v>38688</v>
      </c>
      <c r="D5067">
        <v>10</v>
      </c>
      <c r="E5067">
        <v>17</v>
      </c>
      <c r="F5067" t="s">
        <v>14103</v>
      </c>
      <c r="G5067">
        <v>0.65100000000000002</v>
      </c>
    </row>
    <row r="5068" spans="1:7" x14ac:dyDescent="0.35">
      <c r="A5068" t="s">
        <v>6171</v>
      </c>
      <c r="B5068" t="s">
        <v>3926</v>
      </c>
      <c r="C5068" s="16">
        <v>38685</v>
      </c>
      <c r="D5068">
        <v>13</v>
      </c>
      <c r="E5068">
        <v>0</v>
      </c>
      <c r="F5068" t="s">
        <v>3927</v>
      </c>
      <c r="G5068">
        <v>0.80500000000000005</v>
      </c>
    </row>
    <row r="5069" spans="1:7" x14ac:dyDescent="0.35">
      <c r="A5069" t="s">
        <v>12457</v>
      </c>
      <c r="B5069" t="s">
        <v>3926</v>
      </c>
      <c r="C5069" s="16">
        <v>38685</v>
      </c>
      <c r="D5069">
        <v>3</v>
      </c>
      <c r="E5069">
        <v>0</v>
      </c>
      <c r="F5069" t="s">
        <v>3927</v>
      </c>
      <c r="G5069">
        <v>0.60499999999999998</v>
      </c>
    </row>
    <row r="5070" spans="1:7" x14ac:dyDescent="0.35">
      <c r="A5070" t="s">
        <v>10584</v>
      </c>
      <c r="B5070" t="s">
        <v>10585</v>
      </c>
      <c r="C5070" s="16">
        <v>38685</v>
      </c>
      <c r="D5070">
        <v>2</v>
      </c>
      <c r="E5070">
        <v>0</v>
      </c>
      <c r="F5070" t="s">
        <v>13335</v>
      </c>
      <c r="G5070">
        <v>0.85</v>
      </c>
    </row>
    <row r="5071" spans="1:7" x14ac:dyDescent="0.35">
      <c r="A5071" t="s">
        <v>1224</v>
      </c>
      <c r="B5071" t="s">
        <v>3617</v>
      </c>
      <c r="C5071" s="16">
        <v>38684</v>
      </c>
      <c r="D5071">
        <v>1</v>
      </c>
      <c r="E5071">
        <v>48</v>
      </c>
      <c r="F5071" t="s">
        <v>14253</v>
      </c>
      <c r="G5071">
        <v>0.50600000000000001</v>
      </c>
    </row>
    <row r="5072" spans="1:7" x14ac:dyDescent="0.35">
      <c r="A5072" t="s">
        <v>12189</v>
      </c>
      <c r="B5072" t="s">
        <v>6032</v>
      </c>
      <c r="C5072" s="16">
        <v>38684</v>
      </c>
      <c r="D5072">
        <v>3</v>
      </c>
      <c r="E5072">
        <v>88</v>
      </c>
      <c r="F5072" t="s">
        <v>15024</v>
      </c>
      <c r="G5072">
        <v>0.77800000000000002</v>
      </c>
    </row>
    <row r="5073" spans="1:7" x14ac:dyDescent="0.35">
      <c r="A5073" t="s">
        <v>4914</v>
      </c>
      <c r="B5073" t="s">
        <v>2444</v>
      </c>
      <c r="C5073" s="16">
        <v>38680</v>
      </c>
      <c r="D5073">
        <v>2</v>
      </c>
      <c r="E5073">
        <v>11</v>
      </c>
      <c r="F5073" t="s">
        <v>13900</v>
      </c>
      <c r="G5073">
        <v>0.66600000000000004</v>
      </c>
    </row>
    <row r="5074" spans="1:7" x14ac:dyDescent="0.35">
      <c r="A5074" t="s">
        <v>4445</v>
      </c>
      <c r="B5074" t="s">
        <v>4446</v>
      </c>
      <c r="C5074" s="16">
        <v>38673</v>
      </c>
      <c r="D5074">
        <v>13</v>
      </c>
      <c r="E5074">
        <v>0</v>
      </c>
      <c r="F5074" t="s">
        <v>14254</v>
      </c>
      <c r="G5074">
        <v>0.82799999999999996</v>
      </c>
    </row>
    <row r="5075" spans="1:7" x14ac:dyDescent="0.35">
      <c r="A5075" t="s">
        <v>11381</v>
      </c>
      <c r="B5075" t="s">
        <v>11018</v>
      </c>
      <c r="C5075" s="16">
        <v>38673</v>
      </c>
      <c r="D5075">
        <v>2</v>
      </c>
      <c r="E5075">
        <v>32</v>
      </c>
      <c r="F5075" t="s">
        <v>13310</v>
      </c>
      <c r="G5075">
        <v>0.54400000000000004</v>
      </c>
    </row>
    <row r="5076" spans="1:7" x14ac:dyDescent="0.35">
      <c r="A5076" t="s">
        <v>2030</v>
      </c>
      <c r="B5076" t="s">
        <v>695</v>
      </c>
      <c r="C5076" s="16">
        <v>38667</v>
      </c>
      <c r="D5076">
        <v>1</v>
      </c>
      <c r="E5076">
        <v>79</v>
      </c>
      <c r="F5076" t="s">
        <v>12842</v>
      </c>
      <c r="G5076">
        <v>0.64900000000000002</v>
      </c>
    </row>
    <row r="5077" spans="1:7" x14ac:dyDescent="0.35">
      <c r="A5077" t="s">
        <v>224</v>
      </c>
      <c r="B5077" t="s">
        <v>695</v>
      </c>
      <c r="C5077" s="16">
        <v>38667</v>
      </c>
      <c r="D5077">
        <v>3</v>
      </c>
      <c r="E5077">
        <v>65</v>
      </c>
      <c r="F5077" t="s">
        <v>12842</v>
      </c>
      <c r="G5077">
        <v>0.58899999999999997</v>
      </c>
    </row>
    <row r="5078" spans="1:7" x14ac:dyDescent="0.35">
      <c r="A5078" t="s">
        <v>1484</v>
      </c>
      <c r="B5078" t="s">
        <v>1485</v>
      </c>
      <c r="C5078" s="16">
        <v>38663</v>
      </c>
      <c r="D5078">
        <v>8</v>
      </c>
      <c r="E5078">
        <v>0</v>
      </c>
      <c r="F5078" t="s">
        <v>14255</v>
      </c>
      <c r="G5078">
        <v>0.64400000000000002</v>
      </c>
    </row>
    <row r="5079" spans="1:7" x14ac:dyDescent="0.35">
      <c r="A5079" t="s">
        <v>9900</v>
      </c>
      <c r="B5079" t="s">
        <v>1485</v>
      </c>
      <c r="C5079" s="16">
        <v>38663</v>
      </c>
      <c r="D5079">
        <v>4</v>
      </c>
      <c r="E5079">
        <v>0</v>
      </c>
      <c r="F5079" t="s">
        <v>14255</v>
      </c>
      <c r="G5079">
        <v>0.60499999999999998</v>
      </c>
    </row>
    <row r="5080" spans="1:7" x14ac:dyDescent="0.35">
      <c r="A5080" t="s">
        <v>11217</v>
      </c>
      <c r="B5080" t="s">
        <v>1485</v>
      </c>
      <c r="C5080" s="16">
        <v>38663</v>
      </c>
      <c r="D5080">
        <v>7</v>
      </c>
      <c r="E5080">
        <v>0</v>
      </c>
      <c r="F5080" t="s">
        <v>14255</v>
      </c>
      <c r="G5080">
        <v>0.69599999999999995</v>
      </c>
    </row>
    <row r="5081" spans="1:7" x14ac:dyDescent="0.35">
      <c r="A5081" t="s">
        <v>11986</v>
      </c>
      <c r="B5081" t="s">
        <v>605</v>
      </c>
      <c r="C5081" s="16">
        <v>38660</v>
      </c>
      <c r="D5081">
        <v>8</v>
      </c>
      <c r="E5081">
        <v>56</v>
      </c>
      <c r="F5081" t="s">
        <v>14256</v>
      </c>
      <c r="G5081">
        <v>0.58399999999999996</v>
      </c>
    </row>
    <row r="5082" spans="1:7" x14ac:dyDescent="0.35">
      <c r="A5082" t="s">
        <v>10171</v>
      </c>
      <c r="B5082" t="s">
        <v>2825</v>
      </c>
      <c r="C5082" s="16">
        <v>38658</v>
      </c>
      <c r="D5082">
        <v>1</v>
      </c>
      <c r="E5082">
        <v>47</v>
      </c>
      <c r="F5082" t="s">
        <v>13902</v>
      </c>
      <c r="G5082">
        <v>0.56499999999999995</v>
      </c>
    </row>
    <row r="5083" spans="1:7" x14ac:dyDescent="0.35">
      <c r="A5083" t="s">
        <v>11496</v>
      </c>
      <c r="B5083" t="s">
        <v>11497</v>
      </c>
      <c r="C5083" s="16">
        <v>38657</v>
      </c>
      <c r="D5083">
        <v>18</v>
      </c>
      <c r="E5083">
        <v>44</v>
      </c>
      <c r="F5083" t="s">
        <v>13875</v>
      </c>
      <c r="G5083">
        <v>0.69199999999999995</v>
      </c>
    </row>
    <row r="5084" spans="1:7" x14ac:dyDescent="0.35">
      <c r="A5084" t="s">
        <v>12025</v>
      </c>
      <c r="B5084" t="s">
        <v>4083</v>
      </c>
      <c r="C5084" s="16">
        <v>38656</v>
      </c>
      <c r="D5084">
        <v>2</v>
      </c>
      <c r="E5084">
        <v>61</v>
      </c>
      <c r="F5084" t="s">
        <v>14257</v>
      </c>
      <c r="G5084">
        <v>0.53200000000000003</v>
      </c>
    </row>
    <row r="5085" spans="1:7" x14ac:dyDescent="0.35">
      <c r="A5085" t="s">
        <v>10465</v>
      </c>
      <c r="B5085" t="s">
        <v>3411</v>
      </c>
      <c r="C5085" s="16">
        <v>38656</v>
      </c>
      <c r="D5085">
        <v>1</v>
      </c>
      <c r="E5085">
        <v>0</v>
      </c>
      <c r="F5085" t="s">
        <v>13904</v>
      </c>
      <c r="G5085">
        <v>0.54700000000000004</v>
      </c>
    </row>
    <row r="5086" spans="1:7" x14ac:dyDescent="0.35">
      <c r="A5086" t="s">
        <v>11721</v>
      </c>
      <c r="B5086" t="s">
        <v>11722</v>
      </c>
      <c r="C5086" s="16">
        <v>38649</v>
      </c>
      <c r="D5086">
        <v>1</v>
      </c>
      <c r="E5086">
        <v>17</v>
      </c>
      <c r="F5086" t="s">
        <v>11723</v>
      </c>
      <c r="G5086">
        <v>0.72</v>
      </c>
    </row>
    <row r="5087" spans="1:7" x14ac:dyDescent="0.35">
      <c r="A5087" t="s">
        <v>4029</v>
      </c>
      <c r="B5087" t="s">
        <v>1077</v>
      </c>
      <c r="C5087" s="16">
        <v>38648</v>
      </c>
      <c r="D5087">
        <v>11</v>
      </c>
      <c r="E5087">
        <v>25</v>
      </c>
      <c r="F5087" t="s">
        <v>14214</v>
      </c>
      <c r="G5087">
        <v>0.63900000000000001</v>
      </c>
    </row>
    <row r="5088" spans="1:7" x14ac:dyDescent="0.35">
      <c r="A5088" t="s">
        <v>4475</v>
      </c>
      <c r="B5088" t="s">
        <v>1077</v>
      </c>
      <c r="C5088" s="16">
        <v>38648</v>
      </c>
      <c r="D5088">
        <v>3</v>
      </c>
      <c r="E5088">
        <v>25</v>
      </c>
      <c r="F5088" t="s">
        <v>14214</v>
      </c>
      <c r="G5088">
        <v>0.68300000000000005</v>
      </c>
    </row>
    <row r="5089" spans="1:7" x14ac:dyDescent="0.35">
      <c r="A5089" t="s">
        <v>10457</v>
      </c>
      <c r="B5089" t="s">
        <v>1077</v>
      </c>
      <c r="C5089" s="16">
        <v>38648</v>
      </c>
      <c r="D5089">
        <v>6</v>
      </c>
      <c r="E5089">
        <v>30</v>
      </c>
      <c r="F5089" t="s">
        <v>14214</v>
      </c>
      <c r="G5089">
        <v>0.7</v>
      </c>
    </row>
    <row r="5090" spans="1:7" x14ac:dyDescent="0.35">
      <c r="A5090" t="s">
        <v>3928</v>
      </c>
      <c r="B5090" t="s">
        <v>2287</v>
      </c>
      <c r="C5090" s="16">
        <v>38646</v>
      </c>
      <c r="D5090">
        <v>1</v>
      </c>
      <c r="E5090">
        <v>50</v>
      </c>
      <c r="F5090" t="s">
        <v>12955</v>
      </c>
      <c r="G5090">
        <v>0.57099999999999995</v>
      </c>
    </row>
    <row r="5091" spans="1:7" x14ac:dyDescent="0.35">
      <c r="A5091" s="1">
        <v>37653</v>
      </c>
      <c r="B5091" t="s">
        <v>2691</v>
      </c>
      <c r="C5091" s="16">
        <v>38643</v>
      </c>
      <c r="D5091">
        <v>21</v>
      </c>
      <c r="E5091">
        <v>26</v>
      </c>
      <c r="F5091" t="s">
        <v>13751</v>
      </c>
      <c r="G5091">
        <v>0.65</v>
      </c>
    </row>
    <row r="5092" spans="1:7" x14ac:dyDescent="0.35">
      <c r="A5092" t="s">
        <v>3888</v>
      </c>
      <c r="B5092" t="s">
        <v>2071</v>
      </c>
      <c r="C5092" s="16">
        <v>38643</v>
      </c>
      <c r="D5092">
        <v>2</v>
      </c>
      <c r="E5092">
        <v>49</v>
      </c>
      <c r="F5092" t="s">
        <v>14724</v>
      </c>
      <c r="G5092">
        <v>0.64400000000000002</v>
      </c>
    </row>
    <row r="5093" spans="1:7" x14ac:dyDescent="0.35">
      <c r="A5093" t="s">
        <v>7694</v>
      </c>
      <c r="B5093" t="s">
        <v>2071</v>
      </c>
      <c r="C5093" s="16">
        <v>38643</v>
      </c>
      <c r="D5093">
        <v>1</v>
      </c>
      <c r="E5093">
        <v>58</v>
      </c>
      <c r="F5093" t="s">
        <v>14724</v>
      </c>
      <c r="G5093">
        <v>0.58099999999999996</v>
      </c>
    </row>
    <row r="5094" spans="1:7" x14ac:dyDescent="0.35">
      <c r="A5094" t="s">
        <v>8577</v>
      </c>
      <c r="B5094" t="s">
        <v>4804</v>
      </c>
      <c r="C5094" s="16">
        <v>38643</v>
      </c>
      <c r="D5094">
        <v>3</v>
      </c>
      <c r="E5094">
        <v>34</v>
      </c>
      <c r="F5094" t="s">
        <v>13843</v>
      </c>
      <c r="G5094">
        <v>0.76900000000000002</v>
      </c>
    </row>
    <row r="5095" spans="1:7" x14ac:dyDescent="0.35">
      <c r="A5095" t="s">
        <v>8755</v>
      </c>
      <c r="B5095" t="s">
        <v>8756</v>
      </c>
      <c r="C5095" s="16">
        <v>38643</v>
      </c>
      <c r="D5095">
        <v>1</v>
      </c>
      <c r="E5095">
        <v>0</v>
      </c>
      <c r="F5095" t="s">
        <v>13875</v>
      </c>
      <c r="G5095">
        <v>0.47399999999999998</v>
      </c>
    </row>
    <row r="5096" spans="1:7" x14ac:dyDescent="0.35">
      <c r="A5096" t="s">
        <v>9548</v>
      </c>
      <c r="B5096" t="s">
        <v>2071</v>
      </c>
      <c r="C5096" s="16">
        <v>38643</v>
      </c>
      <c r="D5096">
        <v>3</v>
      </c>
      <c r="E5096">
        <v>49</v>
      </c>
      <c r="F5096" t="s">
        <v>14724</v>
      </c>
      <c r="G5096">
        <v>0.67800000000000005</v>
      </c>
    </row>
    <row r="5097" spans="1:7" x14ac:dyDescent="0.35">
      <c r="A5097" t="s">
        <v>7521</v>
      </c>
      <c r="B5097" t="s">
        <v>2570</v>
      </c>
      <c r="C5097" s="16">
        <v>38641</v>
      </c>
      <c r="D5097">
        <v>4</v>
      </c>
      <c r="E5097">
        <v>32</v>
      </c>
      <c r="F5097" t="s">
        <v>13902</v>
      </c>
      <c r="G5097">
        <v>0.38900000000000001</v>
      </c>
    </row>
    <row r="5098" spans="1:7" x14ac:dyDescent="0.35">
      <c r="A5098" t="s">
        <v>2217</v>
      </c>
      <c r="B5098" t="s">
        <v>2570</v>
      </c>
      <c r="C5098" s="16">
        <v>38641</v>
      </c>
      <c r="D5098">
        <v>2</v>
      </c>
      <c r="E5098">
        <v>42</v>
      </c>
      <c r="F5098" t="s">
        <v>13902</v>
      </c>
      <c r="G5098">
        <v>0.44400000000000001</v>
      </c>
    </row>
    <row r="5099" spans="1:7" x14ac:dyDescent="0.35">
      <c r="A5099" t="s">
        <v>6334</v>
      </c>
      <c r="B5099" t="s">
        <v>5173</v>
      </c>
      <c r="C5099" s="16">
        <v>38640</v>
      </c>
      <c r="D5099">
        <v>1</v>
      </c>
      <c r="E5099">
        <v>0</v>
      </c>
      <c r="F5099" t="s">
        <v>13619</v>
      </c>
      <c r="G5099">
        <v>0.68200000000000005</v>
      </c>
    </row>
    <row r="5100" spans="1:7" x14ac:dyDescent="0.35">
      <c r="A5100" t="s">
        <v>10317</v>
      </c>
      <c r="B5100" t="s">
        <v>2585</v>
      </c>
      <c r="C5100" s="16">
        <v>38638</v>
      </c>
      <c r="D5100">
        <v>5</v>
      </c>
      <c r="E5100">
        <v>68</v>
      </c>
      <c r="F5100" t="s">
        <v>14258</v>
      </c>
      <c r="G5100">
        <v>0.56799999999999995</v>
      </c>
    </row>
    <row r="5101" spans="1:7" x14ac:dyDescent="0.35">
      <c r="A5101" t="s">
        <v>3435</v>
      </c>
      <c r="B5101" t="s">
        <v>2320</v>
      </c>
      <c r="C5101" s="16">
        <v>38636</v>
      </c>
      <c r="D5101">
        <v>2</v>
      </c>
      <c r="E5101">
        <v>0</v>
      </c>
      <c r="F5101" t="s">
        <v>3436</v>
      </c>
      <c r="G5101">
        <v>0.69699999999999995</v>
      </c>
    </row>
    <row r="5102" spans="1:7" x14ac:dyDescent="0.35">
      <c r="A5102" t="s">
        <v>2154</v>
      </c>
      <c r="B5102" t="s">
        <v>1089</v>
      </c>
      <c r="C5102" s="16">
        <v>38634</v>
      </c>
      <c r="D5102">
        <v>6</v>
      </c>
      <c r="E5102">
        <v>14</v>
      </c>
      <c r="F5102" t="s">
        <v>13959</v>
      </c>
      <c r="G5102">
        <v>0.433</v>
      </c>
    </row>
    <row r="5103" spans="1:7" x14ac:dyDescent="0.35">
      <c r="A5103" t="s">
        <v>2949</v>
      </c>
      <c r="B5103" t="s">
        <v>1089</v>
      </c>
      <c r="C5103" s="16">
        <v>38634</v>
      </c>
      <c r="D5103">
        <v>1</v>
      </c>
      <c r="E5103">
        <v>20</v>
      </c>
      <c r="F5103" t="s">
        <v>13959</v>
      </c>
      <c r="G5103">
        <v>0.33800000000000002</v>
      </c>
    </row>
    <row r="5104" spans="1:7" x14ac:dyDescent="0.35">
      <c r="A5104" t="s">
        <v>8206</v>
      </c>
      <c r="B5104" t="s">
        <v>8207</v>
      </c>
      <c r="C5104" s="16">
        <v>38634</v>
      </c>
      <c r="D5104">
        <v>1</v>
      </c>
      <c r="E5104">
        <v>14</v>
      </c>
      <c r="F5104" t="s">
        <v>13875</v>
      </c>
      <c r="G5104">
        <v>0.83399999999999996</v>
      </c>
    </row>
    <row r="5105" spans="1:7" x14ac:dyDescent="0.35">
      <c r="A5105" t="s">
        <v>9903</v>
      </c>
      <c r="B5105" t="s">
        <v>1089</v>
      </c>
      <c r="C5105" s="16">
        <v>38634</v>
      </c>
      <c r="D5105">
        <v>4</v>
      </c>
      <c r="E5105">
        <v>12</v>
      </c>
      <c r="F5105" t="s">
        <v>13959</v>
      </c>
      <c r="G5105">
        <v>0.58799999999999997</v>
      </c>
    </row>
    <row r="5106" spans="1:7" x14ac:dyDescent="0.35">
      <c r="A5106" t="s">
        <v>10174</v>
      </c>
      <c r="B5106" t="s">
        <v>1089</v>
      </c>
      <c r="C5106" s="16">
        <v>38634</v>
      </c>
      <c r="D5106">
        <v>3</v>
      </c>
      <c r="E5106">
        <v>30</v>
      </c>
      <c r="F5106" t="s">
        <v>13959</v>
      </c>
      <c r="G5106">
        <v>0.505</v>
      </c>
    </row>
    <row r="5107" spans="1:7" x14ac:dyDescent="0.35">
      <c r="A5107" t="s">
        <v>12089</v>
      </c>
      <c r="B5107" t="s">
        <v>424</v>
      </c>
      <c r="C5107" s="16">
        <v>38632</v>
      </c>
      <c r="D5107">
        <v>2</v>
      </c>
      <c r="E5107">
        <v>51</v>
      </c>
      <c r="F5107" t="s">
        <v>14163</v>
      </c>
      <c r="G5107">
        <v>0.6</v>
      </c>
    </row>
    <row r="5108" spans="1:7" x14ac:dyDescent="0.35">
      <c r="A5108" t="s">
        <v>6648</v>
      </c>
      <c r="B5108" t="s">
        <v>4769</v>
      </c>
      <c r="C5108" s="16">
        <v>38629</v>
      </c>
      <c r="D5108">
        <v>3</v>
      </c>
      <c r="E5108">
        <v>52</v>
      </c>
      <c r="F5108" t="s">
        <v>14018</v>
      </c>
      <c r="G5108">
        <v>0.63300000000000001</v>
      </c>
    </row>
    <row r="5109" spans="1:7" x14ac:dyDescent="0.35">
      <c r="A5109" t="s">
        <v>7149</v>
      </c>
      <c r="B5109" t="s">
        <v>4769</v>
      </c>
      <c r="C5109" s="16">
        <v>38629</v>
      </c>
      <c r="D5109">
        <v>9</v>
      </c>
      <c r="E5109">
        <v>47</v>
      </c>
      <c r="F5109" t="s">
        <v>14018</v>
      </c>
      <c r="G5109">
        <v>0.499</v>
      </c>
    </row>
    <row r="5110" spans="1:7" x14ac:dyDescent="0.35">
      <c r="A5110" t="s">
        <v>12491</v>
      </c>
      <c r="B5110" t="s">
        <v>9085</v>
      </c>
      <c r="C5110" s="16">
        <v>38629</v>
      </c>
      <c r="D5110">
        <v>5</v>
      </c>
      <c r="E5110">
        <v>69</v>
      </c>
      <c r="F5110" t="s">
        <v>15025</v>
      </c>
      <c r="G5110">
        <v>0.66</v>
      </c>
    </row>
    <row r="5111" spans="1:7" x14ac:dyDescent="0.35">
      <c r="A5111" t="s">
        <v>8559</v>
      </c>
      <c r="B5111" t="s">
        <v>4769</v>
      </c>
      <c r="C5111" s="16">
        <v>38629</v>
      </c>
      <c r="D5111">
        <v>2</v>
      </c>
      <c r="E5111">
        <v>67</v>
      </c>
      <c r="F5111" t="s">
        <v>14018</v>
      </c>
      <c r="G5111">
        <v>0.67500000000000004</v>
      </c>
    </row>
    <row r="5112" spans="1:7" x14ac:dyDescent="0.35">
      <c r="A5112" t="s">
        <v>11046</v>
      </c>
      <c r="B5112" t="s">
        <v>4769</v>
      </c>
      <c r="C5112" s="16">
        <v>38629</v>
      </c>
      <c r="D5112">
        <v>4</v>
      </c>
      <c r="E5112">
        <v>60</v>
      </c>
      <c r="F5112" t="s">
        <v>14018</v>
      </c>
      <c r="G5112">
        <v>0.432</v>
      </c>
    </row>
    <row r="5113" spans="1:7" x14ac:dyDescent="0.35">
      <c r="A5113" t="s">
        <v>5308</v>
      </c>
      <c r="B5113" t="s">
        <v>2206</v>
      </c>
      <c r="C5113" s="16">
        <v>38628</v>
      </c>
      <c r="D5113">
        <v>2</v>
      </c>
      <c r="E5113">
        <v>0</v>
      </c>
      <c r="F5113" t="s">
        <v>14164</v>
      </c>
      <c r="G5113">
        <v>0.41399999999999998</v>
      </c>
    </row>
    <row r="5114" spans="1:7" x14ac:dyDescent="0.35">
      <c r="A5114" t="s">
        <v>1261</v>
      </c>
      <c r="B5114" t="s">
        <v>1262</v>
      </c>
      <c r="C5114" s="16">
        <v>38625</v>
      </c>
      <c r="D5114">
        <v>5</v>
      </c>
      <c r="E5114">
        <v>65</v>
      </c>
      <c r="F5114" t="s">
        <v>14259</v>
      </c>
      <c r="G5114">
        <v>0.79300000000000004</v>
      </c>
    </row>
    <row r="5115" spans="1:7" x14ac:dyDescent="0.35">
      <c r="A5115" t="s">
        <v>2564</v>
      </c>
      <c r="B5115" t="s">
        <v>2565</v>
      </c>
      <c r="C5115" s="16">
        <v>38622</v>
      </c>
      <c r="D5115">
        <v>9</v>
      </c>
      <c r="E5115">
        <v>56</v>
      </c>
      <c r="F5115" t="s">
        <v>12791</v>
      </c>
      <c r="G5115">
        <v>0.46700000000000003</v>
      </c>
    </row>
    <row r="5116" spans="1:7" x14ac:dyDescent="0.35">
      <c r="A5116" t="s">
        <v>4044</v>
      </c>
      <c r="B5116" t="s">
        <v>2565</v>
      </c>
      <c r="C5116" s="16">
        <v>38622</v>
      </c>
      <c r="D5116">
        <v>10</v>
      </c>
      <c r="E5116">
        <v>73</v>
      </c>
      <c r="F5116" t="s">
        <v>12791</v>
      </c>
      <c r="G5116">
        <v>0.56599999999999995</v>
      </c>
    </row>
    <row r="5117" spans="1:7" x14ac:dyDescent="0.35">
      <c r="A5117" t="s">
        <v>4044</v>
      </c>
      <c r="B5117" t="s">
        <v>2565</v>
      </c>
      <c r="C5117" s="16">
        <v>38622</v>
      </c>
      <c r="D5117">
        <v>10</v>
      </c>
      <c r="E5117">
        <v>76</v>
      </c>
      <c r="F5117" t="s">
        <v>12791</v>
      </c>
      <c r="G5117">
        <v>0.56899999999999995</v>
      </c>
    </row>
    <row r="5118" spans="1:7" x14ac:dyDescent="0.35">
      <c r="A5118" t="s">
        <v>150</v>
      </c>
      <c r="B5118" t="s">
        <v>151</v>
      </c>
      <c r="C5118" s="16">
        <v>38621</v>
      </c>
      <c r="D5118">
        <v>11</v>
      </c>
      <c r="E5118">
        <v>84</v>
      </c>
      <c r="F5118" t="s">
        <v>15026</v>
      </c>
      <c r="G5118">
        <v>0.95099999999999996</v>
      </c>
    </row>
    <row r="5119" spans="1:7" x14ac:dyDescent="0.35">
      <c r="A5119" t="s">
        <v>4691</v>
      </c>
      <c r="B5119" t="s">
        <v>746</v>
      </c>
      <c r="C5119" s="16">
        <v>38621</v>
      </c>
      <c r="D5119">
        <v>3</v>
      </c>
      <c r="E5119">
        <v>72</v>
      </c>
      <c r="F5119" t="s">
        <v>14184</v>
      </c>
      <c r="G5119">
        <v>0.51500000000000001</v>
      </c>
    </row>
    <row r="5120" spans="1:7" x14ac:dyDescent="0.35">
      <c r="A5120" t="s">
        <v>5335</v>
      </c>
      <c r="B5120" t="s">
        <v>746</v>
      </c>
      <c r="C5120" s="16">
        <v>38621</v>
      </c>
      <c r="D5120">
        <v>9</v>
      </c>
      <c r="E5120">
        <v>61</v>
      </c>
      <c r="F5120" t="s">
        <v>14184</v>
      </c>
      <c r="G5120">
        <v>0.51900000000000002</v>
      </c>
    </row>
    <row r="5121" spans="1:7" x14ac:dyDescent="0.35">
      <c r="A5121" t="s">
        <v>6217</v>
      </c>
      <c r="B5121" t="s">
        <v>6218</v>
      </c>
      <c r="C5121" s="16">
        <v>38621</v>
      </c>
      <c r="D5121">
        <v>1</v>
      </c>
      <c r="E5121">
        <v>64</v>
      </c>
      <c r="F5121" t="s">
        <v>1461</v>
      </c>
      <c r="G5121">
        <v>0.78100000000000003</v>
      </c>
    </row>
    <row r="5122" spans="1:7" x14ac:dyDescent="0.35">
      <c r="A5122" t="s">
        <v>10044</v>
      </c>
      <c r="B5122" t="s">
        <v>746</v>
      </c>
      <c r="C5122" s="16">
        <v>38621</v>
      </c>
      <c r="D5122">
        <v>6</v>
      </c>
      <c r="E5122">
        <v>76</v>
      </c>
      <c r="F5122" t="s">
        <v>14184</v>
      </c>
      <c r="G5122">
        <v>0.51800000000000002</v>
      </c>
    </row>
    <row r="5123" spans="1:7" x14ac:dyDescent="0.35">
      <c r="A5123" t="s">
        <v>11361</v>
      </c>
      <c r="B5123" t="s">
        <v>746</v>
      </c>
      <c r="C5123" s="16">
        <v>38621</v>
      </c>
      <c r="D5123">
        <v>5</v>
      </c>
      <c r="E5123">
        <v>73</v>
      </c>
      <c r="F5123" t="s">
        <v>14184</v>
      </c>
      <c r="G5123">
        <v>0.441</v>
      </c>
    </row>
    <row r="5124" spans="1:7" x14ac:dyDescent="0.35">
      <c r="A5124" t="s">
        <v>3977</v>
      </c>
      <c r="B5124" t="s">
        <v>3978</v>
      </c>
      <c r="C5124" s="16">
        <v>38620</v>
      </c>
      <c r="D5124">
        <v>5</v>
      </c>
      <c r="E5124">
        <v>56</v>
      </c>
      <c r="F5124" t="s">
        <v>13902</v>
      </c>
      <c r="G5124">
        <v>0.63800000000000001</v>
      </c>
    </row>
    <row r="5125" spans="1:7" x14ac:dyDescent="0.35">
      <c r="A5125" t="s">
        <v>8201</v>
      </c>
      <c r="B5125" t="s">
        <v>581</v>
      </c>
      <c r="C5125" s="16">
        <v>38615</v>
      </c>
      <c r="D5125">
        <v>1</v>
      </c>
      <c r="E5125">
        <v>0</v>
      </c>
      <c r="F5125" t="s">
        <v>14133</v>
      </c>
      <c r="G5125">
        <v>0.5</v>
      </c>
    </row>
    <row r="5126" spans="1:7" x14ac:dyDescent="0.35">
      <c r="A5126" t="s">
        <v>2575</v>
      </c>
      <c r="B5126" t="s">
        <v>424</v>
      </c>
      <c r="C5126" s="16">
        <v>38608</v>
      </c>
      <c r="D5126">
        <v>3</v>
      </c>
      <c r="E5126">
        <v>83</v>
      </c>
      <c r="F5126" t="s">
        <v>14163</v>
      </c>
      <c r="G5126">
        <v>0.64</v>
      </c>
    </row>
    <row r="5127" spans="1:7" x14ac:dyDescent="0.35">
      <c r="A5127" t="s">
        <v>12670</v>
      </c>
      <c r="B5127" t="s">
        <v>424</v>
      </c>
      <c r="C5127" s="16">
        <v>38608</v>
      </c>
      <c r="D5127">
        <v>2</v>
      </c>
      <c r="E5127">
        <v>73</v>
      </c>
      <c r="F5127" t="s">
        <v>14163</v>
      </c>
      <c r="G5127">
        <v>0.59199999999999997</v>
      </c>
    </row>
    <row r="5128" spans="1:7" x14ac:dyDescent="0.35">
      <c r="A5128" t="s">
        <v>1588</v>
      </c>
      <c r="B5128" t="s">
        <v>4230</v>
      </c>
      <c r="C5128" s="16">
        <v>38607</v>
      </c>
      <c r="D5128">
        <v>11</v>
      </c>
      <c r="E5128">
        <v>0</v>
      </c>
      <c r="F5128" t="s">
        <v>14260</v>
      </c>
      <c r="G5128">
        <v>0.72099999999999997</v>
      </c>
    </row>
    <row r="5129" spans="1:7" x14ac:dyDescent="0.35">
      <c r="A5129" t="s">
        <v>10310</v>
      </c>
      <c r="B5129" t="s">
        <v>530</v>
      </c>
      <c r="C5129" s="16">
        <v>38607</v>
      </c>
      <c r="D5129">
        <v>2</v>
      </c>
      <c r="E5129">
        <v>40</v>
      </c>
      <c r="F5129" t="s">
        <v>531</v>
      </c>
      <c r="G5129">
        <v>0.66700000000000004</v>
      </c>
    </row>
    <row r="5130" spans="1:7" x14ac:dyDescent="0.35">
      <c r="A5130" t="s">
        <v>6011</v>
      </c>
      <c r="B5130" t="s">
        <v>9154</v>
      </c>
      <c r="C5130" s="16">
        <v>38601</v>
      </c>
      <c r="D5130">
        <v>1</v>
      </c>
      <c r="E5130">
        <v>0</v>
      </c>
      <c r="F5130" t="s">
        <v>13875</v>
      </c>
      <c r="G5130">
        <v>0.78700000000000003</v>
      </c>
    </row>
    <row r="5131" spans="1:7" x14ac:dyDescent="0.35">
      <c r="A5131" t="s">
        <v>3960</v>
      </c>
      <c r="B5131" t="s">
        <v>389</v>
      </c>
      <c r="C5131" s="16">
        <v>38600</v>
      </c>
      <c r="D5131">
        <v>2</v>
      </c>
      <c r="E5131">
        <v>15</v>
      </c>
      <c r="F5131" t="s">
        <v>13902</v>
      </c>
      <c r="G5131">
        <v>0.47899999999999998</v>
      </c>
    </row>
    <row r="5132" spans="1:7" x14ac:dyDescent="0.35">
      <c r="A5132" t="s">
        <v>998</v>
      </c>
      <c r="B5132" t="s">
        <v>999</v>
      </c>
      <c r="C5132" s="16">
        <v>38594</v>
      </c>
      <c r="D5132">
        <v>4</v>
      </c>
      <c r="E5132">
        <v>56</v>
      </c>
      <c r="F5132" t="s">
        <v>13336</v>
      </c>
      <c r="G5132">
        <v>0.68600000000000005</v>
      </c>
    </row>
    <row r="5133" spans="1:7" x14ac:dyDescent="0.35">
      <c r="A5133" t="s">
        <v>2477</v>
      </c>
      <c r="B5133" t="s">
        <v>2478</v>
      </c>
      <c r="C5133" s="16">
        <v>38594</v>
      </c>
      <c r="D5133">
        <v>2</v>
      </c>
      <c r="E5133">
        <v>40</v>
      </c>
      <c r="F5133" t="s">
        <v>2479</v>
      </c>
      <c r="G5133">
        <v>0.74099999999999999</v>
      </c>
    </row>
    <row r="5134" spans="1:7" x14ac:dyDescent="0.35">
      <c r="A5134" t="s">
        <v>5830</v>
      </c>
      <c r="B5134" t="s">
        <v>5831</v>
      </c>
      <c r="C5134" s="16">
        <v>38594</v>
      </c>
      <c r="D5134">
        <v>2</v>
      </c>
      <c r="E5134">
        <v>0</v>
      </c>
      <c r="F5134" t="s">
        <v>14261</v>
      </c>
      <c r="G5134">
        <v>0.56000000000000005</v>
      </c>
    </row>
    <row r="5135" spans="1:7" x14ac:dyDescent="0.35">
      <c r="A5135" t="s">
        <v>7849</v>
      </c>
      <c r="B5135" t="s">
        <v>7848</v>
      </c>
      <c r="C5135" s="16">
        <v>38594</v>
      </c>
      <c r="D5135">
        <v>3</v>
      </c>
      <c r="E5135">
        <v>49</v>
      </c>
      <c r="F5135" t="s">
        <v>13330</v>
      </c>
      <c r="G5135">
        <v>0.65400000000000003</v>
      </c>
    </row>
    <row r="5136" spans="1:7" x14ac:dyDescent="0.35">
      <c r="A5136" t="s">
        <v>3525</v>
      </c>
      <c r="B5136" t="s">
        <v>3526</v>
      </c>
      <c r="C5136" s="16">
        <v>38593</v>
      </c>
      <c r="D5136">
        <v>1</v>
      </c>
      <c r="E5136">
        <v>42</v>
      </c>
      <c r="F5136" t="s">
        <v>13645</v>
      </c>
      <c r="G5136">
        <v>0.55800000000000005</v>
      </c>
    </row>
    <row r="5137" spans="1:7" x14ac:dyDescent="0.35">
      <c r="A5137" t="s">
        <v>4466</v>
      </c>
      <c r="B5137" t="s">
        <v>690</v>
      </c>
      <c r="C5137" s="16">
        <v>38593</v>
      </c>
      <c r="D5137">
        <v>1</v>
      </c>
      <c r="E5137">
        <v>0</v>
      </c>
      <c r="F5137" t="s">
        <v>13233</v>
      </c>
      <c r="G5137">
        <v>0.77900000000000003</v>
      </c>
    </row>
    <row r="5138" spans="1:7" x14ac:dyDescent="0.35">
      <c r="A5138" t="s">
        <v>11177</v>
      </c>
      <c r="B5138" t="s">
        <v>690</v>
      </c>
      <c r="C5138" s="16">
        <v>38593</v>
      </c>
      <c r="D5138">
        <v>3</v>
      </c>
      <c r="E5138">
        <v>0</v>
      </c>
      <c r="F5138" t="s">
        <v>13233</v>
      </c>
      <c r="G5138">
        <v>0.745</v>
      </c>
    </row>
    <row r="5139" spans="1:7" x14ac:dyDescent="0.35">
      <c r="A5139" t="s">
        <v>390</v>
      </c>
      <c r="B5139" t="s">
        <v>391</v>
      </c>
      <c r="C5139" s="16">
        <v>38587</v>
      </c>
      <c r="D5139">
        <v>17</v>
      </c>
      <c r="E5139">
        <v>31</v>
      </c>
      <c r="F5139" t="s">
        <v>14262</v>
      </c>
      <c r="G5139">
        <v>0.69199999999999995</v>
      </c>
    </row>
    <row r="5140" spans="1:7" x14ac:dyDescent="0.35">
      <c r="A5140" t="s">
        <v>6912</v>
      </c>
      <c r="B5140" t="s">
        <v>4769</v>
      </c>
      <c r="C5140" s="16">
        <v>38572</v>
      </c>
      <c r="D5140">
        <v>5</v>
      </c>
      <c r="E5140">
        <v>55</v>
      </c>
      <c r="F5140" t="s">
        <v>14018</v>
      </c>
      <c r="G5140">
        <v>0.435</v>
      </c>
    </row>
    <row r="5141" spans="1:7" x14ac:dyDescent="0.35">
      <c r="A5141" t="s">
        <v>5998</v>
      </c>
      <c r="B5141" t="s">
        <v>5999</v>
      </c>
      <c r="C5141" s="16">
        <v>38565</v>
      </c>
      <c r="D5141">
        <v>2</v>
      </c>
      <c r="E5141">
        <v>0</v>
      </c>
      <c r="F5141" t="s">
        <v>13875</v>
      </c>
      <c r="G5141">
        <v>0.86</v>
      </c>
    </row>
    <row r="5142" spans="1:7" x14ac:dyDescent="0.35">
      <c r="A5142" t="s">
        <v>7189</v>
      </c>
      <c r="B5142" t="s">
        <v>5999</v>
      </c>
      <c r="C5142" s="16">
        <v>38565</v>
      </c>
      <c r="D5142">
        <v>3</v>
      </c>
      <c r="E5142">
        <v>0</v>
      </c>
      <c r="F5142" t="s">
        <v>13875</v>
      </c>
      <c r="G5142">
        <v>0.77600000000000002</v>
      </c>
    </row>
    <row r="5143" spans="1:7" x14ac:dyDescent="0.35">
      <c r="A5143" t="s">
        <v>4428</v>
      </c>
      <c r="B5143" t="s">
        <v>3802</v>
      </c>
      <c r="C5143" s="16">
        <v>38552</v>
      </c>
      <c r="D5143">
        <v>14</v>
      </c>
      <c r="E5143">
        <v>55</v>
      </c>
      <c r="F5143" t="s">
        <v>3803</v>
      </c>
      <c r="G5143">
        <v>0.84299999999999997</v>
      </c>
    </row>
    <row r="5144" spans="1:7" x14ac:dyDescent="0.35">
      <c r="A5144" t="s">
        <v>6706</v>
      </c>
      <c r="B5144" t="s">
        <v>387</v>
      </c>
      <c r="C5144" s="16">
        <v>38552</v>
      </c>
      <c r="D5144">
        <v>9</v>
      </c>
      <c r="E5144">
        <v>63</v>
      </c>
      <c r="F5144" t="s">
        <v>13728</v>
      </c>
      <c r="G5144">
        <v>0.74099999999999999</v>
      </c>
    </row>
    <row r="5145" spans="1:7" x14ac:dyDescent="0.35">
      <c r="A5145" t="s">
        <v>7436</v>
      </c>
      <c r="B5145" t="s">
        <v>387</v>
      </c>
      <c r="C5145" s="16">
        <v>38552</v>
      </c>
      <c r="D5145">
        <v>16</v>
      </c>
      <c r="E5145">
        <v>51</v>
      </c>
      <c r="F5145" t="s">
        <v>13728</v>
      </c>
      <c r="G5145">
        <v>0.64</v>
      </c>
    </row>
    <row r="5146" spans="1:7" x14ac:dyDescent="0.35">
      <c r="A5146" t="s">
        <v>8221</v>
      </c>
      <c r="B5146" t="s">
        <v>387</v>
      </c>
      <c r="C5146" s="16">
        <v>38552</v>
      </c>
      <c r="D5146">
        <v>12</v>
      </c>
      <c r="E5146">
        <v>41</v>
      </c>
      <c r="F5146" t="s">
        <v>13728</v>
      </c>
      <c r="G5146">
        <v>0.86099999999999999</v>
      </c>
    </row>
    <row r="5147" spans="1:7" x14ac:dyDescent="0.35">
      <c r="A5147" t="s">
        <v>8957</v>
      </c>
      <c r="B5147" t="s">
        <v>1093</v>
      </c>
      <c r="C5147" s="16">
        <v>38552</v>
      </c>
      <c r="D5147">
        <v>2</v>
      </c>
      <c r="E5147">
        <v>35</v>
      </c>
      <c r="F5147" t="s">
        <v>12851</v>
      </c>
      <c r="G5147">
        <v>0.77800000000000002</v>
      </c>
    </row>
    <row r="5148" spans="1:7" x14ac:dyDescent="0.35">
      <c r="A5148" t="s">
        <v>12310</v>
      </c>
      <c r="B5148" t="s">
        <v>7381</v>
      </c>
      <c r="C5148" s="16">
        <v>38552</v>
      </c>
      <c r="D5148">
        <v>7</v>
      </c>
      <c r="E5148">
        <v>36</v>
      </c>
      <c r="F5148" t="s">
        <v>14263</v>
      </c>
      <c r="G5148">
        <v>0.49399999999999999</v>
      </c>
    </row>
    <row r="5149" spans="1:7" x14ac:dyDescent="0.35">
      <c r="A5149" t="s">
        <v>7467</v>
      </c>
      <c r="B5149" t="s">
        <v>7468</v>
      </c>
      <c r="C5149" s="16">
        <v>38545</v>
      </c>
      <c r="D5149">
        <v>2</v>
      </c>
      <c r="E5149">
        <v>16</v>
      </c>
      <c r="F5149" t="s">
        <v>7469</v>
      </c>
      <c r="G5149">
        <v>0.50900000000000001</v>
      </c>
    </row>
    <row r="5150" spans="1:7" x14ac:dyDescent="0.35">
      <c r="A5150" t="s">
        <v>4425</v>
      </c>
      <c r="B5150" t="s">
        <v>2825</v>
      </c>
      <c r="C5150" s="16">
        <v>38538</v>
      </c>
      <c r="D5150">
        <v>1</v>
      </c>
      <c r="E5150">
        <v>56</v>
      </c>
      <c r="F5150" t="s">
        <v>13902</v>
      </c>
      <c r="G5150">
        <v>0.48899999999999999</v>
      </c>
    </row>
    <row r="5151" spans="1:7" x14ac:dyDescent="0.35">
      <c r="A5151" t="s">
        <v>11964</v>
      </c>
      <c r="B5151" t="s">
        <v>3313</v>
      </c>
      <c r="C5151" s="16">
        <v>38537</v>
      </c>
      <c r="D5151">
        <v>4</v>
      </c>
      <c r="E5151">
        <v>70</v>
      </c>
      <c r="F5151" t="s">
        <v>15027</v>
      </c>
      <c r="G5151">
        <v>0.90400000000000003</v>
      </c>
    </row>
    <row r="5152" spans="1:7" x14ac:dyDescent="0.35">
      <c r="A5152" t="s">
        <v>7217</v>
      </c>
      <c r="B5152" t="s">
        <v>5831</v>
      </c>
      <c r="C5152" s="16">
        <v>38537</v>
      </c>
      <c r="D5152">
        <v>14</v>
      </c>
      <c r="E5152">
        <v>15</v>
      </c>
      <c r="F5152" t="s">
        <v>14261</v>
      </c>
      <c r="G5152">
        <v>0.52</v>
      </c>
    </row>
    <row r="5153" spans="1:7" x14ac:dyDescent="0.35">
      <c r="A5153" t="s">
        <v>9763</v>
      </c>
      <c r="B5153" t="s">
        <v>5831</v>
      </c>
      <c r="C5153" s="16">
        <v>38537</v>
      </c>
      <c r="D5153">
        <v>1</v>
      </c>
      <c r="E5153">
        <v>41</v>
      </c>
      <c r="F5153" t="s">
        <v>14261</v>
      </c>
      <c r="G5153">
        <v>0.52800000000000002</v>
      </c>
    </row>
    <row r="5154" spans="1:7" x14ac:dyDescent="0.35">
      <c r="A5154" t="s">
        <v>11151</v>
      </c>
      <c r="B5154" t="s">
        <v>11152</v>
      </c>
      <c r="C5154" s="16">
        <v>38536</v>
      </c>
      <c r="D5154">
        <v>15</v>
      </c>
      <c r="E5154">
        <v>0</v>
      </c>
      <c r="F5154" t="s">
        <v>5925</v>
      </c>
      <c r="G5154">
        <v>0.72299999999999998</v>
      </c>
    </row>
    <row r="5155" spans="1:7" x14ac:dyDescent="0.35">
      <c r="A5155" t="s">
        <v>7394</v>
      </c>
      <c r="B5155" t="s">
        <v>865</v>
      </c>
      <c r="C5155" s="16">
        <v>38524</v>
      </c>
      <c r="D5155">
        <v>3</v>
      </c>
      <c r="E5155">
        <v>0</v>
      </c>
      <c r="F5155" t="s">
        <v>14119</v>
      </c>
      <c r="G5155">
        <v>0.439</v>
      </c>
    </row>
    <row r="5156" spans="1:7" x14ac:dyDescent="0.35">
      <c r="A5156" t="s">
        <v>790</v>
      </c>
      <c r="B5156" t="s">
        <v>4652</v>
      </c>
      <c r="C5156" s="16">
        <v>38523</v>
      </c>
      <c r="D5156">
        <v>11</v>
      </c>
      <c r="E5156">
        <v>0</v>
      </c>
      <c r="F5156" t="s">
        <v>13875</v>
      </c>
      <c r="G5156">
        <v>0.69199999999999995</v>
      </c>
    </row>
    <row r="5157" spans="1:7" x14ac:dyDescent="0.35">
      <c r="A5157" t="s">
        <v>1785</v>
      </c>
      <c r="B5157" t="s">
        <v>1786</v>
      </c>
      <c r="C5157" s="16">
        <v>38520</v>
      </c>
      <c r="D5157">
        <v>6</v>
      </c>
      <c r="E5157">
        <v>62</v>
      </c>
      <c r="F5157" t="s">
        <v>14034</v>
      </c>
      <c r="G5157">
        <v>0.82899999999999996</v>
      </c>
    </row>
    <row r="5158" spans="1:7" x14ac:dyDescent="0.35">
      <c r="A5158" t="s">
        <v>8256</v>
      </c>
      <c r="B5158" t="s">
        <v>292</v>
      </c>
      <c r="C5158" s="16">
        <v>38517</v>
      </c>
      <c r="D5158">
        <v>3</v>
      </c>
      <c r="E5158">
        <v>0</v>
      </c>
      <c r="F5158" t="s">
        <v>14091</v>
      </c>
      <c r="G5158">
        <v>0.372</v>
      </c>
    </row>
    <row r="5159" spans="1:7" x14ac:dyDescent="0.35">
      <c r="A5159" t="s">
        <v>2580</v>
      </c>
      <c r="B5159" t="s">
        <v>292</v>
      </c>
      <c r="C5159" s="16">
        <v>38517</v>
      </c>
      <c r="D5159">
        <v>3</v>
      </c>
      <c r="E5159">
        <v>80</v>
      </c>
      <c r="F5159" t="s">
        <v>14091</v>
      </c>
      <c r="G5159">
        <v>0.36599999999999999</v>
      </c>
    </row>
    <row r="5160" spans="1:7" x14ac:dyDescent="0.35">
      <c r="A5160" t="s">
        <v>11451</v>
      </c>
      <c r="B5160" t="s">
        <v>147</v>
      </c>
      <c r="C5160" s="16">
        <v>38517</v>
      </c>
      <c r="D5160">
        <v>1</v>
      </c>
      <c r="E5160">
        <v>68</v>
      </c>
      <c r="F5160" t="s">
        <v>12955</v>
      </c>
      <c r="G5160">
        <v>0.437</v>
      </c>
    </row>
    <row r="5161" spans="1:7" x14ac:dyDescent="0.35">
      <c r="A5161" t="s">
        <v>506</v>
      </c>
      <c r="B5161" t="s">
        <v>507</v>
      </c>
      <c r="C5161" s="16">
        <v>38510</v>
      </c>
      <c r="D5161">
        <v>7</v>
      </c>
      <c r="E5161">
        <v>76</v>
      </c>
      <c r="F5161" t="s">
        <v>12845</v>
      </c>
      <c r="G5161">
        <v>0.51400000000000001</v>
      </c>
    </row>
    <row r="5162" spans="1:7" x14ac:dyDescent="0.35">
      <c r="A5162" t="s">
        <v>791</v>
      </c>
      <c r="B5162" t="s">
        <v>507</v>
      </c>
      <c r="C5162" s="16">
        <v>38510</v>
      </c>
      <c r="D5162">
        <v>4</v>
      </c>
      <c r="E5162">
        <v>87</v>
      </c>
      <c r="F5162" t="s">
        <v>12845</v>
      </c>
      <c r="G5162">
        <v>0.20899999999999999</v>
      </c>
    </row>
    <row r="5163" spans="1:7" x14ac:dyDescent="0.35">
      <c r="A5163" t="s">
        <v>10400</v>
      </c>
      <c r="B5163" t="s">
        <v>3189</v>
      </c>
      <c r="C5163" s="16">
        <v>38509</v>
      </c>
      <c r="D5163">
        <v>2</v>
      </c>
      <c r="E5163">
        <v>0</v>
      </c>
      <c r="F5163" t="s">
        <v>12791</v>
      </c>
      <c r="G5163">
        <v>0.51600000000000001</v>
      </c>
    </row>
    <row r="5164" spans="1:7" x14ac:dyDescent="0.35">
      <c r="A5164" t="s">
        <v>9957</v>
      </c>
      <c r="B5164" t="s">
        <v>9958</v>
      </c>
      <c r="C5164" s="16">
        <v>38503</v>
      </c>
      <c r="D5164">
        <v>12</v>
      </c>
      <c r="E5164">
        <v>19</v>
      </c>
      <c r="F5164" t="s">
        <v>4725</v>
      </c>
      <c r="G5164">
        <v>0.67200000000000004</v>
      </c>
    </row>
    <row r="5165" spans="1:7" x14ac:dyDescent="0.35">
      <c r="A5165" t="s">
        <v>1568</v>
      </c>
      <c r="B5165" t="s">
        <v>1569</v>
      </c>
      <c r="C5165" s="16">
        <v>38495</v>
      </c>
      <c r="D5165">
        <v>12</v>
      </c>
      <c r="E5165">
        <v>78</v>
      </c>
      <c r="F5165" t="s">
        <v>14264</v>
      </c>
      <c r="G5165">
        <v>0.76</v>
      </c>
    </row>
    <row r="5166" spans="1:7" x14ac:dyDescent="0.35">
      <c r="A5166" t="s">
        <v>5576</v>
      </c>
      <c r="B5166" t="s">
        <v>1569</v>
      </c>
      <c r="C5166" s="16">
        <v>38495</v>
      </c>
      <c r="D5166">
        <v>6</v>
      </c>
      <c r="E5166">
        <v>87</v>
      </c>
      <c r="F5166" t="s">
        <v>14264</v>
      </c>
      <c r="G5166">
        <v>0.81799999999999995</v>
      </c>
    </row>
    <row r="5167" spans="1:7" x14ac:dyDescent="0.35">
      <c r="A5167" t="s">
        <v>5208</v>
      </c>
      <c r="B5167" t="s">
        <v>5209</v>
      </c>
      <c r="C5167" s="16">
        <v>38492</v>
      </c>
      <c r="D5167">
        <v>3</v>
      </c>
      <c r="E5167">
        <v>19</v>
      </c>
      <c r="F5167" t="s">
        <v>12791</v>
      </c>
      <c r="G5167">
        <v>0.51</v>
      </c>
    </row>
    <row r="5168" spans="1:7" x14ac:dyDescent="0.35">
      <c r="A5168" t="s">
        <v>7809</v>
      </c>
      <c r="B5168" t="s">
        <v>5210</v>
      </c>
      <c r="C5168" s="16">
        <v>38492</v>
      </c>
      <c r="D5168">
        <v>1</v>
      </c>
      <c r="E5168">
        <v>23</v>
      </c>
      <c r="F5168" t="s">
        <v>12791</v>
      </c>
      <c r="G5168">
        <v>0.48299999999999998</v>
      </c>
    </row>
    <row r="5169" spans="1:7" x14ac:dyDescent="0.35">
      <c r="A5169" t="s">
        <v>1068</v>
      </c>
      <c r="B5169" t="s">
        <v>1069</v>
      </c>
      <c r="C5169" s="16">
        <v>38482</v>
      </c>
      <c r="D5169">
        <v>1</v>
      </c>
      <c r="E5169">
        <v>75</v>
      </c>
      <c r="F5169" t="s">
        <v>14265</v>
      </c>
      <c r="G5169">
        <v>0.69299999999999995</v>
      </c>
    </row>
    <row r="5170" spans="1:7" x14ac:dyDescent="0.35">
      <c r="A5170" t="s">
        <v>4607</v>
      </c>
      <c r="B5170" t="s">
        <v>4608</v>
      </c>
      <c r="C5170" s="16">
        <v>38475</v>
      </c>
      <c r="D5170">
        <v>11</v>
      </c>
      <c r="E5170">
        <v>23</v>
      </c>
      <c r="F5170" t="s">
        <v>12791</v>
      </c>
      <c r="G5170">
        <v>0.54600000000000004</v>
      </c>
    </row>
    <row r="5171" spans="1:7" x14ac:dyDescent="0.35">
      <c r="A5171" t="s">
        <v>8312</v>
      </c>
      <c r="B5171" t="s">
        <v>2425</v>
      </c>
      <c r="C5171" s="16">
        <v>38475</v>
      </c>
      <c r="D5171">
        <v>4</v>
      </c>
      <c r="E5171">
        <v>82</v>
      </c>
      <c r="F5171" t="s">
        <v>14007</v>
      </c>
      <c r="G5171">
        <v>0.49399999999999999</v>
      </c>
    </row>
    <row r="5172" spans="1:7" x14ac:dyDescent="0.35">
      <c r="A5172" t="s">
        <v>3878</v>
      </c>
      <c r="B5172" t="s">
        <v>2712</v>
      </c>
      <c r="C5172" s="16">
        <v>38471</v>
      </c>
      <c r="D5172">
        <v>5</v>
      </c>
      <c r="E5172">
        <v>16</v>
      </c>
      <c r="F5172" t="s">
        <v>15003</v>
      </c>
      <c r="G5172">
        <v>0.60199999999999998</v>
      </c>
    </row>
    <row r="5173" spans="1:7" x14ac:dyDescent="0.35">
      <c r="A5173" t="s">
        <v>3690</v>
      </c>
      <c r="B5173" t="s">
        <v>3053</v>
      </c>
      <c r="C5173" s="16">
        <v>38468</v>
      </c>
      <c r="D5173">
        <v>15</v>
      </c>
      <c r="E5173">
        <v>36</v>
      </c>
      <c r="F5173" t="s">
        <v>13752</v>
      </c>
      <c r="G5173">
        <v>0.34399999999999997</v>
      </c>
    </row>
    <row r="5174" spans="1:7" x14ac:dyDescent="0.35">
      <c r="A5174" t="s">
        <v>8011</v>
      </c>
      <c r="B5174" t="s">
        <v>8012</v>
      </c>
      <c r="C5174" s="16">
        <v>38463</v>
      </c>
      <c r="D5174">
        <v>15</v>
      </c>
      <c r="E5174">
        <v>25</v>
      </c>
      <c r="F5174" t="s">
        <v>14032</v>
      </c>
      <c r="G5174">
        <v>0.70199999999999996</v>
      </c>
    </row>
    <row r="5175" spans="1:7" x14ac:dyDescent="0.35">
      <c r="A5175" t="s">
        <v>4699</v>
      </c>
      <c r="B5175" t="s">
        <v>4700</v>
      </c>
      <c r="C5175" s="16">
        <v>38461</v>
      </c>
      <c r="D5175">
        <v>4</v>
      </c>
      <c r="E5175">
        <v>0</v>
      </c>
      <c r="F5175" t="s">
        <v>4701</v>
      </c>
      <c r="G5175">
        <v>0.63500000000000001</v>
      </c>
    </row>
    <row r="5176" spans="1:7" x14ac:dyDescent="0.35">
      <c r="A5176" t="s">
        <v>3954</v>
      </c>
      <c r="B5176" t="s">
        <v>3955</v>
      </c>
      <c r="C5176" s="16">
        <v>38461</v>
      </c>
      <c r="D5176">
        <v>2</v>
      </c>
      <c r="E5176">
        <v>3</v>
      </c>
      <c r="F5176" t="s">
        <v>284</v>
      </c>
      <c r="G5176">
        <v>0.69399999999999995</v>
      </c>
    </row>
    <row r="5177" spans="1:7" x14ac:dyDescent="0.35">
      <c r="A5177" t="s">
        <v>11420</v>
      </c>
      <c r="B5177" t="s">
        <v>4700</v>
      </c>
      <c r="C5177" s="16">
        <v>38461</v>
      </c>
      <c r="D5177">
        <v>2</v>
      </c>
      <c r="E5177">
        <v>3</v>
      </c>
      <c r="F5177" t="s">
        <v>4701</v>
      </c>
      <c r="G5177">
        <v>0.53200000000000003</v>
      </c>
    </row>
    <row r="5178" spans="1:7" x14ac:dyDescent="0.35">
      <c r="A5178" t="s">
        <v>11826</v>
      </c>
      <c r="B5178" t="s">
        <v>1390</v>
      </c>
      <c r="C5178" s="16">
        <v>38453</v>
      </c>
      <c r="D5178">
        <v>11</v>
      </c>
      <c r="E5178">
        <v>0</v>
      </c>
      <c r="F5178" t="s">
        <v>14126</v>
      </c>
      <c r="G5178">
        <v>0.754</v>
      </c>
    </row>
    <row r="5179" spans="1:7" x14ac:dyDescent="0.35">
      <c r="A5179" t="s">
        <v>10038</v>
      </c>
      <c r="B5179" t="s">
        <v>1390</v>
      </c>
      <c r="C5179" s="16">
        <v>38453</v>
      </c>
      <c r="D5179">
        <v>13</v>
      </c>
      <c r="E5179">
        <v>0</v>
      </c>
      <c r="F5179" t="s">
        <v>14126</v>
      </c>
      <c r="G5179">
        <v>0.47799999999999998</v>
      </c>
    </row>
    <row r="5180" spans="1:7" x14ac:dyDescent="0.35">
      <c r="A5180" t="s">
        <v>4050</v>
      </c>
      <c r="B5180" t="s">
        <v>4051</v>
      </c>
      <c r="C5180" s="16">
        <v>38447</v>
      </c>
      <c r="D5180">
        <v>2</v>
      </c>
      <c r="E5180">
        <v>62</v>
      </c>
      <c r="F5180" t="s">
        <v>14030</v>
      </c>
      <c r="G5180">
        <v>0.55100000000000005</v>
      </c>
    </row>
    <row r="5181" spans="1:7" x14ac:dyDescent="0.35">
      <c r="A5181" t="s">
        <v>8618</v>
      </c>
      <c r="B5181" t="s">
        <v>4051</v>
      </c>
      <c r="C5181" s="16">
        <v>38447</v>
      </c>
      <c r="D5181">
        <v>3</v>
      </c>
      <c r="E5181">
        <v>59</v>
      </c>
      <c r="F5181" t="s">
        <v>14030</v>
      </c>
      <c r="G5181">
        <v>0.435</v>
      </c>
    </row>
    <row r="5182" spans="1:7" x14ac:dyDescent="0.35">
      <c r="A5182" t="s">
        <v>11614</v>
      </c>
      <c r="B5182" t="s">
        <v>4051</v>
      </c>
      <c r="C5182" s="16">
        <v>38447</v>
      </c>
      <c r="D5182">
        <v>1</v>
      </c>
      <c r="E5182">
        <v>53</v>
      </c>
      <c r="F5182" t="s">
        <v>14030</v>
      </c>
      <c r="G5182">
        <v>0.60499999999999998</v>
      </c>
    </row>
    <row r="5183" spans="1:7" x14ac:dyDescent="0.35">
      <c r="A5183" t="s">
        <v>3879</v>
      </c>
      <c r="B5183" t="s">
        <v>3880</v>
      </c>
      <c r="C5183" s="16">
        <v>38446</v>
      </c>
      <c r="D5183">
        <v>4</v>
      </c>
      <c r="E5183">
        <v>39</v>
      </c>
      <c r="F5183" t="s">
        <v>14999</v>
      </c>
      <c r="G5183">
        <v>0.38</v>
      </c>
    </row>
    <row r="5184" spans="1:7" x14ac:dyDescent="0.35">
      <c r="A5184" t="s">
        <v>5835</v>
      </c>
      <c r="B5184" t="s">
        <v>3880</v>
      </c>
      <c r="C5184" s="16">
        <v>38446</v>
      </c>
      <c r="D5184">
        <v>2</v>
      </c>
      <c r="E5184">
        <v>55</v>
      </c>
      <c r="F5184" t="s">
        <v>14999</v>
      </c>
      <c r="G5184">
        <v>0.48899999999999999</v>
      </c>
    </row>
    <row r="5185" spans="1:7" x14ac:dyDescent="0.35">
      <c r="A5185" t="s">
        <v>9639</v>
      </c>
      <c r="B5185" t="s">
        <v>2082</v>
      </c>
      <c r="C5185" s="16">
        <v>38440</v>
      </c>
      <c r="D5185">
        <v>3</v>
      </c>
      <c r="E5185">
        <v>0</v>
      </c>
      <c r="F5185" t="s">
        <v>13015</v>
      </c>
      <c r="G5185">
        <v>0.877</v>
      </c>
    </row>
    <row r="5186" spans="1:7" x14ac:dyDescent="0.35">
      <c r="A5186" t="s">
        <v>10689</v>
      </c>
      <c r="B5186" t="s">
        <v>10690</v>
      </c>
      <c r="C5186" s="16">
        <v>38433</v>
      </c>
      <c r="D5186">
        <v>3</v>
      </c>
      <c r="E5186">
        <v>40</v>
      </c>
      <c r="F5186" t="s">
        <v>13875</v>
      </c>
      <c r="G5186">
        <v>0.439</v>
      </c>
    </row>
    <row r="5187" spans="1:7" x14ac:dyDescent="0.35">
      <c r="A5187" t="s">
        <v>2149</v>
      </c>
      <c r="B5187" t="s">
        <v>2150</v>
      </c>
      <c r="C5187" s="16">
        <v>38426</v>
      </c>
      <c r="D5187">
        <v>1</v>
      </c>
      <c r="E5187">
        <v>0</v>
      </c>
      <c r="F5187" t="s">
        <v>13850</v>
      </c>
      <c r="G5187">
        <v>0.72</v>
      </c>
    </row>
    <row r="5188" spans="1:7" x14ac:dyDescent="0.35">
      <c r="A5188" t="s">
        <v>9803</v>
      </c>
      <c r="B5188" t="s">
        <v>4973</v>
      </c>
      <c r="C5188" s="16">
        <v>38425</v>
      </c>
      <c r="D5188">
        <v>2</v>
      </c>
      <c r="E5188">
        <v>40</v>
      </c>
      <c r="F5188" t="s">
        <v>4974</v>
      </c>
      <c r="G5188">
        <v>0.60399999999999998</v>
      </c>
    </row>
    <row r="5189" spans="1:7" x14ac:dyDescent="0.35">
      <c r="A5189" t="s">
        <v>9655</v>
      </c>
      <c r="B5189" t="s">
        <v>4120</v>
      </c>
      <c r="C5189" s="16">
        <v>38415</v>
      </c>
      <c r="D5189">
        <v>4</v>
      </c>
      <c r="E5189">
        <v>19</v>
      </c>
      <c r="F5189" t="s">
        <v>13900</v>
      </c>
      <c r="G5189">
        <v>0.68700000000000006</v>
      </c>
    </row>
    <row r="5190" spans="1:7" x14ac:dyDescent="0.35">
      <c r="A5190" t="s">
        <v>2437</v>
      </c>
      <c r="B5190" t="s">
        <v>2438</v>
      </c>
      <c r="C5190" s="16">
        <v>38414</v>
      </c>
      <c r="D5190">
        <v>7</v>
      </c>
      <c r="E5190">
        <v>46</v>
      </c>
      <c r="F5190" t="s">
        <v>13047</v>
      </c>
      <c r="G5190">
        <v>0.61499999999999999</v>
      </c>
    </row>
    <row r="5191" spans="1:7" x14ac:dyDescent="0.35">
      <c r="A5191" t="s">
        <v>2437</v>
      </c>
      <c r="B5191" t="s">
        <v>2438</v>
      </c>
      <c r="C5191" s="16">
        <v>38414</v>
      </c>
      <c r="D5191">
        <v>7</v>
      </c>
      <c r="E5191">
        <v>0</v>
      </c>
      <c r="F5191" t="s">
        <v>13047</v>
      </c>
      <c r="G5191">
        <v>0.61399999999999999</v>
      </c>
    </row>
    <row r="5192" spans="1:7" x14ac:dyDescent="0.35">
      <c r="A5192" t="s">
        <v>7008</v>
      </c>
      <c r="B5192" t="s">
        <v>2439</v>
      </c>
      <c r="C5192" s="16">
        <v>38414</v>
      </c>
      <c r="D5192">
        <v>14</v>
      </c>
      <c r="E5192">
        <v>0</v>
      </c>
      <c r="F5192" t="s">
        <v>13047</v>
      </c>
      <c r="G5192">
        <v>0.48899999999999999</v>
      </c>
    </row>
    <row r="5193" spans="1:7" x14ac:dyDescent="0.35">
      <c r="A5193" t="s">
        <v>8820</v>
      </c>
      <c r="B5193" t="s">
        <v>8821</v>
      </c>
      <c r="C5193" s="16">
        <v>38411</v>
      </c>
      <c r="D5193">
        <v>1</v>
      </c>
      <c r="E5193">
        <v>36</v>
      </c>
      <c r="F5193" t="s">
        <v>13753</v>
      </c>
      <c r="G5193">
        <v>0.84099999999999997</v>
      </c>
    </row>
    <row r="5194" spans="1:7" x14ac:dyDescent="0.35">
      <c r="A5194" t="s">
        <v>4455</v>
      </c>
      <c r="B5194" t="s">
        <v>16</v>
      </c>
      <c r="C5194" s="16">
        <v>38411</v>
      </c>
      <c r="D5194">
        <v>19</v>
      </c>
      <c r="E5194">
        <v>0</v>
      </c>
      <c r="F5194" t="s">
        <v>14266</v>
      </c>
      <c r="G5194">
        <v>0.7</v>
      </c>
    </row>
    <row r="5195" spans="1:7" x14ac:dyDescent="0.35">
      <c r="A5195" t="s">
        <v>12718</v>
      </c>
      <c r="B5195" t="s">
        <v>16</v>
      </c>
      <c r="C5195" s="16">
        <v>38411</v>
      </c>
      <c r="D5195">
        <v>1</v>
      </c>
      <c r="E5195">
        <v>41</v>
      </c>
      <c r="F5195" t="s">
        <v>14266</v>
      </c>
      <c r="G5195">
        <v>0.6</v>
      </c>
    </row>
    <row r="5196" spans="1:7" x14ac:dyDescent="0.35">
      <c r="A5196" t="s">
        <v>397</v>
      </c>
      <c r="B5196" t="s">
        <v>398</v>
      </c>
      <c r="C5196" s="16">
        <v>38405</v>
      </c>
      <c r="D5196">
        <v>2</v>
      </c>
      <c r="E5196">
        <v>59</v>
      </c>
      <c r="F5196" t="s">
        <v>14112</v>
      </c>
      <c r="G5196">
        <v>0.6</v>
      </c>
    </row>
    <row r="5197" spans="1:7" x14ac:dyDescent="0.35">
      <c r="A5197" t="s">
        <v>2186</v>
      </c>
      <c r="B5197" t="s">
        <v>803</v>
      </c>
      <c r="C5197" s="16">
        <v>38405</v>
      </c>
      <c r="D5197">
        <v>10</v>
      </c>
      <c r="E5197">
        <v>78</v>
      </c>
      <c r="F5197" t="s">
        <v>14912</v>
      </c>
      <c r="G5197">
        <v>0.72</v>
      </c>
    </row>
    <row r="5198" spans="1:7" x14ac:dyDescent="0.35">
      <c r="A5198" t="s">
        <v>3074</v>
      </c>
      <c r="B5198" t="s">
        <v>2786</v>
      </c>
      <c r="C5198" s="16">
        <v>38405</v>
      </c>
      <c r="D5198">
        <v>4</v>
      </c>
      <c r="E5198">
        <v>0</v>
      </c>
      <c r="F5198" t="s">
        <v>14267</v>
      </c>
      <c r="G5198">
        <v>0.76600000000000001</v>
      </c>
    </row>
    <row r="5199" spans="1:7" x14ac:dyDescent="0.35">
      <c r="A5199" t="s">
        <v>8048</v>
      </c>
      <c r="B5199" t="s">
        <v>2786</v>
      </c>
      <c r="C5199" s="16">
        <v>38405</v>
      </c>
      <c r="D5199">
        <v>7</v>
      </c>
      <c r="E5199">
        <v>28</v>
      </c>
      <c r="F5199" t="s">
        <v>14267</v>
      </c>
      <c r="G5199">
        <v>0.77900000000000003</v>
      </c>
    </row>
    <row r="5200" spans="1:7" x14ac:dyDescent="0.35">
      <c r="A5200" t="s">
        <v>8462</v>
      </c>
      <c r="B5200" t="s">
        <v>2786</v>
      </c>
      <c r="C5200" s="16">
        <v>38405</v>
      </c>
      <c r="D5200">
        <v>12</v>
      </c>
      <c r="E5200">
        <v>38</v>
      </c>
      <c r="F5200" t="s">
        <v>14267</v>
      </c>
      <c r="G5200">
        <v>0.77800000000000002</v>
      </c>
    </row>
    <row r="5201" spans="1:7" x14ac:dyDescent="0.35">
      <c r="A5201" t="s">
        <v>9664</v>
      </c>
      <c r="B5201" t="s">
        <v>2786</v>
      </c>
      <c r="C5201" s="16">
        <v>38405</v>
      </c>
      <c r="D5201">
        <v>2</v>
      </c>
      <c r="E5201">
        <v>33</v>
      </c>
      <c r="F5201" t="s">
        <v>14267</v>
      </c>
      <c r="G5201">
        <v>0.76500000000000001</v>
      </c>
    </row>
    <row r="5202" spans="1:7" x14ac:dyDescent="0.35">
      <c r="A5202" t="s">
        <v>11495</v>
      </c>
      <c r="B5202" t="s">
        <v>398</v>
      </c>
      <c r="C5202" s="16">
        <v>38405</v>
      </c>
      <c r="D5202">
        <v>3</v>
      </c>
      <c r="E5202">
        <v>78</v>
      </c>
      <c r="F5202" t="s">
        <v>14112</v>
      </c>
      <c r="G5202">
        <v>0.59899999999999998</v>
      </c>
    </row>
    <row r="5203" spans="1:7" x14ac:dyDescent="0.35">
      <c r="A5203" t="s">
        <v>1347</v>
      </c>
      <c r="B5203" t="s">
        <v>1348</v>
      </c>
      <c r="C5203" s="16">
        <v>38404</v>
      </c>
      <c r="D5203">
        <v>1</v>
      </c>
      <c r="E5203">
        <v>26</v>
      </c>
      <c r="F5203" t="s">
        <v>13875</v>
      </c>
      <c r="G5203">
        <v>0.60099999999999998</v>
      </c>
    </row>
    <row r="5204" spans="1:7" x14ac:dyDescent="0.35">
      <c r="A5204" t="s">
        <v>7260</v>
      </c>
      <c r="B5204" t="s">
        <v>7261</v>
      </c>
      <c r="C5204" s="16">
        <v>38397</v>
      </c>
      <c r="D5204">
        <v>3</v>
      </c>
      <c r="E5204">
        <v>49</v>
      </c>
      <c r="F5204" t="s">
        <v>2110</v>
      </c>
      <c r="G5204">
        <v>0.64400000000000002</v>
      </c>
    </row>
    <row r="5205" spans="1:7" x14ac:dyDescent="0.35">
      <c r="A5205" t="s">
        <v>176</v>
      </c>
      <c r="B5205" t="s">
        <v>9099</v>
      </c>
      <c r="C5205" s="16">
        <v>38397</v>
      </c>
      <c r="D5205">
        <v>7</v>
      </c>
      <c r="E5205">
        <v>0</v>
      </c>
      <c r="F5205" t="s">
        <v>13337</v>
      </c>
      <c r="G5205">
        <v>0.50600000000000001</v>
      </c>
    </row>
    <row r="5206" spans="1:7" x14ac:dyDescent="0.35">
      <c r="A5206" t="s">
        <v>4415</v>
      </c>
      <c r="B5206" t="s">
        <v>4416</v>
      </c>
      <c r="C5206" s="16">
        <v>38391</v>
      </c>
      <c r="D5206">
        <v>1</v>
      </c>
      <c r="E5206">
        <v>49</v>
      </c>
      <c r="F5206" t="s">
        <v>13754</v>
      </c>
      <c r="G5206">
        <v>0.58399999999999996</v>
      </c>
    </row>
    <row r="5207" spans="1:7" x14ac:dyDescent="0.35">
      <c r="A5207" t="s">
        <v>595</v>
      </c>
      <c r="B5207" t="s">
        <v>555</v>
      </c>
      <c r="C5207" s="16">
        <v>38391</v>
      </c>
      <c r="D5207">
        <v>5</v>
      </c>
      <c r="E5207">
        <v>73</v>
      </c>
      <c r="F5207" t="s">
        <v>13658</v>
      </c>
      <c r="G5207">
        <v>0.60799999999999998</v>
      </c>
    </row>
    <row r="5208" spans="1:7" x14ac:dyDescent="0.35">
      <c r="A5208" t="s">
        <v>12146</v>
      </c>
      <c r="B5208" t="s">
        <v>5517</v>
      </c>
      <c r="C5208" s="16">
        <v>38384</v>
      </c>
      <c r="D5208">
        <v>1</v>
      </c>
      <c r="E5208">
        <v>31</v>
      </c>
      <c r="F5208" t="s">
        <v>13338</v>
      </c>
      <c r="G5208">
        <v>0.65400000000000003</v>
      </c>
    </row>
    <row r="5209" spans="1:7" x14ac:dyDescent="0.35">
      <c r="A5209" t="s">
        <v>11939</v>
      </c>
      <c r="B5209" t="s">
        <v>1627</v>
      </c>
      <c r="C5209" s="16">
        <v>38374</v>
      </c>
      <c r="D5209">
        <v>2</v>
      </c>
      <c r="E5209">
        <v>56</v>
      </c>
      <c r="F5209" t="s">
        <v>15028</v>
      </c>
      <c r="G5209">
        <v>0.93899999999999995</v>
      </c>
    </row>
    <row r="5210" spans="1:7" x14ac:dyDescent="0.35">
      <c r="A5210" t="s">
        <v>137</v>
      </c>
      <c r="B5210" t="s">
        <v>138</v>
      </c>
      <c r="C5210" s="16">
        <v>38353</v>
      </c>
      <c r="D5210">
        <v>10</v>
      </c>
      <c r="E5210">
        <v>0</v>
      </c>
      <c r="F5210" t="s">
        <v>14268</v>
      </c>
      <c r="G5210">
        <v>0.66200000000000003</v>
      </c>
    </row>
    <row r="5211" spans="1:7" x14ac:dyDescent="0.35">
      <c r="A5211" t="s">
        <v>246</v>
      </c>
      <c r="B5211" t="s">
        <v>247</v>
      </c>
      <c r="C5211" s="16">
        <v>38353</v>
      </c>
      <c r="D5211">
        <v>3</v>
      </c>
      <c r="E5211">
        <v>0</v>
      </c>
      <c r="F5211" t="s">
        <v>248</v>
      </c>
      <c r="G5211">
        <v>0.93700000000000006</v>
      </c>
    </row>
    <row r="5212" spans="1:7" x14ac:dyDescent="0.35">
      <c r="A5212" t="s">
        <v>788</v>
      </c>
      <c r="B5212" t="s">
        <v>789</v>
      </c>
      <c r="C5212" s="16">
        <v>38353</v>
      </c>
      <c r="D5212">
        <v>1</v>
      </c>
      <c r="E5212">
        <v>0</v>
      </c>
      <c r="F5212" t="s">
        <v>12790</v>
      </c>
      <c r="G5212">
        <v>0.67500000000000004</v>
      </c>
    </row>
    <row r="5213" spans="1:7" x14ac:dyDescent="0.35">
      <c r="A5213" t="s">
        <v>982</v>
      </c>
      <c r="B5213" t="s">
        <v>729</v>
      </c>
      <c r="C5213" s="16">
        <v>38353</v>
      </c>
      <c r="D5213">
        <v>15</v>
      </c>
      <c r="E5213">
        <v>0</v>
      </c>
      <c r="F5213" t="s">
        <v>13654</v>
      </c>
      <c r="G5213">
        <v>0.375</v>
      </c>
    </row>
    <row r="5214" spans="1:7" x14ac:dyDescent="0.35">
      <c r="A5214" t="s">
        <v>989</v>
      </c>
      <c r="B5214" t="s">
        <v>873</v>
      </c>
      <c r="C5214" s="16">
        <v>38353</v>
      </c>
      <c r="D5214">
        <v>1</v>
      </c>
      <c r="E5214">
        <v>80</v>
      </c>
      <c r="F5214" t="s">
        <v>14733</v>
      </c>
      <c r="G5214">
        <v>0.64800000000000002</v>
      </c>
    </row>
    <row r="5215" spans="1:7" x14ac:dyDescent="0.35">
      <c r="A5215" t="s">
        <v>1023</v>
      </c>
      <c r="B5215" t="s">
        <v>1024</v>
      </c>
      <c r="C5215" s="16">
        <v>38353</v>
      </c>
      <c r="D5215">
        <v>17</v>
      </c>
      <c r="E5215">
        <v>0</v>
      </c>
      <c r="F5215" t="s">
        <v>13668</v>
      </c>
      <c r="G5215">
        <v>0.73899999999999999</v>
      </c>
    </row>
    <row r="5216" spans="1:7" x14ac:dyDescent="0.35">
      <c r="A5216" t="s">
        <v>1023</v>
      </c>
      <c r="B5216" t="s">
        <v>1024</v>
      </c>
      <c r="C5216" s="16">
        <v>38353</v>
      </c>
      <c r="D5216">
        <v>17</v>
      </c>
      <c r="E5216">
        <v>0</v>
      </c>
      <c r="F5216" t="s">
        <v>13668</v>
      </c>
      <c r="G5216">
        <v>0.74299999999999999</v>
      </c>
    </row>
    <row r="5217" spans="1:7" x14ac:dyDescent="0.35">
      <c r="A5217" t="s">
        <v>1542</v>
      </c>
      <c r="B5217" t="s">
        <v>1543</v>
      </c>
      <c r="C5217" s="16">
        <v>38353</v>
      </c>
      <c r="D5217">
        <v>13</v>
      </c>
      <c r="E5217">
        <v>0</v>
      </c>
      <c r="F5217" t="s">
        <v>14143</v>
      </c>
      <c r="G5217">
        <v>0.65500000000000003</v>
      </c>
    </row>
    <row r="5218" spans="1:7" x14ac:dyDescent="0.35">
      <c r="A5218" t="s">
        <v>1558</v>
      </c>
      <c r="B5218" t="s">
        <v>1559</v>
      </c>
      <c r="C5218" s="16">
        <v>38353</v>
      </c>
      <c r="D5218">
        <v>1</v>
      </c>
      <c r="E5218">
        <v>24</v>
      </c>
      <c r="F5218" t="s">
        <v>13332</v>
      </c>
      <c r="G5218">
        <v>0.83099999999999996</v>
      </c>
    </row>
    <row r="5219" spans="1:7" x14ac:dyDescent="0.35">
      <c r="A5219" t="s">
        <v>1560</v>
      </c>
      <c r="B5219" t="s">
        <v>1559</v>
      </c>
      <c r="C5219" s="16">
        <v>38353</v>
      </c>
      <c r="D5219">
        <v>6</v>
      </c>
      <c r="E5219">
        <v>21</v>
      </c>
      <c r="F5219" t="s">
        <v>13332</v>
      </c>
      <c r="G5219">
        <v>0.63</v>
      </c>
    </row>
    <row r="5220" spans="1:7" x14ac:dyDescent="0.35">
      <c r="A5220" t="s">
        <v>1565</v>
      </c>
      <c r="B5220" t="s">
        <v>138</v>
      </c>
      <c r="C5220" s="16">
        <v>38353</v>
      </c>
      <c r="D5220">
        <v>1</v>
      </c>
      <c r="E5220">
        <v>0</v>
      </c>
      <c r="F5220" t="s">
        <v>14268</v>
      </c>
      <c r="G5220">
        <v>0.73</v>
      </c>
    </row>
    <row r="5221" spans="1:7" x14ac:dyDescent="0.35">
      <c r="A5221" t="s">
        <v>1952</v>
      </c>
      <c r="B5221" t="s">
        <v>873</v>
      </c>
      <c r="C5221" s="16">
        <v>38353</v>
      </c>
      <c r="D5221">
        <v>2</v>
      </c>
      <c r="E5221">
        <v>67</v>
      </c>
      <c r="F5221" t="s">
        <v>14733</v>
      </c>
      <c r="G5221">
        <v>0.69</v>
      </c>
    </row>
    <row r="5222" spans="1:7" x14ac:dyDescent="0.35">
      <c r="A5222" t="s">
        <v>1979</v>
      </c>
      <c r="B5222" t="s">
        <v>1980</v>
      </c>
      <c r="C5222" s="16">
        <v>38353</v>
      </c>
      <c r="D5222">
        <v>5</v>
      </c>
      <c r="E5222">
        <v>26</v>
      </c>
      <c r="F5222" t="s">
        <v>14072</v>
      </c>
      <c r="G5222">
        <v>0.56999999999999995</v>
      </c>
    </row>
    <row r="5223" spans="1:7" x14ac:dyDescent="0.35">
      <c r="A5223" t="s">
        <v>2038</v>
      </c>
      <c r="B5223" t="s">
        <v>2039</v>
      </c>
      <c r="C5223" s="16">
        <v>38353</v>
      </c>
      <c r="D5223">
        <v>2</v>
      </c>
      <c r="E5223">
        <v>0</v>
      </c>
      <c r="F5223" t="s">
        <v>14680</v>
      </c>
      <c r="G5223">
        <v>0.93799999999999994</v>
      </c>
    </row>
    <row r="5224" spans="1:7" x14ac:dyDescent="0.35">
      <c r="A5224" t="s">
        <v>2074</v>
      </c>
      <c r="B5224" t="s">
        <v>2075</v>
      </c>
      <c r="C5224" s="16">
        <v>38353</v>
      </c>
      <c r="D5224">
        <v>2</v>
      </c>
      <c r="E5224">
        <v>0</v>
      </c>
      <c r="F5224" t="s">
        <v>480</v>
      </c>
      <c r="G5224">
        <v>0.59099999999999997</v>
      </c>
    </row>
    <row r="5225" spans="1:7" x14ac:dyDescent="0.35">
      <c r="A5225" t="s">
        <v>2127</v>
      </c>
      <c r="B5225" t="s">
        <v>838</v>
      </c>
      <c r="C5225" s="16">
        <v>38353</v>
      </c>
      <c r="D5225">
        <v>3</v>
      </c>
      <c r="E5225">
        <v>0</v>
      </c>
      <c r="F5225" t="s">
        <v>14821</v>
      </c>
      <c r="G5225">
        <v>0.78</v>
      </c>
    </row>
    <row r="5226" spans="1:7" x14ac:dyDescent="0.35">
      <c r="A5226" t="s">
        <v>2260</v>
      </c>
      <c r="B5226" t="s">
        <v>2261</v>
      </c>
      <c r="C5226" s="16">
        <v>38353</v>
      </c>
      <c r="D5226">
        <v>2</v>
      </c>
      <c r="E5226">
        <v>0</v>
      </c>
      <c r="F5226" t="s">
        <v>14203</v>
      </c>
      <c r="G5226">
        <v>0.39</v>
      </c>
    </row>
    <row r="5227" spans="1:7" x14ac:dyDescent="0.35">
      <c r="A5227" t="s">
        <v>2280</v>
      </c>
      <c r="B5227" t="s">
        <v>2281</v>
      </c>
      <c r="C5227" s="16">
        <v>38353</v>
      </c>
      <c r="D5227">
        <v>3</v>
      </c>
      <c r="E5227">
        <v>44</v>
      </c>
      <c r="F5227" t="s">
        <v>13511</v>
      </c>
      <c r="G5227">
        <v>0.59799999999999998</v>
      </c>
    </row>
    <row r="5228" spans="1:7" x14ac:dyDescent="0.35">
      <c r="A5228" t="s">
        <v>2298</v>
      </c>
      <c r="B5228" t="s">
        <v>2299</v>
      </c>
      <c r="C5228" s="16">
        <v>38353</v>
      </c>
      <c r="D5228">
        <v>3</v>
      </c>
      <c r="E5228">
        <v>51</v>
      </c>
      <c r="F5228" t="s">
        <v>1824</v>
      </c>
      <c r="G5228">
        <v>0.46100000000000002</v>
      </c>
    </row>
    <row r="5229" spans="1:7" x14ac:dyDescent="0.35">
      <c r="A5229" t="s">
        <v>989</v>
      </c>
      <c r="B5229" t="s">
        <v>873</v>
      </c>
      <c r="C5229" s="16">
        <v>38353</v>
      </c>
      <c r="D5229">
        <v>1</v>
      </c>
      <c r="E5229">
        <v>0</v>
      </c>
      <c r="F5229" t="s">
        <v>14733</v>
      </c>
      <c r="G5229">
        <v>0.64800000000000002</v>
      </c>
    </row>
    <row r="5230" spans="1:7" x14ac:dyDescent="0.35">
      <c r="A5230" t="s">
        <v>2545</v>
      </c>
      <c r="B5230" t="s">
        <v>2546</v>
      </c>
      <c r="C5230" s="16">
        <v>38353</v>
      </c>
      <c r="D5230">
        <v>1</v>
      </c>
      <c r="E5230">
        <v>78</v>
      </c>
      <c r="F5230" t="s">
        <v>2279</v>
      </c>
      <c r="G5230">
        <v>0.871</v>
      </c>
    </row>
    <row r="5231" spans="1:7" x14ac:dyDescent="0.35">
      <c r="A5231" t="s">
        <v>2780</v>
      </c>
      <c r="B5231" t="s">
        <v>2546</v>
      </c>
      <c r="C5231" s="16">
        <v>38353</v>
      </c>
      <c r="D5231">
        <v>6</v>
      </c>
      <c r="E5231">
        <v>73</v>
      </c>
      <c r="F5231" t="s">
        <v>2279</v>
      </c>
      <c r="G5231">
        <v>0.76600000000000001</v>
      </c>
    </row>
    <row r="5232" spans="1:7" x14ac:dyDescent="0.35">
      <c r="A5232" t="s">
        <v>2918</v>
      </c>
      <c r="B5232" t="s">
        <v>2919</v>
      </c>
      <c r="C5232" s="16">
        <v>38353</v>
      </c>
      <c r="D5232">
        <v>1</v>
      </c>
      <c r="E5232">
        <v>0</v>
      </c>
      <c r="F5232" t="s">
        <v>13565</v>
      </c>
      <c r="G5232">
        <v>0.875</v>
      </c>
    </row>
    <row r="5233" spans="1:7" x14ac:dyDescent="0.35">
      <c r="A5233" t="s">
        <v>3124</v>
      </c>
      <c r="B5233" t="s">
        <v>1430</v>
      </c>
      <c r="C5233" s="16">
        <v>38353</v>
      </c>
      <c r="D5233">
        <v>1</v>
      </c>
      <c r="E5233">
        <v>51</v>
      </c>
      <c r="F5233" t="s">
        <v>14749</v>
      </c>
      <c r="G5233">
        <v>0.66400000000000003</v>
      </c>
    </row>
    <row r="5234" spans="1:7" x14ac:dyDescent="0.35">
      <c r="A5234" t="s">
        <v>3336</v>
      </c>
      <c r="B5234" t="s">
        <v>2075</v>
      </c>
      <c r="C5234" s="16">
        <v>38353</v>
      </c>
      <c r="D5234">
        <v>6</v>
      </c>
      <c r="E5234">
        <v>0</v>
      </c>
      <c r="F5234" t="s">
        <v>480</v>
      </c>
      <c r="G5234">
        <v>0.54400000000000004</v>
      </c>
    </row>
    <row r="5235" spans="1:7" x14ac:dyDescent="0.35">
      <c r="A5235" t="s">
        <v>3372</v>
      </c>
      <c r="B5235" t="s">
        <v>1363</v>
      </c>
      <c r="C5235" s="16">
        <v>38353</v>
      </c>
      <c r="D5235">
        <v>8</v>
      </c>
      <c r="E5235">
        <v>0</v>
      </c>
      <c r="F5235" t="s">
        <v>12791</v>
      </c>
      <c r="G5235">
        <v>0.63400000000000001</v>
      </c>
    </row>
    <row r="5236" spans="1:7" x14ac:dyDescent="0.35">
      <c r="A5236" t="s">
        <v>3400</v>
      </c>
      <c r="B5236" t="s">
        <v>3401</v>
      </c>
      <c r="C5236" s="16">
        <v>38353</v>
      </c>
      <c r="D5236">
        <v>1</v>
      </c>
      <c r="E5236">
        <v>44</v>
      </c>
      <c r="F5236" t="s">
        <v>13875</v>
      </c>
      <c r="G5236">
        <v>0.57499999999999996</v>
      </c>
    </row>
    <row r="5237" spans="1:7" x14ac:dyDescent="0.35">
      <c r="A5237" t="s">
        <v>3407</v>
      </c>
      <c r="B5237" t="s">
        <v>3408</v>
      </c>
      <c r="C5237" s="16">
        <v>38353</v>
      </c>
      <c r="D5237">
        <v>3</v>
      </c>
      <c r="E5237">
        <v>69</v>
      </c>
      <c r="F5237" t="s">
        <v>14269</v>
      </c>
      <c r="G5237">
        <v>0.53700000000000003</v>
      </c>
    </row>
    <row r="5238" spans="1:7" x14ac:dyDescent="0.35">
      <c r="A5238" t="s">
        <v>3680</v>
      </c>
      <c r="B5238" t="s">
        <v>2142</v>
      </c>
      <c r="C5238" s="16">
        <v>38353</v>
      </c>
      <c r="D5238">
        <v>4</v>
      </c>
      <c r="E5238">
        <v>0</v>
      </c>
      <c r="F5238" t="s">
        <v>12851</v>
      </c>
      <c r="G5238">
        <v>0.57499999999999996</v>
      </c>
    </row>
    <row r="5239" spans="1:7" x14ac:dyDescent="0.35">
      <c r="A5239" t="s">
        <v>4154</v>
      </c>
      <c r="B5239" t="s">
        <v>4155</v>
      </c>
      <c r="C5239" s="16">
        <v>38353</v>
      </c>
      <c r="D5239">
        <v>9</v>
      </c>
      <c r="E5239">
        <v>77</v>
      </c>
      <c r="F5239" t="s">
        <v>14237</v>
      </c>
      <c r="G5239">
        <v>0.58699999999999997</v>
      </c>
    </row>
    <row r="5240" spans="1:7" x14ac:dyDescent="0.35">
      <c r="A5240" t="s">
        <v>4318</v>
      </c>
      <c r="B5240" t="s">
        <v>4319</v>
      </c>
      <c r="C5240" s="16">
        <v>38353</v>
      </c>
      <c r="D5240">
        <v>1</v>
      </c>
      <c r="E5240">
        <v>69</v>
      </c>
      <c r="F5240" t="s">
        <v>15029</v>
      </c>
      <c r="G5240">
        <v>0.89300000000000002</v>
      </c>
    </row>
    <row r="5241" spans="1:7" x14ac:dyDescent="0.35">
      <c r="A5241" t="s">
        <v>4331</v>
      </c>
      <c r="B5241" t="s">
        <v>4332</v>
      </c>
      <c r="C5241" s="16">
        <v>38353</v>
      </c>
      <c r="D5241">
        <v>5</v>
      </c>
      <c r="E5241">
        <v>53</v>
      </c>
      <c r="F5241" t="s">
        <v>15030</v>
      </c>
      <c r="G5241">
        <v>0.52500000000000002</v>
      </c>
    </row>
    <row r="5242" spans="1:7" x14ac:dyDescent="0.35">
      <c r="A5242" t="s">
        <v>4419</v>
      </c>
      <c r="B5242" t="s">
        <v>1779</v>
      </c>
      <c r="C5242" s="16">
        <v>38353</v>
      </c>
      <c r="D5242">
        <v>17</v>
      </c>
      <c r="E5242">
        <v>0</v>
      </c>
      <c r="F5242" t="s">
        <v>13664</v>
      </c>
      <c r="G5242">
        <v>0.26700000000000002</v>
      </c>
    </row>
    <row r="5243" spans="1:7" x14ac:dyDescent="0.35">
      <c r="A5243" t="s">
        <v>4566</v>
      </c>
      <c r="B5243" t="s">
        <v>125</v>
      </c>
      <c r="C5243" s="16">
        <v>38353</v>
      </c>
      <c r="D5243">
        <v>1</v>
      </c>
      <c r="E5243">
        <v>55</v>
      </c>
      <c r="F5243" t="s">
        <v>15011</v>
      </c>
      <c r="G5243">
        <v>0.96199999999999997</v>
      </c>
    </row>
    <row r="5244" spans="1:7" x14ac:dyDescent="0.35">
      <c r="A5244" t="s">
        <v>4794</v>
      </c>
      <c r="B5244" t="s">
        <v>2614</v>
      </c>
      <c r="C5244" s="16">
        <v>38353</v>
      </c>
      <c r="D5244">
        <v>7</v>
      </c>
      <c r="E5244">
        <v>0</v>
      </c>
      <c r="F5244" t="s">
        <v>13967</v>
      </c>
      <c r="G5244">
        <v>0.52900000000000003</v>
      </c>
    </row>
    <row r="5245" spans="1:7" x14ac:dyDescent="0.35">
      <c r="A5245" t="s">
        <v>5143</v>
      </c>
      <c r="B5245" t="s">
        <v>5144</v>
      </c>
      <c r="C5245" s="16">
        <v>38353</v>
      </c>
      <c r="D5245">
        <v>2</v>
      </c>
      <c r="E5245">
        <v>1</v>
      </c>
      <c r="F5245" t="s">
        <v>13479</v>
      </c>
      <c r="G5245">
        <v>0.72899999999999998</v>
      </c>
    </row>
    <row r="5246" spans="1:7" x14ac:dyDescent="0.35">
      <c r="A5246" t="s">
        <v>5297</v>
      </c>
      <c r="B5246" t="s">
        <v>1287</v>
      </c>
      <c r="C5246" s="16">
        <v>38353</v>
      </c>
      <c r="D5246">
        <v>6</v>
      </c>
      <c r="E5246">
        <v>59</v>
      </c>
      <c r="F5246" t="s">
        <v>12791</v>
      </c>
      <c r="G5246">
        <v>0.77</v>
      </c>
    </row>
    <row r="5247" spans="1:7" x14ac:dyDescent="0.35">
      <c r="A5247" t="s">
        <v>1542</v>
      </c>
      <c r="B5247" t="s">
        <v>1543</v>
      </c>
      <c r="C5247" s="16">
        <v>38353</v>
      </c>
      <c r="D5247">
        <v>13</v>
      </c>
      <c r="E5247">
        <v>82</v>
      </c>
      <c r="F5247" t="s">
        <v>14143</v>
      </c>
      <c r="G5247">
        <v>0.65600000000000003</v>
      </c>
    </row>
    <row r="5248" spans="1:7" x14ac:dyDescent="0.35">
      <c r="A5248" t="s">
        <v>5631</v>
      </c>
      <c r="B5248" t="s">
        <v>3575</v>
      </c>
      <c r="C5248" s="16">
        <v>38353</v>
      </c>
      <c r="D5248">
        <v>12</v>
      </c>
      <c r="E5248">
        <v>0</v>
      </c>
      <c r="F5248" t="s">
        <v>14270</v>
      </c>
      <c r="G5248">
        <v>0.46700000000000003</v>
      </c>
    </row>
    <row r="5249" spans="1:7" x14ac:dyDescent="0.35">
      <c r="A5249" t="s">
        <v>5761</v>
      </c>
      <c r="B5249" t="s">
        <v>838</v>
      </c>
      <c r="C5249" s="16">
        <v>38353</v>
      </c>
      <c r="D5249">
        <v>2</v>
      </c>
      <c r="E5249">
        <v>0</v>
      </c>
      <c r="F5249" t="s">
        <v>14821</v>
      </c>
      <c r="G5249">
        <v>0.83699999999999997</v>
      </c>
    </row>
    <row r="5250" spans="1:7" x14ac:dyDescent="0.35">
      <c r="A5250" t="s">
        <v>5991</v>
      </c>
      <c r="B5250" t="s">
        <v>2075</v>
      </c>
      <c r="C5250" s="16">
        <v>38353</v>
      </c>
      <c r="D5250">
        <v>3</v>
      </c>
      <c r="E5250">
        <v>0</v>
      </c>
      <c r="F5250" t="s">
        <v>480</v>
      </c>
      <c r="G5250">
        <v>0.43</v>
      </c>
    </row>
    <row r="5251" spans="1:7" x14ac:dyDescent="0.35">
      <c r="A5251" t="s">
        <v>6158</v>
      </c>
      <c r="B5251" t="s">
        <v>838</v>
      </c>
      <c r="C5251" s="16">
        <v>38353</v>
      </c>
      <c r="D5251">
        <v>15</v>
      </c>
      <c r="E5251">
        <v>0</v>
      </c>
      <c r="F5251" t="s">
        <v>14821</v>
      </c>
      <c r="G5251">
        <v>0.7</v>
      </c>
    </row>
    <row r="5252" spans="1:7" x14ac:dyDescent="0.35">
      <c r="A5252" t="s">
        <v>6524</v>
      </c>
      <c r="B5252" t="s">
        <v>6525</v>
      </c>
      <c r="C5252" s="16">
        <v>38353</v>
      </c>
      <c r="D5252">
        <v>8</v>
      </c>
      <c r="E5252">
        <v>0</v>
      </c>
      <c r="F5252" t="s">
        <v>4822</v>
      </c>
      <c r="G5252">
        <v>0.47599999999999998</v>
      </c>
    </row>
    <row r="5253" spans="1:7" x14ac:dyDescent="0.35">
      <c r="A5253" t="s">
        <v>5786</v>
      </c>
      <c r="B5253" t="s">
        <v>1164</v>
      </c>
      <c r="C5253" s="16">
        <v>38353</v>
      </c>
      <c r="D5253">
        <v>2</v>
      </c>
      <c r="E5253">
        <v>73</v>
      </c>
      <c r="F5253" t="s">
        <v>14271</v>
      </c>
      <c r="G5253">
        <v>0.55000000000000004</v>
      </c>
    </row>
    <row r="5254" spans="1:7" x14ac:dyDescent="0.35">
      <c r="A5254" t="s">
        <v>5297</v>
      </c>
      <c r="B5254" t="s">
        <v>1287</v>
      </c>
      <c r="C5254" s="16">
        <v>38353</v>
      </c>
      <c r="D5254">
        <v>6</v>
      </c>
      <c r="E5254">
        <v>0</v>
      </c>
      <c r="F5254" t="s">
        <v>12791</v>
      </c>
      <c r="G5254">
        <v>0.77</v>
      </c>
    </row>
    <row r="5255" spans="1:7" x14ac:dyDescent="0.35">
      <c r="A5255" t="s">
        <v>7403</v>
      </c>
      <c r="B5255" t="s">
        <v>3064</v>
      </c>
      <c r="C5255" s="16">
        <v>38353</v>
      </c>
      <c r="D5255">
        <v>2</v>
      </c>
      <c r="E5255">
        <v>0</v>
      </c>
      <c r="F5255" t="s">
        <v>14030</v>
      </c>
      <c r="G5255">
        <v>0.46100000000000002</v>
      </c>
    </row>
    <row r="5256" spans="1:7" x14ac:dyDescent="0.35">
      <c r="A5256" t="s">
        <v>7540</v>
      </c>
      <c r="B5256" t="s">
        <v>4143</v>
      </c>
      <c r="C5256" s="16">
        <v>38353</v>
      </c>
      <c r="D5256">
        <v>11</v>
      </c>
      <c r="E5256">
        <v>0</v>
      </c>
      <c r="F5256" t="s">
        <v>13959</v>
      </c>
      <c r="G5256">
        <v>0.318</v>
      </c>
    </row>
    <row r="5257" spans="1:7" x14ac:dyDescent="0.35">
      <c r="A5257" t="s">
        <v>8074</v>
      </c>
      <c r="B5257" t="s">
        <v>1287</v>
      </c>
      <c r="C5257" s="16">
        <v>38353</v>
      </c>
      <c r="D5257">
        <v>4</v>
      </c>
      <c r="E5257">
        <v>0</v>
      </c>
      <c r="F5257" t="s">
        <v>12791</v>
      </c>
      <c r="G5257">
        <v>0.54800000000000004</v>
      </c>
    </row>
    <row r="5258" spans="1:7" x14ac:dyDescent="0.35">
      <c r="A5258" t="s">
        <v>1952</v>
      </c>
      <c r="B5258" t="s">
        <v>873</v>
      </c>
      <c r="C5258" s="16">
        <v>38353</v>
      </c>
      <c r="D5258">
        <v>2</v>
      </c>
      <c r="E5258">
        <v>0</v>
      </c>
      <c r="F5258" t="s">
        <v>14733</v>
      </c>
      <c r="G5258">
        <v>0.69</v>
      </c>
    </row>
    <row r="5259" spans="1:7" x14ac:dyDescent="0.35">
      <c r="A5259" t="s">
        <v>1023</v>
      </c>
      <c r="B5259" t="s">
        <v>1024</v>
      </c>
      <c r="C5259" s="16">
        <v>38353</v>
      </c>
      <c r="D5259">
        <v>17</v>
      </c>
      <c r="E5259">
        <v>0</v>
      </c>
      <c r="F5259" t="s">
        <v>13668</v>
      </c>
      <c r="G5259">
        <v>0.74299999999999999</v>
      </c>
    </row>
    <row r="5260" spans="1:7" x14ac:dyDescent="0.35">
      <c r="A5260" t="s">
        <v>8450</v>
      </c>
      <c r="B5260" t="s">
        <v>729</v>
      </c>
      <c r="C5260" s="16">
        <v>38353</v>
      </c>
      <c r="D5260">
        <v>5</v>
      </c>
      <c r="E5260">
        <v>0</v>
      </c>
      <c r="F5260" t="s">
        <v>13654</v>
      </c>
      <c r="G5260">
        <v>0.76400000000000001</v>
      </c>
    </row>
    <row r="5261" spans="1:7" x14ac:dyDescent="0.35">
      <c r="A5261" t="s">
        <v>998</v>
      </c>
      <c r="B5261" t="s">
        <v>999</v>
      </c>
      <c r="C5261" s="16">
        <v>38353</v>
      </c>
      <c r="D5261">
        <v>4</v>
      </c>
      <c r="E5261">
        <v>0</v>
      </c>
      <c r="F5261" t="s">
        <v>13336</v>
      </c>
      <c r="G5261">
        <v>0.64600000000000002</v>
      </c>
    </row>
    <row r="5262" spans="1:7" x14ac:dyDescent="0.35">
      <c r="A5262" t="s">
        <v>8596</v>
      </c>
      <c r="B5262" t="s">
        <v>8597</v>
      </c>
      <c r="C5262" s="16">
        <v>38353</v>
      </c>
      <c r="D5262">
        <v>4</v>
      </c>
      <c r="E5262">
        <v>64</v>
      </c>
      <c r="F5262" t="s">
        <v>13959</v>
      </c>
      <c r="G5262">
        <v>0.57999999999999996</v>
      </c>
    </row>
    <row r="5263" spans="1:7" x14ac:dyDescent="0.35">
      <c r="A5263" t="s">
        <v>8747</v>
      </c>
      <c r="B5263" t="s">
        <v>2075</v>
      </c>
      <c r="C5263" s="16">
        <v>38353</v>
      </c>
      <c r="D5263">
        <v>14</v>
      </c>
      <c r="E5263">
        <v>0</v>
      </c>
      <c r="F5263" t="s">
        <v>480</v>
      </c>
      <c r="G5263">
        <v>0.308</v>
      </c>
    </row>
    <row r="5264" spans="1:7" x14ac:dyDescent="0.35">
      <c r="A5264" t="s">
        <v>8814</v>
      </c>
      <c r="B5264" t="s">
        <v>873</v>
      </c>
      <c r="C5264" s="16">
        <v>38353</v>
      </c>
      <c r="D5264">
        <v>4</v>
      </c>
      <c r="E5264">
        <v>0</v>
      </c>
      <c r="F5264" t="s">
        <v>14733</v>
      </c>
      <c r="G5264">
        <v>0.66200000000000003</v>
      </c>
    </row>
    <row r="5265" spans="1:7" x14ac:dyDescent="0.35">
      <c r="A5265" t="s">
        <v>9310</v>
      </c>
      <c r="B5265" t="s">
        <v>6525</v>
      </c>
      <c r="C5265" s="16">
        <v>38353</v>
      </c>
      <c r="D5265">
        <v>6</v>
      </c>
      <c r="E5265">
        <v>64</v>
      </c>
      <c r="F5265" t="s">
        <v>4822</v>
      </c>
      <c r="G5265">
        <v>0.44900000000000001</v>
      </c>
    </row>
    <row r="5266" spans="1:7" x14ac:dyDescent="0.35">
      <c r="A5266" t="s">
        <v>9504</v>
      </c>
      <c r="B5266" t="s">
        <v>1559</v>
      </c>
      <c r="C5266" s="16">
        <v>38353</v>
      </c>
      <c r="D5266">
        <v>8</v>
      </c>
      <c r="E5266">
        <v>33</v>
      </c>
      <c r="F5266" t="s">
        <v>13332</v>
      </c>
      <c r="G5266">
        <v>0.71299999999999997</v>
      </c>
    </row>
    <row r="5267" spans="1:7" x14ac:dyDescent="0.35">
      <c r="A5267" t="s">
        <v>4154</v>
      </c>
      <c r="B5267" t="s">
        <v>4155</v>
      </c>
      <c r="C5267" s="16">
        <v>38353</v>
      </c>
      <c r="D5267">
        <v>9</v>
      </c>
      <c r="E5267">
        <v>57</v>
      </c>
      <c r="F5267" t="s">
        <v>14237</v>
      </c>
      <c r="G5267">
        <v>0.59699999999999998</v>
      </c>
    </row>
    <row r="5268" spans="1:7" x14ac:dyDescent="0.35">
      <c r="A5268" t="s">
        <v>9525</v>
      </c>
      <c r="B5268" t="s">
        <v>4143</v>
      </c>
      <c r="C5268" s="16">
        <v>38353</v>
      </c>
      <c r="D5268">
        <v>10</v>
      </c>
      <c r="E5268">
        <v>0</v>
      </c>
      <c r="F5268" t="s">
        <v>13959</v>
      </c>
      <c r="G5268">
        <v>0.48499999999999999</v>
      </c>
    </row>
    <row r="5269" spans="1:7" x14ac:dyDescent="0.35">
      <c r="A5269" t="s">
        <v>9658</v>
      </c>
      <c r="B5269" t="s">
        <v>2642</v>
      </c>
      <c r="C5269" s="16">
        <v>38353</v>
      </c>
      <c r="D5269">
        <v>1</v>
      </c>
      <c r="E5269">
        <v>27</v>
      </c>
      <c r="F5269" t="s">
        <v>15031</v>
      </c>
      <c r="G5269">
        <v>0.68</v>
      </c>
    </row>
    <row r="5270" spans="1:7" x14ac:dyDescent="0.35">
      <c r="A5270" t="s">
        <v>9730</v>
      </c>
      <c r="B5270" t="s">
        <v>8597</v>
      </c>
      <c r="C5270" s="16">
        <v>38353</v>
      </c>
      <c r="D5270">
        <v>2</v>
      </c>
      <c r="E5270">
        <v>64</v>
      </c>
      <c r="F5270" t="s">
        <v>13959</v>
      </c>
      <c r="G5270">
        <v>0.73</v>
      </c>
    </row>
    <row r="5271" spans="1:7" x14ac:dyDescent="0.35">
      <c r="A5271" t="s">
        <v>9743</v>
      </c>
      <c r="B5271" t="s">
        <v>247</v>
      </c>
      <c r="C5271" s="16">
        <v>38353</v>
      </c>
      <c r="D5271">
        <v>2</v>
      </c>
      <c r="E5271">
        <v>0</v>
      </c>
      <c r="F5271" t="s">
        <v>248</v>
      </c>
      <c r="G5271">
        <v>0.90100000000000002</v>
      </c>
    </row>
    <row r="5272" spans="1:7" x14ac:dyDescent="0.35">
      <c r="A5272" t="s">
        <v>9853</v>
      </c>
      <c r="B5272" t="s">
        <v>9854</v>
      </c>
      <c r="C5272" s="16">
        <v>38353</v>
      </c>
      <c r="D5272">
        <v>1</v>
      </c>
      <c r="E5272">
        <v>29</v>
      </c>
      <c r="F5272" t="s">
        <v>13339</v>
      </c>
      <c r="G5272">
        <v>0.66900000000000004</v>
      </c>
    </row>
    <row r="5273" spans="1:7" x14ac:dyDescent="0.35">
      <c r="A5273" t="s">
        <v>9855</v>
      </c>
      <c r="B5273" t="s">
        <v>2546</v>
      </c>
      <c r="C5273" s="16">
        <v>38353</v>
      </c>
      <c r="D5273">
        <v>4</v>
      </c>
      <c r="E5273">
        <v>68</v>
      </c>
      <c r="F5273" t="s">
        <v>2279</v>
      </c>
      <c r="G5273">
        <v>0.72099999999999997</v>
      </c>
    </row>
    <row r="5274" spans="1:7" x14ac:dyDescent="0.35">
      <c r="A5274" t="s">
        <v>9862</v>
      </c>
      <c r="B5274" t="s">
        <v>4544</v>
      </c>
      <c r="C5274" s="16">
        <v>38353</v>
      </c>
      <c r="D5274">
        <v>13</v>
      </c>
      <c r="E5274">
        <v>46</v>
      </c>
      <c r="F5274" t="s">
        <v>12797</v>
      </c>
      <c r="G5274">
        <v>0.54400000000000004</v>
      </c>
    </row>
    <row r="5275" spans="1:7" x14ac:dyDescent="0.35">
      <c r="A5275" t="s">
        <v>8596</v>
      </c>
      <c r="B5275" t="s">
        <v>8597</v>
      </c>
      <c r="C5275" s="16">
        <v>38353</v>
      </c>
      <c r="D5275">
        <v>4</v>
      </c>
      <c r="E5275">
        <v>31</v>
      </c>
      <c r="F5275" t="s">
        <v>13959</v>
      </c>
      <c r="G5275">
        <v>0.57999999999999996</v>
      </c>
    </row>
    <row r="5276" spans="1:7" x14ac:dyDescent="0.35">
      <c r="A5276" t="s">
        <v>12596</v>
      </c>
      <c r="B5276" t="s">
        <v>764</v>
      </c>
      <c r="C5276" s="16">
        <v>38353</v>
      </c>
      <c r="D5276">
        <v>1</v>
      </c>
      <c r="E5276">
        <v>0</v>
      </c>
      <c r="F5276" t="s">
        <v>12851</v>
      </c>
      <c r="G5276">
        <v>0.57399999999999995</v>
      </c>
    </row>
    <row r="5277" spans="1:7" x14ac:dyDescent="0.35">
      <c r="A5277" t="s">
        <v>5891</v>
      </c>
      <c r="B5277" t="s">
        <v>729</v>
      </c>
      <c r="C5277" s="16">
        <v>38353</v>
      </c>
      <c r="D5277">
        <v>4</v>
      </c>
      <c r="E5277">
        <v>0</v>
      </c>
      <c r="F5277" t="s">
        <v>13654</v>
      </c>
      <c r="G5277">
        <v>0.84199999999999997</v>
      </c>
    </row>
    <row r="5278" spans="1:7" x14ac:dyDescent="0.35">
      <c r="A5278" t="s">
        <v>10094</v>
      </c>
      <c r="B5278" t="s">
        <v>4544</v>
      </c>
      <c r="C5278" s="16">
        <v>38353</v>
      </c>
      <c r="D5278">
        <v>25</v>
      </c>
      <c r="E5278">
        <v>24</v>
      </c>
      <c r="F5278" t="s">
        <v>12797</v>
      </c>
      <c r="G5278">
        <v>0.33400000000000002</v>
      </c>
    </row>
    <row r="5279" spans="1:7" x14ac:dyDescent="0.35">
      <c r="A5279" t="s">
        <v>6524</v>
      </c>
      <c r="B5279" t="s">
        <v>6525</v>
      </c>
      <c r="C5279" s="16">
        <v>38353</v>
      </c>
      <c r="D5279">
        <v>8</v>
      </c>
      <c r="E5279">
        <v>75</v>
      </c>
      <c r="F5279" t="s">
        <v>4822</v>
      </c>
      <c r="G5279">
        <v>0.47599999999999998</v>
      </c>
    </row>
    <row r="5280" spans="1:7" x14ac:dyDescent="0.35">
      <c r="A5280" t="s">
        <v>9310</v>
      </c>
      <c r="B5280" t="s">
        <v>6525</v>
      </c>
      <c r="C5280" s="16">
        <v>38353</v>
      </c>
      <c r="D5280">
        <v>6</v>
      </c>
      <c r="E5280">
        <v>0</v>
      </c>
      <c r="F5280" t="s">
        <v>4822</v>
      </c>
      <c r="G5280">
        <v>0.44900000000000001</v>
      </c>
    </row>
    <row r="5281" spans="1:7" x14ac:dyDescent="0.35">
      <c r="A5281" t="s">
        <v>10568</v>
      </c>
      <c r="B5281" t="s">
        <v>10569</v>
      </c>
      <c r="C5281" s="16">
        <v>38353</v>
      </c>
      <c r="D5281">
        <v>1</v>
      </c>
      <c r="E5281">
        <v>33</v>
      </c>
      <c r="F5281" t="s">
        <v>13875</v>
      </c>
      <c r="G5281">
        <v>0.71099999999999997</v>
      </c>
    </row>
    <row r="5282" spans="1:7" x14ac:dyDescent="0.35">
      <c r="A5282" t="s">
        <v>10593</v>
      </c>
      <c r="B5282" t="s">
        <v>10594</v>
      </c>
      <c r="C5282" s="16">
        <v>38353</v>
      </c>
      <c r="D5282">
        <v>2</v>
      </c>
      <c r="E5282">
        <v>36</v>
      </c>
      <c r="F5282" t="s">
        <v>13175</v>
      </c>
      <c r="G5282">
        <v>0.43099999999999999</v>
      </c>
    </row>
    <row r="5283" spans="1:7" x14ac:dyDescent="0.35">
      <c r="A5283" t="s">
        <v>10850</v>
      </c>
      <c r="B5283" t="s">
        <v>6680</v>
      </c>
      <c r="C5283" s="16">
        <v>38353</v>
      </c>
      <c r="D5283">
        <v>4</v>
      </c>
      <c r="E5283">
        <v>51</v>
      </c>
      <c r="F5283" t="s">
        <v>14272</v>
      </c>
      <c r="G5283">
        <v>0.38300000000000001</v>
      </c>
    </row>
    <row r="5284" spans="1:7" x14ac:dyDescent="0.35">
      <c r="A5284" t="s">
        <v>11012</v>
      </c>
      <c r="B5284" t="s">
        <v>2281</v>
      </c>
      <c r="C5284" s="16">
        <v>38353</v>
      </c>
      <c r="D5284">
        <v>6</v>
      </c>
      <c r="E5284">
        <v>39</v>
      </c>
      <c r="F5284" t="s">
        <v>13511</v>
      </c>
      <c r="G5284">
        <v>0.56200000000000006</v>
      </c>
    </row>
    <row r="5285" spans="1:7" x14ac:dyDescent="0.35">
      <c r="A5285" t="s">
        <v>11132</v>
      </c>
      <c r="B5285" t="s">
        <v>873</v>
      </c>
      <c r="C5285" s="16">
        <v>38353</v>
      </c>
      <c r="D5285">
        <v>5</v>
      </c>
      <c r="E5285">
        <v>0</v>
      </c>
      <c r="F5285" t="s">
        <v>14733</v>
      </c>
      <c r="G5285">
        <v>0.80200000000000005</v>
      </c>
    </row>
    <row r="5286" spans="1:7" x14ac:dyDescent="0.35">
      <c r="A5286" t="s">
        <v>9730</v>
      </c>
      <c r="B5286" t="s">
        <v>8597</v>
      </c>
      <c r="C5286" s="16">
        <v>38353</v>
      </c>
      <c r="D5286">
        <v>2</v>
      </c>
      <c r="E5286">
        <v>40</v>
      </c>
      <c r="F5286" t="s">
        <v>13959</v>
      </c>
      <c r="G5286">
        <v>0.73</v>
      </c>
    </row>
    <row r="5287" spans="1:7" x14ac:dyDescent="0.35">
      <c r="A5287" t="s">
        <v>11599</v>
      </c>
      <c r="B5287" t="s">
        <v>14273</v>
      </c>
      <c r="C5287" s="16">
        <v>38353</v>
      </c>
      <c r="D5287">
        <v>2</v>
      </c>
      <c r="E5287">
        <v>0</v>
      </c>
      <c r="F5287" t="s">
        <v>14274</v>
      </c>
      <c r="G5287">
        <v>0.64200000000000002</v>
      </c>
    </row>
    <row r="5288" spans="1:7" x14ac:dyDescent="0.35">
      <c r="A5288" t="s">
        <v>3682</v>
      </c>
      <c r="B5288" t="s">
        <v>2763</v>
      </c>
      <c r="C5288" s="16">
        <v>38353</v>
      </c>
      <c r="D5288">
        <v>9</v>
      </c>
      <c r="E5288">
        <v>37</v>
      </c>
      <c r="F5288" t="s">
        <v>14093</v>
      </c>
      <c r="G5288">
        <v>0.40600000000000003</v>
      </c>
    </row>
    <row r="5289" spans="1:7" x14ac:dyDescent="0.35">
      <c r="A5289" t="s">
        <v>26</v>
      </c>
      <c r="B5289" t="s">
        <v>838</v>
      </c>
      <c r="C5289" s="16">
        <v>38353</v>
      </c>
      <c r="D5289">
        <v>1</v>
      </c>
      <c r="E5289">
        <v>0</v>
      </c>
      <c r="F5289" t="s">
        <v>14821</v>
      </c>
      <c r="G5289">
        <v>0.8</v>
      </c>
    </row>
    <row r="5290" spans="1:7" x14ac:dyDescent="0.35">
      <c r="A5290" t="s">
        <v>11697</v>
      </c>
      <c r="B5290" t="s">
        <v>125</v>
      </c>
      <c r="C5290" s="16">
        <v>38353</v>
      </c>
      <c r="D5290">
        <v>6</v>
      </c>
      <c r="E5290">
        <v>49</v>
      </c>
      <c r="F5290" t="s">
        <v>15011</v>
      </c>
      <c r="G5290">
        <v>0.72299999999999998</v>
      </c>
    </row>
    <row r="5291" spans="1:7" x14ac:dyDescent="0.35">
      <c r="A5291" t="s">
        <v>12183</v>
      </c>
      <c r="B5291" t="s">
        <v>7790</v>
      </c>
      <c r="C5291" s="16">
        <v>38348</v>
      </c>
      <c r="D5291">
        <v>1</v>
      </c>
      <c r="E5291">
        <v>53</v>
      </c>
      <c r="F5291" t="s">
        <v>13340</v>
      </c>
      <c r="G5291">
        <v>0.66400000000000003</v>
      </c>
    </row>
    <row r="5292" spans="1:7" x14ac:dyDescent="0.35">
      <c r="A5292" t="s">
        <v>11024</v>
      </c>
      <c r="B5292" t="s">
        <v>916</v>
      </c>
      <c r="C5292" s="16">
        <v>38335</v>
      </c>
      <c r="D5292">
        <v>4</v>
      </c>
      <c r="E5292">
        <v>0</v>
      </c>
      <c r="F5292" t="s">
        <v>8487</v>
      </c>
      <c r="G5292">
        <v>0.79400000000000004</v>
      </c>
    </row>
    <row r="5293" spans="1:7" x14ac:dyDescent="0.35">
      <c r="A5293" t="s">
        <v>7159</v>
      </c>
      <c r="B5293" t="s">
        <v>7160</v>
      </c>
      <c r="C5293" s="16">
        <v>38331</v>
      </c>
      <c r="D5293">
        <v>1</v>
      </c>
      <c r="E5293">
        <v>0</v>
      </c>
      <c r="F5293" t="s">
        <v>13581</v>
      </c>
      <c r="G5293">
        <v>0.54400000000000004</v>
      </c>
    </row>
    <row r="5294" spans="1:7" x14ac:dyDescent="0.35">
      <c r="A5294" t="s">
        <v>4080</v>
      </c>
      <c r="B5294" t="s">
        <v>2533</v>
      </c>
      <c r="C5294" s="16">
        <v>38327</v>
      </c>
      <c r="D5294">
        <v>5</v>
      </c>
      <c r="E5294">
        <v>50</v>
      </c>
      <c r="F5294" t="s">
        <v>14966</v>
      </c>
      <c r="G5294">
        <v>0.84299999999999997</v>
      </c>
    </row>
    <row r="5295" spans="1:7" x14ac:dyDescent="0.35">
      <c r="A5295" t="s">
        <v>4797</v>
      </c>
      <c r="B5295" t="s">
        <v>4798</v>
      </c>
      <c r="C5295" s="16">
        <v>38327</v>
      </c>
      <c r="D5295">
        <v>1</v>
      </c>
      <c r="E5295">
        <v>30</v>
      </c>
      <c r="F5295" t="s">
        <v>4799</v>
      </c>
      <c r="G5295">
        <v>0.49</v>
      </c>
    </row>
    <row r="5296" spans="1:7" x14ac:dyDescent="0.35">
      <c r="A5296" t="s">
        <v>3369</v>
      </c>
      <c r="B5296" t="s">
        <v>8272</v>
      </c>
      <c r="C5296" s="16">
        <v>38321</v>
      </c>
      <c r="D5296">
        <v>1</v>
      </c>
      <c r="E5296">
        <v>48</v>
      </c>
      <c r="F5296" t="s">
        <v>14275</v>
      </c>
      <c r="G5296">
        <v>0.20599999999999999</v>
      </c>
    </row>
    <row r="5297" spans="1:7" x14ac:dyDescent="0.35">
      <c r="A5297" t="s">
        <v>10756</v>
      </c>
      <c r="B5297" t="s">
        <v>10757</v>
      </c>
      <c r="C5297" s="16">
        <v>38321</v>
      </c>
      <c r="D5297">
        <v>4</v>
      </c>
      <c r="E5297">
        <v>71</v>
      </c>
      <c r="F5297" t="s">
        <v>14276</v>
      </c>
      <c r="G5297">
        <v>0.68500000000000005</v>
      </c>
    </row>
    <row r="5298" spans="1:7" x14ac:dyDescent="0.35">
      <c r="A5298" t="s">
        <v>1142</v>
      </c>
      <c r="B5298" t="s">
        <v>1143</v>
      </c>
      <c r="C5298" s="16">
        <v>38314</v>
      </c>
      <c r="D5298">
        <v>12</v>
      </c>
      <c r="E5298">
        <v>32</v>
      </c>
      <c r="F5298" t="s">
        <v>12803</v>
      </c>
      <c r="G5298">
        <v>0.56200000000000006</v>
      </c>
    </row>
    <row r="5299" spans="1:7" x14ac:dyDescent="0.35">
      <c r="A5299" t="s">
        <v>4907</v>
      </c>
      <c r="B5299" t="s">
        <v>1143</v>
      </c>
      <c r="C5299" s="16">
        <v>38314</v>
      </c>
      <c r="D5299">
        <v>9</v>
      </c>
      <c r="E5299">
        <v>24</v>
      </c>
      <c r="F5299" t="s">
        <v>12803</v>
      </c>
      <c r="G5299">
        <v>0.70699999999999996</v>
      </c>
    </row>
    <row r="5300" spans="1:7" x14ac:dyDescent="0.35">
      <c r="A5300" t="s">
        <v>1788</v>
      </c>
      <c r="B5300" t="s">
        <v>1789</v>
      </c>
      <c r="C5300" s="16">
        <v>38313</v>
      </c>
      <c r="D5300">
        <v>3</v>
      </c>
      <c r="E5300">
        <v>74</v>
      </c>
      <c r="F5300" t="s">
        <v>12842</v>
      </c>
      <c r="G5300">
        <v>0.92600000000000005</v>
      </c>
    </row>
    <row r="5301" spans="1:7" x14ac:dyDescent="0.35">
      <c r="A5301" t="s">
        <v>939</v>
      </c>
      <c r="B5301" t="s">
        <v>2362</v>
      </c>
      <c r="C5301" s="16">
        <v>38313</v>
      </c>
      <c r="D5301">
        <v>2</v>
      </c>
      <c r="E5301">
        <v>72</v>
      </c>
      <c r="F5301" t="s">
        <v>15032</v>
      </c>
      <c r="G5301">
        <v>0.85599999999999998</v>
      </c>
    </row>
    <row r="5302" spans="1:7" x14ac:dyDescent="0.35">
      <c r="A5302" t="s">
        <v>9769</v>
      </c>
      <c r="B5302" t="s">
        <v>1789</v>
      </c>
      <c r="C5302" s="16">
        <v>38313</v>
      </c>
      <c r="D5302">
        <v>1</v>
      </c>
      <c r="E5302">
        <v>70</v>
      </c>
      <c r="F5302" t="s">
        <v>12842</v>
      </c>
      <c r="G5302">
        <v>0.67600000000000005</v>
      </c>
    </row>
    <row r="5303" spans="1:7" x14ac:dyDescent="0.35">
      <c r="A5303" t="s">
        <v>643</v>
      </c>
      <c r="B5303" t="s">
        <v>644</v>
      </c>
      <c r="C5303" s="16">
        <v>38307</v>
      </c>
      <c r="D5303">
        <v>1</v>
      </c>
      <c r="E5303">
        <v>71</v>
      </c>
      <c r="F5303" t="s">
        <v>14277</v>
      </c>
      <c r="G5303">
        <v>0.57699999999999996</v>
      </c>
    </row>
    <row r="5304" spans="1:7" x14ac:dyDescent="0.35">
      <c r="A5304" t="s">
        <v>2454</v>
      </c>
      <c r="B5304" t="s">
        <v>196</v>
      </c>
      <c r="C5304" s="16">
        <v>38307</v>
      </c>
      <c r="D5304">
        <v>1</v>
      </c>
      <c r="E5304">
        <v>42</v>
      </c>
      <c r="F5304" t="s">
        <v>15033</v>
      </c>
      <c r="G5304">
        <v>0.81799999999999995</v>
      </c>
    </row>
    <row r="5305" spans="1:7" x14ac:dyDescent="0.35">
      <c r="A5305" t="s">
        <v>5847</v>
      </c>
      <c r="B5305" t="s">
        <v>196</v>
      </c>
      <c r="C5305" s="16">
        <v>38307</v>
      </c>
      <c r="D5305">
        <v>5</v>
      </c>
      <c r="E5305">
        <v>28</v>
      </c>
      <c r="F5305" t="s">
        <v>15033</v>
      </c>
      <c r="G5305">
        <v>0.68700000000000006</v>
      </c>
    </row>
    <row r="5306" spans="1:7" x14ac:dyDescent="0.35">
      <c r="A5306" t="s">
        <v>5958</v>
      </c>
      <c r="B5306" t="s">
        <v>2596</v>
      </c>
      <c r="C5306" s="16">
        <v>38307</v>
      </c>
      <c r="D5306">
        <v>4</v>
      </c>
      <c r="E5306">
        <v>44</v>
      </c>
      <c r="F5306" t="s">
        <v>14046</v>
      </c>
      <c r="G5306">
        <v>0.23400000000000001</v>
      </c>
    </row>
    <row r="5307" spans="1:7" x14ac:dyDescent="0.35">
      <c r="A5307" t="s">
        <v>5971</v>
      </c>
      <c r="B5307" t="s">
        <v>768</v>
      </c>
      <c r="C5307" s="16">
        <v>38307</v>
      </c>
      <c r="D5307">
        <v>6</v>
      </c>
      <c r="E5307">
        <v>63</v>
      </c>
      <c r="F5307" t="s">
        <v>13564</v>
      </c>
      <c r="G5307">
        <v>0.56699999999999995</v>
      </c>
    </row>
    <row r="5308" spans="1:7" x14ac:dyDescent="0.35">
      <c r="A5308" t="s">
        <v>7269</v>
      </c>
      <c r="B5308" t="s">
        <v>768</v>
      </c>
      <c r="C5308" s="16">
        <v>38307</v>
      </c>
      <c r="D5308">
        <v>1</v>
      </c>
      <c r="E5308">
        <v>64</v>
      </c>
      <c r="F5308" t="s">
        <v>13564</v>
      </c>
      <c r="G5308">
        <v>0.81399999999999995</v>
      </c>
    </row>
    <row r="5309" spans="1:7" x14ac:dyDescent="0.35">
      <c r="A5309" t="s">
        <v>12500</v>
      </c>
      <c r="B5309" t="s">
        <v>9125</v>
      </c>
      <c r="C5309" s="16">
        <v>38307</v>
      </c>
      <c r="D5309">
        <v>2</v>
      </c>
      <c r="E5309">
        <v>65</v>
      </c>
      <c r="F5309" t="s">
        <v>13566</v>
      </c>
      <c r="G5309">
        <v>0.878</v>
      </c>
    </row>
    <row r="5310" spans="1:7" x14ac:dyDescent="0.35">
      <c r="A5310" t="s">
        <v>9849</v>
      </c>
      <c r="B5310" t="s">
        <v>2596</v>
      </c>
      <c r="C5310" s="16">
        <v>38307</v>
      </c>
      <c r="D5310">
        <v>3</v>
      </c>
      <c r="E5310">
        <v>48</v>
      </c>
      <c r="F5310" t="s">
        <v>14046</v>
      </c>
      <c r="G5310">
        <v>0.373</v>
      </c>
    </row>
    <row r="5311" spans="1:7" x14ac:dyDescent="0.35">
      <c r="A5311" t="s">
        <v>7869</v>
      </c>
      <c r="B5311" t="s">
        <v>7870</v>
      </c>
      <c r="C5311" s="16">
        <v>38305</v>
      </c>
      <c r="D5311">
        <v>6</v>
      </c>
      <c r="E5311">
        <v>0</v>
      </c>
      <c r="F5311" t="s">
        <v>14984</v>
      </c>
      <c r="G5311">
        <v>0.83599999999999997</v>
      </c>
    </row>
    <row r="5312" spans="1:7" x14ac:dyDescent="0.35">
      <c r="A5312" t="s">
        <v>2214</v>
      </c>
      <c r="B5312" t="s">
        <v>122</v>
      </c>
      <c r="C5312" s="16">
        <v>38303</v>
      </c>
      <c r="D5312">
        <v>5</v>
      </c>
      <c r="E5312">
        <v>0</v>
      </c>
      <c r="F5312" t="s">
        <v>123</v>
      </c>
      <c r="G5312">
        <v>0.52</v>
      </c>
    </row>
    <row r="5313" spans="1:7" x14ac:dyDescent="0.35">
      <c r="A5313" t="s">
        <v>6436</v>
      </c>
      <c r="B5313" t="s">
        <v>122</v>
      </c>
      <c r="C5313" s="16">
        <v>38303</v>
      </c>
      <c r="D5313">
        <v>13</v>
      </c>
      <c r="E5313">
        <v>0</v>
      </c>
      <c r="F5313" t="s">
        <v>123</v>
      </c>
      <c r="G5313">
        <v>0.94</v>
      </c>
    </row>
    <row r="5314" spans="1:7" x14ac:dyDescent="0.35">
      <c r="A5314" t="s">
        <v>10057</v>
      </c>
      <c r="B5314" t="s">
        <v>122</v>
      </c>
      <c r="C5314" s="16">
        <v>38303</v>
      </c>
      <c r="D5314">
        <v>14</v>
      </c>
      <c r="E5314">
        <v>0</v>
      </c>
      <c r="F5314" t="s">
        <v>123</v>
      </c>
      <c r="G5314">
        <v>0.64600000000000002</v>
      </c>
    </row>
    <row r="5315" spans="1:7" x14ac:dyDescent="0.35">
      <c r="A5315" t="s">
        <v>6112</v>
      </c>
      <c r="B5315" t="s">
        <v>12</v>
      </c>
      <c r="C5315" s="16">
        <v>38299</v>
      </c>
      <c r="D5315">
        <v>20</v>
      </c>
      <c r="E5315">
        <v>51</v>
      </c>
      <c r="F5315" t="s">
        <v>12842</v>
      </c>
      <c r="G5315">
        <v>0.84499999999999997</v>
      </c>
    </row>
    <row r="5316" spans="1:7" x14ac:dyDescent="0.35">
      <c r="A5316" t="s">
        <v>3568</v>
      </c>
      <c r="B5316" t="s">
        <v>12</v>
      </c>
      <c r="C5316" s="16">
        <v>38299</v>
      </c>
      <c r="D5316">
        <v>4</v>
      </c>
      <c r="E5316">
        <v>51</v>
      </c>
      <c r="F5316" t="s">
        <v>12842</v>
      </c>
      <c r="G5316">
        <v>0.755</v>
      </c>
    </row>
    <row r="5317" spans="1:7" x14ac:dyDescent="0.35">
      <c r="A5317" t="s">
        <v>2876</v>
      </c>
      <c r="B5317" t="s">
        <v>3786</v>
      </c>
      <c r="C5317" s="16">
        <v>38297</v>
      </c>
      <c r="D5317">
        <v>3</v>
      </c>
      <c r="E5317">
        <v>49</v>
      </c>
      <c r="F5317" t="s">
        <v>13610</v>
      </c>
      <c r="G5317">
        <v>0.45100000000000001</v>
      </c>
    </row>
    <row r="5318" spans="1:7" x14ac:dyDescent="0.35">
      <c r="A5318" t="s">
        <v>5221</v>
      </c>
      <c r="B5318" t="s">
        <v>3786</v>
      </c>
      <c r="C5318" s="16">
        <v>38297</v>
      </c>
      <c r="D5318">
        <v>9</v>
      </c>
      <c r="E5318">
        <v>13</v>
      </c>
      <c r="F5318" t="s">
        <v>13610</v>
      </c>
      <c r="G5318">
        <v>0.57899999999999996</v>
      </c>
    </row>
    <row r="5319" spans="1:7" x14ac:dyDescent="0.35">
      <c r="A5319" t="s">
        <v>8802</v>
      </c>
      <c r="B5319" t="s">
        <v>3786</v>
      </c>
      <c r="C5319" s="16">
        <v>38297</v>
      </c>
      <c r="D5319">
        <v>6</v>
      </c>
      <c r="E5319">
        <v>32</v>
      </c>
      <c r="F5319" t="s">
        <v>13610</v>
      </c>
      <c r="G5319">
        <v>0.66600000000000004</v>
      </c>
    </row>
    <row r="5320" spans="1:7" x14ac:dyDescent="0.35">
      <c r="A5320" t="s">
        <v>10462</v>
      </c>
      <c r="B5320" t="s">
        <v>3786</v>
      </c>
      <c r="C5320" s="16">
        <v>38297</v>
      </c>
      <c r="D5320">
        <v>12</v>
      </c>
      <c r="E5320">
        <v>20</v>
      </c>
      <c r="F5320" t="s">
        <v>13610</v>
      </c>
      <c r="G5320">
        <v>0.47499999999999998</v>
      </c>
    </row>
    <row r="5321" spans="1:7" x14ac:dyDescent="0.35">
      <c r="A5321" t="s">
        <v>3027</v>
      </c>
      <c r="B5321" t="s">
        <v>1222</v>
      </c>
      <c r="C5321" s="16">
        <v>38296</v>
      </c>
      <c r="D5321">
        <v>1</v>
      </c>
      <c r="E5321">
        <v>32</v>
      </c>
      <c r="F5321" t="s">
        <v>13570</v>
      </c>
      <c r="G5321">
        <v>0.44500000000000001</v>
      </c>
    </row>
    <row r="5322" spans="1:7" x14ac:dyDescent="0.35">
      <c r="A5322" t="s">
        <v>12109</v>
      </c>
      <c r="B5322" t="s">
        <v>5001</v>
      </c>
      <c r="C5322" s="16">
        <v>38296</v>
      </c>
      <c r="D5322">
        <v>8</v>
      </c>
      <c r="E5322">
        <v>47</v>
      </c>
      <c r="F5322" t="s">
        <v>13622</v>
      </c>
      <c r="G5322">
        <v>0.56499999999999995</v>
      </c>
    </row>
    <row r="5323" spans="1:7" x14ac:dyDescent="0.35">
      <c r="A5323" t="s">
        <v>4072</v>
      </c>
      <c r="B5323" t="s">
        <v>756</v>
      </c>
      <c r="C5323" s="16">
        <v>38292</v>
      </c>
      <c r="D5323">
        <v>4</v>
      </c>
      <c r="E5323">
        <v>0</v>
      </c>
      <c r="F5323" t="s">
        <v>13320</v>
      </c>
      <c r="G5323">
        <v>0.45300000000000001</v>
      </c>
    </row>
    <row r="5324" spans="1:7" x14ac:dyDescent="0.35">
      <c r="A5324" t="s">
        <v>11441</v>
      </c>
      <c r="B5324" t="s">
        <v>2571</v>
      </c>
      <c r="C5324" s="16">
        <v>38292</v>
      </c>
      <c r="D5324">
        <v>5</v>
      </c>
      <c r="E5324">
        <v>69</v>
      </c>
      <c r="F5324" t="s">
        <v>14057</v>
      </c>
      <c r="G5324">
        <v>0.65100000000000002</v>
      </c>
    </row>
    <row r="5325" spans="1:7" x14ac:dyDescent="0.35">
      <c r="A5325" t="s">
        <v>304</v>
      </c>
      <c r="B5325" t="s">
        <v>60</v>
      </c>
      <c r="C5325" s="16">
        <v>38286</v>
      </c>
      <c r="D5325">
        <v>8</v>
      </c>
      <c r="E5325">
        <v>54</v>
      </c>
      <c r="F5325" t="s">
        <v>13976</v>
      </c>
      <c r="G5325">
        <v>0.77300000000000002</v>
      </c>
    </row>
    <row r="5326" spans="1:7" x14ac:dyDescent="0.35">
      <c r="A5326" t="s">
        <v>5275</v>
      </c>
      <c r="B5326" t="s">
        <v>656</v>
      </c>
      <c r="C5326" s="16">
        <v>38286</v>
      </c>
      <c r="D5326">
        <v>1</v>
      </c>
      <c r="E5326">
        <v>60</v>
      </c>
      <c r="F5326" t="s">
        <v>14199</v>
      </c>
      <c r="G5326">
        <v>0.50700000000000001</v>
      </c>
    </row>
    <row r="5327" spans="1:7" x14ac:dyDescent="0.35">
      <c r="A5327" t="s">
        <v>6650</v>
      </c>
      <c r="B5327" t="s">
        <v>656</v>
      </c>
      <c r="C5327" s="16">
        <v>38286</v>
      </c>
      <c r="D5327">
        <v>2</v>
      </c>
      <c r="E5327">
        <v>71</v>
      </c>
      <c r="F5327" t="s">
        <v>14199</v>
      </c>
      <c r="G5327">
        <v>0.42099999999999999</v>
      </c>
    </row>
    <row r="5328" spans="1:7" x14ac:dyDescent="0.35">
      <c r="A5328" t="s">
        <v>12384</v>
      </c>
      <c r="B5328" t="s">
        <v>656</v>
      </c>
      <c r="C5328" s="16">
        <v>38286</v>
      </c>
      <c r="D5328">
        <v>11</v>
      </c>
      <c r="E5328">
        <v>59</v>
      </c>
      <c r="F5328" t="s">
        <v>14199</v>
      </c>
      <c r="G5328">
        <v>0.20799999999999999</v>
      </c>
    </row>
    <row r="5329" spans="1:7" x14ac:dyDescent="0.35">
      <c r="A5329" t="s">
        <v>12501</v>
      </c>
      <c r="B5329" t="s">
        <v>9141</v>
      </c>
      <c r="C5329" s="16">
        <v>38284</v>
      </c>
      <c r="D5329">
        <v>1</v>
      </c>
      <c r="E5329">
        <v>54</v>
      </c>
      <c r="F5329" t="s">
        <v>13875</v>
      </c>
      <c r="G5329">
        <v>0.78800000000000003</v>
      </c>
    </row>
    <row r="5330" spans="1:7" x14ac:dyDescent="0.35">
      <c r="A5330" t="s">
        <v>3021</v>
      </c>
      <c r="B5330" t="s">
        <v>2979</v>
      </c>
      <c r="C5330" s="16">
        <v>38258</v>
      </c>
      <c r="D5330">
        <v>5</v>
      </c>
      <c r="E5330">
        <v>67</v>
      </c>
      <c r="F5330" t="s">
        <v>14114</v>
      </c>
      <c r="G5330">
        <v>0.80300000000000005</v>
      </c>
    </row>
    <row r="5331" spans="1:7" x14ac:dyDescent="0.35">
      <c r="A5331" t="s">
        <v>1376</v>
      </c>
      <c r="B5331" t="s">
        <v>358</v>
      </c>
      <c r="C5331" s="16">
        <v>38257</v>
      </c>
      <c r="D5331">
        <v>4</v>
      </c>
      <c r="E5331">
        <v>24</v>
      </c>
      <c r="F5331" t="s">
        <v>14070</v>
      </c>
      <c r="G5331">
        <v>0.47699999999999998</v>
      </c>
    </row>
    <row r="5332" spans="1:7" x14ac:dyDescent="0.35">
      <c r="A5332" t="s">
        <v>11837</v>
      </c>
      <c r="B5332" t="s">
        <v>1627</v>
      </c>
      <c r="C5332" s="16">
        <v>38257</v>
      </c>
      <c r="D5332">
        <v>2</v>
      </c>
      <c r="E5332">
        <v>78</v>
      </c>
      <c r="F5332" t="s">
        <v>15028</v>
      </c>
      <c r="G5332">
        <v>0.94399999999999995</v>
      </c>
    </row>
    <row r="5333" spans="1:7" x14ac:dyDescent="0.35">
      <c r="A5333" t="s">
        <v>12440</v>
      </c>
      <c r="B5333" t="s">
        <v>8588</v>
      </c>
      <c r="C5333" s="16">
        <v>38257</v>
      </c>
      <c r="D5333">
        <v>5</v>
      </c>
      <c r="E5333">
        <v>71</v>
      </c>
      <c r="F5333" t="s">
        <v>15034</v>
      </c>
      <c r="G5333">
        <v>0.8</v>
      </c>
    </row>
    <row r="5334" spans="1:7" x14ac:dyDescent="0.35">
      <c r="A5334" t="s">
        <v>4678</v>
      </c>
      <c r="B5334" t="s">
        <v>4416</v>
      </c>
      <c r="C5334" s="16">
        <v>38255</v>
      </c>
      <c r="D5334">
        <v>1</v>
      </c>
      <c r="E5334">
        <v>51</v>
      </c>
      <c r="F5334" t="s">
        <v>13754</v>
      </c>
      <c r="G5334">
        <v>0.74</v>
      </c>
    </row>
    <row r="5335" spans="1:7" x14ac:dyDescent="0.35">
      <c r="A5335" t="s">
        <v>9869</v>
      </c>
      <c r="B5335" t="s">
        <v>4416</v>
      </c>
      <c r="C5335" s="16">
        <v>38255</v>
      </c>
      <c r="D5335">
        <v>4</v>
      </c>
      <c r="E5335">
        <v>43</v>
      </c>
      <c r="F5335" t="s">
        <v>13754</v>
      </c>
      <c r="G5335">
        <v>0.56299999999999994</v>
      </c>
    </row>
    <row r="5336" spans="1:7" x14ac:dyDescent="0.35">
      <c r="A5336" t="s">
        <v>208</v>
      </c>
      <c r="B5336" t="s">
        <v>358</v>
      </c>
      <c r="C5336" s="16">
        <v>38254</v>
      </c>
      <c r="D5336">
        <v>2</v>
      </c>
      <c r="E5336">
        <v>0</v>
      </c>
      <c r="F5336" t="s">
        <v>14070</v>
      </c>
      <c r="G5336">
        <v>0.53900000000000003</v>
      </c>
    </row>
    <row r="5337" spans="1:7" x14ac:dyDescent="0.35">
      <c r="A5337" t="s">
        <v>2532</v>
      </c>
      <c r="B5337" t="s">
        <v>2533</v>
      </c>
      <c r="C5337" s="16">
        <v>38251</v>
      </c>
      <c r="D5337">
        <v>1</v>
      </c>
      <c r="E5337">
        <v>77</v>
      </c>
      <c r="F5337" t="s">
        <v>14966</v>
      </c>
      <c r="G5337">
        <v>0.65600000000000003</v>
      </c>
    </row>
    <row r="5338" spans="1:7" x14ac:dyDescent="0.35">
      <c r="A5338" t="s">
        <v>3000</v>
      </c>
      <c r="B5338" t="s">
        <v>3001</v>
      </c>
      <c r="C5338" s="16">
        <v>38251</v>
      </c>
      <c r="D5338">
        <v>1</v>
      </c>
      <c r="E5338">
        <v>27</v>
      </c>
      <c r="F5338" t="s">
        <v>12791</v>
      </c>
      <c r="G5338">
        <v>0.41699999999999998</v>
      </c>
    </row>
    <row r="5339" spans="1:7" x14ac:dyDescent="0.35">
      <c r="A5339" t="s">
        <v>6972</v>
      </c>
      <c r="B5339" t="s">
        <v>1243</v>
      </c>
      <c r="C5339" s="16">
        <v>38251</v>
      </c>
      <c r="D5339">
        <v>1</v>
      </c>
      <c r="E5339">
        <v>83</v>
      </c>
      <c r="F5339" t="s">
        <v>13936</v>
      </c>
      <c r="G5339">
        <v>0.38</v>
      </c>
    </row>
    <row r="5340" spans="1:7" x14ac:dyDescent="0.35">
      <c r="A5340" t="s">
        <v>8709</v>
      </c>
      <c r="B5340" t="s">
        <v>1243</v>
      </c>
      <c r="C5340" s="16">
        <v>38251</v>
      </c>
      <c r="D5340">
        <v>7</v>
      </c>
      <c r="E5340">
        <v>80</v>
      </c>
      <c r="F5340" t="s">
        <v>13936</v>
      </c>
      <c r="G5340">
        <v>0.54600000000000004</v>
      </c>
    </row>
    <row r="5341" spans="1:7" x14ac:dyDescent="0.35">
      <c r="A5341" t="s">
        <v>9150</v>
      </c>
      <c r="B5341" t="s">
        <v>3001</v>
      </c>
      <c r="C5341" s="16">
        <v>38251</v>
      </c>
      <c r="D5341">
        <v>13</v>
      </c>
      <c r="E5341">
        <v>25</v>
      </c>
      <c r="F5341" t="s">
        <v>12791</v>
      </c>
      <c r="G5341">
        <v>0.35699999999999998</v>
      </c>
    </row>
    <row r="5342" spans="1:7" x14ac:dyDescent="0.35">
      <c r="A5342" t="s">
        <v>7147</v>
      </c>
      <c r="B5342" t="s">
        <v>7148</v>
      </c>
      <c r="C5342" s="16">
        <v>38244</v>
      </c>
      <c r="D5342">
        <v>9</v>
      </c>
      <c r="E5342">
        <v>0</v>
      </c>
      <c r="F5342" t="s">
        <v>15035</v>
      </c>
      <c r="G5342">
        <v>0.64400000000000002</v>
      </c>
    </row>
    <row r="5343" spans="1:7" x14ac:dyDescent="0.35">
      <c r="A5343" t="s">
        <v>10530</v>
      </c>
      <c r="B5343" t="s">
        <v>670</v>
      </c>
      <c r="C5343" s="16">
        <v>38244</v>
      </c>
      <c r="D5343">
        <v>6</v>
      </c>
      <c r="E5343">
        <v>0</v>
      </c>
      <c r="F5343" t="s">
        <v>14804</v>
      </c>
      <c r="G5343">
        <v>0.86599999999999999</v>
      </c>
    </row>
    <row r="5344" spans="1:7" x14ac:dyDescent="0.35">
      <c r="A5344" t="s">
        <v>11455</v>
      </c>
      <c r="B5344" t="s">
        <v>11456</v>
      </c>
      <c r="C5344" s="16">
        <v>38244</v>
      </c>
      <c r="D5344">
        <v>3</v>
      </c>
      <c r="E5344">
        <v>0</v>
      </c>
      <c r="F5344" t="s">
        <v>15036</v>
      </c>
      <c r="G5344">
        <v>0.6</v>
      </c>
    </row>
    <row r="5345" spans="1:7" x14ac:dyDescent="0.35">
      <c r="A5345" t="s">
        <v>10440</v>
      </c>
      <c r="B5345" t="s">
        <v>7977</v>
      </c>
      <c r="C5345" s="16">
        <v>38243</v>
      </c>
      <c r="D5345">
        <v>4</v>
      </c>
      <c r="E5345">
        <v>27</v>
      </c>
      <c r="F5345" t="s">
        <v>12791</v>
      </c>
      <c r="G5345">
        <v>0.78300000000000003</v>
      </c>
    </row>
    <row r="5346" spans="1:7" x14ac:dyDescent="0.35">
      <c r="A5346">
        <v>1985</v>
      </c>
      <c r="B5346" t="s">
        <v>535</v>
      </c>
      <c r="C5346" s="16">
        <v>38241</v>
      </c>
      <c r="D5346">
        <v>3</v>
      </c>
      <c r="E5346">
        <v>57</v>
      </c>
      <c r="F5346" t="s">
        <v>13341</v>
      </c>
      <c r="G5346">
        <v>0.60699999999999998</v>
      </c>
    </row>
    <row r="5347" spans="1:7" x14ac:dyDescent="0.35">
      <c r="A5347" t="s">
        <v>3079</v>
      </c>
      <c r="B5347" t="s">
        <v>3080</v>
      </c>
      <c r="C5347" s="16">
        <v>38240</v>
      </c>
      <c r="D5347">
        <v>1</v>
      </c>
      <c r="E5347">
        <v>79</v>
      </c>
      <c r="F5347" t="s">
        <v>13342</v>
      </c>
      <c r="G5347">
        <v>0.59699999999999998</v>
      </c>
    </row>
    <row r="5348" spans="1:7" x14ac:dyDescent="0.35">
      <c r="A5348" t="s">
        <v>12427</v>
      </c>
      <c r="B5348" t="s">
        <v>8503</v>
      </c>
      <c r="C5348" s="16">
        <v>38237</v>
      </c>
      <c r="D5348">
        <v>2</v>
      </c>
      <c r="E5348">
        <v>0</v>
      </c>
      <c r="F5348" t="s">
        <v>14278</v>
      </c>
      <c r="G5348">
        <v>0.52300000000000002</v>
      </c>
    </row>
    <row r="5349" spans="1:7" x14ac:dyDescent="0.35">
      <c r="A5349" t="s">
        <v>4201</v>
      </c>
      <c r="B5349" t="s">
        <v>3286</v>
      </c>
      <c r="C5349" s="16">
        <v>38236</v>
      </c>
      <c r="D5349">
        <v>1</v>
      </c>
      <c r="E5349">
        <v>0</v>
      </c>
      <c r="F5349" t="s">
        <v>13511</v>
      </c>
      <c r="G5349">
        <v>0.73399999999999999</v>
      </c>
    </row>
    <row r="5350" spans="1:7" x14ac:dyDescent="0.35">
      <c r="A5350" t="s">
        <v>3285</v>
      </c>
      <c r="B5350" t="s">
        <v>3286</v>
      </c>
      <c r="C5350" s="16">
        <v>38229</v>
      </c>
      <c r="D5350">
        <v>4</v>
      </c>
      <c r="E5350">
        <v>81</v>
      </c>
      <c r="F5350" t="s">
        <v>13511</v>
      </c>
      <c r="G5350">
        <v>0.70599999999999996</v>
      </c>
    </row>
    <row r="5351" spans="1:7" x14ac:dyDescent="0.35">
      <c r="A5351" t="s">
        <v>5868</v>
      </c>
      <c r="B5351" t="s">
        <v>700</v>
      </c>
      <c r="C5351" s="16">
        <v>38229</v>
      </c>
      <c r="D5351">
        <v>6</v>
      </c>
      <c r="E5351">
        <v>27</v>
      </c>
      <c r="F5351" t="s">
        <v>13959</v>
      </c>
      <c r="G5351">
        <v>0.46400000000000002</v>
      </c>
    </row>
    <row r="5352" spans="1:7" x14ac:dyDescent="0.35">
      <c r="A5352" t="s">
        <v>5364</v>
      </c>
      <c r="B5352" t="s">
        <v>5365</v>
      </c>
      <c r="C5352" s="16">
        <v>38216</v>
      </c>
      <c r="D5352">
        <v>5</v>
      </c>
      <c r="E5352">
        <v>73</v>
      </c>
      <c r="F5352" t="s">
        <v>13547</v>
      </c>
      <c r="G5352">
        <v>0.41599999999999998</v>
      </c>
    </row>
    <row r="5353" spans="1:7" x14ac:dyDescent="0.35">
      <c r="A5353" t="s">
        <v>2824</v>
      </c>
      <c r="B5353" t="s">
        <v>2825</v>
      </c>
      <c r="C5353" s="16">
        <v>38215</v>
      </c>
      <c r="D5353">
        <v>1</v>
      </c>
      <c r="E5353">
        <v>30</v>
      </c>
      <c r="F5353" t="s">
        <v>13902</v>
      </c>
      <c r="G5353">
        <v>0.41199999999999998</v>
      </c>
    </row>
    <row r="5354" spans="1:7" x14ac:dyDescent="0.35">
      <c r="A5354" t="s">
        <v>6787</v>
      </c>
      <c r="B5354" t="s">
        <v>2825</v>
      </c>
      <c r="C5354" s="16">
        <v>38215</v>
      </c>
      <c r="D5354">
        <v>2</v>
      </c>
      <c r="E5354">
        <v>32</v>
      </c>
      <c r="F5354" t="s">
        <v>13902</v>
      </c>
      <c r="G5354">
        <v>0.73499999999999999</v>
      </c>
    </row>
    <row r="5355" spans="1:7" x14ac:dyDescent="0.35">
      <c r="A5355" t="s">
        <v>2340</v>
      </c>
      <c r="B5355" t="s">
        <v>2825</v>
      </c>
      <c r="C5355" s="16">
        <v>38215</v>
      </c>
      <c r="D5355">
        <v>5</v>
      </c>
      <c r="E5355">
        <v>50</v>
      </c>
      <c r="F5355" t="s">
        <v>13902</v>
      </c>
      <c r="G5355">
        <v>0.504</v>
      </c>
    </row>
    <row r="5356" spans="1:7" x14ac:dyDescent="0.35">
      <c r="A5356" t="s">
        <v>10570</v>
      </c>
      <c r="B5356" t="s">
        <v>2825</v>
      </c>
      <c r="C5356" s="16">
        <v>38215</v>
      </c>
      <c r="D5356">
        <v>14</v>
      </c>
      <c r="E5356">
        <v>19</v>
      </c>
      <c r="F5356" t="s">
        <v>13902</v>
      </c>
      <c r="G5356">
        <v>0.50900000000000001</v>
      </c>
    </row>
    <row r="5357" spans="1:7" x14ac:dyDescent="0.35">
      <c r="A5357" t="s">
        <v>8225</v>
      </c>
      <c r="B5357" t="s">
        <v>4798</v>
      </c>
      <c r="C5357" s="16">
        <v>38202</v>
      </c>
      <c r="D5357">
        <v>10</v>
      </c>
      <c r="E5357">
        <v>56</v>
      </c>
      <c r="F5357" t="s">
        <v>4799</v>
      </c>
      <c r="G5357">
        <v>0.60899999999999999</v>
      </c>
    </row>
    <row r="5358" spans="1:7" x14ac:dyDescent="0.35">
      <c r="A5358" t="s">
        <v>5391</v>
      </c>
      <c r="B5358" t="s">
        <v>5392</v>
      </c>
      <c r="C5358" s="16">
        <v>38191</v>
      </c>
      <c r="D5358">
        <v>1</v>
      </c>
      <c r="E5358">
        <v>25</v>
      </c>
      <c r="F5358" t="s">
        <v>13570</v>
      </c>
      <c r="G5358">
        <v>0.47799999999999998</v>
      </c>
    </row>
    <row r="5359" spans="1:7" x14ac:dyDescent="0.35">
      <c r="A5359" t="s">
        <v>2556</v>
      </c>
      <c r="B5359" t="s">
        <v>2557</v>
      </c>
      <c r="C5359" s="16">
        <v>38181</v>
      </c>
      <c r="D5359">
        <v>10</v>
      </c>
      <c r="E5359">
        <v>23</v>
      </c>
      <c r="F5359" t="s">
        <v>2558</v>
      </c>
      <c r="G5359">
        <v>0.77800000000000002</v>
      </c>
    </row>
    <row r="5360" spans="1:7" x14ac:dyDescent="0.35">
      <c r="A5360" t="s">
        <v>5896</v>
      </c>
      <c r="B5360" t="s">
        <v>5897</v>
      </c>
      <c r="C5360" s="16">
        <v>38181</v>
      </c>
      <c r="D5360">
        <v>5</v>
      </c>
      <c r="E5360">
        <v>3</v>
      </c>
      <c r="F5360" t="s">
        <v>5898</v>
      </c>
      <c r="G5360">
        <v>0.85699999999999998</v>
      </c>
    </row>
    <row r="5361" spans="1:7" x14ac:dyDescent="0.35">
      <c r="A5361" t="s">
        <v>6791</v>
      </c>
      <c r="B5361" t="s">
        <v>2557</v>
      </c>
      <c r="C5361" s="16">
        <v>38181</v>
      </c>
      <c r="D5361">
        <v>1</v>
      </c>
      <c r="E5361">
        <v>63</v>
      </c>
      <c r="F5361" t="s">
        <v>2558</v>
      </c>
      <c r="G5361">
        <v>0.73399999999999999</v>
      </c>
    </row>
    <row r="5362" spans="1:7" x14ac:dyDescent="0.35">
      <c r="A5362" t="s">
        <v>12309</v>
      </c>
      <c r="B5362" t="s">
        <v>16</v>
      </c>
      <c r="C5362" s="16">
        <v>38180</v>
      </c>
      <c r="D5362">
        <v>11</v>
      </c>
      <c r="E5362">
        <v>58</v>
      </c>
      <c r="F5362" t="s">
        <v>14266</v>
      </c>
      <c r="G5362">
        <v>0.496</v>
      </c>
    </row>
    <row r="5363" spans="1:7" x14ac:dyDescent="0.35">
      <c r="A5363" t="s">
        <v>11814</v>
      </c>
      <c r="B5363" t="s">
        <v>1215</v>
      </c>
      <c r="C5363" s="16">
        <v>38170</v>
      </c>
      <c r="D5363">
        <v>12</v>
      </c>
      <c r="E5363">
        <v>63</v>
      </c>
      <c r="F5363" t="s">
        <v>14057</v>
      </c>
      <c r="G5363">
        <v>0.7</v>
      </c>
    </row>
    <row r="5364" spans="1:7" x14ac:dyDescent="0.35">
      <c r="A5364" t="s">
        <v>4859</v>
      </c>
      <c r="B5364" t="s">
        <v>6228</v>
      </c>
      <c r="C5364" s="16">
        <v>38160</v>
      </c>
      <c r="D5364">
        <v>2</v>
      </c>
      <c r="E5364">
        <v>63</v>
      </c>
      <c r="F5364" t="s">
        <v>13511</v>
      </c>
      <c r="G5364">
        <v>0.89900000000000002</v>
      </c>
    </row>
    <row r="5365" spans="1:7" x14ac:dyDescent="0.35">
      <c r="A5365" t="s">
        <v>3572</v>
      </c>
      <c r="B5365" t="s">
        <v>3573</v>
      </c>
      <c r="C5365" s="16">
        <v>38156</v>
      </c>
      <c r="D5365">
        <v>3</v>
      </c>
      <c r="E5365">
        <v>46</v>
      </c>
      <c r="F5365" t="s">
        <v>13343</v>
      </c>
      <c r="G5365">
        <v>0.51900000000000002</v>
      </c>
    </row>
    <row r="5366" spans="1:7" x14ac:dyDescent="0.35">
      <c r="A5366" t="s">
        <v>1840</v>
      </c>
      <c r="B5366" t="s">
        <v>1841</v>
      </c>
      <c r="C5366" s="16">
        <v>38153</v>
      </c>
      <c r="D5366">
        <v>4</v>
      </c>
      <c r="E5366">
        <v>0</v>
      </c>
      <c r="F5366" t="s">
        <v>14059</v>
      </c>
      <c r="G5366">
        <v>0.51</v>
      </c>
    </row>
    <row r="5367" spans="1:7" x14ac:dyDescent="0.35">
      <c r="A5367" t="s">
        <v>2267</v>
      </c>
      <c r="B5367" t="s">
        <v>1841</v>
      </c>
      <c r="C5367" s="16">
        <v>38153</v>
      </c>
      <c r="D5367">
        <v>5</v>
      </c>
      <c r="E5367">
        <v>55</v>
      </c>
      <c r="F5367" t="s">
        <v>14059</v>
      </c>
      <c r="G5367">
        <v>0.55200000000000005</v>
      </c>
    </row>
    <row r="5368" spans="1:7" x14ac:dyDescent="0.35">
      <c r="A5368" t="s">
        <v>5108</v>
      </c>
      <c r="B5368" t="s">
        <v>1841</v>
      </c>
      <c r="C5368" s="16">
        <v>38153</v>
      </c>
      <c r="D5368">
        <v>2</v>
      </c>
      <c r="E5368">
        <v>0</v>
      </c>
      <c r="F5368" t="s">
        <v>14059</v>
      </c>
      <c r="G5368">
        <v>0.35099999999999998</v>
      </c>
    </row>
    <row r="5369" spans="1:7" x14ac:dyDescent="0.35">
      <c r="A5369" t="s">
        <v>1295</v>
      </c>
      <c r="B5369" t="s">
        <v>1296</v>
      </c>
      <c r="C5369" s="16">
        <v>38152</v>
      </c>
      <c r="D5369">
        <v>1</v>
      </c>
      <c r="E5369">
        <v>20</v>
      </c>
      <c r="F5369" t="s">
        <v>12791</v>
      </c>
      <c r="G5369">
        <v>0.56799999999999995</v>
      </c>
    </row>
    <row r="5370" spans="1:7" x14ac:dyDescent="0.35">
      <c r="A5370" t="s">
        <v>8379</v>
      </c>
      <c r="B5370" t="s">
        <v>2334</v>
      </c>
      <c r="C5370" s="16">
        <v>38152</v>
      </c>
      <c r="D5370">
        <v>6</v>
      </c>
      <c r="E5370">
        <v>56</v>
      </c>
      <c r="F5370" t="s">
        <v>13013</v>
      </c>
      <c r="G5370">
        <v>0.64</v>
      </c>
    </row>
    <row r="5371" spans="1:7" x14ac:dyDescent="0.35">
      <c r="A5371" t="s">
        <v>1378</v>
      </c>
      <c r="B5371" t="s">
        <v>1379</v>
      </c>
      <c r="C5371" s="16">
        <v>38145</v>
      </c>
      <c r="D5371">
        <v>4</v>
      </c>
      <c r="E5371">
        <v>60</v>
      </c>
      <c r="F5371" t="s">
        <v>13282</v>
      </c>
      <c r="G5371">
        <v>0.65500000000000003</v>
      </c>
    </row>
    <row r="5372" spans="1:7" x14ac:dyDescent="0.35">
      <c r="A5372" t="s">
        <v>3388</v>
      </c>
      <c r="B5372" t="s">
        <v>1841</v>
      </c>
      <c r="C5372" s="16">
        <v>38145</v>
      </c>
      <c r="D5372">
        <v>3</v>
      </c>
      <c r="E5372">
        <v>0</v>
      </c>
      <c r="F5372" t="s">
        <v>14059</v>
      </c>
      <c r="G5372">
        <v>0.37</v>
      </c>
    </row>
    <row r="5373" spans="1:7" x14ac:dyDescent="0.35">
      <c r="A5373" t="s">
        <v>7652</v>
      </c>
      <c r="B5373" t="s">
        <v>7653</v>
      </c>
      <c r="C5373" s="16">
        <v>38126</v>
      </c>
      <c r="D5373">
        <v>5</v>
      </c>
      <c r="E5373">
        <v>63</v>
      </c>
      <c r="F5373" t="s">
        <v>13344</v>
      </c>
      <c r="G5373">
        <v>0.91</v>
      </c>
    </row>
    <row r="5374" spans="1:7" x14ac:dyDescent="0.35">
      <c r="A5374" t="s">
        <v>9628</v>
      </c>
      <c r="B5374" t="s">
        <v>9629</v>
      </c>
      <c r="C5374" s="16">
        <v>38124</v>
      </c>
      <c r="D5374">
        <v>2</v>
      </c>
      <c r="E5374">
        <v>28</v>
      </c>
      <c r="F5374" t="s">
        <v>13345</v>
      </c>
      <c r="G5374">
        <v>0.70099999999999996</v>
      </c>
    </row>
    <row r="5375" spans="1:7" x14ac:dyDescent="0.35">
      <c r="A5375" t="s">
        <v>5766</v>
      </c>
      <c r="B5375" t="s">
        <v>5767</v>
      </c>
      <c r="C5375" s="16">
        <v>38117</v>
      </c>
      <c r="D5375">
        <v>1</v>
      </c>
      <c r="E5375">
        <v>89</v>
      </c>
      <c r="F5375" t="s">
        <v>14124</v>
      </c>
      <c r="G5375">
        <v>0.44800000000000001</v>
      </c>
    </row>
    <row r="5376" spans="1:7" x14ac:dyDescent="0.35">
      <c r="A5376" t="s">
        <v>5569</v>
      </c>
      <c r="B5376" t="s">
        <v>5570</v>
      </c>
      <c r="C5376" s="16">
        <v>38104</v>
      </c>
      <c r="D5376">
        <v>8</v>
      </c>
      <c r="E5376">
        <v>0</v>
      </c>
      <c r="F5376" t="s">
        <v>14140</v>
      </c>
      <c r="G5376">
        <v>0.44700000000000001</v>
      </c>
    </row>
    <row r="5377" spans="1:7" x14ac:dyDescent="0.35">
      <c r="A5377" t="s">
        <v>5569</v>
      </c>
      <c r="B5377" t="s">
        <v>5570</v>
      </c>
      <c r="C5377" s="16">
        <v>38104</v>
      </c>
      <c r="D5377">
        <v>8</v>
      </c>
      <c r="E5377">
        <v>0</v>
      </c>
      <c r="F5377" t="s">
        <v>14140</v>
      </c>
      <c r="G5377">
        <v>0.47399999999999998</v>
      </c>
    </row>
    <row r="5378" spans="1:7" x14ac:dyDescent="0.35">
      <c r="A5378" t="s">
        <v>4141</v>
      </c>
      <c r="B5378" t="s">
        <v>2195</v>
      </c>
      <c r="C5378" s="16">
        <v>38086</v>
      </c>
      <c r="D5378">
        <v>1</v>
      </c>
      <c r="E5378">
        <v>22</v>
      </c>
      <c r="F5378" t="s">
        <v>14279</v>
      </c>
      <c r="G5378">
        <v>0.64500000000000002</v>
      </c>
    </row>
    <row r="5379" spans="1:7" x14ac:dyDescent="0.35">
      <c r="A5379" t="s">
        <v>12615</v>
      </c>
      <c r="B5379" t="s">
        <v>2805</v>
      </c>
      <c r="C5379" s="16">
        <v>38082</v>
      </c>
      <c r="D5379">
        <v>1</v>
      </c>
      <c r="E5379">
        <v>53</v>
      </c>
      <c r="F5379" t="s">
        <v>13875</v>
      </c>
      <c r="G5379">
        <v>0.83399999999999996</v>
      </c>
    </row>
    <row r="5380" spans="1:7" x14ac:dyDescent="0.35">
      <c r="A5380" t="s">
        <v>2327</v>
      </c>
      <c r="B5380" t="s">
        <v>2328</v>
      </c>
      <c r="C5380" s="16">
        <v>38080</v>
      </c>
      <c r="D5380">
        <v>14</v>
      </c>
      <c r="E5380">
        <v>24</v>
      </c>
      <c r="F5380" t="s">
        <v>12791</v>
      </c>
      <c r="G5380">
        <v>0.63700000000000001</v>
      </c>
    </row>
    <row r="5381" spans="1:7" x14ac:dyDescent="0.35">
      <c r="A5381" t="s">
        <v>4617</v>
      </c>
      <c r="B5381" t="s">
        <v>2444</v>
      </c>
      <c r="C5381" s="16">
        <v>38080</v>
      </c>
      <c r="D5381">
        <v>2</v>
      </c>
      <c r="E5381">
        <v>54</v>
      </c>
      <c r="F5381" t="s">
        <v>13900</v>
      </c>
      <c r="G5381">
        <v>0.67</v>
      </c>
    </row>
    <row r="5382" spans="1:7" x14ac:dyDescent="0.35">
      <c r="A5382" t="s">
        <v>2217</v>
      </c>
      <c r="B5382" t="s">
        <v>2444</v>
      </c>
      <c r="C5382" s="16">
        <v>38080</v>
      </c>
      <c r="D5382">
        <v>3</v>
      </c>
      <c r="E5382">
        <v>38</v>
      </c>
      <c r="F5382" t="s">
        <v>13900</v>
      </c>
      <c r="G5382">
        <v>0.48799999999999999</v>
      </c>
    </row>
    <row r="5383" spans="1:7" x14ac:dyDescent="0.35">
      <c r="A5383" t="s">
        <v>3518</v>
      </c>
      <c r="B5383" t="s">
        <v>2444</v>
      </c>
      <c r="C5383" s="16">
        <v>38080</v>
      </c>
      <c r="D5383">
        <v>8</v>
      </c>
      <c r="E5383">
        <v>17</v>
      </c>
      <c r="F5383" t="s">
        <v>13900</v>
      </c>
      <c r="G5383">
        <v>0.66</v>
      </c>
    </row>
    <row r="5384" spans="1:7" x14ac:dyDescent="0.35">
      <c r="A5384" t="s">
        <v>11047</v>
      </c>
      <c r="B5384" t="s">
        <v>2328</v>
      </c>
      <c r="C5384" s="16">
        <v>38080</v>
      </c>
      <c r="D5384">
        <v>4</v>
      </c>
      <c r="E5384">
        <v>22</v>
      </c>
      <c r="F5384" t="s">
        <v>12791</v>
      </c>
      <c r="G5384">
        <v>0.53100000000000003</v>
      </c>
    </row>
    <row r="5385" spans="1:7" x14ac:dyDescent="0.35">
      <c r="A5385" t="s">
        <v>3783</v>
      </c>
      <c r="B5385" t="s">
        <v>1417</v>
      </c>
      <c r="C5385" s="16">
        <v>38078</v>
      </c>
      <c r="D5385">
        <v>3</v>
      </c>
      <c r="E5385">
        <v>19</v>
      </c>
      <c r="F5385" t="s">
        <v>13623</v>
      </c>
      <c r="G5385">
        <v>0.71499999999999997</v>
      </c>
    </row>
    <row r="5386" spans="1:7" x14ac:dyDescent="0.35">
      <c r="A5386" t="s">
        <v>1805</v>
      </c>
      <c r="B5386" t="s">
        <v>8169</v>
      </c>
      <c r="C5386" s="16">
        <v>38076</v>
      </c>
      <c r="D5386">
        <v>1</v>
      </c>
      <c r="E5386">
        <v>68</v>
      </c>
      <c r="F5386" t="s">
        <v>8170</v>
      </c>
      <c r="G5386">
        <v>0.67700000000000005</v>
      </c>
    </row>
    <row r="5387" spans="1:7" x14ac:dyDescent="0.35">
      <c r="A5387" t="s">
        <v>4142</v>
      </c>
      <c r="B5387" t="s">
        <v>4143</v>
      </c>
      <c r="C5387" s="16">
        <v>38075</v>
      </c>
      <c r="D5387">
        <v>3</v>
      </c>
      <c r="E5387">
        <v>0</v>
      </c>
      <c r="F5387" t="s">
        <v>13959</v>
      </c>
      <c r="G5387">
        <v>0.56200000000000006</v>
      </c>
    </row>
    <row r="5388" spans="1:7" x14ac:dyDescent="0.35">
      <c r="A5388" t="s">
        <v>4142</v>
      </c>
      <c r="B5388" t="s">
        <v>4143</v>
      </c>
      <c r="C5388" s="16">
        <v>38075</v>
      </c>
      <c r="D5388">
        <v>3</v>
      </c>
      <c r="E5388">
        <v>70</v>
      </c>
      <c r="F5388" t="s">
        <v>13959</v>
      </c>
      <c r="G5388">
        <v>0.56200000000000006</v>
      </c>
    </row>
    <row r="5389" spans="1:7" x14ac:dyDescent="0.35">
      <c r="A5389" t="s">
        <v>5063</v>
      </c>
      <c r="B5389" t="s">
        <v>5064</v>
      </c>
      <c r="C5389" s="16">
        <v>38075</v>
      </c>
      <c r="D5389">
        <v>11</v>
      </c>
      <c r="E5389">
        <v>19</v>
      </c>
      <c r="F5389" t="s">
        <v>13646</v>
      </c>
      <c r="G5389">
        <v>0.64500000000000002</v>
      </c>
    </row>
    <row r="5390" spans="1:7" x14ac:dyDescent="0.35">
      <c r="A5390" t="s">
        <v>2480</v>
      </c>
      <c r="B5390" t="s">
        <v>2481</v>
      </c>
      <c r="C5390" s="16">
        <v>38072</v>
      </c>
      <c r="D5390">
        <v>6</v>
      </c>
      <c r="E5390">
        <v>50</v>
      </c>
      <c r="F5390" t="s">
        <v>2482</v>
      </c>
      <c r="G5390">
        <v>0.84399999999999997</v>
      </c>
    </row>
    <row r="5391" spans="1:7" x14ac:dyDescent="0.35">
      <c r="A5391" t="s">
        <v>11716</v>
      </c>
      <c r="B5391" t="s">
        <v>2481</v>
      </c>
      <c r="C5391" s="16">
        <v>38072</v>
      </c>
      <c r="D5391">
        <v>4</v>
      </c>
      <c r="E5391">
        <v>22</v>
      </c>
      <c r="F5391" t="s">
        <v>2482</v>
      </c>
      <c r="G5391">
        <v>0.71</v>
      </c>
    </row>
    <row r="5392" spans="1:7" x14ac:dyDescent="0.35">
      <c r="A5392" t="s">
        <v>2866</v>
      </c>
      <c r="B5392" t="s">
        <v>505</v>
      </c>
      <c r="C5392" s="16">
        <v>38069</v>
      </c>
      <c r="D5392">
        <v>7</v>
      </c>
      <c r="E5392">
        <v>68</v>
      </c>
      <c r="F5392" t="s">
        <v>14787</v>
      </c>
      <c r="G5392">
        <v>0.81699999999999995</v>
      </c>
    </row>
    <row r="5393" spans="1:7" x14ac:dyDescent="0.35">
      <c r="A5393" t="s">
        <v>2876</v>
      </c>
      <c r="B5393" t="s">
        <v>505</v>
      </c>
      <c r="C5393" s="16">
        <v>38069</v>
      </c>
      <c r="D5393">
        <v>6</v>
      </c>
      <c r="E5393">
        <v>75</v>
      </c>
      <c r="F5393" t="s">
        <v>14787</v>
      </c>
      <c r="G5393">
        <v>0.79600000000000004</v>
      </c>
    </row>
    <row r="5394" spans="1:7" x14ac:dyDescent="0.35">
      <c r="A5394" t="s">
        <v>6656</v>
      </c>
      <c r="B5394" t="s">
        <v>505</v>
      </c>
      <c r="C5394" s="16">
        <v>38069</v>
      </c>
      <c r="D5394">
        <v>5</v>
      </c>
      <c r="E5394">
        <v>73</v>
      </c>
      <c r="F5394" t="s">
        <v>14787</v>
      </c>
      <c r="G5394">
        <v>0.84499999999999997</v>
      </c>
    </row>
    <row r="5395" spans="1:7" x14ac:dyDescent="0.35">
      <c r="A5395" t="s">
        <v>12648</v>
      </c>
      <c r="B5395" t="s">
        <v>504</v>
      </c>
      <c r="C5395" s="16">
        <v>38069</v>
      </c>
      <c r="D5395">
        <v>2</v>
      </c>
      <c r="E5395">
        <v>86</v>
      </c>
      <c r="F5395" t="s">
        <v>15037</v>
      </c>
      <c r="G5395">
        <v>0.89400000000000002</v>
      </c>
    </row>
    <row r="5396" spans="1:7" x14ac:dyDescent="0.35">
      <c r="A5396" t="s">
        <v>1088</v>
      </c>
      <c r="B5396" t="s">
        <v>882</v>
      </c>
      <c r="C5396" s="16">
        <v>38061</v>
      </c>
      <c r="D5396">
        <v>2</v>
      </c>
      <c r="E5396">
        <v>63</v>
      </c>
      <c r="F5396" t="s">
        <v>13013</v>
      </c>
      <c r="G5396">
        <v>0.80500000000000005</v>
      </c>
    </row>
    <row r="5397" spans="1:7" x14ac:dyDescent="0.35">
      <c r="A5397" t="s">
        <v>2532</v>
      </c>
      <c r="B5397" t="s">
        <v>2533</v>
      </c>
      <c r="C5397" s="16">
        <v>38061</v>
      </c>
      <c r="D5397">
        <v>2</v>
      </c>
      <c r="E5397">
        <v>74</v>
      </c>
      <c r="F5397" t="s">
        <v>14966</v>
      </c>
      <c r="G5397">
        <v>0.68600000000000005</v>
      </c>
    </row>
    <row r="5398" spans="1:7" x14ac:dyDescent="0.35">
      <c r="A5398" t="s">
        <v>11953</v>
      </c>
      <c r="B5398" t="s">
        <v>3123</v>
      </c>
      <c r="C5398" s="16">
        <v>38055</v>
      </c>
      <c r="D5398">
        <v>13</v>
      </c>
      <c r="E5398">
        <v>75</v>
      </c>
      <c r="F5398" t="s">
        <v>15038</v>
      </c>
      <c r="G5398">
        <v>0.86199999999999999</v>
      </c>
    </row>
    <row r="5399" spans="1:7" x14ac:dyDescent="0.35">
      <c r="A5399" t="s">
        <v>5093</v>
      </c>
      <c r="B5399" t="s">
        <v>840</v>
      </c>
      <c r="C5399" s="16">
        <v>38048</v>
      </c>
      <c r="D5399">
        <v>13</v>
      </c>
      <c r="E5399">
        <v>53</v>
      </c>
      <c r="F5399" t="s">
        <v>12789</v>
      </c>
      <c r="G5399">
        <v>0.33800000000000002</v>
      </c>
    </row>
    <row r="5400" spans="1:7" x14ac:dyDescent="0.35">
      <c r="A5400" t="s">
        <v>4675</v>
      </c>
      <c r="B5400" t="s">
        <v>1151</v>
      </c>
      <c r="C5400" s="16">
        <v>38047</v>
      </c>
      <c r="D5400">
        <v>5</v>
      </c>
      <c r="E5400">
        <v>28</v>
      </c>
      <c r="F5400" t="s">
        <v>13911</v>
      </c>
      <c r="G5400">
        <v>0.50800000000000001</v>
      </c>
    </row>
    <row r="5401" spans="1:7" x14ac:dyDescent="0.35">
      <c r="A5401" t="s">
        <v>4926</v>
      </c>
      <c r="B5401" t="s">
        <v>1151</v>
      </c>
      <c r="C5401" s="16">
        <v>38047</v>
      </c>
      <c r="D5401">
        <v>3</v>
      </c>
      <c r="E5401">
        <v>33</v>
      </c>
      <c r="F5401" t="s">
        <v>13911</v>
      </c>
      <c r="G5401">
        <v>0.56999999999999995</v>
      </c>
    </row>
    <row r="5402" spans="1:7" x14ac:dyDescent="0.35">
      <c r="A5402" t="s">
        <v>5743</v>
      </c>
      <c r="B5402" t="s">
        <v>5744</v>
      </c>
      <c r="C5402" s="16">
        <v>38047</v>
      </c>
      <c r="D5402">
        <v>21</v>
      </c>
      <c r="E5402">
        <v>35</v>
      </c>
      <c r="F5402" t="s">
        <v>14198</v>
      </c>
      <c r="G5402">
        <v>0.55100000000000005</v>
      </c>
    </row>
    <row r="5403" spans="1:7" x14ac:dyDescent="0.35">
      <c r="A5403" t="s">
        <v>6033</v>
      </c>
      <c r="B5403" t="s">
        <v>1151</v>
      </c>
      <c r="C5403" s="16">
        <v>38047</v>
      </c>
      <c r="D5403">
        <v>11</v>
      </c>
      <c r="E5403">
        <v>57</v>
      </c>
      <c r="F5403" t="s">
        <v>13911</v>
      </c>
      <c r="G5403">
        <v>0.65900000000000003</v>
      </c>
    </row>
    <row r="5404" spans="1:7" x14ac:dyDescent="0.35">
      <c r="A5404" t="s">
        <v>9076</v>
      </c>
      <c r="B5404" t="s">
        <v>1151</v>
      </c>
      <c r="C5404" s="16">
        <v>38047</v>
      </c>
      <c r="D5404">
        <v>4</v>
      </c>
      <c r="E5404">
        <v>57</v>
      </c>
      <c r="F5404" t="s">
        <v>13911</v>
      </c>
      <c r="G5404">
        <v>0.58899999999999997</v>
      </c>
    </row>
    <row r="5405" spans="1:7" x14ac:dyDescent="0.35">
      <c r="A5405" t="s">
        <v>10391</v>
      </c>
      <c r="B5405" t="s">
        <v>6198</v>
      </c>
      <c r="C5405" s="16">
        <v>38047</v>
      </c>
      <c r="D5405">
        <v>1</v>
      </c>
      <c r="E5405">
        <v>11</v>
      </c>
      <c r="F5405" t="s">
        <v>831</v>
      </c>
      <c r="G5405">
        <v>0.38100000000000001</v>
      </c>
    </row>
    <row r="5406" spans="1:7" x14ac:dyDescent="0.35">
      <c r="A5406" t="s">
        <v>10565</v>
      </c>
      <c r="B5406" t="s">
        <v>1151</v>
      </c>
      <c r="C5406" s="16">
        <v>38047</v>
      </c>
      <c r="D5406">
        <v>9</v>
      </c>
      <c r="E5406">
        <v>14</v>
      </c>
      <c r="F5406" t="s">
        <v>13911</v>
      </c>
      <c r="G5406">
        <v>0.54300000000000004</v>
      </c>
    </row>
    <row r="5407" spans="1:7" x14ac:dyDescent="0.35">
      <c r="A5407" t="s">
        <v>4758</v>
      </c>
      <c r="B5407" t="s">
        <v>2206</v>
      </c>
      <c r="C5407" s="16">
        <v>38033</v>
      </c>
      <c r="D5407">
        <v>7</v>
      </c>
      <c r="E5407">
        <v>61</v>
      </c>
      <c r="F5407" t="s">
        <v>14164</v>
      </c>
      <c r="G5407">
        <v>0.54900000000000004</v>
      </c>
    </row>
    <row r="5408" spans="1:7" x14ac:dyDescent="0.35">
      <c r="A5408" t="s">
        <v>7222</v>
      </c>
      <c r="B5408" t="s">
        <v>7223</v>
      </c>
      <c r="C5408" s="16">
        <v>38027</v>
      </c>
      <c r="D5408">
        <v>1</v>
      </c>
      <c r="E5408">
        <v>57</v>
      </c>
      <c r="F5408" t="s">
        <v>7224</v>
      </c>
      <c r="G5408">
        <v>0.85</v>
      </c>
    </row>
    <row r="5409" spans="1:7" x14ac:dyDescent="0.35">
      <c r="A5409" t="s">
        <v>8159</v>
      </c>
      <c r="B5409" t="s">
        <v>1000</v>
      </c>
      <c r="C5409" s="16">
        <v>38027</v>
      </c>
      <c r="D5409">
        <v>7</v>
      </c>
      <c r="E5409">
        <v>44</v>
      </c>
      <c r="F5409" t="s">
        <v>4697</v>
      </c>
      <c r="G5409">
        <v>0.623</v>
      </c>
    </row>
    <row r="5410" spans="1:7" x14ac:dyDescent="0.35">
      <c r="A5410" t="s">
        <v>503</v>
      </c>
      <c r="B5410" t="s">
        <v>504</v>
      </c>
      <c r="C5410" s="16">
        <v>38026</v>
      </c>
      <c r="D5410">
        <v>1</v>
      </c>
      <c r="E5410">
        <v>0</v>
      </c>
      <c r="F5410" t="s">
        <v>15037</v>
      </c>
      <c r="G5410">
        <v>0.89500000000000002</v>
      </c>
    </row>
    <row r="5411" spans="1:7" x14ac:dyDescent="0.35">
      <c r="A5411" t="s">
        <v>7862</v>
      </c>
      <c r="B5411" t="s">
        <v>2196</v>
      </c>
      <c r="C5411" s="16">
        <v>38020</v>
      </c>
      <c r="D5411">
        <v>4</v>
      </c>
      <c r="E5411">
        <v>52</v>
      </c>
      <c r="F5411" t="s">
        <v>14124</v>
      </c>
      <c r="G5411">
        <v>0.64300000000000002</v>
      </c>
    </row>
    <row r="5412" spans="1:7" x14ac:dyDescent="0.35">
      <c r="A5412" t="s">
        <v>6964</v>
      </c>
      <c r="B5412" t="s">
        <v>6965</v>
      </c>
      <c r="C5412" s="16">
        <v>38012</v>
      </c>
      <c r="D5412">
        <v>1</v>
      </c>
      <c r="E5412">
        <v>64</v>
      </c>
      <c r="F5412" t="s">
        <v>14280</v>
      </c>
      <c r="G5412">
        <v>0.66800000000000004</v>
      </c>
    </row>
    <row r="5413" spans="1:7" x14ac:dyDescent="0.35">
      <c r="A5413" t="s">
        <v>4557</v>
      </c>
      <c r="B5413" t="s">
        <v>4558</v>
      </c>
      <c r="C5413" s="16">
        <v>38011</v>
      </c>
      <c r="D5413">
        <v>1</v>
      </c>
      <c r="E5413">
        <v>58</v>
      </c>
      <c r="F5413" t="s">
        <v>4559</v>
      </c>
      <c r="G5413">
        <v>0.92500000000000004</v>
      </c>
    </row>
    <row r="5414" spans="1:7" x14ac:dyDescent="0.35">
      <c r="A5414" t="s">
        <v>3288</v>
      </c>
      <c r="B5414" t="s">
        <v>1430</v>
      </c>
      <c r="C5414" s="16">
        <v>38003</v>
      </c>
      <c r="D5414">
        <v>1</v>
      </c>
      <c r="E5414">
        <v>67</v>
      </c>
      <c r="F5414" t="s">
        <v>14749</v>
      </c>
      <c r="G5414">
        <v>0.44600000000000001</v>
      </c>
    </row>
    <row r="5415" spans="1:7" x14ac:dyDescent="0.35">
      <c r="A5415" t="s">
        <v>3124</v>
      </c>
      <c r="B5415" t="s">
        <v>1430</v>
      </c>
      <c r="C5415" s="16">
        <v>38003</v>
      </c>
      <c r="D5415">
        <v>2</v>
      </c>
      <c r="E5415">
        <v>76</v>
      </c>
      <c r="F5415" t="s">
        <v>14749</v>
      </c>
      <c r="G5415">
        <v>0.66200000000000003</v>
      </c>
    </row>
    <row r="5416" spans="1:7" x14ac:dyDescent="0.35">
      <c r="A5416" t="s">
        <v>7743</v>
      </c>
      <c r="B5416" t="s">
        <v>1430</v>
      </c>
      <c r="C5416" s="16">
        <v>38003</v>
      </c>
      <c r="D5416">
        <v>3</v>
      </c>
      <c r="E5416">
        <v>65</v>
      </c>
      <c r="F5416" t="s">
        <v>14749</v>
      </c>
      <c r="G5416">
        <v>0.54800000000000004</v>
      </c>
    </row>
    <row r="5417" spans="1:7" x14ac:dyDescent="0.35">
      <c r="A5417" t="s">
        <v>9599</v>
      </c>
      <c r="B5417" t="s">
        <v>1430</v>
      </c>
      <c r="C5417" s="16">
        <v>38003</v>
      </c>
      <c r="D5417">
        <v>4</v>
      </c>
      <c r="E5417">
        <v>72</v>
      </c>
      <c r="F5417" t="s">
        <v>14749</v>
      </c>
      <c r="G5417">
        <v>0.58299999999999996</v>
      </c>
    </row>
    <row r="5418" spans="1:7" x14ac:dyDescent="0.35">
      <c r="A5418" t="s">
        <v>6049</v>
      </c>
      <c r="B5418" t="s">
        <v>6050</v>
      </c>
      <c r="C5418" s="16">
        <v>37999</v>
      </c>
      <c r="D5418">
        <v>11</v>
      </c>
      <c r="E5418">
        <v>37</v>
      </c>
      <c r="F5418" t="s">
        <v>369</v>
      </c>
      <c r="G5418">
        <v>0.69</v>
      </c>
    </row>
    <row r="5419" spans="1:7" x14ac:dyDescent="0.35">
      <c r="A5419" t="s">
        <v>318</v>
      </c>
      <c r="B5419" t="s">
        <v>319</v>
      </c>
      <c r="C5419" s="16">
        <v>37987</v>
      </c>
      <c r="D5419">
        <v>3</v>
      </c>
      <c r="E5419">
        <v>0</v>
      </c>
      <c r="F5419" t="s">
        <v>15039</v>
      </c>
      <c r="G5419">
        <v>0.66300000000000003</v>
      </c>
    </row>
    <row r="5420" spans="1:7" x14ac:dyDescent="0.35">
      <c r="A5420" t="s">
        <v>336</v>
      </c>
      <c r="B5420" t="s">
        <v>337</v>
      </c>
      <c r="C5420" s="16">
        <v>37987</v>
      </c>
      <c r="D5420">
        <v>8</v>
      </c>
      <c r="E5420">
        <v>71</v>
      </c>
      <c r="F5420" t="s">
        <v>14281</v>
      </c>
      <c r="G5420">
        <v>0.38400000000000001</v>
      </c>
    </row>
    <row r="5421" spans="1:7" x14ac:dyDescent="0.35">
      <c r="A5421" t="s">
        <v>763</v>
      </c>
      <c r="B5421" t="s">
        <v>764</v>
      </c>
      <c r="C5421" s="16">
        <v>37987</v>
      </c>
      <c r="D5421">
        <v>12</v>
      </c>
      <c r="E5421">
        <v>0</v>
      </c>
      <c r="F5421" t="s">
        <v>12851</v>
      </c>
      <c r="G5421">
        <v>0.88300000000000001</v>
      </c>
    </row>
    <row r="5422" spans="1:7" x14ac:dyDescent="0.35">
      <c r="A5422" t="s">
        <v>1943</v>
      </c>
      <c r="B5422" t="s">
        <v>79</v>
      </c>
      <c r="C5422" s="16">
        <v>37987</v>
      </c>
      <c r="D5422">
        <v>7</v>
      </c>
      <c r="E5422">
        <v>0</v>
      </c>
      <c r="F5422" t="s">
        <v>14282</v>
      </c>
      <c r="G5422">
        <v>0.60899999999999999</v>
      </c>
    </row>
    <row r="5423" spans="1:7" x14ac:dyDescent="0.35">
      <c r="A5423" t="s">
        <v>2066</v>
      </c>
      <c r="B5423" t="s">
        <v>2067</v>
      </c>
      <c r="C5423" s="16">
        <v>37987</v>
      </c>
      <c r="D5423">
        <v>12</v>
      </c>
      <c r="E5423">
        <v>60</v>
      </c>
      <c r="F5423" t="s">
        <v>14283</v>
      </c>
      <c r="G5423">
        <v>0.35599999999999998</v>
      </c>
    </row>
    <row r="5424" spans="1:7" x14ac:dyDescent="0.35">
      <c r="A5424" t="s">
        <v>2141</v>
      </c>
      <c r="B5424" t="s">
        <v>2142</v>
      </c>
      <c r="C5424" s="16">
        <v>37987</v>
      </c>
      <c r="D5424">
        <v>4</v>
      </c>
      <c r="E5424">
        <v>0</v>
      </c>
      <c r="F5424" t="s">
        <v>12851</v>
      </c>
      <c r="G5424">
        <v>0.53300000000000003</v>
      </c>
    </row>
    <row r="5425" spans="1:7" x14ac:dyDescent="0.35">
      <c r="A5425" t="s">
        <v>2518</v>
      </c>
      <c r="B5425" t="s">
        <v>2519</v>
      </c>
      <c r="C5425" s="16">
        <v>37987</v>
      </c>
      <c r="D5425">
        <v>7</v>
      </c>
      <c r="E5425">
        <v>31</v>
      </c>
      <c r="F5425" t="s">
        <v>13346</v>
      </c>
      <c r="G5425">
        <v>0.60599999999999998</v>
      </c>
    </row>
    <row r="5426" spans="1:7" x14ac:dyDescent="0.35">
      <c r="A5426" t="s">
        <v>2638</v>
      </c>
      <c r="B5426" t="s">
        <v>2639</v>
      </c>
      <c r="C5426" s="16">
        <v>37987</v>
      </c>
      <c r="D5426">
        <v>5</v>
      </c>
      <c r="E5426">
        <v>59</v>
      </c>
      <c r="F5426" t="s">
        <v>2640</v>
      </c>
      <c r="G5426">
        <v>0.76600000000000001</v>
      </c>
    </row>
    <row r="5427" spans="1:7" x14ac:dyDescent="0.35">
      <c r="A5427" t="s">
        <v>2784</v>
      </c>
      <c r="B5427" t="s">
        <v>415</v>
      </c>
      <c r="C5427" s="16">
        <v>37987</v>
      </c>
      <c r="D5427">
        <v>1</v>
      </c>
      <c r="E5427">
        <v>0</v>
      </c>
      <c r="F5427" t="s">
        <v>13959</v>
      </c>
      <c r="G5427">
        <v>0.13500000000000001</v>
      </c>
    </row>
    <row r="5428" spans="1:7" x14ac:dyDescent="0.35">
      <c r="A5428" t="s">
        <v>3188</v>
      </c>
      <c r="B5428" t="s">
        <v>3189</v>
      </c>
      <c r="C5428" s="16">
        <v>37987</v>
      </c>
      <c r="D5428">
        <v>3</v>
      </c>
      <c r="E5428">
        <v>58</v>
      </c>
      <c r="F5428" t="s">
        <v>12791</v>
      </c>
      <c r="G5428">
        <v>0.65300000000000002</v>
      </c>
    </row>
    <row r="5429" spans="1:7" x14ac:dyDescent="0.35">
      <c r="A5429" t="s">
        <v>4001</v>
      </c>
      <c r="B5429" t="s">
        <v>4002</v>
      </c>
      <c r="C5429" s="16">
        <v>37987</v>
      </c>
      <c r="D5429">
        <v>1</v>
      </c>
      <c r="E5429">
        <v>0</v>
      </c>
      <c r="F5429" t="s">
        <v>13511</v>
      </c>
      <c r="G5429">
        <v>0.59499999999999997</v>
      </c>
    </row>
    <row r="5430" spans="1:7" x14ac:dyDescent="0.35">
      <c r="A5430" t="s">
        <v>4142</v>
      </c>
      <c r="B5430" t="s">
        <v>4143</v>
      </c>
      <c r="C5430" s="16">
        <v>37987</v>
      </c>
      <c r="D5430">
        <v>1</v>
      </c>
      <c r="E5430">
        <v>0</v>
      </c>
      <c r="F5430" t="s">
        <v>13959</v>
      </c>
      <c r="G5430">
        <v>0.55800000000000005</v>
      </c>
    </row>
    <row r="5431" spans="1:7" x14ac:dyDescent="0.35">
      <c r="A5431" t="s">
        <v>5111</v>
      </c>
      <c r="B5431" t="s">
        <v>5112</v>
      </c>
      <c r="C5431" s="16">
        <v>37987</v>
      </c>
      <c r="D5431">
        <v>1</v>
      </c>
      <c r="E5431">
        <v>0</v>
      </c>
      <c r="F5431" t="s">
        <v>13238</v>
      </c>
      <c r="G5431">
        <v>0.53400000000000003</v>
      </c>
    </row>
    <row r="5432" spans="1:7" x14ac:dyDescent="0.35">
      <c r="A5432" t="s">
        <v>5535</v>
      </c>
      <c r="B5432" t="s">
        <v>5536</v>
      </c>
      <c r="C5432" s="16">
        <v>37987</v>
      </c>
      <c r="D5432">
        <v>2</v>
      </c>
      <c r="E5432">
        <v>0</v>
      </c>
      <c r="F5432" t="s">
        <v>2123</v>
      </c>
      <c r="G5432">
        <v>0.59899999999999998</v>
      </c>
    </row>
    <row r="5433" spans="1:7" x14ac:dyDescent="0.35">
      <c r="A5433" t="s">
        <v>5545</v>
      </c>
      <c r="B5433" t="s">
        <v>5546</v>
      </c>
      <c r="C5433" s="16">
        <v>37987</v>
      </c>
      <c r="D5433">
        <v>16</v>
      </c>
      <c r="E5433">
        <v>0</v>
      </c>
      <c r="F5433" t="s">
        <v>14284</v>
      </c>
      <c r="G5433">
        <v>0.61</v>
      </c>
    </row>
    <row r="5434" spans="1:7" x14ac:dyDescent="0.35">
      <c r="A5434" t="s">
        <v>5872</v>
      </c>
      <c r="B5434" t="s">
        <v>5873</v>
      </c>
      <c r="C5434" s="16">
        <v>37987</v>
      </c>
      <c r="D5434">
        <v>1</v>
      </c>
      <c r="E5434">
        <v>55</v>
      </c>
      <c r="F5434" t="s">
        <v>15040</v>
      </c>
      <c r="G5434">
        <v>0.94</v>
      </c>
    </row>
    <row r="5435" spans="1:7" x14ac:dyDescent="0.35">
      <c r="A5435" t="s">
        <v>12212</v>
      </c>
      <c r="B5435" t="s">
        <v>6228</v>
      </c>
      <c r="C5435" s="16">
        <v>37987</v>
      </c>
      <c r="D5435">
        <v>7</v>
      </c>
      <c r="E5435">
        <v>0</v>
      </c>
      <c r="F5435" t="s">
        <v>13511</v>
      </c>
      <c r="G5435">
        <v>0.68899999999999995</v>
      </c>
    </row>
    <row r="5436" spans="1:7" x14ac:dyDescent="0.35">
      <c r="A5436" t="s">
        <v>12221</v>
      </c>
      <c r="B5436" t="s">
        <v>6288</v>
      </c>
      <c r="C5436" s="16">
        <v>37987</v>
      </c>
      <c r="D5436">
        <v>21</v>
      </c>
      <c r="E5436">
        <v>32</v>
      </c>
      <c r="F5436" t="s">
        <v>6289</v>
      </c>
      <c r="G5436">
        <v>0.54300000000000004</v>
      </c>
    </row>
    <row r="5437" spans="1:7" x14ac:dyDescent="0.35">
      <c r="A5437" t="s">
        <v>6296</v>
      </c>
      <c r="B5437" t="s">
        <v>4002</v>
      </c>
      <c r="C5437" s="16">
        <v>37987</v>
      </c>
      <c r="D5437">
        <v>1</v>
      </c>
      <c r="E5437">
        <v>44</v>
      </c>
      <c r="F5437" t="s">
        <v>13511</v>
      </c>
      <c r="G5437">
        <v>0.65400000000000003</v>
      </c>
    </row>
    <row r="5438" spans="1:7" x14ac:dyDescent="0.35">
      <c r="A5438" t="s">
        <v>1382</v>
      </c>
      <c r="B5438" t="s">
        <v>6375</v>
      </c>
      <c r="C5438" s="16">
        <v>37987</v>
      </c>
      <c r="D5438">
        <v>1</v>
      </c>
      <c r="E5438">
        <v>29</v>
      </c>
      <c r="F5438" t="s">
        <v>13347</v>
      </c>
      <c r="G5438">
        <v>0.86799999999999999</v>
      </c>
    </row>
    <row r="5439" spans="1:7" x14ac:dyDescent="0.35">
      <c r="A5439" t="s">
        <v>6947</v>
      </c>
      <c r="B5439" t="s">
        <v>6948</v>
      </c>
      <c r="C5439" s="16">
        <v>37987</v>
      </c>
      <c r="D5439">
        <v>5</v>
      </c>
      <c r="E5439">
        <v>33</v>
      </c>
      <c r="F5439" t="s">
        <v>13348</v>
      </c>
      <c r="G5439">
        <v>0.50900000000000001</v>
      </c>
    </row>
    <row r="5440" spans="1:7" x14ac:dyDescent="0.35">
      <c r="A5440" t="s">
        <v>7283</v>
      </c>
      <c r="B5440" t="s">
        <v>7284</v>
      </c>
      <c r="C5440" s="16">
        <v>37987</v>
      </c>
      <c r="D5440">
        <v>1</v>
      </c>
      <c r="E5440">
        <v>59</v>
      </c>
      <c r="F5440" t="s">
        <v>13875</v>
      </c>
      <c r="G5440">
        <v>0.39200000000000002</v>
      </c>
    </row>
    <row r="5441" spans="1:7" x14ac:dyDescent="0.35">
      <c r="A5441" t="s">
        <v>7572</v>
      </c>
      <c r="B5441" t="s">
        <v>2067</v>
      </c>
      <c r="C5441" s="16">
        <v>37987</v>
      </c>
      <c r="D5441">
        <v>10</v>
      </c>
      <c r="E5441">
        <v>38</v>
      </c>
      <c r="F5441" t="s">
        <v>14283</v>
      </c>
      <c r="G5441">
        <v>0.443</v>
      </c>
    </row>
    <row r="5442" spans="1:7" x14ac:dyDescent="0.35">
      <c r="A5442" t="s">
        <v>7598</v>
      </c>
      <c r="B5442" t="s">
        <v>7599</v>
      </c>
      <c r="C5442" s="16">
        <v>37987</v>
      </c>
      <c r="D5442">
        <v>9</v>
      </c>
      <c r="E5442">
        <v>0</v>
      </c>
      <c r="F5442" t="s">
        <v>7600</v>
      </c>
      <c r="G5442">
        <v>0.75</v>
      </c>
    </row>
    <row r="5443" spans="1:7" x14ac:dyDescent="0.35">
      <c r="A5443" t="s">
        <v>7726</v>
      </c>
      <c r="B5443" t="s">
        <v>7727</v>
      </c>
      <c r="C5443" s="16">
        <v>37987</v>
      </c>
      <c r="D5443">
        <v>3</v>
      </c>
      <c r="E5443">
        <v>0</v>
      </c>
      <c r="F5443" t="s">
        <v>15029</v>
      </c>
      <c r="G5443">
        <v>0.89200000000000002</v>
      </c>
    </row>
    <row r="5444" spans="1:7" x14ac:dyDescent="0.35">
      <c r="A5444" t="s">
        <v>7838</v>
      </c>
      <c r="B5444" t="s">
        <v>7599</v>
      </c>
      <c r="C5444" s="16">
        <v>37987</v>
      </c>
      <c r="D5444">
        <v>6</v>
      </c>
      <c r="E5444">
        <v>0</v>
      </c>
      <c r="F5444" t="s">
        <v>7600</v>
      </c>
      <c r="G5444">
        <v>0.84799999999999998</v>
      </c>
    </row>
    <row r="5445" spans="1:7" x14ac:dyDescent="0.35">
      <c r="A5445" t="s">
        <v>5358</v>
      </c>
      <c r="B5445" t="s">
        <v>1980</v>
      </c>
      <c r="C5445" s="16">
        <v>37987</v>
      </c>
      <c r="D5445">
        <v>7</v>
      </c>
      <c r="E5445">
        <v>46</v>
      </c>
      <c r="F5445" t="s">
        <v>14072</v>
      </c>
      <c r="G5445">
        <v>0.43099999999999999</v>
      </c>
    </row>
    <row r="5446" spans="1:7" x14ac:dyDescent="0.35">
      <c r="A5446" t="s">
        <v>7993</v>
      </c>
      <c r="B5446" t="s">
        <v>3189</v>
      </c>
      <c r="C5446" s="16">
        <v>37987</v>
      </c>
      <c r="D5446">
        <v>10</v>
      </c>
      <c r="E5446">
        <v>51</v>
      </c>
      <c r="F5446" t="s">
        <v>12791</v>
      </c>
      <c r="G5446">
        <v>0.45200000000000001</v>
      </c>
    </row>
    <row r="5447" spans="1:7" x14ac:dyDescent="0.35">
      <c r="A5447" t="s">
        <v>8011</v>
      </c>
      <c r="B5447" t="s">
        <v>8012</v>
      </c>
      <c r="C5447" s="16">
        <v>37987</v>
      </c>
      <c r="D5447">
        <v>8</v>
      </c>
      <c r="E5447">
        <v>45</v>
      </c>
      <c r="F5447" t="s">
        <v>14032</v>
      </c>
      <c r="G5447">
        <v>0.46899999999999997</v>
      </c>
    </row>
    <row r="5448" spans="1:7" x14ac:dyDescent="0.35">
      <c r="A5448" t="s">
        <v>12390</v>
      </c>
      <c r="B5448" t="s">
        <v>8018</v>
      </c>
      <c r="C5448" s="16">
        <v>37987</v>
      </c>
      <c r="D5448">
        <v>2</v>
      </c>
      <c r="E5448">
        <v>0</v>
      </c>
      <c r="F5448" t="s">
        <v>15041</v>
      </c>
      <c r="G5448">
        <v>0.79400000000000004</v>
      </c>
    </row>
    <row r="5449" spans="1:7" x14ac:dyDescent="0.35">
      <c r="A5449" t="s">
        <v>8260</v>
      </c>
      <c r="B5449" t="s">
        <v>4245</v>
      </c>
      <c r="C5449" s="16">
        <v>37987</v>
      </c>
      <c r="D5449">
        <v>1</v>
      </c>
      <c r="E5449">
        <v>53</v>
      </c>
      <c r="F5449" t="s">
        <v>480</v>
      </c>
      <c r="G5449">
        <v>0.73799999999999999</v>
      </c>
    </row>
    <row r="5450" spans="1:7" x14ac:dyDescent="0.35">
      <c r="A5450" t="s">
        <v>8385</v>
      </c>
      <c r="B5450" t="s">
        <v>738</v>
      </c>
      <c r="C5450" s="16">
        <v>37987</v>
      </c>
      <c r="D5450">
        <v>11</v>
      </c>
      <c r="E5450">
        <v>30</v>
      </c>
      <c r="F5450" t="s">
        <v>14183</v>
      </c>
      <c r="G5450">
        <v>0.153</v>
      </c>
    </row>
    <row r="5451" spans="1:7" x14ac:dyDescent="0.35">
      <c r="A5451" t="s">
        <v>8645</v>
      </c>
      <c r="B5451" t="s">
        <v>6432</v>
      </c>
      <c r="C5451" s="16">
        <v>37987</v>
      </c>
      <c r="D5451">
        <v>1</v>
      </c>
      <c r="E5451">
        <v>33</v>
      </c>
      <c r="F5451" t="s">
        <v>15017</v>
      </c>
      <c r="G5451">
        <v>0.97</v>
      </c>
    </row>
    <row r="5452" spans="1:7" x14ac:dyDescent="0.35">
      <c r="A5452" t="s">
        <v>8861</v>
      </c>
      <c r="B5452" t="s">
        <v>997</v>
      </c>
      <c r="C5452" s="16">
        <v>37987</v>
      </c>
      <c r="D5452">
        <v>7</v>
      </c>
      <c r="E5452">
        <v>70</v>
      </c>
      <c r="F5452" t="s">
        <v>13551</v>
      </c>
      <c r="G5452">
        <v>0.46</v>
      </c>
    </row>
    <row r="5453" spans="1:7" x14ac:dyDescent="0.35">
      <c r="A5453" t="s">
        <v>7783</v>
      </c>
      <c r="B5453" t="s">
        <v>2520</v>
      </c>
      <c r="C5453" s="16">
        <v>37987</v>
      </c>
      <c r="D5453">
        <v>5</v>
      </c>
      <c r="E5453">
        <v>47</v>
      </c>
      <c r="F5453" t="s">
        <v>13238</v>
      </c>
      <c r="G5453">
        <v>0.56200000000000006</v>
      </c>
    </row>
    <row r="5454" spans="1:7" x14ac:dyDescent="0.35">
      <c r="A5454" t="s">
        <v>3372</v>
      </c>
      <c r="B5454" t="s">
        <v>1363</v>
      </c>
      <c r="C5454" s="16">
        <v>37987</v>
      </c>
      <c r="D5454">
        <v>8</v>
      </c>
      <c r="E5454">
        <v>1</v>
      </c>
      <c r="F5454" t="s">
        <v>12791</v>
      </c>
      <c r="G5454">
        <v>0.629</v>
      </c>
    </row>
    <row r="5455" spans="1:7" x14ac:dyDescent="0.35">
      <c r="A5455" t="s">
        <v>8437</v>
      </c>
      <c r="B5455" t="s">
        <v>156</v>
      </c>
      <c r="C5455" s="16">
        <v>37987</v>
      </c>
      <c r="D5455">
        <v>1</v>
      </c>
      <c r="E5455">
        <v>41</v>
      </c>
      <c r="F5455" t="s">
        <v>14082</v>
      </c>
      <c r="G5455">
        <v>0.755</v>
      </c>
    </row>
    <row r="5456" spans="1:7" x14ac:dyDescent="0.35">
      <c r="A5456" t="s">
        <v>9739</v>
      </c>
      <c r="B5456" t="s">
        <v>9740</v>
      </c>
      <c r="C5456" s="16">
        <v>37987</v>
      </c>
      <c r="D5456">
        <v>8</v>
      </c>
      <c r="E5456">
        <v>9</v>
      </c>
      <c r="F5456" t="s">
        <v>13875</v>
      </c>
      <c r="G5456">
        <v>0.38200000000000001</v>
      </c>
    </row>
    <row r="5457" spans="1:7" x14ac:dyDescent="0.35">
      <c r="A5457" t="s">
        <v>9775</v>
      </c>
      <c r="B5457" t="s">
        <v>2142</v>
      </c>
      <c r="C5457" s="16">
        <v>37987</v>
      </c>
      <c r="D5457">
        <v>2</v>
      </c>
      <c r="E5457">
        <v>0</v>
      </c>
      <c r="F5457" t="s">
        <v>12851</v>
      </c>
      <c r="G5457">
        <v>0.505</v>
      </c>
    </row>
    <row r="5458" spans="1:7" x14ac:dyDescent="0.35">
      <c r="A5458" t="s">
        <v>10139</v>
      </c>
      <c r="B5458" t="s">
        <v>738</v>
      </c>
      <c r="C5458" s="16">
        <v>37987</v>
      </c>
      <c r="D5458">
        <v>8</v>
      </c>
      <c r="E5458">
        <v>0</v>
      </c>
      <c r="F5458" t="s">
        <v>14183</v>
      </c>
      <c r="G5458">
        <v>0.38100000000000001</v>
      </c>
    </row>
    <row r="5459" spans="1:7" x14ac:dyDescent="0.35">
      <c r="A5459" t="s">
        <v>1382</v>
      </c>
      <c r="B5459" t="s">
        <v>10209</v>
      </c>
      <c r="C5459" s="16">
        <v>37987</v>
      </c>
      <c r="D5459">
        <v>2</v>
      </c>
      <c r="E5459">
        <v>62</v>
      </c>
      <c r="F5459" t="s">
        <v>13349</v>
      </c>
      <c r="G5459">
        <v>0.79700000000000004</v>
      </c>
    </row>
    <row r="5460" spans="1:7" x14ac:dyDescent="0.35">
      <c r="A5460" t="s">
        <v>12625</v>
      </c>
      <c r="B5460" t="s">
        <v>10283</v>
      </c>
      <c r="C5460" s="16">
        <v>37987</v>
      </c>
      <c r="D5460">
        <v>1</v>
      </c>
      <c r="E5460">
        <v>63</v>
      </c>
      <c r="F5460" t="s">
        <v>13851</v>
      </c>
      <c r="G5460">
        <v>0.65600000000000003</v>
      </c>
    </row>
    <row r="5461" spans="1:7" x14ac:dyDescent="0.35">
      <c r="A5461" t="s">
        <v>10400</v>
      </c>
      <c r="B5461" t="s">
        <v>3189</v>
      </c>
      <c r="C5461" s="16">
        <v>37987</v>
      </c>
      <c r="D5461">
        <v>4</v>
      </c>
      <c r="E5461">
        <v>44</v>
      </c>
      <c r="F5461" t="s">
        <v>12791</v>
      </c>
      <c r="G5461">
        <v>0.51900000000000002</v>
      </c>
    </row>
    <row r="5462" spans="1:7" x14ac:dyDescent="0.35">
      <c r="A5462" t="s">
        <v>2141</v>
      </c>
      <c r="B5462" t="s">
        <v>2142</v>
      </c>
      <c r="C5462" s="16">
        <v>37987</v>
      </c>
      <c r="D5462">
        <v>4</v>
      </c>
      <c r="E5462">
        <v>45</v>
      </c>
      <c r="F5462" t="s">
        <v>12851</v>
      </c>
      <c r="G5462">
        <v>0.53300000000000003</v>
      </c>
    </row>
    <row r="5463" spans="1:7" x14ac:dyDescent="0.35">
      <c r="A5463" t="s">
        <v>12695</v>
      </c>
      <c r="B5463" t="s">
        <v>10960</v>
      </c>
      <c r="C5463" s="16">
        <v>37987</v>
      </c>
      <c r="D5463">
        <v>1</v>
      </c>
      <c r="E5463">
        <v>40</v>
      </c>
      <c r="F5463" t="s">
        <v>13875</v>
      </c>
      <c r="G5463">
        <v>0.75</v>
      </c>
    </row>
    <row r="5464" spans="1:7" x14ac:dyDescent="0.35">
      <c r="A5464" t="s">
        <v>11345</v>
      </c>
      <c r="B5464" t="s">
        <v>873</v>
      </c>
      <c r="C5464" s="16">
        <v>37987</v>
      </c>
      <c r="D5464">
        <v>1</v>
      </c>
      <c r="E5464">
        <v>50</v>
      </c>
      <c r="F5464" t="s">
        <v>14733</v>
      </c>
      <c r="G5464">
        <v>0.78500000000000003</v>
      </c>
    </row>
    <row r="5465" spans="1:7" x14ac:dyDescent="0.35">
      <c r="A5465" t="s">
        <v>11366</v>
      </c>
      <c r="B5465" t="s">
        <v>997</v>
      </c>
      <c r="C5465" s="16">
        <v>37987</v>
      </c>
      <c r="D5465">
        <v>2</v>
      </c>
      <c r="E5465">
        <v>52</v>
      </c>
      <c r="F5465" t="s">
        <v>13551</v>
      </c>
      <c r="G5465">
        <v>0.72399999999999998</v>
      </c>
    </row>
    <row r="5466" spans="1:7" x14ac:dyDescent="0.35">
      <c r="A5466" t="s">
        <v>5569</v>
      </c>
      <c r="B5466" t="s">
        <v>5570</v>
      </c>
      <c r="C5466" s="16">
        <v>37964</v>
      </c>
      <c r="D5466">
        <v>8</v>
      </c>
      <c r="E5466">
        <v>85</v>
      </c>
      <c r="F5466" t="s">
        <v>14140</v>
      </c>
      <c r="G5466">
        <v>0.47199999999999998</v>
      </c>
    </row>
    <row r="5467" spans="1:7" x14ac:dyDescent="0.35">
      <c r="A5467" t="s">
        <v>8220</v>
      </c>
      <c r="B5467" t="s">
        <v>865</v>
      </c>
      <c r="C5467" s="16">
        <v>37964</v>
      </c>
      <c r="D5467">
        <v>4</v>
      </c>
      <c r="E5467">
        <v>69</v>
      </c>
      <c r="F5467" t="s">
        <v>14119</v>
      </c>
      <c r="G5467">
        <v>0.70399999999999996</v>
      </c>
    </row>
    <row r="5468" spans="1:7" x14ac:dyDescent="0.35">
      <c r="A5468" t="s">
        <v>11564</v>
      </c>
      <c r="B5468" t="s">
        <v>865</v>
      </c>
      <c r="C5468" s="16">
        <v>37964</v>
      </c>
      <c r="D5468">
        <v>10</v>
      </c>
      <c r="E5468">
        <v>0</v>
      </c>
      <c r="F5468" t="s">
        <v>14119</v>
      </c>
      <c r="G5468">
        <v>0.63400000000000001</v>
      </c>
    </row>
    <row r="5469" spans="1:7" x14ac:dyDescent="0.35">
      <c r="A5469" t="s">
        <v>9752</v>
      </c>
      <c r="B5469" t="s">
        <v>191</v>
      </c>
      <c r="C5469" s="16">
        <v>37963</v>
      </c>
      <c r="D5469">
        <v>5</v>
      </c>
      <c r="E5469">
        <v>29</v>
      </c>
      <c r="F5469" t="s">
        <v>13570</v>
      </c>
      <c r="G5469">
        <v>0.77800000000000002</v>
      </c>
    </row>
    <row r="5470" spans="1:7" x14ac:dyDescent="0.35">
      <c r="A5470" t="s">
        <v>8645</v>
      </c>
      <c r="B5470" t="s">
        <v>6432</v>
      </c>
      <c r="C5470" s="16">
        <v>37960</v>
      </c>
      <c r="D5470">
        <v>2</v>
      </c>
      <c r="E5470">
        <v>68</v>
      </c>
      <c r="F5470" t="s">
        <v>15017</v>
      </c>
      <c r="G5470">
        <v>0.97</v>
      </c>
    </row>
    <row r="5471" spans="1:7" x14ac:dyDescent="0.35">
      <c r="A5471" t="s">
        <v>9423</v>
      </c>
      <c r="B5471" t="s">
        <v>6432</v>
      </c>
      <c r="C5471" s="16">
        <v>37960</v>
      </c>
      <c r="D5471">
        <v>3</v>
      </c>
      <c r="E5471">
        <v>71</v>
      </c>
      <c r="F5471" t="s">
        <v>15017</v>
      </c>
      <c r="G5471">
        <v>0.88100000000000001</v>
      </c>
    </row>
    <row r="5472" spans="1:7" x14ac:dyDescent="0.35">
      <c r="A5472" t="s">
        <v>8225</v>
      </c>
      <c r="B5472" t="s">
        <v>4798</v>
      </c>
      <c r="C5472" s="16">
        <v>37956</v>
      </c>
      <c r="D5472">
        <v>1</v>
      </c>
      <c r="E5472">
        <v>24</v>
      </c>
      <c r="F5472" t="s">
        <v>4799</v>
      </c>
      <c r="G5472">
        <v>0.63200000000000001</v>
      </c>
    </row>
    <row r="5473" spans="1:7" x14ac:dyDescent="0.35">
      <c r="A5473" t="s">
        <v>2382</v>
      </c>
      <c r="B5473" t="s">
        <v>2383</v>
      </c>
      <c r="C5473" s="16">
        <v>37949</v>
      </c>
      <c r="D5473">
        <v>10</v>
      </c>
      <c r="E5473">
        <v>51</v>
      </c>
      <c r="F5473" t="s">
        <v>14285</v>
      </c>
      <c r="G5473">
        <v>0.66900000000000004</v>
      </c>
    </row>
    <row r="5474" spans="1:7" x14ac:dyDescent="0.35">
      <c r="A5474" t="s">
        <v>9411</v>
      </c>
      <c r="B5474" t="s">
        <v>9412</v>
      </c>
      <c r="C5474" s="16">
        <v>37949</v>
      </c>
      <c r="D5474">
        <v>2</v>
      </c>
      <c r="E5474">
        <v>65</v>
      </c>
      <c r="F5474" t="s">
        <v>9413</v>
      </c>
      <c r="G5474">
        <v>0.88300000000000001</v>
      </c>
    </row>
    <row r="5475" spans="1:7" x14ac:dyDescent="0.35">
      <c r="A5475" t="s">
        <v>2917</v>
      </c>
      <c r="B5475" t="s">
        <v>2384</v>
      </c>
      <c r="C5475" s="16">
        <v>37949</v>
      </c>
      <c r="D5475">
        <v>7</v>
      </c>
      <c r="E5475">
        <v>55</v>
      </c>
      <c r="F5475" t="s">
        <v>14286</v>
      </c>
      <c r="G5475">
        <v>0.57099999999999995</v>
      </c>
    </row>
    <row r="5476" spans="1:7" x14ac:dyDescent="0.35">
      <c r="A5476" t="s">
        <v>1948</v>
      </c>
      <c r="B5476" t="s">
        <v>87</v>
      </c>
      <c r="C5476" s="16">
        <v>37943</v>
      </c>
      <c r="D5476">
        <v>5</v>
      </c>
      <c r="E5476">
        <v>74</v>
      </c>
      <c r="F5476" t="s">
        <v>14242</v>
      </c>
      <c r="G5476">
        <v>0.66300000000000003</v>
      </c>
    </row>
    <row r="5477" spans="1:7" x14ac:dyDescent="0.35">
      <c r="A5477" t="s">
        <v>5271</v>
      </c>
      <c r="B5477" t="s">
        <v>2614</v>
      </c>
      <c r="C5477" s="16">
        <v>37943</v>
      </c>
      <c r="D5477">
        <v>3</v>
      </c>
      <c r="E5477">
        <v>0</v>
      </c>
      <c r="F5477" t="s">
        <v>13967</v>
      </c>
      <c r="G5477">
        <v>0.65300000000000002</v>
      </c>
    </row>
    <row r="5478" spans="1:7" x14ac:dyDescent="0.35">
      <c r="A5478" t="s">
        <v>2402</v>
      </c>
      <c r="B5478" t="s">
        <v>3508</v>
      </c>
      <c r="C5478" s="16">
        <v>37943</v>
      </c>
      <c r="D5478">
        <v>14</v>
      </c>
      <c r="E5478">
        <v>34</v>
      </c>
      <c r="F5478" t="s">
        <v>13544</v>
      </c>
      <c r="G5478">
        <v>0.55800000000000005</v>
      </c>
    </row>
    <row r="5479" spans="1:7" x14ac:dyDescent="0.35">
      <c r="A5479" t="s">
        <v>7306</v>
      </c>
      <c r="B5479" t="s">
        <v>3508</v>
      </c>
      <c r="C5479" s="16">
        <v>37943</v>
      </c>
      <c r="D5479">
        <v>2</v>
      </c>
      <c r="E5479">
        <v>0</v>
      </c>
      <c r="F5479" t="s">
        <v>13544</v>
      </c>
      <c r="G5479">
        <v>0.57799999999999996</v>
      </c>
    </row>
    <row r="5480" spans="1:7" x14ac:dyDescent="0.35">
      <c r="A5480" t="s">
        <v>9494</v>
      </c>
      <c r="B5480" t="s">
        <v>87</v>
      </c>
      <c r="C5480" s="16">
        <v>37943</v>
      </c>
      <c r="D5480">
        <v>10</v>
      </c>
      <c r="E5480">
        <v>46</v>
      </c>
      <c r="F5480" t="s">
        <v>14242</v>
      </c>
      <c r="G5480">
        <v>0.35499999999999998</v>
      </c>
    </row>
    <row r="5481" spans="1:7" x14ac:dyDescent="0.35">
      <c r="A5481" t="s">
        <v>7862</v>
      </c>
      <c r="B5481" t="s">
        <v>2196</v>
      </c>
      <c r="C5481" s="16">
        <v>37943</v>
      </c>
      <c r="D5481">
        <v>1</v>
      </c>
      <c r="E5481">
        <v>0</v>
      </c>
      <c r="F5481" t="s">
        <v>14124</v>
      </c>
      <c r="G5481">
        <v>0.63600000000000001</v>
      </c>
    </row>
    <row r="5482" spans="1:7" x14ac:dyDescent="0.35">
      <c r="A5482" t="s">
        <v>4249</v>
      </c>
      <c r="B5482" t="s">
        <v>12</v>
      </c>
      <c r="C5482" s="16">
        <v>37938</v>
      </c>
      <c r="D5482">
        <v>6</v>
      </c>
      <c r="E5482">
        <v>86</v>
      </c>
      <c r="F5482" t="s">
        <v>12842</v>
      </c>
      <c r="G5482">
        <v>0.77400000000000002</v>
      </c>
    </row>
    <row r="5483" spans="1:7" x14ac:dyDescent="0.35">
      <c r="A5483" t="s">
        <v>12475</v>
      </c>
      <c r="B5483" t="s">
        <v>8945</v>
      </c>
      <c r="C5483" s="16">
        <v>37938</v>
      </c>
      <c r="D5483">
        <v>1</v>
      </c>
      <c r="E5483">
        <v>62</v>
      </c>
      <c r="F5483" t="s">
        <v>14702</v>
      </c>
      <c r="G5483">
        <v>0.80400000000000005</v>
      </c>
    </row>
    <row r="5484" spans="1:7" x14ac:dyDescent="0.35">
      <c r="A5484" t="s">
        <v>10192</v>
      </c>
      <c r="B5484" t="s">
        <v>12</v>
      </c>
      <c r="C5484" s="16">
        <v>37938</v>
      </c>
      <c r="D5484">
        <v>12</v>
      </c>
      <c r="E5484">
        <v>69</v>
      </c>
      <c r="F5484" t="s">
        <v>12842</v>
      </c>
      <c r="G5484">
        <v>0.39800000000000002</v>
      </c>
    </row>
    <row r="5485" spans="1:7" x14ac:dyDescent="0.35">
      <c r="A5485" t="s">
        <v>6473</v>
      </c>
      <c r="B5485" t="s">
        <v>513</v>
      </c>
      <c r="C5485" s="16">
        <v>37935</v>
      </c>
      <c r="D5485">
        <v>1</v>
      </c>
      <c r="E5485">
        <v>37</v>
      </c>
      <c r="F5485" t="s">
        <v>12791</v>
      </c>
      <c r="G5485">
        <v>0.77200000000000002</v>
      </c>
    </row>
    <row r="5486" spans="1:7" x14ac:dyDescent="0.35">
      <c r="A5486" t="s">
        <v>8237</v>
      </c>
      <c r="B5486" t="s">
        <v>8238</v>
      </c>
      <c r="C5486" s="16">
        <v>37929</v>
      </c>
      <c r="D5486">
        <v>15</v>
      </c>
      <c r="E5486">
        <v>67</v>
      </c>
      <c r="F5486" t="s">
        <v>14287</v>
      </c>
      <c r="G5486">
        <v>0.58199999999999996</v>
      </c>
    </row>
    <row r="5487" spans="1:7" x14ac:dyDescent="0.35">
      <c r="A5487" t="s">
        <v>8245</v>
      </c>
      <c r="B5487" t="s">
        <v>5798</v>
      </c>
      <c r="C5487" s="16">
        <v>37929</v>
      </c>
      <c r="D5487">
        <v>10</v>
      </c>
      <c r="E5487">
        <v>0</v>
      </c>
      <c r="F5487" t="s">
        <v>14288</v>
      </c>
      <c r="G5487">
        <v>0.57099999999999995</v>
      </c>
    </row>
    <row r="5488" spans="1:7" x14ac:dyDescent="0.35">
      <c r="A5488" t="s">
        <v>5271</v>
      </c>
      <c r="B5488" t="s">
        <v>2614</v>
      </c>
      <c r="C5488" s="16">
        <v>37926</v>
      </c>
      <c r="D5488">
        <v>3</v>
      </c>
      <c r="E5488">
        <v>0</v>
      </c>
      <c r="F5488" t="s">
        <v>13967</v>
      </c>
      <c r="G5488">
        <v>0.42299999999999999</v>
      </c>
    </row>
    <row r="5489" spans="1:7" x14ac:dyDescent="0.35">
      <c r="A5489" t="s">
        <v>3094</v>
      </c>
      <c r="B5489" t="s">
        <v>3095</v>
      </c>
      <c r="C5489" s="16">
        <v>37925</v>
      </c>
      <c r="D5489">
        <v>1</v>
      </c>
      <c r="E5489">
        <v>8</v>
      </c>
      <c r="F5489" t="s">
        <v>13875</v>
      </c>
      <c r="G5489">
        <v>0.39400000000000002</v>
      </c>
    </row>
    <row r="5490" spans="1:7" x14ac:dyDescent="0.35">
      <c r="A5490" t="s">
        <v>26</v>
      </c>
      <c r="B5490" t="s">
        <v>27</v>
      </c>
      <c r="C5490" s="16">
        <v>37922</v>
      </c>
      <c r="D5490">
        <v>18</v>
      </c>
      <c r="E5490">
        <v>0</v>
      </c>
      <c r="F5490" t="s">
        <v>29</v>
      </c>
      <c r="G5490">
        <v>0.85199999999999998</v>
      </c>
    </row>
    <row r="5491" spans="1:7" x14ac:dyDescent="0.35">
      <c r="A5491" t="s">
        <v>1803</v>
      </c>
      <c r="B5491" t="s">
        <v>1804</v>
      </c>
      <c r="C5491" s="16">
        <v>37922</v>
      </c>
      <c r="D5491">
        <v>6</v>
      </c>
      <c r="E5491">
        <v>28</v>
      </c>
      <c r="F5491" t="s">
        <v>14111</v>
      </c>
      <c r="G5491">
        <v>0.55400000000000005</v>
      </c>
    </row>
    <row r="5492" spans="1:7" x14ac:dyDescent="0.35">
      <c r="A5492" t="s">
        <v>4483</v>
      </c>
      <c r="B5492" t="s">
        <v>1804</v>
      </c>
      <c r="C5492" s="16">
        <v>37922</v>
      </c>
      <c r="D5492">
        <v>3</v>
      </c>
      <c r="E5492">
        <v>33</v>
      </c>
      <c r="F5492" t="s">
        <v>14111</v>
      </c>
      <c r="G5492">
        <v>0.57699999999999996</v>
      </c>
    </row>
    <row r="5493" spans="1:7" x14ac:dyDescent="0.35">
      <c r="A5493" t="s">
        <v>3476</v>
      </c>
      <c r="B5493" t="s">
        <v>3477</v>
      </c>
      <c r="C5493" s="16">
        <v>37921</v>
      </c>
      <c r="D5493">
        <v>6</v>
      </c>
      <c r="E5493">
        <v>0</v>
      </c>
      <c r="F5493" t="s">
        <v>14289</v>
      </c>
      <c r="G5493">
        <v>0.67100000000000004</v>
      </c>
    </row>
    <row r="5494" spans="1:7" x14ac:dyDescent="0.35">
      <c r="A5494" t="s">
        <v>5271</v>
      </c>
      <c r="B5494" t="s">
        <v>2614</v>
      </c>
      <c r="C5494" s="16">
        <v>37918</v>
      </c>
      <c r="D5494">
        <v>3</v>
      </c>
      <c r="E5494">
        <v>0</v>
      </c>
      <c r="F5494" t="s">
        <v>13967</v>
      </c>
      <c r="G5494">
        <v>0.42299999999999999</v>
      </c>
    </row>
    <row r="5495" spans="1:7" x14ac:dyDescent="0.35">
      <c r="A5495" t="s">
        <v>9479</v>
      </c>
      <c r="B5495" t="s">
        <v>3526</v>
      </c>
      <c r="C5495" s="16">
        <v>37918</v>
      </c>
      <c r="D5495">
        <v>6</v>
      </c>
      <c r="E5495">
        <v>38</v>
      </c>
      <c r="F5495" t="s">
        <v>13645</v>
      </c>
      <c r="G5495">
        <v>0.48599999999999999</v>
      </c>
    </row>
    <row r="5496" spans="1:7" x14ac:dyDescent="0.35">
      <c r="A5496" t="s">
        <v>235</v>
      </c>
      <c r="B5496" t="s">
        <v>3526</v>
      </c>
      <c r="C5496" s="16">
        <v>37918</v>
      </c>
      <c r="D5496">
        <v>5</v>
      </c>
      <c r="E5496">
        <v>54</v>
      </c>
      <c r="F5496" t="s">
        <v>13645</v>
      </c>
      <c r="G5496">
        <v>0.71599999999999997</v>
      </c>
    </row>
    <row r="5497" spans="1:7" x14ac:dyDescent="0.35">
      <c r="A5497" t="s">
        <v>399</v>
      </c>
      <c r="B5497" t="s">
        <v>400</v>
      </c>
      <c r="C5497" s="16">
        <v>37914</v>
      </c>
      <c r="D5497">
        <v>2</v>
      </c>
      <c r="E5497">
        <v>18</v>
      </c>
      <c r="F5497" t="s">
        <v>13902</v>
      </c>
      <c r="G5497">
        <v>0.61</v>
      </c>
    </row>
    <row r="5498" spans="1:7" x14ac:dyDescent="0.35">
      <c r="A5498" t="s">
        <v>3091</v>
      </c>
      <c r="B5498" t="s">
        <v>400</v>
      </c>
      <c r="C5498" s="16">
        <v>37914</v>
      </c>
      <c r="D5498">
        <v>7</v>
      </c>
      <c r="E5498">
        <v>17</v>
      </c>
      <c r="F5498" t="s">
        <v>13902</v>
      </c>
      <c r="G5498">
        <v>0.49399999999999999</v>
      </c>
    </row>
    <row r="5499" spans="1:7" x14ac:dyDescent="0.35">
      <c r="A5499" t="s">
        <v>3235</v>
      </c>
      <c r="B5499" t="s">
        <v>400</v>
      </c>
      <c r="C5499" s="16">
        <v>37914</v>
      </c>
      <c r="D5499">
        <v>12</v>
      </c>
      <c r="E5499">
        <v>16</v>
      </c>
      <c r="F5499" t="s">
        <v>13902</v>
      </c>
      <c r="G5499">
        <v>0.68700000000000006</v>
      </c>
    </row>
    <row r="5500" spans="1:7" x14ac:dyDescent="0.35">
      <c r="A5500" t="s">
        <v>3453</v>
      </c>
      <c r="B5500" t="s">
        <v>400</v>
      </c>
      <c r="C5500" s="16">
        <v>37914</v>
      </c>
      <c r="D5500">
        <v>7</v>
      </c>
      <c r="E5500">
        <v>27</v>
      </c>
      <c r="F5500" t="s">
        <v>13902</v>
      </c>
      <c r="G5500">
        <v>0.432</v>
      </c>
    </row>
    <row r="5501" spans="1:7" x14ac:dyDescent="0.35">
      <c r="A5501" t="s">
        <v>175</v>
      </c>
      <c r="B5501" t="s">
        <v>400</v>
      </c>
      <c r="C5501" s="16">
        <v>37914</v>
      </c>
      <c r="D5501">
        <v>4</v>
      </c>
      <c r="E5501">
        <v>0</v>
      </c>
      <c r="F5501" t="s">
        <v>13902</v>
      </c>
      <c r="G5501">
        <v>0.33200000000000002</v>
      </c>
    </row>
    <row r="5502" spans="1:7" x14ac:dyDescent="0.35">
      <c r="A5502" t="s">
        <v>8252</v>
      </c>
      <c r="B5502" t="s">
        <v>400</v>
      </c>
      <c r="C5502" s="16">
        <v>37914</v>
      </c>
      <c r="D5502">
        <v>9</v>
      </c>
      <c r="E5502">
        <v>24</v>
      </c>
      <c r="F5502" t="s">
        <v>13902</v>
      </c>
      <c r="G5502">
        <v>0.64600000000000002</v>
      </c>
    </row>
    <row r="5503" spans="1:7" x14ac:dyDescent="0.35">
      <c r="A5503" t="s">
        <v>10998</v>
      </c>
      <c r="B5503" t="s">
        <v>400</v>
      </c>
      <c r="C5503" s="16">
        <v>37914</v>
      </c>
      <c r="D5503">
        <v>6</v>
      </c>
      <c r="E5503">
        <v>14</v>
      </c>
      <c r="F5503" t="s">
        <v>13902</v>
      </c>
      <c r="G5503">
        <v>0.67900000000000005</v>
      </c>
    </row>
    <row r="5504" spans="1:7" x14ac:dyDescent="0.35">
      <c r="A5504" t="s">
        <v>12732</v>
      </c>
      <c r="B5504" t="s">
        <v>400</v>
      </c>
      <c r="C5504" s="16">
        <v>37914</v>
      </c>
      <c r="D5504">
        <v>8</v>
      </c>
      <c r="E5504">
        <v>19</v>
      </c>
      <c r="F5504" t="s">
        <v>13902</v>
      </c>
      <c r="G5504">
        <v>0.56399999999999995</v>
      </c>
    </row>
    <row r="5505" spans="1:7" x14ac:dyDescent="0.35">
      <c r="A5505" t="s">
        <v>1851</v>
      </c>
      <c r="B5505" t="s">
        <v>1852</v>
      </c>
      <c r="C5505" s="16">
        <v>37910</v>
      </c>
      <c r="D5505">
        <v>1</v>
      </c>
      <c r="E5505">
        <v>0</v>
      </c>
      <c r="F5505" t="s">
        <v>1853</v>
      </c>
      <c r="G5505">
        <v>0.82399999999999995</v>
      </c>
    </row>
    <row r="5506" spans="1:7" x14ac:dyDescent="0.35">
      <c r="A5506" t="s">
        <v>7076</v>
      </c>
      <c r="B5506" t="s">
        <v>7077</v>
      </c>
      <c r="C5506" s="16">
        <v>37902</v>
      </c>
      <c r="D5506">
        <v>13</v>
      </c>
      <c r="E5506">
        <v>0</v>
      </c>
      <c r="F5506" t="s">
        <v>15042</v>
      </c>
      <c r="G5506">
        <v>0.55800000000000005</v>
      </c>
    </row>
    <row r="5507" spans="1:7" x14ac:dyDescent="0.35">
      <c r="A5507" t="s">
        <v>5500</v>
      </c>
      <c r="B5507" t="s">
        <v>65</v>
      </c>
      <c r="C5507" s="16">
        <v>37902</v>
      </c>
      <c r="D5507">
        <v>1</v>
      </c>
      <c r="E5507">
        <v>0</v>
      </c>
      <c r="F5507" t="s">
        <v>12842</v>
      </c>
      <c r="G5507">
        <v>0.57499999999999996</v>
      </c>
    </row>
    <row r="5508" spans="1:7" x14ac:dyDescent="0.35">
      <c r="A5508" t="s">
        <v>6748</v>
      </c>
      <c r="B5508" t="s">
        <v>434</v>
      </c>
      <c r="C5508" s="16">
        <v>37901</v>
      </c>
      <c r="D5508">
        <v>30</v>
      </c>
      <c r="E5508">
        <v>43</v>
      </c>
      <c r="F5508" t="s">
        <v>12789</v>
      </c>
      <c r="G5508">
        <v>0.58299999999999996</v>
      </c>
    </row>
    <row r="5509" spans="1:7" x14ac:dyDescent="0.35">
      <c r="A5509" t="s">
        <v>6390</v>
      </c>
      <c r="B5509" t="s">
        <v>5573</v>
      </c>
      <c r="C5509" s="16">
        <v>37894</v>
      </c>
      <c r="D5509">
        <v>1</v>
      </c>
      <c r="E5509">
        <v>0</v>
      </c>
      <c r="F5509" t="s">
        <v>5574</v>
      </c>
      <c r="G5509">
        <v>0.748</v>
      </c>
    </row>
    <row r="5510" spans="1:7" x14ac:dyDescent="0.35">
      <c r="A5510" t="s">
        <v>6042</v>
      </c>
      <c r="B5510" t="s">
        <v>1430</v>
      </c>
      <c r="C5510" s="16">
        <v>37893</v>
      </c>
      <c r="D5510">
        <v>1</v>
      </c>
      <c r="E5510">
        <v>39</v>
      </c>
      <c r="F5510" t="s">
        <v>14749</v>
      </c>
      <c r="G5510">
        <v>0.48</v>
      </c>
    </row>
    <row r="5511" spans="1:7" x14ac:dyDescent="0.35">
      <c r="A5511" t="s">
        <v>8926</v>
      </c>
      <c r="B5511" t="s">
        <v>1430</v>
      </c>
      <c r="C5511" s="16">
        <v>37893</v>
      </c>
      <c r="D5511">
        <v>2</v>
      </c>
      <c r="E5511">
        <v>47</v>
      </c>
      <c r="F5511" t="s">
        <v>14749</v>
      </c>
      <c r="G5511">
        <v>0.65600000000000003</v>
      </c>
    </row>
    <row r="5512" spans="1:7" x14ac:dyDescent="0.35">
      <c r="A5512" t="s">
        <v>10830</v>
      </c>
      <c r="B5512" t="s">
        <v>3312</v>
      </c>
      <c r="C5512" s="16">
        <v>37893</v>
      </c>
      <c r="D5512">
        <v>1</v>
      </c>
      <c r="E5512">
        <v>60</v>
      </c>
      <c r="F5512" t="s">
        <v>15043</v>
      </c>
      <c r="G5512">
        <v>0.51200000000000001</v>
      </c>
    </row>
    <row r="5513" spans="1:7" x14ac:dyDescent="0.35">
      <c r="A5513" t="s">
        <v>8626</v>
      </c>
      <c r="B5513" t="s">
        <v>8627</v>
      </c>
      <c r="C5513" s="16">
        <v>37888</v>
      </c>
      <c r="D5513">
        <v>1</v>
      </c>
      <c r="E5513">
        <v>32</v>
      </c>
      <c r="F5513" t="s">
        <v>13875</v>
      </c>
      <c r="G5513">
        <v>0.88300000000000001</v>
      </c>
    </row>
    <row r="5514" spans="1:7" x14ac:dyDescent="0.35">
      <c r="A5514" t="s">
        <v>3647</v>
      </c>
      <c r="B5514" t="s">
        <v>746</v>
      </c>
      <c r="C5514" s="16">
        <v>37887</v>
      </c>
      <c r="D5514">
        <v>11</v>
      </c>
      <c r="E5514">
        <v>42</v>
      </c>
      <c r="F5514" t="s">
        <v>14184</v>
      </c>
      <c r="G5514">
        <v>0.51900000000000002</v>
      </c>
    </row>
    <row r="5515" spans="1:7" x14ac:dyDescent="0.35">
      <c r="A5515" t="s">
        <v>3649</v>
      </c>
      <c r="B5515" t="s">
        <v>1964</v>
      </c>
      <c r="C5515" s="16">
        <v>37887</v>
      </c>
      <c r="D5515">
        <v>10</v>
      </c>
      <c r="E5515">
        <v>0</v>
      </c>
      <c r="F5515" t="s">
        <v>1965</v>
      </c>
      <c r="G5515">
        <v>0.76300000000000001</v>
      </c>
    </row>
    <row r="5516" spans="1:7" x14ac:dyDescent="0.35">
      <c r="A5516" t="s">
        <v>6145</v>
      </c>
      <c r="B5516" t="s">
        <v>1964</v>
      </c>
      <c r="C5516" s="16">
        <v>37887</v>
      </c>
      <c r="D5516">
        <v>9</v>
      </c>
      <c r="E5516">
        <v>0</v>
      </c>
      <c r="F5516" t="s">
        <v>1965</v>
      </c>
      <c r="G5516">
        <v>0.71899999999999997</v>
      </c>
    </row>
    <row r="5517" spans="1:7" x14ac:dyDescent="0.35">
      <c r="A5517" t="s">
        <v>7673</v>
      </c>
      <c r="B5517" t="s">
        <v>746</v>
      </c>
      <c r="C5517" s="16">
        <v>37887</v>
      </c>
      <c r="D5517">
        <v>7</v>
      </c>
      <c r="E5517">
        <v>64</v>
      </c>
      <c r="F5517" t="s">
        <v>14184</v>
      </c>
      <c r="G5517">
        <v>0.54400000000000004</v>
      </c>
    </row>
    <row r="5518" spans="1:7" x14ac:dyDescent="0.35">
      <c r="A5518" t="s">
        <v>9610</v>
      </c>
      <c r="B5518" t="s">
        <v>746</v>
      </c>
      <c r="C5518" s="16">
        <v>37887</v>
      </c>
      <c r="D5518">
        <v>5</v>
      </c>
      <c r="E5518">
        <v>54</v>
      </c>
      <c r="F5518" t="s">
        <v>14184</v>
      </c>
      <c r="G5518">
        <v>0.51</v>
      </c>
    </row>
    <row r="5519" spans="1:7" x14ac:dyDescent="0.35">
      <c r="A5519" t="s">
        <v>12595</v>
      </c>
      <c r="B5519" t="s">
        <v>9933</v>
      </c>
      <c r="C5519" s="16">
        <v>37887</v>
      </c>
      <c r="D5519">
        <v>5</v>
      </c>
      <c r="E5519">
        <v>0</v>
      </c>
      <c r="F5519" t="s">
        <v>9934</v>
      </c>
      <c r="G5519">
        <v>0.871</v>
      </c>
    </row>
    <row r="5520" spans="1:7" x14ac:dyDescent="0.35">
      <c r="A5520" t="s">
        <v>4310</v>
      </c>
      <c r="B5520" t="s">
        <v>746</v>
      </c>
      <c r="C5520" s="16">
        <v>37887</v>
      </c>
      <c r="D5520">
        <v>3</v>
      </c>
      <c r="E5520">
        <v>74</v>
      </c>
      <c r="F5520" t="s">
        <v>14184</v>
      </c>
      <c r="G5520">
        <v>0.45500000000000002</v>
      </c>
    </row>
    <row r="5521" spans="1:7" x14ac:dyDescent="0.35">
      <c r="A5521" t="s">
        <v>2607</v>
      </c>
      <c r="B5521" t="s">
        <v>2608</v>
      </c>
      <c r="C5521" s="16">
        <v>37879</v>
      </c>
      <c r="D5521">
        <v>2</v>
      </c>
      <c r="E5521">
        <v>80</v>
      </c>
      <c r="F5521" t="s">
        <v>14173</v>
      </c>
      <c r="G5521">
        <v>0.61299999999999999</v>
      </c>
    </row>
    <row r="5522" spans="1:7" x14ac:dyDescent="0.35">
      <c r="A5522" t="s">
        <v>5044</v>
      </c>
      <c r="B5522" t="s">
        <v>1727</v>
      </c>
      <c r="C5522" s="16">
        <v>37879</v>
      </c>
      <c r="D5522">
        <v>9</v>
      </c>
      <c r="E5522">
        <v>52</v>
      </c>
      <c r="F5522" t="s">
        <v>14290</v>
      </c>
      <c r="G5522">
        <v>0.53</v>
      </c>
    </row>
    <row r="5523" spans="1:7" x14ac:dyDescent="0.35">
      <c r="A5523" t="s">
        <v>9530</v>
      </c>
      <c r="B5523" t="s">
        <v>2608</v>
      </c>
      <c r="C5523" s="16">
        <v>37879</v>
      </c>
      <c r="D5523">
        <v>4</v>
      </c>
      <c r="E5523">
        <v>67</v>
      </c>
      <c r="F5523" t="s">
        <v>14173</v>
      </c>
      <c r="G5523">
        <v>0.39800000000000002</v>
      </c>
    </row>
    <row r="5524" spans="1:7" x14ac:dyDescent="0.35">
      <c r="A5524" t="s">
        <v>11417</v>
      </c>
      <c r="B5524" t="s">
        <v>5416</v>
      </c>
      <c r="C5524" s="16">
        <v>37877</v>
      </c>
      <c r="D5524">
        <v>4</v>
      </c>
      <c r="E5524">
        <v>39</v>
      </c>
      <c r="F5524" t="s">
        <v>13875</v>
      </c>
      <c r="G5524">
        <v>0.68300000000000005</v>
      </c>
    </row>
    <row r="5525" spans="1:7" x14ac:dyDescent="0.35">
      <c r="A5525" t="s">
        <v>8215</v>
      </c>
      <c r="B5525" t="s">
        <v>8216</v>
      </c>
      <c r="C5525" s="16">
        <v>37876</v>
      </c>
      <c r="D5525">
        <v>3</v>
      </c>
      <c r="E5525">
        <v>23</v>
      </c>
      <c r="F5525" t="s">
        <v>12791</v>
      </c>
      <c r="G5525">
        <v>0.74399999999999999</v>
      </c>
    </row>
    <row r="5526" spans="1:7" x14ac:dyDescent="0.35">
      <c r="A5526" t="s">
        <v>12155</v>
      </c>
      <c r="B5526" t="s">
        <v>5587</v>
      </c>
      <c r="C5526" s="16">
        <v>37865</v>
      </c>
      <c r="D5526">
        <v>1</v>
      </c>
      <c r="E5526">
        <v>74</v>
      </c>
      <c r="F5526" t="s">
        <v>14291</v>
      </c>
      <c r="G5526">
        <v>0.85099999999999998</v>
      </c>
    </row>
    <row r="5527" spans="1:7" x14ac:dyDescent="0.35">
      <c r="A5527" t="s">
        <v>6561</v>
      </c>
      <c r="B5527" t="s">
        <v>6562</v>
      </c>
      <c r="C5527" s="16">
        <v>37858</v>
      </c>
      <c r="D5527">
        <v>3</v>
      </c>
      <c r="E5527">
        <v>28</v>
      </c>
      <c r="F5527" t="s">
        <v>13875</v>
      </c>
      <c r="G5527">
        <v>0.68500000000000005</v>
      </c>
    </row>
    <row r="5528" spans="1:7" x14ac:dyDescent="0.35">
      <c r="A5528" t="s">
        <v>7918</v>
      </c>
      <c r="B5528" t="s">
        <v>7919</v>
      </c>
      <c r="C5528" s="16">
        <v>37848</v>
      </c>
      <c r="D5528">
        <v>15</v>
      </c>
      <c r="E5528">
        <v>0</v>
      </c>
      <c r="F5528" t="s">
        <v>13350</v>
      </c>
      <c r="G5528">
        <v>0.72199999999999998</v>
      </c>
    </row>
    <row r="5529" spans="1:7" x14ac:dyDescent="0.35">
      <c r="A5529" t="s">
        <v>6418</v>
      </c>
      <c r="B5529" t="s">
        <v>6419</v>
      </c>
      <c r="C5529" s="16">
        <v>37838</v>
      </c>
      <c r="D5529">
        <v>11</v>
      </c>
      <c r="E5529">
        <v>54</v>
      </c>
      <c r="F5529" t="s">
        <v>12873</v>
      </c>
      <c r="G5529">
        <v>0.36899999999999999</v>
      </c>
    </row>
    <row r="5530" spans="1:7" x14ac:dyDescent="0.35">
      <c r="A5530" t="s">
        <v>708</v>
      </c>
      <c r="B5530" t="s">
        <v>709</v>
      </c>
      <c r="C5530" s="16">
        <v>37824</v>
      </c>
      <c r="D5530">
        <v>3</v>
      </c>
      <c r="E5530">
        <v>57</v>
      </c>
      <c r="F5530" t="s">
        <v>710</v>
      </c>
      <c r="G5530">
        <v>0.72499999999999998</v>
      </c>
    </row>
    <row r="5531" spans="1:7" x14ac:dyDescent="0.35">
      <c r="A5531" t="s">
        <v>7975</v>
      </c>
      <c r="B5531" t="s">
        <v>3617</v>
      </c>
      <c r="C5531" s="16">
        <v>37809</v>
      </c>
      <c r="D5531">
        <v>5</v>
      </c>
      <c r="E5531">
        <v>55</v>
      </c>
      <c r="F5531" t="s">
        <v>14253</v>
      </c>
      <c r="G5531">
        <v>0.38600000000000001</v>
      </c>
    </row>
    <row r="5532" spans="1:7" x14ac:dyDescent="0.35">
      <c r="A5532" t="s">
        <v>8578</v>
      </c>
      <c r="B5532" t="s">
        <v>3617</v>
      </c>
      <c r="C5532" s="16">
        <v>37809</v>
      </c>
      <c r="D5532">
        <v>4</v>
      </c>
      <c r="E5532">
        <v>73</v>
      </c>
      <c r="F5532" t="s">
        <v>14253</v>
      </c>
      <c r="G5532">
        <v>0.442</v>
      </c>
    </row>
    <row r="5533" spans="1:7" x14ac:dyDescent="0.35">
      <c r="A5533" t="s">
        <v>9098</v>
      </c>
      <c r="B5533" t="s">
        <v>3617</v>
      </c>
      <c r="C5533" s="16">
        <v>37809</v>
      </c>
      <c r="D5533">
        <v>3</v>
      </c>
      <c r="E5533">
        <v>52</v>
      </c>
      <c r="F5533" t="s">
        <v>14253</v>
      </c>
      <c r="G5533">
        <v>0.40100000000000002</v>
      </c>
    </row>
    <row r="5534" spans="1:7" x14ac:dyDescent="0.35">
      <c r="A5534" t="s">
        <v>10842</v>
      </c>
      <c r="B5534" t="s">
        <v>3617</v>
      </c>
      <c r="C5534" s="16">
        <v>37809</v>
      </c>
      <c r="D5534">
        <v>6</v>
      </c>
      <c r="E5534">
        <v>45</v>
      </c>
      <c r="F5534" t="s">
        <v>14253</v>
      </c>
      <c r="G5534">
        <v>0.56000000000000005</v>
      </c>
    </row>
    <row r="5535" spans="1:7" x14ac:dyDescent="0.35">
      <c r="A5535" t="s">
        <v>12395</v>
      </c>
      <c r="B5535" t="s">
        <v>6756</v>
      </c>
      <c r="C5535" s="16">
        <v>37803</v>
      </c>
      <c r="D5535">
        <v>3</v>
      </c>
      <c r="E5535">
        <v>47</v>
      </c>
      <c r="F5535" t="s">
        <v>14292</v>
      </c>
      <c r="G5535">
        <v>0.63</v>
      </c>
    </row>
    <row r="5536" spans="1:7" x14ac:dyDescent="0.35">
      <c r="A5536" t="s">
        <v>8785</v>
      </c>
      <c r="B5536" t="s">
        <v>6849</v>
      </c>
      <c r="C5536" s="16">
        <v>37802</v>
      </c>
      <c r="D5536">
        <v>15</v>
      </c>
      <c r="E5536">
        <v>0</v>
      </c>
      <c r="F5536" t="s">
        <v>13282</v>
      </c>
      <c r="G5536">
        <v>0.44500000000000001</v>
      </c>
    </row>
    <row r="5537" spans="1:7" x14ac:dyDescent="0.35">
      <c r="A5537" t="s">
        <v>1067</v>
      </c>
      <c r="B5537" t="s">
        <v>6849</v>
      </c>
      <c r="C5537" s="16">
        <v>37802</v>
      </c>
      <c r="D5537">
        <v>1</v>
      </c>
      <c r="E5537">
        <v>4</v>
      </c>
      <c r="F5537" t="s">
        <v>13282</v>
      </c>
      <c r="G5537">
        <v>0.80100000000000005</v>
      </c>
    </row>
    <row r="5538" spans="1:7" x14ac:dyDescent="0.35">
      <c r="A5538" t="s">
        <v>12119</v>
      </c>
      <c r="B5538" t="s">
        <v>5141</v>
      </c>
      <c r="C5538" s="16">
        <v>37796</v>
      </c>
      <c r="D5538">
        <v>3</v>
      </c>
      <c r="E5538">
        <v>72</v>
      </c>
      <c r="F5538" t="s">
        <v>15044</v>
      </c>
      <c r="G5538">
        <v>0.65500000000000003</v>
      </c>
    </row>
    <row r="5539" spans="1:7" x14ac:dyDescent="0.35">
      <c r="A5539" t="s">
        <v>12291</v>
      </c>
      <c r="B5539" t="s">
        <v>6647</v>
      </c>
      <c r="C5539" s="16">
        <v>37796</v>
      </c>
      <c r="D5539">
        <v>1</v>
      </c>
      <c r="E5539">
        <v>82</v>
      </c>
      <c r="F5539" t="s">
        <v>13162</v>
      </c>
      <c r="G5539">
        <v>0.64600000000000002</v>
      </c>
    </row>
    <row r="5540" spans="1:7" x14ac:dyDescent="0.35">
      <c r="A5540" t="s">
        <v>1891</v>
      </c>
      <c r="B5540" t="s">
        <v>719</v>
      </c>
      <c r="C5540" s="16">
        <v>37796</v>
      </c>
      <c r="D5540">
        <v>2</v>
      </c>
      <c r="E5540">
        <v>70</v>
      </c>
      <c r="F5540" t="s">
        <v>12813</v>
      </c>
      <c r="G5540">
        <v>0.58799999999999997</v>
      </c>
    </row>
    <row r="5541" spans="1:7" x14ac:dyDescent="0.35">
      <c r="A5541" t="s">
        <v>11913</v>
      </c>
      <c r="B5541" t="s">
        <v>2550</v>
      </c>
      <c r="C5541" s="16">
        <v>37783</v>
      </c>
      <c r="D5541">
        <v>6</v>
      </c>
      <c r="E5541">
        <v>54</v>
      </c>
      <c r="F5541" t="s">
        <v>13351</v>
      </c>
      <c r="G5541">
        <v>0.69599999999999995</v>
      </c>
    </row>
    <row r="5542" spans="1:7" x14ac:dyDescent="0.35">
      <c r="A5542" t="s">
        <v>12510</v>
      </c>
      <c r="B5542" t="s">
        <v>9222</v>
      </c>
      <c r="C5542" s="16">
        <v>37783</v>
      </c>
      <c r="D5542">
        <v>5</v>
      </c>
      <c r="E5542">
        <v>73</v>
      </c>
      <c r="F5542" t="s">
        <v>15045</v>
      </c>
      <c r="G5542">
        <v>0.8</v>
      </c>
    </row>
    <row r="5543" spans="1:7" x14ac:dyDescent="0.35">
      <c r="A5543" t="s">
        <v>2874</v>
      </c>
      <c r="B5543" t="s">
        <v>294</v>
      </c>
      <c r="C5543" s="16">
        <v>37775</v>
      </c>
      <c r="D5543">
        <v>1</v>
      </c>
      <c r="E5543">
        <v>61</v>
      </c>
      <c r="F5543" t="s">
        <v>14774</v>
      </c>
      <c r="G5543">
        <v>0.45400000000000001</v>
      </c>
    </row>
    <row r="5544" spans="1:7" x14ac:dyDescent="0.35">
      <c r="A5544" t="s">
        <v>7941</v>
      </c>
      <c r="B5544" t="s">
        <v>7942</v>
      </c>
      <c r="C5544" s="16">
        <v>37775</v>
      </c>
      <c r="D5544">
        <v>3</v>
      </c>
      <c r="E5544">
        <v>0</v>
      </c>
      <c r="F5544" t="s">
        <v>14293</v>
      </c>
      <c r="G5544">
        <v>0.71799999999999997</v>
      </c>
    </row>
    <row r="5545" spans="1:7" x14ac:dyDescent="0.35">
      <c r="A5545" t="s">
        <v>597</v>
      </c>
      <c r="B5545" t="s">
        <v>9239</v>
      </c>
      <c r="C5545" s="16">
        <v>37774</v>
      </c>
      <c r="D5545">
        <v>1</v>
      </c>
      <c r="E5545">
        <v>36</v>
      </c>
      <c r="F5545" t="s">
        <v>13282</v>
      </c>
      <c r="G5545">
        <v>0.36799999999999999</v>
      </c>
    </row>
    <row r="5546" spans="1:7" x14ac:dyDescent="0.35">
      <c r="A5546" t="s">
        <v>11680</v>
      </c>
      <c r="B5546" t="s">
        <v>11681</v>
      </c>
      <c r="C5546" s="16">
        <v>37764</v>
      </c>
      <c r="D5546">
        <v>1</v>
      </c>
      <c r="E5546">
        <v>69</v>
      </c>
      <c r="F5546" t="s">
        <v>13352</v>
      </c>
      <c r="G5546">
        <v>0.79300000000000004</v>
      </c>
    </row>
    <row r="5547" spans="1:7" x14ac:dyDescent="0.35">
      <c r="A5547" t="s">
        <v>564</v>
      </c>
      <c r="B5547" t="s">
        <v>565</v>
      </c>
      <c r="C5547" s="16">
        <v>37746</v>
      </c>
      <c r="D5547">
        <v>21</v>
      </c>
      <c r="E5547">
        <v>6</v>
      </c>
      <c r="F5547" t="s">
        <v>14294</v>
      </c>
      <c r="G5547">
        <v>0.5</v>
      </c>
    </row>
    <row r="5548" spans="1:7" x14ac:dyDescent="0.35">
      <c r="A5548" t="s">
        <v>977</v>
      </c>
      <c r="B5548" t="s">
        <v>978</v>
      </c>
      <c r="C5548" s="16">
        <v>37733</v>
      </c>
      <c r="D5548">
        <v>8</v>
      </c>
      <c r="E5548">
        <v>50</v>
      </c>
      <c r="F5548" t="s">
        <v>15046</v>
      </c>
      <c r="G5548">
        <v>0.74199999999999999</v>
      </c>
    </row>
    <row r="5549" spans="1:7" x14ac:dyDescent="0.35">
      <c r="A5549" t="s">
        <v>10017</v>
      </c>
      <c r="B5549" t="s">
        <v>978</v>
      </c>
      <c r="C5549" s="16">
        <v>37733</v>
      </c>
      <c r="D5549">
        <v>3</v>
      </c>
      <c r="E5549">
        <v>65</v>
      </c>
      <c r="F5549" t="s">
        <v>15046</v>
      </c>
      <c r="G5549">
        <v>0.77600000000000002</v>
      </c>
    </row>
    <row r="5550" spans="1:7" x14ac:dyDescent="0.35">
      <c r="A5550" t="s">
        <v>10072</v>
      </c>
      <c r="B5550" t="s">
        <v>10073</v>
      </c>
      <c r="C5550" s="16">
        <v>37725</v>
      </c>
      <c r="D5550">
        <v>3</v>
      </c>
      <c r="E5550">
        <v>45</v>
      </c>
      <c r="F5550" t="s">
        <v>13875</v>
      </c>
      <c r="G5550">
        <v>0.84199999999999997</v>
      </c>
    </row>
    <row r="5551" spans="1:7" x14ac:dyDescent="0.35">
      <c r="A5551" t="s">
        <v>1302</v>
      </c>
      <c r="B5551" t="s">
        <v>120</v>
      </c>
      <c r="C5551" s="16">
        <v>37722</v>
      </c>
      <c r="D5551">
        <v>13</v>
      </c>
      <c r="E5551">
        <v>7</v>
      </c>
      <c r="F5551" t="s">
        <v>13935</v>
      </c>
      <c r="G5551">
        <v>0.39400000000000002</v>
      </c>
    </row>
    <row r="5552" spans="1:7" x14ac:dyDescent="0.35">
      <c r="A5552" t="s">
        <v>1070</v>
      </c>
      <c r="B5552" t="s">
        <v>1071</v>
      </c>
      <c r="C5552" s="16">
        <v>37712</v>
      </c>
      <c r="D5552">
        <v>1</v>
      </c>
      <c r="E5552">
        <v>0</v>
      </c>
      <c r="F5552" t="s">
        <v>14295</v>
      </c>
      <c r="G5552">
        <v>0.745</v>
      </c>
    </row>
    <row r="5553" spans="1:7" x14ac:dyDescent="0.35">
      <c r="A5553" t="s">
        <v>1070</v>
      </c>
      <c r="B5553" t="s">
        <v>1071</v>
      </c>
      <c r="C5553" s="16">
        <v>37712</v>
      </c>
      <c r="D5553">
        <v>1</v>
      </c>
      <c r="E5553">
        <v>7</v>
      </c>
      <c r="F5553" t="s">
        <v>14295</v>
      </c>
      <c r="G5553">
        <v>0.75</v>
      </c>
    </row>
    <row r="5554" spans="1:7" x14ac:dyDescent="0.35">
      <c r="A5554" t="s">
        <v>1070</v>
      </c>
      <c r="B5554" t="s">
        <v>1071</v>
      </c>
      <c r="C5554" s="16">
        <v>37712</v>
      </c>
      <c r="D5554">
        <v>1</v>
      </c>
      <c r="E5554">
        <v>0</v>
      </c>
      <c r="F5554" t="s">
        <v>14295</v>
      </c>
      <c r="G5554">
        <v>0.72599999999999998</v>
      </c>
    </row>
    <row r="5555" spans="1:7" x14ac:dyDescent="0.35">
      <c r="A5555" t="s">
        <v>10802</v>
      </c>
      <c r="B5555" t="s">
        <v>5594</v>
      </c>
      <c r="C5555" s="16">
        <v>37709</v>
      </c>
      <c r="D5555">
        <v>2</v>
      </c>
      <c r="E5555">
        <v>51</v>
      </c>
      <c r="F5555" t="s">
        <v>14223</v>
      </c>
      <c r="G5555">
        <v>0.74199999999999999</v>
      </c>
    </row>
    <row r="5556" spans="1:7" x14ac:dyDescent="0.35">
      <c r="A5556" t="s">
        <v>5501</v>
      </c>
      <c r="B5556" t="s">
        <v>4203</v>
      </c>
      <c r="C5556" s="16">
        <v>37705</v>
      </c>
      <c r="D5556">
        <v>5</v>
      </c>
      <c r="E5556">
        <v>58</v>
      </c>
      <c r="F5556" t="s">
        <v>13755</v>
      </c>
      <c r="G5556">
        <v>0.76500000000000001</v>
      </c>
    </row>
    <row r="5557" spans="1:7" x14ac:dyDescent="0.35">
      <c r="A5557" t="s">
        <v>6025</v>
      </c>
      <c r="B5557" t="s">
        <v>1017</v>
      </c>
      <c r="C5557" s="16">
        <v>37704</v>
      </c>
      <c r="D5557">
        <v>13</v>
      </c>
      <c r="E5557">
        <v>88</v>
      </c>
      <c r="F5557" t="s">
        <v>14064</v>
      </c>
      <c r="G5557">
        <v>0.496</v>
      </c>
    </row>
    <row r="5558" spans="1:7" x14ac:dyDescent="0.35">
      <c r="A5558" t="s">
        <v>8636</v>
      </c>
      <c r="B5558" t="s">
        <v>6374</v>
      </c>
      <c r="C5558" s="16">
        <v>37704</v>
      </c>
      <c r="D5558">
        <v>8</v>
      </c>
      <c r="E5558">
        <v>1</v>
      </c>
      <c r="F5558" t="s">
        <v>14048</v>
      </c>
      <c r="G5558">
        <v>0.30099999999999999</v>
      </c>
    </row>
    <row r="5559" spans="1:7" x14ac:dyDescent="0.35">
      <c r="A5559" t="s">
        <v>8985</v>
      </c>
      <c r="B5559" t="s">
        <v>1017</v>
      </c>
      <c r="C5559" s="16">
        <v>37704</v>
      </c>
      <c r="D5559">
        <v>3</v>
      </c>
      <c r="E5559">
        <v>78</v>
      </c>
      <c r="F5559" t="s">
        <v>14064</v>
      </c>
      <c r="G5559">
        <v>0.45100000000000001</v>
      </c>
    </row>
    <row r="5560" spans="1:7" x14ac:dyDescent="0.35">
      <c r="A5560" t="s">
        <v>10494</v>
      </c>
      <c r="B5560" t="s">
        <v>10495</v>
      </c>
      <c r="C5560" s="16">
        <v>37704</v>
      </c>
      <c r="D5560">
        <v>2</v>
      </c>
      <c r="E5560">
        <v>72</v>
      </c>
      <c r="F5560" t="s">
        <v>14296</v>
      </c>
      <c r="G5560">
        <v>0.6</v>
      </c>
    </row>
    <row r="5561" spans="1:7" x14ac:dyDescent="0.35">
      <c r="A5561" t="s">
        <v>10806</v>
      </c>
      <c r="B5561" t="s">
        <v>1017</v>
      </c>
      <c r="C5561" s="16">
        <v>37704</v>
      </c>
      <c r="D5561">
        <v>9</v>
      </c>
      <c r="E5561">
        <v>70</v>
      </c>
      <c r="F5561" t="s">
        <v>14064</v>
      </c>
      <c r="G5561">
        <v>0.57899999999999996</v>
      </c>
    </row>
    <row r="5562" spans="1:7" x14ac:dyDescent="0.35">
      <c r="A5562" t="s">
        <v>1774</v>
      </c>
      <c r="B5562" t="s">
        <v>1222</v>
      </c>
      <c r="C5562" s="16">
        <v>37701</v>
      </c>
      <c r="D5562">
        <v>3</v>
      </c>
      <c r="E5562">
        <v>41</v>
      </c>
      <c r="F5562" t="s">
        <v>13570</v>
      </c>
      <c r="G5562">
        <v>0.48899999999999999</v>
      </c>
    </row>
    <row r="5563" spans="1:7" x14ac:dyDescent="0.35">
      <c r="A5563" t="s">
        <v>5815</v>
      </c>
      <c r="B5563" t="s">
        <v>1222</v>
      </c>
      <c r="C5563" s="16">
        <v>37701</v>
      </c>
      <c r="D5563">
        <v>1</v>
      </c>
      <c r="E5563">
        <v>53</v>
      </c>
      <c r="F5563" t="s">
        <v>13570</v>
      </c>
      <c r="G5563">
        <v>0.54200000000000004</v>
      </c>
    </row>
    <row r="5564" spans="1:7" x14ac:dyDescent="0.35">
      <c r="A5564" t="s">
        <v>8602</v>
      </c>
      <c r="B5564" t="s">
        <v>1222</v>
      </c>
      <c r="C5564" s="16">
        <v>37701</v>
      </c>
      <c r="D5564">
        <v>6</v>
      </c>
      <c r="E5564">
        <v>39</v>
      </c>
      <c r="F5564" t="s">
        <v>13570</v>
      </c>
      <c r="G5564">
        <v>0.74</v>
      </c>
    </row>
    <row r="5565" spans="1:7" x14ac:dyDescent="0.35">
      <c r="A5565" t="s">
        <v>1775</v>
      </c>
      <c r="B5565" t="s">
        <v>1222</v>
      </c>
      <c r="C5565" s="16">
        <v>37701</v>
      </c>
      <c r="D5565">
        <v>2</v>
      </c>
      <c r="E5565">
        <v>42</v>
      </c>
      <c r="F5565" t="s">
        <v>13570</v>
      </c>
      <c r="G5565">
        <v>0.55300000000000005</v>
      </c>
    </row>
    <row r="5566" spans="1:7" x14ac:dyDescent="0.35">
      <c r="A5566" t="s">
        <v>10673</v>
      </c>
      <c r="B5566" t="s">
        <v>1222</v>
      </c>
      <c r="C5566" s="16">
        <v>37701</v>
      </c>
      <c r="D5566">
        <v>5</v>
      </c>
      <c r="E5566">
        <v>56</v>
      </c>
      <c r="F5566" t="s">
        <v>13570</v>
      </c>
      <c r="G5566">
        <v>0.58099999999999996</v>
      </c>
    </row>
    <row r="5567" spans="1:7" x14ac:dyDescent="0.35">
      <c r="A5567" t="s">
        <v>1310</v>
      </c>
      <c r="B5567" t="s">
        <v>1029</v>
      </c>
      <c r="C5567" s="16">
        <v>37697</v>
      </c>
      <c r="D5567">
        <v>14</v>
      </c>
      <c r="E5567">
        <v>52</v>
      </c>
      <c r="F5567" t="s">
        <v>480</v>
      </c>
      <c r="G5567">
        <v>0.58299999999999996</v>
      </c>
    </row>
    <row r="5568" spans="1:7" x14ac:dyDescent="0.35">
      <c r="A5568" t="s">
        <v>9952</v>
      </c>
      <c r="B5568" t="s">
        <v>9953</v>
      </c>
      <c r="C5568" s="16">
        <v>37688</v>
      </c>
      <c r="D5568">
        <v>24</v>
      </c>
      <c r="E5568">
        <v>0</v>
      </c>
      <c r="F5568" t="s">
        <v>13875</v>
      </c>
      <c r="G5568">
        <v>0.56999999999999995</v>
      </c>
    </row>
    <row r="5569" spans="1:7" x14ac:dyDescent="0.35">
      <c r="A5569" t="s">
        <v>9630</v>
      </c>
      <c r="B5569" t="s">
        <v>9631</v>
      </c>
      <c r="C5569" s="16">
        <v>37684</v>
      </c>
      <c r="D5569">
        <v>4</v>
      </c>
      <c r="E5569">
        <v>56</v>
      </c>
      <c r="F5569" t="s">
        <v>14297</v>
      </c>
      <c r="G5569">
        <v>0.46600000000000003</v>
      </c>
    </row>
    <row r="5570" spans="1:7" x14ac:dyDescent="0.35">
      <c r="A5570" t="s">
        <v>226</v>
      </c>
      <c r="B5570" t="s">
        <v>227</v>
      </c>
      <c r="C5570" s="16">
        <v>37683</v>
      </c>
      <c r="D5570">
        <v>3</v>
      </c>
      <c r="E5570">
        <v>0</v>
      </c>
      <c r="F5570" t="s">
        <v>13595</v>
      </c>
      <c r="G5570">
        <v>0.76800000000000002</v>
      </c>
    </row>
    <row r="5571" spans="1:7" x14ac:dyDescent="0.35">
      <c r="A5571" t="s">
        <v>3424</v>
      </c>
      <c r="B5571" t="s">
        <v>3425</v>
      </c>
      <c r="C5571" s="16">
        <v>37683</v>
      </c>
      <c r="D5571">
        <v>7</v>
      </c>
      <c r="E5571">
        <v>47</v>
      </c>
      <c r="F5571" t="s">
        <v>1519</v>
      </c>
      <c r="G5571">
        <v>0.55200000000000005</v>
      </c>
    </row>
    <row r="5572" spans="1:7" x14ac:dyDescent="0.35">
      <c r="A5572" t="s">
        <v>9015</v>
      </c>
      <c r="B5572" t="s">
        <v>1108</v>
      </c>
      <c r="C5572" s="16">
        <v>37683</v>
      </c>
      <c r="D5572">
        <v>3</v>
      </c>
      <c r="E5572">
        <v>0</v>
      </c>
      <c r="F5572" t="s">
        <v>14066</v>
      </c>
      <c r="G5572">
        <v>0.65200000000000002</v>
      </c>
    </row>
    <row r="5573" spans="1:7" x14ac:dyDescent="0.35">
      <c r="A5573" t="s">
        <v>5626</v>
      </c>
      <c r="B5573" t="s">
        <v>2439</v>
      </c>
      <c r="C5573" s="16">
        <v>37658</v>
      </c>
      <c r="D5573">
        <v>11</v>
      </c>
      <c r="E5573">
        <v>82</v>
      </c>
      <c r="F5573" t="s">
        <v>13047</v>
      </c>
      <c r="G5573">
        <v>0.71199999999999997</v>
      </c>
    </row>
    <row r="5574" spans="1:7" x14ac:dyDescent="0.35">
      <c r="A5574" t="s">
        <v>6234</v>
      </c>
      <c r="B5574" t="s">
        <v>2439</v>
      </c>
      <c r="C5574" s="16">
        <v>37658</v>
      </c>
      <c r="D5574">
        <v>5</v>
      </c>
      <c r="E5574">
        <v>86</v>
      </c>
      <c r="F5574" t="s">
        <v>13047</v>
      </c>
      <c r="G5574">
        <v>0.89900000000000002</v>
      </c>
    </row>
    <row r="5575" spans="1:7" x14ac:dyDescent="0.35">
      <c r="A5575" t="s">
        <v>9243</v>
      </c>
      <c r="B5575" t="s">
        <v>9244</v>
      </c>
      <c r="C5575" s="16">
        <v>37658</v>
      </c>
      <c r="D5575">
        <v>14</v>
      </c>
      <c r="E5575">
        <v>78</v>
      </c>
      <c r="F5575" t="s">
        <v>13353</v>
      </c>
      <c r="G5575">
        <v>0.64600000000000002</v>
      </c>
    </row>
    <row r="5576" spans="1:7" x14ac:dyDescent="0.35">
      <c r="A5576" t="s">
        <v>11776</v>
      </c>
      <c r="B5576" t="s">
        <v>741</v>
      </c>
      <c r="C5576" s="16">
        <v>37653</v>
      </c>
      <c r="D5576">
        <v>5</v>
      </c>
      <c r="E5576">
        <v>67</v>
      </c>
      <c r="F5576" t="s">
        <v>13354</v>
      </c>
      <c r="G5576">
        <v>0.64600000000000002</v>
      </c>
    </row>
    <row r="5577" spans="1:7" x14ac:dyDescent="0.35">
      <c r="A5577" t="s">
        <v>12192</v>
      </c>
      <c r="B5577" t="s">
        <v>6055</v>
      </c>
      <c r="C5577" s="16">
        <v>37653</v>
      </c>
      <c r="D5577">
        <v>20</v>
      </c>
      <c r="E5577">
        <v>71</v>
      </c>
      <c r="F5577" t="s">
        <v>13355</v>
      </c>
      <c r="G5577">
        <v>0.54600000000000004</v>
      </c>
    </row>
    <row r="5578" spans="1:7" x14ac:dyDescent="0.35">
      <c r="A5578" t="s">
        <v>5643</v>
      </c>
      <c r="B5578" t="s">
        <v>13647</v>
      </c>
      <c r="C5578" s="16">
        <v>37652</v>
      </c>
      <c r="D5578">
        <v>4</v>
      </c>
      <c r="E5578">
        <v>23</v>
      </c>
      <c r="F5578" t="s">
        <v>5644</v>
      </c>
      <c r="G5578">
        <v>0.81399999999999995</v>
      </c>
    </row>
    <row r="5579" spans="1:7" x14ac:dyDescent="0.35">
      <c r="A5579" t="s">
        <v>9464</v>
      </c>
      <c r="B5579" t="s">
        <v>2179</v>
      </c>
      <c r="C5579" s="16">
        <v>37649</v>
      </c>
      <c r="D5579">
        <v>7</v>
      </c>
      <c r="E5579">
        <v>24</v>
      </c>
      <c r="F5579" t="s">
        <v>14298</v>
      </c>
      <c r="G5579">
        <v>0.54500000000000004</v>
      </c>
    </row>
    <row r="5580" spans="1:7" x14ac:dyDescent="0.35">
      <c r="A5580" t="s">
        <v>3768</v>
      </c>
      <c r="B5580" t="s">
        <v>2179</v>
      </c>
      <c r="C5580" s="16">
        <v>37649</v>
      </c>
      <c r="D5580">
        <v>14</v>
      </c>
      <c r="E5580">
        <v>47</v>
      </c>
      <c r="F5580" t="s">
        <v>14298</v>
      </c>
      <c r="G5580">
        <v>0.498</v>
      </c>
    </row>
    <row r="5581" spans="1:7" x14ac:dyDescent="0.35">
      <c r="A5581" t="s">
        <v>6546</v>
      </c>
      <c r="B5581" t="s">
        <v>6547</v>
      </c>
      <c r="C5581" s="16">
        <v>37639</v>
      </c>
      <c r="D5581">
        <v>4</v>
      </c>
      <c r="E5581">
        <v>39</v>
      </c>
      <c r="F5581" t="s">
        <v>6549</v>
      </c>
      <c r="G5581">
        <v>0.72499999999999998</v>
      </c>
    </row>
    <row r="5582" spans="1:7" x14ac:dyDescent="0.35">
      <c r="A5582" t="s">
        <v>6548</v>
      </c>
      <c r="B5582" t="s">
        <v>6547</v>
      </c>
      <c r="C5582" s="16">
        <v>37639</v>
      </c>
      <c r="D5582">
        <v>1</v>
      </c>
      <c r="E5582">
        <v>40</v>
      </c>
      <c r="F5582" t="s">
        <v>6549</v>
      </c>
      <c r="G5582">
        <v>0.78200000000000003</v>
      </c>
    </row>
    <row r="5583" spans="1:7" x14ac:dyDescent="0.35">
      <c r="A5583" t="s">
        <v>514</v>
      </c>
      <c r="B5583" t="s">
        <v>515</v>
      </c>
      <c r="C5583" s="16">
        <v>37635</v>
      </c>
      <c r="D5583">
        <v>16</v>
      </c>
      <c r="E5583">
        <v>46</v>
      </c>
      <c r="F5583" t="s">
        <v>13953</v>
      </c>
      <c r="G5583">
        <v>0.44600000000000001</v>
      </c>
    </row>
    <row r="5584" spans="1:7" x14ac:dyDescent="0.35">
      <c r="A5584" t="s">
        <v>1675</v>
      </c>
      <c r="B5584" t="s">
        <v>515</v>
      </c>
      <c r="C5584" s="16">
        <v>37635</v>
      </c>
      <c r="D5584">
        <v>15</v>
      </c>
      <c r="E5584">
        <v>73</v>
      </c>
      <c r="F5584" t="s">
        <v>13953</v>
      </c>
      <c r="G5584">
        <v>0.57499999999999996</v>
      </c>
    </row>
    <row r="5585" spans="1:7" x14ac:dyDescent="0.35">
      <c r="A5585" t="s">
        <v>4113</v>
      </c>
      <c r="B5585" t="s">
        <v>516</v>
      </c>
      <c r="C5585" s="16">
        <v>37635</v>
      </c>
      <c r="D5585">
        <v>1</v>
      </c>
      <c r="E5585">
        <v>55</v>
      </c>
      <c r="F5585" t="s">
        <v>13756</v>
      </c>
      <c r="G5585">
        <v>0.70299999999999996</v>
      </c>
    </row>
    <row r="5586" spans="1:7" x14ac:dyDescent="0.35">
      <c r="A5586" t="s">
        <v>4823</v>
      </c>
      <c r="B5586" t="s">
        <v>515</v>
      </c>
      <c r="C5586" s="16">
        <v>37635</v>
      </c>
      <c r="D5586">
        <v>20</v>
      </c>
      <c r="E5586">
        <v>56</v>
      </c>
      <c r="F5586" t="s">
        <v>13953</v>
      </c>
      <c r="G5586">
        <v>0.81</v>
      </c>
    </row>
    <row r="5587" spans="1:7" x14ac:dyDescent="0.35">
      <c r="A5587" t="s">
        <v>12328</v>
      </c>
      <c r="B5587" t="s">
        <v>516</v>
      </c>
      <c r="C5587" s="16">
        <v>37635</v>
      </c>
      <c r="D5587">
        <v>19</v>
      </c>
      <c r="E5587">
        <v>65</v>
      </c>
      <c r="F5587" t="s">
        <v>13756</v>
      </c>
      <c r="G5587">
        <v>0.72699999999999998</v>
      </c>
    </row>
    <row r="5588" spans="1:7" x14ac:dyDescent="0.35">
      <c r="A5588" t="s">
        <v>11265</v>
      </c>
      <c r="B5588" t="s">
        <v>516</v>
      </c>
      <c r="C5588" s="16">
        <v>37635</v>
      </c>
      <c r="D5588">
        <v>2</v>
      </c>
      <c r="E5588">
        <v>50</v>
      </c>
      <c r="F5588" t="s">
        <v>13756</v>
      </c>
      <c r="G5588">
        <v>0.81499999999999995</v>
      </c>
    </row>
    <row r="5589" spans="1:7" x14ac:dyDescent="0.35">
      <c r="A5589" t="s">
        <v>265</v>
      </c>
      <c r="B5589" t="s">
        <v>266</v>
      </c>
      <c r="C5589" s="16">
        <v>37622</v>
      </c>
      <c r="D5589">
        <v>18</v>
      </c>
      <c r="E5589">
        <v>0</v>
      </c>
      <c r="F5589" t="s">
        <v>15047</v>
      </c>
      <c r="G5589">
        <v>0.71499999999999997</v>
      </c>
    </row>
    <row r="5590" spans="1:7" x14ac:dyDescent="0.35">
      <c r="A5590" t="s">
        <v>338</v>
      </c>
      <c r="B5590" t="s">
        <v>339</v>
      </c>
      <c r="C5590" s="16">
        <v>37622</v>
      </c>
      <c r="D5590">
        <v>8</v>
      </c>
      <c r="E5590">
        <v>3</v>
      </c>
      <c r="F5590" t="s">
        <v>13838</v>
      </c>
      <c r="G5590">
        <v>0.57099999999999995</v>
      </c>
    </row>
    <row r="5591" spans="1:7" x14ac:dyDescent="0.35">
      <c r="A5591" t="s">
        <v>11792</v>
      </c>
      <c r="B5591" t="s">
        <v>915</v>
      </c>
      <c r="C5591" s="16">
        <v>37622</v>
      </c>
      <c r="D5591">
        <v>6</v>
      </c>
      <c r="E5591">
        <v>0</v>
      </c>
      <c r="F5591" t="s">
        <v>917</v>
      </c>
      <c r="G5591">
        <v>0.53100000000000003</v>
      </c>
    </row>
    <row r="5592" spans="1:7" x14ac:dyDescent="0.35">
      <c r="A5592" t="s">
        <v>11808</v>
      </c>
      <c r="B5592" t="s">
        <v>1133</v>
      </c>
      <c r="C5592" s="16">
        <v>37622</v>
      </c>
      <c r="D5592">
        <v>9</v>
      </c>
      <c r="E5592">
        <v>0</v>
      </c>
      <c r="F5592" t="s">
        <v>1134</v>
      </c>
      <c r="G5592">
        <v>0.57999999999999996</v>
      </c>
    </row>
    <row r="5593" spans="1:7" x14ac:dyDescent="0.35">
      <c r="A5593" t="s">
        <v>2004</v>
      </c>
      <c r="B5593" t="s">
        <v>2005</v>
      </c>
      <c r="C5593" s="16">
        <v>37622</v>
      </c>
      <c r="D5593">
        <v>8</v>
      </c>
      <c r="E5593">
        <v>59</v>
      </c>
      <c r="F5593" t="s">
        <v>14018</v>
      </c>
      <c r="G5593">
        <v>0.435</v>
      </c>
    </row>
    <row r="5594" spans="1:7" x14ac:dyDescent="0.35">
      <c r="A5594" t="s">
        <v>2296</v>
      </c>
      <c r="B5594" t="s">
        <v>2297</v>
      </c>
      <c r="C5594" s="16">
        <v>37622</v>
      </c>
      <c r="D5594">
        <v>3</v>
      </c>
      <c r="E5594">
        <v>0</v>
      </c>
      <c r="F5594" t="s">
        <v>15048</v>
      </c>
      <c r="G5594">
        <v>0.59699999999999998</v>
      </c>
    </row>
    <row r="5595" spans="1:7" x14ac:dyDescent="0.35">
      <c r="A5595" t="s">
        <v>2387</v>
      </c>
      <c r="B5595" t="s">
        <v>2388</v>
      </c>
      <c r="C5595" s="16">
        <v>37622</v>
      </c>
      <c r="D5595">
        <v>1</v>
      </c>
      <c r="E5595">
        <v>77</v>
      </c>
      <c r="F5595" t="s">
        <v>14268</v>
      </c>
      <c r="G5595">
        <v>0.47799999999999998</v>
      </c>
    </row>
    <row r="5596" spans="1:7" x14ac:dyDescent="0.35">
      <c r="A5596" t="s">
        <v>2901</v>
      </c>
      <c r="B5596" t="s">
        <v>2902</v>
      </c>
      <c r="C5596" s="16">
        <v>37622</v>
      </c>
      <c r="D5596">
        <v>1</v>
      </c>
      <c r="E5596">
        <v>0</v>
      </c>
      <c r="F5596" t="s">
        <v>13356</v>
      </c>
      <c r="G5596">
        <v>0.66200000000000003</v>
      </c>
    </row>
    <row r="5597" spans="1:7" x14ac:dyDescent="0.35">
      <c r="A5597" t="s">
        <v>155</v>
      </c>
      <c r="B5597" t="s">
        <v>156</v>
      </c>
      <c r="C5597" s="16">
        <v>37622</v>
      </c>
      <c r="D5597">
        <v>1</v>
      </c>
      <c r="E5597">
        <v>37</v>
      </c>
      <c r="F5597" t="s">
        <v>14082</v>
      </c>
      <c r="G5597">
        <v>0.54700000000000004</v>
      </c>
    </row>
    <row r="5598" spans="1:7" x14ac:dyDescent="0.35">
      <c r="A5598" t="s">
        <v>3296</v>
      </c>
      <c r="B5598" t="s">
        <v>3297</v>
      </c>
      <c r="C5598" s="16">
        <v>37622</v>
      </c>
      <c r="D5598">
        <v>2</v>
      </c>
      <c r="E5598">
        <v>61</v>
      </c>
      <c r="F5598" t="s">
        <v>14196</v>
      </c>
      <c r="G5598">
        <v>0.71199999999999997</v>
      </c>
    </row>
    <row r="5599" spans="1:7" x14ac:dyDescent="0.35">
      <c r="A5599" t="s">
        <v>3895</v>
      </c>
      <c r="B5599" t="s">
        <v>3896</v>
      </c>
      <c r="C5599" s="16">
        <v>37622</v>
      </c>
      <c r="D5599">
        <v>13</v>
      </c>
      <c r="E5599">
        <v>64</v>
      </c>
      <c r="F5599" t="s">
        <v>13757</v>
      </c>
      <c r="G5599">
        <v>0.85899999999999999</v>
      </c>
    </row>
    <row r="5600" spans="1:7" x14ac:dyDescent="0.35">
      <c r="A5600" t="s">
        <v>4131</v>
      </c>
      <c r="B5600" t="s">
        <v>1024</v>
      </c>
      <c r="C5600" s="16">
        <v>37622</v>
      </c>
      <c r="D5600">
        <v>4</v>
      </c>
      <c r="E5600">
        <v>0</v>
      </c>
      <c r="F5600" t="s">
        <v>13668</v>
      </c>
      <c r="G5600">
        <v>0.751</v>
      </c>
    </row>
    <row r="5601" spans="1:7" x14ac:dyDescent="0.35">
      <c r="A5601" t="s">
        <v>4163</v>
      </c>
      <c r="B5601" t="s">
        <v>4164</v>
      </c>
      <c r="C5601" s="16">
        <v>37622</v>
      </c>
      <c r="D5601">
        <v>2</v>
      </c>
      <c r="E5601">
        <v>54</v>
      </c>
      <c r="F5601" t="s">
        <v>136</v>
      </c>
      <c r="G5601">
        <v>0.45200000000000001</v>
      </c>
    </row>
    <row r="5602" spans="1:7" x14ac:dyDescent="0.35">
      <c r="A5602" t="s">
        <v>4388</v>
      </c>
      <c r="B5602" t="s">
        <v>4389</v>
      </c>
      <c r="C5602" s="16">
        <v>37622</v>
      </c>
      <c r="D5602">
        <v>9</v>
      </c>
      <c r="E5602">
        <v>65</v>
      </c>
      <c r="F5602" t="s">
        <v>13357</v>
      </c>
      <c r="G5602">
        <v>0.76500000000000001</v>
      </c>
    </row>
    <row r="5603" spans="1:7" x14ac:dyDescent="0.35">
      <c r="A5603" t="s">
        <v>4435</v>
      </c>
      <c r="B5603" t="s">
        <v>2384</v>
      </c>
      <c r="C5603" s="16">
        <v>37622</v>
      </c>
      <c r="D5603">
        <v>17</v>
      </c>
      <c r="E5603">
        <v>0</v>
      </c>
      <c r="F5603" t="s">
        <v>14286</v>
      </c>
      <c r="G5603">
        <v>0.55500000000000005</v>
      </c>
    </row>
    <row r="5604" spans="1:7" x14ac:dyDescent="0.35">
      <c r="A5604" t="s">
        <v>4836</v>
      </c>
      <c r="B5604" t="s">
        <v>4837</v>
      </c>
      <c r="C5604" s="16">
        <v>37622</v>
      </c>
      <c r="D5604">
        <v>2</v>
      </c>
      <c r="E5604">
        <v>0</v>
      </c>
      <c r="F5604" t="s">
        <v>13358</v>
      </c>
      <c r="G5604">
        <v>0.86</v>
      </c>
    </row>
    <row r="5605" spans="1:7" x14ac:dyDescent="0.35">
      <c r="A5605" t="s">
        <v>5113</v>
      </c>
      <c r="B5605" t="s">
        <v>163</v>
      </c>
      <c r="C5605" s="16">
        <v>37622</v>
      </c>
      <c r="D5605">
        <v>12</v>
      </c>
      <c r="E5605">
        <v>0</v>
      </c>
      <c r="F5605" t="s">
        <v>164</v>
      </c>
      <c r="G5605">
        <v>0.53100000000000003</v>
      </c>
    </row>
    <row r="5606" spans="1:7" x14ac:dyDescent="0.35">
      <c r="A5606" t="s">
        <v>5923</v>
      </c>
      <c r="B5606" t="s">
        <v>5924</v>
      </c>
      <c r="C5606" s="16">
        <v>37622</v>
      </c>
      <c r="D5606">
        <v>10</v>
      </c>
      <c r="E5606">
        <v>0</v>
      </c>
      <c r="F5606" t="s">
        <v>5925</v>
      </c>
      <c r="G5606">
        <v>0.79</v>
      </c>
    </row>
    <row r="5607" spans="1:7" x14ac:dyDescent="0.35">
      <c r="A5607" t="s">
        <v>6066</v>
      </c>
      <c r="B5607" t="s">
        <v>2546</v>
      </c>
      <c r="C5607" s="16">
        <v>37622</v>
      </c>
      <c r="D5607">
        <v>4</v>
      </c>
      <c r="E5607">
        <v>0</v>
      </c>
      <c r="F5607" t="s">
        <v>2279</v>
      </c>
      <c r="G5607">
        <v>0.88600000000000001</v>
      </c>
    </row>
    <row r="5608" spans="1:7" x14ac:dyDescent="0.35">
      <c r="A5608" t="s">
        <v>6169</v>
      </c>
      <c r="B5608" t="s">
        <v>6170</v>
      </c>
      <c r="C5608" s="16">
        <v>37622</v>
      </c>
      <c r="D5608">
        <v>5</v>
      </c>
      <c r="E5608">
        <v>14</v>
      </c>
      <c r="F5608" t="s">
        <v>13875</v>
      </c>
      <c r="G5608">
        <v>0.504</v>
      </c>
    </row>
    <row r="5609" spans="1:7" x14ac:dyDescent="0.35">
      <c r="A5609" t="s">
        <v>6275</v>
      </c>
      <c r="B5609" t="s">
        <v>6276</v>
      </c>
      <c r="C5609" s="16">
        <v>37622</v>
      </c>
      <c r="D5609">
        <v>2</v>
      </c>
      <c r="E5609">
        <v>34</v>
      </c>
      <c r="F5609" t="s">
        <v>6277</v>
      </c>
      <c r="G5609">
        <v>0.82099999999999995</v>
      </c>
    </row>
    <row r="5610" spans="1:7" x14ac:dyDescent="0.35">
      <c r="A5610" t="s">
        <v>4581</v>
      </c>
      <c r="B5610" t="s">
        <v>6310</v>
      </c>
      <c r="C5610" s="16">
        <v>37622</v>
      </c>
      <c r="D5610">
        <v>3</v>
      </c>
      <c r="E5610">
        <v>50</v>
      </c>
      <c r="F5610" t="s">
        <v>13359</v>
      </c>
      <c r="G5610">
        <v>0.63800000000000001</v>
      </c>
    </row>
    <row r="5611" spans="1:7" x14ac:dyDescent="0.35">
      <c r="A5611" t="s">
        <v>6383</v>
      </c>
      <c r="B5611" t="s">
        <v>4390</v>
      </c>
      <c r="C5611" s="16">
        <v>37622</v>
      </c>
      <c r="D5611">
        <v>4</v>
      </c>
      <c r="E5611">
        <v>72</v>
      </c>
      <c r="F5611" t="s">
        <v>13360</v>
      </c>
      <c r="G5611">
        <v>0.86599999999999999</v>
      </c>
    </row>
    <row r="5612" spans="1:7" x14ac:dyDescent="0.35">
      <c r="A5612" t="s">
        <v>12230</v>
      </c>
      <c r="B5612" t="s">
        <v>6406</v>
      </c>
      <c r="C5612" s="16">
        <v>37622</v>
      </c>
      <c r="D5612">
        <v>2</v>
      </c>
      <c r="E5612">
        <v>59</v>
      </c>
      <c r="F5612" t="s">
        <v>13301</v>
      </c>
      <c r="G5612">
        <v>0.57999999999999996</v>
      </c>
    </row>
    <row r="5613" spans="1:7" x14ac:dyDescent="0.35">
      <c r="A5613" t="s">
        <v>6468</v>
      </c>
      <c r="B5613" t="s">
        <v>873</v>
      </c>
      <c r="C5613" s="16">
        <v>37622</v>
      </c>
      <c r="D5613">
        <v>4</v>
      </c>
      <c r="E5613">
        <v>0</v>
      </c>
      <c r="F5613" t="s">
        <v>14733</v>
      </c>
      <c r="G5613">
        <v>0.86</v>
      </c>
    </row>
    <row r="5614" spans="1:7" x14ac:dyDescent="0.35">
      <c r="A5614" t="s">
        <v>6725</v>
      </c>
      <c r="B5614" t="s">
        <v>6726</v>
      </c>
      <c r="C5614" s="16">
        <v>37622</v>
      </c>
      <c r="D5614">
        <v>8</v>
      </c>
      <c r="E5614">
        <v>19</v>
      </c>
      <c r="F5614" t="s">
        <v>12791</v>
      </c>
      <c r="G5614">
        <v>0.69</v>
      </c>
    </row>
    <row r="5615" spans="1:7" x14ac:dyDescent="0.35">
      <c r="A5615" t="s">
        <v>6974</v>
      </c>
      <c r="B5615" t="s">
        <v>6975</v>
      </c>
      <c r="C5615" s="16">
        <v>37622</v>
      </c>
      <c r="D5615">
        <v>13</v>
      </c>
      <c r="E5615">
        <v>0</v>
      </c>
      <c r="F5615" t="s">
        <v>13997</v>
      </c>
      <c r="G5615">
        <v>0.44800000000000001</v>
      </c>
    </row>
    <row r="5616" spans="1:7" x14ac:dyDescent="0.35">
      <c r="A5616" t="s">
        <v>7439</v>
      </c>
      <c r="B5616" t="s">
        <v>7440</v>
      </c>
      <c r="C5616" s="16">
        <v>37622</v>
      </c>
      <c r="D5616">
        <v>7</v>
      </c>
      <c r="E5616">
        <v>36</v>
      </c>
      <c r="F5616" t="s">
        <v>7441</v>
      </c>
      <c r="G5616">
        <v>0.40500000000000003</v>
      </c>
    </row>
    <row r="5617" spans="1:7" x14ac:dyDescent="0.35">
      <c r="A5617" t="s">
        <v>4291</v>
      </c>
      <c r="B5617" t="s">
        <v>1980</v>
      </c>
      <c r="C5617" s="16">
        <v>37622</v>
      </c>
      <c r="D5617">
        <v>5</v>
      </c>
      <c r="E5617">
        <v>0</v>
      </c>
      <c r="F5617" t="s">
        <v>14072</v>
      </c>
      <c r="G5617">
        <v>0.47499999999999998</v>
      </c>
    </row>
    <row r="5618" spans="1:7" x14ac:dyDescent="0.35">
      <c r="A5618" t="s">
        <v>7526</v>
      </c>
      <c r="B5618" t="s">
        <v>6406</v>
      </c>
      <c r="C5618" s="16">
        <v>37622</v>
      </c>
      <c r="D5618">
        <v>1</v>
      </c>
      <c r="E5618">
        <v>57</v>
      </c>
      <c r="F5618" t="s">
        <v>13301</v>
      </c>
      <c r="G5618">
        <v>0.377</v>
      </c>
    </row>
    <row r="5619" spans="1:7" x14ac:dyDescent="0.35">
      <c r="A5619" t="s">
        <v>712</v>
      </c>
      <c r="B5619" t="s">
        <v>2119</v>
      </c>
      <c r="C5619" s="16">
        <v>37622</v>
      </c>
      <c r="D5619">
        <v>1</v>
      </c>
      <c r="E5619">
        <v>66</v>
      </c>
      <c r="F5619" t="s">
        <v>15049</v>
      </c>
      <c r="G5619">
        <v>0.61199999999999999</v>
      </c>
    </row>
    <row r="5620" spans="1:7" x14ac:dyDescent="0.35">
      <c r="A5620" t="s">
        <v>3637</v>
      </c>
      <c r="B5620" t="s">
        <v>168</v>
      </c>
      <c r="C5620" s="16">
        <v>37622</v>
      </c>
      <c r="D5620">
        <v>25</v>
      </c>
      <c r="E5620">
        <v>74</v>
      </c>
      <c r="F5620" t="s">
        <v>14074</v>
      </c>
      <c r="G5620">
        <v>0.68200000000000005</v>
      </c>
    </row>
    <row r="5621" spans="1:7" x14ac:dyDescent="0.35">
      <c r="A5621" t="s">
        <v>8796</v>
      </c>
      <c r="B5621" t="s">
        <v>873</v>
      </c>
      <c r="C5621" s="16">
        <v>37622</v>
      </c>
      <c r="D5621">
        <v>5</v>
      </c>
      <c r="E5621">
        <v>0</v>
      </c>
      <c r="F5621" t="s">
        <v>14733</v>
      </c>
      <c r="G5621">
        <v>0.81</v>
      </c>
    </row>
    <row r="5622" spans="1:7" x14ac:dyDescent="0.35">
      <c r="A5622" t="s">
        <v>11922</v>
      </c>
      <c r="B5622" t="s">
        <v>415</v>
      </c>
      <c r="C5622" s="16">
        <v>37622</v>
      </c>
      <c r="D5622">
        <v>2</v>
      </c>
      <c r="E5622">
        <v>0</v>
      </c>
      <c r="F5622" t="s">
        <v>13959</v>
      </c>
      <c r="G5622">
        <v>0.36599999999999999</v>
      </c>
    </row>
    <row r="5623" spans="1:7" x14ac:dyDescent="0.35">
      <c r="A5623" t="s">
        <v>11922</v>
      </c>
      <c r="B5623" t="s">
        <v>415</v>
      </c>
      <c r="C5623" s="16">
        <v>37622</v>
      </c>
      <c r="D5623">
        <v>2</v>
      </c>
      <c r="E5623">
        <v>59</v>
      </c>
      <c r="F5623" t="s">
        <v>13959</v>
      </c>
      <c r="G5623">
        <v>0.36599999999999999</v>
      </c>
    </row>
    <row r="5624" spans="1:7" x14ac:dyDescent="0.35">
      <c r="A5624" t="s">
        <v>1879</v>
      </c>
      <c r="B5624" t="s">
        <v>9106</v>
      </c>
      <c r="C5624" s="16">
        <v>37622</v>
      </c>
      <c r="D5624">
        <v>1</v>
      </c>
      <c r="E5624">
        <v>0</v>
      </c>
      <c r="F5624" t="s">
        <v>12791</v>
      </c>
      <c r="G5624">
        <v>0.505</v>
      </c>
    </row>
    <row r="5625" spans="1:7" x14ac:dyDescent="0.35">
      <c r="A5625" t="s">
        <v>2212</v>
      </c>
      <c r="B5625" t="s">
        <v>2213</v>
      </c>
      <c r="C5625" s="16">
        <v>37622</v>
      </c>
      <c r="D5625">
        <v>1</v>
      </c>
      <c r="E5625">
        <v>47</v>
      </c>
      <c r="F5625" t="s">
        <v>14299</v>
      </c>
      <c r="G5625">
        <v>0.59099999999999997</v>
      </c>
    </row>
    <row r="5626" spans="1:7" x14ac:dyDescent="0.35">
      <c r="A5626" t="s">
        <v>3482</v>
      </c>
      <c r="B5626" t="s">
        <v>1338</v>
      </c>
      <c r="C5626" s="16">
        <v>37622</v>
      </c>
      <c r="D5626">
        <v>2</v>
      </c>
      <c r="E5626">
        <v>63</v>
      </c>
      <c r="F5626" t="s">
        <v>1339</v>
      </c>
      <c r="G5626">
        <v>0.84299999999999997</v>
      </c>
    </row>
    <row r="5627" spans="1:7" x14ac:dyDescent="0.35">
      <c r="A5627" t="s">
        <v>10257</v>
      </c>
      <c r="B5627" t="s">
        <v>2219</v>
      </c>
      <c r="C5627" s="16">
        <v>37622</v>
      </c>
      <c r="D5627">
        <v>15</v>
      </c>
      <c r="E5627">
        <v>0</v>
      </c>
      <c r="F5627" t="s">
        <v>14300</v>
      </c>
      <c r="G5627">
        <v>0.58699999999999997</v>
      </c>
    </row>
    <row r="5628" spans="1:7" x14ac:dyDescent="0.35">
      <c r="A5628" t="s">
        <v>10417</v>
      </c>
      <c r="B5628" t="s">
        <v>2281</v>
      </c>
      <c r="C5628" s="16">
        <v>37622</v>
      </c>
      <c r="D5628">
        <v>13</v>
      </c>
      <c r="E5628">
        <v>55</v>
      </c>
      <c r="F5628" t="s">
        <v>13511</v>
      </c>
      <c r="G5628">
        <v>0.49</v>
      </c>
    </row>
    <row r="5629" spans="1:7" x14ac:dyDescent="0.35">
      <c r="A5629" t="s">
        <v>10619</v>
      </c>
      <c r="B5629" t="s">
        <v>10620</v>
      </c>
      <c r="C5629" s="16">
        <v>37622</v>
      </c>
      <c r="D5629">
        <v>12</v>
      </c>
      <c r="E5629">
        <v>62</v>
      </c>
      <c r="F5629" t="s">
        <v>15050</v>
      </c>
      <c r="G5629">
        <v>0.81</v>
      </c>
    </row>
    <row r="5630" spans="1:7" x14ac:dyDescent="0.35">
      <c r="A5630" t="s">
        <v>6742</v>
      </c>
      <c r="B5630" t="s">
        <v>873</v>
      </c>
      <c r="C5630" s="16">
        <v>37622</v>
      </c>
      <c r="D5630">
        <v>1</v>
      </c>
      <c r="E5630">
        <v>0</v>
      </c>
      <c r="F5630" t="s">
        <v>14733</v>
      </c>
      <c r="G5630">
        <v>0.83599999999999997</v>
      </c>
    </row>
    <row r="5631" spans="1:7" x14ac:dyDescent="0.35">
      <c r="A5631" t="s">
        <v>2006</v>
      </c>
      <c r="B5631" t="s">
        <v>415</v>
      </c>
      <c r="C5631" s="16">
        <v>37622</v>
      </c>
      <c r="D5631">
        <v>5</v>
      </c>
      <c r="E5631">
        <v>60</v>
      </c>
      <c r="F5631" t="s">
        <v>13959</v>
      </c>
      <c r="G5631">
        <v>0.28199999999999997</v>
      </c>
    </row>
    <row r="5632" spans="1:7" x14ac:dyDescent="0.35">
      <c r="A5632" t="s">
        <v>2006</v>
      </c>
      <c r="B5632" t="s">
        <v>415</v>
      </c>
      <c r="C5632" s="16">
        <v>37622</v>
      </c>
      <c r="D5632">
        <v>5</v>
      </c>
      <c r="E5632">
        <v>0</v>
      </c>
      <c r="F5632" t="s">
        <v>13959</v>
      </c>
      <c r="G5632">
        <v>0.28199999999999997</v>
      </c>
    </row>
    <row r="5633" spans="1:7" x14ac:dyDescent="0.35">
      <c r="A5633" t="s">
        <v>11059</v>
      </c>
      <c r="B5633" t="s">
        <v>2441</v>
      </c>
      <c r="C5633" s="16">
        <v>37622</v>
      </c>
      <c r="D5633">
        <v>2</v>
      </c>
      <c r="E5633">
        <v>0</v>
      </c>
      <c r="F5633" t="s">
        <v>2442</v>
      </c>
      <c r="G5633">
        <v>0.312</v>
      </c>
    </row>
    <row r="5634" spans="1:7" x14ac:dyDescent="0.35">
      <c r="A5634" t="s">
        <v>11378</v>
      </c>
      <c r="B5634" t="s">
        <v>2441</v>
      </c>
      <c r="C5634" s="16">
        <v>37622</v>
      </c>
      <c r="D5634">
        <v>4</v>
      </c>
      <c r="E5634">
        <v>0</v>
      </c>
      <c r="F5634" t="s">
        <v>2442</v>
      </c>
      <c r="G5634">
        <v>0.20399999999999999</v>
      </c>
    </row>
    <row r="5635" spans="1:7" x14ac:dyDescent="0.35">
      <c r="A5635" t="s">
        <v>2766</v>
      </c>
      <c r="B5635" t="s">
        <v>738</v>
      </c>
      <c r="C5635" s="16">
        <v>37622</v>
      </c>
      <c r="D5635">
        <v>1</v>
      </c>
      <c r="E5635">
        <v>52</v>
      </c>
      <c r="F5635" t="s">
        <v>14183</v>
      </c>
      <c r="G5635">
        <v>0.39400000000000002</v>
      </c>
    </row>
    <row r="5636" spans="1:7" x14ac:dyDescent="0.35">
      <c r="A5636" t="s">
        <v>7162</v>
      </c>
      <c r="B5636" t="s">
        <v>7833</v>
      </c>
      <c r="C5636" s="16">
        <v>37622</v>
      </c>
      <c r="D5636">
        <v>4</v>
      </c>
      <c r="E5636">
        <v>52</v>
      </c>
      <c r="F5636" t="s">
        <v>13890</v>
      </c>
      <c r="G5636">
        <v>0.55800000000000005</v>
      </c>
    </row>
    <row r="5637" spans="1:7" x14ac:dyDescent="0.35">
      <c r="A5637" t="s">
        <v>11609</v>
      </c>
      <c r="B5637" t="s">
        <v>9030</v>
      </c>
      <c r="C5637" s="16">
        <v>37622</v>
      </c>
      <c r="D5637">
        <v>7</v>
      </c>
      <c r="E5637">
        <v>0</v>
      </c>
      <c r="F5637" t="s">
        <v>13875</v>
      </c>
      <c r="G5637">
        <v>0.52200000000000002</v>
      </c>
    </row>
    <row r="5638" spans="1:7" x14ac:dyDescent="0.35">
      <c r="A5638" t="s">
        <v>11617</v>
      </c>
      <c r="B5638" t="s">
        <v>11618</v>
      </c>
      <c r="C5638" s="16">
        <v>37622</v>
      </c>
      <c r="D5638">
        <v>5</v>
      </c>
      <c r="E5638">
        <v>0</v>
      </c>
      <c r="F5638" t="s">
        <v>11619</v>
      </c>
      <c r="G5638">
        <v>0.56899999999999995</v>
      </c>
    </row>
    <row r="5639" spans="1:7" x14ac:dyDescent="0.35">
      <c r="A5639" t="s">
        <v>11666</v>
      </c>
      <c r="B5639" t="s">
        <v>415</v>
      </c>
      <c r="C5639" s="16">
        <v>37622</v>
      </c>
      <c r="D5639">
        <v>4</v>
      </c>
      <c r="E5639">
        <v>0</v>
      </c>
      <c r="F5639" t="s">
        <v>13959</v>
      </c>
      <c r="G5639">
        <v>0.30299999999999999</v>
      </c>
    </row>
    <row r="5640" spans="1:7" x14ac:dyDescent="0.35">
      <c r="A5640" t="s">
        <v>11690</v>
      </c>
      <c r="B5640" t="s">
        <v>11691</v>
      </c>
      <c r="C5640" s="16">
        <v>37622</v>
      </c>
      <c r="D5640">
        <v>3</v>
      </c>
      <c r="E5640">
        <v>78</v>
      </c>
      <c r="F5640" t="s">
        <v>14301</v>
      </c>
      <c r="G5640">
        <v>0.77400000000000002</v>
      </c>
    </row>
    <row r="5641" spans="1:7" x14ac:dyDescent="0.35">
      <c r="A5641" t="s">
        <v>11711</v>
      </c>
      <c r="B5641" t="s">
        <v>9831</v>
      </c>
      <c r="C5641" s="16">
        <v>37622</v>
      </c>
      <c r="D5641">
        <v>3</v>
      </c>
      <c r="E5641">
        <v>77</v>
      </c>
      <c r="F5641" t="s">
        <v>13334</v>
      </c>
      <c r="G5641">
        <v>0.48599999999999999</v>
      </c>
    </row>
    <row r="5642" spans="1:7" x14ac:dyDescent="0.35">
      <c r="A5642" t="s">
        <v>11760</v>
      </c>
      <c r="B5642" t="s">
        <v>426</v>
      </c>
      <c r="C5642" s="16">
        <v>37613</v>
      </c>
      <c r="D5642">
        <v>1</v>
      </c>
      <c r="E5642">
        <v>44</v>
      </c>
      <c r="F5642" t="s">
        <v>13361</v>
      </c>
      <c r="G5642">
        <v>0.627</v>
      </c>
    </row>
    <row r="5643" spans="1:7" x14ac:dyDescent="0.35">
      <c r="A5643" t="s">
        <v>10422</v>
      </c>
      <c r="B5643" t="s">
        <v>10423</v>
      </c>
      <c r="C5643" s="16">
        <v>37600</v>
      </c>
      <c r="D5643">
        <v>1</v>
      </c>
      <c r="E5643">
        <v>46</v>
      </c>
      <c r="F5643" t="s">
        <v>4985</v>
      </c>
      <c r="G5643">
        <v>0.622</v>
      </c>
    </row>
    <row r="5644" spans="1:7" x14ac:dyDescent="0.35">
      <c r="A5644" t="s">
        <v>1299</v>
      </c>
      <c r="B5644" t="s">
        <v>2873</v>
      </c>
      <c r="C5644" s="16">
        <v>37597</v>
      </c>
      <c r="D5644">
        <v>2</v>
      </c>
      <c r="E5644">
        <v>0</v>
      </c>
      <c r="F5644" t="s">
        <v>13323</v>
      </c>
      <c r="G5644">
        <v>0.53800000000000003</v>
      </c>
    </row>
    <row r="5645" spans="1:7" x14ac:dyDescent="0.35">
      <c r="A5645" t="s">
        <v>11778</v>
      </c>
      <c r="B5645" t="s">
        <v>761</v>
      </c>
      <c r="C5645" s="16">
        <v>37586</v>
      </c>
      <c r="D5645">
        <v>12</v>
      </c>
      <c r="E5645">
        <v>75</v>
      </c>
      <c r="F5645" t="s">
        <v>15051</v>
      </c>
      <c r="G5645">
        <v>0.64800000000000002</v>
      </c>
    </row>
    <row r="5646" spans="1:7" x14ac:dyDescent="0.35">
      <c r="A5646" t="s">
        <v>12058</v>
      </c>
      <c r="B5646" t="s">
        <v>4409</v>
      </c>
      <c r="C5646" s="16">
        <v>37586</v>
      </c>
      <c r="D5646">
        <v>3</v>
      </c>
      <c r="E5646">
        <v>41</v>
      </c>
      <c r="F5646" t="s">
        <v>14302</v>
      </c>
      <c r="G5646">
        <v>0.192</v>
      </c>
    </row>
    <row r="5647" spans="1:7" x14ac:dyDescent="0.35">
      <c r="A5647" t="s">
        <v>6414</v>
      </c>
      <c r="B5647" t="s">
        <v>6142</v>
      </c>
      <c r="C5647" s="16">
        <v>37586</v>
      </c>
      <c r="D5647">
        <v>13</v>
      </c>
      <c r="E5647">
        <v>50</v>
      </c>
      <c r="F5647" t="s">
        <v>13362</v>
      </c>
      <c r="G5647">
        <v>0.84599999999999997</v>
      </c>
    </row>
    <row r="5648" spans="1:7" x14ac:dyDescent="0.35">
      <c r="A5648" t="s">
        <v>11778</v>
      </c>
      <c r="B5648" t="s">
        <v>761</v>
      </c>
      <c r="C5648" s="16">
        <v>37586</v>
      </c>
      <c r="D5648">
        <v>12</v>
      </c>
      <c r="E5648">
        <v>58</v>
      </c>
      <c r="F5648" t="s">
        <v>15051</v>
      </c>
      <c r="G5648">
        <v>0.56299999999999994</v>
      </c>
    </row>
    <row r="5649" spans="1:7" x14ac:dyDescent="0.35">
      <c r="A5649" t="s">
        <v>12482</v>
      </c>
      <c r="B5649" t="s">
        <v>1013</v>
      </c>
      <c r="C5649" s="16">
        <v>37586</v>
      </c>
      <c r="D5649">
        <v>6</v>
      </c>
      <c r="E5649">
        <v>12</v>
      </c>
      <c r="F5649" t="s">
        <v>13363</v>
      </c>
      <c r="G5649">
        <v>0.53700000000000003</v>
      </c>
    </row>
    <row r="5650" spans="1:7" x14ac:dyDescent="0.35">
      <c r="A5650" t="s">
        <v>11795</v>
      </c>
      <c r="B5650" t="s">
        <v>965</v>
      </c>
      <c r="C5650" s="16">
        <v>37579</v>
      </c>
      <c r="D5650">
        <v>6</v>
      </c>
      <c r="E5650">
        <v>58</v>
      </c>
      <c r="F5650" t="s">
        <v>15052</v>
      </c>
      <c r="G5650">
        <v>0.69899999999999995</v>
      </c>
    </row>
    <row r="5651" spans="1:7" x14ac:dyDescent="0.35">
      <c r="A5651" t="s">
        <v>1469</v>
      </c>
      <c r="B5651" t="s">
        <v>93</v>
      </c>
      <c r="C5651" s="16">
        <v>37579</v>
      </c>
      <c r="D5651">
        <v>2</v>
      </c>
      <c r="E5651">
        <v>51</v>
      </c>
      <c r="F5651" t="s">
        <v>13698</v>
      </c>
      <c r="G5651">
        <v>0.83599999999999997</v>
      </c>
    </row>
    <row r="5652" spans="1:7" x14ac:dyDescent="0.35">
      <c r="A5652" t="s">
        <v>12163</v>
      </c>
      <c r="B5652" t="s">
        <v>5720</v>
      </c>
      <c r="C5652" s="16">
        <v>37579</v>
      </c>
      <c r="D5652">
        <v>7</v>
      </c>
      <c r="E5652">
        <v>65</v>
      </c>
      <c r="F5652" t="s">
        <v>15053</v>
      </c>
      <c r="G5652">
        <v>0.84399999999999997</v>
      </c>
    </row>
    <row r="5653" spans="1:7" x14ac:dyDescent="0.35">
      <c r="A5653" t="s">
        <v>9383</v>
      </c>
      <c r="B5653" t="s">
        <v>9384</v>
      </c>
      <c r="C5653" s="16">
        <v>37577</v>
      </c>
      <c r="D5653">
        <v>5</v>
      </c>
      <c r="E5653">
        <v>81</v>
      </c>
      <c r="F5653" t="s">
        <v>14303</v>
      </c>
      <c r="G5653">
        <v>0.61399999999999999</v>
      </c>
    </row>
    <row r="5654" spans="1:7" x14ac:dyDescent="0.35">
      <c r="A5654" t="s">
        <v>30</v>
      </c>
      <c r="B5654" t="s">
        <v>31</v>
      </c>
      <c r="C5654" s="16">
        <v>37572</v>
      </c>
      <c r="D5654">
        <v>6</v>
      </c>
      <c r="E5654">
        <v>80</v>
      </c>
      <c r="F5654" t="s">
        <v>14073</v>
      </c>
      <c r="G5654">
        <v>0.55700000000000005</v>
      </c>
    </row>
    <row r="5655" spans="1:7" x14ac:dyDescent="0.35">
      <c r="A5655" t="s">
        <v>2406</v>
      </c>
      <c r="B5655" t="s">
        <v>151</v>
      </c>
      <c r="C5655" s="16">
        <v>37572</v>
      </c>
      <c r="D5655">
        <v>5</v>
      </c>
      <c r="E5655">
        <v>16</v>
      </c>
      <c r="F5655" t="s">
        <v>15026</v>
      </c>
      <c r="G5655">
        <v>0.73499999999999999</v>
      </c>
    </row>
    <row r="5656" spans="1:7" x14ac:dyDescent="0.35">
      <c r="A5656" t="s">
        <v>30</v>
      </c>
      <c r="B5656" t="s">
        <v>31</v>
      </c>
      <c r="C5656" s="16">
        <v>37572</v>
      </c>
      <c r="D5656">
        <v>6</v>
      </c>
      <c r="E5656">
        <v>0</v>
      </c>
      <c r="F5656" t="s">
        <v>14073</v>
      </c>
      <c r="G5656">
        <v>0.55100000000000005</v>
      </c>
    </row>
    <row r="5657" spans="1:7" x14ac:dyDescent="0.35">
      <c r="A5657" t="s">
        <v>7233</v>
      </c>
      <c r="B5657" t="s">
        <v>7234</v>
      </c>
      <c r="C5657" s="16">
        <v>37572</v>
      </c>
      <c r="D5657">
        <v>4</v>
      </c>
      <c r="E5657">
        <v>74</v>
      </c>
      <c r="F5657" t="s">
        <v>13364</v>
      </c>
      <c r="G5657">
        <v>0.75900000000000001</v>
      </c>
    </row>
    <row r="5658" spans="1:7" x14ac:dyDescent="0.35">
      <c r="A5658" t="s">
        <v>7218</v>
      </c>
      <c r="B5658" t="s">
        <v>3547</v>
      </c>
      <c r="C5658" s="16">
        <v>37571</v>
      </c>
      <c r="D5658">
        <v>10</v>
      </c>
      <c r="E5658">
        <v>63</v>
      </c>
      <c r="F5658" t="s">
        <v>13962</v>
      </c>
      <c r="G5658">
        <v>0.60399999999999998</v>
      </c>
    </row>
    <row r="5659" spans="1:7" x14ac:dyDescent="0.35">
      <c r="A5659" t="s">
        <v>10351</v>
      </c>
      <c r="B5659" t="s">
        <v>3314</v>
      </c>
      <c r="C5659" s="16">
        <v>37571</v>
      </c>
      <c r="D5659">
        <v>4</v>
      </c>
      <c r="E5659">
        <v>73</v>
      </c>
      <c r="F5659" t="s">
        <v>15054</v>
      </c>
      <c r="G5659">
        <v>0.88400000000000001</v>
      </c>
    </row>
    <row r="5660" spans="1:7" x14ac:dyDescent="0.35">
      <c r="A5660" t="s">
        <v>10298</v>
      </c>
      <c r="B5660" t="s">
        <v>10299</v>
      </c>
      <c r="C5660" s="16">
        <v>37565</v>
      </c>
      <c r="D5660">
        <v>3</v>
      </c>
      <c r="E5660">
        <v>36</v>
      </c>
      <c r="F5660" t="s">
        <v>13365</v>
      </c>
      <c r="G5660">
        <v>0.64100000000000001</v>
      </c>
    </row>
    <row r="5661" spans="1:7" x14ac:dyDescent="0.35">
      <c r="A5661" t="s">
        <v>2572</v>
      </c>
      <c r="B5661" t="s">
        <v>901</v>
      </c>
      <c r="C5661" s="16">
        <v>37564</v>
      </c>
      <c r="D5661">
        <v>6</v>
      </c>
      <c r="E5661">
        <v>80</v>
      </c>
      <c r="F5661" t="s">
        <v>12842</v>
      </c>
      <c r="G5661">
        <v>0.89200000000000002</v>
      </c>
    </row>
    <row r="5662" spans="1:7" x14ac:dyDescent="0.35">
      <c r="A5662" t="s">
        <v>4899</v>
      </c>
      <c r="B5662" t="s">
        <v>901</v>
      </c>
      <c r="C5662" s="16">
        <v>37564</v>
      </c>
      <c r="D5662">
        <v>1</v>
      </c>
      <c r="E5662">
        <v>70</v>
      </c>
      <c r="F5662" t="s">
        <v>12842</v>
      </c>
      <c r="G5662">
        <v>0.84099999999999997</v>
      </c>
    </row>
    <row r="5663" spans="1:7" x14ac:dyDescent="0.35">
      <c r="A5663" t="s">
        <v>5240</v>
      </c>
      <c r="B5663" t="s">
        <v>901</v>
      </c>
      <c r="C5663" s="16">
        <v>37564</v>
      </c>
      <c r="D5663">
        <v>2</v>
      </c>
      <c r="E5663">
        <v>65</v>
      </c>
      <c r="F5663" t="s">
        <v>12842</v>
      </c>
      <c r="G5663">
        <v>0.85299999999999998</v>
      </c>
    </row>
    <row r="5664" spans="1:7" x14ac:dyDescent="0.35">
      <c r="A5664" t="s">
        <v>9178</v>
      </c>
      <c r="B5664" t="s">
        <v>901</v>
      </c>
      <c r="C5664" s="16">
        <v>37564</v>
      </c>
      <c r="D5664">
        <v>5</v>
      </c>
      <c r="E5664">
        <v>78</v>
      </c>
      <c r="F5664" t="s">
        <v>12842</v>
      </c>
      <c r="G5664">
        <v>0.624</v>
      </c>
    </row>
    <row r="5665" spans="1:7" x14ac:dyDescent="0.35">
      <c r="A5665" t="s">
        <v>4124</v>
      </c>
      <c r="B5665" t="s">
        <v>1504</v>
      </c>
      <c r="C5665" s="16">
        <v>37564</v>
      </c>
      <c r="D5665">
        <v>2</v>
      </c>
      <c r="E5665">
        <v>0</v>
      </c>
      <c r="F5665" t="s">
        <v>13324</v>
      </c>
      <c r="G5665">
        <v>0.59099999999999997</v>
      </c>
    </row>
    <row r="5666" spans="1:7" x14ac:dyDescent="0.35">
      <c r="A5666" t="s">
        <v>7629</v>
      </c>
      <c r="B5666" t="s">
        <v>942</v>
      </c>
      <c r="C5666" s="16">
        <v>37560</v>
      </c>
      <c r="D5666">
        <v>13</v>
      </c>
      <c r="E5666">
        <v>0</v>
      </c>
      <c r="F5666" t="s">
        <v>13880</v>
      </c>
      <c r="G5666">
        <v>0.36699999999999999</v>
      </c>
    </row>
    <row r="5667" spans="1:7" x14ac:dyDescent="0.35">
      <c r="A5667" t="s">
        <v>945</v>
      </c>
      <c r="B5667" t="s">
        <v>946</v>
      </c>
      <c r="C5667" s="16">
        <v>37558</v>
      </c>
      <c r="D5667">
        <v>4</v>
      </c>
      <c r="E5667">
        <v>72</v>
      </c>
      <c r="F5667" t="s">
        <v>14993</v>
      </c>
      <c r="G5667">
        <v>0.95699999999999996</v>
      </c>
    </row>
    <row r="5668" spans="1:7" x14ac:dyDescent="0.35">
      <c r="A5668" t="s">
        <v>5880</v>
      </c>
      <c r="B5668" t="s">
        <v>122</v>
      </c>
      <c r="C5668" s="16">
        <v>37558</v>
      </c>
      <c r="D5668">
        <v>1</v>
      </c>
      <c r="E5668">
        <v>47</v>
      </c>
      <c r="F5668" t="s">
        <v>123</v>
      </c>
      <c r="G5668">
        <v>0.7</v>
      </c>
    </row>
    <row r="5669" spans="1:7" x14ac:dyDescent="0.35">
      <c r="A5669" t="s">
        <v>1653</v>
      </c>
      <c r="B5669" t="s">
        <v>700</v>
      </c>
      <c r="C5669" s="16">
        <v>37554</v>
      </c>
      <c r="D5669">
        <v>9</v>
      </c>
      <c r="E5669">
        <v>24</v>
      </c>
      <c r="F5669" t="s">
        <v>13959</v>
      </c>
      <c r="G5669">
        <v>0.24099999999999999</v>
      </c>
    </row>
    <row r="5670" spans="1:7" x14ac:dyDescent="0.35">
      <c r="A5670" t="s">
        <v>5411</v>
      </c>
      <c r="B5670" t="s">
        <v>700</v>
      </c>
      <c r="C5670" s="16">
        <v>37554</v>
      </c>
      <c r="D5670">
        <v>5</v>
      </c>
      <c r="E5670">
        <v>25</v>
      </c>
      <c r="F5670" t="s">
        <v>13959</v>
      </c>
      <c r="G5670">
        <v>0.505</v>
      </c>
    </row>
    <row r="5671" spans="1:7" x14ac:dyDescent="0.35">
      <c r="A5671" t="s">
        <v>408</v>
      </c>
      <c r="B5671" t="s">
        <v>409</v>
      </c>
      <c r="C5671" s="16">
        <v>37551</v>
      </c>
      <c r="D5671">
        <v>1</v>
      </c>
      <c r="E5671">
        <v>52</v>
      </c>
      <c r="F5671" t="s">
        <v>15055</v>
      </c>
      <c r="G5671">
        <v>0.64900000000000002</v>
      </c>
    </row>
    <row r="5672" spans="1:7" x14ac:dyDescent="0.35">
      <c r="A5672" t="s">
        <v>12397</v>
      </c>
      <c r="B5672" t="s">
        <v>669</v>
      </c>
      <c r="C5672" s="16">
        <v>37551</v>
      </c>
      <c r="D5672">
        <v>2</v>
      </c>
      <c r="E5672">
        <v>59</v>
      </c>
      <c r="F5672" t="s">
        <v>15056</v>
      </c>
      <c r="G5672">
        <v>0.73599999999999999</v>
      </c>
    </row>
    <row r="5673" spans="1:7" x14ac:dyDescent="0.35">
      <c r="A5673" t="s">
        <v>7070</v>
      </c>
      <c r="B5673" t="s">
        <v>7071</v>
      </c>
      <c r="C5673" s="16">
        <v>37547</v>
      </c>
      <c r="D5673">
        <v>6</v>
      </c>
      <c r="E5673">
        <v>40</v>
      </c>
      <c r="F5673" t="s">
        <v>13624</v>
      </c>
      <c r="G5673">
        <v>0.78600000000000003</v>
      </c>
    </row>
    <row r="5674" spans="1:7" x14ac:dyDescent="0.35">
      <c r="A5674" t="s">
        <v>5042</v>
      </c>
      <c r="B5674" t="s">
        <v>2979</v>
      </c>
      <c r="C5674" s="16">
        <v>37533</v>
      </c>
      <c r="D5674">
        <v>2</v>
      </c>
      <c r="E5674">
        <v>77</v>
      </c>
      <c r="F5674" t="s">
        <v>14114</v>
      </c>
      <c r="G5674">
        <v>0.49399999999999999</v>
      </c>
    </row>
    <row r="5675" spans="1:7" x14ac:dyDescent="0.35">
      <c r="A5675" t="s">
        <v>9914</v>
      </c>
      <c r="B5675" t="s">
        <v>2979</v>
      </c>
      <c r="C5675" s="16">
        <v>37533</v>
      </c>
      <c r="D5675">
        <v>3</v>
      </c>
      <c r="E5675">
        <v>73</v>
      </c>
      <c r="F5675" t="s">
        <v>14114</v>
      </c>
      <c r="G5675">
        <v>0.62</v>
      </c>
    </row>
    <row r="5676" spans="1:7" x14ac:dyDescent="0.35">
      <c r="A5676" t="s">
        <v>5673</v>
      </c>
      <c r="B5676" t="s">
        <v>434</v>
      </c>
      <c r="C5676" s="16">
        <v>37523</v>
      </c>
      <c r="D5676">
        <v>4</v>
      </c>
      <c r="E5676">
        <v>60</v>
      </c>
      <c r="F5676" t="s">
        <v>12789</v>
      </c>
      <c r="G5676">
        <v>0.439</v>
      </c>
    </row>
    <row r="5677" spans="1:7" x14ac:dyDescent="0.35">
      <c r="A5677" t="s">
        <v>5954</v>
      </c>
      <c r="B5677" t="s">
        <v>434</v>
      </c>
      <c r="C5677" s="16">
        <v>37523</v>
      </c>
      <c r="D5677">
        <v>17</v>
      </c>
      <c r="E5677">
        <v>48</v>
      </c>
      <c r="F5677" t="s">
        <v>12789</v>
      </c>
      <c r="G5677">
        <v>0.64700000000000002</v>
      </c>
    </row>
    <row r="5678" spans="1:7" x14ac:dyDescent="0.35">
      <c r="A5678" t="s">
        <v>3628</v>
      </c>
      <c r="B5678" t="s">
        <v>434</v>
      </c>
      <c r="C5678" s="16">
        <v>37523</v>
      </c>
      <c r="D5678">
        <v>14</v>
      </c>
      <c r="E5678">
        <v>47</v>
      </c>
      <c r="F5678" t="s">
        <v>12789</v>
      </c>
      <c r="G5678">
        <v>0.64900000000000002</v>
      </c>
    </row>
    <row r="5679" spans="1:7" x14ac:dyDescent="0.35">
      <c r="A5679" t="s">
        <v>7031</v>
      </c>
      <c r="B5679" t="s">
        <v>434</v>
      </c>
      <c r="C5679" s="16">
        <v>37523</v>
      </c>
      <c r="D5679">
        <v>30</v>
      </c>
      <c r="E5679">
        <v>44</v>
      </c>
      <c r="F5679" t="s">
        <v>12789</v>
      </c>
      <c r="G5679">
        <v>0.46200000000000002</v>
      </c>
    </row>
    <row r="5680" spans="1:7" x14ac:dyDescent="0.35">
      <c r="A5680" t="s">
        <v>12376</v>
      </c>
      <c r="B5680" t="s">
        <v>434</v>
      </c>
      <c r="C5680" s="16">
        <v>37523</v>
      </c>
      <c r="D5680">
        <v>19</v>
      </c>
      <c r="E5680">
        <v>56</v>
      </c>
      <c r="F5680" t="s">
        <v>12789</v>
      </c>
      <c r="G5680">
        <v>0.66100000000000003</v>
      </c>
    </row>
    <row r="5681" spans="1:7" x14ac:dyDescent="0.35">
      <c r="A5681" t="s">
        <v>8502</v>
      </c>
      <c r="B5681" t="s">
        <v>434</v>
      </c>
      <c r="C5681" s="16">
        <v>37523</v>
      </c>
      <c r="D5681">
        <v>23</v>
      </c>
      <c r="E5681">
        <v>59</v>
      </c>
      <c r="F5681" t="s">
        <v>12789</v>
      </c>
      <c r="G5681">
        <v>0.83799999999999997</v>
      </c>
    </row>
    <row r="5682" spans="1:7" x14ac:dyDescent="0.35">
      <c r="A5682" t="s">
        <v>7971</v>
      </c>
      <c r="B5682" t="s">
        <v>10551</v>
      </c>
      <c r="C5682" s="16">
        <v>37523</v>
      </c>
      <c r="D5682">
        <v>31</v>
      </c>
      <c r="E5682">
        <v>60</v>
      </c>
      <c r="F5682" t="s">
        <v>12799</v>
      </c>
      <c r="G5682">
        <v>0.59</v>
      </c>
    </row>
    <row r="5683" spans="1:7" x14ac:dyDescent="0.35">
      <c r="A5683" t="s">
        <v>8418</v>
      </c>
      <c r="B5683" t="s">
        <v>1044</v>
      </c>
      <c r="C5683" s="16">
        <v>37515</v>
      </c>
      <c r="D5683">
        <v>2</v>
      </c>
      <c r="E5683">
        <v>0</v>
      </c>
      <c r="F5683" t="s">
        <v>14304</v>
      </c>
      <c r="G5683">
        <v>0.44700000000000001</v>
      </c>
    </row>
    <row r="5684" spans="1:7" x14ac:dyDescent="0.35">
      <c r="A5684" t="s">
        <v>26</v>
      </c>
      <c r="B5684" t="s">
        <v>27</v>
      </c>
      <c r="C5684" s="16">
        <v>37509</v>
      </c>
      <c r="D5684">
        <v>1</v>
      </c>
      <c r="E5684">
        <v>68</v>
      </c>
      <c r="F5684" t="s">
        <v>29</v>
      </c>
      <c r="G5684">
        <v>0.85199999999999998</v>
      </c>
    </row>
    <row r="5685" spans="1:7" x14ac:dyDescent="0.35">
      <c r="A5685" t="s">
        <v>3753</v>
      </c>
      <c r="B5685" t="s">
        <v>3754</v>
      </c>
      <c r="C5685" s="16">
        <v>37508</v>
      </c>
      <c r="D5685">
        <v>1</v>
      </c>
      <c r="E5685">
        <v>0</v>
      </c>
      <c r="F5685" t="s">
        <v>2110</v>
      </c>
      <c r="G5685">
        <v>0.58399999999999996</v>
      </c>
    </row>
    <row r="5686" spans="1:7" x14ac:dyDescent="0.35">
      <c r="A5686" t="s">
        <v>939</v>
      </c>
      <c r="B5686" t="s">
        <v>940</v>
      </c>
      <c r="C5686" s="16">
        <v>37498</v>
      </c>
      <c r="D5686">
        <v>7</v>
      </c>
      <c r="E5686">
        <v>45</v>
      </c>
      <c r="F5686" t="s">
        <v>13875</v>
      </c>
      <c r="G5686">
        <v>0.74</v>
      </c>
    </row>
    <row r="5687" spans="1:7" x14ac:dyDescent="0.35">
      <c r="A5687" t="s">
        <v>6393</v>
      </c>
      <c r="B5687" t="s">
        <v>940</v>
      </c>
      <c r="C5687" s="16">
        <v>37498</v>
      </c>
      <c r="D5687">
        <v>5</v>
      </c>
      <c r="E5687">
        <v>22</v>
      </c>
      <c r="F5687" t="s">
        <v>13875</v>
      </c>
      <c r="G5687">
        <v>0.85899999999999999</v>
      </c>
    </row>
    <row r="5688" spans="1:7" x14ac:dyDescent="0.35">
      <c r="A5688" t="s">
        <v>6956</v>
      </c>
      <c r="B5688" t="s">
        <v>940</v>
      </c>
      <c r="C5688" s="16">
        <v>37498</v>
      </c>
      <c r="D5688">
        <v>6</v>
      </c>
      <c r="E5688">
        <v>32</v>
      </c>
      <c r="F5688" t="s">
        <v>13875</v>
      </c>
      <c r="G5688">
        <v>0.72299999999999998</v>
      </c>
    </row>
    <row r="5689" spans="1:7" x14ac:dyDescent="0.35">
      <c r="A5689" t="s">
        <v>2635</v>
      </c>
      <c r="B5689" t="s">
        <v>620</v>
      </c>
      <c r="C5689" s="16">
        <v>37494</v>
      </c>
      <c r="D5689">
        <v>3</v>
      </c>
      <c r="E5689">
        <v>0</v>
      </c>
      <c r="F5689" t="s">
        <v>13265</v>
      </c>
      <c r="G5689">
        <v>0.48699999999999999</v>
      </c>
    </row>
    <row r="5690" spans="1:7" x14ac:dyDescent="0.35">
      <c r="A5690" t="s">
        <v>4501</v>
      </c>
      <c r="B5690" t="s">
        <v>2355</v>
      </c>
      <c r="C5690" s="16">
        <v>37480</v>
      </c>
      <c r="D5690">
        <v>5</v>
      </c>
      <c r="E5690">
        <v>12</v>
      </c>
      <c r="F5690" t="s">
        <v>13988</v>
      </c>
      <c r="G5690">
        <v>0.38600000000000001</v>
      </c>
    </row>
    <row r="5691" spans="1:7" x14ac:dyDescent="0.35">
      <c r="A5691" t="s">
        <v>1213</v>
      </c>
      <c r="B5691" t="s">
        <v>507</v>
      </c>
      <c r="C5691" s="16">
        <v>37476</v>
      </c>
      <c r="D5691">
        <v>3</v>
      </c>
      <c r="E5691">
        <v>69</v>
      </c>
      <c r="F5691" t="s">
        <v>12845</v>
      </c>
      <c r="G5691">
        <v>0.61099999999999999</v>
      </c>
    </row>
    <row r="5692" spans="1:7" x14ac:dyDescent="0.35">
      <c r="A5692" t="s">
        <v>3956</v>
      </c>
      <c r="B5692" t="s">
        <v>507</v>
      </c>
      <c r="C5692" s="16">
        <v>37476</v>
      </c>
      <c r="D5692">
        <v>5</v>
      </c>
      <c r="E5692">
        <v>86</v>
      </c>
      <c r="F5692" t="s">
        <v>12845</v>
      </c>
      <c r="G5692">
        <v>0.57699999999999996</v>
      </c>
    </row>
    <row r="5693" spans="1:7" x14ac:dyDescent="0.35">
      <c r="A5693" t="s">
        <v>8026</v>
      </c>
      <c r="B5693" t="s">
        <v>507</v>
      </c>
      <c r="C5693" s="16">
        <v>37476</v>
      </c>
      <c r="D5693">
        <v>2</v>
      </c>
      <c r="E5693">
        <v>78</v>
      </c>
      <c r="F5693" t="s">
        <v>12845</v>
      </c>
      <c r="G5693">
        <v>0.42399999999999999</v>
      </c>
    </row>
    <row r="5694" spans="1:7" x14ac:dyDescent="0.35">
      <c r="A5694" t="s">
        <v>10048</v>
      </c>
      <c r="B5694" t="s">
        <v>507</v>
      </c>
      <c r="C5694" s="16">
        <v>37476</v>
      </c>
      <c r="D5694">
        <v>4</v>
      </c>
      <c r="E5694">
        <v>88</v>
      </c>
      <c r="F5694" t="s">
        <v>12845</v>
      </c>
      <c r="G5694">
        <v>0.55700000000000005</v>
      </c>
    </row>
    <row r="5695" spans="1:7" x14ac:dyDescent="0.35">
      <c r="A5695" t="s">
        <v>2086</v>
      </c>
      <c r="B5695" t="s">
        <v>10970</v>
      </c>
      <c r="C5695" s="16">
        <v>37474</v>
      </c>
      <c r="D5695">
        <v>4</v>
      </c>
      <c r="E5695">
        <v>0</v>
      </c>
      <c r="F5695" t="s">
        <v>10971</v>
      </c>
      <c r="G5695">
        <v>0.56799999999999995</v>
      </c>
    </row>
    <row r="5696" spans="1:7" x14ac:dyDescent="0.35">
      <c r="A5696" t="s">
        <v>12330</v>
      </c>
      <c r="B5696" t="s">
        <v>7501</v>
      </c>
      <c r="C5696" s="16">
        <v>37467</v>
      </c>
      <c r="D5696">
        <v>1</v>
      </c>
      <c r="E5696">
        <v>0</v>
      </c>
      <c r="F5696" t="s">
        <v>13875</v>
      </c>
      <c r="G5696">
        <v>0.58699999999999997</v>
      </c>
    </row>
    <row r="5697" spans="1:7" x14ac:dyDescent="0.35">
      <c r="A5697" t="s">
        <v>5217</v>
      </c>
      <c r="B5697" t="s">
        <v>880</v>
      </c>
      <c r="C5697" s="16">
        <v>37466</v>
      </c>
      <c r="D5697">
        <v>2</v>
      </c>
      <c r="E5697">
        <v>43</v>
      </c>
      <c r="F5697" t="s">
        <v>14227</v>
      </c>
      <c r="G5697">
        <v>0.318</v>
      </c>
    </row>
    <row r="5698" spans="1:7" x14ac:dyDescent="0.35">
      <c r="A5698" t="s">
        <v>8290</v>
      </c>
      <c r="B5698" t="s">
        <v>880</v>
      </c>
      <c r="C5698" s="16">
        <v>37466</v>
      </c>
      <c r="D5698">
        <v>11</v>
      </c>
      <c r="E5698">
        <v>28</v>
      </c>
      <c r="F5698" t="s">
        <v>14227</v>
      </c>
      <c r="G5698">
        <v>0.43099999999999999</v>
      </c>
    </row>
    <row r="5699" spans="1:7" x14ac:dyDescent="0.35">
      <c r="A5699" t="s">
        <v>9014</v>
      </c>
      <c r="B5699" t="s">
        <v>880</v>
      </c>
      <c r="C5699" s="16">
        <v>37466</v>
      </c>
      <c r="D5699">
        <v>8</v>
      </c>
      <c r="E5699">
        <v>33</v>
      </c>
      <c r="F5699" t="s">
        <v>14227</v>
      </c>
      <c r="G5699">
        <v>0.36599999999999999</v>
      </c>
    </row>
    <row r="5700" spans="1:7" x14ac:dyDescent="0.35">
      <c r="A5700" t="s">
        <v>10993</v>
      </c>
      <c r="B5700" t="s">
        <v>693</v>
      </c>
      <c r="C5700" s="16">
        <v>37463</v>
      </c>
      <c r="D5700">
        <v>10</v>
      </c>
      <c r="E5700">
        <v>0</v>
      </c>
      <c r="F5700" t="s">
        <v>13927</v>
      </c>
      <c r="G5700">
        <v>0.379</v>
      </c>
    </row>
    <row r="5701" spans="1:7" x14ac:dyDescent="0.35">
      <c r="A5701" t="s">
        <v>5189</v>
      </c>
      <c r="B5701" t="s">
        <v>1289</v>
      </c>
      <c r="C5701" s="16">
        <v>37456</v>
      </c>
      <c r="D5701">
        <v>4</v>
      </c>
      <c r="E5701">
        <v>70</v>
      </c>
      <c r="F5701" t="s">
        <v>12842</v>
      </c>
      <c r="G5701">
        <v>0.435</v>
      </c>
    </row>
    <row r="5702" spans="1:7" x14ac:dyDescent="0.35">
      <c r="A5702" t="s">
        <v>12138</v>
      </c>
      <c r="B5702" t="s">
        <v>5341</v>
      </c>
      <c r="C5702" s="16">
        <v>37456</v>
      </c>
      <c r="D5702">
        <v>2</v>
      </c>
      <c r="E5702">
        <v>64</v>
      </c>
      <c r="F5702" t="s">
        <v>15057</v>
      </c>
      <c r="G5702">
        <v>0.85899999999999999</v>
      </c>
    </row>
    <row r="5703" spans="1:7" x14ac:dyDescent="0.35">
      <c r="A5703" t="s">
        <v>12225</v>
      </c>
      <c r="B5703" t="s">
        <v>6356</v>
      </c>
      <c r="C5703" s="16">
        <v>37456</v>
      </c>
      <c r="D5703">
        <v>16</v>
      </c>
      <c r="E5703">
        <v>71</v>
      </c>
      <c r="F5703" t="s">
        <v>15016</v>
      </c>
      <c r="G5703">
        <v>0.64</v>
      </c>
    </row>
    <row r="5704" spans="1:7" x14ac:dyDescent="0.35">
      <c r="A5704" t="s">
        <v>231</v>
      </c>
      <c r="B5704" t="s">
        <v>1289</v>
      </c>
      <c r="C5704" s="16">
        <v>37456</v>
      </c>
      <c r="D5704">
        <v>9</v>
      </c>
      <c r="E5704">
        <v>48</v>
      </c>
      <c r="F5704" t="s">
        <v>12842</v>
      </c>
      <c r="G5704">
        <v>0.65800000000000003</v>
      </c>
    </row>
    <row r="5705" spans="1:7" x14ac:dyDescent="0.35">
      <c r="A5705" t="s">
        <v>4318</v>
      </c>
      <c r="B5705" t="s">
        <v>1289</v>
      </c>
      <c r="C5705" s="16">
        <v>37456</v>
      </c>
      <c r="D5705">
        <v>11</v>
      </c>
      <c r="E5705">
        <v>73</v>
      </c>
      <c r="F5705" t="s">
        <v>12842</v>
      </c>
      <c r="G5705">
        <v>0.45600000000000002</v>
      </c>
    </row>
    <row r="5706" spans="1:7" x14ac:dyDescent="0.35">
      <c r="A5706" t="s">
        <v>11833</v>
      </c>
      <c r="B5706" t="s">
        <v>1494</v>
      </c>
      <c r="C5706" s="16">
        <v>37453</v>
      </c>
      <c r="D5706">
        <v>1</v>
      </c>
      <c r="E5706">
        <v>48</v>
      </c>
      <c r="F5706" t="s">
        <v>1495</v>
      </c>
      <c r="G5706">
        <v>0.66200000000000003</v>
      </c>
    </row>
    <row r="5707" spans="1:7" x14ac:dyDescent="0.35">
      <c r="A5707" t="s">
        <v>388</v>
      </c>
      <c r="B5707" t="s">
        <v>389</v>
      </c>
      <c r="C5707" s="16">
        <v>37447</v>
      </c>
      <c r="D5707">
        <v>1</v>
      </c>
      <c r="E5707">
        <v>20</v>
      </c>
      <c r="F5707" t="s">
        <v>13902</v>
      </c>
      <c r="G5707">
        <v>0.35</v>
      </c>
    </row>
    <row r="5708" spans="1:7" x14ac:dyDescent="0.35">
      <c r="A5708" t="s">
        <v>4041</v>
      </c>
      <c r="B5708" t="s">
        <v>389</v>
      </c>
      <c r="C5708" s="16">
        <v>37447</v>
      </c>
      <c r="D5708">
        <v>3</v>
      </c>
      <c r="E5708">
        <v>53</v>
      </c>
      <c r="F5708" t="s">
        <v>13902</v>
      </c>
      <c r="G5708">
        <v>0.39600000000000002</v>
      </c>
    </row>
    <row r="5709" spans="1:7" x14ac:dyDescent="0.35">
      <c r="A5709" t="s">
        <v>7398</v>
      </c>
      <c r="B5709" t="s">
        <v>389</v>
      </c>
      <c r="C5709" s="16">
        <v>37447</v>
      </c>
      <c r="D5709">
        <v>2</v>
      </c>
      <c r="E5709">
        <v>21</v>
      </c>
      <c r="F5709" t="s">
        <v>13902</v>
      </c>
      <c r="G5709">
        <v>0.443</v>
      </c>
    </row>
    <row r="5710" spans="1:7" x14ac:dyDescent="0.35">
      <c r="A5710" t="s">
        <v>2911</v>
      </c>
      <c r="B5710" t="s">
        <v>87</v>
      </c>
      <c r="C5710" s="16">
        <v>37446</v>
      </c>
      <c r="D5710">
        <v>2</v>
      </c>
      <c r="E5710">
        <v>64</v>
      </c>
      <c r="F5710" t="s">
        <v>14242</v>
      </c>
      <c r="G5710">
        <v>0.55800000000000005</v>
      </c>
    </row>
    <row r="5711" spans="1:7" x14ac:dyDescent="0.35">
      <c r="A5711" t="s">
        <v>3750</v>
      </c>
      <c r="B5711" t="s">
        <v>87</v>
      </c>
      <c r="C5711" s="16">
        <v>37446</v>
      </c>
      <c r="D5711">
        <v>1</v>
      </c>
      <c r="E5711">
        <v>79</v>
      </c>
      <c r="F5711" t="s">
        <v>14242</v>
      </c>
      <c r="G5711">
        <v>0.45100000000000001</v>
      </c>
    </row>
    <row r="5712" spans="1:7" x14ac:dyDescent="0.35">
      <c r="A5712" t="s">
        <v>7207</v>
      </c>
      <c r="B5712" t="s">
        <v>87</v>
      </c>
      <c r="C5712" s="16">
        <v>37446</v>
      </c>
      <c r="D5712">
        <v>7</v>
      </c>
      <c r="E5712">
        <v>85</v>
      </c>
      <c r="F5712" t="s">
        <v>14242</v>
      </c>
      <c r="G5712">
        <v>0.61799999999999999</v>
      </c>
    </row>
    <row r="5713" spans="1:7" x14ac:dyDescent="0.35">
      <c r="A5713" t="s">
        <v>8266</v>
      </c>
      <c r="B5713" t="s">
        <v>87</v>
      </c>
      <c r="C5713" s="16">
        <v>37446</v>
      </c>
      <c r="D5713">
        <v>6</v>
      </c>
      <c r="E5713">
        <v>55</v>
      </c>
      <c r="F5713" t="s">
        <v>14242</v>
      </c>
      <c r="G5713">
        <v>0.71699999999999997</v>
      </c>
    </row>
    <row r="5714" spans="1:7" x14ac:dyDescent="0.35">
      <c r="A5714" t="s">
        <v>668</v>
      </c>
      <c r="B5714" t="s">
        <v>669</v>
      </c>
      <c r="C5714" s="16">
        <v>37432</v>
      </c>
      <c r="D5714">
        <v>10</v>
      </c>
      <c r="E5714">
        <v>81</v>
      </c>
      <c r="F5714" t="s">
        <v>15056</v>
      </c>
      <c r="G5714">
        <v>0.72699999999999998</v>
      </c>
    </row>
    <row r="5715" spans="1:7" x14ac:dyDescent="0.35">
      <c r="A5715" t="s">
        <v>5372</v>
      </c>
      <c r="B5715" t="s">
        <v>393</v>
      </c>
      <c r="C5715" s="16">
        <v>37432</v>
      </c>
      <c r="D5715">
        <v>4</v>
      </c>
      <c r="E5715">
        <v>0</v>
      </c>
      <c r="F5715" t="s">
        <v>12791</v>
      </c>
      <c r="G5715">
        <v>0.52400000000000002</v>
      </c>
    </row>
    <row r="5716" spans="1:7" x14ac:dyDescent="0.35">
      <c r="A5716" t="s">
        <v>7619</v>
      </c>
      <c r="B5716" t="s">
        <v>670</v>
      </c>
      <c r="C5716" s="16">
        <v>37432</v>
      </c>
      <c r="D5716">
        <v>3</v>
      </c>
      <c r="E5716">
        <v>80</v>
      </c>
      <c r="F5716" t="s">
        <v>14804</v>
      </c>
      <c r="G5716">
        <v>0.95599999999999996</v>
      </c>
    </row>
    <row r="5717" spans="1:7" x14ac:dyDescent="0.35">
      <c r="A5717" t="s">
        <v>7619</v>
      </c>
      <c r="B5717" t="s">
        <v>670</v>
      </c>
      <c r="C5717" s="16">
        <v>37432</v>
      </c>
      <c r="D5717">
        <v>3</v>
      </c>
      <c r="E5717">
        <v>0</v>
      </c>
      <c r="F5717" t="s">
        <v>14804</v>
      </c>
      <c r="G5717">
        <v>0.95499999999999996</v>
      </c>
    </row>
    <row r="5718" spans="1:7" x14ac:dyDescent="0.35">
      <c r="A5718" t="s">
        <v>5752</v>
      </c>
      <c r="B5718" t="s">
        <v>393</v>
      </c>
      <c r="C5718" s="16">
        <v>37432</v>
      </c>
      <c r="D5718">
        <v>2</v>
      </c>
      <c r="E5718">
        <v>0</v>
      </c>
      <c r="F5718" t="s">
        <v>12791</v>
      </c>
      <c r="G5718">
        <v>0.71399999999999997</v>
      </c>
    </row>
    <row r="5719" spans="1:7" x14ac:dyDescent="0.35">
      <c r="A5719" t="s">
        <v>10668</v>
      </c>
      <c r="B5719" t="s">
        <v>5057</v>
      </c>
      <c r="C5719" s="16">
        <v>37432</v>
      </c>
      <c r="D5719">
        <v>8</v>
      </c>
      <c r="E5719">
        <v>13</v>
      </c>
      <c r="F5719" t="s">
        <v>12798</v>
      </c>
      <c r="G5719">
        <v>0.46200000000000002</v>
      </c>
    </row>
    <row r="5720" spans="1:7" x14ac:dyDescent="0.35">
      <c r="A5720" t="s">
        <v>668</v>
      </c>
      <c r="B5720" t="s">
        <v>669</v>
      </c>
      <c r="C5720" s="16">
        <v>37432</v>
      </c>
      <c r="D5720">
        <v>10</v>
      </c>
      <c r="E5720">
        <v>0</v>
      </c>
      <c r="F5720" t="s">
        <v>15056</v>
      </c>
      <c r="G5720">
        <v>0.73</v>
      </c>
    </row>
    <row r="5721" spans="1:7" x14ac:dyDescent="0.35">
      <c r="A5721" t="s">
        <v>9898</v>
      </c>
      <c r="B5721" t="s">
        <v>393</v>
      </c>
      <c r="C5721" s="16">
        <v>37432</v>
      </c>
      <c r="D5721">
        <v>1</v>
      </c>
      <c r="E5721">
        <v>0</v>
      </c>
      <c r="F5721" t="s">
        <v>12791</v>
      </c>
      <c r="G5721">
        <v>0.66100000000000003</v>
      </c>
    </row>
    <row r="5722" spans="1:7" x14ac:dyDescent="0.35">
      <c r="A5722" t="s">
        <v>10096</v>
      </c>
      <c r="B5722" t="s">
        <v>3262</v>
      </c>
      <c r="C5722" s="16">
        <v>37427</v>
      </c>
      <c r="D5722">
        <v>4</v>
      </c>
      <c r="E5722">
        <v>48</v>
      </c>
      <c r="F5722" t="s">
        <v>14305</v>
      </c>
      <c r="G5722">
        <v>0.38</v>
      </c>
    </row>
    <row r="5723" spans="1:7" x14ac:dyDescent="0.35">
      <c r="A5723" t="s">
        <v>619</v>
      </c>
      <c r="B5723" t="s">
        <v>620</v>
      </c>
      <c r="C5723" s="16">
        <v>37421</v>
      </c>
      <c r="D5723">
        <v>2</v>
      </c>
      <c r="E5723">
        <v>0</v>
      </c>
      <c r="F5723" t="s">
        <v>13265</v>
      </c>
      <c r="G5723">
        <v>0.58199999999999996</v>
      </c>
    </row>
    <row r="5724" spans="1:7" x14ac:dyDescent="0.35">
      <c r="A5724" t="s">
        <v>8675</v>
      </c>
      <c r="B5724" t="s">
        <v>8676</v>
      </c>
      <c r="C5724" s="16">
        <v>37418</v>
      </c>
      <c r="D5724">
        <v>5</v>
      </c>
      <c r="E5724">
        <v>67</v>
      </c>
      <c r="F5724" t="s">
        <v>3024</v>
      </c>
      <c r="G5724">
        <v>0.79900000000000004</v>
      </c>
    </row>
    <row r="5725" spans="1:7" x14ac:dyDescent="0.35">
      <c r="A5725" t="s">
        <v>619</v>
      </c>
      <c r="B5725" t="s">
        <v>620</v>
      </c>
      <c r="C5725" s="16">
        <v>37411</v>
      </c>
      <c r="D5725">
        <v>2</v>
      </c>
      <c r="E5725">
        <v>83</v>
      </c>
      <c r="F5725" t="s">
        <v>13265</v>
      </c>
      <c r="G5725">
        <v>0.58499999999999996</v>
      </c>
    </row>
    <row r="5726" spans="1:7" x14ac:dyDescent="0.35">
      <c r="A5726" t="s">
        <v>2635</v>
      </c>
      <c r="B5726" t="s">
        <v>620</v>
      </c>
      <c r="C5726" s="16">
        <v>37411</v>
      </c>
      <c r="D5726">
        <v>3</v>
      </c>
      <c r="E5726">
        <v>80</v>
      </c>
      <c r="F5726" t="s">
        <v>13265</v>
      </c>
      <c r="G5726">
        <v>0.48699999999999999</v>
      </c>
    </row>
    <row r="5727" spans="1:7" x14ac:dyDescent="0.35">
      <c r="A5727" t="s">
        <v>7971</v>
      </c>
      <c r="B5727" t="s">
        <v>7972</v>
      </c>
      <c r="C5727" s="16">
        <v>37411</v>
      </c>
      <c r="D5727">
        <v>1</v>
      </c>
      <c r="E5727">
        <v>0</v>
      </c>
      <c r="F5727" t="s">
        <v>12795</v>
      </c>
      <c r="G5727">
        <v>0.59699999999999998</v>
      </c>
    </row>
    <row r="5728" spans="1:7" x14ac:dyDescent="0.35">
      <c r="A5728" t="s">
        <v>12553</v>
      </c>
      <c r="B5728" t="s">
        <v>9564</v>
      </c>
      <c r="C5728" s="16">
        <v>37407</v>
      </c>
      <c r="D5728">
        <v>1</v>
      </c>
      <c r="E5728">
        <v>0</v>
      </c>
      <c r="F5728" t="s">
        <v>13366</v>
      </c>
      <c r="G5728">
        <v>0.60699999999999998</v>
      </c>
    </row>
    <row r="5729" spans="1:7" x14ac:dyDescent="0.35">
      <c r="A5729" t="s">
        <v>4257</v>
      </c>
      <c r="B5729" t="s">
        <v>4258</v>
      </c>
      <c r="C5729" s="16">
        <v>37404</v>
      </c>
      <c r="D5729">
        <v>1</v>
      </c>
      <c r="E5729">
        <v>51</v>
      </c>
      <c r="F5729" t="s">
        <v>12873</v>
      </c>
      <c r="G5729">
        <v>0.54900000000000004</v>
      </c>
    </row>
    <row r="5730" spans="1:7" x14ac:dyDescent="0.35">
      <c r="A5730" t="s">
        <v>5769</v>
      </c>
      <c r="B5730" t="s">
        <v>4258</v>
      </c>
      <c r="C5730" s="16">
        <v>37404</v>
      </c>
      <c r="D5730">
        <v>2</v>
      </c>
      <c r="E5730">
        <v>21</v>
      </c>
      <c r="F5730" t="s">
        <v>12873</v>
      </c>
      <c r="G5730">
        <v>0.625</v>
      </c>
    </row>
    <row r="5731" spans="1:7" x14ac:dyDescent="0.35">
      <c r="A5731" t="s">
        <v>754</v>
      </c>
      <c r="B5731" t="s">
        <v>122</v>
      </c>
      <c r="C5731" s="16">
        <v>37402</v>
      </c>
      <c r="D5731">
        <v>3</v>
      </c>
      <c r="E5731">
        <v>0</v>
      </c>
      <c r="F5731" t="s">
        <v>123</v>
      </c>
      <c r="G5731">
        <v>0.90500000000000003</v>
      </c>
    </row>
    <row r="5732" spans="1:7" x14ac:dyDescent="0.35">
      <c r="A5732" t="s">
        <v>1252</v>
      </c>
      <c r="B5732" t="s">
        <v>122</v>
      </c>
      <c r="C5732" s="16">
        <v>37402</v>
      </c>
      <c r="D5732">
        <v>10</v>
      </c>
      <c r="E5732">
        <v>91</v>
      </c>
      <c r="F5732" t="s">
        <v>123</v>
      </c>
      <c r="G5732">
        <v>0.90800000000000003</v>
      </c>
    </row>
    <row r="5733" spans="1:7" x14ac:dyDescent="0.35">
      <c r="A5733" t="s">
        <v>2187</v>
      </c>
      <c r="B5733" t="s">
        <v>122</v>
      </c>
      <c r="C5733" s="16">
        <v>37402</v>
      </c>
      <c r="D5733">
        <v>4</v>
      </c>
      <c r="E5733">
        <v>0</v>
      </c>
      <c r="F5733" t="s">
        <v>123</v>
      </c>
      <c r="G5733">
        <v>0.90800000000000003</v>
      </c>
    </row>
    <row r="5734" spans="1:7" x14ac:dyDescent="0.35">
      <c r="A5734" t="s">
        <v>4931</v>
      </c>
      <c r="B5734" t="s">
        <v>122</v>
      </c>
      <c r="C5734" s="16">
        <v>37402</v>
      </c>
      <c r="D5734">
        <v>12</v>
      </c>
      <c r="E5734">
        <v>0</v>
      </c>
      <c r="F5734" t="s">
        <v>123</v>
      </c>
      <c r="G5734">
        <v>0.67200000000000004</v>
      </c>
    </row>
    <row r="5735" spans="1:7" x14ac:dyDescent="0.35">
      <c r="A5735" t="s">
        <v>11871</v>
      </c>
      <c r="B5735" t="s">
        <v>2034</v>
      </c>
      <c r="C5735" s="16">
        <v>37396</v>
      </c>
      <c r="D5735">
        <v>15</v>
      </c>
      <c r="E5735">
        <v>31</v>
      </c>
      <c r="F5735" t="s">
        <v>14306</v>
      </c>
      <c r="G5735">
        <v>0.54400000000000004</v>
      </c>
    </row>
    <row r="5736" spans="1:7" x14ac:dyDescent="0.35">
      <c r="A5736" t="s">
        <v>4098</v>
      </c>
      <c r="B5736" t="s">
        <v>4099</v>
      </c>
      <c r="C5736" s="16">
        <v>37384</v>
      </c>
      <c r="D5736">
        <v>17</v>
      </c>
      <c r="E5736">
        <v>33</v>
      </c>
      <c r="F5736" t="s">
        <v>14307</v>
      </c>
      <c r="G5736">
        <v>0.432</v>
      </c>
    </row>
    <row r="5737" spans="1:7" x14ac:dyDescent="0.35">
      <c r="A5737" t="s">
        <v>6531</v>
      </c>
      <c r="B5737" t="s">
        <v>4099</v>
      </c>
      <c r="C5737" s="16">
        <v>37384</v>
      </c>
      <c r="D5737">
        <v>20</v>
      </c>
      <c r="E5737">
        <v>36</v>
      </c>
      <c r="F5737" t="s">
        <v>14307</v>
      </c>
      <c r="G5737">
        <v>0.38800000000000001</v>
      </c>
    </row>
    <row r="5738" spans="1:7" x14ac:dyDescent="0.35">
      <c r="A5738" t="s">
        <v>10837</v>
      </c>
      <c r="B5738" t="s">
        <v>4099</v>
      </c>
      <c r="C5738" s="16">
        <v>37384</v>
      </c>
      <c r="D5738">
        <v>1</v>
      </c>
      <c r="E5738">
        <v>49</v>
      </c>
      <c r="F5738" t="s">
        <v>14307</v>
      </c>
      <c r="G5738">
        <v>0.34699999999999998</v>
      </c>
    </row>
    <row r="5739" spans="1:7" x14ac:dyDescent="0.35">
      <c r="A5739" t="s">
        <v>8900</v>
      </c>
      <c r="B5739" t="s">
        <v>8901</v>
      </c>
      <c r="C5739" s="16">
        <v>37376</v>
      </c>
      <c r="D5739">
        <v>3</v>
      </c>
      <c r="E5739">
        <v>0</v>
      </c>
      <c r="F5739" t="s">
        <v>14110</v>
      </c>
      <c r="G5739">
        <v>0.55900000000000005</v>
      </c>
    </row>
    <row r="5740" spans="1:7" x14ac:dyDescent="0.35">
      <c r="A5740" t="s">
        <v>8900</v>
      </c>
      <c r="B5740" t="s">
        <v>8901</v>
      </c>
      <c r="C5740" s="16">
        <v>37376</v>
      </c>
      <c r="D5740">
        <v>3</v>
      </c>
      <c r="E5740">
        <v>80</v>
      </c>
      <c r="F5740" t="s">
        <v>14110</v>
      </c>
      <c r="G5740">
        <v>0.56000000000000005</v>
      </c>
    </row>
    <row r="5741" spans="1:7" x14ac:dyDescent="0.35">
      <c r="A5741" t="s">
        <v>2993</v>
      </c>
      <c r="B5741" t="s">
        <v>1720</v>
      </c>
      <c r="C5741" s="16">
        <v>37354</v>
      </c>
      <c r="D5741">
        <v>2</v>
      </c>
      <c r="E5741">
        <v>57</v>
      </c>
      <c r="F5741" t="s">
        <v>14234</v>
      </c>
      <c r="G5741">
        <v>0.71099999999999997</v>
      </c>
    </row>
    <row r="5742" spans="1:7" x14ac:dyDescent="0.35">
      <c r="A5742" t="s">
        <v>9558</v>
      </c>
      <c r="B5742" t="s">
        <v>9559</v>
      </c>
      <c r="C5742" s="16">
        <v>37336</v>
      </c>
      <c r="D5742">
        <v>23</v>
      </c>
      <c r="E5742">
        <v>19</v>
      </c>
      <c r="F5742" t="s">
        <v>14308</v>
      </c>
      <c r="G5742">
        <v>0.46800000000000003</v>
      </c>
    </row>
    <row r="5743" spans="1:7" x14ac:dyDescent="0.35">
      <c r="A5743" t="s">
        <v>655</v>
      </c>
      <c r="B5743" t="s">
        <v>656</v>
      </c>
      <c r="C5743" s="16">
        <v>37334</v>
      </c>
      <c r="D5743">
        <v>12</v>
      </c>
      <c r="E5743">
        <v>0</v>
      </c>
      <c r="F5743" t="s">
        <v>14199</v>
      </c>
      <c r="G5743">
        <v>0.49399999999999999</v>
      </c>
    </row>
    <row r="5744" spans="1:7" x14ac:dyDescent="0.35">
      <c r="A5744" t="s">
        <v>7976</v>
      </c>
      <c r="B5744" t="s">
        <v>7977</v>
      </c>
      <c r="C5744" s="16">
        <v>37333</v>
      </c>
      <c r="D5744">
        <v>2</v>
      </c>
      <c r="E5744">
        <v>0</v>
      </c>
      <c r="F5744" t="s">
        <v>12791</v>
      </c>
      <c r="G5744">
        <v>0.66500000000000004</v>
      </c>
    </row>
    <row r="5745" spans="1:7" x14ac:dyDescent="0.35">
      <c r="A5745" t="s">
        <v>11919</v>
      </c>
      <c r="B5745" t="s">
        <v>2726</v>
      </c>
      <c r="C5745" s="16">
        <v>37322</v>
      </c>
      <c r="D5745">
        <v>7</v>
      </c>
      <c r="E5745">
        <v>17</v>
      </c>
      <c r="F5745" t="s">
        <v>2727</v>
      </c>
      <c r="G5745">
        <v>0.80600000000000005</v>
      </c>
    </row>
    <row r="5746" spans="1:7" x14ac:dyDescent="0.35">
      <c r="A5746" t="s">
        <v>8567</v>
      </c>
      <c r="B5746" t="s">
        <v>8568</v>
      </c>
      <c r="C5746" s="16">
        <v>37322</v>
      </c>
      <c r="D5746">
        <v>4</v>
      </c>
      <c r="E5746">
        <v>0</v>
      </c>
      <c r="F5746" t="s">
        <v>13852</v>
      </c>
      <c r="G5746">
        <v>0.46600000000000003</v>
      </c>
    </row>
    <row r="5747" spans="1:7" x14ac:dyDescent="0.35">
      <c r="A5747" t="s">
        <v>11323</v>
      </c>
      <c r="B5747" t="s">
        <v>11324</v>
      </c>
      <c r="C5747" s="16">
        <v>37319</v>
      </c>
      <c r="D5747">
        <v>3</v>
      </c>
      <c r="E5747">
        <v>0</v>
      </c>
      <c r="F5747" t="s">
        <v>13367</v>
      </c>
      <c r="G5747">
        <v>0.747</v>
      </c>
    </row>
    <row r="5748" spans="1:7" x14ac:dyDescent="0.35">
      <c r="A5748" t="s">
        <v>1805</v>
      </c>
      <c r="B5748" t="s">
        <v>1806</v>
      </c>
      <c r="C5748" s="16">
        <v>37313</v>
      </c>
      <c r="D5748">
        <v>7</v>
      </c>
      <c r="E5748">
        <v>73</v>
      </c>
      <c r="F5748" t="s">
        <v>13648</v>
      </c>
      <c r="G5748">
        <v>0.42899999999999999</v>
      </c>
    </row>
    <row r="5749" spans="1:7" x14ac:dyDescent="0.35">
      <c r="A5749" t="s">
        <v>2191</v>
      </c>
      <c r="B5749" t="s">
        <v>1806</v>
      </c>
      <c r="C5749" s="16">
        <v>37313</v>
      </c>
      <c r="D5749">
        <v>1</v>
      </c>
      <c r="E5749">
        <v>6</v>
      </c>
      <c r="F5749" t="s">
        <v>13648</v>
      </c>
      <c r="G5749">
        <v>0.73199999999999998</v>
      </c>
    </row>
    <row r="5750" spans="1:7" x14ac:dyDescent="0.35">
      <c r="A5750" t="s">
        <v>2192</v>
      </c>
      <c r="B5750" t="s">
        <v>1806</v>
      </c>
      <c r="C5750" s="16">
        <v>37313</v>
      </c>
      <c r="D5750">
        <v>5</v>
      </c>
      <c r="E5750">
        <v>76</v>
      </c>
      <c r="F5750" t="s">
        <v>13648</v>
      </c>
      <c r="G5750">
        <v>0.436</v>
      </c>
    </row>
    <row r="5751" spans="1:7" x14ac:dyDescent="0.35">
      <c r="A5751" t="s">
        <v>9537</v>
      </c>
      <c r="B5751" t="s">
        <v>9538</v>
      </c>
      <c r="C5751" s="16">
        <v>37313</v>
      </c>
      <c r="D5751">
        <v>4</v>
      </c>
      <c r="E5751">
        <v>68</v>
      </c>
      <c r="F5751" t="s">
        <v>13320</v>
      </c>
      <c r="G5751">
        <v>0.441</v>
      </c>
    </row>
    <row r="5752" spans="1:7" x14ac:dyDescent="0.35">
      <c r="A5752" t="s">
        <v>5668</v>
      </c>
      <c r="B5752" t="s">
        <v>5669</v>
      </c>
      <c r="C5752" s="16">
        <v>37312</v>
      </c>
      <c r="D5752">
        <v>17</v>
      </c>
      <c r="E5752">
        <v>50</v>
      </c>
      <c r="F5752" t="s">
        <v>15058</v>
      </c>
      <c r="G5752">
        <v>0.7</v>
      </c>
    </row>
    <row r="5753" spans="1:7" x14ac:dyDescent="0.35">
      <c r="A5753" t="s">
        <v>8603</v>
      </c>
      <c r="B5753" t="s">
        <v>3544</v>
      </c>
      <c r="C5753" s="16">
        <v>37312</v>
      </c>
      <c r="D5753">
        <v>9</v>
      </c>
      <c r="E5753">
        <v>47</v>
      </c>
      <c r="F5753" t="s">
        <v>15006</v>
      </c>
      <c r="G5753">
        <v>0.68600000000000005</v>
      </c>
    </row>
    <row r="5754" spans="1:7" x14ac:dyDescent="0.35">
      <c r="A5754" t="s">
        <v>8692</v>
      </c>
      <c r="B5754" t="s">
        <v>567</v>
      </c>
      <c r="C5754" s="16">
        <v>37312</v>
      </c>
      <c r="D5754">
        <v>3</v>
      </c>
      <c r="E5754">
        <v>63</v>
      </c>
      <c r="F5754" t="s">
        <v>13983</v>
      </c>
      <c r="G5754">
        <v>0.51300000000000001</v>
      </c>
    </row>
    <row r="5755" spans="1:7" x14ac:dyDescent="0.35">
      <c r="A5755" t="s">
        <v>8329</v>
      </c>
      <c r="B5755" t="s">
        <v>8330</v>
      </c>
      <c r="C5755" s="16">
        <v>37308</v>
      </c>
      <c r="D5755">
        <v>7</v>
      </c>
      <c r="E5755">
        <v>18</v>
      </c>
      <c r="F5755" t="s">
        <v>13853</v>
      </c>
      <c r="G5755">
        <v>0.68300000000000005</v>
      </c>
    </row>
    <row r="5756" spans="1:7" x14ac:dyDescent="0.35">
      <c r="A5756" t="s">
        <v>6434</v>
      </c>
      <c r="B5756" t="s">
        <v>3488</v>
      </c>
      <c r="C5756" s="16">
        <v>37306</v>
      </c>
      <c r="D5756">
        <v>16</v>
      </c>
      <c r="E5756">
        <v>43</v>
      </c>
      <c r="F5756" t="s">
        <v>14309</v>
      </c>
      <c r="G5756">
        <v>0.73</v>
      </c>
    </row>
    <row r="5757" spans="1:7" x14ac:dyDescent="0.35">
      <c r="A5757" t="s">
        <v>11740</v>
      </c>
      <c r="B5757" t="s">
        <v>204</v>
      </c>
      <c r="C5757" s="16">
        <v>37299</v>
      </c>
      <c r="D5757">
        <v>1</v>
      </c>
      <c r="E5757">
        <v>51</v>
      </c>
      <c r="F5757" t="s">
        <v>14310</v>
      </c>
      <c r="G5757">
        <v>0.63400000000000001</v>
      </c>
    </row>
    <row r="5758" spans="1:7" x14ac:dyDescent="0.35">
      <c r="A5758" t="s">
        <v>481</v>
      </c>
      <c r="B5758" t="s">
        <v>205</v>
      </c>
      <c r="C5758" s="16">
        <v>37299</v>
      </c>
      <c r="D5758">
        <v>4</v>
      </c>
      <c r="E5758">
        <v>44</v>
      </c>
      <c r="F5758" t="s">
        <v>13892</v>
      </c>
      <c r="G5758">
        <v>0.59399999999999997</v>
      </c>
    </row>
    <row r="5759" spans="1:7" x14ac:dyDescent="0.35">
      <c r="A5759" t="s">
        <v>3740</v>
      </c>
      <c r="B5759" t="s">
        <v>205</v>
      </c>
      <c r="C5759" s="16">
        <v>37299</v>
      </c>
      <c r="D5759">
        <v>9</v>
      </c>
      <c r="E5759">
        <v>47</v>
      </c>
      <c r="F5759" t="s">
        <v>13892</v>
      </c>
      <c r="G5759">
        <v>0.375</v>
      </c>
    </row>
    <row r="5760" spans="1:7" x14ac:dyDescent="0.35">
      <c r="A5760" t="s">
        <v>6224</v>
      </c>
      <c r="B5760" t="s">
        <v>205</v>
      </c>
      <c r="C5760" s="16">
        <v>37299</v>
      </c>
      <c r="D5760">
        <v>7</v>
      </c>
      <c r="E5760">
        <v>47</v>
      </c>
      <c r="F5760" t="s">
        <v>13892</v>
      </c>
      <c r="G5760">
        <v>0.65700000000000003</v>
      </c>
    </row>
    <row r="5761" spans="1:7" x14ac:dyDescent="0.35">
      <c r="A5761" t="s">
        <v>12091</v>
      </c>
      <c r="B5761" t="s">
        <v>4796</v>
      </c>
      <c r="C5761" s="16">
        <v>37292</v>
      </c>
      <c r="D5761">
        <v>1</v>
      </c>
      <c r="E5761">
        <v>66</v>
      </c>
      <c r="F5761" t="s">
        <v>15059</v>
      </c>
      <c r="G5761">
        <v>0.82899999999999996</v>
      </c>
    </row>
    <row r="5762" spans="1:7" x14ac:dyDescent="0.35">
      <c r="A5762" t="s">
        <v>6582</v>
      </c>
      <c r="B5762" t="s">
        <v>4306</v>
      </c>
      <c r="C5762" s="16">
        <v>37271</v>
      </c>
      <c r="D5762">
        <v>4</v>
      </c>
      <c r="E5762">
        <v>49</v>
      </c>
      <c r="F5762" t="s">
        <v>14084</v>
      </c>
      <c r="G5762">
        <v>0.74</v>
      </c>
    </row>
    <row r="5763" spans="1:7" x14ac:dyDescent="0.35">
      <c r="A5763" t="s">
        <v>124</v>
      </c>
      <c r="B5763" t="s">
        <v>125</v>
      </c>
      <c r="C5763" s="16">
        <v>37257</v>
      </c>
      <c r="D5763">
        <v>3</v>
      </c>
      <c r="E5763">
        <v>0</v>
      </c>
      <c r="F5763" t="s">
        <v>15011</v>
      </c>
      <c r="G5763">
        <v>0.73499999999999999</v>
      </c>
    </row>
    <row r="5764" spans="1:7" x14ac:dyDescent="0.35">
      <c r="A5764" t="s">
        <v>663</v>
      </c>
      <c r="B5764" t="s">
        <v>21</v>
      </c>
      <c r="C5764" s="16">
        <v>37257</v>
      </c>
      <c r="D5764">
        <v>2</v>
      </c>
      <c r="E5764">
        <v>0</v>
      </c>
      <c r="F5764" t="s">
        <v>14230</v>
      </c>
      <c r="G5764">
        <v>0.42299999999999999</v>
      </c>
    </row>
    <row r="5765" spans="1:7" x14ac:dyDescent="0.35">
      <c r="A5765" t="s">
        <v>1052</v>
      </c>
      <c r="B5765" t="s">
        <v>1053</v>
      </c>
      <c r="C5765" s="16">
        <v>37257</v>
      </c>
      <c r="D5765">
        <v>16</v>
      </c>
      <c r="E5765">
        <v>0</v>
      </c>
      <c r="F5765" t="s">
        <v>14311</v>
      </c>
      <c r="G5765">
        <v>0.79600000000000004</v>
      </c>
    </row>
    <row r="5766" spans="1:7" x14ac:dyDescent="0.35">
      <c r="A5766" t="s">
        <v>1163</v>
      </c>
      <c r="B5766" t="s">
        <v>1164</v>
      </c>
      <c r="C5766" s="16">
        <v>37257</v>
      </c>
      <c r="D5766">
        <v>3</v>
      </c>
      <c r="E5766">
        <v>70</v>
      </c>
      <c r="F5766" t="s">
        <v>14271</v>
      </c>
      <c r="G5766">
        <v>0.442</v>
      </c>
    </row>
    <row r="5767" spans="1:7" x14ac:dyDescent="0.35">
      <c r="A5767" t="s">
        <v>1268</v>
      </c>
      <c r="B5767" t="s">
        <v>1269</v>
      </c>
      <c r="C5767" s="16">
        <v>37257</v>
      </c>
      <c r="D5767">
        <v>2</v>
      </c>
      <c r="E5767">
        <v>0</v>
      </c>
      <c r="F5767" t="s">
        <v>13368</v>
      </c>
      <c r="G5767">
        <v>0.79600000000000004</v>
      </c>
    </row>
    <row r="5768" spans="1:7" x14ac:dyDescent="0.35">
      <c r="A5768" t="s">
        <v>1337</v>
      </c>
      <c r="B5768" t="s">
        <v>1338</v>
      </c>
      <c r="C5768" s="16">
        <v>37257</v>
      </c>
      <c r="D5768">
        <v>1</v>
      </c>
      <c r="E5768">
        <v>38</v>
      </c>
      <c r="F5768" t="s">
        <v>1339</v>
      </c>
      <c r="G5768">
        <v>0.81499999999999995</v>
      </c>
    </row>
    <row r="5769" spans="1:7" x14ac:dyDescent="0.35">
      <c r="A5769" t="s">
        <v>1638</v>
      </c>
      <c r="B5769" t="s">
        <v>1639</v>
      </c>
      <c r="C5769" s="16">
        <v>37257</v>
      </c>
      <c r="D5769">
        <v>4</v>
      </c>
      <c r="E5769">
        <v>47</v>
      </c>
      <c r="F5769" t="s">
        <v>15060</v>
      </c>
      <c r="G5769">
        <v>0.86899999999999999</v>
      </c>
    </row>
    <row r="5770" spans="1:7" x14ac:dyDescent="0.35">
      <c r="A5770" t="s">
        <v>1673</v>
      </c>
      <c r="B5770" t="s">
        <v>250</v>
      </c>
      <c r="C5770" s="16">
        <v>37257</v>
      </c>
      <c r="D5770">
        <v>3</v>
      </c>
      <c r="E5770">
        <v>64</v>
      </c>
      <c r="F5770" t="s">
        <v>15039</v>
      </c>
      <c r="G5770">
        <v>0.76900000000000002</v>
      </c>
    </row>
    <row r="5771" spans="1:7" x14ac:dyDescent="0.35">
      <c r="A5771" t="s">
        <v>1725</v>
      </c>
      <c r="B5771" t="s">
        <v>1053</v>
      </c>
      <c r="C5771" s="16">
        <v>37257</v>
      </c>
      <c r="D5771">
        <v>6</v>
      </c>
      <c r="E5771">
        <v>0</v>
      </c>
      <c r="F5771" t="s">
        <v>14311</v>
      </c>
      <c r="G5771">
        <v>0.65800000000000003</v>
      </c>
    </row>
    <row r="5772" spans="1:7" x14ac:dyDescent="0.35">
      <c r="A5772" t="s">
        <v>1854</v>
      </c>
      <c r="B5772" t="s">
        <v>1855</v>
      </c>
      <c r="C5772" s="16">
        <v>37257</v>
      </c>
      <c r="D5772">
        <v>5</v>
      </c>
      <c r="E5772">
        <v>0</v>
      </c>
      <c r="F5772" t="s">
        <v>14025</v>
      </c>
      <c r="G5772">
        <v>0.65700000000000003</v>
      </c>
    </row>
    <row r="5773" spans="1:7" x14ac:dyDescent="0.35">
      <c r="A5773" t="s">
        <v>1891</v>
      </c>
      <c r="B5773" t="s">
        <v>1892</v>
      </c>
      <c r="C5773" s="16">
        <v>37257</v>
      </c>
      <c r="D5773">
        <v>11</v>
      </c>
      <c r="E5773">
        <v>35</v>
      </c>
      <c r="F5773" t="s">
        <v>13604</v>
      </c>
      <c r="G5773">
        <v>0.66200000000000003</v>
      </c>
    </row>
    <row r="5774" spans="1:7" x14ac:dyDescent="0.35">
      <c r="A5774" t="s">
        <v>2958</v>
      </c>
      <c r="B5774" t="s">
        <v>2959</v>
      </c>
      <c r="C5774" s="16">
        <v>37257</v>
      </c>
      <c r="D5774">
        <v>2</v>
      </c>
      <c r="E5774">
        <v>22</v>
      </c>
      <c r="F5774" t="s">
        <v>13854</v>
      </c>
      <c r="G5774">
        <v>0.747</v>
      </c>
    </row>
    <row r="5775" spans="1:7" x14ac:dyDescent="0.35">
      <c r="A5775" t="s">
        <v>2994</v>
      </c>
      <c r="B5775" t="s">
        <v>2995</v>
      </c>
      <c r="C5775" s="16">
        <v>37257</v>
      </c>
      <c r="D5775">
        <v>5</v>
      </c>
      <c r="E5775">
        <v>0</v>
      </c>
      <c r="F5775" t="s">
        <v>14312</v>
      </c>
      <c r="G5775">
        <v>0.48</v>
      </c>
    </row>
    <row r="5776" spans="1:7" x14ac:dyDescent="0.35">
      <c r="A5776" t="s">
        <v>3237</v>
      </c>
      <c r="B5776" t="s">
        <v>1053</v>
      </c>
      <c r="C5776" s="16">
        <v>37257</v>
      </c>
      <c r="D5776">
        <v>17</v>
      </c>
      <c r="E5776">
        <v>48</v>
      </c>
      <c r="F5776" t="s">
        <v>14311</v>
      </c>
      <c r="G5776">
        <v>0.61199999999999999</v>
      </c>
    </row>
    <row r="5777" spans="1:7" x14ac:dyDescent="0.35">
      <c r="A5777" t="s">
        <v>3566</v>
      </c>
      <c r="B5777" t="s">
        <v>3567</v>
      </c>
      <c r="C5777" s="16">
        <v>37257</v>
      </c>
      <c r="D5777">
        <v>10</v>
      </c>
      <c r="E5777">
        <v>69</v>
      </c>
      <c r="F5777" t="s">
        <v>13369</v>
      </c>
      <c r="G5777">
        <v>0.73899999999999999</v>
      </c>
    </row>
    <row r="5778" spans="1:7" x14ac:dyDescent="0.35">
      <c r="A5778" t="s">
        <v>2382</v>
      </c>
      <c r="B5778" t="s">
        <v>2383</v>
      </c>
      <c r="C5778" s="16">
        <v>37257</v>
      </c>
      <c r="D5778">
        <v>15</v>
      </c>
      <c r="E5778">
        <v>0</v>
      </c>
      <c r="F5778" t="s">
        <v>14285</v>
      </c>
      <c r="G5778">
        <v>0.67400000000000004</v>
      </c>
    </row>
    <row r="5779" spans="1:7" x14ac:dyDescent="0.35">
      <c r="A5779" t="s">
        <v>3610</v>
      </c>
      <c r="B5779" t="s">
        <v>3611</v>
      </c>
      <c r="C5779" s="16">
        <v>37257</v>
      </c>
      <c r="D5779">
        <v>6</v>
      </c>
      <c r="E5779">
        <v>0</v>
      </c>
      <c r="F5779" t="s">
        <v>13370</v>
      </c>
      <c r="G5779">
        <v>0.77</v>
      </c>
    </row>
    <row r="5780" spans="1:7" x14ac:dyDescent="0.35">
      <c r="A5780" t="s">
        <v>4291</v>
      </c>
      <c r="B5780" t="s">
        <v>1980</v>
      </c>
      <c r="C5780" s="16">
        <v>37257</v>
      </c>
      <c r="D5780">
        <v>1</v>
      </c>
      <c r="E5780">
        <v>24</v>
      </c>
      <c r="F5780" t="s">
        <v>14072</v>
      </c>
      <c r="G5780">
        <v>0.47199999999999998</v>
      </c>
    </row>
    <row r="5781" spans="1:7" x14ac:dyDescent="0.35">
      <c r="A5781" t="s">
        <v>4679</v>
      </c>
      <c r="B5781" t="s">
        <v>4680</v>
      </c>
      <c r="C5781" s="16">
        <v>37257</v>
      </c>
      <c r="D5781">
        <v>5</v>
      </c>
      <c r="E5781">
        <v>50</v>
      </c>
      <c r="F5781" t="s">
        <v>13371</v>
      </c>
      <c r="G5781">
        <v>0.34300000000000003</v>
      </c>
    </row>
    <row r="5782" spans="1:7" x14ac:dyDescent="0.35">
      <c r="A5782" t="s">
        <v>3237</v>
      </c>
      <c r="B5782" t="s">
        <v>1053</v>
      </c>
      <c r="C5782" s="16">
        <v>37257</v>
      </c>
      <c r="D5782">
        <v>17</v>
      </c>
      <c r="E5782">
        <v>0</v>
      </c>
      <c r="F5782" t="s">
        <v>14311</v>
      </c>
      <c r="G5782">
        <v>0.61099999999999999</v>
      </c>
    </row>
    <row r="5783" spans="1:7" x14ac:dyDescent="0.35">
      <c r="A5783" t="s">
        <v>4860</v>
      </c>
      <c r="B5783" t="s">
        <v>4861</v>
      </c>
      <c r="C5783" s="16">
        <v>37257</v>
      </c>
      <c r="D5783">
        <v>2</v>
      </c>
      <c r="E5783">
        <v>49</v>
      </c>
      <c r="F5783" t="s">
        <v>14805</v>
      </c>
      <c r="G5783">
        <v>0.76500000000000001</v>
      </c>
    </row>
    <row r="5784" spans="1:7" x14ac:dyDescent="0.35">
      <c r="A5784" t="s">
        <v>5427</v>
      </c>
      <c r="B5784" t="s">
        <v>1855</v>
      </c>
      <c r="C5784" s="16">
        <v>37257</v>
      </c>
      <c r="D5784">
        <v>2</v>
      </c>
      <c r="E5784">
        <v>0</v>
      </c>
      <c r="F5784" t="s">
        <v>14025</v>
      </c>
      <c r="G5784">
        <v>0.72199999999999998</v>
      </c>
    </row>
    <row r="5785" spans="1:7" x14ac:dyDescent="0.35">
      <c r="A5785" t="s">
        <v>6354</v>
      </c>
      <c r="B5785" t="s">
        <v>947</v>
      </c>
      <c r="C5785" s="16">
        <v>37257</v>
      </c>
      <c r="D5785">
        <v>14</v>
      </c>
      <c r="E5785">
        <v>56</v>
      </c>
      <c r="F5785" t="s">
        <v>14993</v>
      </c>
      <c r="G5785">
        <v>0.86599999999999999</v>
      </c>
    </row>
    <row r="5786" spans="1:7" x14ac:dyDescent="0.35">
      <c r="A5786" t="s">
        <v>6365</v>
      </c>
      <c r="B5786" t="s">
        <v>1809</v>
      </c>
      <c r="C5786" s="16">
        <v>37257</v>
      </c>
      <c r="D5786">
        <v>1</v>
      </c>
      <c r="E5786">
        <v>50</v>
      </c>
      <c r="F5786" t="s">
        <v>13956</v>
      </c>
      <c r="G5786">
        <v>0.57899999999999996</v>
      </c>
    </row>
    <row r="5787" spans="1:7" x14ac:dyDescent="0.35">
      <c r="A5787" t="s">
        <v>6433</v>
      </c>
      <c r="B5787" t="s">
        <v>2995</v>
      </c>
      <c r="C5787" s="16">
        <v>37257</v>
      </c>
      <c r="D5787">
        <v>6</v>
      </c>
      <c r="E5787">
        <v>0</v>
      </c>
      <c r="F5787" t="s">
        <v>14312</v>
      </c>
      <c r="G5787">
        <v>0.5</v>
      </c>
    </row>
    <row r="5788" spans="1:7" x14ac:dyDescent="0.35">
      <c r="A5788" t="s">
        <v>3730</v>
      </c>
      <c r="B5788" t="s">
        <v>329</v>
      </c>
      <c r="C5788" s="16">
        <v>37257</v>
      </c>
      <c r="D5788">
        <v>5</v>
      </c>
      <c r="E5788">
        <v>56</v>
      </c>
      <c r="F5788" t="s">
        <v>14313</v>
      </c>
      <c r="G5788">
        <v>0.78600000000000003</v>
      </c>
    </row>
    <row r="5789" spans="1:7" x14ac:dyDescent="0.35">
      <c r="A5789" t="s">
        <v>6847</v>
      </c>
      <c r="B5789" t="s">
        <v>6848</v>
      </c>
      <c r="C5789" s="16">
        <v>37257</v>
      </c>
      <c r="D5789">
        <v>8</v>
      </c>
      <c r="E5789">
        <v>0</v>
      </c>
      <c r="F5789" t="s">
        <v>15061</v>
      </c>
      <c r="G5789">
        <v>0.65800000000000003</v>
      </c>
    </row>
    <row r="5790" spans="1:7" x14ac:dyDescent="0.35">
      <c r="A5790" t="s">
        <v>6958</v>
      </c>
      <c r="B5790" t="s">
        <v>6959</v>
      </c>
      <c r="C5790" s="16">
        <v>37257</v>
      </c>
      <c r="D5790">
        <v>5</v>
      </c>
      <c r="E5790">
        <v>30</v>
      </c>
      <c r="F5790" t="s">
        <v>12791</v>
      </c>
      <c r="G5790">
        <v>0.438</v>
      </c>
    </row>
    <row r="5791" spans="1:7" x14ac:dyDescent="0.35">
      <c r="A5791" t="s">
        <v>6999</v>
      </c>
      <c r="B5791" t="s">
        <v>7000</v>
      </c>
      <c r="C5791" s="16">
        <v>37257</v>
      </c>
      <c r="D5791">
        <v>1</v>
      </c>
      <c r="E5791">
        <v>0</v>
      </c>
      <c r="F5791" t="s">
        <v>14314</v>
      </c>
      <c r="G5791">
        <v>0.51800000000000002</v>
      </c>
    </row>
    <row r="5792" spans="1:7" x14ac:dyDescent="0.35">
      <c r="A5792" t="s">
        <v>7754</v>
      </c>
      <c r="B5792" t="s">
        <v>6848</v>
      </c>
      <c r="C5792" s="16">
        <v>37257</v>
      </c>
      <c r="D5792">
        <v>1</v>
      </c>
      <c r="E5792">
        <v>64</v>
      </c>
      <c r="F5792" t="s">
        <v>15061</v>
      </c>
      <c r="G5792">
        <v>0.73399999999999999</v>
      </c>
    </row>
    <row r="5793" spans="1:7" x14ac:dyDescent="0.35">
      <c r="A5793" t="s">
        <v>1268</v>
      </c>
      <c r="B5793" t="s">
        <v>1269</v>
      </c>
      <c r="C5793" s="16">
        <v>37257</v>
      </c>
      <c r="D5793">
        <v>2</v>
      </c>
      <c r="E5793">
        <v>55</v>
      </c>
      <c r="F5793" t="s">
        <v>13368</v>
      </c>
      <c r="G5793">
        <v>0.79600000000000004</v>
      </c>
    </row>
    <row r="5794" spans="1:7" x14ac:dyDescent="0.35">
      <c r="A5794" t="s">
        <v>7783</v>
      </c>
      <c r="B5794" t="s">
        <v>2520</v>
      </c>
      <c r="C5794" s="16">
        <v>37257</v>
      </c>
      <c r="D5794">
        <v>1</v>
      </c>
      <c r="E5794">
        <v>0</v>
      </c>
      <c r="F5794" t="s">
        <v>13238</v>
      </c>
      <c r="G5794">
        <v>0.56000000000000005</v>
      </c>
    </row>
    <row r="5795" spans="1:7" x14ac:dyDescent="0.35">
      <c r="A5795" t="s">
        <v>7796</v>
      </c>
      <c r="B5795" t="s">
        <v>1338</v>
      </c>
      <c r="C5795" s="16">
        <v>37257</v>
      </c>
      <c r="D5795">
        <v>3</v>
      </c>
      <c r="E5795">
        <v>38</v>
      </c>
      <c r="F5795" t="s">
        <v>1339</v>
      </c>
      <c r="G5795">
        <v>0.89300000000000002</v>
      </c>
    </row>
    <row r="5796" spans="1:7" x14ac:dyDescent="0.35">
      <c r="A5796" t="s">
        <v>8353</v>
      </c>
      <c r="B5796" t="s">
        <v>1053</v>
      </c>
      <c r="C5796" s="16">
        <v>37257</v>
      </c>
      <c r="D5796">
        <v>4</v>
      </c>
      <c r="E5796">
        <v>0</v>
      </c>
      <c r="F5796" t="s">
        <v>14311</v>
      </c>
      <c r="G5796">
        <v>0.82499999999999996</v>
      </c>
    </row>
    <row r="5797" spans="1:7" x14ac:dyDescent="0.35">
      <c r="A5797" t="s">
        <v>9414</v>
      </c>
      <c r="B5797" t="s">
        <v>9415</v>
      </c>
      <c r="C5797" s="16">
        <v>37257</v>
      </c>
      <c r="D5797">
        <v>2</v>
      </c>
      <c r="E5797">
        <v>0</v>
      </c>
      <c r="F5797" t="s">
        <v>15062</v>
      </c>
      <c r="G5797">
        <v>0.66500000000000004</v>
      </c>
    </row>
    <row r="5798" spans="1:7" x14ac:dyDescent="0.35">
      <c r="A5798" t="s">
        <v>9516</v>
      </c>
      <c r="B5798" t="s">
        <v>1892</v>
      </c>
      <c r="C5798" s="16">
        <v>37257</v>
      </c>
      <c r="D5798">
        <v>3</v>
      </c>
      <c r="E5798">
        <v>31</v>
      </c>
      <c r="F5798" t="s">
        <v>13604</v>
      </c>
      <c r="G5798">
        <v>0.67800000000000005</v>
      </c>
    </row>
    <row r="5799" spans="1:7" x14ac:dyDescent="0.35">
      <c r="A5799" t="s">
        <v>124</v>
      </c>
      <c r="B5799" t="s">
        <v>125</v>
      </c>
      <c r="C5799" s="16">
        <v>37257</v>
      </c>
      <c r="D5799">
        <v>3</v>
      </c>
      <c r="E5799">
        <v>61</v>
      </c>
      <c r="F5799" t="s">
        <v>15011</v>
      </c>
      <c r="G5799">
        <v>0.74</v>
      </c>
    </row>
    <row r="5800" spans="1:7" x14ac:dyDescent="0.35">
      <c r="A5800" t="s">
        <v>9760</v>
      </c>
      <c r="B5800" t="s">
        <v>4470</v>
      </c>
      <c r="C5800" s="16">
        <v>37257</v>
      </c>
      <c r="D5800">
        <v>1</v>
      </c>
      <c r="E5800">
        <v>20</v>
      </c>
      <c r="F5800" t="s">
        <v>13938</v>
      </c>
      <c r="G5800">
        <v>0.47099999999999997</v>
      </c>
    </row>
    <row r="5801" spans="1:7" x14ac:dyDescent="0.35">
      <c r="A5801" t="s">
        <v>9807</v>
      </c>
      <c r="B5801" t="s">
        <v>9808</v>
      </c>
      <c r="C5801" s="16">
        <v>37257</v>
      </c>
      <c r="D5801">
        <v>3</v>
      </c>
      <c r="E5801">
        <v>0</v>
      </c>
      <c r="F5801" t="s">
        <v>15063</v>
      </c>
      <c r="G5801">
        <v>0.72299999999999998</v>
      </c>
    </row>
    <row r="5802" spans="1:7" x14ac:dyDescent="0.35">
      <c r="A5802" t="s">
        <v>9857</v>
      </c>
      <c r="B5802" t="s">
        <v>117</v>
      </c>
      <c r="C5802" s="16">
        <v>37257</v>
      </c>
      <c r="D5802">
        <v>19</v>
      </c>
      <c r="E5802">
        <v>0</v>
      </c>
      <c r="F5802" t="s">
        <v>13746</v>
      </c>
      <c r="G5802">
        <v>0.74199999999999999</v>
      </c>
    </row>
    <row r="5803" spans="1:7" x14ac:dyDescent="0.35">
      <c r="A5803" t="s">
        <v>2382</v>
      </c>
      <c r="B5803" t="s">
        <v>2383</v>
      </c>
      <c r="C5803" s="16">
        <v>37257</v>
      </c>
      <c r="D5803">
        <v>15</v>
      </c>
      <c r="E5803">
        <v>66</v>
      </c>
      <c r="F5803" t="s">
        <v>14285</v>
      </c>
      <c r="G5803">
        <v>0.67400000000000004</v>
      </c>
    </row>
    <row r="5804" spans="1:7" x14ac:dyDescent="0.35">
      <c r="A5804" t="s">
        <v>10350</v>
      </c>
      <c r="B5804" t="s">
        <v>251</v>
      </c>
      <c r="C5804" s="16">
        <v>37257</v>
      </c>
      <c r="D5804">
        <v>6</v>
      </c>
      <c r="E5804">
        <v>54</v>
      </c>
      <c r="F5804" t="s">
        <v>15064</v>
      </c>
      <c r="G5804">
        <v>0.51700000000000002</v>
      </c>
    </row>
    <row r="5805" spans="1:7" x14ac:dyDescent="0.35">
      <c r="A5805" t="s">
        <v>2440</v>
      </c>
      <c r="B5805" t="s">
        <v>2995</v>
      </c>
      <c r="C5805" s="16">
        <v>37257</v>
      </c>
      <c r="D5805">
        <v>7</v>
      </c>
      <c r="E5805">
        <v>0</v>
      </c>
      <c r="F5805" t="s">
        <v>14312</v>
      </c>
      <c r="G5805">
        <v>0.68700000000000006</v>
      </c>
    </row>
    <row r="5806" spans="1:7" x14ac:dyDescent="0.35">
      <c r="A5806" t="s">
        <v>4291</v>
      </c>
      <c r="B5806" t="s">
        <v>1980</v>
      </c>
      <c r="C5806" s="16">
        <v>37257</v>
      </c>
      <c r="D5806">
        <v>5</v>
      </c>
      <c r="E5806">
        <v>57</v>
      </c>
      <c r="F5806" t="s">
        <v>14072</v>
      </c>
      <c r="G5806">
        <v>0.47</v>
      </c>
    </row>
    <row r="5807" spans="1:7" x14ac:dyDescent="0.35">
      <c r="A5807" t="s">
        <v>12678</v>
      </c>
      <c r="B5807" t="s">
        <v>727</v>
      </c>
      <c r="C5807" s="16">
        <v>37257</v>
      </c>
      <c r="D5807">
        <v>14</v>
      </c>
      <c r="E5807">
        <v>41</v>
      </c>
      <c r="F5807" t="s">
        <v>14315</v>
      </c>
      <c r="G5807">
        <v>0.71599999999999997</v>
      </c>
    </row>
    <row r="5808" spans="1:7" x14ac:dyDescent="0.35">
      <c r="A5808" t="s">
        <v>12680</v>
      </c>
      <c r="B5808" t="s">
        <v>4681</v>
      </c>
      <c r="C5808" s="16">
        <v>37257</v>
      </c>
      <c r="D5808">
        <v>1</v>
      </c>
      <c r="E5808">
        <v>28</v>
      </c>
      <c r="F5808" t="s">
        <v>13372</v>
      </c>
      <c r="G5808">
        <v>0.505</v>
      </c>
    </row>
    <row r="5809" spans="1:7" x14ac:dyDescent="0.35">
      <c r="A5809" t="s">
        <v>10879</v>
      </c>
      <c r="B5809" t="s">
        <v>2995</v>
      </c>
      <c r="C5809" s="16">
        <v>37257</v>
      </c>
      <c r="D5809">
        <v>9</v>
      </c>
      <c r="E5809">
        <v>0</v>
      </c>
      <c r="F5809" t="s">
        <v>14312</v>
      </c>
      <c r="G5809">
        <v>0.49</v>
      </c>
    </row>
    <row r="5810" spans="1:7" x14ac:dyDescent="0.35">
      <c r="A5810" t="s">
        <v>7754</v>
      </c>
      <c r="B5810" t="s">
        <v>6848</v>
      </c>
      <c r="C5810" s="16">
        <v>37257</v>
      </c>
      <c r="D5810">
        <v>1</v>
      </c>
      <c r="E5810">
        <v>0</v>
      </c>
      <c r="F5810" t="s">
        <v>15061</v>
      </c>
      <c r="G5810">
        <v>0.73499999999999999</v>
      </c>
    </row>
    <row r="5811" spans="1:7" x14ac:dyDescent="0.35">
      <c r="A5811" t="s">
        <v>11453</v>
      </c>
      <c r="B5811" t="s">
        <v>5062</v>
      </c>
      <c r="C5811" s="16">
        <v>37257</v>
      </c>
      <c r="D5811">
        <v>1</v>
      </c>
      <c r="E5811">
        <v>73</v>
      </c>
      <c r="F5811" t="s">
        <v>13576</v>
      </c>
      <c r="G5811">
        <v>0.624</v>
      </c>
    </row>
    <row r="5812" spans="1:7" x14ac:dyDescent="0.35">
      <c r="A5812" t="s">
        <v>5619</v>
      </c>
      <c r="B5812" t="s">
        <v>2119</v>
      </c>
      <c r="C5812" s="16">
        <v>37236</v>
      </c>
      <c r="D5812">
        <v>2</v>
      </c>
      <c r="E5812">
        <v>0</v>
      </c>
      <c r="F5812" t="s">
        <v>15049</v>
      </c>
      <c r="G5812">
        <v>0.77600000000000002</v>
      </c>
    </row>
    <row r="5813" spans="1:7" x14ac:dyDescent="0.35">
      <c r="A5813" t="s">
        <v>8380</v>
      </c>
      <c r="B5813" t="s">
        <v>8381</v>
      </c>
      <c r="C5813" s="16">
        <v>37236</v>
      </c>
      <c r="D5813">
        <v>5</v>
      </c>
      <c r="E5813">
        <v>0</v>
      </c>
      <c r="F5813" t="s">
        <v>15065</v>
      </c>
      <c r="G5813">
        <v>0.72899999999999998</v>
      </c>
    </row>
    <row r="5814" spans="1:7" x14ac:dyDescent="0.35">
      <c r="A5814" t="s">
        <v>2296</v>
      </c>
      <c r="B5814" t="s">
        <v>2297</v>
      </c>
      <c r="C5814" s="16">
        <v>37236</v>
      </c>
      <c r="D5814">
        <v>3</v>
      </c>
      <c r="E5814">
        <v>0</v>
      </c>
      <c r="F5814" t="s">
        <v>15048</v>
      </c>
      <c r="G5814">
        <v>0.70499999999999996</v>
      </c>
    </row>
    <row r="5815" spans="1:7" x14ac:dyDescent="0.35">
      <c r="A5815" t="s">
        <v>4648</v>
      </c>
      <c r="B5815" t="s">
        <v>4245</v>
      </c>
      <c r="C5815" s="16">
        <v>37221</v>
      </c>
      <c r="D5815">
        <v>2</v>
      </c>
      <c r="E5815">
        <v>48</v>
      </c>
      <c r="F5815" t="s">
        <v>480</v>
      </c>
      <c r="G5815">
        <v>0.78900000000000003</v>
      </c>
    </row>
    <row r="5816" spans="1:7" x14ac:dyDescent="0.35">
      <c r="A5816" t="s">
        <v>3576</v>
      </c>
      <c r="B5816" t="s">
        <v>1878</v>
      </c>
      <c r="C5816" s="16">
        <v>37215</v>
      </c>
      <c r="D5816">
        <v>14</v>
      </c>
      <c r="E5816">
        <v>0</v>
      </c>
      <c r="F5816" t="s">
        <v>14036</v>
      </c>
      <c r="G5816">
        <v>0.44600000000000001</v>
      </c>
    </row>
    <row r="5817" spans="1:7" x14ac:dyDescent="0.35">
      <c r="A5817" t="s">
        <v>2770</v>
      </c>
      <c r="B5817" t="s">
        <v>2771</v>
      </c>
      <c r="C5817" s="16">
        <v>37214</v>
      </c>
      <c r="D5817">
        <v>3</v>
      </c>
      <c r="E5817">
        <v>69</v>
      </c>
      <c r="F5817" t="s">
        <v>14316</v>
      </c>
      <c r="G5817">
        <v>0.65400000000000003</v>
      </c>
    </row>
    <row r="5818" spans="1:7" x14ac:dyDescent="0.35">
      <c r="A5818" t="s">
        <v>1309</v>
      </c>
      <c r="B5818" t="s">
        <v>65</v>
      </c>
      <c r="C5818" s="16">
        <v>37211</v>
      </c>
      <c r="D5818">
        <v>2</v>
      </c>
      <c r="E5818">
        <v>0</v>
      </c>
      <c r="F5818" t="s">
        <v>12842</v>
      </c>
      <c r="G5818">
        <v>0.54400000000000004</v>
      </c>
    </row>
    <row r="5819" spans="1:7" x14ac:dyDescent="0.35">
      <c r="A5819" t="s">
        <v>1930</v>
      </c>
      <c r="B5819" t="s">
        <v>65</v>
      </c>
      <c r="C5819" s="16">
        <v>37211</v>
      </c>
      <c r="D5819">
        <v>4</v>
      </c>
      <c r="E5819">
        <v>0</v>
      </c>
      <c r="F5819" t="s">
        <v>12842</v>
      </c>
      <c r="G5819">
        <v>0.80600000000000005</v>
      </c>
    </row>
    <row r="5820" spans="1:7" x14ac:dyDescent="0.35">
      <c r="A5820" t="s">
        <v>11016</v>
      </c>
      <c r="B5820" t="s">
        <v>65</v>
      </c>
      <c r="C5820" s="16">
        <v>37211</v>
      </c>
      <c r="D5820">
        <v>7</v>
      </c>
      <c r="E5820">
        <v>0</v>
      </c>
      <c r="F5820" t="s">
        <v>12842</v>
      </c>
      <c r="G5820">
        <v>0.76100000000000001</v>
      </c>
    </row>
    <row r="5821" spans="1:7" x14ac:dyDescent="0.35">
      <c r="A5821" t="s">
        <v>1706</v>
      </c>
      <c r="B5821" t="s">
        <v>65</v>
      </c>
      <c r="C5821" s="16">
        <v>37211</v>
      </c>
      <c r="D5821">
        <v>3</v>
      </c>
      <c r="E5821">
        <v>0</v>
      </c>
      <c r="F5821" t="s">
        <v>12842</v>
      </c>
      <c r="G5821">
        <v>0.68600000000000005</v>
      </c>
    </row>
    <row r="5822" spans="1:7" x14ac:dyDescent="0.35">
      <c r="A5822" t="s">
        <v>834</v>
      </c>
      <c r="B5822" t="s">
        <v>203</v>
      </c>
      <c r="C5822" s="16">
        <v>37208</v>
      </c>
      <c r="D5822">
        <v>2</v>
      </c>
      <c r="E5822">
        <v>69</v>
      </c>
      <c r="F5822" t="s">
        <v>14686</v>
      </c>
      <c r="G5822">
        <v>0.61599999999999999</v>
      </c>
    </row>
    <row r="5823" spans="1:7" x14ac:dyDescent="0.35">
      <c r="A5823" t="s">
        <v>4901</v>
      </c>
      <c r="B5823" t="s">
        <v>762</v>
      </c>
      <c r="C5823" s="16">
        <v>37208</v>
      </c>
      <c r="D5823">
        <v>10</v>
      </c>
      <c r="E5823">
        <v>0</v>
      </c>
      <c r="F5823" t="s">
        <v>13373</v>
      </c>
      <c r="G5823">
        <v>0.82</v>
      </c>
    </row>
    <row r="5824" spans="1:7" x14ac:dyDescent="0.35">
      <c r="A5824" t="s">
        <v>12100</v>
      </c>
      <c r="B5824" t="s">
        <v>203</v>
      </c>
      <c r="C5824" s="16">
        <v>37208</v>
      </c>
      <c r="D5824">
        <v>1</v>
      </c>
      <c r="E5824">
        <v>59</v>
      </c>
      <c r="F5824" t="s">
        <v>14686</v>
      </c>
      <c r="G5824">
        <v>0.60199999999999998</v>
      </c>
    </row>
    <row r="5825" spans="1:7" x14ac:dyDescent="0.35">
      <c r="A5825" t="s">
        <v>12177</v>
      </c>
      <c r="B5825" t="s">
        <v>1243</v>
      </c>
      <c r="C5825" s="16">
        <v>37208</v>
      </c>
      <c r="D5825">
        <v>15</v>
      </c>
      <c r="E5825">
        <v>50</v>
      </c>
      <c r="F5825" t="s">
        <v>13936</v>
      </c>
      <c r="G5825">
        <v>0.47499999999999998</v>
      </c>
    </row>
    <row r="5826" spans="1:7" x14ac:dyDescent="0.35">
      <c r="A5826" t="s">
        <v>7477</v>
      </c>
      <c r="B5826" t="s">
        <v>1243</v>
      </c>
      <c r="C5826" s="16">
        <v>37208</v>
      </c>
      <c r="D5826">
        <v>18</v>
      </c>
      <c r="E5826">
        <v>38</v>
      </c>
      <c r="F5826" t="s">
        <v>13936</v>
      </c>
      <c r="G5826">
        <v>0.55100000000000005</v>
      </c>
    </row>
    <row r="5827" spans="1:7" x14ac:dyDescent="0.35">
      <c r="A5827" t="s">
        <v>8483</v>
      </c>
      <c r="B5827" t="s">
        <v>1243</v>
      </c>
      <c r="C5827" s="16">
        <v>37208</v>
      </c>
      <c r="D5827">
        <v>19</v>
      </c>
      <c r="E5827">
        <v>35</v>
      </c>
      <c r="F5827" t="s">
        <v>13936</v>
      </c>
      <c r="G5827">
        <v>0.72799999999999998</v>
      </c>
    </row>
    <row r="5828" spans="1:7" x14ac:dyDescent="0.35">
      <c r="A5828" t="s">
        <v>9780</v>
      </c>
      <c r="B5828" t="s">
        <v>203</v>
      </c>
      <c r="C5828" s="16">
        <v>37208</v>
      </c>
      <c r="D5828">
        <v>3</v>
      </c>
      <c r="E5828">
        <v>83</v>
      </c>
      <c r="F5828" t="s">
        <v>14686</v>
      </c>
      <c r="G5828">
        <v>0.79400000000000004</v>
      </c>
    </row>
    <row r="5829" spans="1:7" x14ac:dyDescent="0.35">
      <c r="A5829" t="s">
        <v>9626</v>
      </c>
      <c r="B5829" t="s">
        <v>4616</v>
      </c>
      <c r="C5829" s="16">
        <v>37207</v>
      </c>
      <c r="D5829">
        <v>2</v>
      </c>
      <c r="E5829">
        <v>0</v>
      </c>
      <c r="F5829" t="s">
        <v>12791</v>
      </c>
      <c r="G5829">
        <v>0.64100000000000001</v>
      </c>
    </row>
    <row r="5830" spans="1:7" x14ac:dyDescent="0.35">
      <c r="A5830" t="s">
        <v>2945</v>
      </c>
      <c r="B5830" t="s">
        <v>871</v>
      </c>
      <c r="C5830" s="16">
        <v>37203</v>
      </c>
      <c r="D5830">
        <v>4</v>
      </c>
      <c r="E5830">
        <v>0</v>
      </c>
      <c r="F5830" t="s">
        <v>480</v>
      </c>
      <c r="G5830">
        <v>0.64900000000000002</v>
      </c>
    </row>
    <row r="5831" spans="1:7" x14ac:dyDescent="0.35">
      <c r="A5831" t="s">
        <v>11410</v>
      </c>
      <c r="B5831" t="s">
        <v>11411</v>
      </c>
      <c r="C5831" s="16">
        <v>37201</v>
      </c>
      <c r="D5831">
        <v>17</v>
      </c>
      <c r="E5831">
        <v>69</v>
      </c>
      <c r="F5831" t="s">
        <v>13758</v>
      </c>
      <c r="G5831">
        <v>0.48799999999999999</v>
      </c>
    </row>
    <row r="5832" spans="1:7" x14ac:dyDescent="0.35">
      <c r="A5832" t="s">
        <v>12222</v>
      </c>
      <c r="B5832" t="s">
        <v>6308</v>
      </c>
      <c r="C5832" s="16">
        <v>37196</v>
      </c>
      <c r="D5832">
        <v>10</v>
      </c>
      <c r="E5832">
        <v>12</v>
      </c>
      <c r="F5832" t="s">
        <v>12873</v>
      </c>
      <c r="G5832">
        <v>0.80500000000000005</v>
      </c>
    </row>
    <row r="5833" spans="1:7" x14ac:dyDescent="0.35">
      <c r="A5833" t="s">
        <v>2097</v>
      </c>
      <c r="B5833" t="s">
        <v>12</v>
      </c>
      <c r="C5833" s="16">
        <v>37195</v>
      </c>
      <c r="D5833">
        <v>7</v>
      </c>
      <c r="E5833">
        <v>60</v>
      </c>
      <c r="F5833" t="s">
        <v>12842</v>
      </c>
      <c r="G5833">
        <v>0.70899999999999996</v>
      </c>
    </row>
    <row r="5834" spans="1:7" x14ac:dyDescent="0.35">
      <c r="A5834" t="s">
        <v>8895</v>
      </c>
      <c r="B5834" t="s">
        <v>12</v>
      </c>
      <c r="C5834" s="16">
        <v>37195</v>
      </c>
      <c r="D5834">
        <v>4</v>
      </c>
      <c r="E5834">
        <v>63</v>
      </c>
      <c r="F5834" t="s">
        <v>12842</v>
      </c>
      <c r="G5834">
        <v>0.53400000000000003</v>
      </c>
    </row>
    <row r="5835" spans="1:7" x14ac:dyDescent="0.35">
      <c r="A5835" t="s">
        <v>11172</v>
      </c>
      <c r="B5835" t="s">
        <v>12</v>
      </c>
      <c r="C5835" s="16">
        <v>37195</v>
      </c>
      <c r="D5835">
        <v>1</v>
      </c>
      <c r="E5835">
        <v>73</v>
      </c>
      <c r="F5835" t="s">
        <v>12842</v>
      </c>
      <c r="G5835">
        <v>0.84699999999999998</v>
      </c>
    </row>
    <row r="5836" spans="1:7" x14ac:dyDescent="0.35">
      <c r="A5836" t="s">
        <v>11872</v>
      </c>
      <c r="B5836" t="s">
        <v>609</v>
      </c>
      <c r="C5836" s="16">
        <v>37194</v>
      </c>
      <c r="D5836">
        <v>4</v>
      </c>
      <c r="E5836">
        <v>16</v>
      </c>
      <c r="F5836" t="s">
        <v>610</v>
      </c>
      <c r="G5836">
        <v>0.48499999999999999</v>
      </c>
    </row>
    <row r="5837" spans="1:7" x14ac:dyDescent="0.35">
      <c r="A5837" t="s">
        <v>12185</v>
      </c>
      <c r="B5837" t="s">
        <v>6015</v>
      </c>
      <c r="C5837" s="16">
        <v>37194</v>
      </c>
      <c r="D5837">
        <v>11</v>
      </c>
      <c r="E5837">
        <v>42</v>
      </c>
      <c r="F5837" t="s">
        <v>14317</v>
      </c>
      <c r="G5837">
        <v>0.34699999999999998</v>
      </c>
    </row>
    <row r="5838" spans="1:7" x14ac:dyDescent="0.35">
      <c r="A5838" t="s">
        <v>7575</v>
      </c>
      <c r="B5838" t="s">
        <v>2195</v>
      </c>
      <c r="C5838" s="16">
        <v>37194</v>
      </c>
      <c r="D5838">
        <v>10</v>
      </c>
      <c r="E5838">
        <v>13</v>
      </c>
      <c r="F5838" t="s">
        <v>14279</v>
      </c>
      <c r="G5838">
        <v>0.67300000000000004</v>
      </c>
    </row>
    <row r="5839" spans="1:7" x14ac:dyDescent="0.35">
      <c r="A5839" t="s">
        <v>9083</v>
      </c>
      <c r="B5839" t="s">
        <v>2195</v>
      </c>
      <c r="C5839" s="16">
        <v>37194</v>
      </c>
      <c r="D5839">
        <v>2</v>
      </c>
      <c r="E5839">
        <v>14</v>
      </c>
      <c r="F5839" t="s">
        <v>14279</v>
      </c>
      <c r="G5839">
        <v>0.71099999999999997</v>
      </c>
    </row>
    <row r="5840" spans="1:7" x14ac:dyDescent="0.35">
      <c r="A5840" t="s">
        <v>9498</v>
      </c>
      <c r="B5840" t="s">
        <v>2195</v>
      </c>
      <c r="C5840" s="16">
        <v>37194</v>
      </c>
      <c r="D5840">
        <v>4</v>
      </c>
      <c r="E5840">
        <v>15</v>
      </c>
      <c r="F5840" t="s">
        <v>14279</v>
      </c>
      <c r="G5840">
        <v>0.74199999999999999</v>
      </c>
    </row>
    <row r="5841" spans="1:7" x14ac:dyDescent="0.35">
      <c r="A5841" t="s">
        <v>10185</v>
      </c>
      <c r="B5841" t="s">
        <v>2195</v>
      </c>
      <c r="C5841" s="16">
        <v>37194</v>
      </c>
      <c r="D5841">
        <v>13</v>
      </c>
      <c r="E5841">
        <v>28</v>
      </c>
      <c r="F5841" t="s">
        <v>14279</v>
      </c>
      <c r="G5841">
        <v>0.41399999999999998</v>
      </c>
    </row>
    <row r="5842" spans="1:7" x14ac:dyDescent="0.35">
      <c r="A5842" t="s">
        <v>10547</v>
      </c>
      <c r="B5842" t="s">
        <v>2195</v>
      </c>
      <c r="C5842" s="16">
        <v>37194</v>
      </c>
      <c r="D5842">
        <v>9</v>
      </c>
      <c r="E5842">
        <v>12</v>
      </c>
      <c r="F5842" t="s">
        <v>14279</v>
      </c>
      <c r="G5842">
        <v>0.52700000000000002</v>
      </c>
    </row>
    <row r="5843" spans="1:7" x14ac:dyDescent="0.35">
      <c r="A5843" t="s">
        <v>11050</v>
      </c>
      <c r="B5843" t="s">
        <v>11051</v>
      </c>
      <c r="C5843" s="16">
        <v>37193</v>
      </c>
      <c r="D5843">
        <v>3</v>
      </c>
      <c r="E5843">
        <v>0</v>
      </c>
      <c r="F5843" t="s">
        <v>14805</v>
      </c>
      <c r="G5843">
        <v>0.873</v>
      </c>
    </row>
    <row r="5844" spans="1:7" x14ac:dyDescent="0.35">
      <c r="A5844" t="s">
        <v>249</v>
      </c>
      <c r="B5844" t="s">
        <v>250</v>
      </c>
      <c r="C5844" s="16">
        <v>37193</v>
      </c>
      <c r="D5844">
        <v>5</v>
      </c>
      <c r="E5844">
        <v>0</v>
      </c>
      <c r="F5844" t="s">
        <v>15039</v>
      </c>
      <c r="G5844">
        <v>0.83799999999999997</v>
      </c>
    </row>
    <row r="5845" spans="1:7" x14ac:dyDescent="0.35">
      <c r="A5845" t="s">
        <v>1317</v>
      </c>
      <c r="B5845" t="s">
        <v>1318</v>
      </c>
      <c r="C5845" s="16">
        <v>37180</v>
      </c>
      <c r="D5845">
        <v>2</v>
      </c>
      <c r="E5845">
        <v>75</v>
      </c>
      <c r="F5845" t="s">
        <v>14318</v>
      </c>
      <c r="G5845">
        <v>0.49099999999999999</v>
      </c>
    </row>
    <row r="5846" spans="1:7" x14ac:dyDescent="0.35">
      <c r="A5846" t="s">
        <v>698</v>
      </c>
      <c r="B5846" t="s">
        <v>1318</v>
      </c>
      <c r="C5846" s="16">
        <v>37180</v>
      </c>
      <c r="D5846">
        <v>9</v>
      </c>
      <c r="E5846">
        <v>45</v>
      </c>
      <c r="F5846" t="s">
        <v>14318</v>
      </c>
      <c r="G5846">
        <v>0.188</v>
      </c>
    </row>
    <row r="5847" spans="1:7" x14ac:dyDescent="0.35">
      <c r="A5847" t="s">
        <v>8174</v>
      </c>
      <c r="B5847" t="s">
        <v>4326</v>
      </c>
      <c r="C5847" s="16">
        <v>37179</v>
      </c>
      <c r="D5847">
        <v>1</v>
      </c>
      <c r="E5847">
        <v>0</v>
      </c>
      <c r="F5847" t="s">
        <v>14319</v>
      </c>
      <c r="G5847">
        <v>0.68300000000000005</v>
      </c>
    </row>
    <row r="5848" spans="1:7" x14ac:dyDescent="0.35">
      <c r="A5848" t="s">
        <v>8224</v>
      </c>
      <c r="B5848" t="s">
        <v>7756</v>
      </c>
      <c r="C5848" s="16">
        <v>37179</v>
      </c>
      <c r="D5848">
        <v>4</v>
      </c>
      <c r="E5848">
        <v>26</v>
      </c>
      <c r="F5848" t="s">
        <v>12809</v>
      </c>
      <c r="G5848">
        <v>0.72099999999999997</v>
      </c>
    </row>
    <row r="5849" spans="1:7" x14ac:dyDescent="0.35">
      <c r="A5849" t="s">
        <v>6881</v>
      </c>
      <c r="B5849" t="s">
        <v>2865</v>
      </c>
      <c r="C5849" s="16">
        <v>37169</v>
      </c>
      <c r="D5849">
        <v>1</v>
      </c>
      <c r="E5849">
        <v>49</v>
      </c>
      <c r="F5849" t="s">
        <v>15066</v>
      </c>
      <c r="G5849">
        <v>0.63100000000000001</v>
      </c>
    </row>
    <row r="5850" spans="1:7" x14ac:dyDescent="0.35">
      <c r="A5850" t="s">
        <v>10236</v>
      </c>
      <c r="B5850" t="s">
        <v>2865</v>
      </c>
      <c r="C5850" s="16">
        <v>37169</v>
      </c>
      <c r="D5850">
        <v>2</v>
      </c>
      <c r="E5850">
        <v>45</v>
      </c>
      <c r="F5850" t="s">
        <v>15066</v>
      </c>
      <c r="G5850">
        <v>0.73899999999999999</v>
      </c>
    </row>
    <row r="5851" spans="1:7" x14ac:dyDescent="0.35">
      <c r="A5851" t="s">
        <v>3932</v>
      </c>
      <c r="B5851" t="s">
        <v>692</v>
      </c>
      <c r="C5851" s="16">
        <v>37166</v>
      </c>
      <c r="D5851">
        <v>1</v>
      </c>
      <c r="E5851">
        <v>68</v>
      </c>
      <c r="F5851" t="s">
        <v>14320</v>
      </c>
      <c r="G5851">
        <v>0.33400000000000002</v>
      </c>
    </row>
    <row r="5852" spans="1:7" x14ac:dyDescent="0.35">
      <c r="A5852" t="s">
        <v>7661</v>
      </c>
      <c r="B5852" t="s">
        <v>692</v>
      </c>
      <c r="C5852" s="16">
        <v>37166</v>
      </c>
      <c r="D5852">
        <v>3</v>
      </c>
      <c r="E5852">
        <v>67</v>
      </c>
      <c r="F5852" t="s">
        <v>14320</v>
      </c>
      <c r="G5852">
        <v>0.69599999999999995</v>
      </c>
    </row>
    <row r="5853" spans="1:7" x14ac:dyDescent="0.35">
      <c r="A5853" t="s">
        <v>8780</v>
      </c>
      <c r="B5853" t="s">
        <v>692</v>
      </c>
      <c r="C5853" s="16">
        <v>37166</v>
      </c>
      <c r="D5853">
        <v>5</v>
      </c>
      <c r="E5853">
        <v>38</v>
      </c>
      <c r="F5853" t="s">
        <v>14320</v>
      </c>
      <c r="G5853">
        <v>0.56599999999999995</v>
      </c>
    </row>
    <row r="5854" spans="1:7" x14ac:dyDescent="0.35">
      <c r="A5854" t="s">
        <v>249</v>
      </c>
      <c r="B5854" t="s">
        <v>250</v>
      </c>
      <c r="C5854" s="16">
        <v>37166</v>
      </c>
      <c r="D5854">
        <v>5</v>
      </c>
      <c r="E5854">
        <v>54</v>
      </c>
      <c r="F5854" t="s">
        <v>15039</v>
      </c>
      <c r="G5854">
        <v>0.85099999999999998</v>
      </c>
    </row>
    <row r="5855" spans="1:7" x14ac:dyDescent="0.35">
      <c r="A5855" t="s">
        <v>1529</v>
      </c>
      <c r="B5855" t="s">
        <v>513</v>
      </c>
      <c r="C5855" s="16">
        <v>37165</v>
      </c>
      <c r="D5855">
        <v>3</v>
      </c>
      <c r="E5855">
        <v>62</v>
      </c>
      <c r="F5855" t="s">
        <v>12791</v>
      </c>
      <c r="G5855">
        <v>0.76600000000000001</v>
      </c>
    </row>
    <row r="5856" spans="1:7" x14ac:dyDescent="0.35">
      <c r="A5856" t="s">
        <v>4542</v>
      </c>
      <c r="B5856" t="s">
        <v>513</v>
      </c>
      <c r="C5856" s="16">
        <v>37165</v>
      </c>
      <c r="D5856">
        <v>8</v>
      </c>
      <c r="E5856">
        <v>50</v>
      </c>
      <c r="F5856" t="s">
        <v>12791</v>
      </c>
      <c r="G5856">
        <v>0.68899999999999995</v>
      </c>
    </row>
    <row r="5857" spans="1:7" x14ac:dyDescent="0.35">
      <c r="A5857" t="s">
        <v>9885</v>
      </c>
      <c r="B5857" t="s">
        <v>4550</v>
      </c>
      <c r="C5857" s="16">
        <v>37165</v>
      </c>
      <c r="D5857">
        <v>8</v>
      </c>
      <c r="E5857">
        <v>14</v>
      </c>
      <c r="F5857" t="s">
        <v>14055</v>
      </c>
      <c r="G5857">
        <v>0.52100000000000002</v>
      </c>
    </row>
    <row r="5858" spans="1:7" x14ac:dyDescent="0.35">
      <c r="A5858" t="s">
        <v>10466</v>
      </c>
      <c r="B5858" t="s">
        <v>4550</v>
      </c>
      <c r="C5858" s="16">
        <v>37165</v>
      </c>
      <c r="D5858">
        <v>2</v>
      </c>
      <c r="E5858">
        <v>17</v>
      </c>
      <c r="F5858" t="s">
        <v>14055</v>
      </c>
      <c r="G5858">
        <v>0.73099999999999998</v>
      </c>
    </row>
    <row r="5859" spans="1:7" x14ac:dyDescent="0.35">
      <c r="A5859" t="s">
        <v>3662</v>
      </c>
      <c r="B5859" t="s">
        <v>3663</v>
      </c>
      <c r="C5859" s="16">
        <v>37159</v>
      </c>
      <c r="D5859">
        <v>10</v>
      </c>
      <c r="E5859">
        <v>76</v>
      </c>
      <c r="F5859" t="s">
        <v>3664</v>
      </c>
      <c r="G5859">
        <v>0.67100000000000004</v>
      </c>
    </row>
    <row r="5860" spans="1:7" x14ac:dyDescent="0.35">
      <c r="A5860" t="s">
        <v>8706</v>
      </c>
      <c r="B5860" t="s">
        <v>8707</v>
      </c>
      <c r="C5860" s="16">
        <v>37159</v>
      </c>
      <c r="D5860">
        <v>3</v>
      </c>
      <c r="E5860">
        <v>71</v>
      </c>
      <c r="F5860" t="s">
        <v>14321</v>
      </c>
      <c r="G5860">
        <v>0.36499999999999999</v>
      </c>
    </row>
    <row r="5861" spans="1:7" x14ac:dyDescent="0.35">
      <c r="A5861" t="s">
        <v>12065</v>
      </c>
      <c r="B5861" t="s">
        <v>4494</v>
      </c>
      <c r="C5861" s="16">
        <v>37155</v>
      </c>
      <c r="D5861">
        <v>13</v>
      </c>
      <c r="E5861">
        <v>0</v>
      </c>
      <c r="F5861" t="s">
        <v>15067</v>
      </c>
      <c r="G5861">
        <v>0.92100000000000004</v>
      </c>
    </row>
    <row r="5862" spans="1:7" x14ac:dyDescent="0.35">
      <c r="A5862" t="s">
        <v>3048</v>
      </c>
      <c r="B5862" t="s">
        <v>3049</v>
      </c>
      <c r="C5862" s="16">
        <v>37154</v>
      </c>
      <c r="D5862">
        <v>2</v>
      </c>
      <c r="E5862">
        <v>2</v>
      </c>
      <c r="F5862" t="s">
        <v>13875</v>
      </c>
      <c r="G5862">
        <v>0.45</v>
      </c>
    </row>
    <row r="5863" spans="1:7" x14ac:dyDescent="0.35">
      <c r="A5863" t="s">
        <v>4679</v>
      </c>
      <c r="B5863" t="s">
        <v>520</v>
      </c>
      <c r="C5863" s="16">
        <v>37154</v>
      </c>
      <c r="D5863">
        <v>1</v>
      </c>
      <c r="E5863">
        <v>1</v>
      </c>
      <c r="F5863" t="s">
        <v>13661</v>
      </c>
      <c r="G5863">
        <v>0.27400000000000002</v>
      </c>
    </row>
    <row r="5864" spans="1:7" x14ac:dyDescent="0.35">
      <c r="A5864" t="s">
        <v>8835</v>
      </c>
      <c r="B5864" t="s">
        <v>1257</v>
      </c>
      <c r="C5864" s="16">
        <v>37154</v>
      </c>
      <c r="D5864">
        <v>1</v>
      </c>
      <c r="E5864">
        <v>15</v>
      </c>
      <c r="F5864" t="s">
        <v>13189</v>
      </c>
      <c r="G5864">
        <v>0.69099999999999995</v>
      </c>
    </row>
    <row r="5865" spans="1:7" x14ac:dyDescent="0.35">
      <c r="A5865" t="s">
        <v>11171</v>
      </c>
      <c r="B5865" t="s">
        <v>1082</v>
      </c>
      <c r="C5865" s="16">
        <v>37154</v>
      </c>
      <c r="D5865">
        <v>1</v>
      </c>
      <c r="E5865">
        <v>0</v>
      </c>
      <c r="F5865" t="s">
        <v>13652</v>
      </c>
      <c r="G5865">
        <v>0.22800000000000001</v>
      </c>
    </row>
    <row r="5866" spans="1:7" x14ac:dyDescent="0.35">
      <c r="A5866" t="s">
        <v>5332</v>
      </c>
      <c r="B5866" t="s">
        <v>11644</v>
      </c>
      <c r="C5866" s="16">
        <v>37154</v>
      </c>
      <c r="D5866">
        <v>1</v>
      </c>
      <c r="E5866">
        <v>0</v>
      </c>
      <c r="F5866" t="s">
        <v>14322</v>
      </c>
      <c r="G5866">
        <v>0.63600000000000001</v>
      </c>
    </row>
    <row r="5867" spans="1:7" x14ac:dyDescent="0.35">
      <c r="A5867" t="s">
        <v>2265</v>
      </c>
      <c r="B5867" t="s">
        <v>2266</v>
      </c>
      <c r="C5867" s="16">
        <v>37152</v>
      </c>
      <c r="D5867">
        <v>10</v>
      </c>
      <c r="E5867">
        <v>0</v>
      </c>
      <c r="F5867" t="s">
        <v>14323</v>
      </c>
      <c r="G5867">
        <v>0.51400000000000001</v>
      </c>
    </row>
    <row r="5868" spans="1:7" x14ac:dyDescent="0.35">
      <c r="A5868" t="s">
        <v>7684</v>
      </c>
      <c r="B5868" t="s">
        <v>1089</v>
      </c>
      <c r="C5868" s="16">
        <v>37151</v>
      </c>
      <c r="D5868">
        <v>2</v>
      </c>
      <c r="E5868">
        <v>35</v>
      </c>
      <c r="F5868" t="s">
        <v>13959</v>
      </c>
      <c r="G5868">
        <v>0.40200000000000002</v>
      </c>
    </row>
    <row r="5869" spans="1:7" x14ac:dyDescent="0.35">
      <c r="A5869" t="s">
        <v>745</v>
      </c>
      <c r="B5869" t="s">
        <v>746</v>
      </c>
      <c r="C5869" s="16">
        <v>37145</v>
      </c>
      <c r="D5869">
        <v>1</v>
      </c>
      <c r="E5869">
        <v>58</v>
      </c>
      <c r="F5869" t="s">
        <v>14184</v>
      </c>
      <c r="G5869">
        <v>0.59199999999999997</v>
      </c>
    </row>
    <row r="5870" spans="1:7" x14ac:dyDescent="0.35">
      <c r="A5870" t="s">
        <v>3320</v>
      </c>
      <c r="B5870" t="s">
        <v>3321</v>
      </c>
      <c r="C5870" s="16">
        <v>37145</v>
      </c>
      <c r="D5870">
        <v>10</v>
      </c>
      <c r="E5870">
        <v>49</v>
      </c>
      <c r="F5870" t="s">
        <v>14324</v>
      </c>
      <c r="G5870">
        <v>0.61399999999999999</v>
      </c>
    </row>
    <row r="5871" spans="1:7" x14ac:dyDescent="0.35">
      <c r="A5871" t="s">
        <v>5505</v>
      </c>
      <c r="B5871" t="s">
        <v>746</v>
      </c>
      <c r="C5871" s="16">
        <v>37145</v>
      </c>
      <c r="D5871">
        <v>2</v>
      </c>
      <c r="E5871">
        <v>83</v>
      </c>
      <c r="F5871" t="s">
        <v>14184</v>
      </c>
      <c r="G5871">
        <v>0.44600000000000001</v>
      </c>
    </row>
    <row r="5872" spans="1:7" x14ac:dyDescent="0.35">
      <c r="A5872" t="s">
        <v>6890</v>
      </c>
      <c r="B5872" t="s">
        <v>746</v>
      </c>
      <c r="C5872" s="16">
        <v>37145</v>
      </c>
      <c r="D5872">
        <v>4</v>
      </c>
      <c r="E5872">
        <v>64</v>
      </c>
      <c r="F5872" t="s">
        <v>14184</v>
      </c>
      <c r="G5872">
        <v>0.59799999999999998</v>
      </c>
    </row>
    <row r="5873" spans="1:7" x14ac:dyDescent="0.35">
      <c r="A5873" t="s">
        <v>1467</v>
      </c>
      <c r="B5873" t="s">
        <v>1468</v>
      </c>
      <c r="C5873" s="16">
        <v>37137</v>
      </c>
      <c r="D5873">
        <v>2</v>
      </c>
      <c r="E5873">
        <v>69</v>
      </c>
      <c r="F5873" t="s">
        <v>14979</v>
      </c>
      <c r="G5873">
        <v>0.76</v>
      </c>
    </row>
    <row r="5874" spans="1:7" x14ac:dyDescent="0.35">
      <c r="A5874" t="s">
        <v>11068</v>
      </c>
      <c r="B5874" t="s">
        <v>6445</v>
      </c>
      <c r="C5874" s="16">
        <v>37137</v>
      </c>
      <c r="D5874">
        <v>2</v>
      </c>
      <c r="E5874">
        <v>0</v>
      </c>
      <c r="F5874" t="s">
        <v>12791</v>
      </c>
      <c r="G5874">
        <v>0.878</v>
      </c>
    </row>
    <row r="5875" spans="1:7" x14ac:dyDescent="0.35">
      <c r="A5875" t="s">
        <v>5178</v>
      </c>
      <c r="B5875" t="s">
        <v>3321</v>
      </c>
      <c r="C5875" s="16">
        <v>37132</v>
      </c>
      <c r="D5875">
        <v>3</v>
      </c>
      <c r="E5875">
        <v>38</v>
      </c>
      <c r="F5875" t="s">
        <v>14324</v>
      </c>
      <c r="G5875">
        <v>0.438</v>
      </c>
    </row>
    <row r="5876" spans="1:7" x14ac:dyDescent="0.35">
      <c r="A5876" t="s">
        <v>5808</v>
      </c>
      <c r="B5876" t="s">
        <v>6445</v>
      </c>
      <c r="C5876" s="16">
        <v>37132</v>
      </c>
      <c r="D5876">
        <v>3</v>
      </c>
      <c r="E5876">
        <v>67</v>
      </c>
      <c r="F5876" t="s">
        <v>12791</v>
      </c>
      <c r="G5876">
        <v>0.63900000000000001</v>
      </c>
    </row>
    <row r="5877" spans="1:7" x14ac:dyDescent="0.35">
      <c r="A5877" t="s">
        <v>1275</v>
      </c>
      <c r="B5877" t="s">
        <v>1276</v>
      </c>
      <c r="C5877" s="16">
        <v>37131</v>
      </c>
      <c r="D5877">
        <v>2</v>
      </c>
      <c r="E5877">
        <v>81</v>
      </c>
      <c r="F5877" t="s">
        <v>15068</v>
      </c>
      <c r="G5877">
        <v>0.91100000000000003</v>
      </c>
    </row>
    <row r="5878" spans="1:7" x14ac:dyDescent="0.35">
      <c r="A5878" t="s">
        <v>1275</v>
      </c>
      <c r="B5878" t="s">
        <v>1276</v>
      </c>
      <c r="C5878" s="16">
        <v>37131</v>
      </c>
      <c r="D5878">
        <v>2</v>
      </c>
      <c r="E5878">
        <v>0</v>
      </c>
      <c r="F5878" t="s">
        <v>15068</v>
      </c>
      <c r="G5878">
        <v>0.91400000000000003</v>
      </c>
    </row>
    <row r="5879" spans="1:7" x14ac:dyDescent="0.35">
      <c r="A5879" t="s">
        <v>556</v>
      </c>
      <c r="B5879" t="s">
        <v>557</v>
      </c>
      <c r="C5879" s="16">
        <v>37124</v>
      </c>
      <c r="D5879">
        <v>15</v>
      </c>
      <c r="E5879">
        <v>33</v>
      </c>
      <c r="F5879" t="s">
        <v>14325</v>
      </c>
      <c r="G5879">
        <v>0.223</v>
      </c>
    </row>
    <row r="5880" spans="1:7" x14ac:dyDescent="0.35">
      <c r="A5880" t="s">
        <v>1661</v>
      </c>
      <c r="B5880" t="s">
        <v>557</v>
      </c>
      <c r="C5880" s="16">
        <v>37124</v>
      </c>
      <c r="D5880">
        <v>16</v>
      </c>
      <c r="E5880">
        <v>47</v>
      </c>
      <c r="F5880" t="s">
        <v>14325</v>
      </c>
      <c r="G5880">
        <v>0.192</v>
      </c>
    </row>
    <row r="5881" spans="1:7" x14ac:dyDescent="0.35">
      <c r="A5881" t="s">
        <v>11886</v>
      </c>
      <c r="B5881" t="s">
        <v>2257</v>
      </c>
      <c r="C5881" s="16">
        <v>37124</v>
      </c>
      <c r="D5881">
        <v>6</v>
      </c>
      <c r="E5881">
        <v>50</v>
      </c>
      <c r="F5881" t="s">
        <v>13374</v>
      </c>
      <c r="G5881">
        <v>0.73</v>
      </c>
    </row>
    <row r="5882" spans="1:7" x14ac:dyDescent="0.35">
      <c r="A5882" t="s">
        <v>11989</v>
      </c>
      <c r="B5882" t="s">
        <v>528</v>
      </c>
      <c r="C5882" s="16">
        <v>37124</v>
      </c>
      <c r="D5882">
        <v>4</v>
      </c>
      <c r="E5882">
        <v>45</v>
      </c>
      <c r="F5882" t="s">
        <v>13375</v>
      </c>
      <c r="G5882">
        <v>0.61799999999999999</v>
      </c>
    </row>
    <row r="5883" spans="1:7" x14ac:dyDescent="0.35">
      <c r="A5883" t="s">
        <v>6859</v>
      </c>
      <c r="B5883" t="s">
        <v>1815</v>
      </c>
      <c r="C5883" s="16">
        <v>37119</v>
      </c>
      <c r="D5883">
        <v>3</v>
      </c>
      <c r="E5883">
        <v>55</v>
      </c>
      <c r="F5883" t="s">
        <v>1816</v>
      </c>
      <c r="G5883">
        <v>0.60799999999999998</v>
      </c>
    </row>
    <row r="5884" spans="1:7" x14ac:dyDescent="0.35">
      <c r="A5884" t="s">
        <v>8055</v>
      </c>
      <c r="B5884" t="s">
        <v>1815</v>
      </c>
      <c r="C5884" s="16">
        <v>37119</v>
      </c>
      <c r="D5884">
        <v>4</v>
      </c>
      <c r="E5884">
        <v>77</v>
      </c>
      <c r="F5884" t="s">
        <v>1816</v>
      </c>
      <c r="G5884">
        <v>0.64700000000000002</v>
      </c>
    </row>
    <row r="5885" spans="1:7" x14ac:dyDescent="0.35">
      <c r="A5885" t="s">
        <v>11548</v>
      </c>
      <c r="B5885" t="s">
        <v>1815</v>
      </c>
      <c r="C5885" s="16">
        <v>37119</v>
      </c>
      <c r="D5885">
        <v>1</v>
      </c>
      <c r="E5885">
        <v>65</v>
      </c>
      <c r="F5885" t="s">
        <v>1816</v>
      </c>
      <c r="G5885">
        <v>0.66800000000000004</v>
      </c>
    </row>
    <row r="5886" spans="1:7" x14ac:dyDescent="0.35">
      <c r="A5886" t="s">
        <v>4667</v>
      </c>
      <c r="B5886" t="s">
        <v>4668</v>
      </c>
      <c r="C5886" s="16">
        <v>37111</v>
      </c>
      <c r="D5886">
        <v>2</v>
      </c>
      <c r="E5886">
        <v>61</v>
      </c>
      <c r="F5886" t="s">
        <v>13013</v>
      </c>
      <c r="G5886">
        <v>0.90100000000000002</v>
      </c>
    </row>
    <row r="5887" spans="1:7" x14ac:dyDescent="0.35">
      <c r="A5887" t="s">
        <v>7034</v>
      </c>
      <c r="B5887" t="s">
        <v>505</v>
      </c>
      <c r="C5887" s="16">
        <v>37110</v>
      </c>
      <c r="D5887">
        <v>2</v>
      </c>
      <c r="E5887">
        <v>75</v>
      </c>
      <c r="F5887" t="s">
        <v>14787</v>
      </c>
      <c r="G5887">
        <v>0.65700000000000003</v>
      </c>
    </row>
    <row r="5888" spans="1:7" x14ac:dyDescent="0.35">
      <c r="A5888" t="s">
        <v>9618</v>
      </c>
      <c r="B5888" t="s">
        <v>505</v>
      </c>
      <c r="C5888" s="16">
        <v>37110</v>
      </c>
      <c r="D5888">
        <v>5</v>
      </c>
      <c r="E5888">
        <v>75</v>
      </c>
      <c r="F5888" t="s">
        <v>14787</v>
      </c>
      <c r="G5888">
        <v>0.81599999999999995</v>
      </c>
    </row>
    <row r="5889" spans="1:7" x14ac:dyDescent="0.35">
      <c r="A5889" t="s">
        <v>6372</v>
      </c>
      <c r="B5889" t="s">
        <v>5594</v>
      </c>
      <c r="C5889" s="16">
        <v>37109</v>
      </c>
      <c r="D5889">
        <v>4</v>
      </c>
      <c r="E5889">
        <v>22</v>
      </c>
      <c r="F5889" t="s">
        <v>14223</v>
      </c>
      <c r="G5889">
        <v>0.5</v>
      </c>
    </row>
    <row r="5890" spans="1:7" x14ac:dyDescent="0.35">
      <c r="A5890" t="s">
        <v>6556</v>
      </c>
      <c r="B5890" t="s">
        <v>5594</v>
      </c>
      <c r="C5890" s="16">
        <v>37109</v>
      </c>
      <c r="D5890">
        <v>7</v>
      </c>
      <c r="E5890">
        <v>42</v>
      </c>
      <c r="F5890" t="s">
        <v>14223</v>
      </c>
      <c r="G5890">
        <v>0.70699999999999996</v>
      </c>
    </row>
    <row r="5891" spans="1:7" x14ac:dyDescent="0.35">
      <c r="A5891" t="s">
        <v>8331</v>
      </c>
      <c r="B5891" t="s">
        <v>8332</v>
      </c>
      <c r="C5891" s="16">
        <v>37103</v>
      </c>
      <c r="D5891">
        <v>3</v>
      </c>
      <c r="E5891">
        <v>64</v>
      </c>
      <c r="F5891" t="s">
        <v>14326</v>
      </c>
      <c r="G5891">
        <v>0.499</v>
      </c>
    </row>
    <row r="5892" spans="1:7" x14ac:dyDescent="0.35">
      <c r="A5892" t="s">
        <v>10541</v>
      </c>
      <c r="B5892" t="s">
        <v>8332</v>
      </c>
      <c r="C5892" s="16">
        <v>37103</v>
      </c>
      <c r="D5892">
        <v>1</v>
      </c>
      <c r="E5892">
        <v>70</v>
      </c>
      <c r="F5892" t="s">
        <v>14326</v>
      </c>
      <c r="G5892">
        <v>0.52300000000000002</v>
      </c>
    </row>
    <row r="5893" spans="1:7" x14ac:dyDescent="0.35">
      <c r="A5893" t="s">
        <v>7858</v>
      </c>
      <c r="B5893" t="s">
        <v>8332</v>
      </c>
      <c r="C5893" s="16">
        <v>37103</v>
      </c>
      <c r="D5893">
        <v>6</v>
      </c>
      <c r="E5893">
        <v>35</v>
      </c>
      <c r="F5893" t="s">
        <v>14326</v>
      </c>
      <c r="G5893">
        <v>0.496</v>
      </c>
    </row>
    <row r="5894" spans="1:7" x14ac:dyDescent="0.35">
      <c r="A5894" t="s">
        <v>11040</v>
      </c>
      <c r="B5894" t="s">
        <v>10225</v>
      </c>
      <c r="C5894" s="16">
        <v>37102</v>
      </c>
      <c r="D5894">
        <v>7</v>
      </c>
      <c r="E5894">
        <v>78</v>
      </c>
      <c r="F5894" t="s">
        <v>14092</v>
      </c>
      <c r="G5894">
        <v>0.624</v>
      </c>
    </row>
    <row r="5895" spans="1:7" x14ac:dyDescent="0.35">
      <c r="A5895" t="s">
        <v>883</v>
      </c>
      <c r="B5895" t="s">
        <v>2287</v>
      </c>
      <c r="C5895" s="16">
        <v>37096</v>
      </c>
      <c r="D5895">
        <v>4</v>
      </c>
      <c r="E5895">
        <v>53</v>
      </c>
      <c r="F5895" t="s">
        <v>12955</v>
      </c>
      <c r="G5895">
        <v>0.745</v>
      </c>
    </row>
    <row r="5896" spans="1:7" x14ac:dyDescent="0.35">
      <c r="A5896" t="s">
        <v>4172</v>
      </c>
      <c r="B5896" t="s">
        <v>991</v>
      </c>
      <c r="C5896" s="16">
        <v>37095</v>
      </c>
      <c r="D5896">
        <v>4</v>
      </c>
      <c r="E5896">
        <v>69</v>
      </c>
      <c r="F5896" t="s">
        <v>14327</v>
      </c>
      <c r="G5896">
        <v>0.77800000000000002</v>
      </c>
    </row>
    <row r="5897" spans="1:7" x14ac:dyDescent="0.35">
      <c r="A5897" t="s">
        <v>3595</v>
      </c>
      <c r="B5897" t="s">
        <v>2316</v>
      </c>
      <c r="C5897" s="16">
        <v>37089</v>
      </c>
      <c r="D5897">
        <v>3</v>
      </c>
      <c r="E5897">
        <v>85</v>
      </c>
      <c r="F5897" t="s">
        <v>14328</v>
      </c>
      <c r="G5897">
        <v>0.64300000000000002</v>
      </c>
    </row>
    <row r="5898" spans="1:7" x14ac:dyDescent="0.35">
      <c r="A5898" t="s">
        <v>7815</v>
      </c>
      <c r="B5898" t="s">
        <v>1871</v>
      </c>
      <c r="C5898" s="16">
        <v>37083</v>
      </c>
      <c r="D5898">
        <v>6</v>
      </c>
      <c r="E5898">
        <v>65</v>
      </c>
      <c r="F5898" t="s">
        <v>1872</v>
      </c>
      <c r="G5898">
        <v>0.47299999999999998</v>
      </c>
    </row>
    <row r="5899" spans="1:7" x14ac:dyDescent="0.35">
      <c r="A5899" t="s">
        <v>9165</v>
      </c>
      <c r="B5899" t="s">
        <v>1871</v>
      </c>
      <c r="C5899" s="16">
        <v>37083</v>
      </c>
      <c r="D5899">
        <v>2</v>
      </c>
      <c r="E5899">
        <v>65</v>
      </c>
      <c r="F5899" t="s">
        <v>1872</v>
      </c>
      <c r="G5899">
        <v>0.74199999999999999</v>
      </c>
    </row>
    <row r="5900" spans="1:7" x14ac:dyDescent="0.35">
      <c r="A5900" t="s">
        <v>1688</v>
      </c>
      <c r="B5900" t="s">
        <v>1689</v>
      </c>
      <c r="C5900" s="16">
        <v>37076</v>
      </c>
      <c r="D5900">
        <v>4</v>
      </c>
      <c r="E5900">
        <v>41</v>
      </c>
      <c r="F5900" t="s">
        <v>14329</v>
      </c>
      <c r="G5900">
        <v>0.42299999999999999</v>
      </c>
    </row>
    <row r="5901" spans="1:7" x14ac:dyDescent="0.35">
      <c r="A5901" t="s">
        <v>12659</v>
      </c>
      <c r="B5901" t="s">
        <v>10632</v>
      </c>
      <c r="C5901" s="16">
        <v>37075</v>
      </c>
      <c r="D5901">
        <v>2</v>
      </c>
      <c r="E5901">
        <v>70</v>
      </c>
      <c r="F5901" t="s">
        <v>15069</v>
      </c>
      <c r="G5901">
        <v>0.59599999999999997</v>
      </c>
    </row>
    <row r="5902" spans="1:7" x14ac:dyDescent="0.35">
      <c r="A5902" t="s">
        <v>6863</v>
      </c>
      <c r="B5902" t="s">
        <v>6864</v>
      </c>
      <c r="C5902" s="16">
        <v>37074</v>
      </c>
      <c r="D5902">
        <v>2</v>
      </c>
      <c r="E5902">
        <v>0</v>
      </c>
      <c r="F5902" t="s">
        <v>3583</v>
      </c>
      <c r="G5902">
        <v>0.67</v>
      </c>
    </row>
    <row r="5903" spans="1:7" x14ac:dyDescent="0.35">
      <c r="A5903" t="s">
        <v>7305</v>
      </c>
      <c r="B5903" t="s">
        <v>6864</v>
      </c>
      <c r="C5903" s="16">
        <v>37074</v>
      </c>
      <c r="D5903">
        <v>3</v>
      </c>
      <c r="E5903">
        <v>0</v>
      </c>
      <c r="F5903" t="s">
        <v>3583</v>
      </c>
      <c r="G5903">
        <v>0.65500000000000003</v>
      </c>
    </row>
    <row r="5904" spans="1:7" x14ac:dyDescent="0.35">
      <c r="A5904" t="s">
        <v>5694</v>
      </c>
      <c r="B5904" t="s">
        <v>594</v>
      </c>
      <c r="C5904" s="16">
        <v>37068</v>
      </c>
      <c r="D5904">
        <v>4</v>
      </c>
      <c r="E5904">
        <v>52</v>
      </c>
      <c r="F5904" t="s">
        <v>13702</v>
      </c>
      <c r="G5904">
        <v>0.65200000000000002</v>
      </c>
    </row>
    <row r="5905" spans="1:7" x14ac:dyDescent="0.35">
      <c r="A5905" t="s">
        <v>8909</v>
      </c>
      <c r="B5905" t="s">
        <v>8910</v>
      </c>
      <c r="C5905" s="16">
        <v>37067</v>
      </c>
      <c r="D5905">
        <v>9</v>
      </c>
      <c r="E5905">
        <v>0</v>
      </c>
      <c r="F5905" t="s">
        <v>8911</v>
      </c>
      <c r="G5905">
        <v>0.60399999999999998</v>
      </c>
    </row>
    <row r="5906" spans="1:7" x14ac:dyDescent="0.35">
      <c r="A5906" t="s">
        <v>8549</v>
      </c>
      <c r="B5906" t="s">
        <v>1786</v>
      </c>
      <c r="C5906" s="16">
        <v>37054</v>
      </c>
      <c r="D5906">
        <v>2</v>
      </c>
      <c r="E5906">
        <v>62</v>
      </c>
      <c r="F5906" t="s">
        <v>14034</v>
      </c>
      <c r="G5906">
        <v>0.67500000000000004</v>
      </c>
    </row>
    <row r="5907" spans="1:7" x14ac:dyDescent="0.35">
      <c r="A5907" t="s">
        <v>4335</v>
      </c>
      <c r="B5907" t="s">
        <v>4336</v>
      </c>
      <c r="C5907" s="16">
        <v>37053</v>
      </c>
      <c r="D5907">
        <v>1</v>
      </c>
      <c r="E5907">
        <v>15</v>
      </c>
      <c r="F5907" t="s">
        <v>13570</v>
      </c>
      <c r="G5907">
        <v>0.69899999999999995</v>
      </c>
    </row>
    <row r="5908" spans="1:7" x14ac:dyDescent="0.35">
      <c r="A5908" t="s">
        <v>5694</v>
      </c>
      <c r="B5908" t="s">
        <v>594</v>
      </c>
      <c r="C5908" s="16">
        <v>37047</v>
      </c>
      <c r="D5908">
        <v>4</v>
      </c>
      <c r="E5908">
        <v>78</v>
      </c>
      <c r="F5908" t="s">
        <v>13702</v>
      </c>
      <c r="G5908">
        <v>0.65200000000000002</v>
      </c>
    </row>
    <row r="5909" spans="1:7" x14ac:dyDescent="0.35">
      <c r="A5909" t="s">
        <v>7715</v>
      </c>
      <c r="B5909" t="s">
        <v>7716</v>
      </c>
      <c r="C5909" s="16">
        <v>37026</v>
      </c>
      <c r="D5909">
        <v>3</v>
      </c>
      <c r="E5909">
        <v>57</v>
      </c>
      <c r="F5909" t="s">
        <v>1519</v>
      </c>
      <c r="G5909">
        <v>0.59</v>
      </c>
    </row>
    <row r="5910" spans="1:7" x14ac:dyDescent="0.35">
      <c r="A5910" t="s">
        <v>10531</v>
      </c>
      <c r="B5910" t="s">
        <v>1069</v>
      </c>
      <c r="C5910" s="16">
        <v>37026</v>
      </c>
      <c r="D5910">
        <v>4</v>
      </c>
      <c r="E5910">
        <v>0</v>
      </c>
      <c r="F5910" t="s">
        <v>14265</v>
      </c>
      <c r="G5910">
        <v>0.65400000000000003</v>
      </c>
    </row>
    <row r="5911" spans="1:7" x14ac:dyDescent="0.35">
      <c r="A5911" t="s">
        <v>11031</v>
      </c>
      <c r="B5911" t="s">
        <v>11032</v>
      </c>
      <c r="C5911" s="16">
        <v>37026</v>
      </c>
      <c r="D5911">
        <v>11</v>
      </c>
      <c r="E5911">
        <v>31</v>
      </c>
      <c r="F5911" t="s">
        <v>13917</v>
      </c>
      <c r="G5911">
        <v>0.52500000000000002</v>
      </c>
    </row>
    <row r="5912" spans="1:7" x14ac:dyDescent="0.35">
      <c r="A5912" t="s">
        <v>5127</v>
      </c>
      <c r="B5912" t="s">
        <v>2101</v>
      </c>
      <c r="C5912" s="16">
        <v>37025</v>
      </c>
      <c r="D5912">
        <v>10</v>
      </c>
      <c r="E5912">
        <v>64</v>
      </c>
      <c r="F5912" t="s">
        <v>15070</v>
      </c>
      <c r="G5912">
        <v>0.63700000000000001</v>
      </c>
    </row>
    <row r="5913" spans="1:7" x14ac:dyDescent="0.35">
      <c r="A5913" t="s">
        <v>307</v>
      </c>
      <c r="B5913" t="s">
        <v>308</v>
      </c>
      <c r="C5913" s="16">
        <v>37024</v>
      </c>
      <c r="D5913">
        <v>1</v>
      </c>
      <c r="E5913">
        <v>0</v>
      </c>
      <c r="F5913" t="s">
        <v>12791</v>
      </c>
      <c r="G5913">
        <v>0.70899999999999996</v>
      </c>
    </row>
    <row r="5914" spans="1:7" x14ac:dyDescent="0.35">
      <c r="A5914" t="s">
        <v>7515</v>
      </c>
      <c r="B5914" t="s">
        <v>35</v>
      </c>
      <c r="C5914" s="16">
        <v>37018</v>
      </c>
      <c r="D5914">
        <v>12</v>
      </c>
      <c r="E5914">
        <v>0</v>
      </c>
      <c r="F5914" t="s">
        <v>13970</v>
      </c>
      <c r="G5914">
        <v>0.748</v>
      </c>
    </row>
    <row r="5915" spans="1:7" x14ac:dyDescent="0.35">
      <c r="A5915" t="s">
        <v>767</v>
      </c>
      <c r="B5915" t="s">
        <v>768</v>
      </c>
      <c r="C5915" s="16">
        <v>37012</v>
      </c>
      <c r="D5915">
        <v>1</v>
      </c>
      <c r="E5915">
        <v>70</v>
      </c>
      <c r="F5915" t="s">
        <v>13564</v>
      </c>
      <c r="G5915">
        <v>0.73</v>
      </c>
    </row>
    <row r="5916" spans="1:7" x14ac:dyDescent="0.35">
      <c r="A5916" t="s">
        <v>9917</v>
      </c>
      <c r="B5916" t="s">
        <v>768</v>
      </c>
      <c r="C5916" s="16">
        <v>37012</v>
      </c>
      <c r="D5916">
        <v>4</v>
      </c>
      <c r="E5916">
        <v>42</v>
      </c>
      <c r="F5916" t="s">
        <v>13564</v>
      </c>
      <c r="G5916">
        <v>0.753</v>
      </c>
    </row>
    <row r="5917" spans="1:7" x14ac:dyDescent="0.35">
      <c r="A5917" t="s">
        <v>10203</v>
      </c>
      <c r="B5917" t="s">
        <v>768</v>
      </c>
      <c r="C5917" s="16">
        <v>37012</v>
      </c>
      <c r="D5917">
        <v>3</v>
      </c>
      <c r="E5917">
        <v>68</v>
      </c>
      <c r="F5917" t="s">
        <v>13564</v>
      </c>
      <c r="G5917">
        <v>0.84</v>
      </c>
    </row>
    <row r="5918" spans="1:7" x14ac:dyDescent="0.35">
      <c r="A5918" t="s">
        <v>769</v>
      </c>
      <c r="B5918" t="s">
        <v>768</v>
      </c>
      <c r="C5918" s="16">
        <v>37012</v>
      </c>
      <c r="D5918">
        <v>2</v>
      </c>
      <c r="E5918">
        <v>74</v>
      </c>
      <c r="F5918" t="s">
        <v>13564</v>
      </c>
      <c r="G5918">
        <v>0.51400000000000001</v>
      </c>
    </row>
    <row r="5919" spans="1:7" x14ac:dyDescent="0.35">
      <c r="A5919" t="s">
        <v>5179</v>
      </c>
      <c r="B5919" t="s">
        <v>1328</v>
      </c>
      <c r="C5919" s="16">
        <v>37005</v>
      </c>
      <c r="D5919">
        <v>3</v>
      </c>
      <c r="E5919">
        <v>53</v>
      </c>
      <c r="F5919" t="s">
        <v>13564</v>
      </c>
      <c r="G5919">
        <v>0.752</v>
      </c>
    </row>
    <row r="5920" spans="1:7" x14ac:dyDescent="0.35">
      <c r="A5920" t="s">
        <v>2871</v>
      </c>
      <c r="B5920" t="s">
        <v>2872</v>
      </c>
      <c r="C5920" s="16">
        <v>36984</v>
      </c>
      <c r="D5920">
        <v>1</v>
      </c>
      <c r="E5920">
        <v>44</v>
      </c>
      <c r="F5920" t="s">
        <v>13978</v>
      </c>
      <c r="G5920">
        <v>0.7</v>
      </c>
    </row>
    <row r="5921" spans="1:7" x14ac:dyDescent="0.35">
      <c r="A5921" t="s">
        <v>6802</v>
      </c>
      <c r="B5921" t="s">
        <v>6803</v>
      </c>
      <c r="C5921" s="16">
        <v>36984</v>
      </c>
      <c r="D5921">
        <v>1</v>
      </c>
      <c r="E5921">
        <v>43</v>
      </c>
      <c r="F5921" t="s">
        <v>14330</v>
      </c>
      <c r="G5921">
        <v>0.503</v>
      </c>
    </row>
    <row r="5922" spans="1:7" x14ac:dyDescent="0.35">
      <c r="A5922" t="s">
        <v>7634</v>
      </c>
      <c r="B5922" t="s">
        <v>2872</v>
      </c>
      <c r="C5922" s="16">
        <v>36984</v>
      </c>
      <c r="D5922">
        <v>6</v>
      </c>
      <c r="E5922">
        <v>27</v>
      </c>
      <c r="F5922" t="s">
        <v>13978</v>
      </c>
      <c r="G5922">
        <v>0.74199999999999999</v>
      </c>
    </row>
    <row r="5923" spans="1:7" x14ac:dyDescent="0.35">
      <c r="A5923" t="s">
        <v>10566</v>
      </c>
      <c r="B5923" t="s">
        <v>8438</v>
      </c>
      <c r="C5923" s="16">
        <v>36984</v>
      </c>
      <c r="D5923">
        <v>4</v>
      </c>
      <c r="E5923">
        <v>71</v>
      </c>
      <c r="F5923" t="s">
        <v>13133</v>
      </c>
      <c r="G5923">
        <v>0.56200000000000006</v>
      </c>
    </row>
    <row r="5924" spans="1:7" x14ac:dyDescent="0.35">
      <c r="A5924" t="s">
        <v>1111</v>
      </c>
      <c r="B5924" t="s">
        <v>1112</v>
      </c>
      <c r="C5924" s="16">
        <v>36983</v>
      </c>
      <c r="D5924">
        <v>6</v>
      </c>
      <c r="E5924">
        <v>0</v>
      </c>
      <c r="F5924" t="s">
        <v>14081</v>
      </c>
      <c r="G5924">
        <v>0.48299999999999998</v>
      </c>
    </row>
    <row r="5925" spans="1:7" x14ac:dyDescent="0.35">
      <c r="A5925" t="s">
        <v>2033</v>
      </c>
      <c r="B5925" t="s">
        <v>1112</v>
      </c>
      <c r="C5925" s="16">
        <v>36983</v>
      </c>
      <c r="D5925">
        <v>8</v>
      </c>
      <c r="E5925">
        <v>0</v>
      </c>
      <c r="F5925" t="s">
        <v>14081</v>
      </c>
      <c r="G5925">
        <v>0.29699999999999999</v>
      </c>
    </row>
    <row r="5926" spans="1:7" x14ac:dyDescent="0.35">
      <c r="A5926" t="s">
        <v>11940</v>
      </c>
      <c r="B5926" t="s">
        <v>294</v>
      </c>
      <c r="C5926" s="16">
        <v>36977</v>
      </c>
      <c r="D5926">
        <v>3</v>
      </c>
      <c r="E5926">
        <v>82</v>
      </c>
      <c r="F5926" t="s">
        <v>14774</v>
      </c>
      <c r="G5926">
        <v>0.48099999999999998</v>
      </c>
    </row>
    <row r="5927" spans="1:7" x14ac:dyDescent="0.35">
      <c r="A5927" t="s">
        <v>6005</v>
      </c>
      <c r="B5927" t="s">
        <v>1569</v>
      </c>
      <c r="C5927" s="16">
        <v>36976</v>
      </c>
      <c r="D5927">
        <v>11</v>
      </c>
      <c r="E5927">
        <v>66</v>
      </c>
      <c r="F5927" t="s">
        <v>14264</v>
      </c>
      <c r="G5927">
        <v>0.81499999999999995</v>
      </c>
    </row>
    <row r="5928" spans="1:7" x14ac:dyDescent="0.35">
      <c r="A5928" t="s">
        <v>9796</v>
      </c>
      <c r="B5928" t="s">
        <v>1569</v>
      </c>
      <c r="C5928" s="16">
        <v>36976</v>
      </c>
      <c r="D5928">
        <v>5</v>
      </c>
      <c r="E5928">
        <v>79</v>
      </c>
      <c r="F5928" t="s">
        <v>14264</v>
      </c>
      <c r="G5928">
        <v>0.66300000000000003</v>
      </c>
    </row>
    <row r="5929" spans="1:7" x14ac:dyDescent="0.35">
      <c r="A5929" t="s">
        <v>638</v>
      </c>
      <c r="B5929" t="s">
        <v>639</v>
      </c>
      <c r="C5929" s="16">
        <v>36969</v>
      </c>
      <c r="D5929">
        <v>1</v>
      </c>
      <c r="E5929">
        <v>60</v>
      </c>
      <c r="F5929" t="s">
        <v>640</v>
      </c>
      <c r="G5929">
        <v>0.73699999999999999</v>
      </c>
    </row>
    <row r="5930" spans="1:7" x14ac:dyDescent="0.35">
      <c r="A5930" t="s">
        <v>2275</v>
      </c>
      <c r="B5930" t="s">
        <v>1624</v>
      </c>
      <c r="C5930" s="16">
        <v>36962</v>
      </c>
      <c r="D5930">
        <v>1</v>
      </c>
      <c r="E5930">
        <v>80</v>
      </c>
      <c r="F5930" t="s">
        <v>14244</v>
      </c>
      <c r="G5930">
        <v>0.61299999999999999</v>
      </c>
    </row>
    <row r="5931" spans="1:7" x14ac:dyDescent="0.35">
      <c r="A5931" t="s">
        <v>3063</v>
      </c>
      <c r="B5931" t="s">
        <v>3064</v>
      </c>
      <c r="C5931" s="16">
        <v>36952</v>
      </c>
      <c r="D5931">
        <v>1</v>
      </c>
      <c r="E5931">
        <v>0</v>
      </c>
      <c r="F5931" t="s">
        <v>14030</v>
      </c>
      <c r="G5931">
        <v>0.54</v>
      </c>
    </row>
    <row r="5932" spans="1:7" x14ac:dyDescent="0.35">
      <c r="A5932" t="s">
        <v>9846</v>
      </c>
      <c r="B5932" t="s">
        <v>3064</v>
      </c>
      <c r="C5932" s="16">
        <v>36952</v>
      </c>
      <c r="D5932">
        <v>2</v>
      </c>
      <c r="E5932">
        <v>0</v>
      </c>
      <c r="F5932" t="s">
        <v>14030</v>
      </c>
      <c r="G5932">
        <v>0.44500000000000001</v>
      </c>
    </row>
    <row r="5933" spans="1:7" x14ac:dyDescent="0.35">
      <c r="A5933" t="s">
        <v>4560</v>
      </c>
      <c r="B5933" t="s">
        <v>3508</v>
      </c>
      <c r="C5933" s="16">
        <v>36921</v>
      </c>
      <c r="D5933">
        <v>6</v>
      </c>
      <c r="E5933">
        <v>72</v>
      </c>
      <c r="F5933" t="s">
        <v>13544</v>
      </c>
      <c r="G5933">
        <v>0.628</v>
      </c>
    </row>
    <row r="5934" spans="1:7" x14ac:dyDescent="0.35">
      <c r="A5934" t="s">
        <v>5886</v>
      </c>
      <c r="B5934" t="s">
        <v>5887</v>
      </c>
      <c r="C5934" s="16">
        <v>36921</v>
      </c>
      <c r="D5934">
        <v>1</v>
      </c>
      <c r="E5934">
        <v>20</v>
      </c>
      <c r="F5934" t="s">
        <v>13875</v>
      </c>
      <c r="G5934">
        <v>0.69399999999999995</v>
      </c>
    </row>
    <row r="5935" spans="1:7" x14ac:dyDescent="0.35">
      <c r="A5935" t="s">
        <v>1669</v>
      </c>
      <c r="B5935" t="s">
        <v>966</v>
      </c>
      <c r="C5935" s="16">
        <v>36914</v>
      </c>
      <c r="D5935">
        <v>3</v>
      </c>
      <c r="E5935">
        <v>59</v>
      </c>
      <c r="F5935" t="s">
        <v>14821</v>
      </c>
      <c r="G5935">
        <v>0.77500000000000002</v>
      </c>
    </row>
    <row r="5936" spans="1:7" x14ac:dyDescent="0.35">
      <c r="A5936" t="s">
        <v>5859</v>
      </c>
      <c r="B5936" t="s">
        <v>966</v>
      </c>
      <c r="C5936" s="16">
        <v>36914</v>
      </c>
      <c r="D5936">
        <v>1</v>
      </c>
      <c r="E5936">
        <v>71</v>
      </c>
      <c r="F5936" t="s">
        <v>14821</v>
      </c>
      <c r="G5936">
        <v>0.78600000000000003</v>
      </c>
    </row>
    <row r="5937" spans="1:7" x14ac:dyDescent="0.35">
      <c r="A5937" t="s">
        <v>7108</v>
      </c>
      <c r="B5937" t="s">
        <v>966</v>
      </c>
      <c r="C5937" s="16">
        <v>36914</v>
      </c>
      <c r="D5937">
        <v>2</v>
      </c>
      <c r="E5937">
        <v>49</v>
      </c>
      <c r="F5937" t="s">
        <v>14821</v>
      </c>
      <c r="G5937">
        <v>0.875</v>
      </c>
    </row>
    <row r="5938" spans="1:7" x14ac:dyDescent="0.35">
      <c r="A5938" t="s">
        <v>5859</v>
      </c>
      <c r="B5938" t="s">
        <v>966</v>
      </c>
      <c r="C5938" s="16">
        <v>36910</v>
      </c>
      <c r="D5938">
        <v>1</v>
      </c>
      <c r="E5938">
        <v>0</v>
      </c>
      <c r="F5938" t="s">
        <v>14821</v>
      </c>
      <c r="G5938">
        <v>0.77700000000000002</v>
      </c>
    </row>
    <row r="5939" spans="1:7" x14ac:dyDescent="0.35">
      <c r="A5939" t="s">
        <v>11913</v>
      </c>
      <c r="B5939" t="s">
        <v>2550</v>
      </c>
      <c r="C5939" s="16">
        <v>36909</v>
      </c>
      <c r="D5939">
        <v>2</v>
      </c>
      <c r="E5939">
        <v>72</v>
      </c>
      <c r="F5939" t="s">
        <v>13351</v>
      </c>
      <c r="G5939">
        <v>0.66700000000000004</v>
      </c>
    </row>
    <row r="5940" spans="1:7" x14ac:dyDescent="0.35">
      <c r="A5940" t="s">
        <v>1685</v>
      </c>
      <c r="B5940" t="s">
        <v>1686</v>
      </c>
      <c r="C5940" s="16">
        <v>36907</v>
      </c>
      <c r="D5940">
        <v>10</v>
      </c>
      <c r="E5940">
        <v>47</v>
      </c>
      <c r="F5940" t="s">
        <v>480</v>
      </c>
      <c r="G5940">
        <v>0.74</v>
      </c>
    </row>
    <row r="5941" spans="1:7" x14ac:dyDescent="0.35">
      <c r="A5941" t="s">
        <v>249</v>
      </c>
      <c r="B5941" t="s">
        <v>250</v>
      </c>
      <c r="C5941" s="16">
        <v>36892</v>
      </c>
      <c r="D5941">
        <v>5</v>
      </c>
      <c r="E5941">
        <v>52</v>
      </c>
      <c r="F5941" t="s">
        <v>15039</v>
      </c>
      <c r="G5941">
        <v>0.83899999999999997</v>
      </c>
    </row>
    <row r="5942" spans="1:7" x14ac:dyDescent="0.35">
      <c r="A5942" t="s">
        <v>370</v>
      </c>
      <c r="B5942" t="s">
        <v>371</v>
      </c>
      <c r="C5942" s="16">
        <v>36892</v>
      </c>
      <c r="D5942">
        <v>1</v>
      </c>
      <c r="E5942">
        <v>57</v>
      </c>
      <c r="F5942" t="s">
        <v>14331</v>
      </c>
      <c r="G5942">
        <v>0.44400000000000001</v>
      </c>
    </row>
    <row r="5943" spans="1:7" x14ac:dyDescent="0.35">
      <c r="A5943" t="s">
        <v>539</v>
      </c>
      <c r="B5943" t="s">
        <v>540</v>
      </c>
      <c r="C5943" s="16">
        <v>36892</v>
      </c>
      <c r="D5943">
        <v>14</v>
      </c>
      <c r="E5943">
        <v>51</v>
      </c>
      <c r="F5943" t="s">
        <v>14332</v>
      </c>
      <c r="G5943">
        <v>0.55300000000000005</v>
      </c>
    </row>
    <row r="5944" spans="1:7" x14ac:dyDescent="0.35">
      <c r="A5944" t="s">
        <v>645</v>
      </c>
      <c r="B5944" t="s">
        <v>646</v>
      </c>
      <c r="C5944" s="16">
        <v>36892</v>
      </c>
      <c r="D5944">
        <v>4</v>
      </c>
      <c r="E5944">
        <v>78</v>
      </c>
      <c r="F5944" t="s">
        <v>14767</v>
      </c>
      <c r="G5944">
        <v>0.90800000000000003</v>
      </c>
    </row>
    <row r="5945" spans="1:7" x14ac:dyDescent="0.35">
      <c r="A5945" t="s">
        <v>673</v>
      </c>
      <c r="B5945" t="s">
        <v>674</v>
      </c>
      <c r="C5945" s="16">
        <v>36892</v>
      </c>
      <c r="D5945">
        <v>4</v>
      </c>
      <c r="E5945">
        <v>74</v>
      </c>
      <c r="F5945" t="s">
        <v>675</v>
      </c>
      <c r="G5945">
        <v>0.52800000000000002</v>
      </c>
    </row>
    <row r="5946" spans="1:7" x14ac:dyDescent="0.35">
      <c r="A5946" t="s">
        <v>1282</v>
      </c>
      <c r="B5946" t="s">
        <v>1283</v>
      </c>
      <c r="C5946" s="16">
        <v>36892</v>
      </c>
      <c r="D5946">
        <v>15</v>
      </c>
      <c r="E5946">
        <v>0</v>
      </c>
      <c r="F5946" t="s">
        <v>13669</v>
      </c>
      <c r="G5946">
        <v>0.51100000000000001</v>
      </c>
    </row>
    <row r="5947" spans="1:7" x14ac:dyDescent="0.35">
      <c r="A5947" t="s">
        <v>1438</v>
      </c>
      <c r="B5947" t="s">
        <v>1439</v>
      </c>
      <c r="C5947" s="16">
        <v>36892</v>
      </c>
      <c r="D5947">
        <v>11</v>
      </c>
      <c r="E5947">
        <v>53</v>
      </c>
      <c r="F5947" t="s">
        <v>13875</v>
      </c>
      <c r="G5947">
        <v>0.64500000000000002</v>
      </c>
    </row>
    <row r="5948" spans="1:7" x14ac:dyDescent="0.35">
      <c r="A5948" t="s">
        <v>2315</v>
      </c>
      <c r="B5948" t="s">
        <v>2316</v>
      </c>
      <c r="C5948" s="16">
        <v>36892</v>
      </c>
      <c r="D5948">
        <v>6</v>
      </c>
      <c r="E5948">
        <v>0</v>
      </c>
      <c r="F5948" t="s">
        <v>14328</v>
      </c>
      <c r="G5948">
        <v>0.47399999999999998</v>
      </c>
    </row>
    <row r="5949" spans="1:7" x14ac:dyDescent="0.35">
      <c r="A5949" t="s">
        <v>2569</v>
      </c>
      <c r="B5949" t="s">
        <v>2570</v>
      </c>
      <c r="C5949" s="16">
        <v>36892</v>
      </c>
      <c r="D5949">
        <v>2</v>
      </c>
      <c r="E5949">
        <v>23</v>
      </c>
      <c r="F5949" t="s">
        <v>13902</v>
      </c>
      <c r="G5949">
        <v>0.53200000000000003</v>
      </c>
    </row>
    <row r="5950" spans="1:7" x14ac:dyDescent="0.35">
      <c r="A5950" t="s">
        <v>2991</v>
      </c>
      <c r="B5950" t="s">
        <v>674</v>
      </c>
      <c r="C5950" s="16">
        <v>36892</v>
      </c>
      <c r="D5950">
        <v>3</v>
      </c>
      <c r="E5950">
        <v>57</v>
      </c>
      <c r="F5950" t="s">
        <v>675</v>
      </c>
      <c r="G5950">
        <v>0.56899999999999995</v>
      </c>
    </row>
    <row r="5951" spans="1:7" x14ac:dyDescent="0.35">
      <c r="A5951" t="s">
        <v>3415</v>
      </c>
      <c r="B5951" t="s">
        <v>3416</v>
      </c>
      <c r="C5951" s="16">
        <v>36892</v>
      </c>
      <c r="D5951">
        <v>19</v>
      </c>
      <c r="E5951">
        <v>56</v>
      </c>
      <c r="F5951" t="s">
        <v>3417</v>
      </c>
      <c r="G5951">
        <v>0.85199999999999998</v>
      </c>
    </row>
    <row r="5952" spans="1:7" x14ac:dyDescent="0.35">
      <c r="A5952" t="s">
        <v>3744</v>
      </c>
      <c r="B5952" t="s">
        <v>3745</v>
      </c>
      <c r="C5952" s="16">
        <v>36892</v>
      </c>
      <c r="D5952">
        <v>13</v>
      </c>
      <c r="E5952">
        <v>69</v>
      </c>
      <c r="F5952" t="s">
        <v>1461</v>
      </c>
      <c r="G5952">
        <v>0.872</v>
      </c>
    </row>
    <row r="5953" spans="1:7" x14ac:dyDescent="0.35">
      <c r="A5953" t="s">
        <v>4150</v>
      </c>
      <c r="B5953" t="s">
        <v>138</v>
      </c>
      <c r="C5953" s="16">
        <v>36892</v>
      </c>
      <c r="D5953">
        <v>15</v>
      </c>
      <c r="E5953">
        <v>0</v>
      </c>
      <c r="F5953" t="s">
        <v>14268</v>
      </c>
      <c r="G5953">
        <v>0.73199999999999998</v>
      </c>
    </row>
    <row r="5954" spans="1:7" x14ac:dyDescent="0.35">
      <c r="A5954" t="s">
        <v>1123</v>
      </c>
      <c r="B5954" t="s">
        <v>4544</v>
      </c>
      <c r="C5954" s="16">
        <v>36892</v>
      </c>
      <c r="D5954">
        <v>6</v>
      </c>
      <c r="E5954">
        <v>0</v>
      </c>
      <c r="F5954" t="s">
        <v>12797</v>
      </c>
      <c r="G5954">
        <v>0.626</v>
      </c>
    </row>
    <row r="5955" spans="1:7" x14ac:dyDescent="0.35">
      <c r="A5955" t="s">
        <v>4747</v>
      </c>
      <c r="B5955" t="s">
        <v>324</v>
      </c>
      <c r="C5955" s="16">
        <v>36892</v>
      </c>
      <c r="D5955">
        <v>3</v>
      </c>
      <c r="E5955">
        <v>63</v>
      </c>
      <c r="F5955" t="s">
        <v>14333</v>
      </c>
      <c r="G5955">
        <v>0.51</v>
      </c>
    </row>
    <row r="5956" spans="1:7" x14ac:dyDescent="0.35">
      <c r="A5956" t="s">
        <v>5476</v>
      </c>
      <c r="B5956" t="s">
        <v>5477</v>
      </c>
      <c r="C5956" s="16">
        <v>36892</v>
      </c>
      <c r="D5956">
        <v>2</v>
      </c>
      <c r="E5956">
        <v>0</v>
      </c>
      <c r="F5956" t="s">
        <v>14334</v>
      </c>
      <c r="G5956">
        <v>0.60399999999999998</v>
      </c>
    </row>
    <row r="5957" spans="1:7" x14ac:dyDescent="0.35">
      <c r="A5957" t="s">
        <v>5686</v>
      </c>
      <c r="B5957" t="s">
        <v>3201</v>
      </c>
      <c r="C5957" s="16">
        <v>36892</v>
      </c>
      <c r="D5957">
        <v>4</v>
      </c>
      <c r="E5957">
        <v>53</v>
      </c>
      <c r="F5957" t="s">
        <v>14335</v>
      </c>
      <c r="G5957">
        <v>0.56299999999999994</v>
      </c>
    </row>
    <row r="5958" spans="1:7" x14ac:dyDescent="0.35">
      <c r="A5958" t="s">
        <v>6537</v>
      </c>
      <c r="B5958" t="s">
        <v>540</v>
      </c>
      <c r="C5958" s="16">
        <v>36892</v>
      </c>
      <c r="D5958">
        <v>5</v>
      </c>
      <c r="E5958">
        <v>0</v>
      </c>
      <c r="F5958" t="s">
        <v>14332</v>
      </c>
      <c r="G5958">
        <v>0.73599999999999999</v>
      </c>
    </row>
    <row r="5959" spans="1:7" x14ac:dyDescent="0.35">
      <c r="A5959" t="s">
        <v>6675</v>
      </c>
      <c r="B5959" t="s">
        <v>6676</v>
      </c>
      <c r="C5959" s="16">
        <v>36892</v>
      </c>
      <c r="D5959">
        <v>6</v>
      </c>
      <c r="E5959">
        <v>53</v>
      </c>
      <c r="F5959" t="s">
        <v>14336</v>
      </c>
      <c r="G5959">
        <v>0.51500000000000001</v>
      </c>
    </row>
    <row r="5960" spans="1:7" x14ac:dyDescent="0.35">
      <c r="A5960" t="s">
        <v>1312</v>
      </c>
      <c r="B5960" t="s">
        <v>2570</v>
      </c>
      <c r="C5960" s="16">
        <v>36892</v>
      </c>
      <c r="D5960">
        <v>1</v>
      </c>
      <c r="E5960">
        <v>42</v>
      </c>
      <c r="F5960" t="s">
        <v>13902</v>
      </c>
      <c r="G5960">
        <v>0.60099999999999998</v>
      </c>
    </row>
    <row r="5961" spans="1:7" x14ac:dyDescent="0.35">
      <c r="A5961" t="s">
        <v>6806</v>
      </c>
      <c r="B5961" t="s">
        <v>156</v>
      </c>
      <c r="C5961" s="16">
        <v>36892</v>
      </c>
      <c r="D5961">
        <v>2</v>
      </c>
      <c r="E5961">
        <v>0</v>
      </c>
      <c r="F5961" t="s">
        <v>14082</v>
      </c>
      <c r="G5961">
        <v>0.61699999999999999</v>
      </c>
    </row>
    <row r="5962" spans="1:7" x14ac:dyDescent="0.35">
      <c r="A5962" t="s">
        <v>7362</v>
      </c>
      <c r="B5962" t="s">
        <v>7363</v>
      </c>
      <c r="C5962" s="16">
        <v>36892</v>
      </c>
      <c r="D5962">
        <v>12</v>
      </c>
      <c r="E5962">
        <v>0</v>
      </c>
      <c r="F5962" t="s">
        <v>7364</v>
      </c>
      <c r="G5962">
        <v>0.65300000000000002</v>
      </c>
    </row>
    <row r="5963" spans="1:7" x14ac:dyDescent="0.35">
      <c r="A5963" t="s">
        <v>7594</v>
      </c>
      <c r="B5963" t="s">
        <v>1139</v>
      </c>
      <c r="C5963" s="16">
        <v>36892</v>
      </c>
      <c r="D5963">
        <v>5</v>
      </c>
      <c r="E5963">
        <v>77</v>
      </c>
      <c r="F5963" t="s">
        <v>14073</v>
      </c>
      <c r="G5963">
        <v>0.38600000000000001</v>
      </c>
    </row>
    <row r="5964" spans="1:7" x14ac:dyDescent="0.35">
      <c r="A5964" t="s">
        <v>7648</v>
      </c>
      <c r="B5964" t="s">
        <v>7649</v>
      </c>
      <c r="C5964" s="16">
        <v>36892</v>
      </c>
      <c r="D5964">
        <v>5</v>
      </c>
      <c r="E5964">
        <v>17</v>
      </c>
      <c r="F5964" t="s">
        <v>13875</v>
      </c>
      <c r="G5964">
        <v>0.66400000000000003</v>
      </c>
    </row>
    <row r="5965" spans="1:7" x14ac:dyDescent="0.35">
      <c r="A5965" t="s">
        <v>769</v>
      </c>
      <c r="B5965" t="s">
        <v>768</v>
      </c>
      <c r="C5965" s="16">
        <v>36892</v>
      </c>
      <c r="D5965">
        <v>2</v>
      </c>
      <c r="E5965">
        <v>69</v>
      </c>
      <c r="F5965" t="s">
        <v>13564</v>
      </c>
      <c r="G5965">
        <v>0.52400000000000002</v>
      </c>
    </row>
    <row r="5966" spans="1:7" x14ac:dyDescent="0.35">
      <c r="A5966" t="s">
        <v>7868</v>
      </c>
      <c r="B5966" t="s">
        <v>138</v>
      </c>
      <c r="C5966" s="16">
        <v>36892</v>
      </c>
      <c r="D5966">
        <v>13</v>
      </c>
      <c r="E5966">
        <v>0</v>
      </c>
      <c r="F5966" t="s">
        <v>14268</v>
      </c>
      <c r="G5966">
        <v>0.54900000000000004</v>
      </c>
    </row>
    <row r="5967" spans="1:7" x14ac:dyDescent="0.35">
      <c r="A5967" t="s">
        <v>8008</v>
      </c>
      <c r="B5967" t="s">
        <v>4544</v>
      </c>
      <c r="C5967" s="16">
        <v>36892</v>
      </c>
      <c r="D5967">
        <v>8</v>
      </c>
      <c r="E5967">
        <v>0</v>
      </c>
      <c r="F5967" t="s">
        <v>12797</v>
      </c>
      <c r="G5967">
        <v>0.37</v>
      </c>
    </row>
    <row r="5968" spans="1:7" x14ac:dyDescent="0.35">
      <c r="A5968" t="s">
        <v>8014</v>
      </c>
      <c r="B5968" t="s">
        <v>8015</v>
      </c>
      <c r="C5968" s="16">
        <v>36892</v>
      </c>
      <c r="D5968">
        <v>1</v>
      </c>
      <c r="E5968">
        <v>64</v>
      </c>
      <c r="F5968" t="s">
        <v>8016</v>
      </c>
      <c r="G5968">
        <v>0.73899999999999999</v>
      </c>
    </row>
    <row r="5969" spans="1:7" x14ac:dyDescent="0.35">
      <c r="A5969" t="s">
        <v>6813</v>
      </c>
      <c r="B5969" t="s">
        <v>1502</v>
      </c>
      <c r="C5969" s="16">
        <v>36892</v>
      </c>
      <c r="D5969">
        <v>8</v>
      </c>
      <c r="E5969">
        <v>14</v>
      </c>
      <c r="F5969" t="s">
        <v>14020</v>
      </c>
      <c r="G5969">
        <v>0.59199999999999997</v>
      </c>
    </row>
    <row r="5970" spans="1:7" x14ac:dyDescent="0.35">
      <c r="A5970" t="s">
        <v>8143</v>
      </c>
      <c r="B5970" t="s">
        <v>1502</v>
      </c>
      <c r="C5970" s="16">
        <v>36892</v>
      </c>
      <c r="D5970">
        <v>9</v>
      </c>
      <c r="E5970">
        <v>45</v>
      </c>
      <c r="F5970" t="s">
        <v>14020</v>
      </c>
      <c r="G5970">
        <v>0.58599999999999997</v>
      </c>
    </row>
    <row r="5971" spans="1:7" x14ac:dyDescent="0.35">
      <c r="A5971" t="s">
        <v>8160</v>
      </c>
      <c r="B5971" t="s">
        <v>8161</v>
      </c>
      <c r="C5971" s="16">
        <v>36892</v>
      </c>
      <c r="D5971">
        <v>9</v>
      </c>
      <c r="E5971">
        <v>33</v>
      </c>
      <c r="F5971" t="s">
        <v>8162</v>
      </c>
      <c r="G5971">
        <v>0.48099999999999998</v>
      </c>
    </row>
    <row r="5972" spans="1:7" x14ac:dyDescent="0.35">
      <c r="A5972" t="s">
        <v>6307</v>
      </c>
      <c r="B5972" t="s">
        <v>8333</v>
      </c>
      <c r="C5972" s="16">
        <v>36892</v>
      </c>
      <c r="D5972">
        <v>7</v>
      </c>
      <c r="E5972">
        <v>0</v>
      </c>
      <c r="F5972" t="s">
        <v>14337</v>
      </c>
      <c r="G5972">
        <v>0.56599999999999995</v>
      </c>
    </row>
    <row r="5973" spans="1:7" x14ac:dyDescent="0.35">
      <c r="A5973" t="s">
        <v>8431</v>
      </c>
      <c r="B5973" t="s">
        <v>1143</v>
      </c>
      <c r="C5973" s="16">
        <v>36892</v>
      </c>
      <c r="D5973">
        <v>12</v>
      </c>
      <c r="E5973">
        <v>1</v>
      </c>
      <c r="F5973" t="s">
        <v>12803</v>
      </c>
      <c r="G5973">
        <v>0.35299999999999998</v>
      </c>
    </row>
    <row r="5974" spans="1:7" x14ac:dyDescent="0.35">
      <c r="A5974" t="s">
        <v>8471</v>
      </c>
      <c r="B5974" t="s">
        <v>1139</v>
      </c>
      <c r="C5974" s="16">
        <v>36892</v>
      </c>
      <c r="D5974">
        <v>6</v>
      </c>
      <c r="E5974">
        <v>0</v>
      </c>
      <c r="F5974" t="s">
        <v>14073</v>
      </c>
      <c r="G5974">
        <v>0.318</v>
      </c>
    </row>
    <row r="5975" spans="1:7" x14ac:dyDescent="0.35">
      <c r="A5975" t="s">
        <v>8741</v>
      </c>
      <c r="B5975" t="s">
        <v>8742</v>
      </c>
      <c r="C5975" s="16">
        <v>36892</v>
      </c>
      <c r="D5975">
        <v>3</v>
      </c>
      <c r="E5975">
        <v>0</v>
      </c>
      <c r="F5975" t="s">
        <v>15071</v>
      </c>
      <c r="G5975">
        <v>0.96299999999999997</v>
      </c>
    </row>
    <row r="5976" spans="1:7" x14ac:dyDescent="0.35">
      <c r="A5976" t="s">
        <v>8912</v>
      </c>
      <c r="B5976" t="s">
        <v>2570</v>
      </c>
      <c r="C5976" s="16">
        <v>36892</v>
      </c>
      <c r="D5976">
        <v>6</v>
      </c>
      <c r="E5976">
        <v>31</v>
      </c>
      <c r="F5976" t="s">
        <v>13902</v>
      </c>
      <c r="G5976">
        <v>0.52600000000000002</v>
      </c>
    </row>
    <row r="5977" spans="1:7" x14ac:dyDescent="0.35">
      <c r="A5977" t="s">
        <v>645</v>
      </c>
      <c r="B5977" t="s">
        <v>646</v>
      </c>
      <c r="C5977" s="16">
        <v>36892</v>
      </c>
      <c r="D5977">
        <v>4</v>
      </c>
      <c r="E5977">
        <v>0</v>
      </c>
      <c r="F5977" t="s">
        <v>14767</v>
      </c>
      <c r="G5977">
        <v>0.90500000000000003</v>
      </c>
    </row>
    <row r="5978" spans="1:7" x14ac:dyDescent="0.35">
      <c r="A5978" t="s">
        <v>9133</v>
      </c>
      <c r="B5978" t="s">
        <v>758</v>
      </c>
      <c r="C5978" s="16">
        <v>36892</v>
      </c>
      <c r="D5978">
        <v>5</v>
      </c>
      <c r="E5978">
        <v>67</v>
      </c>
      <c r="F5978" t="s">
        <v>14169</v>
      </c>
      <c r="G5978">
        <v>0.53400000000000003</v>
      </c>
    </row>
    <row r="5979" spans="1:7" x14ac:dyDescent="0.35">
      <c r="A5979" t="s">
        <v>5588</v>
      </c>
      <c r="B5979" t="s">
        <v>642</v>
      </c>
      <c r="C5979" s="16">
        <v>36892</v>
      </c>
      <c r="D5979">
        <v>5</v>
      </c>
      <c r="E5979">
        <v>47</v>
      </c>
      <c r="F5979" t="s">
        <v>13875</v>
      </c>
      <c r="G5979">
        <v>0.69399999999999995</v>
      </c>
    </row>
    <row r="5980" spans="1:7" x14ac:dyDescent="0.35">
      <c r="A5980" t="s">
        <v>9186</v>
      </c>
      <c r="B5980" t="s">
        <v>9037</v>
      </c>
      <c r="C5980" s="16">
        <v>36892</v>
      </c>
      <c r="D5980">
        <v>9</v>
      </c>
      <c r="E5980">
        <v>45</v>
      </c>
      <c r="F5980" t="s">
        <v>13875</v>
      </c>
      <c r="G5980">
        <v>0.65300000000000002</v>
      </c>
    </row>
    <row r="5981" spans="1:7" x14ac:dyDescent="0.35">
      <c r="A5981" t="s">
        <v>9359</v>
      </c>
      <c r="B5981" t="s">
        <v>966</v>
      </c>
      <c r="C5981" s="16">
        <v>36892</v>
      </c>
      <c r="D5981">
        <v>5</v>
      </c>
      <c r="E5981">
        <v>0</v>
      </c>
      <c r="F5981" t="s">
        <v>14821</v>
      </c>
      <c r="G5981">
        <v>0.70699999999999996</v>
      </c>
    </row>
    <row r="5982" spans="1:7" x14ac:dyDescent="0.35">
      <c r="A5982" t="s">
        <v>12252</v>
      </c>
      <c r="B5982" t="s">
        <v>6731</v>
      </c>
      <c r="C5982" s="16">
        <v>36892</v>
      </c>
      <c r="D5982">
        <v>15</v>
      </c>
      <c r="E5982">
        <v>51</v>
      </c>
      <c r="F5982" t="s">
        <v>1461</v>
      </c>
      <c r="G5982">
        <v>0.65500000000000003</v>
      </c>
    </row>
    <row r="5983" spans="1:7" x14ac:dyDescent="0.35">
      <c r="A5983" t="s">
        <v>9424</v>
      </c>
      <c r="B5983" t="s">
        <v>7599</v>
      </c>
      <c r="C5983" s="16">
        <v>36892</v>
      </c>
      <c r="D5983">
        <v>10</v>
      </c>
      <c r="E5983">
        <v>0</v>
      </c>
      <c r="F5983" t="s">
        <v>7600</v>
      </c>
      <c r="G5983">
        <v>0.77400000000000002</v>
      </c>
    </row>
    <row r="5984" spans="1:7" x14ac:dyDescent="0.35">
      <c r="A5984" t="s">
        <v>3482</v>
      </c>
      <c r="B5984" t="s">
        <v>1338</v>
      </c>
      <c r="C5984" s="16">
        <v>36892</v>
      </c>
      <c r="D5984">
        <v>1</v>
      </c>
      <c r="E5984">
        <v>60</v>
      </c>
      <c r="F5984" t="s">
        <v>1339</v>
      </c>
      <c r="G5984">
        <v>0.84399999999999997</v>
      </c>
    </row>
    <row r="5985" spans="1:7" x14ac:dyDescent="0.35">
      <c r="A5985" t="s">
        <v>7282</v>
      </c>
      <c r="B5985" t="s">
        <v>1341</v>
      </c>
      <c r="C5985" s="16">
        <v>36892</v>
      </c>
      <c r="D5985">
        <v>1</v>
      </c>
      <c r="E5985">
        <v>0</v>
      </c>
      <c r="F5985" t="s">
        <v>15072</v>
      </c>
      <c r="G5985">
        <v>0.82799999999999996</v>
      </c>
    </row>
    <row r="5986" spans="1:7" x14ac:dyDescent="0.35">
      <c r="A5986" t="s">
        <v>9960</v>
      </c>
      <c r="B5986" t="s">
        <v>9961</v>
      </c>
      <c r="C5986" s="16">
        <v>36892</v>
      </c>
      <c r="D5986">
        <v>2</v>
      </c>
      <c r="E5986">
        <v>39</v>
      </c>
      <c r="F5986" t="s">
        <v>13875</v>
      </c>
      <c r="G5986">
        <v>0.75</v>
      </c>
    </row>
    <row r="5987" spans="1:7" x14ac:dyDescent="0.35">
      <c r="A5987" t="s">
        <v>1123</v>
      </c>
      <c r="B5987" t="s">
        <v>4544</v>
      </c>
      <c r="C5987" s="16">
        <v>36892</v>
      </c>
      <c r="D5987">
        <v>6</v>
      </c>
      <c r="E5987">
        <v>61</v>
      </c>
      <c r="F5987" t="s">
        <v>12797</v>
      </c>
      <c r="G5987">
        <v>0.623</v>
      </c>
    </row>
    <row r="5988" spans="1:7" x14ac:dyDescent="0.35">
      <c r="A5988" t="s">
        <v>10385</v>
      </c>
      <c r="B5988" t="s">
        <v>10386</v>
      </c>
      <c r="C5988" s="16">
        <v>36892</v>
      </c>
      <c r="D5988">
        <v>1</v>
      </c>
      <c r="E5988">
        <v>56</v>
      </c>
      <c r="F5988" t="s">
        <v>13332</v>
      </c>
      <c r="G5988">
        <v>0.66800000000000004</v>
      </c>
    </row>
    <row r="5989" spans="1:7" x14ac:dyDescent="0.35">
      <c r="A5989" t="s">
        <v>10445</v>
      </c>
      <c r="B5989" t="s">
        <v>1502</v>
      </c>
      <c r="C5989" s="16">
        <v>36892</v>
      </c>
      <c r="D5989">
        <v>7</v>
      </c>
      <c r="E5989">
        <v>15</v>
      </c>
      <c r="F5989" t="s">
        <v>14020</v>
      </c>
      <c r="G5989">
        <v>0.39900000000000002</v>
      </c>
    </row>
    <row r="5990" spans="1:7" x14ac:dyDescent="0.35">
      <c r="A5990" t="s">
        <v>10935</v>
      </c>
      <c r="B5990" t="s">
        <v>2570</v>
      </c>
      <c r="C5990" s="16">
        <v>36892</v>
      </c>
      <c r="D5990">
        <v>3</v>
      </c>
      <c r="E5990">
        <v>53</v>
      </c>
      <c r="F5990" t="s">
        <v>13902</v>
      </c>
      <c r="G5990">
        <v>0.61099999999999999</v>
      </c>
    </row>
    <row r="5991" spans="1:7" x14ac:dyDescent="0.35">
      <c r="A5991" t="s">
        <v>4999</v>
      </c>
      <c r="B5991" t="s">
        <v>8015</v>
      </c>
      <c r="C5991" s="16">
        <v>36892</v>
      </c>
      <c r="D5991">
        <v>2</v>
      </c>
      <c r="E5991">
        <v>56</v>
      </c>
      <c r="F5991" t="s">
        <v>8016</v>
      </c>
      <c r="G5991">
        <v>0.70599999999999996</v>
      </c>
    </row>
    <row r="5992" spans="1:7" x14ac:dyDescent="0.35">
      <c r="A5992" t="s">
        <v>11050</v>
      </c>
      <c r="B5992" t="s">
        <v>11051</v>
      </c>
      <c r="C5992" s="16">
        <v>36892</v>
      </c>
      <c r="D5992">
        <v>3</v>
      </c>
      <c r="E5992">
        <v>44</v>
      </c>
      <c r="F5992" t="s">
        <v>14805</v>
      </c>
      <c r="G5992">
        <v>0.874</v>
      </c>
    </row>
    <row r="5993" spans="1:7" x14ac:dyDescent="0.35">
      <c r="A5993" t="s">
        <v>5859</v>
      </c>
      <c r="B5993" t="s">
        <v>966</v>
      </c>
      <c r="C5993" s="16">
        <v>36892</v>
      </c>
      <c r="D5993">
        <v>1</v>
      </c>
      <c r="E5993">
        <v>0</v>
      </c>
      <c r="F5993" t="s">
        <v>14821</v>
      </c>
      <c r="G5993">
        <v>0.77400000000000002</v>
      </c>
    </row>
    <row r="5994" spans="1:7" x14ac:dyDescent="0.35">
      <c r="A5994" t="s">
        <v>7594</v>
      </c>
      <c r="B5994" t="s">
        <v>1139</v>
      </c>
      <c r="C5994" s="16">
        <v>36892</v>
      </c>
      <c r="D5994">
        <v>5</v>
      </c>
      <c r="E5994">
        <v>0</v>
      </c>
      <c r="F5994" t="s">
        <v>14073</v>
      </c>
      <c r="G5994">
        <v>0.39</v>
      </c>
    </row>
    <row r="5995" spans="1:7" x14ac:dyDescent="0.35">
      <c r="A5995" t="s">
        <v>11359</v>
      </c>
      <c r="B5995" t="s">
        <v>11360</v>
      </c>
      <c r="C5995" s="16">
        <v>36892</v>
      </c>
      <c r="D5995">
        <v>17</v>
      </c>
      <c r="E5995">
        <v>56</v>
      </c>
      <c r="F5995" t="s">
        <v>14338</v>
      </c>
      <c r="G5995">
        <v>0.625</v>
      </c>
    </row>
    <row r="5996" spans="1:7" x14ac:dyDescent="0.35">
      <c r="A5996" t="s">
        <v>11514</v>
      </c>
      <c r="B5996" t="s">
        <v>7649</v>
      </c>
      <c r="C5996" s="16">
        <v>36892</v>
      </c>
      <c r="D5996">
        <v>4</v>
      </c>
      <c r="E5996">
        <v>23</v>
      </c>
      <c r="F5996" t="s">
        <v>13875</v>
      </c>
      <c r="G5996">
        <v>0.72599999999999998</v>
      </c>
    </row>
    <row r="5997" spans="1:7" x14ac:dyDescent="0.35">
      <c r="A5997" t="s">
        <v>2922</v>
      </c>
      <c r="B5997" t="s">
        <v>6676</v>
      </c>
      <c r="C5997" s="16">
        <v>36892</v>
      </c>
      <c r="D5997">
        <v>5</v>
      </c>
      <c r="E5997">
        <v>67</v>
      </c>
      <c r="F5997" t="s">
        <v>14336</v>
      </c>
      <c r="G5997">
        <v>0.47599999999999998</v>
      </c>
    </row>
    <row r="5998" spans="1:7" x14ac:dyDescent="0.35">
      <c r="A5998" t="s">
        <v>10631</v>
      </c>
      <c r="B5998" t="s">
        <v>9999</v>
      </c>
      <c r="C5998" s="16">
        <v>36889</v>
      </c>
      <c r="D5998">
        <v>2</v>
      </c>
      <c r="E5998">
        <v>33</v>
      </c>
      <c r="F5998" t="s">
        <v>4985</v>
      </c>
      <c r="G5998">
        <v>0.73</v>
      </c>
    </row>
    <row r="5999" spans="1:7" x14ac:dyDescent="0.35">
      <c r="A5999" t="s">
        <v>1241</v>
      </c>
      <c r="B5999" t="s">
        <v>6775</v>
      </c>
      <c r="C5999" s="16">
        <v>36861</v>
      </c>
      <c r="D5999">
        <v>3</v>
      </c>
      <c r="E5999">
        <v>0</v>
      </c>
      <c r="F5999" t="s">
        <v>6776</v>
      </c>
      <c r="G5999">
        <v>0.76500000000000001</v>
      </c>
    </row>
    <row r="6000" spans="1:7" x14ac:dyDescent="0.35">
      <c r="A6000" t="s">
        <v>3853</v>
      </c>
      <c r="B6000" t="s">
        <v>1804</v>
      </c>
      <c r="C6000" s="16">
        <v>36857</v>
      </c>
      <c r="D6000">
        <v>1</v>
      </c>
      <c r="E6000">
        <v>44</v>
      </c>
      <c r="F6000" t="s">
        <v>14111</v>
      </c>
      <c r="G6000">
        <v>0.41899999999999998</v>
      </c>
    </row>
    <row r="6001" spans="1:7" x14ac:dyDescent="0.35">
      <c r="A6001" t="s">
        <v>7806</v>
      </c>
      <c r="B6001" t="s">
        <v>7807</v>
      </c>
      <c r="C6001" s="16">
        <v>36855</v>
      </c>
      <c r="D6001">
        <v>1</v>
      </c>
      <c r="E6001">
        <v>31</v>
      </c>
      <c r="F6001" t="s">
        <v>13875</v>
      </c>
      <c r="G6001">
        <v>0.67600000000000005</v>
      </c>
    </row>
    <row r="6002" spans="1:7" x14ac:dyDescent="0.35">
      <c r="A6002" t="s">
        <v>3876</v>
      </c>
      <c r="B6002" t="s">
        <v>147</v>
      </c>
      <c r="C6002" s="16">
        <v>36851</v>
      </c>
      <c r="D6002">
        <v>2</v>
      </c>
      <c r="E6002">
        <v>76</v>
      </c>
      <c r="F6002" t="s">
        <v>12955</v>
      </c>
      <c r="G6002">
        <v>0.57499999999999996</v>
      </c>
    </row>
    <row r="6003" spans="1:7" x14ac:dyDescent="0.35">
      <c r="A6003" t="s">
        <v>7602</v>
      </c>
      <c r="B6003" t="s">
        <v>147</v>
      </c>
      <c r="C6003" s="16">
        <v>36851</v>
      </c>
      <c r="D6003">
        <v>1</v>
      </c>
      <c r="E6003">
        <v>66</v>
      </c>
      <c r="F6003" t="s">
        <v>12955</v>
      </c>
      <c r="G6003">
        <v>0.69599999999999995</v>
      </c>
    </row>
    <row r="6004" spans="1:7" x14ac:dyDescent="0.35">
      <c r="A6004" t="s">
        <v>5554</v>
      </c>
      <c r="B6004" t="s">
        <v>434</v>
      </c>
      <c r="C6004" s="16">
        <v>36848</v>
      </c>
      <c r="D6004">
        <v>23</v>
      </c>
      <c r="E6004">
        <v>0</v>
      </c>
      <c r="F6004" t="s">
        <v>12789</v>
      </c>
      <c r="G6004">
        <v>0.66900000000000004</v>
      </c>
    </row>
    <row r="6005" spans="1:7" x14ac:dyDescent="0.35">
      <c r="A6005" t="s">
        <v>4488</v>
      </c>
      <c r="B6005" t="s">
        <v>1591</v>
      </c>
      <c r="C6005" s="16">
        <v>36843</v>
      </c>
      <c r="D6005">
        <v>23</v>
      </c>
      <c r="E6005">
        <v>57</v>
      </c>
      <c r="F6005" t="s">
        <v>14339</v>
      </c>
      <c r="G6005">
        <v>0.65100000000000002</v>
      </c>
    </row>
    <row r="6006" spans="1:7" x14ac:dyDescent="0.35">
      <c r="A6006" t="s">
        <v>7120</v>
      </c>
      <c r="B6006" t="s">
        <v>1591</v>
      </c>
      <c r="C6006" s="16">
        <v>36843</v>
      </c>
      <c r="D6006">
        <v>4</v>
      </c>
      <c r="E6006">
        <v>74</v>
      </c>
      <c r="F6006" t="s">
        <v>14339</v>
      </c>
      <c r="G6006">
        <v>0.49</v>
      </c>
    </row>
    <row r="6007" spans="1:7" x14ac:dyDescent="0.35">
      <c r="A6007" t="s">
        <v>7545</v>
      </c>
      <c r="B6007" t="s">
        <v>1591</v>
      </c>
      <c r="C6007" s="16">
        <v>36843</v>
      </c>
      <c r="D6007">
        <v>21</v>
      </c>
      <c r="E6007">
        <v>76</v>
      </c>
      <c r="F6007" t="s">
        <v>14339</v>
      </c>
      <c r="G6007">
        <v>0.38600000000000001</v>
      </c>
    </row>
    <row r="6008" spans="1:7" x14ac:dyDescent="0.35">
      <c r="A6008" t="s">
        <v>11070</v>
      </c>
      <c r="B6008" t="s">
        <v>1591</v>
      </c>
      <c r="C6008" s="16">
        <v>36843</v>
      </c>
      <c r="D6008">
        <v>15</v>
      </c>
      <c r="E6008">
        <v>55</v>
      </c>
      <c r="F6008" t="s">
        <v>14339</v>
      </c>
      <c r="G6008">
        <v>0.66</v>
      </c>
    </row>
    <row r="6009" spans="1:7" x14ac:dyDescent="0.35">
      <c r="A6009" t="s">
        <v>11630</v>
      </c>
      <c r="B6009" t="s">
        <v>1591</v>
      </c>
      <c r="C6009" s="16">
        <v>36843</v>
      </c>
      <c r="D6009">
        <v>20</v>
      </c>
      <c r="E6009">
        <v>57</v>
      </c>
      <c r="F6009" t="s">
        <v>14339</v>
      </c>
      <c r="G6009">
        <v>0.65</v>
      </c>
    </row>
    <row r="6010" spans="1:7" x14ac:dyDescent="0.35">
      <c r="A6010" t="s">
        <v>4527</v>
      </c>
      <c r="B6010" t="s">
        <v>880</v>
      </c>
      <c r="C6010" s="16">
        <v>36840</v>
      </c>
      <c r="D6010">
        <v>4</v>
      </c>
      <c r="E6010">
        <v>21</v>
      </c>
      <c r="F6010" t="s">
        <v>14227</v>
      </c>
      <c r="G6010">
        <v>0.23899999999999999</v>
      </c>
    </row>
    <row r="6011" spans="1:7" x14ac:dyDescent="0.35">
      <c r="A6011" t="s">
        <v>7089</v>
      </c>
      <c r="B6011" t="s">
        <v>880</v>
      </c>
      <c r="C6011" s="16">
        <v>36840</v>
      </c>
      <c r="D6011">
        <v>5</v>
      </c>
      <c r="E6011">
        <v>23</v>
      </c>
      <c r="F6011" t="s">
        <v>14227</v>
      </c>
      <c r="G6011">
        <v>0.2</v>
      </c>
    </row>
    <row r="6012" spans="1:7" x14ac:dyDescent="0.35">
      <c r="A6012" t="s">
        <v>7924</v>
      </c>
      <c r="B6012" t="s">
        <v>880</v>
      </c>
      <c r="C6012" s="16">
        <v>36840</v>
      </c>
      <c r="D6012">
        <v>8</v>
      </c>
      <c r="E6012">
        <v>18</v>
      </c>
      <c r="F6012" t="s">
        <v>14227</v>
      </c>
      <c r="G6012">
        <v>0.19700000000000001</v>
      </c>
    </row>
    <row r="6013" spans="1:7" x14ac:dyDescent="0.35">
      <c r="A6013" t="s">
        <v>5495</v>
      </c>
      <c r="B6013" t="s">
        <v>865</v>
      </c>
      <c r="C6013" s="16">
        <v>36837</v>
      </c>
      <c r="D6013">
        <v>3</v>
      </c>
      <c r="E6013">
        <v>0</v>
      </c>
      <c r="F6013" t="s">
        <v>14119</v>
      </c>
      <c r="G6013">
        <v>0.66600000000000004</v>
      </c>
    </row>
    <row r="6014" spans="1:7" x14ac:dyDescent="0.35">
      <c r="A6014" t="s">
        <v>7577</v>
      </c>
      <c r="B6014" t="s">
        <v>7578</v>
      </c>
      <c r="C6014" s="16">
        <v>36837</v>
      </c>
      <c r="D6014">
        <v>3</v>
      </c>
      <c r="E6014">
        <v>62</v>
      </c>
      <c r="F6014" t="s">
        <v>7579</v>
      </c>
      <c r="G6014">
        <v>0.80800000000000005</v>
      </c>
    </row>
    <row r="6015" spans="1:7" x14ac:dyDescent="0.35">
      <c r="A6015" t="s">
        <v>8113</v>
      </c>
      <c r="B6015" t="s">
        <v>7578</v>
      </c>
      <c r="C6015" s="16">
        <v>36837</v>
      </c>
      <c r="D6015">
        <v>2</v>
      </c>
      <c r="E6015">
        <v>0</v>
      </c>
      <c r="F6015" t="s">
        <v>7579</v>
      </c>
      <c r="G6015">
        <v>0.73299999999999998</v>
      </c>
    </row>
    <row r="6016" spans="1:7" x14ac:dyDescent="0.35">
      <c r="A6016" t="s">
        <v>10434</v>
      </c>
      <c r="B6016" t="s">
        <v>7578</v>
      </c>
      <c r="C6016" s="16">
        <v>36837</v>
      </c>
      <c r="D6016">
        <v>6</v>
      </c>
      <c r="E6016">
        <v>0</v>
      </c>
      <c r="F6016" t="s">
        <v>7579</v>
      </c>
      <c r="G6016">
        <v>0.81799999999999995</v>
      </c>
    </row>
    <row r="6017" spans="1:7" x14ac:dyDescent="0.35">
      <c r="A6017" t="s">
        <v>12022</v>
      </c>
      <c r="B6017" t="s">
        <v>4043</v>
      </c>
      <c r="C6017" s="16">
        <v>36836</v>
      </c>
      <c r="D6017">
        <v>2</v>
      </c>
      <c r="E6017">
        <v>73</v>
      </c>
      <c r="F6017" t="s">
        <v>13238</v>
      </c>
      <c r="G6017">
        <v>0.61699999999999999</v>
      </c>
    </row>
    <row r="6018" spans="1:7" x14ac:dyDescent="0.35">
      <c r="A6018" t="s">
        <v>12455</v>
      </c>
      <c r="B6018" t="s">
        <v>8739</v>
      </c>
      <c r="C6018" s="16">
        <v>36836</v>
      </c>
      <c r="D6018">
        <v>1</v>
      </c>
      <c r="E6018">
        <v>59</v>
      </c>
      <c r="F6018" t="s">
        <v>13376</v>
      </c>
      <c r="G6018">
        <v>0.72099999999999997</v>
      </c>
    </row>
    <row r="6019" spans="1:7" x14ac:dyDescent="0.35">
      <c r="A6019" t="s">
        <v>532</v>
      </c>
      <c r="B6019" t="s">
        <v>533</v>
      </c>
      <c r="C6019" s="16">
        <v>36830</v>
      </c>
      <c r="D6019">
        <v>10</v>
      </c>
      <c r="E6019">
        <v>0</v>
      </c>
      <c r="F6019" t="s">
        <v>14340</v>
      </c>
      <c r="G6019">
        <v>0.76700000000000002</v>
      </c>
    </row>
    <row r="6020" spans="1:7" x14ac:dyDescent="0.35">
      <c r="A6020" t="s">
        <v>11290</v>
      </c>
      <c r="B6020" t="s">
        <v>1964</v>
      </c>
      <c r="C6020" s="16">
        <v>36830</v>
      </c>
      <c r="D6020">
        <v>5</v>
      </c>
      <c r="E6020">
        <v>85</v>
      </c>
      <c r="F6020" t="s">
        <v>1965</v>
      </c>
      <c r="G6020">
        <v>0.84299999999999997</v>
      </c>
    </row>
    <row r="6021" spans="1:7" x14ac:dyDescent="0.35">
      <c r="A6021" t="s">
        <v>1708</v>
      </c>
      <c r="B6021" t="s">
        <v>1017</v>
      </c>
      <c r="C6021" s="16">
        <v>36823</v>
      </c>
      <c r="D6021">
        <v>8</v>
      </c>
      <c r="E6021">
        <v>68</v>
      </c>
      <c r="F6021" t="s">
        <v>14064</v>
      </c>
      <c r="G6021">
        <v>0.55500000000000005</v>
      </c>
    </row>
    <row r="6022" spans="1:7" x14ac:dyDescent="0.35">
      <c r="A6022" t="s">
        <v>1708</v>
      </c>
      <c r="B6022" t="s">
        <v>1017</v>
      </c>
      <c r="C6022" s="16">
        <v>36823</v>
      </c>
      <c r="D6022">
        <v>8</v>
      </c>
      <c r="E6022">
        <v>89</v>
      </c>
      <c r="F6022" t="s">
        <v>14064</v>
      </c>
      <c r="G6022">
        <v>0.55600000000000005</v>
      </c>
    </row>
    <row r="6023" spans="1:7" x14ac:dyDescent="0.35">
      <c r="A6023" t="s">
        <v>8250</v>
      </c>
      <c r="B6023" t="s">
        <v>8251</v>
      </c>
      <c r="C6023" s="16">
        <v>36823</v>
      </c>
      <c r="D6023">
        <v>4</v>
      </c>
      <c r="E6023">
        <v>0</v>
      </c>
      <c r="F6023" t="s">
        <v>13875</v>
      </c>
      <c r="G6023">
        <v>0.78800000000000003</v>
      </c>
    </row>
    <row r="6024" spans="1:7" x14ac:dyDescent="0.35">
      <c r="A6024" t="s">
        <v>11450</v>
      </c>
      <c r="B6024" t="s">
        <v>8251</v>
      </c>
      <c r="C6024" s="16">
        <v>36823</v>
      </c>
      <c r="D6024">
        <v>1</v>
      </c>
      <c r="E6024">
        <v>0</v>
      </c>
      <c r="F6024" t="s">
        <v>13875</v>
      </c>
      <c r="G6024">
        <v>0.72899999999999998</v>
      </c>
    </row>
    <row r="6025" spans="1:7" x14ac:dyDescent="0.35">
      <c r="A6025" t="s">
        <v>11512</v>
      </c>
      <c r="B6025" t="s">
        <v>1017</v>
      </c>
      <c r="C6025" s="16">
        <v>36823</v>
      </c>
      <c r="D6025">
        <v>2</v>
      </c>
      <c r="E6025">
        <v>83</v>
      </c>
      <c r="F6025" t="s">
        <v>14064</v>
      </c>
      <c r="G6025">
        <v>0.49199999999999999</v>
      </c>
    </row>
    <row r="6026" spans="1:7" x14ac:dyDescent="0.35">
      <c r="A6026" t="s">
        <v>2899</v>
      </c>
      <c r="B6026" t="s">
        <v>2900</v>
      </c>
      <c r="C6026" s="16">
        <v>36822</v>
      </c>
      <c r="D6026">
        <v>2</v>
      </c>
      <c r="E6026">
        <v>71</v>
      </c>
      <c r="F6026" t="s">
        <v>14341</v>
      </c>
      <c r="G6026">
        <v>0.65800000000000003</v>
      </c>
    </row>
    <row r="6027" spans="1:7" x14ac:dyDescent="0.35">
      <c r="A6027" t="s">
        <v>10043</v>
      </c>
      <c r="B6027" t="s">
        <v>2900</v>
      </c>
      <c r="C6027" s="16">
        <v>36822</v>
      </c>
      <c r="D6027">
        <v>13</v>
      </c>
      <c r="E6027">
        <v>56</v>
      </c>
      <c r="F6027" t="s">
        <v>14341</v>
      </c>
      <c r="G6027">
        <v>0.34100000000000003</v>
      </c>
    </row>
    <row r="6028" spans="1:7" x14ac:dyDescent="0.35">
      <c r="A6028" t="s">
        <v>10408</v>
      </c>
      <c r="B6028" t="s">
        <v>4106</v>
      </c>
      <c r="C6028" s="16">
        <v>36822</v>
      </c>
      <c r="D6028">
        <v>1</v>
      </c>
      <c r="E6028">
        <v>33</v>
      </c>
      <c r="F6028" t="s">
        <v>12791</v>
      </c>
      <c r="G6028">
        <v>0.76900000000000002</v>
      </c>
    </row>
    <row r="6029" spans="1:7" x14ac:dyDescent="0.35">
      <c r="A6029" t="s">
        <v>941</v>
      </c>
      <c r="B6029" t="s">
        <v>942</v>
      </c>
      <c r="C6029" s="16">
        <v>36821</v>
      </c>
      <c r="D6029">
        <v>1</v>
      </c>
      <c r="E6029">
        <v>0</v>
      </c>
      <c r="F6029" t="s">
        <v>13880</v>
      </c>
      <c r="G6029">
        <v>0.53900000000000003</v>
      </c>
    </row>
    <row r="6030" spans="1:7" x14ac:dyDescent="0.35">
      <c r="A6030" t="s">
        <v>574</v>
      </c>
      <c r="B6030" t="s">
        <v>575</v>
      </c>
      <c r="C6030" s="16">
        <v>36818</v>
      </c>
      <c r="D6030">
        <v>23</v>
      </c>
      <c r="E6030">
        <v>32</v>
      </c>
      <c r="F6030" t="s">
        <v>13377</v>
      </c>
      <c r="G6030">
        <v>0.46200000000000002</v>
      </c>
    </row>
    <row r="6031" spans="1:7" x14ac:dyDescent="0.35">
      <c r="A6031" t="s">
        <v>11883</v>
      </c>
      <c r="B6031" t="s">
        <v>2219</v>
      </c>
      <c r="C6031" s="16">
        <v>36816</v>
      </c>
      <c r="D6031">
        <v>6</v>
      </c>
      <c r="E6031">
        <v>0</v>
      </c>
      <c r="F6031" t="s">
        <v>14300</v>
      </c>
      <c r="G6031">
        <v>0.60399999999999998</v>
      </c>
    </row>
    <row r="6032" spans="1:7" x14ac:dyDescent="0.35">
      <c r="A6032" t="s">
        <v>5010</v>
      </c>
      <c r="B6032" t="s">
        <v>2219</v>
      </c>
      <c r="C6032" s="16">
        <v>36816</v>
      </c>
      <c r="D6032">
        <v>10</v>
      </c>
      <c r="E6032">
        <v>0</v>
      </c>
      <c r="F6032" t="s">
        <v>14300</v>
      </c>
      <c r="G6032">
        <v>0.49</v>
      </c>
    </row>
    <row r="6033" spans="1:7" x14ac:dyDescent="0.35">
      <c r="A6033" t="s">
        <v>6385</v>
      </c>
      <c r="B6033" t="s">
        <v>3759</v>
      </c>
      <c r="C6033" s="16">
        <v>36802</v>
      </c>
      <c r="D6033">
        <v>12</v>
      </c>
      <c r="E6033">
        <v>36</v>
      </c>
      <c r="F6033" t="s">
        <v>14246</v>
      </c>
      <c r="G6033">
        <v>0.54500000000000004</v>
      </c>
    </row>
    <row r="6034" spans="1:7" x14ac:dyDescent="0.35">
      <c r="A6034" t="s">
        <v>6639</v>
      </c>
      <c r="B6034" t="s">
        <v>3759</v>
      </c>
      <c r="C6034" s="16">
        <v>36802</v>
      </c>
      <c r="D6034">
        <v>15</v>
      </c>
      <c r="E6034">
        <v>33</v>
      </c>
      <c r="F6034" t="s">
        <v>14246</v>
      </c>
      <c r="G6034">
        <v>0.628</v>
      </c>
    </row>
    <row r="6035" spans="1:7" x14ac:dyDescent="0.35">
      <c r="A6035" t="s">
        <v>7886</v>
      </c>
      <c r="B6035" t="s">
        <v>3759</v>
      </c>
      <c r="C6035" s="16">
        <v>36802</v>
      </c>
      <c r="D6035">
        <v>7</v>
      </c>
      <c r="E6035">
        <v>46</v>
      </c>
      <c r="F6035" t="s">
        <v>14246</v>
      </c>
      <c r="G6035">
        <v>0.28999999999999998</v>
      </c>
    </row>
    <row r="6036" spans="1:7" x14ac:dyDescent="0.35">
      <c r="A6036" t="s">
        <v>8483</v>
      </c>
      <c r="B6036" t="s">
        <v>1243</v>
      </c>
      <c r="C6036" s="16">
        <v>36802</v>
      </c>
      <c r="D6036">
        <v>1</v>
      </c>
      <c r="E6036">
        <v>61</v>
      </c>
      <c r="F6036" t="s">
        <v>13936</v>
      </c>
      <c r="G6036">
        <v>0.72799999999999998</v>
      </c>
    </row>
    <row r="6037" spans="1:7" x14ac:dyDescent="0.35">
      <c r="A6037" t="s">
        <v>11882</v>
      </c>
      <c r="B6037" t="s">
        <v>2196</v>
      </c>
      <c r="C6037" s="16">
        <v>36798</v>
      </c>
      <c r="D6037">
        <v>6</v>
      </c>
      <c r="E6037">
        <v>41</v>
      </c>
      <c r="F6037" t="s">
        <v>14124</v>
      </c>
      <c r="G6037">
        <v>0.52900000000000003</v>
      </c>
    </row>
    <row r="6038" spans="1:7" x14ac:dyDescent="0.35">
      <c r="A6038" t="s">
        <v>5597</v>
      </c>
      <c r="B6038" t="s">
        <v>5598</v>
      </c>
      <c r="C6038" s="16">
        <v>36798</v>
      </c>
      <c r="D6038">
        <v>10</v>
      </c>
      <c r="E6038">
        <v>72</v>
      </c>
      <c r="F6038" t="s">
        <v>13875</v>
      </c>
      <c r="G6038">
        <v>0.61699999999999999</v>
      </c>
    </row>
    <row r="6039" spans="1:7" x14ac:dyDescent="0.35">
      <c r="A6039" t="s">
        <v>1971</v>
      </c>
      <c r="B6039" t="s">
        <v>1972</v>
      </c>
      <c r="C6039" s="16">
        <v>36795</v>
      </c>
      <c r="D6039">
        <v>9</v>
      </c>
      <c r="E6039">
        <v>70</v>
      </c>
      <c r="F6039" t="s">
        <v>12803</v>
      </c>
      <c r="G6039">
        <v>0.52300000000000002</v>
      </c>
    </row>
    <row r="6040" spans="1:7" x14ac:dyDescent="0.35">
      <c r="A6040" t="s">
        <v>11882</v>
      </c>
      <c r="B6040" t="s">
        <v>2196</v>
      </c>
      <c r="C6040" s="16">
        <v>36795</v>
      </c>
      <c r="D6040">
        <v>3</v>
      </c>
      <c r="E6040">
        <v>72</v>
      </c>
      <c r="F6040" t="s">
        <v>14124</v>
      </c>
      <c r="G6040">
        <v>0.38200000000000001</v>
      </c>
    </row>
    <row r="6041" spans="1:7" x14ac:dyDescent="0.35">
      <c r="A6041" t="s">
        <v>4894</v>
      </c>
      <c r="B6041" t="s">
        <v>695</v>
      </c>
      <c r="C6041" s="16">
        <v>36788</v>
      </c>
      <c r="D6041">
        <v>11</v>
      </c>
      <c r="E6041">
        <v>62</v>
      </c>
      <c r="F6041" t="s">
        <v>12842</v>
      </c>
      <c r="G6041">
        <v>0.63100000000000001</v>
      </c>
    </row>
    <row r="6042" spans="1:7" x14ac:dyDescent="0.35">
      <c r="A6042" t="s">
        <v>7056</v>
      </c>
      <c r="B6042" t="s">
        <v>7057</v>
      </c>
      <c r="C6042" s="16">
        <v>36788</v>
      </c>
      <c r="D6042">
        <v>4</v>
      </c>
      <c r="E6042">
        <v>0</v>
      </c>
      <c r="F6042" t="s">
        <v>7058</v>
      </c>
      <c r="G6042">
        <v>0.95399999999999996</v>
      </c>
    </row>
    <row r="6043" spans="1:7" x14ac:dyDescent="0.35">
      <c r="A6043" t="s">
        <v>7271</v>
      </c>
      <c r="B6043" t="s">
        <v>695</v>
      </c>
      <c r="C6043" s="16">
        <v>36788</v>
      </c>
      <c r="D6043">
        <v>8</v>
      </c>
      <c r="E6043">
        <v>47</v>
      </c>
      <c r="F6043" t="s">
        <v>12842</v>
      </c>
      <c r="G6043">
        <v>0.67</v>
      </c>
    </row>
    <row r="6044" spans="1:7" x14ac:dyDescent="0.35">
      <c r="A6044" t="s">
        <v>2292</v>
      </c>
      <c r="B6044" t="s">
        <v>2293</v>
      </c>
      <c r="C6044" s="16">
        <v>36784</v>
      </c>
      <c r="D6044">
        <v>3</v>
      </c>
      <c r="E6044">
        <v>13</v>
      </c>
      <c r="F6044" t="s">
        <v>13210</v>
      </c>
      <c r="G6044">
        <v>0.6</v>
      </c>
    </row>
    <row r="6045" spans="1:7" x14ac:dyDescent="0.35">
      <c r="A6045" t="s">
        <v>9006</v>
      </c>
      <c r="B6045" t="s">
        <v>6498</v>
      </c>
      <c r="C6045" s="16">
        <v>36783</v>
      </c>
      <c r="D6045">
        <v>12</v>
      </c>
      <c r="E6045">
        <v>23</v>
      </c>
      <c r="F6045" t="s">
        <v>13665</v>
      </c>
      <c r="G6045">
        <v>0.246</v>
      </c>
    </row>
    <row r="6046" spans="1:7" x14ac:dyDescent="0.35">
      <c r="A6046" t="s">
        <v>2903</v>
      </c>
      <c r="B6046" t="s">
        <v>2904</v>
      </c>
      <c r="C6046" s="16">
        <v>36781</v>
      </c>
      <c r="D6046">
        <v>5</v>
      </c>
      <c r="E6046">
        <v>57</v>
      </c>
      <c r="F6046" t="s">
        <v>13378</v>
      </c>
      <c r="G6046">
        <v>0.85899999999999999</v>
      </c>
    </row>
    <row r="6047" spans="1:7" x14ac:dyDescent="0.35">
      <c r="A6047" t="s">
        <v>12130</v>
      </c>
      <c r="B6047" t="s">
        <v>5261</v>
      </c>
      <c r="C6047" s="16">
        <v>36773</v>
      </c>
      <c r="D6047">
        <v>5</v>
      </c>
      <c r="E6047">
        <v>25</v>
      </c>
      <c r="F6047" t="s">
        <v>14342</v>
      </c>
      <c r="G6047">
        <v>0.52600000000000002</v>
      </c>
    </row>
    <row r="6048" spans="1:7" x14ac:dyDescent="0.35">
      <c r="A6048" t="s">
        <v>6881</v>
      </c>
      <c r="B6048" t="s">
        <v>2865</v>
      </c>
      <c r="C6048" s="16">
        <v>36754</v>
      </c>
      <c r="D6048">
        <v>1</v>
      </c>
      <c r="E6048">
        <v>66</v>
      </c>
      <c r="F6048" t="s">
        <v>15066</v>
      </c>
      <c r="G6048">
        <v>0.63100000000000001</v>
      </c>
    </row>
    <row r="6049" spans="1:7" x14ac:dyDescent="0.35">
      <c r="A6049" t="s">
        <v>92</v>
      </c>
      <c r="B6049" t="s">
        <v>93</v>
      </c>
      <c r="C6049" s="16">
        <v>36752</v>
      </c>
      <c r="D6049">
        <v>4</v>
      </c>
      <c r="E6049">
        <v>74</v>
      </c>
      <c r="F6049" t="s">
        <v>13698</v>
      </c>
      <c r="G6049">
        <v>0.65900000000000003</v>
      </c>
    </row>
    <row r="6050" spans="1:7" x14ac:dyDescent="0.35">
      <c r="A6050" t="s">
        <v>7322</v>
      </c>
      <c r="B6050" t="s">
        <v>93</v>
      </c>
      <c r="C6050" s="16">
        <v>36752</v>
      </c>
      <c r="D6050">
        <v>1</v>
      </c>
      <c r="E6050">
        <v>64</v>
      </c>
      <c r="F6050" t="s">
        <v>13698</v>
      </c>
      <c r="G6050">
        <v>0.68200000000000005</v>
      </c>
    </row>
    <row r="6051" spans="1:7" x14ac:dyDescent="0.35">
      <c r="A6051" t="s">
        <v>9033</v>
      </c>
      <c r="B6051" t="s">
        <v>93</v>
      </c>
      <c r="C6051" s="16">
        <v>36752</v>
      </c>
      <c r="D6051">
        <v>6</v>
      </c>
      <c r="E6051">
        <v>0</v>
      </c>
      <c r="F6051" t="s">
        <v>13698</v>
      </c>
      <c r="G6051">
        <v>0.59499999999999997</v>
      </c>
    </row>
    <row r="6052" spans="1:7" x14ac:dyDescent="0.35">
      <c r="A6052" t="s">
        <v>12761</v>
      </c>
      <c r="B6052" t="s">
        <v>11724</v>
      </c>
      <c r="C6052" s="16">
        <v>36752</v>
      </c>
      <c r="D6052">
        <v>1</v>
      </c>
      <c r="E6052">
        <v>62</v>
      </c>
      <c r="F6052" t="s">
        <v>15073</v>
      </c>
      <c r="G6052">
        <v>0.71899999999999997</v>
      </c>
    </row>
    <row r="6053" spans="1:7" x14ac:dyDescent="0.35">
      <c r="A6053" t="s">
        <v>6882</v>
      </c>
      <c r="B6053" t="s">
        <v>6883</v>
      </c>
      <c r="C6053" s="16">
        <v>36746</v>
      </c>
      <c r="D6053">
        <v>7</v>
      </c>
      <c r="E6053">
        <v>53</v>
      </c>
      <c r="F6053" t="s">
        <v>14993</v>
      </c>
      <c r="G6053">
        <v>0.77800000000000002</v>
      </c>
    </row>
    <row r="6054" spans="1:7" x14ac:dyDescent="0.35">
      <c r="A6054" t="s">
        <v>7553</v>
      </c>
      <c r="B6054" t="s">
        <v>947</v>
      </c>
      <c r="C6054" s="16">
        <v>36746</v>
      </c>
      <c r="D6054">
        <v>13</v>
      </c>
      <c r="E6054">
        <v>36</v>
      </c>
      <c r="F6054" t="s">
        <v>14993</v>
      </c>
      <c r="G6054">
        <v>0.74199999999999999</v>
      </c>
    </row>
    <row r="6055" spans="1:7" x14ac:dyDescent="0.35">
      <c r="A6055" t="s">
        <v>4782</v>
      </c>
      <c r="B6055" t="s">
        <v>4783</v>
      </c>
      <c r="C6055" s="16">
        <v>36732</v>
      </c>
      <c r="D6055">
        <v>1</v>
      </c>
      <c r="E6055">
        <v>27</v>
      </c>
      <c r="F6055" t="s">
        <v>12873</v>
      </c>
      <c r="G6055">
        <v>0.376</v>
      </c>
    </row>
    <row r="6056" spans="1:7" x14ac:dyDescent="0.35">
      <c r="A6056" t="s">
        <v>5597</v>
      </c>
      <c r="B6056" t="s">
        <v>5598</v>
      </c>
      <c r="C6056" s="16">
        <v>36732</v>
      </c>
      <c r="D6056">
        <v>3</v>
      </c>
      <c r="E6056">
        <v>0</v>
      </c>
      <c r="F6056" t="s">
        <v>13875</v>
      </c>
      <c r="G6056">
        <v>0.624</v>
      </c>
    </row>
    <row r="6057" spans="1:7" x14ac:dyDescent="0.35">
      <c r="A6057" t="s">
        <v>5799</v>
      </c>
      <c r="B6057" t="s">
        <v>5800</v>
      </c>
      <c r="C6057" s="16">
        <v>36730</v>
      </c>
      <c r="D6057">
        <v>3</v>
      </c>
      <c r="E6057">
        <v>53</v>
      </c>
      <c r="F6057" t="s">
        <v>5801</v>
      </c>
      <c r="G6057">
        <v>0.61</v>
      </c>
    </row>
    <row r="6058" spans="1:7" x14ac:dyDescent="0.35">
      <c r="A6058" t="s">
        <v>4259</v>
      </c>
      <c r="B6058" t="s">
        <v>3346</v>
      </c>
      <c r="C6058" s="16">
        <v>36724</v>
      </c>
      <c r="D6058">
        <v>1</v>
      </c>
      <c r="E6058">
        <v>73</v>
      </c>
      <c r="F6058" t="s">
        <v>14343</v>
      </c>
      <c r="G6058">
        <v>0.60699999999999998</v>
      </c>
    </row>
    <row r="6059" spans="1:7" x14ac:dyDescent="0.35">
      <c r="A6059" t="s">
        <v>6919</v>
      </c>
      <c r="B6059" t="s">
        <v>6920</v>
      </c>
      <c r="C6059" s="16">
        <v>36724</v>
      </c>
      <c r="D6059">
        <v>5</v>
      </c>
      <c r="E6059">
        <v>51</v>
      </c>
      <c r="F6059" t="s">
        <v>13959</v>
      </c>
      <c r="G6059">
        <v>0.53200000000000003</v>
      </c>
    </row>
    <row r="6060" spans="1:7" x14ac:dyDescent="0.35">
      <c r="A6060" t="s">
        <v>9606</v>
      </c>
      <c r="B6060" t="s">
        <v>507</v>
      </c>
      <c r="C6060" s="16">
        <v>36717</v>
      </c>
      <c r="D6060">
        <v>5</v>
      </c>
      <c r="E6060">
        <v>93</v>
      </c>
      <c r="F6060" t="s">
        <v>12845</v>
      </c>
      <c r="G6060">
        <v>0.42899999999999999</v>
      </c>
    </row>
    <row r="6061" spans="1:7" x14ac:dyDescent="0.35">
      <c r="A6061" t="s">
        <v>1776</v>
      </c>
      <c r="B6061" t="s">
        <v>1777</v>
      </c>
      <c r="C6061" s="16">
        <v>36704</v>
      </c>
      <c r="D6061">
        <v>7</v>
      </c>
      <c r="E6061">
        <v>0</v>
      </c>
      <c r="F6061" t="s">
        <v>14804</v>
      </c>
      <c r="G6061">
        <v>0.85399999999999998</v>
      </c>
    </row>
    <row r="6062" spans="1:7" x14ac:dyDescent="0.35">
      <c r="A6062" t="s">
        <v>12487</v>
      </c>
      <c r="B6062" t="s">
        <v>670</v>
      </c>
      <c r="C6062" s="16">
        <v>36704</v>
      </c>
      <c r="D6062">
        <v>4</v>
      </c>
      <c r="E6062">
        <v>0</v>
      </c>
      <c r="F6062" t="s">
        <v>14804</v>
      </c>
      <c r="G6062">
        <v>0.86499999999999999</v>
      </c>
    </row>
    <row r="6063" spans="1:7" x14ac:dyDescent="0.35">
      <c r="A6063" t="s">
        <v>10409</v>
      </c>
      <c r="B6063" t="s">
        <v>10410</v>
      </c>
      <c r="C6063" s="16">
        <v>36704</v>
      </c>
      <c r="D6063">
        <v>14</v>
      </c>
      <c r="E6063">
        <v>0</v>
      </c>
      <c r="F6063" t="s">
        <v>15074</v>
      </c>
      <c r="G6063">
        <v>0.84</v>
      </c>
    </row>
    <row r="6064" spans="1:7" x14ac:dyDescent="0.35">
      <c r="A6064" t="s">
        <v>2385</v>
      </c>
      <c r="B6064" t="s">
        <v>2386</v>
      </c>
      <c r="C6064" s="16">
        <v>36690</v>
      </c>
      <c r="D6064">
        <v>4</v>
      </c>
      <c r="E6064">
        <v>76</v>
      </c>
      <c r="F6064" t="s">
        <v>14152</v>
      </c>
      <c r="G6064">
        <v>0.81699999999999995</v>
      </c>
    </row>
    <row r="6065" spans="1:7" x14ac:dyDescent="0.35">
      <c r="A6065" t="s">
        <v>6108</v>
      </c>
      <c r="B6065" t="s">
        <v>6109</v>
      </c>
      <c r="C6065" s="16">
        <v>36690</v>
      </c>
      <c r="D6065">
        <v>2</v>
      </c>
      <c r="E6065">
        <v>36</v>
      </c>
      <c r="F6065" t="s">
        <v>13875</v>
      </c>
      <c r="G6065">
        <v>0.76100000000000001</v>
      </c>
    </row>
    <row r="6066" spans="1:7" x14ac:dyDescent="0.35">
      <c r="A6066" t="s">
        <v>11342</v>
      </c>
      <c r="B6066" t="s">
        <v>581</v>
      </c>
      <c r="C6066" s="16">
        <v>36690</v>
      </c>
      <c r="D6066">
        <v>2</v>
      </c>
      <c r="E6066">
        <v>0</v>
      </c>
      <c r="F6066" t="s">
        <v>14133</v>
      </c>
      <c r="G6066">
        <v>0.45400000000000001</v>
      </c>
    </row>
    <row r="6067" spans="1:7" x14ac:dyDescent="0.35">
      <c r="A6067" t="s">
        <v>7633</v>
      </c>
      <c r="B6067" t="s">
        <v>1003</v>
      </c>
      <c r="C6067" s="16">
        <v>36689</v>
      </c>
      <c r="D6067">
        <v>1</v>
      </c>
      <c r="E6067">
        <v>0</v>
      </c>
      <c r="F6067" t="s">
        <v>14813</v>
      </c>
      <c r="G6067">
        <v>0.47799999999999998</v>
      </c>
    </row>
    <row r="6068" spans="1:7" x14ac:dyDescent="0.35">
      <c r="A6068" t="s">
        <v>8891</v>
      </c>
      <c r="B6068" t="s">
        <v>1003</v>
      </c>
      <c r="C6068" s="16">
        <v>36689</v>
      </c>
      <c r="D6068">
        <v>3</v>
      </c>
      <c r="E6068">
        <v>0</v>
      </c>
      <c r="F6068" t="s">
        <v>14813</v>
      </c>
      <c r="G6068">
        <v>0.55400000000000005</v>
      </c>
    </row>
    <row r="6069" spans="1:7" x14ac:dyDescent="0.35">
      <c r="A6069" t="s">
        <v>5539</v>
      </c>
      <c r="B6069" t="s">
        <v>1003</v>
      </c>
      <c r="C6069" s="16">
        <v>36689</v>
      </c>
      <c r="D6069">
        <v>2</v>
      </c>
      <c r="E6069">
        <v>0</v>
      </c>
      <c r="F6069" t="s">
        <v>14813</v>
      </c>
      <c r="G6069">
        <v>0.53900000000000003</v>
      </c>
    </row>
    <row r="6070" spans="1:7" x14ac:dyDescent="0.35">
      <c r="A6070" t="s">
        <v>9330</v>
      </c>
      <c r="B6070" t="s">
        <v>1003</v>
      </c>
      <c r="C6070" s="16">
        <v>36689</v>
      </c>
      <c r="D6070">
        <v>6</v>
      </c>
      <c r="E6070">
        <v>0</v>
      </c>
      <c r="F6070" t="s">
        <v>14813</v>
      </c>
      <c r="G6070">
        <v>0.66500000000000004</v>
      </c>
    </row>
    <row r="6071" spans="1:7" x14ac:dyDescent="0.35">
      <c r="A6071" t="s">
        <v>10168</v>
      </c>
      <c r="B6071" t="s">
        <v>1003</v>
      </c>
      <c r="C6071" s="16">
        <v>36689</v>
      </c>
      <c r="D6071">
        <v>5</v>
      </c>
      <c r="E6071">
        <v>0</v>
      </c>
      <c r="F6071" t="s">
        <v>14813</v>
      </c>
      <c r="G6071">
        <v>0.58199999999999996</v>
      </c>
    </row>
    <row r="6072" spans="1:7" x14ac:dyDescent="0.35">
      <c r="A6072" t="s">
        <v>1299</v>
      </c>
      <c r="B6072" t="s">
        <v>1300</v>
      </c>
      <c r="C6072" s="16">
        <v>36683</v>
      </c>
      <c r="D6072">
        <v>2</v>
      </c>
      <c r="E6072">
        <v>54</v>
      </c>
      <c r="F6072" t="s">
        <v>1301</v>
      </c>
      <c r="G6072">
        <v>0.68200000000000005</v>
      </c>
    </row>
    <row r="6073" spans="1:7" x14ac:dyDescent="0.35">
      <c r="A6073" t="s">
        <v>3753</v>
      </c>
      <c r="B6073" t="s">
        <v>1300</v>
      </c>
      <c r="C6073" s="16">
        <v>36683</v>
      </c>
      <c r="D6073">
        <v>5</v>
      </c>
      <c r="E6073">
        <v>41</v>
      </c>
      <c r="F6073" t="s">
        <v>1301</v>
      </c>
      <c r="G6073">
        <v>0.61899999999999999</v>
      </c>
    </row>
    <row r="6074" spans="1:7" x14ac:dyDescent="0.35">
      <c r="A6074" t="s">
        <v>5457</v>
      </c>
      <c r="B6074" t="s">
        <v>547</v>
      </c>
      <c r="C6074" s="16">
        <v>36669</v>
      </c>
      <c r="D6074">
        <v>9</v>
      </c>
      <c r="E6074">
        <v>61</v>
      </c>
      <c r="F6074" t="s">
        <v>14030</v>
      </c>
      <c r="G6074">
        <v>0.51800000000000002</v>
      </c>
    </row>
    <row r="6075" spans="1:7" x14ac:dyDescent="0.35">
      <c r="A6075" t="s">
        <v>6518</v>
      </c>
      <c r="B6075" t="s">
        <v>547</v>
      </c>
      <c r="C6075" s="16">
        <v>36669</v>
      </c>
      <c r="D6075">
        <v>5</v>
      </c>
      <c r="E6075">
        <v>69</v>
      </c>
      <c r="F6075" t="s">
        <v>14030</v>
      </c>
      <c r="G6075">
        <v>0.54400000000000004</v>
      </c>
    </row>
    <row r="6076" spans="1:7" x14ac:dyDescent="0.35">
      <c r="A6076" t="s">
        <v>2862</v>
      </c>
      <c r="B6076" t="s">
        <v>12</v>
      </c>
      <c r="C6076" s="16">
        <v>36662</v>
      </c>
      <c r="D6076">
        <v>2</v>
      </c>
      <c r="E6076">
        <v>70</v>
      </c>
      <c r="F6076" t="s">
        <v>12842</v>
      </c>
      <c r="G6076">
        <v>0.70699999999999996</v>
      </c>
    </row>
    <row r="6077" spans="1:7" x14ac:dyDescent="0.35">
      <c r="A6077" t="s">
        <v>3568</v>
      </c>
      <c r="B6077" t="s">
        <v>12</v>
      </c>
      <c r="C6077" s="16">
        <v>36662</v>
      </c>
      <c r="D6077">
        <v>1</v>
      </c>
      <c r="E6077">
        <v>82</v>
      </c>
      <c r="F6077" t="s">
        <v>12842</v>
      </c>
      <c r="G6077">
        <v>0.751</v>
      </c>
    </row>
    <row r="6078" spans="1:7" x14ac:dyDescent="0.35">
      <c r="A6078" t="s">
        <v>12131</v>
      </c>
      <c r="B6078" t="s">
        <v>5263</v>
      </c>
      <c r="C6078" s="16">
        <v>36662</v>
      </c>
      <c r="D6078">
        <v>2</v>
      </c>
      <c r="E6078">
        <v>71</v>
      </c>
      <c r="F6078" t="s">
        <v>13969</v>
      </c>
      <c r="G6078">
        <v>0.48099999999999998</v>
      </c>
    </row>
    <row r="6079" spans="1:7" x14ac:dyDescent="0.35">
      <c r="A6079" t="s">
        <v>987</v>
      </c>
      <c r="B6079" t="s">
        <v>343</v>
      </c>
      <c r="C6079" s="16">
        <v>36662</v>
      </c>
      <c r="D6079">
        <v>11</v>
      </c>
      <c r="E6079">
        <v>0</v>
      </c>
      <c r="F6079" t="s">
        <v>12791</v>
      </c>
      <c r="G6079">
        <v>0.30299999999999999</v>
      </c>
    </row>
    <row r="6080" spans="1:7" x14ac:dyDescent="0.35">
      <c r="A6080" t="s">
        <v>1130</v>
      </c>
      <c r="B6080" t="s">
        <v>12</v>
      </c>
      <c r="C6080" s="16">
        <v>36662</v>
      </c>
      <c r="D6080">
        <v>7</v>
      </c>
      <c r="E6080">
        <v>71</v>
      </c>
      <c r="F6080" t="s">
        <v>12842</v>
      </c>
      <c r="G6080">
        <v>0.76500000000000001</v>
      </c>
    </row>
    <row r="6081" spans="1:7" x14ac:dyDescent="0.35">
      <c r="A6081" t="s">
        <v>195</v>
      </c>
      <c r="B6081" t="s">
        <v>196</v>
      </c>
      <c r="C6081" s="16">
        <v>36655</v>
      </c>
      <c r="D6081">
        <v>1</v>
      </c>
      <c r="E6081">
        <v>58</v>
      </c>
      <c r="F6081" t="s">
        <v>15033</v>
      </c>
      <c r="G6081">
        <v>0.51500000000000001</v>
      </c>
    </row>
    <row r="6082" spans="1:7" x14ac:dyDescent="0.35">
      <c r="A6082" t="s">
        <v>3359</v>
      </c>
      <c r="B6082" t="s">
        <v>4616</v>
      </c>
      <c r="C6082" s="16">
        <v>36647</v>
      </c>
      <c r="D6082">
        <v>4</v>
      </c>
      <c r="E6082">
        <v>0</v>
      </c>
      <c r="F6082" t="s">
        <v>12791</v>
      </c>
      <c r="G6082">
        <v>0.81</v>
      </c>
    </row>
    <row r="6083" spans="1:7" x14ac:dyDescent="0.35">
      <c r="A6083" t="s">
        <v>6102</v>
      </c>
      <c r="B6083" t="s">
        <v>4616</v>
      </c>
      <c r="C6083" s="16">
        <v>36647</v>
      </c>
      <c r="D6083">
        <v>2</v>
      </c>
      <c r="E6083">
        <v>0</v>
      </c>
      <c r="F6083" t="s">
        <v>12791</v>
      </c>
      <c r="G6083">
        <v>0.755</v>
      </c>
    </row>
    <row r="6084" spans="1:7" x14ac:dyDescent="0.35">
      <c r="A6084" t="s">
        <v>2888</v>
      </c>
      <c r="B6084" t="s">
        <v>4616</v>
      </c>
      <c r="C6084" s="16">
        <v>36647</v>
      </c>
      <c r="D6084">
        <v>1</v>
      </c>
      <c r="E6084">
        <v>0</v>
      </c>
      <c r="F6084" t="s">
        <v>12791</v>
      </c>
      <c r="G6084">
        <v>0.63</v>
      </c>
    </row>
    <row r="6085" spans="1:7" x14ac:dyDescent="0.35">
      <c r="A6085" t="s">
        <v>12548</v>
      </c>
      <c r="B6085" t="s">
        <v>9476</v>
      </c>
      <c r="C6085" s="16">
        <v>36641</v>
      </c>
      <c r="D6085">
        <v>4</v>
      </c>
      <c r="E6085">
        <v>59</v>
      </c>
      <c r="F6085" t="s">
        <v>9477</v>
      </c>
      <c r="G6085">
        <v>0.79</v>
      </c>
    </row>
    <row r="6086" spans="1:7" x14ac:dyDescent="0.35">
      <c r="A6086" t="s">
        <v>1904</v>
      </c>
      <c r="B6086" t="s">
        <v>1905</v>
      </c>
      <c r="C6086" s="16">
        <v>36636</v>
      </c>
      <c r="D6086">
        <v>2</v>
      </c>
      <c r="E6086">
        <v>0</v>
      </c>
      <c r="F6086" t="s">
        <v>14268</v>
      </c>
      <c r="G6086">
        <v>0.42299999999999999</v>
      </c>
    </row>
    <row r="6087" spans="1:7" x14ac:dyDescent="0.35">
      <c r="A6087" t="s">
        <v>8308</v>
      </c>
      <c r="B6087" t="s">
        <v>8309</v>
      </c>
      <c r="C6087" s="16">
        <v>36636</v>
      </c>
      <c r="D6087">
        <v>1</v>
      </c>
      <c r="E6087">
        <v>0</v>
      </c>
      <c r="F6087" t="s">
        <v>13969</v>
      </c>
      <c r="G6087">
        <v>0.622</v>
      </c>
    </row>
    <row r="6088" spans="1:7" x14ac:dyDescent="0.35">
      <c r="A6088" t="s">
        <v>892</v>
      </c>
      <c r="B6088" t="s">
        <v>65</v>
      </c>
      <c r="C6088" s="16">
        <v>36620</v>
      </c>
      <c r="D6088">
        <v>3</v>
      </c>
      <c r="E6088">
        <v>55</v>
      </c>
      <c r="F6088" t="s">
        <v>12842</v>
      </c>
      <c r="G6088">
        <v>0.74199999999999999</v>
      </c>
    </row>
    <row r="6089" spans="1:7" x14ac:dyDescent="0.35">
      <c r="A6089" t="s">
        <v>8208</v>
      </c>
      <c r="B6089" t="s">
        <v>8209</v>
      </c>
      <c r="C6089" s="16">
        <v>36616</v>
      </c>
      <c r="D6089">
        <v>4</v>
      </c>
      <c r="E6089">
        <v>0</v>
      </c>
      <c r="F6089" t="s">
        <v>8210</v>
      </c>
      <c r="G6089">
        <v>0.55200000000000005</v>
      </c>
    </row>
    <row r="6090" spans="1:7" x14ac:dyDescent="0.35">
      <c r="A6090" t="s">
        <v>3928</v>
      </c>
      <c r="B6090" t="s">
        <v>2287</v>
      </c>
      <c r="C6090" s="16">
        <v>36606</v>
      </c>
      <c r="D6090">
        <v>1</v>
      </c>
      <c r="E6090">
        <v>70</v>
      </c>
      <c r="F6090" t="s">
        <v>12955</v>
      </c>
      <c r="G6090">
        <v>0.61399999999999999</v>
      </c>
    </row>
    <row r="6091" spans="1:7" x14ac:dyDescent="0.35">
      <c r="A6091" t="s">
        <v>5250</v>
      </c>
      <c r="B6091" t="s">
        <v>2287</v>
      </c>
      <c r="C6091" s="16">
        <v>36606</v>
      </c>
      <c r="D6091">
        <v>2</v>
      </c>
      <c r="E6091">
        <v>66</v>
      </c>
      <c r="F6091" t="s">
        <v>12955</v>
      </c>
      <c r="G6091">
        <v>0.64400000000000002</v>
      </c>
    </row>
    <row r="6092" spans="1:7" x14ac:dyDescent="0.35">
      <c r="A6092" t="s">
        <v>11642</v>
      </c>
      <c r="B6092" t="s">
        <v>2287</v>
      </c>
      <c r="C6092" s="16">
        <v>36606</v>
      </c>
      <c r="D6092">
        <v>6</v>
      </c>
      <c r="E6092">
        <v>69</v>
      </c>
      <c r="F6092" t="s">
        <v>12955</v>
      </c>
      <c r="G6092">
        <v>0.55000000000000004</v>
      </c>
    </row>
    <row r="6093" spans="1:7" x14ac:dyDescent="0.35">
      <c r="A6093" t="s">
        <v>11586</v>
      </c>
      <c r="B6093" t="s">
        <v>11587</v>
      </c>
      <c r="C6093" s="16">
        <v>36598</v>
      </c>
      <c r="D6093">
        <v>6</v>
      </c>
      <c r="E6093">
        <v>45</v>
      </c>
      <c r="F6093" t="s">
        <v>13904</v>
      </c>
      <c r="G6093">
        <v>0.63100000000000001</v>
      </c>
    </row>
    <row r="6094" spans="1:7" x14ac:dyDescent="0.35">
      <c r="A6094" t="s">
        <v>5670</v>
      </c>
      <c r="B6094" t="s">
        <v>3227</v>
      </c>
      <c r="C6094" s="16">
        <v>36591</v>
      </c>
      <c r="D6094">
        <v>4</v>
      </c>
      <c r="E6094">
        <v>69</v>
      </c>
      <c r="F6094" t="s">
        <v>14156</v>
      </c>
      <c r="G6094">
        <v>0.755</v>
      </c>
    </row>
    <row r="6095" spans="1:7" x14ac:dyDescent="0.35">
      <c r="A6095" t="s">
        <v>4676</v>
      </c>
      <c r="B6095" t="s">
        <v>3262</v>
      </c>
      <c r="C6095" s="16">
        <v>36584</v>
      </c>
      <c r="D6095">
        <v>2</v>
      </c>
      <c r="E6095">
        <v>0</v>
      </c>
      <c r="F6095" t="s">
        <v>14305</v>
      </c>
      <c r="G6095">
        <v>0.41</v>
      </c>
    </row>
    <row r="6096" spans="1:7" x14ac:dyDescent="0.35">
      <c r="A6096" t="s">
        <v>12567</v>
      </c>
      <c r="B6096" t="s">
        <v>1919</v>
      </c>
      <c r="C6096" s="16">
        <v>36578</v>
      </c>
      <c r="D6096">
        <v>7</v>
      </c>
      <c r="E6096">
        <v>37</v>
      </c>
      <c r="F6096" t="s">
        <v>1872</v>
      </c>
      <c r="G6096">
        <v>0.82</v>
      </c>
    </row>
    <row r="6097" spans="1:7" x14ac:dyDescent="0.35">
      <c r="A6097" t="s">
        <v>2757</v>
      </c>
      <c r="B6097" t="s">
        <v>2758</v>
      </c>
      <c r="C6097" s="16">
        <v>36574</v>
      </c>
      <c r="D6097">
        <v>1</v>
      </c>
      <c r="E6097">
        <v>3</v>
      </c>
      <c r="F6097" t="s">
        <v>12791</v>
      </c>
      <c r="G6097">
        <v>0.66300000000000003</v>
      </c>
    </row>
    <row r="6098" spans="1:7" x14ac:dyDescent="0.35">
      <c r="A6098" t="s">
        <v>11248</v>
      </c>
      <c r="B6098" t="s">
        <v>11249</v>
      </c>
      <c r="C6098" s="16">
        <v>36571</v>
      </c>
      <c r="D6098">
        <v>1</v>
      </c>
      <c r="E6098">
        <v>58</v>
      </c>
      <c r="F6098" t="s">
        <v>13379</v>
      </c>
      <c r="G6098">
        <v>0.627</v>
      </c>
    </row>
    <row r="6099" spans="1:7" x14ac:dyDescent="0.35">
      <c r="A6099" t="s">
        <v>733</v>
      </c>
      <c r="B6099" t="s">
        <v>734</v>
      </c>
      <c r="C6099" s="16">
        <v>36564</v>
      </c>
      <c r="D6099">
        <v>4</v>
      </c>
      <c r="E6099">
        <v>61</v>
      </c>
      <c r="F6099" t="s">
        <v>13875</v>
      </c>
      <c r="G6099">
        <v>0.77900000000000003</v>
      </c>
    </row>
    <row r="6100" spans="1:7" x14ac:dyDescent="0.35">
      <c r="A6100" t="s">
        <v>733</v>
      </c>
      <c r="B6100" t="s">
        <v>734</v>
      </c>
      <c r="C6100" s="16">
        <v>36564</v>
      </c>
      <c r="D6100">
        <v>4</v>
      </c>
      <c r="E6100">
        <v>61</v>
      </c>
      <c r="F6100" t="s">
        <v>13875</v>
      </c>
      <c r="G6100">
        <v>0.77900000000000003</v>
      </c>
    </row>
    <row r="6101" spans="1:7" x14ac:dyDescent="0.35">
      <c r="A6101" t="s">
        <v>4962</v>
      </c>
      <c r="B6101" t="s">
        <v>4963</v>
      </c>
      <c r="C6101" s="16">
        <v>36550</v>
      </c>
      <c r="D6101">
        <v>5</v>
      </c>
      <c r="E6101">
        <v>0</v>
      </c>
      <c r="F6101" t="s">
        <v>4964</v>
      </c>
      <c r="G6101">
        <v>0.74099999999999999</v>
      </c>
    </row>
    <row r="6102" spans="1:7" x14ac:dyDescent="0.35">
      <c r="A6102" t="s">
        <v>327</v>
      </c>
      <c r="B6102" t="s">
        <v>328</v>
      </c>
      <c r="C6102" s="16">
        <v>36526</v>
      </c>
      <c r="D6102">
        <v>8</v>
      </c>
      <c r="E6102">
        <v>13</v>
      </c>
      <c r="F6102" t="s">
        <v>13759</v>
      </c>
      <c r="G6102">
        <v>0.76800000000000002</v>
      </c>
    </row>
    <row r="6103" spans="1:7" x14ac:dyDescent="0.35">
      <c r="A6103" t="s">
        <v>798</v>
      </c>
      <c r="B6103" t="s">
        <v>799</v>
      </c>
      <c r="C6103" s="16">
        <v>36526</v>
      </c>
      <c r="D6103">
        <v>1</v>
      </c>
      <c r="E6103">
        <v>29</v>
      </c>
      <c r="F6103" t="s">
        <v>13875</v>
      </c>
      <c r="G6103">
        <v>0.81799999999999995</v>
      </c>
    </row>
    <row r="6104" spans="1:7" x14ac:dyDescent="0.35">
      <c r="A6104" t="s">
        <v>941</v>
      </c>
      <c r="B6104" t="s">
        <v>942</v>
      </c>
      <c r="C6104" s="16">
        <v>36526</v>
      </c>
      <c r="D6104">
        <v>1</v>
      </c>
      <c r="E6104">
        <v>78</v>
      </c>
      <c r="F6104" t="s">
        <v>13880</v>
      </c>
      <c r="G6104">
        <v>0.53600000000000003</v>
      </c>
    </row>
    <row r="6105" spans="1:7" x14ac:dyDescent="0.35">
      <c r="A6105" t="s">
        <v>1221</v>
      </c>
      <c r="B6105" t="s">
        <v>415</v>
      </c>
      <c r="C6105" s="16">
        <v>36526</v>
      </c>
      <c r="D6105">
        <v>2</v>
      </c>
      <c r="E6105">
        <v>65</v>
      </c>
      <c r="F6105" t="s">
        <v>13959</v>
      </c>
      <c r="G6105">
        <v>0.44500000000000001</v>
      </c>
    </row>
    <row r="6106" spans="1:7" x14ac:dyDescent="0.35">
      <c r="A6106" t="s">
        <v>1733</v>
      </c>
      <c r="B6106" t="s">
        <v>533</v>
      </c>
      <c r="C6106" s="16">
        <v>36526</v>
      </c>
      <c r="D6106">
        <v>15</v>
      </c>
      <c r="E6106">
        <v>0</v>
      </c>
      <c r="F6106" t="s">
        <v>14340</v>
      </c>
      <c r="G6106">
        <v>0.40200000000000002</v>
      </c>
    </row>
    <row r="6107" spans="1:7" x14ac:dyDescent="0.35">
      <c r="A6107" t="s">
        <v>2197</v>
      </c>
      <c r="B6107" t="s">
        <v>2198</v>
      </c>
      <c r="C6107" s="16">
        <v>36526</v>
      </c>
      <c r="D6107">
        <v>18</v>
      </c>
      <c r="E6107">
        <v>38</v>
      </c>
      <c r="F6107" t="s">
        <v>13669</v>
      </c>
      <c r="G6107">
        <v>0.78</v>
      </c>
    </row>
    <row r="6108" spans="1:7" x14ac:dyDescent="0.35">
      <c r="A6108" t="s">
        <v>11894</v>
      </c>
      <c r="B6108" t="s">
        <v>2303</v>
      </c>
      <c r="C6108" s="16">
        <v>36526</v>
      </c>
      <c r="D6108">
        <v>1</v>
      </c>
      <c r="E6108">
        <v>32</v>
      </c>
      <c r="F6108" t="s">
        <v>13380</v>
      </c>
      <c r="G6108">
        <v>0.65600000000000003</v>
      </c>
    </row>
    <row r="6109" spans="1:7" x14ac:dyDescent="0.35">
      <c r="A6109" t="s">
        <v>2888</v>
      </c>
      <c r="B6109" t="s">
        <v>415</v>
      </c>
      <c r="C6109" s="16">
        <v>36526</v>
      </c>
      <c r="D6109">
        <v>8</v>
      </c>
      <c r="E6109">
        <v>0</v>
      </c>
      <c r="F6109" t="s">
        <v>13959</v>
      </c>
      <c r="G6109">
        <v>0.156</v>
      </c>
    </row>
    <row r="6110" spans="1:7" x14ac:dyDescent="0.35">
      <c r="A6110" t="s">
        <v>3398</v>
      </c>
      <c r="B6110" t="s">
        <v>3399</v>
      </c>
      <c r="C6110" s="16">
        <v>36526</v>
      </c>
      <c r="D6110">
        <v>2</v>
      </c>
      <c r="E6110">
        <v>7</v>
      </c>
      <c r="F6110" t="s">
        <v>13875</v>
      </c>
      <c r="G6110">
        <v>0.54800000000000004</v>
      </c>
    </row>
    <row r="6111" spans="1:7" x14ac:dyDescent="0.35">
      <c r="A6111" t="s">
        <v>1733</v>
      </c>
      <c r="B6111" t="s">
        <v>533</v>
      </c>
      <c r="C6111" s="16">
        <v>36526</v>
      </c>
      <c r="D6111">
        <v>15</v>
      </c>
      <c r="E6111">
        <v>0</v>
      </c>
      <c r="F6111" t="s">
        <v>14340</v>
      </c>
      <c r="G6111">
        <v>0.40200000000000002</v>
      </c>
    </row>
    <row r="6112" spans="1:7" x14ac:dyDescent="0.35">
      <c r="A6112" t="s">
        <v>3574</v>
      </c>
      <c r="B6112" t="s">
        <v>3575</v>
      </c>
      <c r="C6112" s="16">
        <v>36526</v>
      </c>
      <c r="D6112">
        <v>3</v>
      </c>
      <c r="E6112">
        <v>0</v>
      </c>
      <c r="F6112" t="s">
        <v>14270</v>
      </c>
      <c r="G6112">
        <v>0.73099999999999998</v>
      </c>
    </row>
    <row r="6113" spans="1:7" x14ac:dyDescent="0.35">
      <c r="A6113" t="s">
        <v>4432</v>
      </c>
      <c r="B6113" t="s">
        <v>71</v>
      </c>
      <c r="C6113" s="16">
        <v>36526</v>
      </c>
      <c r="D6113">
        <v>10</v>
      </c>
      <c r="E6113">
        <v>0</v>
      </c>
      <c r="F6113" t="s">
        <v>14001</v>
      </c>
      <c r="G6113">
        <v>0.66100000000000003</v>
      </c>
    </row>
    <row r="6114" spans="1:7" x14ac:dyDescent="0.35">
      <c r="A6114" t="s">
        <v>5166</v>
      </c>
      <c r="B6114" t="s">
        <v>575</v>
      </c>
      <c r="C6114" s="16">
        <v>36526</v>
      </c>
      <c r="D6114">
        <v>15</v>
      </c>
      <c r="E6114">
        <v>56</v>
      </c>
      <c r="F6114" t="s">
        <v>13377</v>
      </c>
      <c r="G6114">
        <v>0.62</v>
      </c>
    </row>
    <row r="6115" spans="1:7" x14ac:dyDescent="0.35">
      <c r="A6115" t="s">
        <v>3795</v>
      </c>
      <c r="B6115" t="s">
        <v>112</v>
      </c>
      <c r="C6115" s="16">
        <v>36526</v>
      </c>
      <c r="D6115">
        <v>17</v>
      </c>
      <c r="E6115">
        <v>47</v>
      </c>
      <c r="F6115" t="s">
        <v>14344</v>
      </c>
      <c r="G6115">
        <v>0.753</v>
      </c>
    </row>
    <row r="6116" spans="1:7" x14ac:dyDescent="0.35">
      <c r="A6116" t="s">
        <v>941</v>
      </c>
      <c r="B6116" t="s">
        <v>942</v>
      </c>
      <c r="C6116" s="16">
        <v>36526</v>
      </c>
      <c r="D6116">
        <v>1</v>
      </c>
      <c r="E6116">
        <v>69</v>
      </c>
      <c r="F6116" t="s">
        <v>13880</v>
      </c>
      <c r="G6116">
        <v>0.53900000000000003</v>
      </c>
    </row>
    <row r="6117" spans="1:7" x14ac:dyDescent="0.35">
      <c r="A6117" t="s">
        <v>5446</v>
      </c>
      <c r="B6117" t="s">
        <v>112</v>
      </c>
      <c r="C6117" s="16">
        <v>36526</v>
      </c>
      <c r="D6117">
        <v>11</v>
      </c>
      <c r="E6117">
        <v>46</v>
      </c>
      <c r="F6117" t="s">
        <v>14344</v>
      </c>
      <c r="G6117">
        <v>0.64</v>
      </c>
    </row>
    <row r="6118" spans="1:7" x14ac:dyDescent="0.35">
      <c r="A6118" t="s">
        <v>5692</v>
      </c>
      <c r="B6118" t="s">
        <v>2303</v>
      </c>
      <c r="C6118" s="16">
        <v>36526</v>
      </c>
      <c r="D6118">
        <v>3</v>
      </c>
      <c r="E6118">
        <v>33</v>
      </c>
      <c r="F6118" t="s">
        <v>13380</v>
      </c>
      <c r="G6118">
        <v>0.66600000000000004</v>
      </c>
    </row>
    <row r="6119" spans="1:7" x14ac:dyDescent="0.35">
      <c r="A6119" t="s">
        <v>6429</v>
      </c>
      <c r="B6119" t="s">
        <v>6430</v>
      </c>
      <c r="C6119" s="16">
        <v>36526</v>
      </c>
      <c r="D6119">
        <v>13</v>
      </c>
      <c r="E6119">
        <v>41</v>
      </c>
      <c r="F6119" t="s">
        <v>14345</v>
      </c>
      <c r="G6119">
        <v>0.80900000000000005</v>
      </c>
    </row>
    <row r="6120" spans="1:7" x14ac:dyDescent="0.35">
      <c r="A6120" t="s">
        <v>6641</v>
      </c>
      <c r="B6120" t="s">
        <v>6642</v>
      </c>
      <c r="C6120" s="16">
        <v>36526</v>
      </c>
      <c r="D6120">
        <v>1</v>
      </c>
      <c r="E6120">
        <v>62</v>
      </c>
      <c r="F6120" t="s">
        <v>13917</v>
      </c>
      <c r="G6120">
        <v>0.42599999999999999</v>
      </c>
    </row>
    <row r="6121" spans="1:7" x14ac:dyDescent="0.35">
      <c r="A6121" t="s">
        <v>8249</v>
      </c>
      <c r="B6121" t="s">
        <v>2520</v>
      </c>
      <c r="C6121" s="16">
        <v>36526</v>
      </c>
      <c r="D6121">
        <v>1</v>
      </c>
      <c r="E6121">
        <v>0</v>
      </c>
      <c r="F6121" t="s">
        <v>13238</v>
      </c>
      <c r="G6121">
        <v>0.65800000000000003</v>
      </c>
    </row>
    <row r="6122" spans="1:7" x14ac:dyDescent="0.35">
      <c r="A6122" t="s">
        <v>5159</v>
      </c>
      <c r="B6122" t="s">
        <v>1809</v>
      </c>
      <c r="C6122" s="16">
        <v>36526</v>
      </c>
      <c r="D6122">
        <v>4</v>
      </c>
      <c r="E6122">
        <v>65</v>
      </c>
      <c r="F6122" t="s">
        <v>13956</v>
      </c>
      <c r="G6122">
        <v>0.56100000000000005</v>
      </c>
    </row>
    <row r="6123" spans="1:7" x14ac:dyDescent="0.35">
      <c r="A6123" t="s">
        <v>1221</v>
      </c>
      <c r="B6123" t="s">
        <v>415</v>
      </c>
      <c r="C6123" s="16">
        <v>36526</v>
      </c>
      <c r="D6123">
        <v>2</v>
      </c>
      <c r="E6123">
        <v>0</v>
      </c>
      <c r="F6123" t="s">
        <v>13959</v>
      </c>
      <c r="G6123">
        <v>0.44700000000000001</v>
      </c>
    </row>
    <row r="6124" spans="1:7" x14ac:dyDescent="0.35">
      <c r="A6124" t="s">
        <v>8576</v>
      </c>
      <c r="B6124" t="s">
        <v>6678</v>
      </c>
      <c r="C6124" s="16">
        <v>36526</v>
      </c>
      <c r="D6124">
        <v>2</v>
      </c>
      <c r="E6124">
        <v>46</v>
      </c>
      <c r="F6124" t="s">
        <v>14268</v>
      </c>
      <c r="G6124">
        <v>0.54300000000000004</v>
      </c>
    </row>
    <row r="6125" spans="1:7" x14ac:dyDescent="0.35">
      <c r="A6125" t="s">
        <v>1169</v>
      </c>
      <c r="B6125" t="s">
        <v>2929</v>
      </c>
      <c r="C6125" s="16">
        <v>36526</v>
      </c>
      <c r="D6125">
        <v>2</v>
      </c>
      <c r="E6125">
        <v>27</v>
      </c>
      <c r="F6125" t="s">
        <v>8805</v>
      </c>
      <c r="G6125">
        <v>0.62</v>
      </c>
    </row>
    <row r="6126" spans="1:7" x14ac:dyDescent="0.35">
      <c r="A6126" t="s">
        <v>8830</v>
      </c>
      <c r="B6126" t="s">
        <v>1809</v>
      </c>
      <c r="C6126" s="16">
        <v>36526</v>
      </c>
      <c r="D6126">
        <v>2</v>
      </c>
      <c r="E6126">
        <v>64</v>
      </c>
      <c r="F6126" t="s">
        <v>13956</v>
      </c>
      <c r="G6126">
        <v>0.496</v>
      </c>
    </row>
    <row r="6127" spans="1:7" x14ac:dyDescent="0.35">
      <c r="A6127" t="s">
        <v>2888</v>
      </c>
      <c r="B6127" t="s">
        <v>415</v>
      </c>
      <c r="C6127" s="16">
        <v>36526</v>
      </c>
      <c r="D6127">
        <v>8</v>
      </c>
      <c r="E6127">
        <v>60</v>
      </c>
      <c r="F6127" t="s">
        <v>13959</v>
      </c>
      <c r="G6127">
        <v>0.15</v>
      </c>
    </row>
    <row r="6128" spans="1:7" x14ac:dyDescent="0.35">
      <c r="A6128" t="s">
        <v>9114</v>
      </c>
      <c r="B6128" t="s">
        <v>2119</v>
      </c>
      <c r="C6128" s="16">
        <v>36526</v>
      </c>
      <c r="D6128">
        <v>1</v>
      </c>
      <c r="E6128">
        <v>0</v>
      </c>
      <c r="F6128" t="s">
        <v>15049</v>
      </c>
      <c r="G6128">
        <v>0.54300000000000004</v>
      </c>
    </row>
    <row r="6129" spans="1:7" x14ac:dyDescent="0.35">
      <c r="A6129" t="s">
        <v>9185</v>
      </c>
      <c r="B6129" t="s">
        <v>415</v>
      </c>
      <c r="C6129" s="16">
        <v>36526</v>
      </c>
      <c r="D6129">
        <v>7</v>
      </c>
      <c r="E6129">
        <v>0</v>
      </c>
      <c r="F6129" t="s">
        <v>13959</v>
      </c>
      <c r="G6129">
        <v>0.46</v>
      </c>
    </row>
    <row r="6130" spans="1:7" x14ac:dyDescent="0.35">
      <c r="A6130" t="s">
        <v>712</v>
      </c>
      <c r="B6130" t="s">
        <v>581</v>
      </c>
      <c r="C6130" s="16">
        <v>36526</v>
      </c>
      <c r="D6130">
        <v>1</v>
      </c>
      <c r="E6130">
        <v>84</v>
      </c>
      <c r="F6130" t="s">
        <v>14133</v>
      </c>
      <c r="G6130">
        <v>0.55100000000000005</v>
      </c>
    </row>
    <row r="6131" spans="1:7" x14ac:dyDescent="0.35">
      <c r="A6131" t="s">
        <v>9209</v>
      </c>
      <c r="B6131" t="s">
        <v>3399</v>
      </c>
      <c r="C6131" s="16">
        <v>36526</v>
      </c>
      <c r="D6131">
        <v>1</v>
      </c>
      <c r="E6131">
        <v>15</v>
      </c>
      <c r="F6131" t="s">
        <v>13875</v>
      </c>
      <c r="G6131">
        <v>0.251</v>
      </c>
    </row>
    <row r="6132" spans="1:7" x14ac:dyDescent="0.35">
      <c r="A6132" t="s">
        <v>9215</v>
      </c>
      <c r="B6132" t="s">
        <v>71</v>
      </c>
      <c r="C6132" s="16">
        <v>36526</v>
      </c>
      <c r="D6132">
        <v>7</v>
      </c>
      <c r="E6132">
        <v>0</v>
      </c>
      <c r="F6132" t="s">
        <v>14001</v>
      </c>
      <c r="G6132">
        <v>0.53500000000000003</v>
      </c>
    </row>
    <row r="6133" spans="1:7" x14ac:dyDescent="0.35">
      <c r="A6133" t="s">
        <v>3948</v>
      </c>
      <c r="B6133" t="s">
        <v>789</v>
      </c>
      <c r="C6133" s="16">
        <v>36526</v>
      </c>
      <c r="D6133">
        <v>5</v>
      </c>
      <c r="E6133">
        <v>0</v>
      </c>
      <c r="F6133" t="s">
        <v>12790</v>
      </c>
      <c r="G6133">
        <v>0.88900000000000001</v>
      </c>
    </row>
    <row r="6134" spans="1:7" x14ac:dyDescent="0.35">
      <c r="A6134" t="s">
        <v>9621</v>
      </c>
      <c r="B6134" t="s">
        <v>533</v>
      </c>
      <c r="C6134" s="16">
        <v>36526</v>
      </c>
      <c r="D6134">
        <v>11</v>
      </c>
      <c r="E6134">
        <v>0</v>
      </c>
      <c r="F6134" t="s">
        <v>14340</v>
      </c>
      <c r="G6134">
        <v>0.46700000000000003</v>
      </c>
    </row>
    <row r="6135" spans="1:7" x14ac:dyDescent="0.35">
      <c r="A6135" t="s">
        <v>9749</v>
      </c>
      <c r="B6135" t="s">
        <v>71</v>
      </c>
      <c r="C6135" s="16">
        <v>36526</v>
      </c>
      <c r="D6135">
        <v>4</v>
      </c>
      <c r="E6135">
        <v>0</v>
      </c>
      <c r="F6135" t="s">
        <v>14001</v>
      </c>
      <c r="G6135">
        <v>0.54700000000000004</v>
      </c>
    </row>
    <row r="6136" spans="1:7" x14ac:dyDescent="0.35">
      <c r="A6136" t="s">
        <v>9822</v>
      </c>
      <c r="B6136" t="s">
        <v>1809</v>
      </c>
      <c r="C6136" s="16">
        <v>36526</v>
      </c>
      <c r="D6136">
        <v>3</v>
      </c>
      <c r="E6136">
        <v>72</v>
      </c>
      <c r="F6136" t="s">
        <v>13956</v>
      </c>
      <c r="G6136">
        <v>0.70799999999999996</v>
      </c>
    </row>
    <row r="6137" spans="1:7" x14ac:dyDescent="0.35">
      <c r="A6137" t="s">
        <v>10083</v>
      </c>
      <c r="B6137" t="s">
        <v>71</v>
      </c>
      <c r="C6137" s="16">
        <v>36526</v>
      </c>
      <c r="D6137">
        <v>11</v>
      </c>
      <c r="E6137">
        <v>0</v>
      </c>
      <c r="F6137" t="s">
        <v>14001</v>
      </c>
      <c r="G6137">
        <v>0.308</v>
      </c>
    </row>
    <row r="6138" spans="1:7" x14ac:dyDescent="0.35">
      <c r="A6138" t="s">
        <v>10640</v>
      </c>
      <c r="B6138" t="s">
        <v>5685</v>
      </c>
      <c r="C6138" s="16">
        <v>36526</v>
      </c>
      <c r="D6138">
        <v>11</v>
      </c>
      <c r="E6138">
        <v>71</v>
      </c>
      <c r="F6138" t="s">
        <v>14068</v>
      </c>
      <c r="G6138">
        <v>0.77700000000000002</v>
      </c>
    </row>
    <row r="6139" spans="1:7" x14ac:dyDescent="0.35">
      <c r="A6139" t="s">
        <v>10849</v>
      </c>
      <c r="B6139" t="s">
        <v>71</v>
      </c>
      <c r="C6139" s="16">
        <v>36526</v>
      </c>
      <c r="D6139">
        <v>2</v>
      </c>
      <c r="E6139">
        <v>0</v>
      </c>
      <c r="F6139" t="s">
        <v>14001</v>
      </c>
      <c r="G6139">
        <v>0.78500000000000003</v>
      </c>
    </row>
    <row r="6140" spans="1:7" x14ac:dyDescent="0.35">
      <c r="A6140" t="s">
        <v>11039</v>
      </c>
      <c r="B6140" t="s">
        <v>2642</v>
      </c>
      <c r="C6140" s="16">
        <v>36526</v>
      </c>
      <c r="D6140">
        <v>2</v>
      </c>
      <c r="E6140">
        <v>58</v>
      </c>
      <c r="F6140" t="s">
        <v>15031</v>
      </c>
      <c r="G6140">
        <v>0.70499999999999996</v>
      </c>
    </row>
    <row r="6141" spans="1:7" x14ac:dyDescent="0.35">
      <c r="A6141" t="s">
        <v>4811</v>
      </c>
      <c r="B6141" t="s">
        <v>3297</v>
      </c>
      <c r="C6141" s="16">
        <v>36526</v>
      </c>
      <c r="D6141">
        <v>10</v>
      </c>
      <c r="E6141">
        <v>71</v>
      </c>
      <c r="F6141" t="s">
        <v>14196</v>
      </c>
      <c r="G6141">
        <v>0.58399999999999996</v>
      </c>
    </row>
    <row r="6142" spans="1:7" x14ac:dyDescent="0.35">
      <c r="A6142" t="s">
        <v>3298</v>
      </c>
      <c r="B6142" t="s">
        <v>4106</v>
      </c>
      <c r="C6142" s="16">
        <v>36526</v>
      </c>
      <c r="D6142">
        <v>11</v>
      </c>
      <c r="E6142">
        <v>59</v>
      </c>
      <c r="F6142" t="s">
        <v>12791</v>
      </c>
      <c r="G6142">
        <v>0.55200000000000005</v>
      </c>
    </row>
    <row r="6143" spans="1:7" x14ac:dyDescent="0.35">
      <c r="A6143" t="s">
        <v>11272</v>
      </c>
      <c r="B6143" t="s">
        <v>6751</v>
      </c>
      <c r="C6143" s="16">
        <v>36526</v>
      </c>
      <c r="D6143">
        <v>15</v>
      </c>
      <c r="E6143">
        <v>32</v>
      </c>
      <c r="F6143" t="s">
        <v>13980</v>
      </c>
      <c r="G6143">
        <v>0.55900000000000005</v>
      </c>
    </row>
    <row r="6144" spans="1:7" x14ac:dyDescent="0.35">
      <c r="A6144" t="s">
        <v>11276</v>
      </c>
      <c r="B6144" t="s">
        <v>1011</v>
      </c>
      <c r="C6144" s="16">
        <v>36526</v>
      </c>
      <c r="D6144">
        <v>1</v>
      </c>
      <c r="E6144">
        <v>73</v>
      </c>
      <c r="F6144" t="s">
        <v>14346</v>
      </c>
      <c r="G6144">
        <v>0.55000000000000004</v>
      </c>
    </row>
    <row r="6145" spans="1:7" x14ac:dyDescent="0.35">
      <c r="A6145" t="s">
        <v>9621</v>
      </c>
      <c r="B6145" t="s">
        <v>533</v>
      </c>
      <c r="C6145" s="16">
        <v>36526</v>
      </c>
      <c r="D6145">
        <v>11</v>
      </c>
      <c r="E6145">
        <v>0</v>
      </c>
      <c r="F6145" t="s">
        <v>14340</v>
      </c>
      <c r="G6145">
        <v>0.46700000000000003</v>
      </c>
    </row>
    <row r="6146" spans="1:7" x14ac:dyDescent="0.35">
      <c r="A6146" t="s">
        <v>11526</v>
      </c>
      <c r="B6146" t="s">
        <v>2520</v>
      </c>
      <c r="C6146" s="16">
        <v>36526</v>
      </c>
      <c r="D6146">
        <v>6</v>
      </c>
      <c r="E6146">
        <v>0</v>
      </c>
      <c r="F6146" t="s">
        <v>13238</v>
      </c>
      <c r="G6146">
        <v>0.56699999999999995</v>
      </c>
    </row>
    <row r="6147" spans="1:7" x14ac:dyDescent="0.35">
      <c r="A6147" t="s">
        <v>8560</v>
      </c>
      <c r="B6147" t="s">
        <v>8561</v>
      </c>
      <c r="C6147" s="16">
        <v>36524</v>
      </c>
      <c r="D6147">
        <v>2</v>
      </c>
      <c r="E6147">
        <v>64</v>
      </c>
      <c r="F6147" t="s">
        <v>13381</v>
      </c>
      <c r="G6147">
        <v>0.70499999999999996</v>
      </c>
    </row>
    <row r="6148" spans="1:7" x14ac:dyDescent="0.35">
      <c r="A6148" t="s">
        <v>6431</v>
      </c>
      <c r="B6148" t="s">
        <v>6432</v>
      </c>
      <c r="C6148" s="16">
        <v>36501</v>
      </c>
      <c r="D6148">
        <v>3</v>
      </c>
      <c r="E6148">
        <v>50</v>
      </c>
      <c r="F6148" t="s">
        <v>15017</v>
      </c>
      <c r="G6148">
        <v>0.84799999999999998</v>
      </c>
    </row>
    <row r="6149" spans="1:7" x14ac:dyDescent="0.35">
      <c r="A6149" t="s">
        <v>2392</v>
      </c>
      <c r="B6149" t="s">
        <v>882</v>
      </c>
      <c r="C6149" s="16">
        <v>36500</v>
      </c>
      <c r="D6149">
        <v>5</v>
      </c>
      <c r="E6149">
        <v>52</v>
      </c>
      <c r="F6149" t="s">
        <v>13013</v>
      </c>
      <c r="G6149">
        <v>0.33400000000000002</v>
      </c>
    </row>
    <row r="6150" spans="1:7" x14ac:dyDescent="0.35">
      <c r="A6150" t="s">
        <v>2868</v>
      </c>
      <c r="B6150" t="s">
        <v>882</v>
      </c>
      <c r="C6150" s="16">
        <v>36500</v>
      </c>
      <c r="D6150">
        <v>6</v>
      </c>
      <c r="E6150">
        <v>54</v>
      </c>
      <c r="F6150" t="s">
        <v>13013</v>
      </c>
      <c r="G6150">
        <v>0.71899999999999997</v>
      </c>
    </row>
    <row r="6151" spans="1:7" x14ac:dyDescent="0.35">
      <c r="A6151" t="s">
        <v>7672</v>
      </c>
      <c r="B6151" t="s">
        <v>5323</v>
      </c>
      <c r="C6151" s="16">
        <v>36487</v>
      </c>
      <c r="D6151">
        <v>4</v>
      </c>
      <c r="E6151">
        <v>69</v>
      </c>
      <c r="F6151" t="s">
        <v>13957</v>
      </c>
      <c r="G6151">
        <v>0.72799999999999998</v>
      </c>
    </row>
    <row r="6152" spans="1:7" x14ac:dyDescent="0.35">
      <c r="A6152" t="s">
        <v>8493</v>
      </c>
      <c r="B6152" t="s">
        <v>1705</v>
      </c>
      <c r="C6152" s="16">
        <v>36487</v>
      </c>
      <c r="D6152">
        <v>10</v>
      </c>
      <c r="E6152">
        <v>60</v>
      </c>
      <c r="F6152" t="s">
        <v>14991</v>
      </c>
      <c r="G6152">
        <v>0.627</v>
      </c>
    </row>
    <row r="6153" spans="1:7" x14ac:dyDescent="0.35">
      <c r="A6153" t="s">
        <v>1092</v>
      </c>
      <c r="B6153" t="s">
        <v>1093</v>
      </c>
      <c r="C6153" s="16">
        <v>36480</v>
      </c>
      <c r="D6153">
        <v>2</v>
      </c>
      <c r="E6153">
        <v>55</v>
      </c>
      <c r="F6153" t="s">
        <v>12851</v>
      </c>
      <c r="G6153">
        <v>0.71499999999999997</v>
      </c>
    </row>
    <row r="6154" spans="1:7" x14ac:dyDescent="0.35">
      <c r="A6154" t="s">
        <v>3651</v>
      </c>
      <c r="B6154" t="s">
        <v>1093</v>
      </c>
      <c r="C6154" s="16">
        <v>36480</v>
      </c>
      <c r="D6154">
        <v>1</v>
      </c>
      <c r="E6154">
        <v>58</v>
      </c>
      <c r="F6154" t="s">
        <v>12851</v>
      </c>
      <c r="G6154">
        <v>0.59</v>
      </c>
    </row>
    <row r="6155" spans="1:7" x14ac:dyDescent="0.35">
      <c r="A6155" t="s">
        <v>12203</v>
      </c>
      <c r="B6155" t="s">
        <v>6142</v>
      </c>
      <c r="C6155" s="16">
        <v>36480</v>
      </c>
      <c r="D6155">
        <v>14</v>
      </c>
      <c r="E6155">
        <v>57</v>
      </c>
      <c r="F6155" t="s">
        <v>13362</v>
      </c>
      <c r="G6155">
        <v>0.86099999999999999</v>
      </c>
    </row>
    <row r="6156" spans="1:7" x14ac:dyDescent="0.35">
      <c r="A6156" t="s">
        <v>2516</v>
      </c>
      <c r="B6156" t="s">
        <v>2517</v>
      </c>
      <c r="C6156" s="16">
        <v>36479</v>
      </c>
      <c r="D6156">
        <v>2</v>
      </c>
      <c r="E6156">
        <v>46</v>
      </c>
      <c r="F6156" t="s">
        <v>13128</v>
      </c>
      <c r="G6156">
        <v>0.81899999999999995</v>
      </c>
    </row>
    <row r="6157" spans="1:7" x14ac:dyDescent="0.35">
      <c r="A6157" t="s">
        <v>11701</v>
      </c>
      <c r="B6157" t="s">
        <v>8138</v>
      </c>
      <c r="C6157" s="16">
        <v>36469</v>
      </c>
      <c r="D6157">
        <v>10</v>
      </c>
      <c r="E6157">
        <v>52</v>
      </c>
      <c r="F6157" t="s">
        <v>13238</v>
      </c>
      <c r="G6157">
        <v>0.67</v>
      </c>
    </row>
    <row r="6158" spans="1:7" x14ac:dyDescent="0.35">
      <c r="A6158" t="s">
        <v>7400</v>
      </c>
      <c r="B6158" t="s">
        <v>7401</v>
      </c>
      <c r="C6158" s="16">
        <v>36468</v>
      </c>
      <c r="D6158">
        <v>1</v>
      </c>
      <c r="E6158">
        <v>46</v>
      </c>
      <c r="F6158" t="s">
        <v>13382</v>
      </c>
      <c r="G6158">
        <v>0.69899999999999995</v>
      </c>
    </row>
    <row r="6159" spans="1:7" x14ac:dyDescent="0.35">
      <c r="A6159" t="s">
        <v>8171</v>
      </c>
      <c r="B6159" t="s">
        <v>7401</v>
      </c>
      <c r="C6159" s="16">
        <v>36468</v>
      </c>
      <c r="D6159">
        <v>5</v>
      </c>
      <c r="E6159">
        <v>64</v>
      </c>
      <c r="F6159" t="s">
        <v>13382</v>
      </c>
      <c r="G6159">
        <v>0.61199999999999999</v>
      </c>
    </row>
    <row r="6160" spans="1:7" x14ac:dyDescent="0.35">
      <c r="A6160" t="s">
        <v>8029</v>
      </c>
      <c r="B6160" t="s">
        <v>10301</v>
      </c>
      <c r="C6160" s="16">
        <v>36468</v>
      </c>
      <c r="D6160">
        <v>6</v>
      </c>
      <c r="E6160">
        <v>76</v>
      </c>
      <c r="F6160" t="s">
        <v>14347</v>
      </c>
      <c r="G6160">
        <v>0.73599999999999999</v>
      </c>
    </row>
    <row r="6161" spans="1:7" x14ac:dyDescent="0.35">
      <c r="A6161" t="s">
        <v>12123</v>
      </c>
      <c r="B6161" t="s">
        <v>10608</v>
      </c>
      <c r="C6161" s="16">
        <v>36466</v>
      </c>
      <c r="D6161">
        <v>1</v>
      </c>
      <c r="E6161">
        <v>68</v>
      </c>
      <c r="F6161" t="s">
        <v>15075</v>
      </c>
      <c r="G6161">
        <v>0.52400000000000002</v>
      </c>
    </row>
    <row r="6162" spans="1:7" x14ac:dyDescent="0.35">
      <c r="A6162" t="s">
        <v>10650</v>
      </c>
      <c r="B6162" t="s">
        <v>292</v>
      </c>
      <c r="C6162" s="16">
        <v>36466</v>
      </c>
      <c r="D6162">
        <v>5</v>
      </c>
      <c r="E6162">
        <v>59</v>
      </c>
      <c r="F6162" t="s">
        <v>14091</v>
      </c>
      <c r="G6162">
        <v>0.46800000000000003</v>
      </c>
    </row>
    <row r="6163" spans="1:7" x14ac:dyDescent="0.35">
      <c r="A6163" t="s">
        <v>6663</v>
      </c>
      <c r="B6163" t="s">
        <v>292</v>
      </c>
      <c r="C6163" s="16">
        <v>36466</v>
      </c>
      <c r="D6163">
        <v>3</v>
      </c>
      <c r="E6163">
        <v>81</v>
      </c>
      <c r="F6163" t="s">
        <v>14091</v>
      </c>
      <c r="G6163">
        <v>0.46500000000000002</v>
      </c>
    </row>
    <row r="6164" spans="1:7" x14ac:dyDescent="0.35">
      <c r="A6164" t="s">
        <v>1312</v>
      </c>
      <c r="B6164" t="s">
        <v>1313</v>
      </c>
      <c r="C6164" s="16">
        <v>36459</v>
      </c>
      <c r="D6164">
        <v>8</v>
      </c>
      <c r="E6164">
        <v>80</v>
      </c>
      <c r="F6164" t="s">
        <v>14155</v>
      </c>
      <c r="G6164">
        <v>0.64500000000000002</v>
      </c>
    </row>
    <row r="6165" spans="1:7" x14ac:dyDescent="0.35">
      <c r="A6165" t="s">
        <v>11494</v>
      </c>
      <c r="B6165" t="s">
        <v>5450</v>
      </c>
      <c r="C6165" s="16">
        <v>36454</v>
      </c>
      <c r="D6165">
        <v>11</v>
      </c>
      <c r="E6165">
        <v>0</v>
      </c>
      <c r="F6165" t="s">
        <v>13875</v>
      </c>
      <c r="G6165">
        <v>0.60599999999999998</v>
      </c>
    </row>
    <row r="6166" spans="1:7" x14ac:dyDescent="0.35">
      <c r="A6166" t="s">
        <v>1498</v>
      </c>
      <c r="B6166" t="s">
        <v>389</v>
      </c>
      <c r="C6166" s="16">
        <v>36451</v>
      </c>
      <c r="D6166">
        <v>3</v>
      </c>
      <c r="E6166">
        <v>44</v>
      </c>
      <c r="F6166" t="s">
        <v>13902</v>
      </c>
      <c r="G6166">
        <v>0.53700000000000003</v>
      </c>
    </row>
    <row r="6167" spans="1:7" x14ac:dyDescent="0.35">
      <c r="A6167" t="s">
        <v>3068</v>
      </c>
      <c r="B6167" t="s">
        <v>389</v>
      </c>
      <c r="C6167" s="16">
        <v>36451</v>
      </c>
      <c r="D6167">
        <v>1</v>
      </c>
      <c r="E6167">
        <v>24</v>
      </c>
      <c r="F6167" t="s">
        <v>13902</v>
      </c>
      <c r="G6167">
        <v>0.60799999999999998</v>
      </c>
    </row>
    <row r="6168" spans="1:7" x14ac:dyDescent="0.35">
      <c r="A6168" t="s">
        <v>10897</v>
      </c>
      <c r="B6168" t="s">
        <v>389</v>
      </c>
      <c r="C6168" s="16">
        <v>36451</v>
      </c>
      <c r="D6168">
        <v>2</v>
      </c>
      <c r="E6168">
        <v>47</v>
      </c>
      <c r="F6168" t="s">
        <v>13902</v>
      </c>
      <c r="G6168">
        <v>0.50800000000000001</v>
      </c>
    </row>
    <row r="6169" spans="1:7" x14ac:dyDescent="0.35">
      <c r="A6169" t="s">
        <v>11867</v>
      </c>
      <c r="B6169" t="s">
        <v>1954</v>
      </c>
      <c r="C6169" s="16">
        <v>36444</v>
      </c>
      <c r="D6169">
        <v>1</v>
      </c>
      <c r="E6169">
        <v>39</v>
      </c>
      <c r="F6169" t="s">
        <v>14090</v>
      </c>
      <c r="G6169">
        <v>0.67200000000000004</v>
      </c>
    </row>
    <row r="6170" spans="1:7" x14ac:dyDescent="0.35">
      <c r="A6170" t="s">
        <v>8437</v>
      </c>
      <c r="B6170" t="s">
        <v>8438</v>
      </c>
      <c r="C6170" s="16">
        <v>36441</v>
      </c>
      <c r="D6170">
        <v>18</v>
      </c>
      <c r="E6170">
        <v>75</v>
      </c>
      <c r="F6170" t="s">
        <v>13133</v>
      </c>
      <c r="G6170">
        <v>0.749</v>
      </c>
    </row>
    <row r="6171" spans="1:7" x14ac:dyDescent="0.35">
      <c r="A6171" t="s">
        <v>8416</v>
      </c>
      <c r="B6171" t="s">
        <v>5672</v>
      </c>
      <c r="C6171" s="16">
        <v>36441</v>
      </c>
      <c r="D6171">
        <v>9</v>
      </c>
      <c r="E6171">
        <v>58</v>
      </c>
      <c r="F6171" t="s">
        <v>14348</v>
      </c>
      <c r="G6171">
        <v>0.81299999999999994</v>
      </c>
    </row>
    <row r="6172" spans="1:7" x14ac:dyDescent="0.35">
      <c r="A6172" t="s">
        <v>2772</v>
      </c>
      <c r="B6172" t="s">
        <v>2773</v>
      </c>
      <c r="C6172" s="16">
        <v>36437</v>
      </c>
      <c r="D6172">
        <v>10</v>
      </c>
      <c r="E6172">
        <v>75</v>
      </c>
      <c r="F6172" t="s">
        <v>14349</v>
      </c>
      <c r="G6172">
        <v>0.83099999999999996</v>
      </c>
    </row>
    <row r="6173" spans="1:7" x14ac:dyDescent="0.35">
      <c r="A6173" t="s">
        <v>6538</v>
      </c>
      <c r="B6173" t="s">
        <v>6539</v>
      </c>
      <c r="C6173" s="16">
        <v>36431</v>
      </c>
      <c r="D6173">
        <v>3</v>
      </c>
      <c r="E6173">
        <v>57</v>
      </c>
      <c r="F6173" t="s">
        <v>13383</v>
      </c>
      <c r="G6173">
        <v>0.81299999999999994</v>
      </c>
    </row>
    <row r="6174" spans="1:7" x14ac:dyDescent="0.35">
      <c r="A6174" t="s">
        <v>5775</v>
      </c>
      <c r="B6174" t="s">
        <v>4326</v>
      </c>
      <c r="C6174" s="16">
        <v>36426</v>
      </c>
      <c r="D6174">
        <v>7</v>
      </c>
      <c r="E6174">
        <v>0</v>
      </c>
      <c r="F6174" t="s">
        <v>14319</v>
      </c>
      <c r="G6174">
        <v>0.71499999999999997</v>
      </c>
    </row>
    <row r="6175" spans="1:7" x14ac:dyDescent="0.35">
      <c r="A6175" t="s">
        <v>7301</v>
      </c>
      <c r="B6175" t="s">
        <v>5661</v>
      </c>
      <c r="C6175" s="16">
        <v>36424</v>
      </c>
      <c r="D6175">
        <v>4</v>
      </c>
      <c r="E6175">
        <v>0</v>
      </c>
      <c r="F6175" t="s">
        <v>5662</v>
      </c>
      <c r="G6175">
        <v>0.65900000000000003</v>
      </c>
    </row>
    <row r="6176" spans="1:7" x14ac:dyDescent="0.35">
      <c r="A6176" t="s">
        <v>10653</v>
      </c>
      <c r="B6176" t="s">
        <v>10654</v>
      </c>
      <c r="C6176" s="16">
        <v>36424</v>
      </c>
      <c r="D6176">
        <v>7</v>
      </c>
      <c r="E6176">
        <v>60</v>
      </c>
      <c r="F6176" t="s">
        <v>14350</v>
      </c>
      <c r="G6176">
        <v>0.91400000000000003</v>
      </c>
    </row>
    <row r="6177" spans="1:7" x14ac:dyDescent="0.35">
      <c r="A6177" t="s">
        <v>9433</v>
      </c>
      <c r="B6177" t="s">
        <v>9434</v>
      </c>
      <c r="C6177" s="16">
        <v>36419</v>
      </c>
      <c r="D6177">
        <v>1</v>
      </c>
      <c r="E6177">
        <v>0</v>
      </c>
      <c r="F6177" t="s">
        <v>9435</v>
      </c>
      <c r="G6177">
        <v>0.84899999999999998</v>
      </c>
    </row>
    <row r="6178" spans="1:7" x14ac:dyDescent="0.35">
      <c r="A6178" t="s">
        <v>6557</v>
      </c>
      <c r="B6178" t="s">
        <v>6558</v>
      </c>
      <c r="C6178" s="16">
        <v>36417</v>
      </c>
      <c r="D6178">
        <v>6</v>
      </c>
      <c r="E6178">
        <v>56</v>
      </c>
      <c r="F6178" t="s">
        <v>14351</v>
      </c>
      <c r="G6178">
        <v>0.55300000000000005</v>
      </c>
    </row>
    <row r="6179" spans="1:7" x14ac:dyDescent="0.35">
      <c r="A6179" t="s">
        <v>1323</v>
      </c>
      <c r="B6179" t="s">
        <v>1324</v>
      </c>
      <c r="C6179" s="16">
        <v>36409</v>
      </c>
      <c r="D6179">
        <v>1</v>
      </c>
      <c r="E6179">
        <v>59</v>
      </c>
      <c r="F6179" t="s">
        <v>14352</v>
      </c>
      <c r="G6179">
        <v>0.40500000000000003</v>
      </c>
    </row>
    <row r="6180" spans="1:7" x14ac:dyDescent="0.35">
      <c r="A6180" t="s">
        <v>12734</v>
      </c>
      <c r="B6180" t="s">
        <v>5887</v>
      </c>
      <c r="C6180" s="16">
        <v>36403</v>
      </c>
      <c r="D6180">
        <v>12</v>
      </c>
      <c r="E6180">
        <v>57</v>
      </c>
      <c r="F6180" t="s">
        <v>13875</v>
      </c>
      <c r="G6180">
        <v>0.58299999999999996</v>
      </c>
    </row>
    <row r="6181" spans="1:7" x14ac:dyDescent="0.35">
      <c r="A6181" t="s">
        <v>5703</v>
      </c>
      <c r="B6181" t="s">
        <v>5704</v>
      </c>
      <c r="C6181" s="16">
        <v>36396</v>
      </c>
      <c r="D6181">
        <v>15</v>
      </c>
      <c r="E6181">
        <v>37</v>
      </c>
      <c r="F6181" t="s">
        <v>5705</v>
      </c>
      <c r="G6181">
        <v>0.53100000000000003</v>
      </c>
    </row>
    <row r="6182" spans="1:7" x14ac:dyDescent="0.35">
      <c r="A6182" t="s">
        <v>12553</v>
      </c>
      <c r="B6182" t="s">
        <v>9564</v>
      </c>
      <c r="C6182" s="16">
        <v>36396</v>
      </c>
      <c r="D6182">
        <v>1</v>
      </c>
      <c r="E6182">
        <v>0</v>
      </c>
      <c r="F6182" t="s">
        <v>13366</v>
      </c>
      <c r="G6182">
        <v>0.61099999999999999</v>
      </c>
    </row>
    <row r="6183" spans="1:7" x14ac:dyDescent="0.35">
      <c r="A6183" t="s">
        <v>10751</v>
      </c>
      <c r="B6183" t="s">
        <v>9264</v>
      </c>
      <c r="C6183" s="16">
        <v>36396</v>
      </c>
      <c r="D6183">
        <v>6</v>
      </c>
      <c r="E6183">
        <v>68</v>
      </c>
      <c r="F6183" t="s">
        <v>14353</v>
      </c>
      <c r="G6183">
        <v>0.54100000000000004</v>
      </c>
    </row>
    <row r="6184" spans="1:7" x14ac:dyDescent="0.35">
      <c r="A6184" t="s">
        <v>9263</v>
      </c>
      <c r="B6184" t="s">
        <v>9264</v>
      </c>
      <c r="C6184" s="16">
        <v>36395</v>
      </c>
      <c r="D6184">
        <v>6</v>
      </c>
      <c r="E6184">
        <v>0</v>
      </c>
      <c r="F6184" t="s">
        <v>14353</v>
      </c>
      <c r="G6184">
        <v>0.44600000000000001</v>
      </c>
    </row>
    <row r="6185" spans="1:7" x14ac:dyDescent="0.35">
      <c r="A6185" t="s">
        <v>9050</v>
      </c>
      <c r="B6185" t="s">
        <v>4892</v>
      </c>
      <c r="C6185" s="16">
        <v>36389</v>
      </c>
      <c r="D6185">
        <v>8</v>
      </c>
      <c r="E6185">
        <v>0</v>
      </c>
      <c r="F6185" t="s">
        <v>14354</v>
      </c>
      <c r="G6185">
        <v>0.311</v>
      </c>
    </row>
    <row r="6186" spans="1:7" x14ac:dyDescent="0.35">
      <c r="A6186" t="s">
        <v>11294</v>
      </c>
      <c r="B6186" t="s">
        <v>3051</v>
      </c>
      <c r="C6186" s="16">
        <v>36383</v>
      </c>
      <c r="D6186">
        <v>21</v>
      </c>
      <c r="E6186">
        <v>18</v>
      </c>
      <c r="F6186" t="s">
        <v>14069</v>
      </c>
      <c r="G6186">
        <v>0.504</v>
      </c>
    </row>
    <row r="6187" spans="1:7" x14ac:dyDescent="0.35">
      <c r="A6187" t="s">
        <v>5699</v>
      </c>
      <c r="B6187" t="s">
        <v>5700</v>
      </c>
      <c r="C6187" s="16">
        <v>36369</v>
      </c>
      <c r="D6187">
        <v>10</v>
      </c>
      <c r="E6187">
        <v>0</v>
      </c>
      <c r="F6187" t="s">
        <v>5701</v>
      </c>
      <c r="G6187">
        <v>0.51100000000000001</v>
      </c>
    </row>
    <row r="6188" spans="1:7" x14ac:dyDescent="0.35">
      <c r="A6188" t="s">
        <v>1426</v>
      </c>
      <c r="B6188" t="s">
        <v>768</v>
      </c>
      <c r="C6188" s="16">
        <v>36368</v>
      </c>
      <c r="D6188">
        <v>12</v>
      </c>
      <c r="E6188">
        <v>81</v>
      </c>
      <c r="F6188" t="s">
        <v>13564</v>
      </c>
      <c r="G6188">
        <v>0.71299999999999997</v>
      </c>
    </row>
    <row r="6189" spans="1:7" x14ac:dyDescent="0.35">
      <c r="A6189" t="s">
        <v>9874</v>
      </c>
      <c r="B6189" t="s">
        <v>768</v>
      </c>
      <c r="C6189" s="16">
        <v>36368</v>
      </c>
      <c r="D6189">
        <v>11</v>
      </c>
      <c r="E6189">
        <v>75</v>
      </c>
      <c r="F6189" t="s">
        <v>13564</v>
      </c>
      <c r="G6189">
        <v>0.77100000000000002</v>
      </c>
    </row>
    <row r="6190" spans="1:7" x14ac:dyDescent="0.35">
      <c r="A6190" t="s">
        <v>290</v>
      </c>
      <c r="B6190" t="s">
        <v>56</v>
      </c>
      <c r="C6190" s="16">
        <v>36360</v>
      </c>
      <c r="D6190">
        <v>2</v>
      </c>
      <c r="E6190">
        <v>0</v>
      </c>
      <c r="F6190" t="s">
        <v>13940</v>
      </c>
      <c r="G6190">
        <v>0.64300000000000002</v>
      </c>
    </row>
    <row r="6191" spans="1:7" x14ac:dyDescent="0.35">
      <c r="A6191" t="s">
        <v>3713</v>
      </c>
      <c r="B6191" t="s">
        <v>1289</v>
      </c>
      <c r="C6191" s="16">
        <v>36356</v>
      </c>
      <c r="D6191">
        <v>1</v>
      </c>
      <c r="E6191">
        <v>0</v>
      </c>
      <c r="F6191" t="s">
        <v>12842</v>
      </c>
      <c r="G6191">
        <v>0.63300000000000001</v>
      </c>
    </row>
    <row r="6192" spans="1:7" x14ac:dyDescent="0.35">
      <c r="A6192" t="s">
        <v>6721</v>
      </c>
      <c r="B6192" t="s">
        <v>1289</v>
      </c>
      <c r="C6192" s="16">
        <v>36356</v>
      </c>
      <c r="D6192">
        <v>2</v>
      </c>
      <c r="E6192">
        <v>0</v>
      </c>
      <c r="F6192" t="s">
        <v>12842</v>
      </c>
      <c r="G6192">
        <v>0.755</v>
      </c>
    </row>
    <row r="6193" spans="1:7" x14ac:dyDescent="0.35">
      <c r="A6193" t="s">
        <v>12408</v>
      </c>
      <c r="B6193" t="s">
        <v>1289</v>
      </c>
      <c r="C6193" s="16">
        <v>36356</v>
      </c>
      <c r="D6193">
        <v>5</v>
      </c>
      <c r="E6193">
        <v>0</v>
      </c>
      <c r="F6193" t="s">
        <v>12842</v>
      </c>
      <c r="G6193">
        <v>0.82499999999999996</v>
      </c>
    </row>
    <row r="6194" spans="1:7" x14ac:dyDescent="0.35">
      <c r="A6194" t="s">
        <v>5580</v>
      </c>
      <c r="B6194" t="s">
        <v>5581</v>
      </c>
      <c r="C6194" s="16">
        <v>36352</v>
      </c>
      <c r="D6194">
        <v>9</v>
      </c>
      <c r="E6194">
        <v>39</v>
      </c>
      <c r="F6194" t="s">
        <v>14355</v>
      </c>
      <c r="G6194">
        <v>0.59299999999999997</v>
      </c>
    </row>
    <row r="6195" spans="1:7" x14ac:dyDescent="0.35">
      <c r="A6195" t="s">
        <v>4193</v>
      </c>
      <c r="B6195" t="s">
        <v>4194</v>
      </c>
      <c r="C6195" s="16">
        <v>36344</v>
      </c>
      <c r="D6195">
        <v>4</v>
      </c>
      <c r="E6195">
        <v>76</v>
      </c>
      <c r="F6195" t="s">
        <v>13699</v>
      </c>
      <c r="G6195">
        <v>0.59299999999999997</v>
      </c>
    </row>
    <row r="6196" spans="1:7" x14ac:dyDescent="0.35">
      <c r="A6196" t="s">
        <v>493</v>
      </c>
      <c r="B6196" t="s">
        <v>494</v>
      </c>
      <c r="C6196" s="16">
        <v>36342</v>
      </c>
      <c r="D6196">
        <v>5</v>
      </c>
      <c r="E6196">
        <v>55</v>
      </c>
      <c r="F6196" t="s">
        <v>13830</v>
      </c>
      <c r="G6196">
        <v>0.66700000000000004</v>
      </c>
    </row>
    <row r="6197" spans="1:7" x14ac:dyDescent="0.35">
      <c r="A6197" t="s">
        <v>3437</v>
      </c>
      <c r="B6197" t="s">
        <v>3438</v>
      </c>
      <c r="C6197" s="16">
        <v>36339</v>
      </c>
      <c r="D6197">
        <v>1</v>
      </c>
      <c r="E6197">
        <v>49</v>
      </c>
      <c r="F6197" t="s">
        <v>13760</v>
      </c>
      <c r="G6197">
        <v>0.63600000000000001</v>
      </c>
    </row>
    <row r="6198" spans="1:7" x14ac:dyDescent="0.35">
      <c r="A6198" t="s">
        <v>10178</v>
      </c>
      <c r="B6198" t="s">
        <v>10179</v>
      </c>
      <c r="C6198" s="16">
        <v>36333</v>
      </c>
      <c r="D6198">
        <v>14</v>
      </c>
      <c r="E6198">
        <v>0</v>
      </c>
      <c r="F6198" t="s">
        <v>860</v>
      </c>
      <c r="G6198">
        <v>0.66200000000000003</v>
      </c>
    </row>
    <row r="6199" spans="1:7" x14ac:dyDescent="0.35">
      <c r="A6199" t="s">
        <v>11846</v>
      </c>
      <c r="B6199" t="s">
        <v>1743</v>
      </c>
      <c r="C6199" s="16">
        <v>36326</v>
      </c>
      <c r="D6199">
        <v>7</v>
      </c>
      <c r="E6199">
        <v>85</v>
      </c>
      <c r="F6199" t="s">
        <v>14217</v>
      </c>
      <c r="G6199">
        <v>0.77700000000000002</v>
      </c>
    </row>
    <row r="6200" spans="1:7" x14ac:dyDescent="0.35">
      <c r="A6200" t="s">
        <v>11967</v>
      </c>
      <c r="B6200" t="s">
        <v>3420</v>
      </c>
      <c r="C6200" s="16">
        <v>36326</v>
      </c>
      <c r="D6200">
        <v>5</v>
      </c>
      <c r="E6200">
        <v>74</v>
      </c>
      <c r="F6200" t="s">
        <v>14216</v>
      </c>
      <c r="G6200">
        <v>0.60899999999999999</v>
      </c>
    </row>
    <row r="6201" spans="1:7" x14ac:dyDescent="0.35">
      <c r="A6201" t="s">
        <v>86</v>
      </c>
      <c r="B6201" t="s">
        <v>87</v>
      </c>
      <c r="C6201" s="16">
        <v>36319</v>
      </c>
      <c r="D6201">
        <v>6</v>
      </c>
      <c r="E6201">
        <v>63</v>
      </c>
      <c r="F6201" t="s">
        <v>14242</v>
      </c>
      <c r="G6201">
        <v>0.59199999999999997</v>
      </c>
    </row>
    <row r="6202" spans="1:7" x14ac:dyDescent="0.35">
      <c r="A6202" t="s">
        <v>5463</v>
      </c>
      <c r="B6202" t="s">
        <v>87</v>
      </c>
      <c r="C6202" s="16">
        <v>36319</v>
      </c>
      <c r="D6202">
        <v>1</v>
      </c>
      <c r="E6202">
        <v>54</v>
      </c>
      <c r="F6202" t="s">
        <v>14242</v>
      </c>
      <c r="G6202">
        <v>0.51</v>
      </c>
    </row>
    <row r="6203" spans="1:7" x14ac:dyDescent="0.35">
      <c r="A6203" t="s">
        <v>1565</v>
      </c>
      <c r="B6203" t="s">
        <v>138</v>
      </c>
      <c r="C6203" s="16">
        <v>36319</v>
      </c>
      <c r="D6203">
        <v>5</v>
      </c>
      <c r="E6203">
        <v>83</v>
      </c>
      <c r="F6203" t="s">
        <v>14268</v>
      </c>
      <c r="G6203">
        <v>0.73099999999999998</v>
      </c>
    </row>
    <row r="6204" spans="1:7" x14ac:dyDescent="0.35">
      <c r="A6204" t="s">
        <v>7117</v>
      </c>
      <c r="B6204" t="s">
        <v>87</v>
      </c>
      <c r="C6204" s="16">
        <v>36319</v>
      </c>
      <c r="D6204">
        <v>4</v>
      </c>
      <c r="E6204">
        <v>84</v>
      </c>
      <c r="F6204" t="s">
        <v>14242</v>
      </c>
      <c r="G6204">
        <v>0.45800000000000002</v>
      </c>
    </row>
    <row r="6205" spans="1:7" x14ac:dyDescent="0.35">
      <c r="A6205" t="s">
        <v>8625</v>
      </c>
      <c r="B6205" t="s">
        <v>87</v>
      </c>
      <c r="C6205" s="16">
        <v>36319</v>
      </c>
      <c r="D6205">
        <v>3</v>
      </c>
      <c r="E6205">
        <v>85</v>
      </c>
      <c r="F6205" t="s">
        <v>14242</v>
      </c>
      <c r="G6205">
        <v>0.59499999999999997</v>
      </c>
    </row>
    <row r="6206" spans="1:7" x14ac:dyDescent="0.35">
      <c r="A6206" t="s">
        <v>11167</v>
      </c>
      <c r="B6206" t="s">
        <v>138</v>
      </c>
      <c r="C6206" s="16">
        <v>36319</v>
      </c>
      <c r="D6206">
        <v>9</v>
      </c>
      <c r="E6206">
        <v>54</v>
      </c>
      <c r="F6206" t="s">
        <v>14268</v>
      </c>
      <c r="G6206">
        <v>0.72899999999999998</v>
      </c>
    </row>
    <row r="6207" spans="1:7" x14ac:dyDescent="0.35">
      <c r="A6207" t="s">
        <v>2100</v>
      </c>
      <c r="B6207" t="s">
        <v>2101</v>
      </c>
      <c r="C6207" s="16">
        <v>36318</v>
      </c>
      <c r="D6207">
        <v>1</v>
      </c>
      <c r="E6207">
        <v>45</v>
      </c>
      <c r="F6207" t="s">
        <v>15070</v>
      </c>
      <c r="G6207">
        <v>0.64</v>
      </c>
    </row>
    <row r="6208" spans="1:7" x14ac:dyDescent="0.35">
      <c r="A6208" t="s">
        <v>6474</v>
      </c>
      <c r="B6208" t="s">
        <v>966</v>
      </c>
      <c r="C6208" s="16">
        <v>36312</v>
      </c>
      <c r="D6208">
        <v>5</v>
      </c>
      <c r="E6208">
        <v>72</v>
      </c>
      <c r="F6208" t="s">
        <v>14821</v>
      </c>
      <c r="G6208">
        <v>0.82</v>
      </c>
    </row>
    <row r="6209" spans="1:7" x14ac:dyDescent="0.35">
      <c r="A6209" t="s">
        <v>4383</v>
      </c>
      <c r="B6209" t="s">
        <v>966</v>
      </c>
      <c r="C6209" s="16">
        <v>36312</v>
      </c>
      <c r="D6209">
        <v>1</v>
      </c>
      <c r="E6209">
        <v>67</v>
      </c>
      <c r="F6209" t="s">
        <v>14821</v>
      </c>
      <c r="G6209">
        <v>0.68</v>
      </c>
    </row>
    <row r="6210" spans="1:7" x14ac:dyDescent="0.35">
      <c r="A6210" t="s">
        <v>5649</v>
      </c>
      <c r="B6210" t="s">
        <v>147</v>
      </c>
      <c r="C6210" s="16">
        <v>36298</v>
      </c>
      <c r="D6210">
        <v>1</v>
      </c>
      <c r="E6210">
        <v>72</v>
      </c>
      <c r="F6210" t="s">
        <v>12955</v>
      </c>
      <c r="G6210">
        <v>0.66100000000000003</v>
      </c>
    </row>
    <row r="6211" spans="1:7" x14ac:dyDescent="0.35">
      <c r="A6211" t="s">
        <v>8087</v>
      </c>
      <c r="B6211" t="s">
        <v>147</v>
      </c>
      <c r="C6211" s="16">
        <v>36298</v>
      </c>
      <c r="D6211">
        <v>2</v>
      </c>
      <c r="E6211">
        <v>85</v>
      </c>
      <c r="F6211" t="s">
        <v>12955</v>
      </c>
      <c r="G6211">
        <v>0.68899999999999995</v>
      </c>
    </row>
    <row r="6212" spans="1:7" x14ac:dyDescent="0.35">
      <c r="A6212" t="s">
        <v>10891</v>
      </c>
      <c r="B6212" t="s">
        <v>147</v>
      </c>
      <c r="C6212" s="16">
        <v>36298</v>
      </c>
      <c r="D6212">
        <v>3</v>
      </c>
      <c r="E6212">
        <v>72</v>
      </c>
      <c r="F6212" t="s">
        <v>12955</v>
      </c>
      <c r="G6212">
        <v>0.63</v>
      </c>
    </row>
    <row r="6213" spans="1:7" x14ac:dyDescent="0.35">
      <c r="A6213" t="s">
        <v>4972</v>
      </c>
      <c r="B6213" t="s">
        <v>4973</v>
      </c>
      <c r="C6213" s="16">
        <v>36297</v>
      </c>
      <c r="D6213">
        <v>4</v>
      </c>
      <c r="E6213">
        <v>68</v>
      </c>
      <c r="F6213" t="s">
        <v>4974</v>
      </c>
      <c r="G6213">
        <v>0.33800000000000002</v>
      </c>
    </row>
    <row r="6214" spans="1:7" x14ac:dyDescent="0.35">
      <c r="A6214" t="s">
        <v>14356</v>
      </c>
      <c r="B6214" t="s">
        <v>4973</v>
      </c>
      <c r="C6214" s="16">
        <v>36297</v>
      </c>
      <c r="D6214">
        <v>7</v>
      </c>
      <c r="E6214">
        <v>54</v>
      </c>
      <c r="F6214" t="s">
        <v>4974</v>
      </c>
      <c r="G6214">
        <v>0.64800000000000002</v>
      </c>
    </row>
    <row r="6215" spans="1:7" x14ac:dyDescent="0.35">
      <c r="A6215" t="s">
        <v>8558</v>
      </c>
      <c r="B6215" t="s">
        <v>4973</v>
      </c>
      <c r="C6215" s="16">
        <v>36297</v>
      </c>
      <c r="D6215">
        <v>1</v>
      </c>
      <c r="E6215">
        <v>60</v>
      </c>
      <c r="F6215" t="s">
        <v>4974</v>
      </c>
      <c r="G6215">
        <v>0.82899999999999996</v>
      </c>
    </row>
    <row r="6216" spans="1:7" x14ac:dyDescent="0.35">
      <c r="A6216" t="s">
        <v>12629</v>
      </c>
      <c r="B6216" t="s">
        <v>10337</v>
      </c>
      <c r="C6216" s="16">
        <v>36297</v>
      </c>
      <c r="D6216">
        <v>1</v>
      </c>
      <c r="E6216">
        <v>53</v>
      </c>
      <c r="F6216" t="s">
        <v>10338</v>
      </c>
      <c r="G6216">
        <v>0.90900000000000003</v>
      </c>
    </row>
    <row r="6217" spans="1:7" x14ac:dyDescent="0.35">
      <c r="A6217" t="s">
        <v>6696</v>
      </c>
      <c r="B6217" t="s">
        <v>6697</v>
      </c>
      <c r="C6217" s="16">
        <v>36294</v>
      </c>
      <c r="D6217">
        <v>12</v>
      </c>
      <c r="E6217">
        <v>30</v>
      </c>
      <c r="F6217" t="s">
        <v>14090</v>
      </c>
      <c r="G6217">
        <v>0.78200000000000003</v>
      </c>
    </row>
    <row r="6218" spans="1:7" x14ac:dyDescent="0.35">
      <c r="A6218" t="s">
        <v>12736</v>
      </c>
      <c r="B6218" t="s">
        <v>11374</v>
      </c>
      <c r="C6218" s="16">
        <v>36277</v>
      </c>
      <c r="D6218">
        <v>4</v>
      </c>
      <c r="E6218">
        <v>52</v>
      </c>
      <c r="F6218" t="s">
        <v>2936</v>
      </c>
      <c r="G6218">
        <v>0.91200000000000003</v>
      </c>
    </row>
    <row r="6219" spans="1:7" x14ac:dyDescent="0.35">
      <c r="A6219" t="s">
        <v>12709</v>
      </c>
      <c r="B6219" t="s">
        <v>9826</v>
      </c>
      <c r="C6219" s="16">
        <v>36276</v>
      </c>
      <c r="D6219">
        <v>5</v>
      </c>
      <c r="E6219">
        <v>69</v>
      </c>
      <c r="F6219" t="s">
        <v>9827</v>
      </c>
      <c r="G6219">
        <v>0.67200000000000004</v>
      </c>
    </row>
    <row r="6220" spans="1:7" x14ac:dyDescent="0.35">
      <c r="A6220" t="s">
        <v>870</v>
      </c>
      <c r="B6220" t="s">
        <v>871</v>
      </c>
      <c r="C6220" s="16">
        <v>36275</v>
      </c>
      <c r="D6220">
        <v>2</v>
      </c>
      <c r="E6220">
        <v>0</v>
      </c>
      <c r="F6220" t="s">
        <v>480</v>
      </c>
      <c r="G6220">
        <v>0.57899999999999996</v>
      </c>
    </row>
    <row r="6221" spans="1:7" x14ac:dyDescent="0.35">
      <c r="A6221" t="s">
        <v>157</v>
      </c>
      <c r="B6221" t="s">
        <v>158</v>
      </c>
      <c r="C6221" s="16">
        <v>36273</v>
      </c>
      <c r="D6221">
        <v>10</v>
      </c>
      <c r="E6221">
        <v>52</v>
      </c>
      <c r="F6221" t="s">
        <v>159</v>
      </c>
      <c r="G6221">
        <v>0.73699999999999999</v>
      </c>
    </row>
    <row r="6222" spans="1:7" x14ac:dyDescent="0.35">
      <c r="A6222" t="s">
        <v>8307</v>
      </c>
      <c r="B6222" t="s">
        <v>966</v>
      </c>
      <c r="C6222" s="16">
        <v>36270</v>
      </c>
      <c r="D6222">
        <v>8</v>
      </c>
      <c r="E6222">
        <v>63</v>
      </c>
      <c r="F6222" t="s">
        <v>14821</v>
      </c>
      <c r="G6222">
        <v>0.69699999999999995</v>
      </c>
    </row>
    <row r="6223" spans="1:7" x14ac:dyDescent="0.35">
      <c r="A6223" t="s">
        <v>11930</v>
      </c>
      <c r="B6223" t="s">
        <v>880</v>
      </c>
      <c r="C6223" s="16">
        <v>36227</v>
      </c>
      <c r="D6223">
        <v>3</v>
      </c>
      <c r="E6223">
        <v>48</v>
      </c>
      <c r="F6223" t="s">
        <v>14227</v>
      </c>
      <c r="G6223">
        <v>0.39500000000000002</v>
      </c>
    </row>
    <row r="6224" spans="1:7" x14ac:dyDescent="0.35">
      <c r="A6224" t="s">
        <v>10333</v>
      </c>
      <c r="B6224" t="s">
        <v>880</v>
      </c>
      <c r="C6224" s="16">
        <v>36227</v>
      </c>
      <c r="D6224">
        <v>2</v>
      </c>
      <c r="E6224">
        <v>47</v>
      </c>
      <c r="F6224" t="s">
        <v>14227</v>
      </c>
      <c r="G6224">
        <v>0.32500000000000001</v>
      </c>
    </row>
    <row r="6225" spans="1:7" x14ac:dyDescent="0.35">
      <c r="A6225" t="s">
        <v>11396</v>
      </c>
      <c r="B6225" t="s">
        <v>880</v>
      </c>
      <c r="C6225" s="16">
        <v>36227</v>
      </c>
      <c r="D6225">
        <v>5</v>
      </c>
      <c r="E6225">
        <v>47</v>
      </c>
      <c r="F6225" t="s">
        <v>14227</v>
      </c>
      <c r="G6225">
        <v>0.35299999999999998</v>
      </c>
    </row>
    <row r="6226" spans="1:7" x14ac:dyDescent="0.35">
      <c r="A6226" t="s">
        <v>7741</v>
      </c>
      <c r="B6226" t="s">
        <v>7742</v>
      </c>
      <c r="C6226" s="16">
        <v>36216</v>
      </c>
      <c r="D6226">
        <v>3</v>
      </c>
      <c r="E6226">
        <v>62</v>
      </c>
      <c r="F6226" t="s">
        <v>13761</v>
      </c>
      <c r="G6226">
        <v>0.58299999999999996</v>
      </c>
    </row>
    <row r="6227" spans="1:7" x14ac:dyDescent="0.35">
      <c r="A6227" t="s">
        <v>2137</v>
      </c>
      <c r="B6227" t="s">
        <v>2138</v>
      </c>
      <c r="C6227" s="16">
        <v>36214</v>
      </c>
      <c r="D6227">
        <v>9</v>
      </c>
      <c r="E6227">
        <v>66</v>
      </c>
      <c r="F6227" t="s">
        <v>15000</v>
      </c>
      <c r="G6227">
        <v>0.64800000000000002</v>
      </c>
    </row>
    <row r="6228" spans="1:7" x14ac:dyDescent="0.35">
      <c r="A6228" t="s">
        <v>5548</v>
      </c>
      <c r="B6228" t="s">
        <v>5549</v>
      </c>
      <c r="C6228" s="16">
        <v>36214</v>
      </c>
      <c r="D6228">
        <v>25</v>
      </c>
      <c r="E6228">
        <v>42</v>
      </c>
      <c r="F6228" t="s">
        <v>5550</v>
      </c>
      <c r="G6228">
        <v>0.82399999999999995</v>
      </c>
    </row>
    <row r="6229" spans="1:7" x14ac:dyDescent="0.35">
      <c r="A6229" t="s">
        <v>6423</v>
      </c>
      <c r="B6229" t="s">
        <v>6424</v>
      </c>
      <c r="C6229" s="16">
        <v>36214</v>
      </c>
      <c r="D6229">
        <v>2</v>
      </c>
      <c r="E6229">
        <v>76</v>
      </c>
      <c r="F6229" t="s">
        <v>13969</v>
      </c>
      <c r="G6229">
        <v>0.53700000000000003</v>
      </c>
    </row>
    <row r="6230" spans="1:7" x14ac:dyDescent="0.35">
      <c r="A6230" t="s">
        <v>8442</v>
      </c>
      <c r="B6230" t="s">
        <v>2138</v>
      </c>
      <c r="C6230" s="16">
        <v>36214</v>
      </c>
      <c r="D6230">
        <v>5</v>
      </c>
      <c r="E6230">
        <v>84</v>
      </c>
      <c r="F6230" t="s">
        <v>15000</v>
      </c>
      <c r="G6230">
        <v>0.74299999999999999</v>
      </c>
    </row>
    <row r="6231" spans="1:7" x14ac:dyDescent="0.35">
      <c r="A6231" t="s">
        <v>3128</v>
      </c>
      <c r="B6231" t="s">
        <v>589</v>
      </c>
      <c r="C6231" s="16">
        <v>36199</v>
      </c>
      <c r="D6231">
        <v>6</v>
      </c>
      <c r="E6231">
        <v>2</v>
      </c>
      <c r="F6231" t="s">
        <v>14083</v>
      </c>
      <c r="G6231">
        <v>0.435</v>
      </c>
    </row>
    <row r="6232" spans="1:7" x14ac:dyDescent="0.35">
      <c r="A6232" t="s">
        <v>11635</v>
      </c>
      <c r="B6232" t="s">
        <v>1804</v>
      </c>
      <c r="C6232" s="16">
        <v>36175</v>
      </c>
      <c r="D6232">
        <v>3</v>
      </c>
      <c r="E6232">
        <v>32</v>
      </c>
      <c r="F6232" t="s">
        <v>14111</v>
      </c>
      <c r="G6232">
        <v>0.22800000000000001</v>
      </c>
    </row>
    <row r="6233" spans="1:7" x14ac:dyDescent="0.35">
      <c r="A6233" t="s">
        <v>9739</v>
      </c>
      <c r="B6233" t="s">
        <v>1804</v>
      </c>
      <c r="C6233" s="16">
        <v>36175</v>
      </c>
      <c r="D6233">
        <v>1</v>
      </c>
      <c r="E6233">
        <v>47</v>
      </c>
      <c r="F6233" t="s">
        <v>14111</v>
      </c>
      <c r="G6233">
        <v>0.27500000000000002</v>
      </c>
    </row>
    <row r="6234" spans="1:7" x14ac:dyDescent="0.35">
      <c r="A6234" t="s">
        <v>11</v>
      </c>
      <c r="B6234" t="s">
        <v>12</v>
      </c>
      <c r="C6234" s="16">
        <v>36172</v>
      </c>
      <c r="D6234">
        <v>6</v>
      </c>
      <c r="E6234">
        <v>56</v>
      </c>
      <c r="F6234" t="s">
        <v>12842</v>
      </c>
      <c r="G6234">
        <v>0.67700000000000005</v>
      </c>
    </row>
    <row r="6235" spans="1:7" x14ac:dyDescent="0.35">
      <c r="A6235" t="s">
        <v>11758</v>
      </c>
      <c r="B6235" t="s">
        <v>12</v>
      </c>
      <c r="C6235" s="16">
        <v>36172</v>
      </c>
      <c r="D6235">
        <v>2</v>
      </c>
      <c r="E6235">
        <v>71</v>
      </c>
      <c r="F6235" t="s">
        <v>12842</v>
      </c>
      <c r="G6235">
        <v>0.748</v>
      </c>
    </row>
    <row r="6236" spans="1:7" x14ac:dyDescent="0.35">
      <c r="A6236" t="s">
        <v>2154</v>
      </c>
      <c r="B6236" t="s">
        <v>12</v>
      </c>
      <c r="C6236" s="16">
        <v>36172</v>
      </c>
      <c r="D6236">
        <v>3</v>
      </c>
      <c r="E6236">
        <v>72</v>
      </c>
      <c r="F6236" t="s">
        <v>12842</v>
      </c>
      <c r="G6236">
        <v>0.745</v>
      </c>
    </row>
    <row r="6237" spans="1:7" x14ac:dyDescent="0.35">
      <c r="A6237" t="s">
        <v>8140</v>
      </c>
      <c r="B6237" t="s">
        <v>12</v>
      </c>
      <c r="C6237" s="16">
        <v>36172</v>
      </c>
      <c r="D6237">
        <v>1</v>
      </c>
      <c r="E6237">
        <v>83</v>
      </c>
      <c r="F6237" t="s">
        <v>12842</v>
      </c>
      <c r="G6237">
        <v>0.75900000000000001</v>
      </c>
    </row>
    <row r="6238" spans="1:7" x14ac:dyDescent="0.35">
      <c r="A6238" t="s">
        <v>287</v>
      </c>
      <c r="B6238" t="s">
        <v>288</v>
      </c>
      <c r="C6238" s="16">
        <v>36161</v>
      </c>
      <c r="D6238">
        <v>4</v>
      </c>
      <c r="E6238">
        <v>77</v>
      </c>
      <c r="F6238" t="s">
        <v>14038</v>
      </c>
      <c r="G6238">
        <v>0.56000000000000005</v>
      </c>
    </row>
    <row r="6239" spans="1:7" x14ac:dyDescent="0.35">
      <c r="A6239" t="s">
        <v>844</v>
      </c>
      <c r="B6239" t="s">
        <v>1139</v>
      </c>
      <c r="C6239" s="16">
        <v>36161</v>
      </c>
      <c r="D6239">
        <v>9</v>
      </c>
      <c r="E6239">
        <v>75</v>
      </c>
      <c r="F6239" t="s">
        <v>14073</v>
      </c>
      <c r="G6239">
        <v>0.45900000000000002</v>
      </c>
    </row>
    <row r="6240" spans="1:7" x14ac:dyDescent="0.35">
      <c r="A6240" t="s">
        <v>1340</v>
      </c>
      <c r="B6240" t="s">
        <v>1341</v>
      </c>
      <c r="C6240" s="16">
        <v>36161</v>
      </c>
      <c r="D6240">
        <v>1</v>
      </c>
      <c r="E6240">
        <v>0</v>
      </c>
      <c r="F6240" t="s">
        <v>15072</v>
      </c>
      <c r="G6240">
        <v>0.67500000000000004</v>
      </c>
    </row>
    <row r="6241" spans="1:7" x14ac:dyDescent="0.35">
      <c r="A6241" t="s">
        <v>1588</v>
      </c>
      <c r="B6241" t="s">
        <v>1589</v>
      </c>
      <c r="C6241" s="16">
        <v>36161</v>
      </c>
      <c r="D6241">
        <v>1</v>
      </c>
      <c r="E6241">
        <v>0</v>
      </c>
      <c r="F6241" t="s">
        <v>13746</v>
      </c>
      <c r="G6241">
        <v>0.67400000000000004</v>
      </c>
    </row>
    <row r="6242" spans="1:7" x14ac:dyDescent="0.35">
      <c r="A6242" t="s">
        <v>1741</v>
      </c>
      <c r="B6242" t="s">
        <v>1742</v>
      </c>
      <c r="C6242" s="16">
        <v>36161</v>
      </c>
      <c r="D6242">
        <v>4</v>
      </c>
      <c r="E6242">
        <v>41</v>
      </c>
      <c r="F6242" t="s">
        <v>13384</v>
      </c>
      <c r="G6242">
        <v>0.622</v>
      </c>
    </row>
    <row r="6243" spans="1:7" x14ac:dyDescent="0.35">
      <c r="A6243" t="s">
        <v>2791</v>
      </c>
      <c r="B6243" t="s">
        <v>1341</v>
      </c>
      <c r="C6243" s="16">
        <v>36161</v>
      </c>
      <c r="D6243">
        <v>4</v>
      </c>
      <c r="E6243">
        <v>0</v>
      </c>
      <c r="F6243" t="s">
        <v>15072</v>
      </c>
      <c r="G6243">
        <v>0.64300000000000002</v>
      </c>
    </row>
    <row r="6244" spans="1:7" x14ac:dyDescent="0.35">
      <c r="A6244" t="s">
        <v>3038</v>
      </c>
      <c r="B6244" t="s">
        <v>288</v>
      </c>
      <c r="C6244" s="16">
        <v>36161</v>
      </c>
      <c r="D6244">
        <v>5</v>
      </c>
      <c r="E6244">
        <v>66</v>
      </c>
      <c r="F6244" t="s">
        <v>14038</v>
      </c>
      <c r="G6244">
        <v>0.77900000000000003</v>
      </c>
    </row>
    <row r="6245" spans="1:7" x14ac:dyDescent="0.35">
      <c r="A6245" t="s">
        <v>3948</v>
      </c>
      <c r="B6245" t="s">
        <v>789</v>
      </c>
      <c r="C6245" s="16">
        <v>36161</v>
      </c>
      <c r="D6245">
        <v>2</v>
      </c>
      <c r="E6245">
        <v>0</v>
      </c>
      <c r="F6245" t="s">
        <v>12790</v>
      </c>
      <c r="G6245">
        <v>0.88</v>
      </c>
    </row>
    <row r="6246" spans="1:7" x14ac:dyDescent="0.35">
      <c r="A6246" t="s">
        <v>1588</v>
      </c>
      <c r="B6246" t="s">
        <v>1589</v>
      </c>
      <c r="C6246" s="16">
        <v>36161</v>
      </c>
      <c r="D6246">
        <v>1</v>
      </c>
      <c r="E6246">
        <v>0</v>
      </c>
      <c r="F6246" t="s">
        <v>13746</v>
      </c>
      <c r="G6246">
        <v>0.67400000000000004</v>
      </c>
    </row>
    <row r="6247" spans="1:7" x14ac:dyDescent="0.35">
      <c r="A6247" t="s">
        <v>4166</v>
      </c>
      <c r="B6247" t="s">
        <v>4167</v>
      </c>
      <c r="C6247" s="16">
        <v>36161</v>
      </c>
      <c r="D6247">
        <v>8</v>
      </c>
      <c r="E6247">
        <v>32</v>
      </c>
      <c r="F6247" t="s">
        <v>831</v>
      </c>
      <c r="G6247">
        <v>0.499</v>
      </c>
    </row>
    <row r="6248" spans="1:7" x14ac:dyDescent="0.35">
      <c r="A6248" t="s">
        <v>12045</v>
      </c>
      <c r="B6248" t="s">
        <v>4269</v>
      </c>
      <c r="C6248" s="16">
        <v>36161</v>
      </c>
      <c r="D6248">
        <v>1</v>
      </c>
      <c r="E6248">
        <v>57</v>
      </c>
      <c r="F6248" t="s">
        <v>13875</v>
      </c>
      <c r="G6248">
        <v>0.82699999999999996</v>
      </c>
    </row>
    <row r="6249" spans="1:7" x14ac:dyDescent="0.35">
      <c r="A6249" t="s">
        <v>1340</v>
      </c>
      <c r="B6249" t="s">
        <v>1342</v>
      </c>
      <c r="C6249" s="16">
        <v>36161</v>
      </c>
      <c r="D6249">
        <v>1</v>
      </c>
      <c r="E6249">
        <v>64</v>
      </c>
      <c r="F6249" t="s">
        <v>13875</v>
      </c>
      <c r="G6249">
        <v>0.67900000000000005</v>
      </c>
    </row>
    <row r="6250" spans="1:7" x14ac:dyDescent="0.35">
      <c r="A6250" t="s">
        <v>5653</v>
      </c>
      <c r="B6250" t="s">
        <v>2614</v>
      </c>
      <c r="C6250" s="16">
        <v>36161</v>
      </c>
      <c r="D6250">
        <v>5</v>
      </c>
      <c r="E6250">
        <v>0</v>
      </c>
      <c r="F6250" t="s">
        <v>13967</v>
      </c>
      <c r="G6250">
        <v>0.40300000000000002</v>
      </c>
    </row>
    <row r="6251" spans="1:7" x14ac:dyDescent="0.35">
      <c r="A6251" t="s">
        <v>6173</v>
      </c>
      <c r="B6251" t="s">
        <v>6174</v>
      </c>
      <c r="C6251" s="16">
        <v>36161</v>
      </c>
      <c r="D6251">
        <v>1</v>
      </c>
      <c r="E6251">
        <v>0</v>
      </c>
      <c r="F6251" t="s">
        <v>13385</v>
      </c>
      <c r="G6251">
        <v>0.63900000000000001</v>
      </c>
    </row>
    <row r="6252" spans="1:7" x14ac:dyDescent="0.35">
      <c r="A6252" t="s">
        <v>4794</v>
      </c>
      <c r="B6252" t="s">
        <v>2614</v>
      </c>
      <c r="C6252" s="16">
        <v>36161</v>
      </c>
      <c r="D6252">
        <v>7</v>
      </c>
      <c r="E6252">
        <v>0</v>
      </c>
      <c r="F6252" t="s">
        <v>13967</v>
      </c>
      <c r="G6252">
        <v>0.51400000000000001</v>
      </c>
    </row>
    <row r="6253" spans="1:7" x14ac:dyDescent="0.35">
      <c r="A6253" t="s">
        <v>5653</v>
      </c>
      <c r="B6253" t="s">
        <v>2614</v>
      </c>
      <c r="C6253" s="16">
        <v>36161</v>
      </c>
      <c r="D6253">
        <v>5</v>
      </c>
      <c r="E6253">
        <v>0</v>
      </c>
      <c r="F6253" t="s">
        <v>13967</v>
      </c>
      <c r="G6253">
        <v>0.39800000000000002</v>
      </c>
    </row>
    <row r="6254" spans="1:7" x14ac:dyDescent="0.35">
      <c r="A6254" t="s">
        <v>7330</v>
      </c>
      <c r="B6254" t="s">
        <v>7331</v>
      </c>
      <c r="C6254" s="16">
        <v>36161</v>
      </c>
      <c r="D6254">
        <v>8</v>
      </c>
      <c r="E6254">
        <v>74</v>
      </c>
      <c r="F6254" t="s">
        <v>13048</v>
      </c>
      <c r="G6254">
        <v>0.70599999999999996</v>
      </c>
    </row>
    <row r="6255" spans="1:7" x14ac:dyDescent="0.35">
      <c r="A6255" t="s">
        <v>7584</v>
      </c>
      <c r="B6255" t="s">
        <v>2614</v>
      </c>
      <c r="C6255" s="16">
        <v>36161</v>
      </c>
      <c r="D6255">
        <v>8</v>
      </c>
      <c r="E6255">
        <v>0</v>
      </c>
      <c r="F6255" t="s">
        <v>13967</v>
      </c>
      <c r="G6255">
        <v>0.439</v>
      </c>
    </row>
    <row r="6256" spans="1:7" x14ac:dyDescent="0.35">
      <c r="A6256" t="s">
        <v>4794</v>
      </c>
      <c r="B6256" t="s">
        <v>2614</v>
      </c>
      <c r="C6256" s="16">
        <v>36161</v>
      </c>
      <c r="D6256">
        <v>7</v>
      </c>
      <c r="E6256">
        <v>0</v>
      </c>
      <c r="F6256" t="s">
        <v>13967</v>
      </c>
      <c r="G6256">
        <v>0.51800000000000002</v>
      </c>
    </row>
    <row r="6257" spans="1:7" x14ac:dyDescent="0.35">
      <c r="A6257" t="s">
        <v>8482</v>
      </c>
      <c r="B6257" t="s">
        <v>259</v>
      </c>
      <c r="C6257" s="16">
        <v>36161</v>
      </c>
      <c r="D6257">
        <v>5</v>
      </c>
      <c r="E6257">
        <v>0</v>
      </c>
      <c r="F6257" t="s">
        <v>14050</v>
      </c>
      <c r="G6257">
        <v>0.47199999999999998</v>
      </c>
    </row>
    <row r="6258" spans="1:7" x14ac:dyDescent="0.35">
      <c r="A6258" t="s">
        <v>3558</v>
      </c>
      <c r="B6258" t="s">
        <v>789</v>
      </c>
      <c r="C6258" s="16">
        <v>36161</v>
      </c>
      <c r="D6258">
        <v>9</v>
      </c>
      <c r="E6258">
        <v>0</v>
      </c>
      <c r="F6258" t="s">
        <v>12790</v>
      </c>
      <c r="G6258">
        <v>0.63900000000000001</v>
      </c>
    </row>
    <row r="6259" spans="1:7" x14ac:dyDescent="0.35">
      <c r="A6259" t="s">
        <v>7330</v>
      </c>
      <c r="B6259" t="s">
        <v>7331</v>
      </c>
      <c r="C6259" s="16">
        <v>36161</v>
      </c>
      <c r="D6259">
        <v>8</v>
      </c>
      <c r="E6259">
        <v>0</v>
      </c>
      <c r="F6259" t="s">
        <v>13048</v>
      </c>
      <c r="G6259">
        <v>0.70599999999999996</v>
      </c>
    </row>
    <row r="6260" spans="1:7" x14ac:dyDescent="0.35">
      <c r="A6260" t="s">
        <v>9482</v>
      </c>
      <c r="B6260" t="s">
        <v>300</v>
      </c>
      <c r="C6260" s="16">
        <v>36161</v>
      </c>
      <c r="D6260">
        <v>9</v>
      </c>
      <c r="E6260">
        <v>69</v>
      </c>
      <c r="F6260" t="s">
        <v>301</v>
      </c>
      <c r="G6260">
        <v>0.63200000000000001</v>
      </c>
    </row>
    <row r="6261" spans="1:7" x14ac:dyDescent="0.35">
      <c r="A6261" t="s">
        <v>9901</v>
      </c>
      <c r="B6261" t="s">
        <v>9902</v>
      </c>
      <c r="C6261" s="16">
        <v>36161</v>
      </c>
      <c r="D6261">
        <v>5</v>
      </c>
      <c r="E6261">
        <v>77</v>
      </c>
      <c r="F6261" t="s">
        <v>13175</v>
      </c>
      <c r="G6261">
        <v>0.497</v>
      </c>
    </row>
    <row r="6262" spans="1:7" x14ac:dyDescent="0.35">
      <c r="A6262" t="s">
        <v>11746</v>
      </c>
      <c r="B6262" t="s">
        <v>259</v>
      </c>
      <c r="C6262" s="16">
        <v>36161</v>
      </c>
      <c r="D6262">
        <v>10</v>
      </c>
      <c r="E6262">
        <v>0</v>
      </c>
      <c r="F6262" t="s">
        <v>14050</v>
      </c>
      <c r="G6262">
        <v>0.51800000000000002</v>
      </c>
    </row>
    <row r="6263" spans="1:7" x14ac:dyDescent="0.35">
      <c r="A6263" t="s">
        <v>10107</v>
      </c>
      <c r="B6263" t="s">
        <v>4167</v>
      </c>
      <c r="C6263" s="16">
        <v>36161</v>
      </c>
      <c r="D6263">
        <v>5</v>
      </c>
      <c r="E6263">
        <v>30</v>
      </c>
      <c r="F6263" t="s">
        <v>831</v>
      </c>
      <c r="G6263">
        <v>0.40100000000000002</v>
      </c>
    </row>
    <row r="6264" spans="1:7" x14ac:dyDescent="0.35">
      <c r="A6264" t="s">
        <v>10118</v>
      </c>
      <c r="B6264" t="s">
        <v>259</v>
      </c>
      <c r="C6264" s="16">
        <v>36161</v>
      </c>
      <c r="D6264">
        <v>14</v>
      </c>
      <c r="E6264">
        <v>0</v>
      </c>
      <c r="F6264" t="s">
        <v>14050</v>
      </c>
      <c r="G6264">
        <v>0.64200000000000002</v>
      </c>
    </row>
    <row r="6265" spans="1:7" x14ac:dyDescent="0.35">
      <c r="A6265" t="s">
        <v>10220</v>
      </c>
      <c r="B6265" t="s">
        <v>10221</v>
      </c>
      <c r="C6265" s="16">
        <v>36161</v>
      </c>
      <c r="D6265">
        <v>6</v>
      </c>
      <c r="E6265">
        <v>0</v>
      </c>
      <c r="F6265" t="s">
        <v>14357</v>
      </c>
      <c r="G6265">
        <v>0.50600000000000001</v>
      </c>
    </row>
    <row r="6266" spans="1:7" x14ac:dyDescent="0.35">
      <c r="A6266" t="s">
        <v>10258</v>
      </c>
      <c r="B6266" t="s">
        <v>117</v>
      </c>
      <c r="C6266" s="16">
        <v>36161</v>
      </c>
      <c r="D6266">
        <v>5</v>
      </c>
      <c r="E6266">
        <v>0</v>
      </c>
      <c r="F6266" t="s">
        <v>13746</v>
      </c>
      <c r="G6266">
        <v>0.746</v>
      </c>
    </row>
    <row r="6267" spans="1:7" x14ac:dyDescent="0.35">
      <c r="A6267" t="s">
        <v>7577</v>
      </c>
      <c r="B6267" t="s">
        <v>7578</v>
      </c>
      <c r="C6267" s="16">
        <v>36161</v>
      </c>
      <c r="D6267">
        <v>1</v>
      </c>
      <c r="E6267">
        <v>60</v>
      </c>
      <c r="F6267" t="s">
        <v>7579</v>
      </c>
      <c r="G6267">
        <v>0.80800000000000005</v>
      </c>
    </row>
    <row r="6268" spans="1:7" x14ac:dyDescent="0.35">
      <c r="A6268" t="s">
        <v>10655</v>
      </c>
      <c r="B6268" t="s">
        <v>1139</v>
      </c>
      <c r="C6268" s="16">
        <v>36161</v>
      </c>
      <c r="D6268">
        <v>12</v>
      </c>
      <c r="E6268">
        <v>65</v>
      </c>
      <c r="F6268" t="s">
        <v>14073</v>
      </c>
      <c r="G6268">
        <v>0.32</v>
      </c>
    </row>
    <row r="6269" spans="1:7" x14ac:dyDescent="0.35">
      <c r="A6269" t="s">
        <v>9352</v>
      </c>
      <c r="B6269" t="s">
        <v>1139</v>
      </c>
      <c r="C6269" s="16">
        <v>36161</v>
      </c>
      <c r="D6269">
        <v>8</v>
      </c>
      <c r="E6269">
        <v>0</v>
      </c>
      <c r="F6269" t="s">
        <v>14073</v>
      </c>
      <c r="G6269">
        <v>0.41</v>
      </c>
    </row>
    <row r="6270" spans="1:7" x14ac:dyDescent="0.35">
      <c r="A6270" t="s">
        <v>11041</v>
      </c>
      <c r="B6270" t="s">
        <v>11042</v>
      </c>
      <c r="C6270" s="16">
        <v>36161</v>
      </c>
      <c r="D6270">
        <v>7</v>
      </c>
      <c r="E6270">
        <v>65</v>
      </c>
      <c r="F6270" t="s">
        <v>15076</v>
      </c>
      <c r="G6270">
        <v>0.45700000000000002</v>
      </c>
    </row>
    <row r="6271" spans="1:7" x14ac:dyDescent="0.35">
      <c r="A6271" t="s">
        <v>7584</v>
      </c>
      <c r="B6271" t="s">
        <v>2614</v>
      </c>
      <c r="C6271" s="16">
        <v>36161</v>
      </c>
      <c r="D6271">
        <v>8</v>
      </c>
      <c r="E6271">
        <v>0</v>
      </c>
      <c r="F6271" t="s">
        <v>13967</v>
      </c>
      <c r="G6271">
        <v>0.442</v>
      </c>
    </row>
    <row r="6272" spans="1:7" x14ac:dyDescent="0.35">
      <c r="A6272" t="s">
        <v>6745</v>
      </c>
      <c r="B6272" t="s">
        <v>1804</v>
      </c>
      <c r="C6272" s="16">
        <v>36139</v>
      </c>
      <c r="D6272">
        <v>7</v>
      </c>
      <c r="E6272">
        <v>0</v>
      </c>
      <c r="F6272" t="s">
        <v>14111</v>
      </c>
      <c r="G6272">
        <v>0.54500000000000004</v>
      </c>
    </row>
    <row r="6273" spans="1:7" x14ac:dyDescent="0.35">
      <c r="A6273" t="s">
        <v>11436</v>
      </c>
      <c r="B6273" t="s">
        <v>1804</v>
      </c>
      <c r="C6273" s="16">
        <v>36139</v>
      </c>
      <c r="D6273">
        <v>4</v>
      </c>
      <c r="E6273">
        <v>0</v>
      </c>
      <c r="F6273" t="s">
        <v>14111</v>
      </c>
      <c r="G6273">
        <v>0.46500000000000002</v>
      </c>
    </row>
    <row r="6274" spans="1:7" x14ac:dyDescent="0.35">
      <c r="A6274" t="s">
        <v>8398</v>
      </c>
      <c r="B6274" t="s">
        <v>8399</v>
      </c>
      <c r="C6274" s="16">
        <v>36130</v>
      </c>
      <c r="D6274">
        <v>2</v>
      </c>
      <c r="E6274">
        <v>38</v>
      </c>
      <c r="F6274" t="s">
        <v>13875</v>
      </c>
      <c r="G6274">
        <v>0.61399999999999999</v>
      </c>
    </row>
    <row r="6275" spans="1:7" x14ac:dyDescent="0.35">
      <c r="A6275" t="s">
        <v>7451</v>
      </c>
      <c r="B6275" t="s">
        <v>7452</v>
      </c>
      <c r="C6275" s="16">
        <v>36130</v>
      </c>
      <c r="D6275">
        <v>1</v>
      </c>
      <c r="E6275">
        <v>0</v>
      </c>
      <c r="F6275" t="s">
        <v>14358</v>
      </c>
      <c r="G6275">
        <v>0.57699999999999996</v>
      </c>
    </row>
    <row r="6276" spans="1:7" x14ac:dyDescent="0.35">
      <c r="A6276" t="s">
        <v>12729</v>
      </c>
      <c r="B6276" t="s">
        <v>4106</v>
      </c>
      <c r="C6276" s="16">
        <v>36130</v>
      </c>
      <c r="D6276">
        <v>2</v>
      </c>
      <c r="E6276">
        <v>29</v>
      </c>
      <c r="F6276" t="s">
        <v>12791</v>
      </c>
      <c r="G6276">
        <v>0.40300000000000002</v>
      </c>
    </row>
    <row r="6277" spans="1:7" x14ac:dyDescent="0.35">
      <c r="A6277" t="s">
        <v>12054</v>
      </c>
      <c r="B6277" t="s">
        <v>4355</v>
      </c>
      <c r="C6277" s="16">
        <v>36123</v>
      </c>
      <c r="D6277">
        <v>6</v>
      </c>
      <c r="E6277">
        <v>0</v>
      </c>
      <c r="F6277" t="s">
        <v>4356</v>
      </c>
      <c r="G6277">
        <v>0.76900000000000002</v>
      </c>
    </row>
    <row r="6278" spans="1:7" x14ac:dyDescent="0.35">
      <c r="A6278" t="s">
        <v>5522</v>
      </c>
      <c r="B6278" t="s">
        <v>3308</v>
      </c>
      <c r="C6278" s="16">
        <v>36116</v>
      </c>
      <c r="D6278">
        <v>2</v>
      </c>
      <c r="E6278">
        <v>39</v>
      </c>
      <c r="F6278" t="s">
        <v>15077</v>
      </c>
      <c r="G6278">
        <v>0.59599999999999997</v>
      </c>
    </row>
    <row r="6279" spans="1:7" x14ac:dyDescent="0.35">
      <c r="A6279" t="s">
        <v>12280</v>
      </c>
      <c r="B6279" t="s">
        <v>7025</v>
      </c>
      <c r="C6279" s="16">
        <v>36116</v>
      </c>
      <c r="D6279">
        <v>2</v>
      </c>
      <c r="E6279">
        <v>59</v>
      </c>
      <c r="F6279" t="s">
        <v>15078</v>
      </c>
      <c r="G6279">
        <v>0.72399999999999998</v>
      </c>
    </row>
    <row r="6280" spans="1:7" x14ac:dyDescent="0.35">
      <c r="A6280" t="s">
        <v>2785</v>
      </c>
      <c r="B6280" t="s">
        <v>2786</v>
      </c>
      <c r="C6280" s="16">
        <v>36115</v>
      </c>
      <c r="D6280">
        <v>1</v>
      </c>
      <c r="E6280">
        <v>0</v>
      </c>
      <c r="F6280" t="s">
        <v>14267</v>
      </c>
      <c r="G6280">
        <v>0.70899999999999996</v>
      </c>
    </row>
    <row r="6281" spans="1:7" x14ac:dyDescent="0.35">
      <c r="A6281" t="s">
        <v>5065</v>
      </c>
      <c r="B6281" t="s">
        <v>865</v>
      </c>
      <c r="C6281" s="16">
        <v>36115</v>
      </c>
      <c r="D6281">
        <v>11</v>
      </c>
      <c r="E6281">
        <v>77</v>
      </c>
      <c r="F6281" t="s">
        <v>14119</v>
      </c>
      <c r="G6281">
        <v>0.76600000000000001</v>
      </c>
    </row>
    <row r="6282" spans="1:7" x14ac:dyDescent="0.35">
      <c r="A6282" t="s">
        <v>7288</v>
      </c>
      <c r="B6282" t="s">
        <v>865</v>
      </c>
      <c r="C6282" s="16">
        <v>36115</v>
      </c>
      <c r="D6282">
        <v>5</v>
      </c>
      <c r="E6282">
        <v>0</v>
      </c>
      <c r="F6282" t="s">
        <v>14119</v>
      </c>
      <c r="G6282">
        <v>0.52200000000000002</v>
      </c>
    </row>
    <row r="6283" spans="1:7" x14ac:dyDescent="0.35">
      <c r="A6283" t="s">
        <v>12706</v>
      </c>
      <c r="B6283" t="s">
        <v>865</v>
      </c>
      <c r="C6283" s="16">
        <v>36115</v>
      </c>
      <c r="D6283">
        <v>4</v>
      </c>
      <c r="E6283">
        <v>0</v>
      </c>
      <c r="F6283" t="s">
        <v>14119</v>
      </c>
      <c r="G6283">
        <v>0.72099999999999997</v>
      </c>
    </row>
    <row r="6284" spans="1:7" x14ac:dyDescent="0.35">
      <c r="A6284" t="s">
        <v>12067</v>
      </c>
      <c r="B6284" t="s">
        <v>3358</v>
      </c>
      <c r="C6284" s="16">
        <v>36110</v>
      </c>
      <c r="D6284">
        <v>2</v>
      </c>
      <c r="E6284">
        <v>0</v>
      </c>
      <c r="F6284" t="s">
        <v>13294</v>
      </c>
      <c r="G6284">
        <v>0.82199999999999995</v>
      </c>
    </row>
    <row r="6285" spans="1:7" x14ac:dyDescent="0.35">
      <c r="A6285" t="s">
        <v>12396</v>
      </c>
      <c r="B6285" t="s">
        <v>8099</v>
      </c>
      <c r="C6285" s="16">
        <v>36110</v>
      </c>
      <c r="D6285">
        <v>2</v>
      </c>
      <c r="E6285">
        <v>61</v>
      </c>
      <c r="F6285" t="s">
        <v>13386</v>
      </c>
      <c r="G6285">
        <v>0.82199999999999995</v>
      </c>
    </row>
    <row r="6286" spans="1:7" x14ac:dyDescent="0.35">
      <c r="A6286" t="s">
        <v>10754</v>
      </c>
      <c r="B6286" t="s">
        <v>1485</v>
      </c>
      <c r="C6286" s="16">
        <v>36109</v>
      </c>
      <c r="D6286">
        <v>6</v>
      </c>
      <c r="E6286">
        <v>0</v>
      </c>
      <c r="F6286" t="s">
        <v>14255</v>
      </c>
      <c r="G6286">
        <v>0.51100000000000001</v>
      </c>
    </row>
    <row r="6287" spans="1:7" x14ac:dyDescent="0.35">
      <c r="A6287" t="s">
        <v>1490</v>
      </c>
      <c r="B6287" t="s">
        <v>1491</v>
      </c>
      <c r="C6287" s="16">
        <v>36108</v>
      </c>
      <c r="D6287">
        <v>4</v>
      </c>
      <c r="E6287">
        <v>69</v>
      </c>
      <c r="F6287" t="s">
        <v>14359</v>
      </c>
      <c r="G6287">
        <v>0.435</v>
      </c>
    </row>
    <row r="6288" spans="1:7" x14ac:dyDescent="0.35">
      <c r="A6288" t="s">
        <v>2466</v>
      </c>
      <c r="B6288" t="s">
        <v>1406</v>
      </c>
      <c r="C6288" s="16">
        <v>36108</v>
      </c>
      <c r="D6288">
        <v>12</v>
      </c>
      <c r="E6288">
        <v>59</v>
      </c>
      <c r="F6288" t="s">
        <v>14360</v>
      </c>
      <c r="G6288">
        <v>0.74099999999999999</v>
      </c>
    </row>
    <row r="6289" spans="1:7" x14ac:dyDescent="0.35">
      <c r="A6289" t="s">
        <v>2957</v>
      </c>
      <c r="B6289" t="s">
        <v>1406</v>
      </c>
      <c r="C6289" s="16">
        <v>36108</v>
      </c>
      <c r="D6289">
        <v>1</v>
      </c>
      <c r="E6289">
        <v>48</v>
      </c>
      <c r="F6289" t="s">
        <v>14360</v>
      </c>
      <c r="G6289">
        <v>0.56999999999999995</v>
      </c>
    </row>
    <row r="6290" spans="1:7" x14ac:dyDescent="0.35">
      <c r="A6290" t="s">
        <v>4144</v>
      </c>
      <c r="B6290" t="s">
        <v>882</v>
      </c>
      <c r="C6290" s="16">
        <v>36108</v>
      </c>
      <c r="D6290">
        <v>12</v>
      </c>
      <c r="E6290">
        <v>40</v>
      </c>
      <c r="F6290" t="s">
        <v>13013</v>
      </c>
      <c r="G6290">
        <v>0.57799999999999996</v>
      </c>
    </row>
    <row r="6291" spans="1:7" x14ac:dyDescent="0.35">
      <c r="A6291" t="s">
        <v>4810</v>
      </c>
      <c r="B6291" t="s">
        <v>882</v>
      </c>
      <c r="C6291" s="16">
        <v>36108</v>
      </c>
      <c r="D6291">
        <v>5</v>
      </c>
      <c r="E6291">
        <v>52</v>
      </c>
      <c r="F6291" t="s">
        <v>13013</v>
      </c>
      <c r="G6291">
        <v>0.67700000000000005</v>
      </c>
    </row>
    <row r="6292" spans="1:7" x14ac:dyDescent="0.35">
      <c r="A6292" t="s">
        <v>12133</v>
      </c>
      <c r="B6292" t="s">
        <v>5298</v>
      </c>
      <c r="C6292" s="16">
        <v>36108</v>
      </c>
      <c r="D6292">
        <v>13</v>
      </c>
      <c r="E6292">
        <v>45</v>
      </c>
      <c r="F6292" t="s">
        <v>13855</v>
      </c>
      <c r="G6292">
        <v>0.71699999999999997</v>
      </c>
    </row>
    <row r="6293" spans="1:7" x14ac:dyDescent="0.35">
      <c r="A6293" t="s">
        <v>5683</v>
      </c>
      <c r="B6293" t="s">
        <v>882</v>
      </c>
      <c r="C6293" s="16">
        <v>36108</v>
      </c>
      <c r="D6293">
        <v>1</v>
      </c>
      <c r="E6293">
        <v>50</v>
      </c>
      <c r="F6293" t="s">
        <v>13013</v>
      </c>
      <c r="G6293">
        <v>0.73899999999999999</v>
      </c>
    </row>
    <row r="6294" spans="1:7" x14ac:dyDescent="0.35">
      <c r="A6294" t="s">
        <v>6651</v>
      </c>
      <c r="B6294" t="s">
        <v>1406</v>
      </c>
      <c r="C6294" s="16">
        <v>36108</v>
      </c>
      <c r="D6294">
        <v>3</v>
      </c>
      <c r="E6294">
        <v>51</v>
      </c>
      <c r="F6294" t="s">
        <v>14360</v>
      </c>
      <c r="G6294">
        <v>0.70599999999999996</v>
      </c>
    </row>
    <row r="6295" spans="1:7" x14ac:dyDescent="0.35">
      <c r="A6295" t="s">
        <v>8570</v>
      </c>
      <c r="B6295" t="s">
        <v>1406</v>
      </c>
      <c r="C6295" s="16">
        <v>36108</v>
      </c>
      <c r="D6295">
        <v>10</v>
      </c>
      <c r="E6295">
        <v>39</v>
      </c>
      <c r="F6295" t="s">
        <v>14360</v>
      </c>
      <c r="G6295">
        <v>0.70499999999999996</v>
      </c>
    </row>
    <row r="6296" spans="1:7" x14ac:dyDescent="0.35">
      <c r="A6296" t="s">
        <v>8648</v>
      </c>
      <c r="B6296" t="s">
        <v>882</v>
      </c>
      <c r="C6296" s="16">
        <v>36108</v>
      </c>
      <c r="D6296">
        <v>14</v>
      </c>
      <c r="E6296">
        <v>52</v>
      </c>
      <c r="F6296" t="s">
        <v>13013</v>
      </c>
      <c r="G6296">
        <v>0.25</v>
      </c>
    </row>
    <row r="6297" spans="1:7" x14ac:dyDescent="0.35">
      <c r="A6297" t="s">
        <v>7954</v>
      </c>
      <c r="B6297" t="s">
        <v>882</v>
      </c>
      <c r="C6297" s="16">
        <v>36108</v>
      </c>
      <c r="D6297">
        <v>3</v>
      </c>
      <c r="E6297">
        <v>65</v>
      </c>
      <c r="F6297" t="s">
        <v>13013</v>
      </c>
      <c r="G6297">
        <v>0.57499999999999996</v>
      </c>
    </row>
    <row r="6298" spans="1:7" x14ac:dyDescent="0.35">
      <c r="A6298" t="s">
        <v>1414</v>
      </c>
      <c r="B6298" t="s">
        <v>1415</v>
      </c>
      <c r="C6298" s="16">
        <v>36107</v>
      </c>
      <c r="D6298">
        <v>9</v>
      </c>
      <c r="E6298">
        <v>0</v>
      </c>
      <c r="F6298" t="s">
        <v>13838</v>
      </c>
      <c r="G6298">
        <v>0.504</v>
      </c>
    </row>
    <row r="6299" spans="1:7" x14ac:dyDescent="0.35">
      <c r="A6299" t="s">
        <v>8404</v>
      </c>
      <c r="B6299" t="s">
        <v>1415</v>
      </c>
      <c r="C6299" s="16">
        <v>36107</v>
      </c>
      <c r="D6299">
        <v>4</v>
      </c>
      <c r="E6299">
        <v>0</v>
      </c>
      <c r="F6299" t="s">
        <v>13838</v>
      </c>
      <c r="G6299">
        <v>0.47899999999999998</v>
      </c>
    </row>
    <row r="6300" spans="1:7" x14ac:dyDescent="0.35">
      <c r="A6300" t="s">
        <v>9333</v>
      </c>
      <c r="B6300" t="s">
        <v>1868</v>
      </c>
      <c r="C6300" s="16">
        <v>36107</v>
      </c>
      <c r="D6300">
        <v>13</v>
      </c>
      <c r="E6300">
        <v>63</v>
      </c>
      <c r="F6300" t="s">
        <v>13875</v>
      </c>
      <c r="G6300">
        <v>0.55000000000000004</v>
      </c>
    </row>
    <row r="6301" spans="1:7" x14ac:dyDescent="0.35">
      <c r="A6301" t="s">
        <v>7434</v>
      </c>
      <c r="B6301" t="s">
        <v>7435</v>
      </c>
      <c r="C6301" s="16">
        <v>36103</v>
      </c>
      <c r="D6301">
        <v>10</v>
      </c>
      <c r="E6301">
        <v>54</v>
      </c>
      <c r="F6301" t="s">
        <v>13875</v>
      </c>
      <c r="G6301">
        <v>0.45200000000000001</v>
      </c>
    </row>
    <row r="6302" spans="1:7" x14ac:dyDescent="0.35">
      <c r="A6302" t="s">
        <v>2670</v>
      </c>
      <c r="B6302" t="s">
        <v>2671</v>
      </c>
      <c r="C6302" s="16">
        <v>36102</v>
      </c>
      <c r="D6302">
        <v>2</v>
      </c>
      <c r="E6302">
        <v>54</v>
      </c>
      <c r="F6302" t="s">
        <v>13875</v>
      </c>
      <c r="G6302">
        <v>0.68500000000000005</v>
      </c>
    </row>
    <row r="6303" spans="1:7" x14ac:dyDescent="0.35">
      <c r="A6303" t="s">
        <v>10481</v>
      </c>
      <c r="B6303" t="s">
        <v>942</v>
      </c>
      <c r="C6303" s="16">
        <v>36101</v>
      </c>
      <c r="D6303">
        <v>10</v>
      </c>
      <c r="E6303">
        <v>46</v>
      </c>
      <c r="F6303" t="s">
        <v>13880</v>
      </c>
      <c r="G6303">
        <v>0.53300000000000003</v>
      </c>
    </row>
    <row r="6304" spans="1:7" x14ac:dyDescent="0.35">
      <c r="A6304" t="s">
        <v>1169</v>
      </c>
      <c r="B6304" t="s">
        <v>9089</v>
      </c>
      <c r="C6304" s="16">
        <v>36095</v>
      </c>
      <c r="D6304">
        <v>3</v>
      </c>
      <c r="E6304">
        <v>0</v>
      </c>
      <c r="F6304" t="s">
        <v>860</v>
      </c>
      <c r="G6304">
        <v>0.72499999999999998</v>
      </c>
    </row>
    <row r="6305" spans="1:7" x14ac:dyDescent="0.35">
      <c r="A6305" t="s">
        <v>9825</v>
      </c>
      <c r="B6305" t="s">
        <v>9826</v>
      </c>
      <c r="C6305" s="16">
        <v>36094</v>
      </c>
      <c r="D6305">
        <v>1</v>
      </c>
      <c r="E6305">
        <v>45</v>
      </c>
      <c r="F6305" t="s">
        <v>9827</v>
      </c>
      <c r="G6305">
        <v>0.67200000000000004</v>
      </c>
    </row>
    <row r="6306" spans="1:7" x14ac:dyDescent="0.35">
      <c r="A6306" t="s">
        <v>11103</v>
      </c>
      <c r="B6306" t="s">
        <v>11104</v>
      </c>
      <c r="C6306" s="16">
        <v>36094</v>
      </c>
      <c r="D6306">
        <v>1</v>
      </c>
      <c r="E6306">
        <v>40</v>
      </c>
      <c r="F6306" t="s">
        <v>11105</v>
      </c>
      <c r="G6306">
        <v>0.76100000000000001</v>
      </c>
    </row>
    <row r="6307" spans="1:7" x14ac:dyDescent="0.35">
      <c r="A6307" t="s">
        <v>2353</v>
      </c>
      <c r="B6307" t="s">
        <v>2354</v>
      </c>
      <c r="C6307" s="16">
        <v>36087</v>
      </c>
      <c r="D6307">
        <v>3</v>
      </c>
      <c r="E6307">
        <v>4</v>
      </c>
      <c r="F6307" t="s">
        <v>12800</v>
      </c>
      <c r="G6307">
        <v>0.61799999999999999</v>
      </c>
    </row>
    <row r="6308" spans="1:7" x14ac:dyDescent="0.35">
      <c r="A6308" t="s">
        <v>11173</v>
      </c>
      <c r="B6308" t="s">
        <v>2354</v>
      </c>
      <c r="C6308" s="16">
        <v>36087</v>
      </c>
      <c r="D6308">
        <v>9</v>
      </c>
      <c r="E6308">
        <v>3</v>
      </c>
      <c r="F6308" t="s">
        <v>12800</v>
      </c>
      <c r="G6308">
        <v>0.54600000000000004</v>
      </c>
    </row>
    <row r="6309" spans="1:7" x14ac:dyDescent="0.35">
      <c r="A6309" t="s">
        <v>3345</v>
      </c>
      <c r="B6309" t="s">
        <v>3346</v>
      </c>
      <c r="C6309" s="16">
        <v>36085</v>
      </c>
      <c r="D6309">
        <v>5</v>
      </c>
      <c r="E6309">
        <v>45</v>
      </c>
      <c r="F6309" t="s">
        <v>14343</v>
      </c>
      <c r="G6309">
        <v>0.55100000000000005</v>
      </c>
    </row>
    <row r="6310" spans="1:7" x14ac:dyDescent="0.35">
      <c r="A6310" t="s">
        <v>5760</v>
      </c>
      <c r="B6310" t="s">
        <v>3346</v>
      </c>
      <c r="C6310" s="16">
        <v>36085</v>
      </c>
      <c r="D6310">
        <v>1</v>
      </c>
      <c r="E6310">
        <v>55</v>
      </c>
      <c r="F6310" t="s">
        <v>14343</v>
      </c>
      <c r="G6310">
        <v>0.495</v>
      </c>
    </row>
    <row r="6311" spans="1:7" x14ac:dyDescent="0.35">
      <c r="A6311" t="s">
        <v>8523</v>
      </c>
      <c r="B6311" t="s">
        <v>567</v>
      </c>
      <c r="C6311" s="16">
        <v>36084</v>
      </c>
      <c r="D6311">
        <v>3</v>
      </c>
      <c r="E6311">
        <v>69</v>
      </c>
      <c r="F6311" t="s">
        <v>13983</v>
      </c>
      <c r="G6311">
        <v>0.67200000000000004</v>
      </c>
    </row>
    <row r="6312" spans="1:7" x14ac:dyDescent="0.35">
      <c r="A6312" t="s">
        <v>9473</v>
      </c>
      <c r="B6312" t="s">
        <v>9474</v>
      </c>
      <c r="C6312" s="16">
        <v>36080</v>
      </c>
      <c r="D6312">
        <v>8</v>
      </c>
      <c r="E6312">
        <v>22</v>
      </c>
      <c r="F6312" t="s">
        <v>14361</v>
      </c>
      <c r="G6312">
        <v>0.63600000000000001</v>
      </c>
    </row>
    <row r="6313" spans="1:7" x14ac:dyDescent="0.35">
      <c r="A6313" t="s">
        <v>11266</v>
      </c>
      <c r="B6313" t="s">
        <v>6374</v>
      </c>
      <c r="C6313" s="16">
        <v>36080</v>
      </c>
      <c r="D6313">
        <v>8</v>
      </c>
      <c r="E6313">
        <v>3</v>
      </c>
      <c r="F6313" t="s">
        <v>14048</v>
      </c>
      <c r="G6313">
        <v>0.47799999999999998</v>
      </c>
    </row>
    <row r="6314" spans="1:7" x14ac:dyDescent="0.35">
      <c r="A6314" t="s">
        <v>1462</v>
      </c>
      <c r="B6314" t="s">
        <v>1463</v>
      </c>
      <c r="C6314" s="16">
        <v>36076</v>
      </c>
      <c r="D6314">
        <v>2</v>
      </c>
      <c r="E6314">
        <v>53</v>
      </c>
      <c r="F6314" t="s">
        <v>13385</v>
      </c>
      <c r="G6314">
        <v>0.70099999999999996</v>
      </c>
    </row>
    <row r="6315" spans="1:7" x14ac:dyDescent="0.35">
      <c r="A6315" t="s">
        <v>8705</v>
      </c>
      <c r="B6315" t="s">
        <v>1463</v>
      </c>
      <c r="C6315" s="16">
        <v>36076</v>
      </c>
      <c r="D6315">
        <v>5</v>
      </c>
      <c r="E6315">
        <v>29</v>
      </c>
      <c r="F6315" t="s">
        <v>13385</v>
      </c>
      <c r="G6315">
        <v>0.66700000000000004</v>
      </c>
    </row>
    <row r="6316" spans="1:7" x14ac:dyDescent="0.35">
      <c r="A6316" t="s">
        <v>12523</v>
      </c>
      <c r="B6316" t="s">
        <v>9292</v>
      </c>
      <c r="C6316" s="16">
        <v>36071</v>
      </c>
      <c r="D6316">
        <v>2</v>
      </c>
      <c r="E6316">
        <v>71</v>
      </c>
      <c r="F6316" t="s">
        <v>13387</v>
      </c>
      <c r="G6316">
        <v>0.81799999999999995</v>
      </c>
    </row>
    <row r="6317" spans="1:7" x14ac:dyDescent="0.35">
      <c r="A6317" t="s">
        <v>7711</v>
      </c>
      <c r="B6317" t="s">
        <v>942</v>
      </c>
      <c r="C6317" s="16">
        <v>36069</v>
      </c>
      <c r="D6317">
        <v>5</v>
      </c>
      <c r="E6317">
        <v>0</v>
      </c>
      <c r="F6317" t="s">
        <v>13880</v>
      </c>
      <c r="G6317">
        <v>0.54300000000000004</v>
      </c>
    </row>
    <row r="6318" spans="1:7" x14ac:dyDescent="0.35">
      <c r="A6318" t="s">
        <v>12404</v>
      </c>
      <c r="B6318" t="s">
        <v>942</v>
      </c>
      <c r="C6318" s="16">
        <v>36069</v>
      </c>
      <c r="D6318">
        <v>1</v>
      </c>
      <c r="E6318">
        <v>0</v>
      </c>
      <c r="F6318" t="s">
        <v>13880</v>
      </c>
      <c r="G6318">
        <v>0.45400000000000001</v>
      </c>
    </row>
    <row r="6319" spans="1:7" x14ac:dyDescent="0.35">
      <c r="A6319" t="s">
        <v>4913</v>
      </c>
      <c r="B6319" t="s">
        <v>942</v>
      </c>
      <c r="C6319" s="16">
        <v>36069</v>
      </c>
      <c r="D6319">
        <v>3</v>
      </c>
      <c r="E6319">
        <v>0</v>
      </c>
      <c r="F6319" t="s">
        <v>13880</v>
      </c>
      <c r="G6319">
        <v>0.54600000000000004</v>
      </c>
    </row>
    <row r="6320" spans="1:7" x14ac:dyDescent="0.35">
      <c r="A6320" t="s">
        <v>11978</v>
      </c>
      <c r="B6320" t="s">
        <v>3547</v>
      </c>
      <c r="C6320" s="16">
        <v>36063</v>
      </c>
      <c r="D6320">
        <v>7</v>
      </c>
      <c r="E6320">
        <v>0</v>
      </c>
      <c r="F6320" t="s">
        <v>13962</v>
      </c>
      <c r="G6320">
        <v>0.59399999999999997</v>
      </c>
    </row>
    <row r="6321" spans="1:7" x14ac:dyDescent="0.35">
      <c r="A6321" t="s">
        <v>7313</v>
      </c>
      <c r="B6321" t="s">
        <v>1980</v>
      </c>
      <c r="C6321" s="16">
        <v>36059</v>
      </c>
      <c r="D6321">
        <v>1</v>
      </c>
      <c r="E6321">
        <v>31</v>
      </c>
      <c r="F6321" t="s">
        <v>14072</v>
      </c>
      <c r="G6321">
        <v>0.40699999999999997</v>
      </c>
    </row>
    <row r="6322" spans="1:7" x14ac:dyDescent="0.35">
      <c r="A6322" t="s">
        <v>6128</v>
      </c>
      <c r="B6322" t="s">
        <v>2700</v>
      </c>
      <c r="C6322" s="16">
        <v>36052</v>
      </c>
      <c r="D6322">
        <v>2</v>
      </c>
      <c r="E6322">
        <v>0</v>
      </c>
      <c r="F6322" t="s">
        <v>1134</v>
      </c>
      <c r="G6322">
        <v>0.66400000000000003</v>
      </c>
    </row>
    <row r="6323" spans="1:7" x14ac:dyDescent="0.35">
      <c r="A6323" t="s">
        <v>11440</v>
      </c>
      <c r="B6323" t="s">
        <v>2700</v>
      </c>
      <c r="C6323" s="16">
        <v>36052</v>
      </c>
      <c r="D6323">
        <v>1</v>
      </c>
      <c r="E6323">
        <v>0</v>
      </c>
      <c r="F6323" t="s">
        <v>1134</v>
      </c>
      <c r="G6323">
        <v>0.52300000000000002</v>
      </c>
    </row>
    <row r="6324" spans="1:7" x14ac:dyDescent="0.35">
      <c r="A6324" t="s">
        <v>2605</v>
      </c>
      <c r="B6324" t="s">
        <v>1736</v>
      </c>
      <c r="C6324" s="16">
        <v>36049</v>
      </c>
      <c r="D6324">
        <v>11</v>
      </c>
      <c r="E6324">
        <v>87</v>
      </c>
      <c r="F6324" t="s">
        <v>14213</v>
      </c>
      <c r="G6324">
        <v>0.315</v>
      </c>
    </row>
    <row r="6325" spans="1:7" x14ac:dyDescent="0.35">
      <c r="A6325" t="s">
        <v>1735</v>
      </c>
      <c r="B6325" t="s">
        <v>1736</v>
      </c>
      <c r="C6325" s="16">
        <v>36049</v>
      </c>
      <c r="D6325">
        <v>2</v>
      </c>
      <c r="E6325">
        <v>76</v>
      </c>
      <c r="F6325" t="s">
        <v>14213</v>
      </c>
      <c r="G6325">
        <v>0.39500000000000002</v>
      </c>
    </row>
    <row r="6326" spans="1:7" x14ac:dyDescent="0.35">
      <c r="A6326" t="s">
        <v>1103</v>
      </c>
      <c r="B6326" t="s">
        <v>1104</v>
      </c>
      <c r="C6326" s="16">
        <v>36046</v>
      </c>
      <c r="D6326">
        <v>4</v>
      </c>
      <c r="E6326">
        <v>0</v>
      </c>
      <c r="F6326" t="s">
        <v>13875</v>
      </c>
      <c r="G6326">
        <v>0.65200000000000002</v>
      </c>
    </row>
    <row r="6327" spans="1:7" x14ac:dyDescent="0.35">
      <c r="A6327" t="s">
        <v>1103</v>
      </c>
      <c r="B6327" t="s">
        <v>1104</v>
      </c>
      <c r="C6327" s="16">
        <v>36046</v>
      </c>
      <c r="D6327">
        <v>4</v>
      </c>
      <c r="E6327">
        <v>0</v>
      </c>
      <c r="F6327" t="s">
        <v>13875</v>
      </c>
      <c r="G6327">
        <v>0.65200000000000002</v>
      </c>
    </row>
    <row r="6328" spans="1:7" x14ac:dyDescent="0.35">
      <c r="A6328" t="s">
        <v>10712</v>
      </c>
      <c r="B6328" t="s">
        <v>10713</v>
      </c>
      <c r="C6328" s="16">
        <v>36045</v>
      </c>
      <c r="D6328">
        <v>1</v>
      </c>
      <c r="E6328">
        <v>49</v>
      </c>
      <c r="F6328" t="s">
        <v>13875</v>
      </c>
      <c r="G6328">
        <v>0.61899999999999999</v>
      </c>
    </row>
    <row r="6329" spans="1:7" x14ac:dyDescent="0.35">
      <c r="A6329" t="s">
        <v>11974</v>
      </c>
      <c r="B6329" t="s">
        <v>3471</v>
      </c>
      <c r="C6329" s="16">
        <v>36043</v>
      </c>
      <c r="D6329">
        <v>3</v>
      </c>
      <c r="E6329">
        <v>44</v>
      </c>
      <c r="F6329" t="s">
        <v>14362</v>
      </c>
      <c r="G6329">
        <v>0.47599999999999998</v>
      </c>
    </row>
    <row r="6330" spans="1:7" x14ac:dyDescent="0.35">
      <c r="A6330" t="s">
        <v>2962</v>
      </c>
      <c r="B6330" t="s">
        <v>2963</v>
      </c>
      <c r="C6330" s="16">
        <v>36038</v>
      </c>
      <c r="D6330">
        <v>1</v>
      </c>
      <c r="E6330">
        <v>60</v>
      </c>
      <c r="F6330" t="s">
        <v>1279</v>
      </c>
      <c r="G6330">
        <v>0.73</v>
      </c>
    </row>
    <row r="6331" spans="1:7" x14ac:dyDescent="0.35">
      <c r="A6331" t="s">
        <v>11793</v>
      </c>
      <c r="B6331" t="s">
        <v>938</v>
      </c>
      <c r="C6331" s="16">
        <v>36032</v>
      </c>
      <c r="D6331">
        <v>15</v>
      </c>
      <c r="E6331">
        <v>73</v>
      </c>
      <c r="F6331" t="s">
        <v>13762</v>
      </c>
      <c r="G6331">
        <v>0.747</v>
      </c>
    </row>
    <row r="6332" spans="1:7" x14ac:dyDescent="0.35">
      <c r="A6332" t="s">
        <v>11836</v>
      </c>
      <c r="B6332" t="s">
        <v>938</v>
      </c>
      <c r="C6332" s="16">
        <v>36032</v>
      </c>
      <c r="D6332">
        <v>5</v>
      </c>
      <c r="E6332">
        <v>0</v>
      </c>
      <c r="F6332" t="s">
        <v>13762</v>
      </c>
      <c r="G6332">
        <v>0.53500000000000003</v>
      </c>
    </row>
    <row r="6333" spans="1:7" x14ac:dyDescent="0.35">
      <c r="A6333" t="s">
        <v>4665</v>
      </c>
      <c r="B6333" t="s">
        <v>644</v>
      </c>
      <c r="C6333" s="16">
        <v>36025</v>
      </c>
      <c r="D6333">
        <v>2</v>
      </c>
      <c r="E6333">
        <v>80</v>
      </c>
      <c r="F6333" t="s">
        <v>14277</v>
      </c>
      <c r="G6333">
        <v>0.35299999999999998</v>
      </c>
    </row>
    <row r="6334" spans="1:7" x14ac:dyDescent="0.35">
      <c r="A6334" t="s">
        <v>7470</v>
      </c>
      <c r="B6334" t="s">
        <v>1878</v>
      </c>
      <c r="C6334" s="16">
        <v>36025</v>
      </c>
      <c r="D6334">
        <v>1</v>
      </c>
      <c r="E6334">
        <v>0</v>
      </c>
      <c r="F6334" t="s">
        <v>14036</v>
      </c>
      <c r="G6334">
        <v>0.39</v>
      </c>
    </row>
    <row r="6335" spans="1:7" x14ac:dyDescent="0.35">
      <c r="A6335" t="s">
        <v>9438</v>
      </c>
      <c r="B6335" t="s">
        <v>9439</v>
      </c>
      <c r="C6335" s="16">
        <v>36008</v>
      </c>
      <c r="D6335">
        <v>1</v>
      </c>
      <c r="E6335">
        <v>27</v>
      </c>
      <c r="F6335" t="s">
        <v>9440</v>
      </c>
      <c r="G6335">
        <v>0.94499999999999995</v>
      </c>
    </row>
    <row r="6336" spans="1:7" x14ac:dyDescent="0.35">
      <c r="A6336" t="s">
        <v>2797</v>
      </c>
      <c r="B6336" t="s">
        <v>2798</v>
      </c>
      <c r="C6336" s="16">
        <v>35998</v>
      </c>
      <c r="D6336">
        <v>10</v>
      </c>
      <c r="E6336">
        <v>34</v>
      </c>
      <c r="F6336" t="s">
        <v>12791</v>
      </c>
      <c r="G6336">
        <v>0.57199999999999995</v>
      </c>
    </row>
    <row r="6337" spans="1:7" x14ac:dyDescent="0.35">
      <c r="A6337" t="s">
        <v>9312</v>
      </c>
      <c r="B6337" t="s">
        <v>2798</v>
      </c>
      <c r="C6337" s="16">
        <v>35998</v>
      </c>
      <c r="D6337">
        <v>3</v>
      </c>
      <c r="E6337">
        <v>49</v>
      </c>
      <c r="F6337" t="s">
        <v>12791</v>
      </c>
      <c r="G6337">
        <v>0.68899999999999995</v>
      </c>
    </row>
    <row r="6338" spans="1:7" x14ac:dyDescent="0.35">
      <c r="A6338" t="s">
        <v>8287</v>
      </c>
      <c r="B6338" t="s">
        <v>8288</v>
      </c>
      <c r="C6338" s="16">
        <v>35996</v>
      </c>
      <c r="D6338">
        <v>2</v>
      </c>
      <c r="E6338">
        <v>74</v>
      </c>
      <c r="F6338" t="s">
        <v>8016</v>
      </c>
      <c r="G6338">
        <v>0.72899999999999998</v>
      </c>
    </row>
    <row r="6339" spans="1:7" x14ac:dyDescent="0.35">
      <c r="A6339" t="s">
        <v>9715</v>
      </c>
      <c r="B6339" t="s">
        <v>9716</v>
      </c>
      <c r="C6339" s="16">
        <v>35996</v>
      </c>
      <c r="D6339">
        <v>16</v>
      </c>
      <c r="E6339">
        <v>15</v>
      </c>
      <c r="F6339" t="s">
        <v>9717</v>
      </c>
      <c r="G6339">
        <v>0.53400000000000003</v>
      </c>
    </row>
    <row r="6340" spans="1:7" x14ac:dyDescent="0.35">
      <c r="A6340" t="s">
        <v>8289</v>
      </c>
      <c r="B6340" t="s">
        <v>8288</v>
      </c>
      <c r="C6340" s="16">
        <v>35996</v>
      </c>
      <c r="D6340">
        <v>1</v>
      </c>
      <c r="E6340">
        <v>74</v>
      </c>
      <c r="F6340" t="s">
        <v>8016</v>
      </c>
      <c r="G6340">
        <v>0.73499999999999999</v>
      </c>
    </row>
    <row r="6341" spans="1:7" x14ac:dyDescent="0.35">
      <c r="A6341" t="s">
        <v>6520</v>
      </c>
      <c r="B6341" t="s">
        <v>6521</v>
      </c>
      <c r="C6341" s="16">
        <v>35992</v>
      </c>
      <c r="D6341">
        <v>1</v>
      </c>
      <c r="E6341">
        <v>0</v>
      </c>
      <c r="F6341" t="s">
        <v>13388</v>
      </c>
      <c r="G6341">
        <v>0.60899999999999999</v>
      </c>
    </row>
    <row r="6342" spans="1:7" x14ac:dyDescent="0.35">
      <c r="A6342" t="s">
        <v>4327</v>
      </c>
      <c r="B6342" t="s">
        <v>2990</v>
      </c>
      <c r="C6342" s="16">
        <v>35990</v>
      </c>
      <c r="D6342">
        <v>7</v>
      </c>
      <c r="E6342">
        <v>73</v>
      </c>
      <c r="F6342" t="s">
        <v>14363</v>
      </c>
      <c r="G6342">
        <v>0.73399999999999999</v>
      </c>
    </row>
    <row r="6343" spans="1:7" x14ac:dyDescent="0.35">
      <c r="A6343" t="s">
        <v>10147</v>
      </c>
      <c r="B6343" t="s">
        <v>4293</v>
      </c>
      <c r="C6343" s="16">
        <v>35990</v>
      </c>
      <c r="D6343">
        <v>1</v>
      </c>
      <c r="E6343">
        <v>47</v>
      </c>
      <c r="F6343" t="s">
        <v>13389</v>
      </c>
      <c r="G6343">
        <v>0.72099999999999997</v>
      </c>
    </row>
    <row r="6344" spans="1:7" x14ac:dyDescent="0.35">
      <c r="A6344" t="s">
        <v>11371</v>
      </c>
      <c r="B6344" t="s">
        <v>289</v>
      </c>
      <c r="C6344" s="16">
        <v>35989</v>
      </c>
      <c r="D6344">
        <v>6</v>
      </c>
      <c r="E6344">
        <v>68</v>
      </c>
      <c r="F6344" t="s">
        <v>13133</v>
      </c>
      <c r="G6344">
        <v>0.59199999999999997</v>
      </c>
    </row>
    <row r="6345" spans="1:7" x14ac:dyDescent="0.35">
      <c r="A6345" t="s">
        <v>10730</v>
      </c>
      <c r="B6345" t="s">
        <v>10731</v>
      </c>
      <c r="C6345" s="16">
        <v>35983</v>
      </c>
      <c r="D6345">
        <v>1</v>
      </c>
      <c r="E6345">
        <v>0</v>
      </c>
      <c r="F6345" t="s">
        <v>14364</v>
      </c>
      <c r="G6345">
        <v>0.70199999999999996</v>
      </c>
    </row>
    <row r="6346" spans="1:7" x14ac:dyDescent="0.35">
      <c r="A6346" t="s">
        <v>11074</v>
      </c>
      <c r="B6346" t="s">
        <v>11075</v>
      </c>
      <c r="C6346" s="16">
        <v>35983</v>
      </c>
      <c r="D6346">
        <v>2</v>
      </c>
      <c r="E6346">
        <v>60</v>
      </c>
      <c r="F6346" t="s">
        <v>14364</v>
      </c>
      <c r="G6346">
        <v>0.52100000000000002</v>
      </c>
    </row>
    <row r="6347" spans="1:7" x14ac:dyDescent="0.35">
      <c r="A6347" t="s">
        <v>4773</v>
      </c>
      <c r="B6347" t="s">
        <v>4774</v>
      </c>
      <c r="C6347" s="16">
        <v>35975</v>
      </c>
      <c r="D6347">
        <v>6</v>
      </c>
      <c r="E6347">
        <v>61</v>
      </c>
      <c r="F6347" t="s">
        <v>13390</v>
      </c>
      <c r="G6347">
        <v>0.224</v>
      </c>
    </row>
    <row r="6348" spans="1:7" x14ac:dyDescent="0.35">
      <c r="A6348" t="s">
        <v>7494</v>
      </c>
      <c r="B6348" t="s">
        <v>4774</v>
      </c>
      <c r="C6348" s="16">
        <v>35975</v>
      </c>
      <c r="D6348">
        <v>11</v>
      </c>
      <c r="E6348">
        <v>56</v>
      </c>
      <c r="F6348" t="s">
        <v>13390</v>
      </c>
      <c r="G6348">
        <v>0.66300000000000003</v>
      </c>
    </row>
    <row r="6349" spans="1:7" x14ac:dyDescent="0.35">
      <c r="A6349" t="s">
        <v>3965</v>
      </c>
      <c r="B6349" t="s">
        <v>4774</v>
      </c>
      <c r="C6349" s="16">
        <v>35975</v>
      </c>
      <c r="D6349">
        <v>3</v>
      </c>
      <c r="E6349">
        <v>69</v>
      </c>
      <c r="F6349" t="s">
        <v>13390</v>
      </c>
      <c r="G6349">
        <v>0.72099999999999997</v>
      </c>
    </row>
    <row r="6350" spans="1:7" x14ac:dyDescent="0.35">
      <c r="A6350" t="s">
        <v>6349</v>
      </c>
      <c r="B6350" t="s">
        <v>1878</v>
      </c>
      <c r="C6350" s="16">
        <v>35969</v>
      </c>
      <c r="D6350">
        <v>1</v>
      </c>
      <c r="E6350">
        <v>77</v>
      </c>
      <c r="F6350" t="s">
        <v>14036</v>
      </c>
      <c r="G6350">
        <v>0.38300000000000001</v>
      </c>
    </row>
    <row r="6351" spans="1:7" x14ac:dyDescent="0.35">
      <c r="A6351" t="s">
        <v>11160</v>
      </c>
      <c r="B6351" t="s">
        <v>2700</v>
      </c>
      <c r="C6351" s="16">
        <v>35947</v>
      </c>
      <c r="D6351">
        <v>4</v>
      </c>
      <c r="E6351">
        <v>55</v>
      </c>
      <c r="F6351" t="s">
        <v>1134</v>
      </c>
      <c r="G6351">
        <v>0.58599999999999997</v>
      </c>
    </row>
    <row r="6352" spans="1:7" x14ac:dyDescent="0.35">
      <c r="A6352" t="s">
        <v>3541</v>
      </c>
      <c r="B6352" t="s">
        <v>3542</v>
      </c>
      <c r="C6352" s="16">
        <v>35944</v>
      </c>
      <c r="D6352">
        <v>3</v>
      </c>
      <c r="E6352">
        <v>76</v>
      </c>
      <c r="F6352" t="s">
        <v>15079</v>
      </c>
      <c r="G6352">
        <v>0.70399999999999996</v>
      </c>
    </row>
    <row r="6353" spans="1:7" x14ac:dyDescent="0.35">
      <c r="A6353" t="s">
        <v>10100</v>
      </c>
      <c r="B6353" t="s">
        <v>3544</v>
      </c>
      <c r="C6353" s="16">
        <v>35944</v>
      </c>
      <c r="D6353">
        <v>10</v>
      </c>
      <c r="E6353">
        <v>64</v>
      </c>
      <c r="F6353" t="s">
        <v>15006</v>
      </c>
      <c r="G6353">
        <v>0.69799999999999995</v>
      </c>
    </row>
    <row r="6354" spans="1:7" x14ac:dyDescent="0.35">
      <c r="A6354" t="s">
        <v>2613</v>
      </c>
      <c r="B6354" t="s">
        <v>2614</v>
      </c>
      <c r="C6354" s="16">
        <v>35941</v>
      </c>
      <c r="D6354">
        <v>3</v>
      </c>
      <c r="E6354">
        <v>0</v>
      </c>
      <c r="F6354" t="s">
        <v>13967</v>
      </c>
      <c r="G6354">
        <v>0.34699999999999998</v>
      </c>
    </row>
    <row r="6355" spans="1:7" x14ac:dyDescent="0.35">
      <c r="A6355" t="s">
        <v>1273</v>
      </c>
      <c r="B6355" t="s">
        <v>1029</v>
      </c>
      <c r="C6355" s="16">
        <v>35940</v>
      </c>
      <c r="D6355">
        <v>16</v>
      </c>
      <c r="E6355">
        <v>0</v>
      </c>
      <c r="F6355" t="s">
        <v>480</v>
      </c>
      <c r="G6355">
        <v>0.70399999999999996</v>
      </c>
    </row>
    <row r="6356" spans="1:7" x14ac:dyDescent="0.35">
      <c r="A6356" t="s">
        <v>6421</v>
      </c>
      <c r="B6356" t="s">
        <v>6422</v>
      </c>
      <c r="C6356" s="16">
        <v>35940</v>
      </c>
      <c r="D6356">
        <v>8</v>
      </c>
      <c r="E6356">
        <v>47</v>
      </c>
      <c r="F6356" t="s">
        <v>13959</v>
      </c>
      <c r="G6356">
        <v>0.7</v>
      </c>
    </row>
    <row r="6357" spans="1:7" x14ac:dyDescent="0.35">
      <c r="A6357" t="s">
        <v>1010</v>
      </c>
      <c r="B6357" t="s">
        <v>1011</v>
      </c>
      <c r="C6357" s="16">
        <v>35927</v>
      </c>
      <c r="D6357">
        <v>8</v>
      </c>
      <c r="E6357">
        <v>78</v>
      </c>
      <c r="F6357" t="s">
        <v>14346</v>
      </c>
      <c r="G6357">
        <v>0.58699999999999997</v>
      </c>
    </row>
    <row r="6358" spans="1:7" x14ac:dyDescent="0.35">
      <c r="A6358" t="s">
        <v>329</v>
      </c>
      <c r="B6358" t="s">
        <v>330</v>
      </c>
      <c r="C6358" s="16">
        <v>35912</v>
      </c>
      <c r="D6358">
        <v>3</v>
      </c>
      <c r="E6358">
        <v>62</v>
      </c>
      <c r="F6358" t="s">
        <v>331</v>
      </c>
      <c r="G6358">
        <v>0.75700000000000001</v>
      </c>
    </row>
    <row r="6359" spans="1:7" x14ac:dyDescent="0.35">
      <c r="A6359" t="s">
        <v>484</v>
      </c>
      <c r="B6359" t="s">
        <v>485</v>
      </c>
      <c r="C6359" s="16">
        <v>35885</v>
      </c>
      <c r="D6359">
        <v>8</v>
      </c>
      <c r="E6359">
        <v>74</v>
      </c>
      <c r="F6359" t="s">
        <v>14365</v>
      </c>
      <c r="G6359">
        <v>0.53300000000000003</v>
      </c>
    </row>
    <row r="6360" spans="1:7" x14ac:dyDescent="0.35">
      <c r="A6360" t="s">
        <v>7484</v>
      </c>
      <c r="B6360" t="s">
        <v>485</v>
      </c>
      <c r="C6360" s="16">
        <v>35885</v>
      </c>
      <c r="D6360">
        <v>10</v>
      </c>
      <c r="E6360">
        <v>65</v>
      </c>
      <c r="F6360" t="s">
        <v>14365</v>
      </c>
      <c r="G6360">
        <v>0.64500000000000002</v>
      </c>
    </row>
    <row r="6361" spans="1:7" x14ac:dyDescent="0.35">
      <c r="A6361" t="s">
        <v>8532</v>
      </c>
      <c r="B6361" t="s">
        <v>1463</v>
      </c>
      <c r="C6361" s="16">
        <v>35879</v>
      </c>
      <c r="D6361">
        <v>4</v>
      </c>
      <c r="E6361">
        <v>44</v>
      </c>
      <c r="F6361" t="s">
        <v>13385</v>
      </c>
      <c r="G6361">
        <v>0.497</v>
      </c>
    </row>
    <row r="6362" spans="1:7" x14ac:dyDescent="0.35">
      <c r="A6362" t="s">
        <v>1765</v>
      </c>
      <c r="B6362" t="s">
        <v>1766</v>
      </c>
      <c r="C6362" s="16">
        <v>35871</v>
      </c>
      <c r="D6362">
        <v>8</v>
      </c>
      <c r="E6362">
        <v>25</v>
      </c>
      <c r="F6362" t="s">
        <v>1767</v>
      </c>
      <c r="G6362">
        <v>0.71899999999999997</v>
      </c>
    </row>
    <row r="6363" spans="1:7" x14ac:dyDescent="0.35">
      <c r="A6363" t="s">
        <v>12014</v>
      </c>
      <c r="B6363" t="s">
        <v>4011</v>
      </c>
      <c r="C6363" s="16">
        <v>35871</v>
      </c>
      <c r="D6363">
        <v>1</v>
      </c>
      <c r="E6363">
        <v>33</v>
      </c>
      <c r="F6363" t="s">
        <v>13826</v>
      </c>
      <c r="G6363">
        <v>0.78500000000000003</v>
      </c>
    </row>
    <row r="6364" spans="1:7" x14ac:dyDescent="0.35">
      <c r="A6364" t="s">
        <v>10401</v>
      </c>
      <c r="B6364" t="s">
        <v>1766</v>
      </c>
      <c r="C6364" s="16">
        <v>35871</v>
      </c>
      <c r="D6364">
        <v>3</v>
      </c>
      <c r="E6364">
        <v>42</v>
      </c>
      <c r="F6364" t="s">
        <v>1767</v>
      </c>
      <c r="G6364">
        <v>0.75800000000000001</v>
      </c>
    </row>
    <row r="6365" spans="1:7" x14ac:dyDescent="0.35">
      <c r="A6365" t="s">
        <v>4968</v>
      </c>
      <c r="B6365" t="s">
        <v>695</v>
      </c>
      <c r="C6365" s="16">
        <v>35857</v>
      </c>
      <c r="D6365">
        <v>9</v>
      </c>
      <c r="E6365">
        <v>67</v>
      </c>
      <c r="F6365" t="s">
        <v>12842</v>
      </c>
      <c r="G6365">
        <v>0.60199999999999998</v>
      </c>
    </row>
    <row r="6366" spans="1:7" x14ac:dyDescent="0.35">
      <c r="A6366" t="s">
        <v>4969</v>
      </c>
      <c r="B6366" t="s">
        <v>695</v>
      </c>
      <c r="C6366" s="16">
        <v>35857</v>
      </c>
      <c r="D6366">
        <v>3</v>
      </c>
      <c r="E6366">
        <v>63</v>
      </c>
      <c r="F6366" t="s">
        <v>12842</v>
      </c>
      <c r="G6366">
        <v>0.56100000000000005</v>
      </c>
    </row>
    <row r="6367" spans="1:7" x14ac:dyDescent="0.35">
      <c r="A6367" t="s">
        <v>9156</v>
      </c>
      <c r="B6367" t="s">
        <v>9157</v>
      </c>
      <c r="C6367" s="16">
        <v>35854</v>
      </c>
      <c r="D6367">
        <v>7</v>
      </c>
      <c r="E6367">
        <v>23</v>
      </c>
      <c r="F6367" t="s">
        <v>13875</v>
      </c>
      <c r="G6367">
        <v>0.621</v>
      </c>
    </row>
    <row r="6368" spans="1:7" x14ac:dyDescent="0.35">
      <c r="A6368" t="s">
        <v>2218</v>
      </c>
      <c r="B6368" t="s">
        <v>949</v>
      </c>
      <c r="C6368" s="16">
        <v>35849</v>
      </c>
      <c r="D6368">
        <v>5</v>
      </c>
      <c r="E6368">
        <v>34</v>
      </c>
      <c r="F6368" t="s">
        <v>14128</v>
      </c>
      <c r="G6368">
        <v>0.54600000000000004</v>
      </c>
    </row>
    <row r="6369" spans="1:7" x14ac:dyDescent="0.35">
      <c r="A6369" t="s">
        <v>11918</v>
      </c>
      <c r="B6369" t="s">
        <v>2698</v>
      </c>
      <c r="C6369" s="16">
        <v>35844</v>
      </c>
      <c r="D6369">
        <v>20</v>
      </c>
      <c r="E6369">
        <v>37</v>
      </c>
      <c r="F6369" t="s">
        <v>13830</v>
      </c>
      <c r="G6369">
        <v>0.28599999999999998</v>
      </c>
    </row>
    <row r="6370" spans="1:7" x14ac:dyDescent="0.35">
      <c r="A6370" t="s">
        <v>3444</v>
      </c>
      <c r="B6370" t="s">
        <v>2596</v>
      </c>
      <c r="C6370" s="16">
        <v>35843</v>
      </c>
      <c r="D6370">
        <v>4</v>
      </c>
      <c r="E6370">
        <v>63</v>
      </c>
      <c r="F6370" t="s">
        <v>14046</v>
      </c>
      <c r="G6370">
        <v>0.317</v>
      </c>
    </row>
    <row r="6371" spans="1:7" x14ac:dyDescent="0.35">
      <c r="A6371" t="s">
        <v>11129</v>
      </c>
      <c r="B6371" t="s">
        <v>11130</v>
      </c>
      <c r="C6371" s="16">
        <v>35832</v>
      </c>
      <c r="D6371">
        <v>1</v>
      </c>
      <c r="E6371">
        <v>4</v>
      </c>
      <c r="F6371" t="s">
        <v>13391</v>
      </c>
      <c r="G6371">
        <v>0.42199999999999999</v>
      </c>
    </row>
    <row r="6372" spans="1:7" x14ac:dyDescent="0.35">
      <c r="A6372" t="s">
        <v>5706</v>
      </c>
      <c r="B6372" t="s">
        <v>5707</v>
      </c>
      <c r="C6372" s="16">
        <v>35827</v>
      </c>
      <c r="D6372">
        <v>1</v>
      </c>
      <c r="E6372">
        <v>46</v>
      </c>
      <c r="F6372" t="s">
        <v>5708</v>
      </c>
      <c r="G6372">
        <v>0.871</v>
      </c>
    </row>
    <row r="6373" spans="1:7" x14ac:dyDescent="0.35">
      <c r="A6373" t="s">
        <v>9899</v>
      </c>
      <c r="B6373" t="s">
        <v>4183</v>
      </c>
      <c r="C6373" s="16">
        <v>35797</v>
      </c>
      <c r="D6373">
        <v>6</v>
      </c>
      <c r="E6373">
        <v>35</v>
      </c>
      <c r="F6373" t="s">
        <v>12789</v>
      </c>
      <c r="G6373">
        <v>0.71399999999999997</v>
      </c>
    </row>
    <row r="6374" spans="1:7" x14ac:dyDescent="0.35">
      <c r="A6374" t="s">
        <v>1096</v>
      </c>
      <c r="B6374" t="s">
        <v>1097</v>
      </c>
      <c r="C6374" s="16">
        <v>35796</v>
      </c>
      <c r="D6374">
        <v>3</v>
      </c>
      <c r="E6374">
        <v>75</v>
      </c>
      <c r="F6374" t="s">
        <v>1098</v>
      </c>
      <c r="G6374">
        <v>0.61499999999999999</v>
      </c>
    </row>
    <row r="6375" spans="1:7" x14ac:dyDescent="0.35">
      <c r="A6375" t="s">
        <v>2031</v>
      </c>
      <c r="B6375" t="s">
        <v>2032</v>
      </c>
      <c r="C6375" s="16">
        <v>35796</v>
      </c>
      <c r="D6375">
        <v>8</v>
      </c>
      <c r="E6375">
        <v>71</v>
      </c>
      <c r="F6375" t="s">
        <v>15080</v>
      </c>
      <c r="G6375">
        <v>0.54600000000000004</v>
      </c>
    </row>
    <row r="6376" spans="1:7" x14ac:dyDescent="0.35">
      <c r="A6376" t="s">
        <v>2474</v>
      </c>
      <c r="B6376" t="s">
        <v>2475</v>
      </c>
      <c r="C6376" s="16">
        <v>35796</v>
      </c>
      <c r="D6376">
        <v>1</v>
      </c>
      <c r="E6376">
        <v>0</v>
      </c>
      <c r="F6376" t="s">
        <v>14366</v>
      </c>
      <c r="G6376">
        <v>0.443</v>
      </c>
    </row>
    <row r="6377" spans="1:7" x14ac:dyDescent="0.35">
      <c r="A6377" t="s">
        <v>3204</v>
      </c>
      <c r="B6377" t="s">
        <v>1024</v>
      </c>
      <c r="C6377" s="16">
        <v>35796</v>
      </c>
      <c r="D6377">
        <v>2</v>
      </c>
      <c r="E6377">
        <v>0</v>
      </c>
      <c r="F6377" t="s">
        <v>13668</v>
      </c>
      <c r="G6377">
        <v>0.748</v>
      </c>
    </row>
    <row r="6378" spans="1:7" x14ac:dyDescent="0.35">
      <c r="A6378" t="s">
        <v>4204</v>
      </c>
      <c r="B6378" t="s">
        <v>4205</v>
      </c>
      <c r="C6378" s="16">
        <v>35796</v>
      </c>
      <c r="D6378">
        <v>1</v>
      </c>
      <c r="E6378">
        <v>52</v>
      </c>
      <c r="F6378" t="s">
        <v>14044</v>
      </c>
      <c r="G6378">
        <v>0.42399999999999999</v>
      </c>
    </row>
    <row r="6379" spans="1:7" x14ac:dyDescent="0.35">
      <c r="A6379" t="s">
        <v>4524</v>
      </c>
      <c r="B6379" t="s">
        <v>4525</v>
      </c>
      <c r="C6379" s="16">
        <v>35796</v>
      </c>
      <c r="D6379">
        <v>1</v>
      </c>
      <c r="E6379">
        <v>59</v>
      </c>
      <c r="F6379" t="s">
        <v>4526</v>
      </c>
      <c r="G6379">
        <v>0.65100000000000002</v>
      </c>
    </row>
    <row r="6380" spans="1:7" x14ac:dyDescent="0.35">
      <c r="A6380" t="s">
        <v>5304</v>
      </c>
      <c r="B6380" t="s">
        <v>3183</v>
      </c>
      <c r="C6380" s="16">
        <v>35796</v>
      </c>
      <c r="D6380">
        <v>1</v>
      </c>
      <c r="E6380">
        <v>0</v>
      </c>
      <c r="F6380" t="s">
        <v>3184</v>
      </c>
      <c r="G6380">
        <v>0.41</v>
      </c>
    </row>
    <row r="6381" spans="1:7" x14ac:dyDescent="0.35">
      <c r="A6381" t="s">
        <v>5740</v>
      </c>
      <c r="B6381" t="s">
        <v>5741</v>
      </c>
      <c r="C6381" s="16">
        <v>35796</v>
      </c>
      <c r="D6381">
        <v>1</v>
      </c>
      <c r="E6381">
        <v>76</v>
      </c>
      <c r="F6381" t="s">
        <v>13969</v>
      </c>
      <c r="G6381">
        <v>0.54700000000000004</v>
      </c>
    </row>
    <row r="6382" spans="1:7" x14ac:dyDescent="0.35">
      <c r="A6382" t="s">
        <v>6286</v>
      </c>
      <c r="B6382" t="s">
        <v>1929</v>
      </c>
      <c r="C6382" s="16">
        <v>35796</v>
      </c>
      <c r="D6382">
        <v>4</v>
      </c>
      <c r="E6382">
        <v>0</v>
      </c>
      <c r="F6382" t="s">
        <v>14367</v>
      </c>
      <c r="G6382">
        <v>0.42599999999999999</v>
      </c>
    </row>
    <row r="6383" spans="1:7" x14ac:dyDescent="0.35">
      <c r="A6383" t="s">
        <v>12231</v>
      </c>
      <c r="B6383" t="s">
        <v>6410</v>
      </c>
      <c r="C6383" s="16">
        <v>35796</v>
      </c>
      <c r="D6383">
        <v>1</v>
      </c>
      <c r="E6383">
        <v>64</v>
      </c>
      <c r="F6383" t="s">
        <v>5233</v>
      </c>
      <c r="G6383">
        <v>0.77200000000000002</v>
      </c>
    </row>
    <row r="6384" spans="1:7" x14ac:dyDescent="0.35">
      <c r="A6384" t="s">
        <v>6677</v>
      </c>
      <c r="B6384" t="s">
        <v>6678</v>
      </c>
      <c r="C6384" s="16">
        <v>35796</v>
      </c>
      <c r="D6384">
        <v>1</v>
      </c>
      <c r="E6384">
        <v>68</v>
      </c>
      <c r="F6384" t="s">
        <v>14268</v>
      </c>
      <c r="G6384">
        <v>0.64600000000000002</v>
      </c>
    </row>
    <row r="6385" spans="1:7" x14ac:dyDescent="0.35">
      <c r="A6385" t="s">
        <v>6752</v>
      </c>
      <c r="B6385" t="s">
        <v>6678</v>
      </c>
      <c r="C6385" s="16">
        <v>35796</v>
      </c>
      <c r="D6385">
        <v>10</v>
      </c>
      <c r="E6385">
        <v>62</v>
      </c>
      <c r="F6385" t="s">
        <v>14268</v>
      </c>
      <c r="G6385">
        <v>0.53100000000000003</v>
      </c>
    </row>
    <row r="6386" spans="1:7" x14ac:dyDescent="0.35">
      <c r="A6386" t="s">
        <v>6811</v>
      </c>
      <c r="B6386" t="s">
        <v>6812</v>
      </c>
      <c r="C6386" s="16">
        <v>35796</v>
      </c>
      <c r="D6386">
        <v>1</v>
      </c>
      <c r="E6386">
        <v>31</v>
      </c>
      <c r="F6386" t="s">
        <v>14368</v>
      </c>
      <c r="G6386">
        <v>0.61399999999999999</v>
      </c>
    </row>
    <row r="6387" spans="1:7" x14ac:dyDescent="0.35">
      <c r="A6387" t="s">
        <v>2387</v>
      </c>
      <c r="B6387" t="s">
        <v>2388</v>
      </c>
      <c r="C6387" s="16">
        <v>35796</v>
      </c>
      <c r="D6387">
        <v>1</v>
      </c>
      <c r="E6387">
        <v>0</v>
      </c>
      <c r="F6387" t="s">
        <v>14268</v>
      </c>
      <c r="G6387">
        <v>0.48099999999999998</v>
      </c>
    </row>
    <row r="6388" spans="1:7" x14ac:dyDescent="0.35">
      <c r="A6388" t="s">
        <v>12303</v>
      </c>
      <c r="B6388" t="s">
        <v>7329</v>
      </c>
      <c r="C6388" s="16">
        <v>35796</v>
      </c>
      <c r="D6388">
        <v>4</v>
      </c>
      <c r="E6388">
        <v>0</v>
      </c>
      <c r="F6388" t="s">
        <v>480</v>
      </c>
      <c r="G6388">
        <v>0.57299999999999995</v>
      </c>
    </row>
    <row r="6389" spans="1:7" x14ac:dyDescent="0.35">
      <c r="A6389" t="s">
        <v>7536</v>
      </c>
      <c r="B6389" t="s">
        <v>4355</v>
      </c>
      <c r="C6389" s="16">
        <v>35796</v>
      </c>
      <c r="D6389">
        <v>6</v>
      </c>
      <c r="E6389">
        <v>62</v>
      </c>
      <c r="F6389" t="s">
        <v>4356</v>
      </c>
      <c r="G6389">
        <v>0.76700000000000002</v>
      </c>
    </row>
    <row r="6390" spans="1:7" x14ac:dyDescent="0.35">
      <c r="A6390" t="s">
        <v>7881</v>
      </c>
      <c r="B6390" t="s">
        <v>7882</v>
      </c>
      <c r="C6390" s="16">
        <v>35796</v>
      </c>
      <c r="D6390">
        <v>11</v>
      </c>
      <c r="E6390">
        <v>0</v>
      </c>
      <c r="F6390" t="s">
        <v>13875</v>
      </c>
      <c r="G6390">
        <v>0.49099999999999999</v>
      </c>
    </row>
    <row r="6391" spans="1:7" x14ac:dyDescent="0.35">
      <c r="A6391" t="s">
        <v>8110</v>
      </c>
      <c r="B6391" t="s">
        <v>7329</v>
      </c>
      <c r="C6391" s="16">
        <v>35796</v>
      </c>
      <c r="D6391">
        <v>12</v>
      </c>
      <c r="E6391">
        <v>0</v>
      </c>
      <c r="F6391" t="s">
        <v>480</v>
      </c>
      <c r="G6391">
        <v>0.72299999999999998</v>
      </c>
    </row>
    <row r="6392" spans="1:7" x14ac:dyDescent="0.35">
      <c r="A6392" t="s">
        <v>8308</v>
      </c>
      <c r="B6392" t="s">
        <v>8309</v>
      </c>
      <c r="C6392" s="16">
        <v>35796</v>
      </c>
      <c r="D6392">
        <v>2</v>
      </c>
      <c r="E6392">
        <v>79</v>
      </c>
      <c r="F6392" t="s">
        <v>13969</v>
      </c>
      <c r="G6392">
        <v>0.621</v>
      </c>
    </row>
    <row r="6393" spans="1:7" x14ac:dyDescent="0.35">
      <c r="A6393" t="s">
        <v>8323</v>
      </c>
      <c r="B6393" t="s">
        <v>729</v>
      </c>
      <c r="C6393" s="16">
        <v>35796</v>
      </c>
      <c r="D6393">
        <v>3</v>
      </c>
      <c r="E6393">
        <v>0</v>
      </c>
      <c r="F6393" t="s">
        <v>13654</v>
      </c>
      <c r="G6393">
        <v>0.27600000000000002</v>
      </c>
    </row>
    <row r="6394" spans="1:7" x14ac:dyDescent="0.35">
      <c r="A6394" t="s">
        <v>2302</v>
      </c>
      <c r="B6394" t="s">
        <v>8486</v>
      </c>
      <c r="C6394" s="16">
        <v>35796</v>
      </c>
      <c r="D6394">
        <v>5</v>
      </c>
      <c r="E6394">
        <v>49</v>
      </c>
      <c r="F6394" t="s">
        <v>8487</v>
      </c>
      <c r="G6394">
        <v>0.86299999999999999</v>
      </c>
    </row>
    <row r="6395" spans="1:7" x14ac:dyDescent="0.35">
      <c r="A6395" t="s">
        <v>470</v>
      </c>
      <c r="B6395" t="s">
        <v>415</v>
      </c>
      <c r="C6395" s="16">
        <v>35796</v>
      </c>
      <c r="D6395">
        <v>4</v>
      </c>
      <c r="E6395">
        <v>0</v>
      </c>
      <c r="F6395" t="s">
        <v>13959</v>
      </c>
      <c r="G6395">
        <v>0.32700000000000001</v>
      </c>
    </row>
    <row r="6396" spans="1:7" x14ac:dyDescent="0.35">
      <c r="A6396" t="s">
        <v>9324</v>
      </c>
      <c r="B6396" t="s">
        <v>8131</v>
      </c>
      <c r="C6396" s="16">
        <v>35796</v>
      </c>
      <c r="D6396">
        <v>7</v>
      </c>
      <c r="E6396">
        <v>37</v>
      </c>
      <c r="F6396" t="s">
        <v>14369</v>
      </c>
      <c r="G6396">
        <v>0.61</v>
      </c>
    </row>
    <row r="6397" spans="1:7" x14ac:dyDescent="0.35">
      <c r="A6397" t="s">
        <v>9636</v>
      </c>
      <c r="B6397" t="s">
        <v>9637</v>
      </c>
      <c r="C6397" s="16">
        <v>35796</v>
      </c>
      <c r="D6397">
        <v>1</v>
      </c>
      <c r="E6397">
        <v>59</v>
      </c>
      <c r="F6397" t="s">
        <v>9638</v>
      </c>
      <c r="G6397">
        <v>0.55300000000000005</v>
      </c>
    </row>
    <row r="6398" spans="1:7" x14ac:dyDescent="0.35">
      <c r="A6398" t="s">
        <v>8308</v>
      </c>
      <c r="B6398" t="s">
        <v>8309</v>
      </c>
      <c r="C6398" s="16">
        <v>35796</v>
      </c>
      <c r="D6398">
        <v>2</v>
      </c>
      <c r="E6398">
        <v>0</v>
      </c>
      <c r="F6398" t="s">
        <v>13969</v>
      </c>
      <c r="G6398">
        <v>0.621</v>
      </c>
    </row>
    <row r="6399" spans="1:7" x14ac:dyDescent="0.35">
      <c r="A6399" t="s">
        <v>9761</v>
      </c>
      <c r="B6399" t="s">
        <v>2475</v>
      </c>
      <c r="C6399" s="16">
        <v>35796</v>
      </c>
      <c r="D6399">
        <v>4</v>
      </c>
      <c r="E6399">
        <v>65</v>
      </c>
      <c r="F6399" t="s">
        <v>14366</v>
      </c>
      <c r="G6399">
        <v>0.52800000000000002</v>
      </c>
    </row>
    <row r="6400" spans="1:7" x14ac:dyDescent="0.35">
      <c r="A6400" t="s">
        <v>1613</v>
      </c>
      <c r="B6400" t="s">
        <v>288</v>
      </c>
      <c r="C6400" s="16">
        <v>35796</v>
      </c>
      <c r="D6400">
        <v>16</v>
      </c>
      <c r="E6400">
        <v>57</v>
      </c>
      <c r="F6400" t="s">
        <v>14038</v>
      </c>
      <c r="G6400">
        <v>0.44500000000000001</v>
      </c>
    </row>
    <row r="6401" spans="1:7" x14ac:dyDescent="0.35">
      <c r="A6401" t="s">
        <v>4836</v>
      </c>
      <c r="B6401" t="s">
        <v>10574</v>
      </c>
      <c r="C6401" s="16">
        <v>35796</v>
      </c>
      <c r="D6401">
        <v>2</v>
      </c>
      <c r="E6401">
        <v>58</v>
      </c>
      <c r="F6401" t="s">
        <v>13358</v>
      </c>
      <c r="G6401">
        <v>0.86299999999999999</v>
      </c>
    </row>
    <row r="6402" spans="1:7" x14ac:dyDescent="0.35">
      <c r="A6402" t="s">
        <v>4131</v>
      </c>
      <c r="B6402" t="s">
        <v>1024</v>
      </c>
      <c r="C6402" s="16">
        <v>35796</v>
      </c>
      <c r="D6402">
        <v>4</v>
      </c>
      <c r="E6402">
        <v>0</v>
      </c>
      <c r="F6402" t="s">
        <v>13668</v>
      </c>
      <c r="G6402">
        <v>0.55000000000000004</v>
      </c>
    </row>
    <row r="6403" spans="1:7" x14ac:dyDescent="0.35">
      <c r="A6403" t="s">
        <v>10728</v>
      </c>
      <c r="B6403" t="s">
        <v>163</v>
      </c>
      <c r="C6403" s="16">
        <v>35796</v>
      </c>
      <c r="D6403">
        <v>11</v>
      </c>
      <c r="E6403">
        <v>0</v>
      </c>
      <c r="F6403" t="s">
        <v>164</v>
      </c>
      <c r="G6403">
        <v>0.56100000000000005</v>
      </c>
    </row>
    <row r="6404" spans="1:7" x14ac:dyDescent="0.35">
      <c r="A6404" t="s">
        <v>12674</v>
      </c>
      <c r="B6404" t="s">
        <v>3555</v>
      </c>
      <c r="C6404" s="16">
        <v>35796</v>
      </c>
      <c r="D6404">
        <v>1</v>
      </c>
      <c r="E6404">
        <v>0</v>
      </c>
      <c r="F6404" t="s">
        <v>13735</v>
      </c>
      <c r="G6404">
        <v>0.53100000000000003</v>
      </c>
    </row>
    <row r="6405" spans="1:7" x14ac:dyDescent="0.35">
      <c r="A6405" t="s">
        <v>653</v>
      </c>
      <c r="B6405" t="s">
        <v>654</v>
      </c>
      <c r="C6405" s="16">
        <v>35796</v>
      </c>
      <c r="D6405">
        <v>1</v>
      </c>
      <c r="E6405">
        <v>33</v>
      </c>
      <c r="F6405" t="s">
        <v>14370</v>
      </c>
      <c r="G6405">
        <v>0.66300000000000003</v>
      </c>
    </row>
    <row r="6406" spans="1:7" x14ac:dyDescent="0.35">
      <c r="A6406" t="s">
        <v>9761</v>
      </c>
      <c r="B6406" t="s">
        <v>2475</v>
      </c>
      <c r="C6406" s="16">
        <v>35796</v>
      </c>
      <c r="D6406">
        <v>4</v>
      </c>
      <c r="E6406">
        <v>0</v>
      </c>
      <c r="F6406" t="s">
        <v>14366</v>
      </c>
      <c r="G6406">
        <v>0.52900000000000003</v>
      </c>
    </row>
    <row r="6407" spans="1:7" x14ac:dyDescent="0.35">
      <c r="A6407" t="s">
        <v>5394</v>
      </c>
      <c r="B6407" t="s">
        <v>415</v>
      </c>
      <c r="C6407" s="16">
        <v>35796</v>
      </c>
      <c r="D6407">
        <v>5</v>
      </c>
      <c r="E6407">
        <v>0</v>
      </c>
      <c r="F6407" t="s">
        <v>13959</v>
      </c>
      <c r="G6407">
        <v>0.25900000000000001</v>
      </c>
    </row>
    <row r="6408" spans="1:7" x14ac:dyDescent="0.35">
      <c r="A6408" t="s">
        <v>7516</v>
      </c>
      <c r="B6408" t="s">
        <v>7517</v>
      </c>
      <c r="C6408" s="16">
        <v>35756</v>
      </c>
      <c r="D6408">
        <v>13</v>
      </c>
      <c r="E6408">
        <v>68</v>
      </c>
      <c r="F6408" t="s">
        <v>14054</v>
      </c>
      <c r="G6408">
        <v>0.498</v>
      </c>
    </row>
    <row r="6409" spans="1:7" x14ac:dyDescent="0.35">
      <c r="A6409" t="s">
        <v>1893</v>
      </c>
      <c r="B6409" t="s">
        <v>1894</v>
      </c>
      <c r="C6409" s="16">
        <v>35751</v>
      </c>
      <c r="D6409">
        <v>10</v>
      </c>
      <c r="E6409">
        <v>43</v>
      </c>
      <c r="F6409" t="s">
        <v>13959</v>
      </c>
      <c r="G6409">
        <v>0.746</v>
      </c>
    </row>
    <row r="6410" spans="1:7" x14ac:dyDescent="0.35">
      <c r="A6410" t="s">
        <v>12293</v>
      </c>
      <c r="B6410" t="s">
        <v>1894</v>
      </c>
      <c r="C6410" s="16">
        <v>35751</v>
      </c>
      <c r="D6410">
        <v>3</v>
      </c>
      <c r="E6410">
        <v>48</v>
      </c>
      <c r="F6410" t="s">
        <v>13959</v>
      </c>
      <c r="G6410">
        <v>0.64300000000000002</v>
      </c>
    </row>
    <row r="6411" spans="1:7" x14ac:dyDescent="0.35">
      <c r="A6411" t="s">
        <v>5663</v>
      </c>
      <c r="B6411" t="s">
        <v>2435</v>
      </c>
      <c r="C6411" s="16">
        <v>35748</v>
      </c>
      <c r="D6411">
        <v>12</v>
      </c>
      <c r="E6411">
        <v>78</v>
      </c>
      <c r="F6411" t="s">
        <v>13177</v>
      </c>
      <c r="G6411">
        <v>0.42799999999999999</v>
      </c>
    </row>
    <row r="6412" spans="1:7" x14ac:dyDescent="0.35">
      <c r="A6412" t="s">
        <v>7344</v>
      </c>
      <c r="B6412" t="s">
        <v>3880</v>
      </c>
      <c r="C6412" s="16">
        <v>35744</v>
      </c>
      <c r="D6412">
        <v>1</v>
      </c>
      <c r="E6412">
        <v>79</v>
      </c>
      <c r="F6412" t="s">
        <v>14999</v>
      </c>
      <c r="G6412">
        <v>0.57499999999999996</v>
      </c>
    </row>
    <row r="6413" spans="1:7" x14ac:dyDescent="0.35">
      <c r="A6413" t="s">
        <v>8459</v>
      </c>
      <c r="B6413" t="s">
        <v>3880</v>
      </c>
      <c r="C6413" s="16">
        <v>35744</v>
      </c>
      <c r="D6413">
        <v>5</v>
      </c>
      <c r="E6413">
        <v>47</v>
      </c>
      <c r="F6413" t="s">
        <v>14999</v>
      </c>
      <c r="G6413">
        <v>0.58499999999999996</v>
      </c>
    </row>
    <row r="6414" spans="1:7" x14ac:dyDescent="0.35">
      <c r="A6414" t="s">
        <v>11009</v>
      </c>
      <c r="B6414" t="s">
        <v>3880</v>
      </c>
      <c r="C6414" s="16">
        <v>35744</v>
      </c>
      <c r="D6414">
        <v>3</v>
      </c>
      <c r="E6414">
        <v>42</v>
      </c>
      <c r="F6414" t="s">
        <v>14999</v>
      </c>
      <c r="G6414">
        <v>0.56200000000000006</v>
      </c>
    </row>
    <row r="6415" spans="1:7" x14ac:dyDescent="0.35">
      <c r="A6415" t="s">
        <v>3668</v>
      </c>
      <c r="B6415" t="s">
        <v>11372</v>
      </c>
      <c r="C6415" s="16">
        <v>35730</v>
      </c>
      <c r="D6415">
        <v>1</v>
      </c>
      <c r="E6415">
        <v>1</v>
      </c>
      <c r="F6415" t="s">
        <v>14371</v>
      </c>
      <c r="G6415">
        <v>0.81899999999999995</v>
      </c>
    </row>
    <row r="6416" spans="1:7" x14ac:dyDescent="0.35">
      <c r="A6416" t="s">
        <v>11942</v>
      </c>
      <c r="B6416" t="s">
        <v>3018</v>
      </c>
      <c r="C6416" s="16">
        <v>35727</v>
      </c>
      <c r="D6416">
        <v>6</v>
      </c>
      <c r="E6416">
        <v>0</v>
      </c>
      <c r="F6416" t="s">
        <v>13392</v>
      </c>
      <c r="G6416">
        <v>0.26100000000000001</v>
      </c>
    </row>
    <row r="6417" spans="1:7" x14ac:dyDescent="0.35">
      <c r="A6417" t="s">
        <v>5663</v>
      </c>
      <c r="B6417" t="s">
        <v>2435</v>
      </c>
      <c r="C6417" s="16">
        <v>35727</v>
      </c>
      <c r="D6417">
        <v>12</v>
      </c>
      <c r="E6417">
        <v>0</v>
      </c>
      <c r="F6417" t="s">
        <v>13177</v>
      </c>
      <c r="G6417">
        <v>0.42799999999999999</v>
      </c>
    </row>
    <row r="6418" spans="1:7" x14ac:dyDescent="0.35">
      <c r="A6418" t="s">
        <v>1567</v>
      </c>
      <c r="B6418" t="s">
        <v>513</v>
      </c>
      <c r="C6418" s="16">
        <v>35725</v>
      </c>
      <c r="D6418">
        <v>4</v>
      </c>
      <c r="E6418">
        <v>35</v>
      </c>
      <c r="F6418" t="s">
        <v>12791</v>
      </c>
      <c r="G6418">
        <v>0.68300000000000005</v>
      </c>
    </row>
    <row r="6419" spans="1:7" x14ac:dyDescent="0.35">
      <c r="A6419" t="s">
        <v>6545</v>
      </c>
      <c r="B6419" t="s">
        <v>513</v>
      </c>
      <c r="C6419" s="16">
        <v>35725</v>
      </c>
      <c r="D6419">
        <v>3</v>
      </c>
      <c r="E6419">
        <v>27</v>
      </c>
      <c r="F6419" t="s">
        <v>12791</v>
      </c>
      <c r="G6419">
        <v>0.51400000000000001</v>
      </c>
    </row>
    <row r="6420" spans="1:7" x14ac:dyDescent="0.35">
      <c r="A6420" t="s">
        <v>1242</v>
      </c>
      <c r="B6420" t="s">
        <v>1243</v>
      </c>
      <c r="C6420" s="16">
        <v>35717</v>
      </c>
      <c r="D6420">
        <v>2</v>
      </c>
      <c r="E6420">
        <v>67</v>
      </c>
      <c r="F6420" t="s">
        <v>13936</v>
      </c>
      <c r="G6420">
        <v>0.42399999999999999</v>
      </c>
    </row>
    <row r="6421" spans="1:7" x14ac:dyDescent="0.35">
      <c r="A6421" t="s">
        <v>12177</v>
      </c>
      <c r="B6421" t="s">
        <v>1243</v>
      </c>
      <c r="C6421" s="16">
        <v>35717</v>
      </c>
      <c r="D6421">
        <v>17</v>
      </c>
      <c r="E6421">
        <v>82</v>
      </c>
      <c r="F6421" t="s">
        <v>13936</v>
      </c>
      <c r="G6421">
        <v>0.47499999999999998</v>
      </c>
    </row>
    <row r="6422" spans="1:7" x14ac:dyDescent="0.35">
      <c r="A6422" t="s">
        <v>4827</v>
      </c>
      <c r="B6422" t="s">
        <v>1779</v>
      </c>
      <c r="C6422" s="16">
        <v>35716</v>
      </c>
      <c r="D6422">
        <v>5</v>
      </c>
      <c r="E6422">
        <v>44</v>
      </c>
      <c r="F6422" t="s">
        <v>13664</v>
      </c>
      <c r="G6422">
        <v>0.20799999999999999</v>
      </c>
    </row>
    <row r="6423" spans="1:7" x14ac:dyDescent="0.35">
      <c r="A6423" t="s">
        <v>7641</v>
      </c>
      <c r="B6423" t="s">
        <v>5744</v>
      </c>
      <c r="C6423" s="16">
        <v>35716</v>
      </c>
      <c r="D6423">
        <v>1</v>
      </c>
      <c r="E6423">
        <v>55</v>
      </c>
      <c r="F6423" t="s">
        <v>14198</v>
      </c>
      <c r="G6423">
        <v>0.61699999999999999</v>
      </c>
    </row>
    <row r="6424" spans="1:7" x14ac:dyDescent="0.35">
      <c r="A6424" t="s">
        <v>146</v>
      </c>
      <c r="B6424" t="s">
        <v>147</v>
      </c>
      <c r="C6424" s="16">
        <v>35712</v>
      </c>
      <c r="D6424">
        <v>2</v>
      </c>
      <c r="E6424">
        <v>0</v>
      </c>
      <c r="F6424" t="s">
        <v>12955</v>
      </c>
      <c r="G6424">
        <v>0.80400000000000005</v>
      </c>
    </row>
    <row r="6425" spans="1:7" x14ac:dyDescent="0.35">
      <c r="A6425" t="s">
        <v>1326</v>
      </c>
      <c r="B6425" t="s">
        <v>1327</v>
      </c>
      <c r="C6425" s="16">
        <v>35710</v>
      </c>
      <c r="D6425">
        <v>4</v>
      </c>
      <c r="E6425">
        <v>3</v>
      </c>
      <c r="F6425" t="s">
        <v>15081</v>
      </c>
      <c r="G6425">
        <v>0.78900000000000003</v>
      </c>
    </row>
    <row r="6426" spans="1:7" x14ac:dyDescent="0.35">
      <c r="A6426" t="s">
        <v>4107</v>
      </c>
      <c r="B6426" t="s">
        <v>4108</v>
      </c>
      <c r="C6426" s="16">
        <v>35710</v>
      </c>
      <c r="D6426">
        <v>19</v>
      </c>
      <c r="E6426">
        <v>52</v>
      </c>
      <c r="F6426" t="s">
        <v>4109</v>
      </c>
      <c r="G6426">
        <v>0.57399999999999995</v>
      </c>
    </row>
    <row r="6427" spans="1:7" x14ac:dyDescent="0.35">
      <c r="A6427" t="s">
        <v>4343</v>
      </c>
      <c r="B6427" t="s">
        <v>1328</v>
      </c>
      <c r="C6427" s="16">
        <v>35710</v>
      </c>
      <c r="D6427">
        <v>11</v>
      </c>
      <c r="E6427">
        <v>3</v>
      </c>
      <c r="F6427" t="s">
        <v>13564</v>
      </c>
      <c r="G6427">
        <v>0.873</v>
      </c>
    </row>
    <row r="6428" spans="1:7" x14ac:dyDescent="0.35">
      <c r="A6428" t="s">
        <v>10506</v>
      </c>
      <c r="B6428" t="s">
        <v>10507</v>
      </c>
      <c r="C6428" s="16">
        <v>35709</v>
      </c>
      <c r="D6428">
        <v>14</v>
      </c>
      <c r="E6428">
        <v>77</v>
      </c>
      <c r="F6428" t="s">
        <v>14372</v>
      </c>
      <c r="G6428">
        <v>0.51300000000000001</v>
      </c>
    </row>
    <row r="6429" spans="1:7" x14ac:dyDescent="0.35">
      <c r="A6429" t="s">
        <v>2081</v>
      </c>
      <c r="B6429" t="s">
        <v>2082</v>
      </c>
      <c r="C6429" s="16">
        <v>35706</v>
      </c>
      <c r="D6429">
        <v>3</v>
      </c>
      <c r="E6429">
        <v>76</v>
      </c>
      <c r="F6429" t="s">
        <v>13015</v>
      </c>
      <c r="G6429">
        <v>0.88100000000000001</v>
      </c>
    </row>
    <row r="6430" spans="1:7" x14ac:dyDescent="0.35">
      <c r="A6430" t="s">
        <v>7045</v>
      </c>
      <c r="B6430" t="s">
        <v>2082</v>
      </c>
      <c r="C6430" s="16">
        <v>35706</v>
      </c>
      <c r="D6430">
        <v>16</v>
      </c>
      <c r="E6430">
        <v>69</v>
      </c>
      <c r="F6430" t="s">
        <v>13015</v>
      </c>
      <c r="G6430">
        <v>0.80100000000000005</v>
      </c>
    </row>
    <row r="6431" spans="1:7" x14ac:dyDescent="0.35">
      <c r="A6431" t="s">
        <v>10106</v>
      </c>
      <c r="B6431" t="s">
        <v>2082</v>
      </c>
      <c r="C6431" s="16">
        <v>35706</v>
      </c>
      <c r="D6431">
        <v>13</v>
      </c>
      <c r="E6431">
        <v>54</v>
      </c>
      <c r="F6431" t="s">
        <v>13015</v>
      </c>
      <c r="G6431">
        <v>0.80500000000000005</v>
      </c>
    </row>
    <row r="6432" spans="1:7" x14ac:dyDescent="0.35">
      <c r="A6432" t="s">
        <v>4648</v>
      </c>
      <c r="B6432" t="s">
        <v>10771</v>
      </c>
      <c r="C6432" s="16">
        <v>35703</v>
      </c>
      <c r="D6432">
        <v>2</v>
      </c>
      <c r="E6432">
        <v>71</v>
      </c>
      <c r="F6432" t="s">
        <v>10772</v>
      </c>
      <c r="G6432">
        <v>0.84699999999999998</v>
      </c>
    </row>
    <row r="6433" spans="1:7" x14ac:dyDescent="0.35">
      <c r="A6433" t="s">
        <v>3448</v>
      </c>
      <c r="B6433" t="s">
        <v>2067</v>
      </c>
      <c r="C6433" s="16">
        <v>35702</v>
      </c>
      <c r="D6433">
        <v>2</v>
      </c>
      <c r="E6433">
        <v>0</v>
      </c>
      <c r="F6433" t="s">
        <v>14283</v>
      </c>
      <c r="G6433">
        <v>0.42499999999999999</v>
      </c>
    </row>
    <row r="6434" spans="1:7" x14ac:dyDescent="0.35">
      <c r="A6434" t="s">
        <v>5072</v>
      </c>
      <c r="B6434" t="s">
        <v>14</v>
      </c>
      <c r="C6434" s="16">
        <v>35702</v>
      </c>
      <c r="D6434">
        <v>12</v>
      </c>
      <c r="E6434">
        <v>0</v>
      </c>
      <c r="F6434" t="s">
        <v>14012</v>
      </c>
      <c r="G6434">
        <v>0.50900000000000001</v>
      </c>
    </row>
    <row r="6435" spans="1:7" x14ac:dyDescent="0.35">
      <c r="A6435" t="s">
        <v>8634</v>
      </c>
      <c r="B6435" t="s">
        <v>7261</v>
      </c>
      <c r="C6435" s="16">
        <v>35702</v>
      </c>
      <c r="D6435">
        <v>9</v>
      </c>
      <c r="E6435">
        <v>17</v>
      </c>
      <c r="F6435" t="s">
        <v>2110</v>
      </c>
      <c r="G6435">
        <v>0.70399999999999996</v>
      </c>
    </row>
    <row r="6436" spans="1:7" x14ac:dyDescent="0.35">
      <c r="A6436" t="s">
        <v>10633</v>
      </c>
      <c r="B6436" t="s">
        <v>10634</v>
      </c>
      <c r="C6436" s="16">
        <v>35702</v>
      </c>
      <c r="D6436">
        <v>2</v>
      </c>
      <c r="E6436">
        <v>41</v>
      </c>
      <c r="F6436" t="s">
        <v>13013</v>
      </c>
      <c r="G6436">
        <v>0.57399999999999995</v>
      </c>
    </row>
    <row r="6437" spans="1:7" x14ac:dyDescent="0.35">
      <c r="A6437" t="s">
        <v>858</v>
      </c>
      <c r="B6437" t="s">
        <v>859</v>
      </c>
      <c r="C6437" s="16">
        <v>35696</v>
      </c>
      <c r="D6437">
        <v>8</v>
      </c>
      <c r="E6437">
        <v>62</v>
      </c>
      <c r="F6437" t="s">
        <v>860</v>
      </c>
      <c r="G6437">
        <v>0.60799999999999998</v>
      </c>
    </row>
    <row r="6438" spans="1:7" x14ac:dyDescent="0.35">
      <c r="A6438" t="s">
        <v>5751</v>
      </c>
      <c r="B6438" t="s">
        <v>1791</v>
      </c>
      <c r="C6438" s="16">
        <v>35689</v>
      </c>
      <c r="D6438">
        <v>4</v>
      </c>
      <c r="E6438">
        <v>50</v>
      </c>
      <c r="F6438" t="s">
        <v>14160</v>
      </c>
      <c r="G6438">
        <v>0.34899999999999998</v>
      </c>
    </row>
    <row r="6439" spans="1:7" x14ac:dyDescent="0.35">
      <c r="A6439" t="s">
        <v>9935</v>
      </c>
      <c r="B6439" t="s">
        <v>505</v>
      </c>
      <c r="C6439" s="16">
        <v>35689</v>
      </c>
      <c r="D6439">
        <v>1</v>
      </c>
      <c r="E6439">
        <v>72</v>
      </c>
      <c r="F6439" t="s">
        <v>14787</v>
      </c>
      <c r="G6439">
        <v>0.76100000000000001</v>
      </c>
    </row>
    <row r="6440" spans="1:7" x14ac:dyDescent="0.35">
      <c r="A6440" t="s">
        <v>7757</v>
      </c>
      <c r="B6440" t="s">
        <v>1791</v>
      </c>
      <c r="C6440" s="16">
        <v>35689</v>
      </c>
      <c r="D6440">
        <v>5</v>
      </c>
      <c r="E6440">
        <v>59</v>
      </c>
      <c r="F6440" t="s">
        <v>14160</v>
      </c>
      <c r="G6440">
        <v>0.42899999999999999</v>
      </c>
    </row>
    <row r="6441" spans="1:7" x14ac:dyDescent="0.35">
      <c r="A6441" t="s">
        <v>1385</v>
      </c>
      <c r="B6441" t="s">
        <v>1386</v>
      </c>
      <c r="C6441" s="16">
        <v>35674</v>
      </c>
      <c r="D6441">
        <v>1</v>
      </c>
      <c r="E6441">
        <v>71</v>
      </c>
      <c r="F6441" t="s">
        <v>1387</v>
      </c>
      <c r="G6441">
        <v>0.34799999999999998</v>
      </c>
    </row>
    <row r="6442" spans="1:7" x14ac:dyDescent="0.35">
      <c r="A6442" t="s">
        <v>7402</v>
      </c>
      <c r="B6442" t="s">
        <v>2962</v>
      </c>
      <c r="C6442" s="16">
        <v>35674</v>
      </c>
      <c r="D6442">
        <v>4</v>
      </c>
      <c r="E6442">
        <v>37</v>
      </c>
      <c r="F6442" t="s">
        <v>13875</v>
      </c>
      <c r="G6442">
        <v>0.68100000000000005</v>
      </c>
    </row>
    <row r="6443" spans="1:7" x14ac:dyDescent="0.35">
      <c r="A6443" t="s">
        <v>11775</v>
      </c>
      <c r="B6443" t="s">
        <v>721</v>
      </c>
      <c r="C6443" s="16">
        <v>35668</v>
      </c>
      <c r="D6443">
        <v>16</v>
      </c>
      <c r="E6443">
        <v>0</v>
      </c>
      <c r="F6443" t="s">
        <v>723</v>
      </c>
      <c r="G6443">
        <v>0.76</v>
      </c>
    </row>
    <row r="6444" spans="1:7" x14ac:dyDescent="0.35">
      <c r="A6444" t="s">
        <v>1702</v>
      </c>
      <c r="B6444" t="s">
        <v>1703</v>
      </c>
      <c r="C6444" s="16">
        <v>35660</v>
      </c>
      <c r="D6444">
        <v>1</v>
      </c>
      <c r="E6444">
        <v>0</v>
      </c>
      <c r="F6444" t="s">
        <v>13320</v>
      </c>
      <c r="G6444">
        <v>0.82899999999999996</v>
      </c>
    </row>
    <row r="6445" spans="1:7" x14ac:dyDescent="0.35">
      <c r="A6445" t="s">
        <v>11824</v>
      </c>
      <c r="B6445" t="s">
        <v>147</v>
      </c>
      <c r="C6445" s="16">
        <v>35654</v>
      </c>
      <c r="D6445">
        <v>1</v>
      </c>
      <c r="E6445">
        <v>79</v>
      </c>
      <c r="F6445" t="s">
        <v>12955</v>
      </c>
      <c r="G6445">
        <v>0.73099999999999998</v>
      </c>
    </row>
    <row r="6446" spans="1:7" x14ac:dyDescent="0.35">
      <c r="A6446" t="s">
        <v>1356</v>
      </c>
      <c r="B6446" t="s">
        <v>1357</v>
      </c>
      <c r="C6446" s="16">
        <v>35640</v>
      </c>
      <c r="D6446">
        <v>12</v>
      </c>
      <c r="E6446">
        <v>42</v>
      </c>
      <c r="F6446" t="s">
        <v>14373</v>
      </c>
      <c r="G6446">
        <v>0.56999999999999995</v>
      </c>
    </row>
    <row r="6447" spans="1:7" x14ac:dyDescent="0.35">
      <c r="A6447" t="s">
        <v>5740</v>
      </c>
      <c r="B6447" t="s">
        <v>5741</v>
      </c>
      <c r="C6447" s="16">
        <v>35632</v>
      </c>
      <c r="D6447">
        <v>1</v>
      </c>
      <c r="E6447">
        <v>58</v>
      </c>
      <c r="F6447" t="s">
        <v>13969</v>
      </c>
      <c r="G6447">
        <v>0.54800000000000004</v>
      </c>
    </row>
    <row r="6448" spans="1:7" x14ac:dyDescent="0.35">
      <c r="A6448" t="s">
        <v>7767</v>
      </c>
      <c r="B6448" t="s">
        <v>2114</v>
      </c>
      <c r="C6448" s="16">
        <v>35619</v>
      </c>
      <c r="D6448">
        <v>1</v>
      </c>
      <c r="E6448">
        <v>0</v>
      </c>
      <c r="F6448" t="s">
        <v>14374</v>
      </c>
      <c r="G6448">
        <v>0.51900000000000002</v>
      </c>
    </row>
    <row r="6449" spans="1:7" x14ac:dyDescent="0.35">
      <c r="A6449" t="s">
        <v>2294</v>
      </c>
      <c r="B6449" t="s">
        <v>2295</v>
      </c>
      <c r="C6449" s="16">
        <v>35612</v>
      </c>
      <c r="D6449">
        <v>20</v>
      </c>
      <c r="E6449">
        <v>44</v>
      </c>
      <c r="F6449" t="s">
        <v>14375</v>
      </c>
      <c r="G6449">
        <v>0.29499999999999998</v>
      </c>
    </row>
    <row r="6450" spans="1:7" x14ac:dyDescent="0.35">
      <c r="A6450" t="s">
        <v>5560</v>
      </c>
      <c r="B6450" t="s">
        <v>5215</v>
      </c>
      <c r="C6450" s="16">
        <v>35611</v>
      </c>
      <c r="D6450">
        <v>8</v>
      </c>
      <c r="E6450">
        <v>46</v>
      </c>
      <c r="F6450" t="s">
        <v>5216</v>
      </c>
      <c r="G6450">
        <v>0.89300000000000002</v>
      </c>
    </row>
    <row r="6451" spans="1:7" x14ac:dyDescent="0.35">
      <c r="A6451" t="s">
        <v>3332</v>
      </c>
      <c r="B6451" t="s">
        <v>7308</v>
      </c>
      <c r="C6451" s="16">
        <v>35611</v>
      </c>
      <c r="D6451">
        <v>2</v>
      </c>
      <c r="E6451">
        <v>0</v>
      </c>
      <c r="F6451" t="s">
        <v>14376</v>
      </c>
      <c r="G6451">
        <v>0.68200000000000005</v>
      </c>
    </row>
    <row r="6452" spans="1:7" x14ac:dyDescent="0.35">
      <c r="A6452" t="s">
        <v>1694</v>
      </c>
      <c r="B6452" t="s">
        <v>1695</v>
      </c>
      <c r="C6452" s="16">
        <v>35598</v>
      </c>
      <c r="D6452">
        <v>10</v>
      </c>
      <c r="E6452">
        <v>0</v>
      </c>
      <c r="F6452" t="s">
        <v>14197</v>
      </c>
      <c r="G6452">
        <v>0.26800000000000002</v>
      </c>
    </row>
    <row r="6453" spans="1:7" x14ac:dyDescent="0.35">
      <c r="A6453" t="s">
        <v>11989</v>
      </c>
      <c r="B6453" t="s">
        <v>528</v>
      </c>
      <c r="C6453" s="16">
        <v>35598</v>
      </c>
      <c r="D6453">
        <v>2</v>
      </c>
      <c r="E6453">
        <v>67</v>
      </c>
      <c r="F6453" t="s">
        <v>13375</v>
      </c>
      <c r="G6453">
        <v>0.61799999999999999</v>
      </c>
    </row>
    <row r="6454" spans="1:7" x14ac:dyDescent="0.35">
      <c r="A6454" t="s">
        <v>10032</v>
      </c>
      <c r="B6454" t="s">
        <v>1684</v>
      </c>
      <c r="C6454" s="16">
        <v>35598</v>
      </c>
      <c r="D6454">
        <v>1</v>
      </c>
      <c r="E6454">
        <v>0</v>
      </c>
      <c r="F6454" t="s">
        <v>12789</v>
      </c>
      <c r="G6454">
        <v>0.255</v>
      </c>
    </row>
    <row r="6455" spans="1:7" x14ac:dyDescent="0.35">
      <c r="A6455" t="s">
        <v>7445</v>
      </c>
      <c r="B6455" t="s">
        <v>11293</v>
      </c>
      <c r="C6455" s="16">
        <v>35587</v>
      </c>
      <c r="D6455">
        <v>2</v>
      </c>
      <c r="E6455">
        <v>60</v>
      </c>
      <c r="F6455" t="s">
        <v>13393</v>
      </c>
      <c r="G6455">
        <v>0.56499999999999995</v>
      </c>
    </row>
    <row r="6456" spans="1:7" x14ac:dyDescent="0.35">
      <c r="A6456" t="s">
        <v>5967</v>
      </c>
      <c r="B6456" t="s">
        <v>2179</v>
      </c>
      <c r="C6456" s="16">
        <v>35584</v>
      </c>
      <c r="D6456">
        <v>7</v>
      </c>
      <c r="E6456">
        <v>51</v>
      </c>
      <c r="F6456" t="s">
        <v>14298</v>
      </c>
      <c r="G6456">
        <v>0.56999999999999995</v>
      </c>
    </row>
    <row r="6457" spans="1:7" x14ac:dyDescent="0.35">
      <c r="A6457" t="s">
        <v>3073</v>
      </c>
      <c r="B6457" t="s">
        <v>1695</v>
      </c>
      <c r="C6457" s="16">
        <v>35571</v>
      </c>
      <c r="D6457">
        <v>6</v>
      </c>
      <c r="E6457">
        <v>0</v>
      </c>
      <c r="F6457" t="s">
        <v>14197</v>
      </c>
      <c r="G6457">
        <v>0.36</v>
      </c>
    </row>
    <row r="6458" spans="1:7" x14ac:dyDescent="0.35">
      <c r="A6458" t="s">
        <v>291</v>
      </c>
      <c r="B6458" t="s">
        <v>292</v>
      </c>
      <c r="C6458" s="16">
        <v>35570</v>
      </c>
      <c r="D6458">
        <v>7</v>
      </c>
      <c r="E6458">
        <v>79</v>
      </c>
      <c r="F6458" t="s">
        <v>14091</v>
      </c>
      <c r="G6458">
        <v>0.39800000000000002</v>
      </c>
    </row>
    <row r="6459" spans="1:7" x14ac:dyDescent="0.35">
      <c r="A6459" t="s">
        <v>4958</v>
      </c>
      <c r="B6459" t="s">
        <v>4959</v>
      </c>
      <c r="C6459" s="16">
        <v>35570</v>
      </c>
      <c r="D6459">
        <v>1</v>
      </c>
      <c r="E6459">
        <v>55</v>
      </c>
      <c r="F6459" t="s">
        <v>4960</v>
      </c>
      <c r="G6459">
        <v>0.436</v>
      </c>
    </row>
    <row r="6460" spans="1:7" x14ac:dyDescent="0.35">
      <c r="A6460" t="s">
        <v>3980</v>
      </c>
      <c r="B6460" t="s">
        <v>292</v>
      </c>
      <c r="C6460" s="16">
        <v>35570</v>
      </c>
      <c r="D6460">
        <v>2</v>
      </c>
      <c r="E6460">
        <v>0</v>
      </c>
      <c r="F6460" t="s">
        <v>14091</v>
      </c>
      <c r="G6460">
        <v>0.40500000000000003</v>
      </c>
    </row>
    <row r="6461" spans="1:7" x14ac:dyDescent="0.35">
      <c r="A6461" t="s">
        <v>6923</v>
      </c>
      <c r="B6461" t="s">
        <v>6924</v>
      </c>
      <c r="C6461" s="16">
        <v>35570</v>
      </c>
      <c r="D6461">
        <v>9</v>
      </c>
      <c r="E6461">
        <v>66</v>
      </c>
      <c r="F6461" t="s">
        <v>13856</v>
      </c>
      <c r="G6461">
        <v>0.66300000000000003</v>
      </c>
    </row>
    <row r="6462" spans="1:7" x14ac:dyDescent="0.35">
      <c r="A6462" t="s">
        <v>3980</v>
      </c>
      <c r="B6462" t="s">
        <v>292</v>
      </c>
      <c r="C6462" s="16">
        <v>35570</v>
      </c>
      <c r="D6462">
        <v>2</v>
      </c>
      <c r="E6462">
        <v>73</v>
      </c>
      <c r="F6462" t="s">
        <v>14091</v>
      </c>
      <c r="G6462">
        <v>0.40100000000000002</v>
      </c>
    </row>
    <row r="6463" spans="1:7" x14ac:dyDescent="0.35">
      <c r="A6463" t="s">
        <v>8770</v>
      </c>
      <c r="B6463" t="s">
        <v>292</v>
      </c>
      <c r="C6463" s="16">
        <v>35570</v>
      </c>
      <c r="D6463">
        <v>11</v>
      </c>
      <c r="E6463">
        <v>87</v>
      </c>
      <c r="F6463" t="s">
        <v>14091</v>
      </c>
      <c r="G6463">
        <v>0.41299999999999998</v>
      </c>
    </row>
    <row r="6464" spans="1:7" x14ac:dyDescent="0.35">
      <c r="A6464" t="s">
        <v>3742</v>
      </c>
      <c r="B6464" t="s">
        <v>387</v>
      </c>
      <c r="C6464" s="16">
        <v>35561</v>
      </c>
      <c r="D6464">
        <v>1</v>
      </c>
      <c r="E6464">
        <v>64</v>
      </c>
      <c r="F6464" t="s">
        <v>13728</v>
      </c>
      <c r="G6464">
        <v>0.80700000000000005</v>
      </c>
    </row>
    <row r="6465" spans="1:7" x14ac:dyDescent="0.35">
      <c r="A6465" t="s">
        <v>8196</v>
      </c>
      <c r="B6465" t="s">
        <v>8197</v>
      </c>
      <c r="C6465" s="16">
        <v>35542</v>
      </c>
      <c r="D6465">
        <v>16</v>
      </c>
      <c r="E6465">
        <v>51</v>
      </c>
      <c r="F6465" t="s">
        <v>14377</v>
      </c>
      <c r="G6465">
        <v>0.56699999999999995</v>
      </c>
    </row>
    <row r="6466" spans="1:7" x14ac:dyDescent="0.35">
      <c r="A6466" t="s">
        <v>8103</v>
      </c>
      <c r="B6466" t="s">
        <v>5323</v>
      </c>
      <c r="C6466" s="16">
        <v>35528</v>
      </c>
      <c r="D6466">
        <v>3</v>
      </c>
      <c r="E6466">
        <v>78</v>
      </c>
      <c r="F6466" t="s">
        <v>13957</v>
      </c>
      <c r="G6466">
        <v>0.64</v>
      </c>
    </row>
    <row r="6467" spans="1:7" x14ac:dyDescent="0.35">
      <c r="A6467" t="s">
        <v>1303</v>
      </c>
      <c r="B6467" t="s">
        <v>1304</v>
      </c>
      <c r="C6467" s="16">
        <v>35514</v>
      </c>
      <c r="D6467">
        <v>5</v>
      </c>
      <c r="E6467">
        <v>79</v>
      </c>
      <c r="F6467" t="s">
        <v>14378</v>
      </c>
      <c r="G6467">
        <v>0.54400000000000004</v>
      </c>
    </row>
    <row r="6468" spans="1:7" x14ac:dyDescent="0.35">
      <c r="A6468" t="s">
        <v>6229</v>
      </c>
      <c r="B6468" t="s">
        <v>6230</v>
      </c>
      <c r="C6468" s="16">
        <v>35514</v>
      </c>
      <c r="D6468">
        <v>16</v>
      </c>
      <c r="E6468">
        <v>55</v>
      </c>
      <c r="F6468" t="s">
        <v>6231</v>
      </c>
      <c r="G6468">
        <v>0.88700000000000001</v>
      </c>
    </row>
    <row r="6469" spans="1:7" x14ac:dyDescent="0.35">
      <c r="A6469" t="s">
        <v>4365</v>
      </c>
      <c r="B6469" t="s">
        <v>4706</v>
      </c>
      <c r="C6469" s="16">
        <v>35514</v>
      </c>
      <c r="D6469">
        <v>17</v>
      </c>
      <c r="E6469">
        <v>39</v>
      </c>
      <c r="F6469" t="s">
        <v>7055</v>
      </c>
      <c r="G6469">
        <v>0.85899999999999999</v>
      </c>
    </row>
    <row r="6470" spans="1:7" x14ac:dyDescent="0.35">
      <c r="A6470" t="s">
        <v>9918</v>
      </c>
      <c r="B6470" t="s">
        <v>1304</v>
      </c>
      <c r="C6470" s="16">
        <v>35514</v>
      </c>
      <c r="D6470">
        <v>3</v>
      </c>
      <c r="E6470">
        <v>76</v>
      </c>
      <c r="F6470" t="s">
        <v>14378</v>
      </c>
      <c r="G6470">
        <v>0.54600000000000004</v>
      </c>
    </row>
    <row r="6471" spans="1:7" x14ac:dyDescent="0.35">
      <c r="A6471" t="s">
        <v>2275</v>
      </c>
      <c r="B6471" t="s">
        <v>2495</v>
      </c>
      <c r="C6471" s="16">
        <v>35514</v>
      </c>
      <c r="D6471">
        <v>1</v>
      </c>
      <c r="E6471">
        <v>43</v>
      </c>
      <c r="F6471" t="s">
        <v>2497</v>
      </c>
      <c r="G6471">
        <v>0.67100000000000004</v>
      </c>
    </row>
    <row r="6472" spans="1:7" x14ac:dyDescent="0.35">
      <c r="A6472" t="s">
        <v>5091</v>
      </c>
      <c r="B6472" t="s">
        <v>609</v>
      </c>
      <c r="C6472" s="16">
        <v>35512</v>
      </c>
      <c r="D6472">
        <v>3</v>
      </c>
      <c r="E6472">
        <v>0</v>
      </c>
      <c r="F6472" t="s">
        <v>610</v>
      </c>
      <c r="G6472">
        <v>0.59199999999999997</v>
      </c>
    </row>
    <row r="6473" spans="1:7" x14ac:dyDescent="0.35">
      <c r="A6473" t="s">
        <v>6300</v>
      </c>
      <c r="B6473" t="s">
        <v>6301</v>
      </c>
      <c r="C6473" s="16">
        <v>35507</v>
      </c>
      <c r="D6473">
        <v>3</v>
      </c>
      <c r="E6473">
        <v>56</v>
      </c>
      <c r="F6473" t="s">
        <v>14379</v>
      </c>
      <c r="G6473">
        <v>0.54200000000000004</v>
      </c>
    </row>
    <row r="6474" spans="1:7" x14ac:dyDescent="0.35">
      <c r="A6474" t="s">
        <v>1002</v>
      </c>
      <c r="B6474" t="s">
        <v>1003</v>
      </c>
      <c r="C6474" s="16">
        <v>35493</v>
      </c>
      <c r="D6474">
        <v>10</v>
      </c>
      <c r="E6474">
        <v>0</v>
      </c>
      <c r="F6474" t="s">
        <v>14813</v>
      </c>
      <c r="G6474">
        <v>0.753</v>
      </c>
    </row>
    <row r="6475" spans="1:7" x14ac:dyDescent="0.35">
      <c r="A6475" t="s">
        <v>1531</v>
      </c>
      <c r="B6475" t="s">
        <v>1003</v>
      </c>
      <c r="C6475" s="16">
        <v>35493</v>
      </c>
      <c r="D6475">
        <v>5</v>
      </c>
      <c r="E6475">
        <v>0</v>
      </c>
      <c r="F6475" t="s">
        <v>14813</v>
      </c>
      <c r="G6475">
        <v>0.6</v>
      </c>
    </row>
    <row r="6476" spans="1:7" x14ac:dyDescent="0.35">
      <c r="A6476" t="s">
        <v>3156</v>
      </c>
      <c r="B6476" t="s">
        <v>1003</v>
      </c>
      <c r="C6476" s="16">
        <v>35493</v>
      </c>
      <c r="D6476">
        <v>8</v>
      </c>
      <c r="E6476">
        <v>0</v>
      </c>
      <c r="F6476" t="s">
        <v>14813</v>
      </c>
      <c r="G6476">
        <v>0.56799999999999995</v>
      </c>
    </row>
    <row r="6477" spans="1:7" x14ac:dyDescent="0.35">
      <c r="A6477" t="s">
        <v>12228</v>
      </c>
      <c r="B6477" t="s">
        <v>5879</v>
      </c>
      <c r="C6477" s="16">
        <v>35493</v>
      </c>
      <c r="D6477">
        <v>10</v>
      </c>
      <c r="E6477">
        <v>78</v>
      </c>
      <c r="F6477" t="s">
        <v>14803</v>
      </c>
      <c r="G6477">
        <v>0.84499999999999997</v>
      </c>
    </row>
    <row r="6478" spans="1:7" x14ac:dyDescent="0.35">
      <c r="A6478" t="s">
        <v>8492</v>
      </c>
      <c r="B6478" t="s">
        <v>1003</v>
      </c>
      <c r="C6478" s="16">
        <v>35493</v>
      </c>
      <c r="D6478">
        <v>4</v>
      </c>
      <c r="E6478">
        <v>0</v>
      </c>
      <c r="F6478" t="s">
        <v>14813</v>
      </c>
      <c r="G6478">
        <v>0.623</v>
      </c>
    </row>
    <row r="6479" spans="1:7" x14ac:dyDescent="0.35">
      <c r="A6479" t="s">
        <v>10615</v>
      </c>
      <c r="B6479" t="s">
        <v>1003</v>
      </c>
      <c r="C6479" s="16">
        <v>35493</v>
      </c>
      <c r="D6479">
        <v>1</v>
      </c>
      <c r="E6479">
        <v>0</v>
      </c>
      <c r="F6479" t="s">
        <v>14813</v>
      </c>
      <c r="G6479">
        <v>0.59</v>
      </c>
    </row>
    <row r="6480" spans="1:7" x14ac:dyDescent="0.35">
      <c r="A6480" t="s">
        <v>3248</v>
      </c>
      <c r="B6480" t="s">
        <v>942</v>
      </c>
      <c r="C6480" s="16">
        <v>35492</v>
      </c>
      <c r="D6480">
        <v>1</v>
      </c>
      <c r="E6480">
        <v>0</v>
      </c>
      <c r="F6480" t="s">
        <v>13880</v>
      </c>
      <c r="G6480">
        <v>0.57899999999999996</v>
      </c>
    </row>
    <row r="6481" spans="1:7" x14ac:dyDescent="0.35">
      <c r="A6481" t="s">
        <v>7453</v>
      </c>
      <c r="B6481" t="s">
        <v>7454</v>
      </c>
      <c r="C6481" s="16">
        <v>35492</v>
      </c>
      <c r="D6481">
        <v>1</v>
      </c>
      <c r="E6481">
        <v>51</v>
      </c>
      <c r="F6481" t="s">
        <v>7455</v>
      </c>
      <c r="G6481">
        <v>0.83699999999999997</v>
      </c>
    </row>
    <row r="6482" spans="1:7" x14ac:dyDescent="0.35">
      <c r="A6482" t="s">
        <v>9000</v>
      </c>
      <c r="B6482" t="s">
        <v>7454</v>
      </c>
      <c r="C6482" s="16">
        <v>35492</v>
      </c>
      <c r="D6482">
        <v>3</v>
      </c>
      <c r="E6482">
        <v>59</v>
      </c>
      <c r="F6482" t="s">
        <v>7455</v>
      </c>
      <c r="G6482">
        <v>0.88</v>
      </c>
    </row>
    <row r="6483" spans="1:7" x14ac:dyDescent="0.35">
      <c r="A6483" t="s">
        <v>11192</v>
      </c>
      <c r="B6483" t="s">
        <v>8522</v>
      </c>
      <c r="C6483" s="16">
        <v>35492</v>
      </c>
      <c r="D6483">
        <v>1</v>
      </c>
      <c r="E6483">
        <v>0</v>
      </c>
      <c r="F6483" t="s">
        <v>14380</v>
      </c>
      <c r="G6483">
        <v>0.48399999999999999</v>
      </c>
    </row>
    <row r="6484" spans="1:7" x14ac:dyDescent="0.35">
      <c r="A6484" t="s">
        <v>2732</v>
      </c>
      <c r="B6484" t="s">
        <v>2733</v>
      </c>
      <c r="C6484" s="16">
        <v>35491</v>
      </c>
      <c r="D6484">
        <v>2</v>
      </c>
      <c r="E6484">
        <v>68</v>
      </c>
      <c r="F6484" t="s">
        <v>14381</v>
      </c>
      <c r="G6484">
        <v>0.63300000000000001</v>
      </c>
    </row>
    <row r="6485" spans="1:7" x14ac:dyDescent="0.35">
      <c r="A6485" t="s">
        <v>10157</v>
      </c>
      <c r="B6485" t="s">
        <v>10158</v>
      </c>
      <c r="C6485" s="16">
        <v>35485</v>
      </c>
      <c r="D6485">
        <v>4</v>
      </c>
      <c r="E6485">
        <v>70</v>
      </c>
      <c r="F6485" t="s">
        <v>10159</v>
      </c>
      <c r="G6485">
        <v>0.81499999999999995</v>
      </c>
    </row>
    <row r="6486" spans="1:7" x14ac:dyDescent="0.35">
      <c r="A6486" t="s">
        <v>9929</v>
      </c>
      <c r="B6486" t="s">
        <v>9930</v>
      </c>
      <c r="C6486" s="16">
        <v>35475</v>
      </c>
      <c r="D6486">
        <v>15</v>
      </c>
      <c r="E6486">
        <v>52</v>
      </c>
      <c r="F6486" t="s">
        <v>1519</v>
      </c>
      <c r="G6486">
        <v>0.55400000000000005</v>
      </c>
    </row>
    <row r="6487" spans="1:7" x14ac:dyDescent="0.35">
      <c r="A6487" t="s">
        <v>10396</v>
      </c>
      <c r="B6487" t="s">
        <v>2900</v>
      </c>
      <c r="C6487" s="16">
        <v>35471</v>
      </c>
      <c r="D6487">
        <v>2</v>
      </c>
      <c r="E6487">
        <v>84</v>
      </c>
      <c r="F6487" t="s">
        <v>14341</v>
      </c>
      <c r="G6487">
        <v>0.67400000000000004</v>
      </c>
    </row>
    <row r="6488" spans="1:7" x14ac:dyDescent="0.35">
      <c r="A6488" t="s">
        <v>2885</v>
      </c>
      <c r="B6488" t="s">
        <v>865</v>
      </c>
      <c r="C6488" s="16">
        <v>35465</v>
      </c>
      <c r="D6488">
        <v>7</v>
      </c>
      <c r="E6488">
        <v>71</v>
      </c>
      <c r="F6488" t="s">
        <v>14119</v>
      </c>
      <c r="G6488">
        <v>0.45</v>
      </c>
    </row>
    <row r="6489" spans="1:7" x14ac:dyDescent="0.35">
      <c r="A6489" t="s">
        <v>6220</v>
      </c>
      <c r="B6489" t="s">
        <v>865</v>
      </c>
      <c r="C6489" s="16">
        <v>35465</v>
      </c>
      <c r="D6489">
        <v>7</v>
      </c>
      <c r="E6489">
        <v>0</v>
      </c>
      <c r="F6489" t="s">
        <v>14119</v>
      </c>
      <c r="G6489">
        <v>0.44500000000000001</v>
      </c>
    </row>
    <row r="6490" spans="1:7" x14ac:dyDescent="0.35">
      <c r="A6490" t="s">
        <v>5463</v>
      </c>
      <c r="B6490" t="s">
        <v>1624</v>
      </c>
      <c r="C6490" s="16">
        <v>35447</v>
      </c>
      <c r="D6490">
        <v>7</v>
      </c>
      <c r="E6490">
        <v>76</v>
      </c>
      <c r="F6490" t="s">
        <v>14244</v>
      </c>
      <c r="G6490">
        <v>0.95599999999999996</v>
      </c>
    </row>
    <row r="6491" spans="1:7" x14ac:dyDescent="0.35">
      <c r="A6491" t="s">
        <v>20</v>
      </c>
      <c r="B6491" t="s">
        <v>21</v>
      </c>
      <c r="C6491" s="16">
        <v>35431</v>
      </c>
      <c r="D6491">
        <v>1</v>
      </c>
      <c r="E6491">
        <v>61</v>
      </c>
      <c r="F6491" t="s">
        <v>14230</v>
      </c>
      <c r="G6491">
        <v>0.48</v>
      </c>
    </row>
    <row r="6492" spans="1:7" x14ac:dyDescent="0.35">
      <c r="A6492" t="s">
        <v>119</v>
      </c>
      <c r="B6492" t="s">
        <v>120</v>
      </c>
      <c r="C6492" s="16">
        <v>35431</v>
      </c>
      <c r="D6492">
        <v>12</v>
      </c>
      <c r="E6492">
        <v>22</v>
      </c>
      <c r="F6492" t="s">
        <v>13935</v>
      </c>
      <c r="G6492">
        <v>0.48499999999999999</v>
      </c>
    </row>
    <row r="6493" spans="1:7" x14ac:dyDescent="0.35">
      <c r="A6493" t="s">
        <v>653</v>
      </c>
      <c r="B6493" t="s">
        <v>654</v>
      </c>
      <c r="C6493" s="16">
        <v>35431</v>
      </c>
      <c r="D6493">
        <v>2</v>
      </c>
      <c r="E6493">
        <v>74</v>
      </c>
      <c r="F6493" t="s">
        <v>14370</v>
      </c>
      <c r="G6493">
        <v>0.67</v>
      </c>
    </row>
    <row r="6494" spans="1:7" x14ac:dyDescent="0.35">
      <c r="A6494" t="s">
        <v>995</v>
      </c>
      <c r="B6494" t="s">
        <v>996</v>
      </c>
      <c r="C6494" s="16">
        <v>35431</v>
      </c>
      <c r="D6494">
        <v>11</v>
      </c>
      <c r="E6494">
        <v>51</v>
      </c>
      <c r="F6494" t="s">
        <v>14335</v>
      </c>
      <c r="G6494">
        <v>0.67400000000000004</v>
      </c>
    </row>
    <row r="6495" spans="1:7" x14ac:dyDescent="0.35">
      <c r="A6495" t="s">
        <v>1311</v>
      </c>
      <c r="B6495" t="s">
        <v>21</v>
      </c>
      <c r="C6495" s="16">
        <v>35431</v>
      </c>
      <c r="D6495">
        <v>2</v>
      </c>
      <c r="E6495">
        <v>59</v>
      </c>
      <c r="F6495" t="s">
        <v>14230</v>
      </c>
      <c r="G6495">
        <v>0.45</v>
      </c>
    </row>
    <row r="6496" spans="1:7" x14ac:dyDescent="0.35">
      <c r="A6496" t="s">
        <v>1593</v>
      </c>
      <c r="B6496" t="s">
        <v>1594</v>
      </c>
      <c r="C6496" s="16">
        <v>35431</v>
      </c>
      <c r="D6496">
        <v>4</v>
      </c>
      <c r="E6496">
        <v>0</v>
      </c>
      <c r="F6496" t="s">
        <v>14382</v>
      </c>
      <c r="G6496">
        <v>0.41899999999999998</v>
      </c>
    </row>
    <row r="6497" spans="1:7" x14ac:dyDescent="0.35">
      <c r="A6497" t="s">
        <v>1863</v>
      </c>
      <c r="B6497" t="s">
        <v>261</v>
      </c>
      <c r="C6497" s="16">
        <v>35431</v>
      </c>
      <c r="D6497">
        <v>1</v>
      </c>
      <c r="E6497">
        <v>0</v>
      </c>
      <c r="F6497" t="s">
        <v>12789</v>
      </c>
      <c r="G6497">
        <v>0.63900000000000001</v>
      </c>
    </row>
    <row r="6498" spans="1:7" x14ac:dyDescent="0.35">
      <c r="A6498" t="s">
        <v>2166</v>
      </c>
      <c r="B6498" t="s">
        <v>2167</v>
      </c>
      <c r="C6498" s="16">
        <v>35431</v>
      </c>
      <c r="D6498">
        <v>12</v>
      </c>
      <c r="E6498">
        <v>37</v>
      </c>
      <c r="F6498" t="s">
        <v>2168</v>
      </c>
      <c r="G6498">
        <v>0.61199999999999999</v>
      </c>
    </row>
    <row r="6499" spans="1:7" x14ac:dyDescent="0.35">
      <c r="A6499" t="s">
        <v>2467</v>
      </c>
      <c r="B6499" t="s">
        <v>2468</v>
      </c>
      <c r="C6499" s="16">
        <v>35431</v>
      </c>
      <c r="D6499">
        <v>1</v>
      </c>
      <c r="E6499">
        <v>58</v>
      </c>
      <c r="F6499" t="s">
        <v>13320</v>
      </c>
      <c r="G6499">
        <v>0.50700000000000001</v>
      </c>
    </row>
    <row r="6500" spans="1:7" x14ac:dyDescent="0.35">
      <c r="A6500" t="s">
        <v>2641</v>
      </c>
      <c r="B6500" t="s">
        <v>2642</v>
      </c>
      <c r="C6500" s="16">
        <v>35431</v>
      </c>
      <c r="D6500">
        <v>10</v>
      </c>
      <c r="E6500">
        <v>0</v>
      </c>
      <c r="F6500" t="s">
        <v>15031</v>
      </c>
      <c r="G6500">
        <v>0.68200000000000005</v>
      </c>
    </row>
    <row r="6501" spans="1:7" x14ac:dyDescent="0.35">
      <c r="A6501" t="s">
        <v>3360</v>
      </c>
      <c r="B6501" t="s">
        <v>2642</v>
      </c>
      <c r="C6501" s="16">
        <v>35431</v>
      </c>
      <c r="D6501">
        <v>3</v>
      </c>
      <c r="E6501">
        <v>0</v>
      </c>
      <c r="F6501" t="s">
        <v>15031</v>
      </c>
      <c r="G6501">
        <v>0.81</v>
      </c>
    </row>
    <row r="6502" spans="1:7" x14ac:dyDescent="0.35">
      <c r="A6502" t="s">
        <v>3698</v>
      </c>
      <c r="B6502" t="s">
        <v>120</v>
      </c>
      <c r="C6502" s="16">
        <v>35431</v>
      </c>
      <c r="D6502">
        <v>20</v>
      </c>
      <c r="E6502">
        <v>31</v>
      </c>
      <c r="F6502" t="s">
        <v>13935</v>
      </c>
      <c r="G6502">
        <v>0.437</v>
      </c>
    </row>
    <row r="6503" spans="1:7" x14ac:dyDescent="0.35">
      <c r="A6503" t="s">
        <v>3784</v>
      </c>
      <c r="B6503" t="s">
        <v>2642</v>
      </c>
      <c r="C6503" s="16">
        <v>35431</v>
      </c>
      <c r="D6503">
        <v>5</v>
      </c>
      <c r="E6503">
        <v>0</v>
      </c>
      <c r="F6503" t="s">
        <v>15031</v>
      </c>
      <c r="G6503">
        <v>0.70199999999999996</v>
      </c>
    </row>
    <row r="6504" spans="1:7" x14ac:dyDescent="0.35">
      <c r="A6504" t="s">
        <v>4105</v>
      </c>
      <c r="B6504" t="s">
        <v>4106</v>
      </c>
      <c r="C6504" s="16">
        <v>35431</v>
      </c>
      <c r="D6504">
        <v>1</v>
      </c>
      <c r="E6504">
        <v>71</v>
      </c>
      <c r="F6504" t="s">
        <v>12791</v>
      </c>
      <c r="G6504">
        <v>0.55600000000000005</v>
      </c>
    </row>
    <row r="6505" spans="1:7" x14ac:dyDescent="0.35">
      <c r="A6505" t="s">
        <v>4226</v>
      </c>
      <c r="B6505" t="s">
        <v>1929</v>
      </c>
      <c r="C6505" s="16">
        <v>35431</v>
      </c>
      <c r="D6505">
        <v>4</v>
      </c>
      <c r="E6505">
        <v>0</v>
      </c>
      <c r="F6505" t="s">
        <v>14367</v>
      </c>
      <c r="G6505">
        <v>0.497</v>
      </c>
    </row>
    <row r="6506" spans="1:7" x14ac:dyDescent="0.35">
      <c r="A6506" t="s">
        <v>4250</v>
      </c>
      <c r="B6506" t="s">
        <v>4251</v>
      </c>
      <c r="C6506" s="16">
        <v>35431</v>
      </c>
      <c r="D6506">
        <v>2</v>
      </c>
      <c r="E6506">
        <v>0</v>
      </c>
      <c r="F6506" t="s">
        <v>14383</v>
      </c>
      <c r="G6506">
        <v>0.435</v>
      </c>
    </row>
    <row r="6507" spans="1:7" x14ac:dyDescent="0.35">
      <c r="A6507" t="s">
        <v>4343</v>
      </c>
      <c r="B6507" t="s">
        <v>1328</v>
      </c>
      <c r="C6507" s="16">
        <v>35431</v>
      </c>
      <c r="D6507">
        <v>1</v>
      </c>
      <c r="E6507">
        <v>56</v>
      </c>
      <c r="F6507" t="s">
        <v>13564</v>
      </c>
      <c r="G6507">
        <v>0.89800000000000002</v>
      </c>
    </row>
    <row r="6508" spans="1:7" x14ac:dyDescent="0.35">
      <c r="A6508" t="s">
        <v>4885</v>
      </c>
      <c r="B6508" t="s">
        <v>4886</v>
      </c>
      <c r="C6508" s="16">
        <v>35431</v>
      </c>
      <c r="D6508">
        <v>11</v>
      </c>
      <c r="E6508">
        <v>12</v>
      </c>
      <c r="F6508" t="s">
        <v>13875</v>
      </c>
      <c r="G6508">
        <v>0.248</v>
      </c>
    </row>
    <row r="6509" spans="1:7" x14ac:dyDescent="0.35">
      <c r="A6509" t="s">
        <v>5039</v>
      </c>
      <c r="B6509" t="s">
        <v>5040</v>
      </c>
      <c r="C6509" s="16">
        <v>35431</v>
      </c>
      <c r="D6509">
        <v>15</v>
      </c>
      <c r="E6509">
        <v>0</v>
      </c>
      <c r="F6509" t="s">
        <v>14181</v>
      </c>
      <c r="G6509">
        <v>0.72699999999999998</v>
      </c>
    </row>
    <row r="6510" spans="1:7" x14ac:dyDescent="0.35">
      <c r="A6510" t="s">
        <v>5169</v>
      </c>
      <c r="B6510" t="s">
        <v>4106</v>
      </c>
      <c r="C6510" s="16">
        <v>35431</v>
      </c>
      <c r="D6510">
        <v>3</v>
      </c>
      <c r="E6510">
        <v>59</v>
      </c>
      <c r="F6510" t="s">
        <v>12791</v>
      </c>
      <c r="G6510">
        <v>0.33300000000000002</v>
      </c>
    </row>
    <row r="6511" spans="1:7" x14ac:dyDescent="0.35">
      <c r="A6511" t="s">
        <v>5179</v>
      </c>
      <c r="B6511" t="s">
        <v>2658</v>
      </c>
      <c r="C6511" s="16">
        <v>35431</v>
      </c>
      <c r="D6511">
        <v>3</v>
      </c>
      <c r="E6511">
        <v>70</v>
      </c>
      <c r="F6511" t="s">
        <v>14030</v>
      </c>
      <c r="G6511">
        <v>0.63300000000000001</v>
      </c>
    </row>
    <row r="6512" spans="1:7" x14ac:dyDescent="0.35">
      <c r="A6512" t="s">
        <v>5447</v>
      </c>
      <c r="B6512" t="s">
        <v>5448</v>
      </c>
      <c r="C6512" s="16">
        <v>35431</v>
      </c>
      <c r="D6512">
        <v>22</v>
      </c>
      <c r="E6512">
        <v>0</v>
      </c>
      <c r="F6512" t="s">
        <v>13670</v>
      </c>
      <c r="G6512">
        <v>0.96099999999999997</v>
      </c>
    </row>
    <row r="6513" spans="1:7" x14ac:dyDescent="0.35">
      <c r="A6513" t="s">
        <v>5723</v>
      </c>
      <c r="B6513" t="s">
        <v>996</v>
      </c>
      <c r="C6513" s="16">
        <v>35431</v>
      </c>
      <c r="D6513">
        <v>8</v>
      </c>
      <c r="E6513">
        <v>34</v>
      </c>
      <c r="F6513" t="s">
        <v>14335</v>
      </c>
      <c r="G6513">
        <v>0.61199999999999999</v>
      </c>
    </row>
    <row r="6514" spans="1:7" x14ac:dyDescent="0.35">
      <c r="A6514" t="s">
        <v>5736</v>
      </c>
      <c r="B6514" t="s">
        <v>120</v>
      </c>
      <c r="C6514" s="16">
        <v>35431</v>
      </c>
      <c r="D6514">
        <v>17</v>
      </c>
      <c r="E6514">
        <v>39</v>
      </c>
      <c r="F6514" t="s">
        <v>13935</v>
      </c>
      <c r="G6514">
        <v>0.58499999999999996</v>
      </c>
    </row>
    <row r="6515" spans="1:7" x14ac:dyDescent="0.35">
      <c r="A6515" t="s">
        <v>5740</v>
      </c>
      <c r="B6515" t="s">
        <v>5741</v>
      </c>
      <c r="C6515" s="16">
        <v>35431</v>
      </c>
      <c r="D6515">
        <v>1</v>
      </c>
      <c r="E6515">
        <v>0</v>
      </c>
      <c r="F6515" t="s">
        <v>13969</v>
      </c>
      <c r="G6515">
        <v>0.54500000000000004</v>
      </c>
    </row>
    <row r="6516" spans="1:7" x14ac:dyDescent="0.35">
      <c r="A6516" t="s">
        <v>6019</v>
      </c>
      <c r="B6516" t="s">
        <v>6020</v>
      </c>
      <c r="C6516" s="16">
        <v>35431</v>
      </c>
      <c r="D6516">
        <v>2</v>
      </c>
      <c r="E6516">
        <v>33</v>
      </c>
      <c r="F6516" t="s">
        <v>14384</v>
      </c>
      <c r="G6516">
        <v>0.67700000000000005</v>
      </c>
    </row>
    <row r="6517" spans="1:7" x14ac:dyDescent="0.35">
      <c r="A6517" t="s">
        <v>3091</v>
      </c>
      <c r="B6517" t="s">
        <v>1809</v>
      </c>
      <c r="C6517" s="16">
        <v>35431</v>
      </c>
      <c r="D6517">
        <v>1</v>
      </c>
      <c r="E6517">
        <v>66</v>
      </c>
      <c r="F6517" t="s">
        <v>13956</v>
      </c>
      <c r="G6517">
        <v>0.43099999999999999</v>
      </c>
    </row>
    <row r="6518" spans="1:7" x14ac:dyDescent="0.35">
      <c r="A6518" t="s">
        <v>6335</v>
      </c>
      <c r="B6518" t="s">
        <v>6336</v>
      </c>
      <c r="C6518" s="16">
        <v>35431</v>
      </c>
      <c r="D6518">
        <v>10</v>
      </c>
      <c r="E6518">
        <v>55</v>
      </c>
      <c r="F6518" t="s">
        <v>14385</v>
      </c>
      <c r="G6518">
        <v>0.44400000000000001</v>
      </c>
    </row>
    <row r="6519" spans="1:7" x14ac:dyDescent="0.35">
      <c r="A6519" t="s">
        <v>6405</v>
      </c>
      <c r="B6519" t="s">
        <v>102</v>
      </c>
      <c r="C6519" s="16">
        <v>35431</v>
      </c>
      <c r="D6519">
        <v>1</v>
      </c>
      <c r="E6519">
        <v>51</v>
      </c>
      <c r="F6519" t="s">
        <v>14386</v>
      </c>
      <c r="G6519">
        <v>0.60799999999999998</v>
      </c>
    </row>
    <row r="6520" spans="1:7" x14ac:dyDescent="0.35">
      <c r="A6520" t="s">
        <v>6671</v>
      </c>
      <c r="B6520" t="s">
        <v>1809</v>
      </c>
      <c r="C6520" s="16">
        <v>35431</v>
      </c>
      <c r="D6520">
        <v>8</v>
      </c>
      <c r="E6520">
        <v>69</v>
      </c>
      <c r="F6520" t="s">
        <v>13956</v>
      </c>
      <c r="G6520">
        <v>0.47799999999999998</v>
      </c>
    </row>
    <row r="6521" spans="1:7" x14ac:dyDescent="0.35">
      <c r="A6521" t="s">
        <v>5790</v>
      </c>
      <c r="B6521" t="s">
        <v>7804</v>
      </c>
      <c r="C6521" s="16">
        <v>35431</v>
      </c>
      <c r="D6521">
        <v>6</v>
      </c>
      <c r="E6521">
        <v>0</v>
      </c>
      <c r="F6521" t="s">
        <v>13390</v>
      </c>
      <c r="G6521">
        <v>0.66300000000000003</v>
      </c>
    </row>
    <row r="6522" spans="1:7" x14ac:dyDescent="0.35">
      <c r="A6522" t="s">
        <v>7991</v>
      </c>
      <c r="B6522" t="s">
        <v>1594</v>
      </c>
      <c r="C6522" s="16">
        <v>35431</v>
      </c>
      <c r="D6522">
        <v>2</v>
      </c>
      <c r="E6522">
        <v>54</v>
      </c>
      <c r="F6522" t="s">
        <v>14382</v>
      </c>
      <c r="G6522">
        <v>0.54400000000000004</v>
      </c>
    </row>
    <row r="6523" spans="1:7" x14ac:dyDescent="0.35">
      <c r="A6523" t="s">
        <v>8180</v>
      </c>
      <c r="B6523" t="s">
        <v>8181</v>
      </c>
      <c r="C6523" s="16">
        <v>35431</v>
      </c>
      <c r="D6523">
        <v>2</v>
      </c>
      <c r="E6523">
        <v>74</v>
      </c>
      <c r="F6523" t="s">
        <v>14387</v>
      </c>
      <c r="G6523">
        <v>0.61699999999999999</v>
      </c>
    </row>
    <row r="6524" spans="1:7" x14ac:dyDescent="0.35">
      <c r="A6524" t="s">
        <v>9062</v>
      </c>
      <c r="B6524" t="s">
        <v>4106</v>
      </c>
      <c r="C6524" s="16">
        <v>35431</v>
      </c>
      <c r="D6524">
        <v>9</v>
      </c>
      <c r="E6524">
        <v>65</v>
      </c>
      <c r="F6524" t="s">
        <v>12791</v>
      </c>
      <c r="G6524">
        <v>0.47299999999999998</v>
      </c>
    </row>
    <row r="6525" spans="1:7" x14ac:dyDescent="0.35">
      <c r="A6525" t="s">
        <v>13394</v>
      </c>
      <c r="B6525" t="s">
        <v>2642</v>
      </c>
      <c r="C6525" s="16">
        <v>35431</v>
      </c>
      <c r="D6525">
        <v>8</v>
      </c>
      <c r="E6525">
        <v>0</v>
      </c>
      <c r="F6525" t="s">
        <v>15031</v>
      </c>
      <c r="G6525">
        <v>0.71699999999999997</v>
      </c>
    </row>
    <row r="6526" spans="1:7" x14ac:dyDescent="0.35">
      <c r="A6526" t="s">
        <v>9265</v>
      </c>
      <c r="B6526" t="s">
        <v>1929</v>
      </c>
      <c r="C6526" s="16">
        <v>35431</v>
      </c>
      <c r="D6526">
        <v>1</v>
      </c>
      <c r="E6526">
        <v>0</v>
      </c>
      <c r="F6526" t="s">
        <v>14367</v>
      </c>
      <c r="G6526">
        <v>0.49</v>
      </c>
    </row>
    <row r="6527" spans="1:7" x14ac:dyDescent="0.35">
      <c r="A6527" t="s">
        <v>9617</v>
      </c>
      <c r="B6527" t="s">
        <v>2642</v>
      </c>
      <c r="C6527" s="16">
        <v>35431</v>
      </c>
      <c r="D6527">
        <v>5</v>
      </c>
      <c r="E6527">
        <v>68</v>
      </c>
      <c r="F6527" t="s">
        <v>15031</v>
      </c>
      <c r="G6527">
        <v>0.70299999999999996</v>
      </c>
    </row>
    <row r="6528" spans="1:7" x14ac:dyDescent="0.35">
      <c r="A6528" t="s">
        <v>9651</v>
      </c>
      <c r="B6528" t="s">
        <v>9652</v>
      </c>
      <c r="C6528" s="16">
        <v>35431</v>
      </c>
      <c r="D6528">
        <v>12</v>
      </c>
      <c r="E6528">
        <v>0</v>
      </c>
      <c r="F6528" t="s">
        <v>13947</v>
      </c>
      <c r="G6528">
        <v>0.76600000000000001</v>
      </c>
    </row>
    <row r="6529" spans="1:7" x14ac:dyDescent="0.35">
      <c r="A6529" t="s">
        <v>5851</v>
      </c>
      <c r="B6529" t="s">
        <v>9848</v>
      </c>
      <c r="C6529" s="16">
        <v>35431</v>
      </c>
      <c r="D6529">
        <v>4</v>
      </c>
      <c r="E6529">
        <v>0</v>
      </c>
      <c r="F6529" t="s">
        <v>13875</v>
      </c>
      <c r="G6529">
        <v>0.58899999999999997</v>
      </c>
    </row>
    <row r="6530" spans="1:7" x14ac:dyDescent="0.35">
      <c r="A6530" t="s">
        <v>9865</v>
      </c>
      <c r="B6530" t="s">
        <v>9866</v>
      </c>
      <c r="C6530" s="16">
        <v>35431</v>
      </c>
      <c r="D6530">
        <v>5</v>
      </c>
      <c r="E6530">
        <v>49</v>
      </c>
      <c r="F6530" t="s">
        <v>13857</v>
      </c>
      <c r="G6530">
        <v>0.81799999999999995</v>
      </c>
    </row>
    <row r="6531" spans="1:7" x14ac:dyDescent="0.35">
      <c r="A6531" t="s">
        <v>10390</v>
      </c>
      <c r="B6531" t="s">
        <v>7804</v>
      </c>
      <c r="C6531" s="16">
        <v>35431</v>
      </c>
      <c r="D6531">
        <v>1</v>
      </c>
      <c r="E6531">
        <v>0</v>
      </c>
      <c r="F6531" t="s">
        <v>13390</v>
      </c>
      <c r="G6531">
        <v>0.65100000000000002</v>
      </c>
    </row>
    <row r="6532" spans="1:7" x14ac:dyDescent="0.35">
      <c r="A6532" t="s">
        <v>7306</v>
      </c>
      <c r="B6532" t="s">
        <v>10801</v>
      </c>
      <c r="C6532" s="16">
        <v>35431</v>
      </c>
      <c r="D6532">
        <v>1</v>
      </c>
      <c r="E6532">
        <v>40</v>
      </c>
      <c r="F6532" t="s">
        <v>13544</v>
      </c>
      <c r="G6532">
        <v>0.56499999999999995</v>
      </c>
    </row>
    <row r="6533" spans="1:7" x14ac:dyDescent="0.35">
      <c r="A6533" t="s">
        <v>10956</v>
      </c>
      <c r="B6533" t="s">
        <v>10957</v>
      </c>
      <c r="C6533" s="16">
        <v>35431</v>
      </c>
      <c r="D6533">
        <v>1</v>
      </c>
      <c r="E6533">
        <v>53</v>
      </c>
      <c r="F6533" t="s">
        <v>6115</v>
      </c>
      <c r="G6533">
        <v>0.70399999999999996</v>
      </c>
    </row>
    <row r="6534" spans="1:7" x14ac:dyDescent="0.35">
      <c r="A6534" t="s">
        <v>3091</v>
      </c>
      <c r="B6534" t="s">
        <v>1809</v>
      </c>
      <c r="C6534" s="16">
        <v>35431</v>
      </c>
      <c r="D6534">
        <v>4</v>
      </c>
      <c r="E6534">
        <v>77</v>
      </c>
      <c r="F6534" t="s">
        <v>13956</v>
      </c>
      <c r="G6534">
        <v>0.42899999999999999</v>
      </c>
    </row>
    <row r="6535" spans="1:7" x14ac:dyDescent="0.35">
      <c r="A6535" t="s">
        <v>5198</v>
      </c>
      <c r="B6535" t="s">
        <v>4106</v>
      </c>
      <c r="C6535" s="16">
        <v>35431</v>
      </c>
      <c r="D6535">
        <v>2</v>
      </c>
      <c r="E6535">
        <v>71</v>
      </c>
      <c r="F6535" t="s">
        <v>12791</v>
      </c>
      <c r="G6535">
        <v>0.72199999999999998</v>
      </c>
    </row>
    <row r="6536" spans="1:7" x14ac:dyDescent="0.35">
      <c r="A6536" t="s">
        <v>11355</v>
      </c>
      <c r="B6536" t="s">
        <v>2075</v>
      </c>
      <c r="C6536" s="16">
        <v>35431</v>
      </c>
      <c r="D6536">
        <v>2</v>
      </c>
      <c r="E6536">
        <v>73</v>
      </c>
      <c r="F6536" t="s">
        <v>480</v>
      </c>
      <c r="G6536">
        <v>0.68300000000000005</v>
      </c>
    </row>
    <row r="6537" spans="1:7" x14ac:dyDescent="0.35">
      <c r="A6537" t="s">
        <v>2194</v>
      </c>
      <c r="B6537" t="s">
        <v>2195</v>
      </c>
      <c r="C6537" s="16">
        <v>35430</v>
      </c>
      <c r="D6537">
        <v>4</v>
      </c>
      <c r="E6537">
        <v>25</v>
      </c>
      <c r="F6537" t="s">
        <v>14279</v>
      </c>
      <c r="G6537">
        <v>0.57299999999999995</v>
      </c>
    </row>
    <row r="6538" spans="1:7" x14ac:dyDescent="0.35">
      <c r="A6538" t="s">
        <v>7059</v>
      </c>
      <c r="B6538" t="s">
        <v>2195</v>
      </c>
      <c r="C6538" s="16">
        <v>35430</v>
      </c>
      <c r="D6538">
        <v>7</v>
      </c>
      <c r="E6538">
        <v>22</v>
      </c>
      <c r="F6538" t="s">
        <v>14279</v>
      </c>
      <c r="G6538">
        <v>0.52800000000000002</v>
      </c>
    </row>
    <row r="6539" spans="1:7" x14ac:dyDescent="0.35">
      <c r="A6539" t="s">
        <v>6236</v>
      </c>
      <c r="B6539" t="s">
        <v>2195</v>
      </c>
      <c r="C6539" s="16">
        <v>35398</v>
      </c>
      <c r="D6539">
        <v>1</v>
      </c>
      <c r="E6539">
        <v>27</v>
      </c>
      <c r="F6539" t="s">
        <v>14279</v>
      </c>
      <c r="G6539">
        <v>0.70099999999999996</v>
      </c>
    </row>
    <row r="6540" spans="1:7" x14ac:dyDescent="0.35">
      <c r="A6540" t="s">
        <v>10031</v>
      </c>
      <c r="B6540" t="s">
        <v>2195</v>
      </c>
      <c r="C6540" s="16">
        <v>35398</v>
      </c>
      <c r="D6540">
        <v>12</v>
      </c>
      <c r="E6540">
        <v>24</v>
      </c>
      <c r="F6540" t="s">
        <v>14279</v>
      </c>
      <c r="G6540">
        <v>0.39</v>
      </c>
    </row>
    <row r="6541" spans="1:7" x14ac:dyDescent="0.35">
      <c r="A6541" t="s">
        <v>10550</v>
      </c>
      <c r="B6541" t="s">
        <v>2195</v>
      </c>
      <c r="C6541" s="16">
        <v>35398</v>
      </c>
      <c r="D6541">
        <v>3</v>
      </c>
      <c r="E6541">
        <v>24</v>
      </c>
      <c r="F6541" t="s">
        <v>14279</v>
      </c>
      <c r="G6541">
        <v>0.59699999999999998</v>
      </c>
    </row>
    <row r="6542" spans="1:7" x14ac:dyDescent="0.35">
      <c r="A6542" t="s">
        <v>4554</v>
      </c>
      <c r="B6542" t="s">
        <v>343</v>
      </c>
      <c r="C6542" s="16">
        <v>35396</v>
      </c>
      <c r="D6542">
        <v>2</v>
      </c>
      <c r="E6542">
        <v>58</v>
      </c>
      <c r="F6542" t="s">
        <v>12791</v>
      </c>
      <c r="G6542">
        <v>0.752</v>
      </c>
    </row>
    <row r="6543" spans="1:7" x14ac:dyDescent="0.35">
      <c r="A6543" t="s">
        <v>3353</v>
      </c>
      <c r="B6543" t="s">
        <v>3354</v>
      </c>
      <c r="C6543" s="16">
        <v>35395</v>
      </c>
      <c r="D6543">
        <v>1</v>
      </c>
      <c r="E6543">
        <v>0</v>
      </c>
      <c r="F6543" t="s">
        <v>13395</v>
      </c>
      <c r="G6543">
        <v>0.67400000000000004</v>
      </c>
    </row>
    <row r="6544" spans="1:7" x14ac:dyDescent="0.35">
      <c r="A6544" t="s">
        <v>8484</v>
      </c>
      <c r="B6544" t="s">
        <v>2471</v>
      </c>
      <c r="C6544" s="16">
        <v>35388</v>
      </c>
      <c r="D6544">
        <v>3</v>
      </c>
      <c r="E6544">
        <v>0</v>
      </c>
      <c r="F6544" t="s">
        <v>14388</v>
      </c>
      <c r="G6544">
        <v>0.25700000000000001</v>
      </c>
    </row>
    <row r="6545" spans="1:7" x14ac:dyDescent="0.35">
      <c r="A6545" t="s">
        <v>11955</v>
      </c>
      <c r="B6545" t="s">
        <v>2052</v>
      </c>
      <c r="C6545" s="16">
        <v>35381</v>
      </c>
      <c r="D6545">
        <v>7</v>
      </c>
      <c r="E6545">
        <v>47</v>
      </c>
      <c r="F6545" t="s">
        <v>13974</v>
      </c>
      <c r="G6545">
        <v>0.55400000000000005</v>
      </c>
    </row>
    <row r="6546" spans="1:7" x14ac:dyDescent="0.35">
      <c r="A6546" t="s">
        <v>4451</v>
      </c>
      <c r="B6546" t="s">
        <v>4452</v>
      </c>
      <c r="C6546" s="16">
        <v>35380</v>
      </c>
      <c r="D6546">
        <v>1</v>
      </c>
      <c r="E6546">
        <v>55</v>
      </c>
      <c r="F6546" t="s">
        <v>4453</v>
      </c>
      <c r="G6546">
        <v>0.503</v>
      </c>
    </row>
    <row r="6547" spans="1:7" x14ac:dyDescent="0.35">
      <c r="A6547" t="s">
        <v>351</v>
      </c>
      <c r="B6547" t="s">
        <v>884</v>
      </c>
      <c r="C6547" s="16">
        <v>35374</v>
      </c>
      <c r="D6547">
        <v>1</v>
      </c>
      <c r="E6547">
        <v>43</v>
      </c>
      <c r="F6547" t="s">
        <v>885</v>
      </c>
      <c r="G6547">
        <v>0.32200000000000001</v>
      </c>
    </row>
    <row r="6548" spans="1:7" x14ac:dyDescent="0.35">
      <c r="A6548" t="s">
        <v>5782</v>
      </c>
      <c r="B6548" t="s">
        <v>5783</v>
      </c>
      <c r="C6548" s="16">
        <v>35373</v>
      </c>
      <c r="D6548">
        <v>4</v>
      </c>
      <c r="E6548">
        <v>5</v>
      </c>
      <c r="F6548" t="s">
        <v>13396</v>
      </c>
      <c r="G6548">
        <v>0.72499999999999998</v>
      </c>
    </row>
    <row r="6549" spans="1:7" x14ac:dyDescent="0.35">
      <c r="A6549" t="s">
        <v>11751</v>
      </c>
      <c r="B6549" t="s">
        <v>325</v>
      </c>
      <c r="C6549" s="16">
        <v>35367</v>
      </c>
      <c r="D6549">
        <v>1</v>
      </c>
      <c r="E6549">
        <v>65</v>
      </c>
      <c r="F6549" t="s">
        <v>13649</v>
      </c>
      <c r="G6549">
        <v>0.65400000000000003</v>
      </c>
    </row>
    <row r="6550" spans="1:7" x14ac:dyDescent="0.35">
      <c r="A6550" t="s">
        <v>12172</v>
      </c>
      <c r="B6550" t="s">
        <v>5850</v>
      </c>
      <c r="C6550" s="16">
        <v>35367</v>
      </c>
      <c r="D6550">
        <v>9</v>
      </c>
      <c r="E6550">
        <v>51</v>
      </c>
      <c r="F6550" t="s">
        <v>13763</v>
      </c>
      <c r="G6550">
        <v>0.63600000000000001</v>
      </c>
    </row>
    <row r="6551" spans="1:7" x14ac:dyDescent="0.35">
      <c r="A6551" t="s">
        <v>10557</v>
      </c>
      <c r="B6551" t="s">
        <v>286</v>
      </c>
      <c r="C6551" s="16">
        <v>35367</v>
      </c>
      <c r="D6551">
        <v>18</v>
      </c>
      <c r="E6551">
        <v>58</v>
      </c>
      <c r="F6551" t="s">
        <v>14389</v>
      </c>
      <c r="G6551">
        <v>0.52500000000000002</v>
      </c>
    </row>
    <row r="6552" spans="1:7" x14ac:dyDescent="0.35">
      <c r="A6552" t="s">
        <v>1028</v>
      </c>
      <c r="B6552" t="s">
        <v>1029</v>
      </c>
      <c r="C6552" s="16">
        <v>35366</v>
      </c>
      <c r="D6552">
        <v>1</v>
      </c>
      <c r="E6552">
        <v>64</v>
      </c>
      <c r="F6552" t="s">
        <v>480</v>
      </c>
      <c r="G6552">
        <v>0.76800000000000002</v>
      </c>
    </row>
    <row r="6553" spans="1:7" x14ac:dyDescent="0.35">
      <c r="A6553" t="s">
        <v>5130</v>
      </c>
      <c r="B6553" t="s">
        <v>695</v>
      </c>
      <c r="C6553" s="16">
        <v>35363</v>
      </c>
      <c r="D6553">
        <v>16</v>
      </c>
      <c r="E6553">
        <v>58</v>
      </c>
      <c r="F6553" t="s">
        <v>12842</v>
      </c>
      <c r="G6553">
        <v>0.32300000000000001</v>
      </c>
    </row>
    <row r="6554" spans="1:7" x14ac:dyDescent="0.35">
      <c r="A6554" t="s">
        <v>10663</v>
      </c>
      <c r="B6554" t="s">
        <v>451</v>
      </c>
      <c r="C6554" s="16">
        <v>35359</v>
      </c>
      <c r="D6554">
        <v>12</v>
      </c>
      <c r="E6554">
        <v>42</v>
      </c>
      <c r="F6554" t="s">
        <v>13904</v>
      </c>
      <c r="G6554">
        <v>0.57099999999999995</v>
      </c>
    </row>
    <row r="6555" spans="1:7" x14ac:dyDescent="0.35">
      <c r="A6555" t="s">
        <v>9431</v>
      </c>
      <c r="B6555" t="s">
        <v>5547</v>
      </c>
      <c r="C6555" s="16">
        <v>35356</v>
      </c>
      <c r="D6555">
        <v>6</v>
      </c>
      <c r="E6555">
        <v>39</v>
      </c>
      <c r="F6555" t="s">
        <v>13875</v>
      </c>
      <c r="G6555">
        <v>0.65400000000000003</v>
      </c>
    </row>
    <row r="6556" spans="1:7" x14ac:dyDescent="0.35">
      <c r="A6556" t="s">
        <v>12306</v>
      </c>
      <c r="B6556" t="s">
        <v>7357</v>
      </c>
      <c r="C6556" s="16">
        <v>35353</v>
      </c>
      <c r="D6556">
        <v>23</v>
      </c>
      <c r="E6556">
        <v>67</v>
      </c>
      <c r="F6556" t="s">
        <v>14390</v>
      </c>
      <c r="G6556">
        <v>0.56799999999999995</v>
      </c>
    </row>
    <row r="6557" spans="1:7" x14ac:dyDescent="0.35">
      <c r="A6557" t="s">
        <v>1848</v>
      </c>
      <c r="B6557" t="s">
        <v>748</v>
      </c>
      <c r="C6557" s="16">
        <v>35343</v>
      </c>
      <c r="D6557">
        <v>1</v>
      </c>
      <c r="E6557">
        <v>70</v>
      </c>
      <c r="F6557" t="s">
        <v>749</v>
      </c>
      <c r="G6557">
        <v>0.73399999999999999</v>
      </c>
    </row>
    <row r="6558" spans="1:7" x14ac:dyDescent="0.35">
      <c r="A6558" t="s">
        <v>1527</v>
      </c>
      <c r="B6558" t="s">
        <v>748</v>
      </c>
      <c r="C6558" s="16">
        <v>35343</v>
      </c>
      <c r="D6558">
        <v>5</v>
      </c>
      <c r="E6558">
        <v>46</v>
      </c>
      <c r="F6558" t="s">
        <v>749</v>
      </c>
      <c r="G6558">
        <v>0.71499999999999997</v>
      </c>
    </row>
    <row r="6559" spans="1:7" x14ac:dyDescent="0.35">
      <c r="A6559" t="s">
        <v>1825</v>
      </c>
      <c r="B6559" t="s">
        <v>748</v>
      </c>
      <c r="C6559" s="16">
        <v>35343</v>
      </c>
      <c r="D6559">
        <v>2</v>
      </c>
      <c r="E6559">
        <v>38</v>
      </c>
      <c r="F6559" t="s">
        <v>749</v>
      </c>
      <c r="G6559">
        <v>0.65500000000000003</v>
      </c>
    </row>
    <row r="6560" spans="1:7" x14ac:dyDescent="0.35">
      <c r="A6560" t="s">
        <v>546</v>
      </c>
      <c r="B6560" t="s">
        <v>547</v>
      </c>
      <c r="C6560" s="16">
        <v>35339</v>
      </c>
      <c r="D6560">
        <v>6</v>
      </c>
      <c r="E6560">
        <v>60</v>
      </c>
      <c r="F6560" t="s">
        <v>14030</v>
      </c>
      <c r="G6560">
        <v>0.55900000000000005</v>
      </c>
    </row>
    <row r="6561" spans="1:7" x14ac:dyDescent="0.35">
      <c r="A6561" t="s">
        <v>7397</v>
      </c>
      <c r="B6561" t="s">
        <v>547</v>
      </c>
      <c r="C6561" s="16">
        <v>35339</v>
      </c>
      <c r="D6561">
        <v>3</v>
      </c>
      <c r="E6561">
        <v>76</v>
      </c>
      <c r="F6561" t="s">
        <v>14030</v>
      </c>
      <c r="G6561">
        <v>0.52100000000000002</v>
      </c>
    </row>
    <row r="6562" spans="1:7" x14ac:dyDescent="0.35">
      <c r="A6562" t="s">
        <v>9556</v>
      </c>
      <c r="B6562" t="s">
        <v>547</v>
      </c>
      <c r="C6562" s="16">
        <v>35339</v>
      </c>
      <c r="D6562">
        <v>4</v>
      </c>
      <c r="E6562">
        <v>78</v>
      </c>
      <c r="F6562" t="s">
        <v>14030</v>
      </c>
      <c r="G6562">
        <v>0.42</v>
      </c>
    </row>
    <row r="6563" spans="1:7" x14ac:dyDescent="0.35">
      <c r="A6563" t="s">
        <v>6239</v>
      </c>
      <c r="B6563" t="s">
        <v>547</v>
      </c>
      <c r="C6563" s="16">
        <v>35339</v>
      </c>
      <c r="D6563">
        <v>1</v>
      </c>
      <c r="E6563">
        <v>68</v>
      </c>
      <c r="F6563" t="s">
        <v>14030</v>
      </c>
      <c r="G6563">
        <v>0.504</v>
      </c>
    </row>
    <row r="6564" spans="1:7" x14ac:dyDescent="0.35">
      <c r="A6564" t="s">
        <v>11211</v>
      </c>
      <c r="B6564" t="s">
        <v>11212</v>
      </c>
      <c r="C6564" s="16">
        <v>35338</v>
      </c>
      <c r="D6564">
        <v>1</v>
      </c>
      <c r="E6564">
        <v>57</v>
      </c>
      <c r="F6564" t="s">
        <v>13831</v>
      </c>
      <c r="G6564">
        <v>0.55800000000000005</v>
      </c>
    </row>
    <row r="6565" spans="1:7" x14ac:dyDescent="0.35">
      <c r="A6565" t="s">
        <v>11029</v>
      </c>
      <c r="B6565" t="s">
        <v>11030</v>
      </c>
      <c r="C6565" s="16">
        <v>35336</v>
      </c>
      <c r="D6565">
        <v>1</v>
      </c>
      <c r="E6565">
        <v>24</v>
      </c>
      <c r="F6565" t="s">
        <v>12873</v>
      </c>
      <c r="G6565">
        <v>0.81699999999999995</v>
      </c>
    </row>
    <row r="6566" spans="1:7" x14ac:dyDescent="0.35">
      <c r="A6566" t="s">
        <v>1719</v>
      </c>
      <c r="B6566" t="s">
        <v>1720</v>
      </c>
      <c r="C6566" s="16">
        <v>35332</v>
      </c>
      <c r="D6566">
        <v>5</v>
      </c>
      <c r="E6566">
        <v>65</v>
      </c>
      <c r="F6566" t="s">
        <v>14234</v>
      </c>
      <c r="G6566">
        <v>0.54100000000000004</v>
      </c>
    </row>
    <row r="6567" spans="1:7" x14ac:dyDescent="0.35">
      <c r="A6567" t="s">
        <v>10752</v>
      </c>
      <c r="B6567" t="s">
        <v>1720</v>
      </c>
      <c r="C6567" s="16">
        <v>35332</v>
      </c>
      <c r="D6567">
        <v>8</v>
      </c>
      <c r="E6567">
        <v>0</v>
      </c>
      <c r="F6567" t="s">
        <v>14234</v>
      </c>
      <c r="G6567">
        <v>0.59799999999999998</v>
      </c>
    </row>
    <row r="6568" spans="1:7" x14ac:dyDescent="0.35">
      <c r="A6568" t="s">
        <v>990</v>
      </c>
      <c r="B6568" t="s">
        <v>991</v>
      </c>
      <c r="C6568" s="16">
        <v>35325</v>
      </c>
      <c r="D6568">
        <v>2</v>
      </c>
      <c r="E6568">
        <v>64</v>
      </c>
      <c r="F6568" t="s">
        <v>14327</v>
      </c>
      <c r="G6568">
        <v>0.45600000000000002</v>
      </c>
    </row>
    <row r="6569" spans="1:7" x14ac:dyDescent="0.35">
      <c r="A6569" t="s">
        <v>7552</v>
      </c>
      <c r="B6569" t="s">
        <v>6703</v>
      </c>
      <c r="C6569" s="16">
        <v>35325</v>
      </c>
      <c r="D6569">
        <v>7</v>
      </c>
      <c r="E6569">
        <v>23</v>
      </c>
      <c r="F6569" t="s">
        <v>14200</v>
      </c>
      <c r="G6569">
        <v>0.64</v>
      </c>
    </row>
    <row r="6570" spans="1:7" x14ac:dyDescent="0.35">
      <c r="A6570" t="s">
        <v>2986</v>
      </c>
      <c r="B6570" t="s">
        <v>4281</v>
      </c>
      <c r="C6570" s="16">
        <v>35317</v>
      </c>
      <c r="D6570">
        <v>3</v>
      </c>
      <c r="E6570">
        <v>81</v>
      </c>
      <c r="F6570" t="s">
        <v>13627</v>
      </c>
      <c r="G6570">
        <v>0.86699999999999999</v>
      </c>
    </row>
    <row r="6571" spans="1:7" x14ac:dyDescent="0.35">
      <c r="A6571" t="s">
        <v>2986</v>
      </c>
      <c r="B6571" t="s">
        <v>4281</v>
      </c>
      <c r="C6571" s="16">
        <v>35317</v>
      </c>
      <c r="D6571">
        <v>3</v>
      </c>
      <c r="E6571">
        <v>0</v>
      </c>
      <c r="F6571" t="s">
        <v>13627</v>
      </c>
      <c r="G6571">
        <v>0.86799999999999999</v>
      </c>
    </row>
    <row r="6572" spans="1:7" x14ac:dyDescent="0.35">
      <c r="A6572" t="s">
        <v>10320</v>
      </c>
      <c r="B6572" t="s">
        <v>6800</v>
      </c>
      <c r="C6572" s="16">
        <v>35311</v>
      </c>
      <c r="D6572">
        <v>3</v>
      </c>
      <c r="E6572">
        <v>34</v>
      </c>
      <c r="F6572" t="s">
        <v>6801</v>
      </c>
      <c r="G6572">
        <v>0.53200000000000003</v>
      </c>
    </row>
    <row r="6573" spans="1:7" x14ac:dyDescent="0.35">
      <c r="A6573" t="s">
        <v>11823</v>
      </c>
      <c r="B6573" t="s">
        <v>485</v>
      </c>
      <c r="C6573" s="16">
        <v>35310</v>
      </c>
      <c r="D6573">
        <v>5</v>
      </c>
      <c r="E6573">
        <v>0</v>
      </c>
      <c r="F6573" t="s">
        <v>14365</v>
      </c>
      <c r="G6573">
        <v>0.51300000000000001</v>
      </c>
    </row>
    <row r="6574" spans="1:7" x14ac:dyDescent="0.35">
      <c r="A6574" t="s">
        <v>3355</v>
      </c>
      <c r="B6574" t="s">
        <v>2596</v>
      </c>
      <c r="C6574" s="16">
        <v>35283</v>
      </c>
      <c r="D6574">
        <v>3</v>
      </c>
      <c r="E6574">
        <v>42</v>
      </c>
      <c r="F6574" t="s">
        <v>14046</v>
      </c>
      <c r="G6574">
        <v>0.42699999999999999</v>
      </c>
    </row>
    <row r="6575" spans="1:7" x14ac:dyDescent="0.35">
      <c r="A6575" t="s">
        <v>1904</v>
      </c>
      <c r="B6575" t="s">
        <v>1905</v>
      </c>
      <c r="C6575" s="16">
        <v>35261</v>
      </c>
      <c r="D6575">
        <v>3</v>
      </c>
      <c r="E6575">
        <v>70</v>
      </c>
      <c r="F6575" t="s">
        <v>14268</v>
      </c>
      <c r="G6575">
        <v>0.433</v>
      </c>
    </row>
    <row r="6576" spans="1:7" x14ac:dyDescent="0.35">
      <c r="A6576" t="s">
        <v>1904</v>
      </c>
      <c r="B6576" t="s">
        <v>1905</v>
      </c>
      <c r="C6576" s="16">
        <v>35261</v>
      </c>
      <c r="D6576">
        <v>3</v>
      </c>
      <c r="E6576">
        <v>0</v>
      </c>
      <c r="F6576" t="s">
        <v>14268</v>
      </c>
      <c r="G6576">
        <v>0.443</v>
      </c>
    </row>
    <row r="6577" spans="1:7" x14ac:dyDescent="0.35">
      <c r="A6577" t="s">
        <v>9916</v>
      </c>
      <c r="B6577" t="s">
        <v>1905</v>
      </c>
      <c r="C6577" s="16">
        <v>35261</v>
      </c>
      <c r="D6577">
        <v>1</v>
      </c>
      <c r="E6577">
        <v>0</v>
      </c>
      <c r="F6577" t="s">
        <v>14268</v>
      </c>
      <c r="G6577">
        <v>0.43099999999999999</v>
      </c>
    </row>
    <row r="6578" spans="1:7" x14ac:dyDescent="0.35">
      <c r="A6578" t="s">
        <v>5949</v>
      </c>
      <c r="B6578" t="s">
        <v>5950</v>
      </c>
      <c r="C6578" s="16">
        <v>35257</v>
      </c>
      <c r="D6578">
        <v>1</v>
      </c>
      <c r="E6578">
        <v>74</v>
      </c>
      <c r="F6578" t="s">
        <v>5951</v>
      </c>
      <c r="G6578">
        <v>0.60399999999999998</v>
      </c>
    </row>
    <row r="6579" spans="1:7" x14ac:dyDescent="0.35">
      <c r="A6579" t="s">
        <v>4245</v>
      </c>
      <c r="B6579" t="s">
        <v>3508</v>
      </c>
      <c r="C6579" s="16">
        <v>35255</v>
      </c>
      <c r="D6579">
        <v>1</v>
      </c>
      <c r="E6579">
        <v>59</v>
      </c>
      <c r="F6579" t="s">
        <v>13544</v>
      </c>
      <c r="G6579">
        <v>0.54500000000000004</v>
      </c>
    </row>
    <row r="6580" spans="1:7" x14ac:dyDescent="0.35">
      <c r="A6580" t="s">
        <v>11976</v>
      </c>
      <c r="B6580" t="s">
        <v>3485</v>
      </c>
      <c r="C6580" s="16">
        <v>35234</v>
      </c>
      <c r="D6580">
        <v>1</v>
      </c>
      <c r="E6580">
        <v>55</v>
      </c>
      <c r="F6580" t="s">
        <v>3486</v>
      </c>
      <c r="G6580">
        <v>0.84299999999999997</v>
      </c>
    </row>
    <row r="6581" spans="1:7" x14ac:dyDescent="0.35">
      <c r="A6581" t="s">
        <v>6486</v>
      </c>
      <c r="B6581" t="s">
        <v>225</v>
      </c>
      <c r="C6581" s="16">
        <v>35234</v>
      </c>
      <c r="D6581">
        <v>2</v>
      </c>
      <c r="E6581">
        <v>63</v>
      </c>
      <c r="F6581" t="s">
        <v>14739</v>
      </c>
      <c r="G6581">
        <v>0.85299999999999998</v>
      </c>
    </row>
    <row r="6582" spans="1:7" x14ac:dyDescent="0.35">
      <c r="A6582" t="s">
        <v>332</v>
      </c>
      <c r="B6582" t="s">
        <v>259</v>
      </c>
      <c r="C6582" s="16">
        <v>35220</v>
      </c>
      <c r="D6582">
        <v>13</v>
      </c>
      <c r="E6582">
        <v>0</v>
      </c>
      <c r="F6582" t="s">
        <v>14050</v>
      </c>
      <c r="G6582">
        <v>0.56899999999999995</v>
      </c>
    </row>
    <row r="6583" spans="1:7" x14ac:dyDescent="0.35">
      <c r="A6583" t="s">
        <v>7768</v>
      </c>
      <c r="B6583" t="s">
        <v>1929</v>
      </c>
      <c r="C6583" s="16">
        <v>35220</v>
      </c>
      <c r="D6583">
        <v>11</v>
      </c>
      <c r="E6583">
        <v>0</v>
      </c>
      <c r="F6583" t="s">
        <v>14367</v>
      </c>
      <c r="G6583">
        <v>0.45100000000000001</v>
      </c>
    </row>
    <row r="6584" spans="1:7" x14ac:dyDescent="0.35">
      <c r="A6584" t="s">
        <v>6543</v>
      </c>
      <c r="B6584" t="s">
        <v>882</v>
      </c>
      <c r="C6584" s="16">
        <v>35198</v>
      </c>
      <c r="D6584">
        <v>1</v>
      </c>
      <c r="E6584">
        <v>64</v>
      </c>
      <c r="F6584" t="s">
        <v>13013</v>
      </c>
      <c r="G6584">
        <v>0.53400000000000003</v>
      </c>
    </row>
    <row r="6585" spans="1:7" x14ac:dyDescent="0.35">
      <c r="A6585" t="s">
        <v>9949</v>
      </c>
      <c r="B6585" t="s">
        <v>882</v>
      </c>
      <c r="C6585" s="16">
        <v>35198</v>
      </c>
      <c r="D6585">
        <v>2</v>
      </c>
      <c r="E6585">
        <v>68</v>
      </c>
      <c r="F6585" t="s">
        <v>13013</v>
      </c>
      <c r="G6585">
        <v>0.73499999999999999</v>
      </c>
    </row>
    <row r="6586" spans="1:7" x14ac:dyDescent="0.35">
      <c r="A6586" t="s">
        <v>7663</v>
      </c>
      <c r="B6586" t="s">
        <v>147</v>
      </c>
      <c r="C6586" s="16">
        <v>35191</v>
      </c>
      <c r="D6586">
        <v>1</v>
      </c>
      <c r="E6586">
        <v>62</v>
      </c>
      <c r="F6586" t="s">
        <v>12955</v>
      </c>
      <c r="G6586">
        <v>0.75700000000000001</v>
      </c>
    </row>
    <row r="6587" spans="1:7" x14ac:dyDescent="0.35">
      <c r="A6587" t="s">
        <v>12558</v>
      </c>
      <c r="B6587" t="s">
        <v>147</v>
      </c>
      <c r="C6587" s="16">
        <v>35191</v>
      </c>
      <c r="D6587">
        <v>3</v>
      </c>
      <c r="E6587">
        <v>61</v>
      </c>
      <c r="F6587" t="s">
        <v>12955</v>
      </c>
      <c r="G6587">
        <v>0.77700000000000002</v>
      </c>
    </row>
    <row r="6588" spans="1:7" x14ac:dyDescent="0.35">
      <c r="A6588" t="s">
        <v>12652</v>
      </c>
      <c r="B6588" t="s">
        <v>147</v>
      </c>
      <c r="C6588" s="16">
        <v>35191</v>
      </c>
      <c r="D6588">
        <v>5</v>
      </c>
      <c r="E6588">
        <v>72</v>
      </c>
      <c r="F6588" t="s">
        <v>12955</v>
      </c>
      <c r="G6588">
        <v>0.8</v>
      </c>
    </row>
    <row r="6589" spans="1:7" x14ac:dyDescent="0.35">
      <c r="A6589" t="s">
        <v>3851</v>
      </c>
      <c r="B6589" t="s">
        <v>3852</v>
      </c>
      <c r="C6589" s="16">
        <v>35188</v>
      </c>
      <c r="D6589">
        <v>2</v>
      </c>
      <c r="E6589">
        <v>51</v>
      </c>
      <c r="F6589" t="s">
        <v>13764</v>
      </c>
      <c r="G6589">
        <v>0.64900000000000002</v>
      </c>
    </row>
    <row r="6590" spans="1:7" x14ac:dyDescent="0.35">
      <c r="A6590" t="s">
        <v>6330</v>
      </c>
      <c r="B6590" t="s">
        <v>1044</v>
      </c>
      <c r="C6590" s="16">
        <v>35185</v>
      </c>
      <c r="D6590">
        <v>2</v>
      </c>
      <c r="E6590">
        <v>0</v>
      </c>
      <c r="F6590" t="s">
        <v>14304</v>
      </c>
      <c r="G6590">
        <v>0.32500000000000001</v>
      </c>
    </row>
    <row r="6591" spans="1:7" x14ac:dyDescent="0.35">
      <c r="A6591" t="s">
        <v>7338</v>
      </c>
      <c r="B6591" t="s">
        <v>7339</v>
      </c>
      <c r="C6591" s="16">
        <v>35177</v>
      </c>
      <c r="D6591">
        <v>6</v>
      </c>
      <c r="E6591">
        <v>79</v>
      </c>
      <c r="F6591" t="s">
        <v>13698</v>
      </c>
      <c r="G6591">
        <v>0.71499999999999997</v>
      </c>
    </row>
    <row r="6592" spans="1:7" x14ac:dyDescent="0.35">
      <c r="A6592" t="s">
        <v>735</v>
      </c>
      <c r="B6592" t="s">
        <v>4840</v>
      </c>
      <c r="C6592" s="16">
        <v>35171</v>
      </c>
      <c r="D6592">
        <v>3</v>
      </c>
      <c r="E6592">
        <v>75</v>
      </c>
      <c r="F6592" t="s">
        <v>13397</v>
      </c>
      <c r="G6592">
        <v>0.74399999999999999</v>
      </c>
    </row>
    <row r="6593" spans="1:7" x14ac:dyDescent="0.35">
      <c r="A6593" t="s">
        <v>6394</v>
      </c>
      <c r="B6593" t="s">
        <v>6395</v>
      </c>
      <c r="C6593" s="16">
        <v>35150</v>
      </c>
      <c r="D6593">
        <v>1</v>
      </c>
      <c r="E6593">
        <v>65</v>
      </c>
      <c r="F6593" t="s">
        <v>6396</v>
      </c>
      <c r="G6593">
        <v>0.88500000000000001</v>
      </c>
    </row>
    <row r="6594" spans="1:7" x14ac:dyDescent="0.35">
      <c r="A6594" t="s">
        <v>5906</v>
      </c>
      <c r="B6594" t="s">
        <v>2873</v>
      </c>
      <c r="C6594" s="16">
        <v>35149</v>
      </c>
      <c r="D6594">
        <v>2</v>
      </c>
      <c r="E6594">
        <v>0</v>
      </c>
      <c r="F6594" t="s">
        <v>13323</v>
      </c>
      <c r="G6594">
        <v>0.627</v>
      </c>
    </row>
    <row r="6595" spans="1:7" x14ac:dyDescent="0.35">
      <c r="A6595" t="s">
        <v>9615</v>
      </c>
      <c r="B6595" t="s">
        <v>5783</v>
      </c>
      <c r="C6595" s="16">
        <v>35149</v>
      </c>
      <c r="D6595">
        <v>1</v>
      </c>
      <c r="E6595">
        <v>0</v>
      </c>
      <c r="F6595" t="s">
        <v>13396</v>
      </c>
      <c r="G6595">
        <v>0.61499999999999999</v>
      </c>
    </row>
    <row r="6596" spans="1:7" x14ac:dyDescent="0.35">
      <c r="A6596" t="s">
        <v>1169</v>
      </c>
      <c r="B6596" t="s">
        <v>2873</v>
      </c>
      <c r="C6596" s="16">
        <v>35149</v>
      </c>
      <c r="D6596">
        <v>1</v>
      </c>
      <c r="E6596">
        <v>0</v>
      </c>
      <c r="F6596" t="s">
        <v>13323</v>
      </c>
      <c r="G6596">
        <v>0.78600000000000003</v>
      </c>
    </row>
    <row r="6597" spans="1:7" x14ac:dyDescent="0.35">
      <c r="A6597" t="s">
        <v>185</v>
      </c>
      <c r="B6597" t="s">
        <v>186</v>
      </c>
      <c r="C6597" s="16">
        <v>35142</v>
      </c>
      <c r="D6597">
        <v>11</v>
      </c>
      <c r="E6597">
        <v>17</v>
      </c>
      <c r="F6597" t="s">
        <v>12791</v>
      </c>
      <c r="G6597">
        <v>0.59299999999999997</v>
      </c>
    </row>
    <row r="6598" spans="1:7" x14ac:dyDescent="0.35">
      <c r="A6598" t="s">
        <v>8360</v>
      </c>
      <c r="B6598" t="s">
        <v>8361</v>
      </c>
      <c r="C6598" s="16">
        <v>35136</v>
      </c>
      <c r="D6598">
        <v>12</v>
      </c>
      <c r="E6598">
        <v>44</v>
      </c>
      <c r="F6598" t="s">
        <v>8362</v>
      </c>
      <c r="G6598">
        <v>0.64800000000000002</v>
      </c>
    </row>
    <row r="6599" spans="1:7" x14ac:dyDescent="0.35">
      <c r="A6599" t="s">
        <v>8553</v>
      </c>
      <c r="B6599" t="s">
        <v>8361</v>
      </c>
      <c r="C6599" s="16">
        <v>35136</v>
      </c>
      <c r="D6599">
        <v>10</v>
      </c>
      <c r="E6599">
        <v>23</v>
      </c>
      <c r="F6599" t="s">
        <v>8362</v>
      </c>
      <c r="G6599">
        <v>0.64500000000000002</v>
      </c>
    </row>
    <row r="6600" spans="1:7" x14ac:dyDescent="0.35">
      <c r="A6600" t="s">
        <v>2434</v>
      </c>
      <c r="B6600" t="s">
        <v>2435</v>
      </c>
      <c r="C6600" s="16">
        <v>35135</v>
      </c>
      <c r="D6600">
        <v>2</v>
      </c>
      <c r="E6600">
        <v>0</v>
      </c>
      <c r="F6600" t="s">
        <v>13177</v>
      </c>
      <c r="G6600">
        <v>0.61099999999999999</v>
      </c>
    </row>
    <row r="6601" spans="1:7" x14ac:dyDescent="0.35">
      <c r="A6601" t="s">
        <v>1217</v>
      </c>
      <c r="B6601" t="s">
        <v>1151</v>
      </c>
      <c r="C6601" s="16">
        <v>35130</v>
      </c>
      <c r="D6601">
        <v>8</v>
      </c>
      <c r="E6601">
        <v>21</v>
      </c>
      <c r="F6601" t="s">
        <v>13911</v>
      </c>
      <c r="G6601">
        <v>0.499</v>
      </c>
    </row>
    <row r="6602" spans="1:7" x14ac:dyDescent="0.35">
      <c r="A6602" t="s">
        <v>12311</v>
      </c>
      <c r="B6602" t="s">
        <v>2435</v>
      </c>
      <c r="C6602" s="16">
        <v>35123</v>
      </c>
      <c r="D6602">
        <v>2</v>
      </c>
      <c r="E6602">
        <v>0</v>
      </c>
      <c r="F6602" t="s">
        <v>13177</v>
      </c>
      <c r="G6602">
        <v>0.61399999999999999</v>
      </c>
    </row>
    <row r="6603" spans="1:7" x14ac:dyDescent="0.35">
      <c r="A6603" t="s">
        <v>2436</v>
      </c>
      <c r="B6603" t="s">
        <v>2435</v>
      </c>
      <c r="C6603" s="16">
        <v>35123</v>
      </c>
      <c r="D6603">
        <v>3</v>
      </c>
      <c r="E6603">
        <v>0</v>
      </c>
      <c r="F6603" t="s">
        <v>13177</v>
      </c>
      <c r="G6603">
        <v>0.371</v>
      </c>
    </row>
    <row r="6604" spans="1:7" x14ac:dyDescent="0.35">
      <c r="A6604" t="s">
        <v>10511</v>
      </c>
      <c r="B6604" t="s">
        <v>2435</v>
      </c>
      <c r="C6604" s="16">
        <v>35123</v>
      </c>
      <c r="D6604">
        <v>1</v>
      </c>
      <c r="E6604">
        <v>0</v>
      </c>
      <c r="F6604" t="s">
        <v>13177</v>
      </c>
      <c r="G6604">
        <v>0.38400000000000001</v>
      </c>
    </row>
    <row r="6605" spans="1:7" x14ac:dyDescent="0.35">
      <c r="A6605" t="s">
        <v>4202</v>
      </c>
      <c r="B6605" t="s">
        <v>4203</v>
      </c>
      <c r="C6605" s="16">
        <v>35108</v>
      </c>
      <c r="D6605">
        <v>3</v>
      </c>
      <c r="E6605">
        <v>76</v>
      </c>
      <c r="F6605" t="s">
        <v>13755</v>
      </c>
      <c r="G6605">
        <v>0.60699999999999998</v>
      </c>
    </row>
    <row r="6606" spans="1:7" x14ac:dyDescent="0.35">
      <c r="A6606" t="s">
        <v>5501</v>
      </c>
      <c r="B6606" t="s">
        <v>5502</v>
      </c>
      <c r="C6606" s="16">
        <v>35108</v>
      </c>
      <c r="D6606">
        <v>8</v>
      </c>
      <c r="E6606">
        <v>81</v>
      </c>
      <c r="F6606" t="s">
        <v>13765</v>
      </c>
      <c r="G6606">
        <v>0.76500000000000001</v>
      </c>
    </row>
    <row r="6607" spans="1:7" x14ac:dyDescent="0.35">
      <c r="A6607" t="s">
        <v>8520</v>
      </c>
      <c r="B6607" t="s">
        <v>8521</v>
      </c>
      <c r="C6607" s="16">
        <v>35100</v>
      </c>
      <c r="D6607">
        <v>5</v>
      </c>
      <c r="E6607">
        <v>0</v>
      </c>
      <c r="F6607" t="s">
        <v>14391</v>
      </c>
      <c r="G6607">
        <v>0.33600000000000002</v>
      </c>
    </row>
    <row r="6608" spans="1:7" x14ac:dyDescent="0.35">
      <c r="A6608" t="s">
        <v>7243</v>
      </c>
      <c r="B6608" t="s">
        <v>1389</v>
      </c>
      <c r="C6608" s="16">
        <v>35096</v>
      </c>
      <c r="D6608">
        <v>11</v>
      </c>
      <c r="E6608">
        <v>40</v>
      </c>
      <c r="F6608" t="s">
        <v>14127</v>
      </c>
      <c r="G6608">
        <v>0.59599999999999997</v>
      </c>
    </row>
    <row r="6609" spans="1:7" x14ac:dyDescent="0.35">
      <c r="A6609" t="s">
        <v>7227</v>
      </c>
      <c r="B6609" t="s">
        <v>1389</v>
      </c>
      <c r="C6609" s="16">
        <v>35096</v>
      </c>
      <c r="D6609">
        <v>2</v>
      </c>
      <c r="E6609">
        <v>74</v>
      </c>
      <c r="F6609" t="s">
        <v>14127</v>
      </c>
      <c r="G6609">
        <v>0.746</v>
      </c>
    </row>
    <row r="6610" spans="1:7" x14ac:dyDescent="0.35">
      <c r="A6610" t="s">
        <v>1388</v>
      </c>
      <c r="B6610" t="s">
        <v>1389</v>
      </c>
      <c r="C6610" s="16">
        <v>35096</v>
      </c>
      <c r="D6610">
        <v>1</v>
      </c>
      <c r="E6610">
        <v>54</v>
      </c>
      <c r="F6610" t="s">
        <v>14127</v>
      </c>
      <c r="G6610">
        <v>0.81599999999999995</v>
      </c>
    </row>
    <row r="6611" spans="1:7" x14ac:dyDescent="0.35">
      <c r="A6611" t="s">
        <v>8678</v>
      </c>
      <c r="B6611" t="s">
        <v>1389</v>
      </c>
      <c r="C6611" s="16">
        <v>35096</v>
      </c>
      <c r="D6611">
        <v>12</v>
      </c>
      <c r="E6611">
        <v>28</v>
      </c>
      <c r="F6611" t="s">
        <v>14127</v>
      </c>
      <c r="G6611">
        <v>0.437</v>
      </c>
    </row>
    <row r="6612" spans="1:7" x14ac:dyDescent="0.35">
      <c r="A6612" t="s">
        <v>9305</v>
      </c>
      <c r="B6612" t="s">
        <v>4237</v>
      </c>
      <c r="C6612" s="16">
        <v>35080</v>
      </c>
      <c r="D6612">
        <v>7</v>
      </c>
      <c r="E6612">
        <v>33</v>
      </c>
      <c r="F6612" t="s">
        <v>13295</v>
      </c>
      <c r="G6612">
        <v>0.61299999999999999</v>
      </c>
    </row>
    <row r="6613" spans="1:7" x14ac:dyDescent="0.35">
      <c r="A6613" t="s">
        <v>10741</v>
      </c>
      <c r="B6613" t="s">
        <v>10742</v>
      </c>
      <c r="C6613" s="16">
        <v>35080</v>
      </c>
      <c r="D6613">
        <v>2</v>
      </c>
      <c r="E6613">
        <v>59</v>
      </c>
      <c r="F6613" t="s">
        <v>159</v>
      </c>
      <c r="G6613">
        <v>0.64</v>
      </c>
    </row>
    <row r="6614" spans="1:7" x14ac:dyDescent="0.35">
      <c r="A6614" t="s">
        <v>3121</v>
      </c>
      <c r="B6614" t="s">
        <v>3122</v>
      </c>
      <c r="C6614" s="16">
        <v>35072</v>
      </c>
      <c r="D6614">
        <v>11</v>
      </c>
      <c r="E6614">
        <v>16</v>
      </c>
      <c r="F6614" t="s">
        <v>13940</v>
      </c>
      <c r="G6614">
        <v>0.40200000000000002</v>
      </c>
    </row>
    <row r="6615" spans="1:7" x14ac:dyDescent="0.35">
      <c r="A6615" t="s">
        <v>7512</v>
      </c>
      <c r="B6615" t="s">
        <v>3122</v>
      </c>
      <c r="C6615" s="16">
        <v>35072</v>
      </c>
      <c r="D6615">
        <v>1</v>
      </c>
      <c r="E6615">
        <v>28</v>
      </c>
      <c r="F6615" t="s">
        <v>13940</v>
      </c>
      <c r="G6615">
        <v>0.59799999999999998</v>
      </c>
    </row>
    <row r="6616" spans="1:7" x14ac:dyDescent="0.35">
      <c r="A6616" t="s">
        <v>11606</v>
      </c>
      <c r="B6616" t="s">
        <v>3122</v>
      </c>
      <c r="C6616" s="16">
        <v>35072</v>
      </c>
      <c r="D6616">
        <v>2</v>
      </c>
      <c r="E6616">
        <v>42</v>
      </c>
      <c r="F6616" t="s">
        <v>13940</v>
      </c>
      <c r="G6616">
        <v>0.70799999999999996</v>
      </c>
    </row>
    <row r="6617" spans="1:7" x14ac:dyDescent="0.35">
      <c r="A6617" t="s">
        <v>678</v>
      </c>
      <c r="B6617" t="s">
        <v>120</v>
      </c>
      <c r="C6617" s="16">
        <v>35065</v>
      </c>
      <c r="D6617">
        <v>3</v>
      </c>
      <c r="E6617">
        <v>41</v>
      </c>
      <c r="F6617" t="s">
        <v>13935</v>
      </c>
      <c r="G6617">
        <v>0.48</v>
      </c>
    </row>
    <row r="6618" spans="1:7" x14ac:dyDescent="0.35">
      <c r="A6618" t="s">
        <v>2528</v>
      </c>
      <c r="B6618" t="s">
        <v>1379</v>
      </c>
      <c r="C6618" s="16">
        <v>35065</v>
      </c>
      <c r="D6618">
        <v>10</v>
      </c>
      <c r="E6618">
        <v>24</v>
      </c>
      <c r="F6618" t="s">
        <v>13282</v>
      </c>
      <c r="G6618">
        <v>0.70799999999999996</v>
      </c>
    </row>
    <row r="6619" spans="1:7" x14ac:dyDescent="0.35">
      <c r="A6619" t="s">
        <v>4206</v>
      </c>
      <c r="B6619" t="s">
        <v>2773</v>
      </c>
      <c r="C6619" s="16">
        <v>35065</v>
      </c>
      <c r="D6619">
        <v>3</v>
      </c>
      <c r="E6619">
        <v>0</v>
      </c>
      <c r="F6619" t="s">
        <v>14349</v>
      </c>
      <c r="G6619">
        <v>0.68700000000000006</v>
      </c>
    </row>
    <row r="6620" spans="1:7" x14ac:dyDescent="0.35">
      <c r="A6620" t="s">
        <v>4313</v>
      </c>
      <c r="B6620" t="s">
        <v>4314</v>
      </c>
      <c r="C6620" s="16">
        <v>35065</v>
      </c>
      <c r="D6620">
        <v>3</v>
      </c>
      <c r="E6620">
        <v>37</v>
      </c>
      <c r="F6620" t="s">
        <v>14392</v>
      </c>
      <c r="G6620">
        <v>0.42799999999999999</v>
      </c>
    </row>
    <row r="6621" spans="1:7" x14ac:dyDescent="0.35">
      <c r="A6621" t="s">
        <v>4600</v>
      </c>
      <c r="B6621" t="s">
        <v>4601</v>
      </c>
      <c r="C6621" s="16">
        <v>35065</v>
      </c>
      <c r="D6621">
        <v>2</v>
      </c>
      <c r="E6621">
        <v>55</v>
      </c>
      <c r="F6621" t="s">
        <v>14393</v>
      </c>
      <c r="G6621">
        <v>0.42299999999999999</v>
      </c>
    </row>
    <row r="6622" spans="1:7" x14ac:dyDescent="0.35">
      <c r="A6622" t="s">
        <v>5170</v>
      </c>
      <c r="B6622" t="s">
        <v>5171</v>
      </c>
      <c r="C6622" s="16">
        <v>35065</v>
      </c>
      <c r="D6622">
        <v>1</v>
      </c>
      <c r="E6622">
        <v>76</v>
      </c>
      <c r="F6622" t="s">
        <v>14268</v>
      </c>
      <c r="G6622">
        <v>0.70099999999999996</v>
      </c>
    </row>
    <row r="6623" spans="1:7" x14ac:dyDescent="0.35">
      <c r="A6623" t="s">
        <v>5243</v>
      </c>
      <c r="B6623" t="s">
        <v>4106</v>
      </c>
      <c r="C6623" s="16">
        <v>35065</v>
      </c>
      <c r="D6623">
        <v>3</v>
      </c>
      <c r="E6623">
        <v>69</v>
      </c>
      <c r="F6623" t="s">
        <v>12791</v>
      </c>
      <c r="G6623">
        <v>0.64600000000000002</v>
      </c>
    </row>
    <row r="6624" spans="1:7" x14ac:dyDescent="0.35">
      <c r="A6624" t="s">
        <v>5674</v>
      </c>
      <c r="B6624" t="s">
        <v>120</v>
      </c>
      <c r="C6624" s="16">
        <v>35065</v>
      </c>
      <c r="D6624">
        <v>2</v>
      </c>
      <c r="E6624">
        <v>17</v>
      </c>
      <c r="F6624" t="s">
        <v>13935</v>
      </c>
      <c r="G6624">
        <v>0.49199999999999999</v>
      </c>
    </row>
    <row r="6625" spans="1:7" x14ac:dyDescent="0.35">
      <c r="A6625" t="s">
        <v>6694</v>
      </c>
      <c r="B6625" t="s">
        <v>958</v>
      </c>
      <c r="C6625" s="16">
        <v>35065</v>
      </c>
      <c r="D6625">
        <v>11</v>
      </c>
      <c r="E6625">
        <v>23</v>
      </c>
      <c r="F6625" t="s">
        <v>13666</v>
      </c>
      <c r="G6625">
        <v>0.39700000000000002</v>
      </c>
    </row>
    <row r="6626" spans="1:7" x14ac:dyDescent="0.35">
      <c r="A6626" t="s">
        <v>7724</v>
      </c>
      <c r="B6626" t="s">
        <v>5823</v>
      </c>
      <c r="C6626" s="16">
        <v>35065</v>
      </c>
      <c r="D6626">
        <v>6</v>
      </c>
      <c r="E6626">
        <v>36</v>
      </c>
      <c r="F6626" t="s">
        <v>13875</v>
      </c>
      <c r="G6626">
        <v>0.77100000000000002</v>
      </c>
    </row>
    <row r="6627" spans="1:7" x14ac:dyDescent="0.35">
      <c r="A6627" t="s">
        <v>7763</v>
      </c>
      <c r="B6627" t="s">
        <v>7764</v>
      </c>
      <c r="C6627" s="16">
        <v>35065</v>
      </c>
      <c r="D6627">
        <v>1</v>
      </c>
      <c r="E6627">
        <v>58</v>
      </c>
      <c r="F6627" t="s">
        <v>13398</v>
      </c>
      <c r="G6627">
        <v>0.55900000000000005</v>
      </c>
    </row>
    <row r="6628" spans="1:7" x14ac:dyDescent="0.35">
      <c r="A6628" t="s">
        <v>4885</v>
      </c>
      <c r="B6628" t="s">
        <v>120</v>
      </c>
      <c r="C6628" s="16">
        <v>35065</v>
      </c>
      <c r="D6628">
        <v>5</v>
      </c>
      <c r="E6628">
        <v>19</v>
      </c>
      <c r="F6628" t="s">
        <v>13935</v>
      </c>
      <c r="G6628">
        <v>0.17899999999999999</v>
      </c>
    </row>
    <row r="6629" spans="1:7" x14ac:dyDescent="0.35">
      <c r="A6629" t="s">
        <v>841</v>
      </c>
      <c r="B6629" t="s">
        <v>120</v>
      </c>
      <c r="C6629" s="16">
        <v>35065</v>
      </c>
      <c r="D6629">
        <v>15</v>
      </c>
      <c r="E6629">
        <v>9</v>
      </c>
      <c r="F6629" t="s">
        <v>13935</v>
      </c>
      <c r="G6629">
        <v>0.316</v>
      </c>
    </row>
    <row r="6630" spans="1:7" x14ac:dyDescent="0.35">
      <c r="A6630" t="s">
        <v>3221</v>
      </c>
      <c r="B6630" t="s">
        <v>3222</v>
      </c>
      <c r="C6630" s="16">
        <v>35065</v>
      </c>
      <c r="D6630">
        <v>2</v>
      </c>
      <c r="E6630">
        <v>0</v>
      </c>
      <c r="F6630" t="s">
        <v>13904</v>
      </c>
      <c r="G6630">
        <v>0.66300000000000003</v>
      </c>
    </row>
    <row r="6631" spans="1:7" x14ac:dyDescent="0.35">
      <c r="A6631" t="s">
        <v>5170</v>
      </c>
      <c r="B6631" t="s">
        <v>5171</v>
      </c>
      <c r="C6631" s="16">
        <v>35065</v>
      </c>
      <c r="D6631">
        <v>1</v>
      </c>
      <c r="E6631">
        <v>0</v>
      </c>
      <c r="F6631" t="s">
        <v>14268</v>
      </c>
      <c r="G6631">
        <v>0.70199999999999996</v>
      </c>
    </row>
    <row r="6632" spans="1:7" x14ac:dyDescent="0.35">
      <c r="A6632" t="s">
        <v>3464</v>
      </c>
      <c r="B6632" t="s">
        <v>415</v>
      </c>
      <c r="C6632" s="16">
        <v>35065</v>
      </c>
      <c r="D6632">
        <v>3</v>
      </c>
      <c r="E6632">
        <v>48</v>
      </c>
      <c r="F6632" t="s">
        <v>13959</v>
      </c>
      <c r="G6632">
        <v>0.56899999999999995</v>
      </c>
    </row>
    <row r="6633" spans="1:7" x14ac:dyDescent="0.35">
      <c r="A6633" t="s">
        <v>8400</v>
      </c>
      <c r="B6633" t="s">
        <v>4106</v>
      </c>
      <c r="C6633" s="16">
        <v>35065</v>
      </c>
      <c r="D6633">
        <v>2</v>
      </c>
      <c r="E6633">
        <v>70</v>
      </c>
      <c r="F6633" t="s">
        <v>12791</v>
      </c>
      <c r="G6633">
        <v>0.72599999999999998</v>
      </c>
    </row>
    <row r="6634" spans="1:7" x14ac:dyDescent="0.35">
      <c r="A6634" t="s">
        <v>8592</v>
      </c>
      <c r="B6634" t="s">
        <v>8593</v>
      </c>
      <c r="C6634" s="16">
        <v>35065</v>
      </c>
      <c r="D6634">
        <v>4</v>
      </c>
      <c r="E6634">
        <v>27</v>
      </c>
      <c r="F6634" t="s">
        <v>13337</v>
      </c>
      <c r="G6634">
        <v>0.72</v>
      </c>
    </row>
    <row r="6635" spans="1:7" x14ac:dyDescent="0.35">
      <c r="A6635" t="s">
        <v>8941</v>
      </c>
      <c r="B6635" t="s">
        <v>8942</v>
      </c>
      <c r="C6635" s="16">
        <v>35065</v>
      </c>
      <c r="D6635">
        <v>3</v>
      </c>
      <c r="E6635">
        <v>13</v>
      </c>
      <c r="F6635" t="s">
        <v>13858</v>
      </c>
      <c r="G6635">
        <v>0.495</v>
      </c>
    </row>
    <row r="6636" spans="1:7" x14ac:dyDescent="0.35">
      <c r="A6636" t="s">
        <v>8175</v>
      </c>
      <c r="B6636" t="s">
        <v>8176</v>
      </c>
      <c r="C6636" s="16">
        <v>35065</v>
      </c>
      <c r="D6636">
        <v>1</v>
      </c>
      <c r="E6636">
        <v>0</v>
      </c>
      <c r="F6636" t="s">
        <v>14394</v>
      </c>
      <c r="G6636">
        <v>0.36</v>
      </c>
    </row>
    <row r="6637" spans="1:7" x14ac:dyDescent="0.35">
      <c r="A6637" t="s">
        <v>9194</v>
      </c>
      <c r="B6637" t="s">
        <v>1929</v>
      </c>
      <c r="C6637" s="16">
        <v>35065</v>
      </c>
      <c r="D6637">
        <v>4</v>
      </c>
      <c r="E6637">
        <v>0</v>
      </c>
      <c r="F6637" t="s">
        <v>14367</v>
      </c>
      <c r="G6637">
        <v>0.56799999999999995</v>
      </c>
    </row>
    <row r="6638" spans="1:7" x14ac:dyDescent="0.35">
      <c r="A6638" t="s">
        <v>9687</v>
      </c>
      <c r="B6638" t="s">
        <v>117</v>
      </c>
      <c r="C6638" s="16">
        <v>35065</v>
      </c>
      <c r="D6638">
        <v>3</v>
      </c>
      <c r="E6638">
        <v>0</v>
      </c>
      <c r="F6638" t="s">
        <v>13746</v>
      </c>
      <c r="G6638">
        <v>0.65</v>
      </c>
    </row>
    <row r="6639" spans="1:7" x14ac:dyDescent="0.35">
      <c r="A6639" t="s">
        <v>9711</v>
      </c>
      <c r="B6639" t="s">
        <v>9712</v>
      </c>
      <c r="C6639" s="16">
        <v>35065</v>
      </c>
      <c r="D6639">
        <v>3</v>
      </c>
      <c r="E6639">
        <v>67</v>
      </c>
      <c r="F6639" t="s">
        <v>14395</v>
      </c>
      <c r="G6639">
        <v>0.63100000000000001</v>
      </c>
    </row>
    <row r="6640" spans="1:7" x14ac:dyDescent="0.35">
      <c r="A6640" t="s">
        <v>9753</v>
      </c>
      <c r="B6640" t="s">
        <v>1008</v>
      </c>
      <c r="C6640" s="16">
        <v>35065</v>
      </c>
      <c r="D6640">
        <v>7</v>
      </c>
      <c r="E6640">
        <v>10</v>
      </c>
      <c r="F6640" t="s">
        <v>13963</v>
      </c>
      <c r="G6640">
        <v>0.441</v>
      </c>
    </row>
    <row r="6641" spans="1:7" x14ac:dyDescent="0.35">
      <c r="A6641" t="s">
        <v>9894</v>
      </c>
      <c r="B6641" t="s">
        <v>4106</v>
      </c>
      <c r="C6641" s="16">
        <v>35065</v>
      </c>
      <c r="D6641">
        <v>1</v>
      </c>
      <c r="E6641">
        <v>84</v>
      </c>
      <c r="F6641" t="s">
        <v>12791</v>
      </c>
      <c r="G6641">
        <v>0.76800000000000002</v>
      </c>
    </row>
    <row r="6642" spans="1:7" x14ac:dyDescent="0.35">
      <c r="A6642" t="s">
        <v>448</v>
      </c>
      <c r="B6642" t="s">
        <v>4106</v>
      </c>
      <c r="C6642" s="16">
        <v>35065</v>
      </c>
      <c r="D6642">
        <v>6</v>
      </c>
      <c r="E6642">
        <v>60</v>
      </c>
      <c r="F6642" t="s">
        <v>12791</v>
      </c>
      <c r="G6642">
        <v>0.61499999999999999</v>
      </c>
    </row>
    <row r="6643" spans="1:7" x14ac:dyDescent="0.35">
      <c r="A6643" t="s">
        <v>10755</v>
      </c>
      <c r="B6643" t="s">
        <v>4314</v>
      </c>
      <c r="C6643" s="16">
        <v>35065</v>
      </c>
      <c r="D6643">
        <v>2</v>
      </c>
      <c r="E6643">
        <v>33</v>
      </c>
      <c r="F6643" t="s">
        <v>14392</v>
      </c>
      <c r="G6643">
        <v>0.48599999999999999</v>
      </c>
    </row>
    <row r="6644" spans="1:7" x14ac:dyDescent="0.35">
      <c r="A6644" t="s">
        <v>10983</v>
      </c>
      <c r="B6644" t="s">
        <v>958</v>
      </c>
      <c r="C6644" s="16">
        <v>35065</v>
      </c>
      <c r="D6644">
        <v>17</v>
      </c>
      <c r="E6644">
        <v>41</v>
      </c>
      <c r="F6644" t="s">
        <v>13666</v>
      </c>
      <c r="G6644">
        <v>0.48</v>
      </c>
    </row>
    <row r="6645" spans="1:7" x14ac:dyDescent="0.35">
      <c r="A6645" t="s">
        <v>11089</v>
      </c>
      <c r="B6645" t="s">
        <v>8593</v>
      </c>
      <c r="C6645" s="16">
        <v>35065</v>
      </c>
      <c r="D6645">
        <v>3</v>
      </c>
      <c r="E6645">
        <v>0</v>
      </c>
      <c r="F6645" t="s">
        <v>13337</v>
      </c>
      <c r="G6645">
        <v>0.61699999999999999</v>
      </c>
    </row>
    <row r="6646" spans="1:7" x14ac:dyDescent="0.35">
      <c r="A6646" t="s">
        <v>11184</v>
      </c>
      <c r="B6646" t="s">
        <v>133</v>
      </c>
      <c r="C6646" s="16">
        <v>35065</v>
      </c>
      <c r="D6646">
        <v>6</v>
      </c>
      <c r="E6646">
        <v>45</v>
      </c>
      <c r="F6646" t="s">
        <v>13999</v>
      </c>
      <c r="G6646">
        <v>0.29899999999999999</v>
      </c>
    </row>
    <row r="6647" spans="1:7" x14ac:dyDescent="0.35">
      <c r="A6647" t="s">
        <v>11237</v>
      </c>
      <c r="B6647" t="s">
        <v>702</v>
      </c>
      <c r="C6647" s="16">
        <v>35065</v>
      </c>
      <c r="D6647">
        <v>3</v>
      </c>
      <c r="E6647">
        <v>60</v>
      </c>
      <c r="F6647" t="s">
        <v>14396</v>
      </c>
      <c r="G6647">
        <v>0.46100000000000002</v>
      </c>
    </row>
    <row r="6648" spans="1:7" x14ac:dyDescent="0.35">
      <c r="A6648" t="s">
        <v>5383</v>
      </c>
      <c r="B6648" t="s">
        <v>6703</v>
      </c>
      <c r="C6648" s="16">
        <v>35065</v>
      </c>
      <c r="D6648">
        <v>7</v>
      </c>
      <c r="E6648">
        <v>81</v>
      </c>
      <c r="F6648" t="s">
        <v>14200</v>
      </c>
      <c r="G6648">
        <v>0.70399999999999996</v>
      </c>
    </row>
    <row r="6649" spans="1:7" x14ac:dyDescent="0.35">
      <c r="A6649" t="s">
        <v>11540</v>
      </c>
      <c r="B6649" t="s">
        <v>1929</v>
      </c>
      <c r="C6649" s="16">
        <v>35065</v>
      </c>
      <c r="D6649">
        <v>6</v>
      </c>
      <c r="E6649">
        <v>0</v>
      </c>
      <c r="F6649" t="s">
        <v>14367</v>
      </c>
      <c r="G6649">
        <v>0.35</v>
      </c>
    </row>
    <row r="6650" spans="1:7" x14ac:dyDescent="0.35">
      <c r="A6650" t="s">
        <v>11560</v>
      </c>
      <c r="B6650" t="s">
        <v>10696</v>
      </c>
      <c r="C6650" s="16">
        <v>35065</v>
      </c>
      <c r="D6650">
        <v>1</v>
      </c>
      <c r="E6650">
        <v>57</v>
      </c>
      <c r="F6650" t="s">
        <v>13229</v>
      </c>
      <c r="G6650">
        <v>0.54200000000000004</v>
      </c>
    </row>
    <row r="6651" spans="1:7" x14ac:dyDescent="0.35">
      <c r="A6651" t="s">
        <v>9188</v>
      </c>
      <c r="B6651" t="s">
        <v>6676</v>
      </c>
      <c r="C6651" s="16">
        <v>35045</v>
      </c>
      <c r="D6651">
        <v>5</v>
      </c>
      <c r="E6651">
        <v>55</v>
      </c>
      <c r="F6651" t="s">
        <v>14336</v>
      </c>
      <c r="G6651">
        <v>0.76700000000000002</v>
      </c>
    </row>
    <row r="6652" spans="1:7" x14ac:dyDescent="0.35">
      <c r="A6652" t="s">
        <v>11317</v>
      </c>
      <c r="B6652" t="s">
        <v>11318</v>
      </c>
      <c r="C6652" s="16">
        <v>35024</v>
      </c>
      <c r="D6652">
        <v>4</v>
      </c>
      <c r="E6652">
        <v>34</v>
      </c>
      <c r="F6652" t="s">
        <v>11319</v>
      </c>
      <c r="G6652">
        <v>0.70699999999999996</v>
      </c>
    </row>
    <row r="6653" spans="1:7" x14ac:dyDescent="0.35">
      <c r="A6653" t="s">
        <v>7260</v>
      </c>
      <c r="B6653" t="s">
        <v>7261</v>
      </c>
      <c r="C6653" s="16">
        <v>35023</v>
      </c>
      <c r="D6653">
        <v>1</v>
      </c>
      <c r="E6653">
        <v>69</v>
      </c>
      <c r="F6653" t="s">
        <v>2110</v>
      </c>
      <c r="G6653">
        <v>0.67800000000000005</v>
      </c>
    </row>
    <row r="6654" spans="1:7" x14ac:dyDescent="0.35">
      <c r="A6654" t="s">
        <v>824</v>
      </c>
      <c r="B6654" t="s">
        <v>695</v>
      </c>
      <c r="C6654" s="16">
        <v>35020</v>
      </c>
      <c r="D6654">
        <v>5</v>
      </c>
      <c r="E6654">
        <v>49</v>
      </c>
      <c r="F6654" t="s">
        <v>12842</v>
      </c>
      <c r="G6654">
        <v>0.66700000000000004</v>
      </c>
    </row>
    <row r="6655" spans="1:7" x14ac:dyDescent="0.35">
      <c r="A6655" t="s">
        <v>12711</v>
      </c>
      <c r="B6655" t="s">
        <v>695</v>
      </c>
      <c r="C6655" s="16">
        <v>35020</v>
      </c>
      <c r="D6655">
        <v>2</v>
      </c>
      <c r="E6655">
        <v>55</v>
      </c>
      <c r="F6655" t="s">
        <v>12842</v>
      </c>
      <c r="G6655">
        <v>0.69099999999999995</v>
      </c>
    </row>
    <row r="6656" spans="1:7" x14ac:dyDescent="0.35">
      <c r="A6656" t="s">
        <v>12098</v>
      </c>
      <c r="B6656" t="s">
        <v>4880</v>
      </c>
      <c r="C6656" s="16">
        <v>35010</v>
      </c>
      <c r="D6656">
        <v>3</v>
      </c>
      <c r="E6656">
        <v>0</v>
      </c>
      <c r="F6656" t="s">
        <v>723</v>
      </c>
      <c r="G6656">
        <v>0.64100000000000001</v>
      </c>
    </row>
    <row r="6657" spans="1:7" x14ac:dyDescent="0.35">
      <c r="A6657" t="s">
        <v>12142</v>
      </c>
      <c r="B6657" t="s">
        <v>722</v>
      </c>
      <c r="C6657" s="16">
        <v>35010</v>
      </c>
      <c r="D6657">
        <v>7</v>
      </c>
      <c r="E6657">
        <v>0</v>
      </c>
      <c r="F6657" t="s">
        <v>723</v>
      </c>
      <c r="G6657">
        <v>0.90400000000000003</v>
      </c>
    </row>
    <row r="6658" spans="1:7" x14ac:dyDescent="0.35">
      <c r="A6658" t="s">
        <v>12147</v>
      </c>
      <c r="B6658" t="s">
        <v>722</v>
      </c>
      <c r="C6658" s="16">
        <v>35010</v>
      </c>
      <c r="D6658">
        <v>7</v>
      </c>
      <c r="E6658">
        <v>0</v>
      </c>
      <c r="F6658" t="s">
        <v>723</v>
      </c>
      <c r="G6658">
        <v>0.90100000000000002</v>
      </c>
    </row>
    <row r="6659" spans="1:7" x14ac:dyDescent="0.35">
      <c r="A6659" t="s">
        <v>7676</v>
      </c>
      <c r="B6659" t="s">
        <v>4293</v>
      </c>
      <c r="C6659" s="16">
        <v>35010</v>
      </c>
      <c r="D6659">
        <v>1</v>
      </c>
      <c r="E6659">
        <v>70</v>
      </c>
      <c r="F6659" t="s">
        <v>13389</v>
      </c>
      <c r="G6659">
        <v>0.749</v>
      </c>
    </row>
    <row r="6660" spans="1:7" x14ac:dyDescent="0.35">
      <c r="A6660" t="s">
        <v>4881</v>
      </c>
      <c r="B6660" t="s">
        <v>4880</v>
      </c>
      <c r="C6660" s="16">
        <v>35010</v>
      </c>
      <c r="D6660">
        <v>2</v>
      </c>
      <c r="E6660">
        <v>7</v>
      </c>
      <c r="F6660" t="s">
        <v>723</v>
      </c>
      <c r="G6660">
        <v>0.64700000000000002</v>
      </c>
    </row>
    <row r="6661" spans="1:7" x14ac:dyDescent="0.35">
      <c r="A6661" t="s">
        <v>3125</v>
      </c>
      <c r="B6661" t="s">
        <v>89</v>
      </c>
      <c r="C6661" s="16">
        <v>35009</v>
      </c>
      <c r="D6661">
        <v>8</v>
      </c>
      <c r="E6661">
        <v>67</v>
      </c>
      <c r="F6661" t="s">
        <v>14109</v>
      </c>
      <c r="G6661">
        <v>0.38500000000000001</v>
      </c>
    </row>
    <row r="6662" spans="1:7" x14ac:dyDescent="0.35">
      <c r="A6662" t="s">
        <v>7841</v>
      </c>
      <c r="B6662" t="s">
        <v>5665</v>
      </c>
      <c r="C6662" s="16">
        <v>35009</v>
      </c>
      <c r="D6662">
        <v>4</v>
      </c>
      <c r="E6662">
        <v>32</v>
      </c>
      <c r="F6662" t="s">
        <v>14397</v>
      </c>
      <c r="G6662">
        <v>0.68899999999999995</v>
      </c>
    </row>
    <row r="6663" spans="1:7" x14ac:dyDescent="0.35">
      <c r="A6663" t="s">
        <v>10394</v>
      </c>
      <c r="B6663" t="s">
        <v>89</v>
      </c>
      <c r="C6663" s="16">
        <v>35009</v>
      </c>
      <c r="D6663">
        <v>7</v>
      </c>
      <c r="E6663">
        <v>58</v>
      </c>
      <c r="F6663" t="s">
        <v>14109</v>
      </c>
      <c r="G6663">
        <v>0.59299999999999997</v>
      </c>
    </row>
    <row r="6664" spans="1:7" x14ac:dyDescent="0.35">
      <c r="A6664" t="s">
        <v>5724</v>
      </c>
      <c r="B6664" t="s">
        <v>903</v>
      </c>
      <c r="C6664" s="16">
        <v>35003</v>
      </c>
      <c r="D6664">
        <v>9</v>
      </c>
      <c r="E6664">
        <v>74</v>
      </c>
      <c r="F6664" t="s">
        <v>13818</v>
      </c>
      <c r="G6664">
        <v>0.60799999999999998</v>
      </c>
    </row>
    <row r="6665" spans="1:7" x14ac:dyDescent="0.35">
      <c r="A6665" t="s">
        <v>5139</v>
      </c>
      <c r="B6665" t="s">
        <v>5140</v>
      </c>
      <c r="C6665" s="16">
        <v>35002</v>
      </c>
      <c r="D6665">
        <v>1</v>
      </c>
      <c r="E6665">
        <v>48</v>
      </c>
      <c r="F6665" t="s">
        <v>13766</v>
      </c>
      <c r="G6665">
        <v>0.58699999999999997</v>
      </c>
    </row>
    <row r="6666" spans="1:7" x14ac:dyDescent="0.35">
      <c r="A6666" t="s">
        <v>4123</v>
      </c>
      <c r="B6666" t="s">
        <v>1504</v>
      </c>
      <c r="C6666" s="16">
        <v>34995</v>
      </c>
      <c r="D6666">
        <v>7</v>
      </c>
      <c r="E6666">
        <v>66</v>
      </c>
      <c r="F6666" t="s">
        <v>13324</v>
      </c>
      <c r="G6666">
        <v>0.52</v>
      </c>
    </row>
    <row r="6667" spans="1:7" x14ac:dyDescent="0.35">
      <c r="A6667" t="s">
        <v>2711</v>
      </c>
      <c r="B6667" t="s">
        <v>2712</v>
      </c>
      <c r="C6667" s="16">
        <v>34985</v>
      </c>
      <c r="D6667">
        <v>6</v>
      </c>
      <c r="E6667">
        <v>62</v>
      </c>
      <c r="F6667" t="s">
        <v>15003</v>
      </c>
      <c r="G6667">
        <v>0.54600000000000004</v>
      </c>
    </row>
    <row r="6668" spans="1:7" x14ac:dyDescent="0.35">
      <c r="A6668" t="s">
        <v>2118</v>
      </c>
      <c r="B6668" t="s">
        <v>2119</v>
      </c>
      <c r="C6668" s="16">
        <v>34982</v>
      </c>
      <c r="D6668">
        <v>1</v>
      </c>
      <c r="E6668">
        <v>0</v>
      </c>
      <c r="F6668" t="s">
        <v>15049</v>
      </c>
      <c r="G6668">
        <v>0.48699999999999999</v>
      </c>
    </row>
    <row r="6669" spans="1:7" x14ac:dyDescent="0.35">
      <c r="A6669" t="s">
        <v>6341</v>
      </c>
      <c r="B6669" t="s">
        <v>2119</v>
      </c>
      <c r="C6669" s="16">
        <v>34982</v>
      </c>
      <c r="D6669">
        <v>3</v>
      </c>
      <c r="E6669">
        <v>1</v>
      </c>
      <c r="F6669" t="s">
        <v>15049</v>
      </c>
      <c r="G6669">
        <v>0.64100000000000001</v>
      </c>
    </row>
    <row r="6670" spans="1:7" x14ac:dyDescent="0.35">
      <c r="A6670" t="s">
        <v>7431</v>
      </c>
      <c r="B6670" t="s">
        <v>2119</v>
      </c>
      <c r="C6670" s="16">
        <v>34982</v>
      </c>
      <c r="D6670">
        <v>9</v>
      </c>
      <c r="E6670">
        <v>0</v>
      </c>
      <c r="F6670" t="s">
        <v>15049</v>
      </c>
      <c r="G6670">
        <v>0.57899999999999996</v>
      </c>
    </row>
    <row r="6671" spans="1:7" x14ac:dyDescent="0.35">
      <c r="A6671" t="s">
        <v>9010</v>
      </c>
      <c r="B6671" t="s">
        <v>1243</v>
      </c>
      <c r="C6671" s="16">
        <v>34982</v>
      </c>
      <c r="D6671">
        <v>10</v>
      </c>
      <c r="E6671">
        <v>73</v>
      </c>
      <c r="F6671" t="s">
        <v>13936</v>
      </c>
      <c r="G6671">
        <v>0.55900000000000005</v>
      </c>
    </row>
    <row r="6672" spans="1:7" x14ac:dyDescent="0.35">
      <c r="A6672" t="s">
        <v>2118</v>
      </c>
      <c r="B6672" t="s">
        <v>2119</v>
      </c>
      <c r="C6672" s="16">
        <v>34982</v>
      </c>
      <c r="D6672">
        <v>1</v>
      </c>
      <c r="E6672">
        <v>66</v>
      </c>
      <c r="F6672" t="s">
        <v>15049</v>
      </c>
      <c r="G6672">
        <v>0.49</v>
      </c>
    </row>
    <row r="6673" spans="1:7" x14ac:dyDescent="0.35">
      <c r="A6673" t="s">
        <v>11044</v>
      </c>
      <c r="B6673" t="s">
        <v>2119</v>
      </c>
      <c r="C6673" s="16">
        <v>34982</v>
      </c>
      <c r="D6673">
        <v>10</v>
      </c>
      <c r="E6673">
        <v>81</v>
      </c>
      <c r="F6673" t="s">
        <v>15049</v>
      </c>
      <c r="G6673">
        <v>0.52</v>
      </c>
    </row>
    <row r="6674" spans="1:7" x14ac:dyDescent="0.35">
      <c r="A6674" t="s">
        <v>1977</v>
      </c>
      <c r="B6674" t="s">
        <v>838</v>
      </c>
      <c r="C6674" s="16">
        <v>34975</v>
      </c>
      <c r="D6674">
        <v>5</v>
      </c>
      <c r="E6674">
        <v>77</v>
      </c>
      <c r="F6674" t="s">
        <v>14821</v>
      </c>
      <c r="G6674">
        <v>0.65</v>
      </c>
    </row>
    <row r="6675" spans="1:7" x14ac:dyDescent="0.35">
      <c r="A6675" t="s">
        <v>5074</v>
      </c>
      <c r="B6675" t="s">
        <v>5075</v>
      </c>
      <c r="C6675" s="16">
        <v>34975</v>
      </c>
      <c r="D6675">
        <v>3</v>
      </c>
      <c r="E6675">
        <v>71</v>
      </c>
      <c r="F6675" t="s">
        <v>14819</v>
      </c>
      <c r="G6675">
        <v>0.56799999999999995</v>
      </c>
    </row>
    <row r="6676" spans="1:7" x14ac:dyDescent="0.35">
      <c r="A6676" t="s">
        <v>7406</v>
      </c>
      <c r="B6676" t="s">
        <v>838</v>
      </c>
      <c r="C6676" s="16">
        <v>34975</v>
      </c>
      <c r="D6676">
        <v>1</v>
      </c>
      <c r="E6676">
        <v>80</v>
      </c>
      <c r="F6676" t="s">
        <v>14821</v>
      </c>
      <c r="G6676">
        <v>0.66900000000000004</v>
      </c>
    </row>
    <row r="6677" spans="1:7" x14ac:dyDescent="0.35">
      <c r="A6677" t="s">
        <v>3261</v>
      </c>
      <c r="B6677" t="s">
        <v>3262</v>
      </c>
      <c r="C6677" s="16">
        <v>34974</v>
      </c>
      <c r="D6677">
        <v>12</v>
      </c>
      <c r="E6677">
        <v>69</v>
      </c>
      <c r="F6677" t="s">
        <v>14305</v>
      </c>
      <c r="G6677">
        <v>0.29399999999999998</v>
      </c>
    </row>
    <row r="6678" spans="1:7" x14ac:dyDescent="0.35">
      <c r="A6678" t="s">
        <v>4595</v>
      </c>
      <c r="B6678" t="s">
        <v>3262</v>
      </c>
      <c r="C6678" s="16">
        <v>34974</v>
      </c>
      <c r="D6678">
        <v>10</v>
      </c>
      <c r="E6678">
        <v>53</v>
      </c>
      <c r="F6678" t="s">
        <v>14305</v>
      </c>
      <c r="G6678">
        <v>0.32700000000000001</v>
      </c>
    </row>
    <row r="6679" spans="1:7" x14ac:dyDescent="0.35">
      <c r="A6679" t="s">
        <v>5357</v>
      </c>
      <c r="B6679" t="s">
        <v>3262</v>
      </c>
      <c r="C6679" s="16">
        <v>34974</v>
      </c>
      <c r="D6679">
        <v>2</v>
      </c>
      <c r="E6679">
        <v>0</v>
      </c>
      <c r="F6679" t="s">
        <v>14305</v>
      </c>
      <c r="G6679">
        <v>0.251</v>
      </c>
    </row>
    <row r="6680" spans="1:7" x14ac:dyDescent="0.35">
      <c r="A6680" t="s">
        <v>8851</v>
      </c>
      <c r="B6680" t="s">
        <v>3262</v>
      </c>
      <c r="C6680" s="16">
        <v>34974</v>
      </c>
      <c r="D6680">
        <v>3</v>
      </c>
      <c r="E6680">
        <v>82</v>
      </c>
      <c r="F6680" t="s">
        <v>14305</v>
      </c>
      <c r="G6680">
        <v>0.378</v>
      </c>
    </row>
    <row r="6681" spans="1:7" x14ac:dyDescent="0.35">
      <c r="A6681" t="s">
        <v>11527</v>
      </c>
      <c r="B6681" t="s">
        <v>3262</v>
      </c>
      <c r="C6681" s="16">
        <v>34974</v>
      </c>
      <c r="D6681">
        <v>4</v>
      </c>
      <c r="E6681">
        <v>77</v>
      </c>
      <c r="F6681" t="s">
        <v>14305</v>
      </c>
      <c r="G6681">
        <v>0.32700000000000001</v>
      </c>
    </row>
    <row r="6682" spans="1:7" x14ac:dyDescent="0.35">
      <c r="A6682" t="s">
        <v>4561</v>
      </c>
      <c r="B6682" t="s">
        <v>7049</v>
      </c>
      <c r="C6682" s="16">
        <v>34973</v>
      </c>
      <c r="D6682">
        <v>8</v>
      </c>
      <c r="E6682">
        <v>43</v>
      </c>
      <c r="F6682" t="s">
        <v>7050</v>
      </c>
      <c r="G6682">
        <v>0.58199999999999996</v>
      </c>
    </row>
    <row r="6683" spans="1:7" x14ac:dyDescent="0.35">
      <c r="A6683" t="s">
        <v>8906</v>
      </c>
      <c r="B6683" t="s">
        <v>3346</v>
      </c>
      <c r="C6683" s="16">
        <v>34968</v>
      </c>
      <c r="D6683">
        <v>7</v>
      </c>
      <c r="E6683">
        <v>42</v>
      </c>
      <c r="F6683" t="s">
        <v>14343</v>
      </c>
      <c r="G6683">
        <v>0.61199999999999999</v>
      </c>
    </row>
    <row r="6684" spans="1:7" x14ac:dyDescent="0.35">
      <c r="A6684" t="s">
        <v>9448</v>
      </c>
      <c r="B6684" t="s">
        <v>3346</v>
      </c>
      <c r="C6684" s="16">
        <v>34968</v>
      </c>
      <c r="D6684">
        <v>10</v>
      </c>
      <c r="E6684">
        <v>45</v>
      </c>
      <c r="F6684" t="s">
        <v>14343</v>
      </c>
      <c r="G6684">
        <v>0.44700000000000001</v>
      </c>
    </row>
    <row r="6685" spans="1:7" x14ac:dyDescent="0.35">
      <c r="A6685" t="s">
        <v>3207</v>
      </c>
      <c r="B6685" t="s">
        <v>3346</v>
      </c>
      <c r="C6685" s="16">
        <v>34968</v>
      </c>
      <c r="D6685">
        <v>6</v>
      </c>
      <c r="E6685">
        <v>65</v>
      </c>
      <c r="F6685" t="s">
        <v>14343</v>
      </c>
      <c r="G6685">
        <v>0.42299999999999999</v>
      </c>
    </row>
    <row r="6686" spans="1:7" x14ac:dyDescent="0.35">
      <c r="A6686" t="s">
        <v>8907</v>
      </c>
      <c r="B6686" t="s">
        <v>3346</v>
      </c>
      <c r="C6686" s="16">
        <v>34968</v>
      </c>
      <c r="D6686">
        <v>2</v>
      </c>
      <c r="E6686">
        <v>45</v>
      </c>
      <c r="F6686" t="s">
        <v>14343</v>
      </c>
      <c r="G6686">
        <v>0.60699999999999998</v>
      </c>
    </row>
    <row r="6687" spans="1:7" x14ac:dyDescent="0.35">
      <c r="A6687" t="s">
        <v>2416</v>
      </c>
      <c r="B6687" t="s">
        <v>2417</v>
      </c>
      <c r="C6687" s="16">
        <v>34954</v>
      </c>
      <c r="D6687">
        <v>11</v>
      </c>
      <c r="E6687">
        <v>38</v>
      </c>
      <c r="F6687" t="s">
        <v>14398</v>
      </c>
      <c r="G6687">
        <v>0.77700000000000002</v>
      </c>
    </row>
    <row r="6688" spans="1:7" x14ac:dyDescent="0.35">
      <c r="A6688" t="s">
        <v>7880</v>
      </c>
      <c r="B6688" t="s">
        <v>87</v>
      </c>
      <c r="C6688" s="16">
        <v>34954</v>
      </c>
      <c r="D6688">
        <v>2</v>
      </c>
      <c r="E6688">
        <v>49</v>
      </c>
      <c r="F6688" t="s">
        <v>14242</v>
      </c>
      <c r="G6688">
        <v>0.63900000000000001</v>
      </c>
    </row>
    <row r="6689" spans="1:7" x14ac:dyDescent="0.35">
      <c r="A6689" t="s">
        <v>7973</v>
      </c>
      <c r="B6689" t="s">
        <v>87</v>
      </c>
      <c r="C6689" s="16">
        <v>34954</v>
      </c>
      <c r="D6689">
        <v>4</v>
      </c>
      <c r="E6689">
        <v>65</v>
      </c>
      <c r="F6689" t="s">
        <v>14242</v>
      </c>
      <c r="G6689">
        <v>0.439</v>
      </c>
    </row>
    <row r="6690" spans="1:7" x14ac:dyDescent="0.35">
      <c r="A6690" t="s">
        <v>1171</v>
      </c>
      <c r="B6690" t="s">
        <v>6046</v>
      </c>
      <c r="C6690" s="16">
        <v>34953</v>
      </c>
      <c r="D6690">
        <v>1</v>
      </c>
      <c r="E6690">
        <v>5</v>
      </c>
      <c r="F6690" t="s">
        <v>2110</v>
      </c>
      <c r="G6690">
        <v>0.80500000000000005</v>
      </c>
    </row>
    <row r="6691" spans="1:7" x14ac:dyDescent="0.35">
      <c r="A6691" t="s">
        <v>7443</v>
      </c>
      <c r="B6691" t="s">
        <v>1029</v>
      </c>
      <c r="C6691" s="16">
        <v>34932</v>
      </c>
      <c r="D6691">
        <v>3</v>
      </c>
      <c r="E6691">
        <v>62</v>
      </c>
      <c r="F6691" t="s">
        <v>480</v>
      </c>
      <c r="G6691">
        <v>0.43099999999999999</v>
      </c>
    </row>
    <row r="6692" spans="1:7" x14ac:dyDescent="0.35">
      <c r="A6692" t="s">
        <v>4417</v>
      </c>
      <c r="B6692" t="s">
        <v>1029</v>
      </c>
      <c r="C6692" s="16">
        <v>34932</v>
      </c>
      <c r="D6692">
        <v>13</v>
      </c>
      <c r="E6692">
        <v>0</v>
      </c>
      <c r="F6692" t="s">
        <v>480</v>
      </c>
      <c r="G6692">
        <v>0.51800000000000002</v>
      </c>
    </row>
    <row r="6693" spans="1:7" x14ac:dyDescent="0.35">
      <c r="A6693" t="s">
        <v>11699</v>
      </c>
      <c r="B6693" t="s">
        <v>11700</v>
      </c>
      <c r="C6693" s="16">
        <v>34923</v>
      </c>
      <c r="D6693">
        <v>8</v>
      </c>
      <c r="E6693">
        <v>0</v>
      </c>
      <c r="F6693" t="s">
        <v>13832</v>
      </c>
      <c r="G6693">
        <v>0.623</v>
      </c>
    </row>
    <row r="6694" spans="1:7" x14ac:dyDescent="0.35">
      <c r="A6694" t="s">
        <v>11546</v>
      </c>
      <c r="B6694" t="s">
        <v>11547</v>
      </c>
      <c r="C6694" s="16">
        <v>34921</v>
      </c>
      <c r="D6694">
        <v>1</v>
      </c>
      <c r="E6694">
        <v>0</v>
      </c>
      <c r="F6694" t="s">
        <v>14354</v>
      </c>
      <c r="G6694">
        <v>0.64600000000000002</v>
      </c>
    </row>
    <row r="6695" spans="1:7" x14ac:dyDescent="0.35">
      <c r="A6695" t="s">
        <v>1065</v>
      </c>
      <c r="B6695" t="s">
        <v>1066</v>
      </c>
      <c r="C6695" s="16">
        <v>34911</v>
      </c>
      <c r="D6695">
        <v>2</v>
      </c>
      <c r="E6695">
        <v>36</v>
      </c>
      <c r="F6695" t="s">
        <v>13875</v>
      </c>
      <c r="G6695">
        <v>0.625</v>
      </c>
    </row>
    <row r="6696" spans="1:7" x14ac:dyDescent="0.35">
      <c r="A6696" t="s">
        <v>10889</v>
      </c>
      <c r="B6696" t="s">
        <v>1066</v>
      </c>
      <c r="C6696" s="16">
        <v>34911</v>
      </c>
      <c r="D6696">
        <v>4</v>
      </c>
      <c r="E6696">
        <v>44</v>
      </c>
      <c r="F6696" t="s">
        <v>13875</v>
      </c>
      <c r="G6696">
        <v>0.69499999999999995</v>
      </c>
    </row>
    <row r="6697" spans="1:7" x14ac:dyDescent="0.35">
      <c r="A6697" t="s">
        <v>2749</v>
      </c>
      <c r="B6697" t="s">
        <v>10856</v>
      </c>
      <c r="C6697" s="16">
        <v>34905</v>
      </c>
      <c r="D6697">
        <v>6</v>
      </c>
      <c r="E6697">
        <v>70</v>
      </c>
      <c r="F6697" t="s">
        <v>2168</v>
      </c>
      <c r="G6697">
        <v>0.8</v>
      </c>
    </row>
    <row r="6698" spans="1:7" x14ac:dyDescent="0.35">
      <c r="A6698" t="s">
        <v>4159</v>
      </c>
      <c r="B6698" t="s">
        <v>6661</v>
      </c>
      <c r="C6698" s="16">
        <v>34904</v>
      </c>
      <c r="D6698">
        <v>1</v>
      </c>
      <c r="E6698">
        <v>65</v>
      </c>
      <c r="F6698" t="s">
        <v>13013</v>
      </c>
      <c r="G6698">
        <v>0.52100000000000002</v>
      </c>
    </row>
    <row r="6699" spans="1:7" x14ac:dyDescent="0.35">
      <c r="A6699" t="s">
        <v>11749</v>
      </c>
      <c r="B6699" t="s">
        <v>289</v>
      </c>
      <c r="C6699" s="16">
        <v>34898</v>
      </c>
      <c r="D6699">
        <v>2</v>
      </c>
      <c r="E6699">
        <v>61</v>
      </c>
      <c r="F6699" t="s">
        <v>13133</v>
      </c>
      <c r="G6699">
        <v>0.73099999999999998</v>
      </c>
    </row>
    <row r="6700" spans="1:7" x14ac:dyDescent="0.35">
      <c r="A6700" t="s">
        <v>4426</v>
      </c>
      <c r="B6700" t="s">
        <v>10697</v>
      </c>
      <c r="C6700" s="16">
        <v>34891</v>
      </c>
      <c r="D6700">
        <v>1</v>
      </c>
      <c r="E6700">
        <v>65</v>
      </c>
      <c r="F6700" t="s">
        <v>15082</v>
      </c>
      <c r="G6700">
        <v>0.73399999999999999</v>
      </c>
    </row>
    <row r="6701" spans="1:7" x14ac:dyDescent="0.35">
      <c r="A6701" t="s">
        <v>711</v>
      </c>
      <c r="B6701" t="s">
        <v>292</v>
      </c>
      <c r="C6701" s="16">
        <v>34884</v>
      </c>
      <c r="D6701">
        <v>1</v>
      </c>
      <c r="E6701">
        <v>65</v>
      </c>
      <c r="F6701" t="s">
        <v>14091</v>
      </c>
      <c r="G6701">
        <v>0.26100000000000001</v>
      </c>
    </row>
    <row r="6702" spans="1:7" x14ac:dyDescent="0.35">
      <c r="A6702" t="s">
        <v>11787</v>
      </c>
      <c r="B6702" t="s">
        <v>866</v>
      </c>
      <c r="C6702" s="16">
        <v>34877</v>
      </c>
      <c r="D6702">
        <v>1</v>
      </c>
      <c r="E6702">
        <v>19</v>
      </c>
      <c r="F6702" t="s">
        <v>867</v>
      </c>
      <c r="G6702">
        <v>0.438</v>
      </c>
    </row>
    <row r="6703" spans="1:7" x14ac:dyDescent="0.35">
      <c r="A6703" t="s">
        <v>10986</v>
      </c>
      <c r="B6703" t="s">
        <v>581</v>
      </c>
      <c r="C6703" s="16">
        <v>34877</v>
      </c>
      <c r="D6703">
        <v>3</v>
      </c>
      <c r="E6703">
        <v>0</v>
      </c>
      <c r="F6703" t="s">
        <v>14133</v>
      </c>
      <c r="G6703">
        <v>0.34799999999999998</v>
      </c>
    </row>
    <row r="6704" spans="1:7" x14ac:dyDescent="0.35">
      <c r="A6704" t="s">
        <v>385</v>
      </c>
      <c r="B6704" t="s">
        <v>386</v>
      </c>
      <c r="C6704" s="16">
        <v>34866</v>
      </c>
      <c r="D6704">
        <v>1</v>
      </c>
      <c r="E6704">
        <v>62</v>
      </c>
      <c r="F6704" t="s">
        <v>15083</v>
      </c>
      <c r="G6704">
        <v>0.80500000000000005</v>
      </c>
    </row>
    <row r="6705" spans="1:7" x14ac:dyDescent="0.35">
      <c r="A6705" t="s">
        <v>2272</v>
      </c>
      <c r="B6705" t="s">
        <v>387</v>
      </c>
      <c r="C6705" s="16">
        <v>34866</v>
      </c>
      <c r="D6705">
        <v>8</v>
      </c>
      <c r="E6705">
        <v>67</v>
      </c>
      <c r="F6705" t="s">
        <v>13728</v>
      </c>
      <c r="G6705">
        <v>0.79400000000000004</v>
      </c>
    </row>
    <row r="6706" spans="1:7" x14ac:dyDescent="0.35">
      <c r="A6706" t="s">
        <v>2741</v>
      </c>
      <c r="B6706" t="s">
        <v>387</v>
      </c>
      <c r="C6706" s="16">
        <v>34866</v>
      </c>
      <c r="D6706">
        <v>23</v>
      </c>
      <c r="E6706">
        <v>0</v>
      </c>
      <c r="F6706" t="s">
        <v>13728</v>
      </c>
      <c r="G6706">
        <v>0.82499999999999996</v>
      </c>
    </row>
    <row r="6707" spans="1:7" x14ac:dyDescent="0.35">
      <c r="A6707" t="s">
        <v>3743</v>
      </c>
      <c r="B6707" t="s">
        <v>387</v>
      </c>
      <c r="C6707" s="16">
        <v>34866</v>
      </c>
      <c r="D6707">
        <v>9</v>
      </c>
      <c r="E6707">
        <v>71</v>
      </c>
      <c r="F6707" t="s">
        <v>13728</v>
      </c>
      <c r="G6707">
        <v>0.65100000000000002</v>
      </c>
    </row>
    <row r="6708" spans="1:7" x14ac:dyDescent="0.35">
      <c r="A6708" t="s">
        <v>6578</v>
      </c>
      <c r="B6708" t="s">
        <v>387</v>
      </c>
      <c r="C6708" s="16">
        <v>34866</v>
      </c>
      <c r="D6708">
        <v>6</v>
      </c>
      <c r="E6708">
        <v>57</v>
      </c>
      <c r="F6708" t="s">
        <v>13728</v>
      </c>
      <c r="G6708">
        <v>0.80200000000000005</v>
      </c>
    </row>
    <row r="6709" spans="1:7" x14ac:dyDescent="0.35">
      <c r="A6709" t="s">
        <v>7842</v>
      </c>
      <c r="B6709" t="s">
        <v>387</v>
      </c>
      <c r="C6709" s="16">
        <v>34866</v>
      </c>
      <c r="D6709">
        <v>2</v>
      </c>
      <c r="E6709">
        <v>76</v>
      </c>
      <c r="F6709" t="s">
        <v>13728</v>
      </c>
      <c r="G6709">
        <v>0.85899999999999999</v>
      </c>
    </row>
    <row r="6710" spans="1:7" x14ac:dyDescent="0.35">
      <c r="A6710" t="s">
        <v>8562</v>
      </c>
      <c r="B6710" t="s">
        <v>8563</v>
      </c>
      <c r="C6710" s="16">
        <v>34865</v>
      </c>
      <c r="D6710">
        <v>2</v>
      </c>
      <c r="E6710">
        <v>55</v>
      </c>
      <c r="F6710" t="s">
        <v>13875</v>
      </c>
      <c r="G6710">
        <v>0.38600000000000001</v>
      </c>
    </row>
    <row r="6711" spans="1:7" x14ac:dyDescent="0.35">
      <c r="A6711" t="s">
        <v>5961</v>
      </c>
      <c r="B6711" t="s">
        <v>1085</v>
      </c>
      <c r="C6711" s="16">
        <v>34863</v>
      </c>
      <c r="D6711">
        <v>10</v>
      </c>
      <c r="E6711">
        <v>0</v>
      </c>
      <c r="F6711" t="s">
        <v>14399</v>
      </c>
      <c r="G6711">
        <v>0.45400000000000001</v>
      </c>
    </row>
    <row r="6712" spans="1:7" x14ac:dyDescent="0.35">
      <c r="A6712" t="s">
        <v>8119</v>
      </c>
      <c r="B6712" t="s">
        <v>8120</v>
      </c>
      <c r="C6712" s="16">
        <v>34863</v>
      </c>
      <c r="D6712">
        <v>4</v>
      </c>
      <c r="E6712">
        <v>0</v>
      </c>
      <c r="F6712" t="s">
        <v>13399</v>
      </c>
      <c r="G6712">
        <v>0.45900000000000002</v>
      </c>
    </row>
    <row r="6713" spans="1:7" x14ac:dyDescent="0.35">
      <c r="A6713" t="s">
        <v>3962</v>
      </c>
      <c r="B6713" t="s">
        <v>3963</v>
      </c>
      <c r="C6713" s="16">
        <v>34856</v>
      </c>
      <c r="D6713">
        <v>8</v>
      </c>
      <c r="E6713">
        <v>33</v>
      </c>
      <c r="F6713" t="s">
        <v>14400</v>
      </c>
      <c r="G6713">
        <v>0.54600000000000004</v>
      </c>
    </row>
    <row r="6714" spans="1:7" x14ac:dyDescent="0.35">
      <c r="A6714" t="s">
        <v>6774</v>
      </c>
      <c r="B6714" t="s">
        <v>3963</v>
      </c>
      <c r="C6714" s="16">
        <v>34856</v>
      </c>
      <c r="D6714">
        <v>1</v>
      </c>
      <c r="E6714">
        <v>32</v>
      </c>
      <c r="F6714" t="s">
        <v>14400</v>
      </c>
      <c r="G6714">
        <v>0.69499999999999995</v>
      </c>
    </row>
    <row r="6715" spans="1:7" x14ac:dyDescent="0.35">
      <c r="A6715" t="s">
        <v>9430</v>
      </c>
      <c r="B6715" t="s">
        <v>3963</v>
      </c>
      <c r="C6715" s="16">
        <v>34856</v>
      </c>
      <c r="D6715">
        <v>13</v>
      </c>
      <c r="E6715">
        <v>65</v>
      </c>
      <c r="F6715" t="s">
        <v>14400</v>
      </c>
      <c r="G6715">
        <v>0.77500000000000002</v>
      </c>
    </row>
    <row r="6716" spans="1:7" x14ac:dyDescent="0.35">
      <c r="A6716" t="s">
        <v>10948</v>
      </c>
      <c r="B6716" t="s">
        <v>3041</v>
      </c>
      <c r="C6716" s="16">
        <v>34856</v>
      </c>
      <c r="D6716">
        <v>2</v>
      </c>
      <c r="E6716">
        <v>59</v>
      </c>
      <c r="F6716" t="s">
        <v>14167</v>
      </c>
      <c r="G6716">
        <v>0.76500000000000001</v>
      </c>
    </row>
    <row r="6717" spans="1:7" x14ac:dyDescent="0.35">
      <c r="A6717" t="s">
        <v>12106</v>
      </c>
      <c r="B6717" t="s">
        <v>4984</v>
      </c>
      <c r="C6717" s="16">
        <v>34851</v>
      </c>
      <c r="D6717">
        <v>5</v>
      </c>
      <c r="E6717">
        <v>75</v>
      </c>
      <c r="F6717" t="s">
        <v>4985</v>
      </c>
      <c r="G6717">
        <v>0.65</v>
      </c>
    </row>
    <row r="6718" spans="1:7" x14ac:dyDescent="0.35">
      <c r="A6718" t="s">
        <v>10366</v>
      </c>
      <c r="B6718" t="s">
        <v>10367</v>
      </c>
      <c r="C6718" s="16">
        <v>34834</v>
      </c>
      <c r="D6718">
        <v>4</v>
      </c>
      <c r="E6718">
        <v>77</v>
      </c>
      <c r="F6718" t="s">
        <v>14401</v>
      </c>
      <c r="G6718">
        <v>0.46700000000000003</v>
      </c>
    </row>
    <row r="6719" spans="1:7" x14ac:dyDescent="0.35">
      <c r="A6719" t="s">
        <v>6209</v>
      </c>
      <c r="B6719" t="s">
        <v>6210</v>
      </c>
      <c r="C6719" s="16">
        <v>34830</v>
      </c>
      <c r="D6719">
        <v>4</v>
      </c>
      <c r="E6719">
        <v>74</v>
      </c>
      <c r="F6719" t="s">
        <v>14402</v>
      </c>
      <c r="G6719">
        <v>0.49099999999999999</v>
      </c>
    </row>
    <row r="6720" spans="1:7" x14ac:dyDescent="0.35">
      <c r="A6720" t="s">
        <v>5076</v>
      </c>
      <c r="B6720" t="s">
        <v>869</v>
      </c>
      <c r="C6720" s="16">
        <v>34828</v>
      </c>
      <c r="D6720">
        <v>8</v>
      </c>
      <c r="E6720">
        <v>0</v>
      </c>
      <c r="F6720" t="s">
        <v>14403</v>
      </c>
      <c r="G6720">
        <v>0.68300000000000005</v>
      </c>
    </row>
    <row r="6721" spans="1:7" x14ac:dyDescent="0.35">
      <c r="A6721" t="s">
        <v>622</v>
      </c>
      <c r="B6721" t="s">
        <v>623</v>
      </c>
      <c r="C6721" s="16">
        <v>34814</v>
      </c>
      <c r="D6721">
        <v>1</v>
      </c>
      <c r="E6721">
        <v>42</v>
      </c>
      <c r="F6721" t="s">
        <v>13875</v>
      </c>
      <c r="G6721">
        <v>0.69799999999999995</v>
      </c>
    </row>
    <row r="6722" spans="1:7" x14ac:dyDescent="0.35">
      <c r="A6722" t="s">
        <v>8622</v>
      </c>
      <c r="B6722" t="s">
        <v>2179</v>
      </c>
      <c r="C6722" s="16">
        <v>34814</v>
      </c>
      <c r="D6722">
        <v>3</v>
      </c>
      <c r="E6722">
        <v>49</v>
      </c>
      <c r="F6722" t="s">
        <v>14298</v>
      </c>
      <c r="G6722">
        <v>0.68600000000000005</v>
      </c>
    </row>
    <row r="6723" spans="1:7" x14ac:dyDescent="0.35">
      <c r="A6723" t="s">
        <v>5872</v>
      </c>
      <c r="B6723" t="s">
        <v>10455</v>
      </c>
      <c r="C6723" s="16">
        <v>34805</v>
      </c>
      <c r="D6723">
        <v>11</v>
      </c>
      <c r="E6723">
        <v>33</v>
      </c>
      <c r="F6723" t="s">
        <v>14404</v>
      </c>
      <c r="G6723">
        <v>0.45100000000000001</v>
      </c>
    </row>
    <row r="6724" spans="1:7" x14ac:dyDescent="0.35">
      <c r="A6724" t="s">
        <v>6153</v>
      </c>
      <c r="B6724" t="s">
        <v>4014</v>
      </c>
      <c r="C6724" s="16">
        <v>34803</v>
      </c>
      <c r="D6724">
        <v>2</v>
      </c>
      <c r="E6724">
        <v>64</v>
      </c>
      <c r="F6724" t="s">
        <v>4015</v>
      </c>
      <c r="G6724">
        <v>0.71399999999999997</v>
      </c>
    </row>
    <row r="6725" spans="1:7" x14ac:dyDescent="0.35">
      <c r="A6725" t="s">
        <v>2494</v>
      </c>
      <c r="B6725" t="s">
        <v>2495</v>
      </c>
      <c r="C6725" s="16">
        <v>34799</v>
      </c>
      <c r="D6725">
        <v>2</v>
      </c>
      <c r="E6725">
        <v>27</v>
      </c>
      <c r="F6725" t="s">
        <v>2497</v>
      </c>
      <c r="G6725">
        <v>0.73699999999999999</v>
      </c>
    </row>
    <row r="6726" spans="1:7" x14ac:dyDescent="0.35">
      <c r="A6726" t="s">
        <v>2496</v>
      </c>
      <c r="B6726" t="s">
        <v>2495</v>
      </c>
      <c r="C6726" s="16">
        <v>34799</v>
      </c>
      <c r="D6726">
        <v>1</v>
      </c>
      <c r="E6726">
        <v>53</v>
      </c>
      <c r="F6726" t="s">
        <v>2497</v>
      </c>
      <c r="G6726">
        <v>0.81200000000000006</v>
      </c>
    </row>
    <row r="6727" spans="1:7" x14ac:dyDescent="0.35">
      <c r="A6727" t="s">
        <v>3134</v>
      </c>
      <c r="B6727" t="s">
        <v>2495</v>
      </c>
      <c r="C6727" s="16">
        <v>34799</v>
      </c>
      <c r="D6727">
        <v>7</v>
      </c>
      <c r="E6727">
        <v>41</v>
      </c>
      <c r="F6727" t="s">
        <v>2497</v>
      </c>
      <c r="G6727">
        <v>0.78400000000000003</v>
      </c>
    </row>
    <row r="6728" spans="1:7" x14ac:dyDescent="0.35">
      <c r="A6728" t="s">
        <v>6873</v>
      </c>
      <c r="B6728" t="s">
        <v>2495</v>
      </c>
      <c r="C6728" s="16">
        <v>34799</v>
      </c>
      <c r="D6728">
        <v>4</v>
      </c>
      <c r="E6728">
        <v>53</v>
      </c>
      <c r="F6728" t="s">
        <v>2497</v>
      </c>
      <c r="G6728">
        <v>0.72799999999999998</v>
      </c>
    </row>
    <row r="6729" spans="1:7" x14ac:dyDescent="0.35">
      <c r="A6729" t="s">
        <v>9833</v>
      </c>
      <c r="B6729" t="s">
        <v>5596</v>
      </c>
      <c r="C6729" s="16">
        <v>34799</v>
      </c>
      <c r="D6729">
        <v>12</v>
      </c>
      <c r="E6729">
        <v>74</v>
      </c>
      <c r="F6729" t="s">
        <v>14028</v>
      </c>
      <c r="G6729">
        <v>0.52300000000000002</v>
      </c>
    </row>
    <row r="6730" spans="1:7" x14ac:dyDescent="0.35">
      <c r="A6730" t="s">
        <v>12620</v>
      </c>
      <c r="B6730" t="s">
        <v>2495</v>
      </c>
      <c r="C6730" s="16">
        <v>34799</v>
      </c>
      <c r="D6730">
        <v>8</v>
      </c>
      <c r="E6730">
        <v>52</v>
      </c>
      <c r="F6730" t="s">
        <v>2497</v>
      </c>
      <c r="G6730">
        <v>0.68600000000000005</v>
      </c>
    </row>
    <row r="6731" spans="1:7" x14ac:dyDescent="0.35">
      <c r="A6731" t="s">
        <v>3472</v>
      </c>
      <c r="B6731" t="s">
        <v>368</v>
      </c>
      <c r="C6731" s="16">
        <v>34793</v>
      </c>
      <c r="D6731">
        <v>2</v>
      </c>
      <c r="E6731">
        <v>0</v>
      </c>
      <c r="F6731" t="s">
        <v>369</v>
      </c>
      <c r="G6731">
        <v>0.72299999999999998</v>
      </c>
    </row>
    <row r="6732" spans="1:7" x14ac:dyDescent="0.35">
      <c r="A6732" t="s">
        <v>11817</v>
      </c>
      <c r="B6732" t="s">
        <v>1246</v>
      </c>
      <c r="C6732" s="16">
        <v>34790</v>
      </c>
      <c r="D6732">
        <v>1</v>
      </c>
      <c r="E6732">
        <v>53</v>
      </c>
      <c r="F6732" t="s">
        <v>14405</v>
      </c>
      <c r="G6732">
        <v>0.79700000000000004</v>
      </c>
    </row>
    <row r="6733" spans="1:7" x14ac:dyDescent="0.35">
      <c r="A6733" t="s">
        <v>879</v>
      </c>
      <c r="B6733" t="s">
        <v>880</v>
      </c>
      <c r="C6733" s="16">
        <v>34785</v>
      </c>
      <c r="D6733">
        <v>2</v>
      </c>
      <c r="E6733">
        <v>67</v>
      </c>
      <c r="F6733" t="s">
        <v>14227</v>
      </c>
      <c r="G6733">
        <v>0.29199999999999998</v>
      </c>
    </row>
    <row r="6734" spans="1:7" x14ac:dyDescent="0.35">
      <c r="A6734" t="s">
        <v>7146</v>
      </c>
      <c r="B6734" t="s">
        <v>880</v>
      </c>
      <c r="C6734" s="16">
        <v>34785</v>
      </c>
      <c r="D6734">
        <v>4</v>
      </c>
      <c r="E6734">
        <v>51</v>
      </c>
      <c r="F6734" t="s">
        <v>14227</v>
      </c>
      <c r="G6734">
        <v>0.22600000000000001</v>
      </c>
    </row>
    <row r="6735" spans="1:7" x14ac:dyDescent="0.35">
      <c r="A6735" t="s">
        <v>2265</v>
      </c>
      <c r="B6735" t="s">
        <v>2266</v>
      </c>
      <c r="C6735" s="16">
        <v>34772</v>
      </c>
      <c r="D6735">
        <v>3</v>
      </c>
      <c r="E6735">
        <v>0</v>
      </c>
      <c r="F6735" t="s">
        <v>14323</v>
      </c>
      <c r="G6735">
        <v>0.51400000000000001</v>
      </c>
    </row>
    <row r="6736" spans="1:7" x14ac:dyDescent="0.35">
      <c r="A6736" t="s">
        <v>4863</v>
      </c>
      <c r="B6736" t="s">
        <v>4864</v>
      </c>
      <c r="C6736" s="16">
        <v>34765</v>
      </c>
      <c r="D6736">
        <v>1</v>
      </c>
      <c r="E6736">
        <v>0</v>
      </c>
      <c r="F6736" t="s">
        <v>14406</v>
      </c>
      <c r="G6736">
        <v>0.41499999999999998</v>
      </c>
    </row>
    <row r="6737" spans="1:7" x14ac:dyDescent="0.35">
      <c r="A6737" t="s">
        <v>12158</v>
      </c>
      <c r="B6737" t="s">
        <v>5640</v>
      </c>
      <c r="C6737" s="16">
        <v>34758</v>
      </c>
      <c r="D6737">
        <v>3</v>
      </c>
      <c r="E6737">
        <v>0</v>
      </c>
      <c r="F6737" t="s">
        <v>13767</v>
      </c>
      <c r="G6737">
        <v>0.46700000000000003</v>
      </c>
    </row>
    <row r="6738" spans="1:7" x14ac:dyDescent="0.35">
      <c r="A6738" t="s">
        <v>4722</v>
      </c>
      <c r="B6738" t="s">
        <v>4101</v>
      </c>
      <c r="C6738" s="16">
        <v>34757</v>
      </c>
      <c r="D6738">
        <v>15</v>
      </c>
      <c r="E6738">
        <v>0</v>
      </c>
      <c r="F6738" t="s">
        <v>14407</v>
      </c>
      <c r="G6738">
        <v>0.52500000000000002</v>
      </c>
    </row>
    <row r="6739" spans="1:7" x14ac:dyDescent="0.35">
      <c r="A6739" t="s">
        <v>9214</v>
      </c>
      <c r="B6739" t="s">
        <v>4101</v>
      </c>
      <c r="C6739" s="16">
        <v>34757</v>
      </c>
      <c r="D6739">
        <v>14</v>
      </c>
      <c r="E6739">
        <v>0</v>
      </c>
      <c r="F6739" t="s">
        <v>14407</v>
      </c>
      <c r="G6739">
        <v>0.72399999999999998</v>
      </c>
    </row>
    <row r="6740" spans="1:7" x14ac:dyDescent="0.35">
      <c r="A6740" t="s">
        <v>5914</v>
      </c>
      <c r="B6740" t="s">
        <v>5915</v>
      </c>
      <c r="C6740" s="16">
        <v>34754</v>
      </c>
      <c r="D6740">
        <v>1</v>
      </c>
      <c r="E6740">
        <v>25</v>
      </c>
      <c r="F6740" t="s">
        <v>14408</v>
      </c>
      <c r="G6740">
        <v>0.58699999999999997</v>
      </c>
    </row>
    <row r="6741" spans="1:7" x14ac:dyDescent="0.35">
      <c r="A6741" t="s">
        <v>11221</v>
      </c>
      <c r="B6741" t="s">
        <v>11222</v>
      </c>
      <c r="C6741" s="16">
        <v>34732</v>
      </c>
      <c r="D6741">
        <v>5</v>
      </c>
      <c r="E6741">
        <v>39</v>
      </c>
      <c r="F6741" t="s">
        <v>14090</v>
      </c>
      <c r="G6741">
        <v>0.60499999999999998</v>
      </c>
    </row>
    <row r="6742" spans="1:7" x14ac:dyDescent="0.35">
      <c r="A6742" t="s">
        <v>162</v>
      </c>
      <c r="B6742" t="s">
        <v>163</v>
      </c>
      <c r="C6742" s="16">
        <v>34700</v>
      </c>
      <c r="D6742">
        <v>27</v>
      </c>
      <c r="E6742">
        <v>54</v>
      </c>
      <c r="F6742" t="s">
        <v>164</v>
      </c>
      <c r="G6742">
        <v>0.57399999999999995</v>
      </c>
    </row>
    <row r="6743" spans="1:7" x14ac:dyDescent="0.35">
      <c r="A6743" t="s">
        <v>278</v>
      </c>
      <c r="B6743" t="s">
        <v>279</v>
      </c>
      <c r="C6743" s="16">
        <v>34700</v>
      </c>
      <c r="D6743">
        <v>15</v>
      </c>
      <c r="E6743">
        <v>12</v>
      </c>
      <c r="F6743" t="s">
        <v>13904</v>
      </c>
      <c r="G6743">
        <v>0.379</v>
      </c>
    </row>
    <row r="6744" spans="1:7" x14ac:dyDescent="0.35">
      <c r="A6744" t="s">
        <v>11796</v>
      </c>
      <c r="B6744" t="s">
        <v>997</v>
      </c>
      <c r="C6744" s="16">
        <v>34700</v>
      </c>
      <c r="D6744">
        <v>4</v>
      </c>
      <c r="E6744">
        <v>0</v>
      </c>
      <c r="F6744" t="s">
        <v>13551</v>
      </c>
      <c r="G6744">
        <v>0.77200000000000002</v>
      </c>
    </row>
    <row r="6745" spans="1:7" x14ac:dyDescent="0.35">
      <c r="A6745" t="s">
        <v>1094</v>
      </c>
      <c r="B6745" t="s">
        <v>1095</v>
      </c>
      <c r="C6745" s="16">
        <v>34700</v>
      </c>
      <c r="D6745">
        <v>1</v>
      </c>
      <c r="E6745">
        <v>30</v>
      </c>
      <c r="F6745" t="s">
        <v>13904</v>
      </c>
      <c r="G6745">
        <v>0.49</v>
      </c>
    </row>
    <row r="6746" spans="1:7" x14ac:dyDescent="0.35">
      <c r="A6746" t="s">
        <v>1121</v>
      </c>
      <c r="B6746" t="s">
        <v>1122</v>
      </c>
      <c r="C6746" s="16">
        <v>34700</v>
      </c>
      <c r="D6746">
        <v>3</v>
      </c>
      <c r="E6746">
        <v>35</v>
      </c>
      <c r="F6746" t="s">
        <v>13875</v>
      </c>
      <c r="G6746">
        <v>0.51</v>
      </c>
    </row>
    <row r="6747" spans="1:7" x14ac:dyDescent="0.35">
      <c r="A6747" t="s">
        <v>1156</v>
      </c>
      <c r="B6747" t="s">
        <v>1157</v>
      </c>
      <c r="C6747" s="16">
        <v>34700</v>
      </c>
      <c r="D6747">
        <v>1</v>
      </c>
      <c r="E6747">
        <v>22</v>
      </c>
      <c r="F6747" t="s">
        <v>13661</v>
      </c>
      <c r="G6747">
        <v>0.72499999999999998</v>
      </c>
    </row>
    <row r="6748" spans="1:7" x14ac:dyDescent="0.35">
      <c r="A6748" t="s">
        <v>1748</v>
      </c>
      <c r="B6748" t="s">
        <v>400</v>
      </c>
      <c r="C6748" s="16">
        <v>34700</v>
      </c>
      <c r="D6748">
        <v>14</v>
      </c>
      <c r="E6748">
        <v>33</v>
      </c>
      <c r="F6748" t="s">
        <v>13902</v>
      </c>
      <c r="G6748">
        <v>0.53800000000000003</v>
      </c>
    </row>
    <row r="6749" spans="1:7" x14ac:dyDescent="0.35">
      <c r="A6749" t="s">
        <v>11928</v>
      </c>
      <c r="B6749" t="s">
        <v>1328</v>
      </c>
      <c r="C6749" s="16">
        <v>34700</v>
      </c>
      <c r="D6749">
        <v>7</v>
      </c>
      <c r="E6749">
        <v>0</v>
      </c>
      <c r="F6749" t="s">
        <v>13564</v>
      </c>
      <c r="G6749">
        <v>0.73499999999999999</v>
      </c>
    </row>
    <row r="6750" spans="1:7" x14ac:dyDescent="0.35">
      <c r="A6750" t="s">
        <v>2868</v>
      </c>
      <c r="B6750" t="s">
        <v>2869</v>
      </c>
      <c r="C6750" s="16">
        <v>34700</v>
      </c>
      <c r="D6750">
        <v>7</v>
      </c>
      <c r="E6750">
        <v>0</v>
      </c>
      <c r="F6750" t="s">
        <v>13400</v>
      </c>
      <c r="G6750">
        <v>0.217</v>
      </c>
    </row>
    <row r="6751" spans="1:7" x14ac:dyDescent="0.35">
      <c r="A6751" t="s">
        <v>3113</v>
      </c>
      <c r="B6751" t="s">
        <v>3114</v>
      </c>
      <c r="C6751" s="16">
        <v>34700</v>
      </c>
      <c r="D6751">
        <v>1</v>
      </c>
      <c r="E6751">
        <v>51</v>
      </c>
      <c r="F6751" t="s">
        <v>14409</v>
      </c>
      <c r="G6751">
        <v>0.49099999999999999</v>
      </c>
    </row>
    <row r="6752" spans="1:7" x14ac:dyDescent="0.35">
      <c r="A6752" t="s">
        <v>3160</v>
      </c>
      <c r="B6752" t="s">
        <v>279</v>
      </c>
      <c r="C6752" s="16">
        <v>34700</v>
      </c>
      <c r="D6752">
        <v>16</v>
      </c>
      <c r="E6752">
        <v>7</v>
      </c>
      <c r="F6752" t="s">
        <v>13904</v>
      </c>
      <c r="G6752">
        <v>0.55300000000000005</v>
      </c>
    </row>
    <row r="6753" spans="1:7" x14ac:dyDescent="0.35">
      <c r="A6753" t="s">
        <v>11995</v>
      </c>
      <c r="B6753" t="s">
        <v>1133</v>
      </c>
      <c r="C6753" s="16">
        <v>34700</v>
      </c>
      <c r="D6753">
        <v>1</v>
      </c>
      <c r="E6753">
        <v>0</v>
      </c>
      <c r="F6753" t="s">
        <v>1134</v>
      </c>
      <c r="G6753">
        <v>0.55300000000000005</v>
      </c>
    </row>
    <row r="6754" spans="1:7" x14ac:dyDescent="0.35">
      <c r="A6754" t="s">
        <v>3207</v>
      </c>
      <c r="B6754" t="s">
        <v>1328</v>
      </c>
      <c r="C6754" s="16">
        <v>34700</v>
      </c>
      <c r="D6754">
        <v>1</v>
      </c>
      <c r="E6754">
        <v>0</v>
      </c>
      <c r="F6754" t="s">
        <v>13564</v>
      </c>
      <c r="G6754">
        <v>0.79</v>
      </c>
    </row>
    <row r="6755" spans="1:7" x14ac:dyDescent="0.35">
      <c r="A6755" t="s">
        <v>4173</v>
      </c>
      <c r="B6755" t="s">
        <v>1095</v>
      </c>
      <c r="C6755" s="16">
        <v>34700</v>
      </c>
      <c r="D6755">
        <v>2</v>
      </c>
      <c r="E6755">
        <v>25</v>
      </c>
      <c r="F6755" t="s">
        <v>13904</v>
      </c>
      <c r="G6755">
        <v>0.61899999999999999</v>
      </c>
    </row>
    <row r="6756" spans="1:7" x14ac:dyDescent="0.35">
      <c r="A6756" t="s">
        <v>4180</v>
      </c>
      <c r="B6756" t="s">
        <v>400</v>
      </c>
      <c r="C6756" s="16">
        <v>34700</v>
      </c>
      <c r="D6756">
        <v>1</v>
      </c>
      <c r="E6756">
        <v>20</v>
      </c>
      <c r="F6756" t="s">
        <v>13902</v>
      </c>
      <c r="G6756">
        <v>0.38300000000000001</v>
      </c>
    </row>
    <row r="6757" spans="1:7" x14ac:dyDescent="0.35">
      <c r="A6757" t="s">
        <v>12056</v>
      </c>
      <c r="B6757" t="s">
        <v>3845</v>
      </c>
      <c r="C6757" s="16">
        <v>34700</v>
      </c>
      <c r="D6757">
        <v>25</v>
      </c>
      <c r="E6757">
        <v>0</v>
      </c>
      <c r="F6757" t="s">
        <v>13768</v>
      </c>
      <c r="G6757">
        <v>0.73499999999999999</v>
      </c>
    </row>
    <row r="6758" spans="1:7" x14ac:dyDescent="0.35">
      <c r="A6758" t="s">
        <v>4713</v>
      </c>
      <c r="B6758" t="s">
        <v>4714</v>
      </c>
      <c r="C6758" s="16">
        <v>34700</v>
      </c>
      <c r="D6758">
        <v>4</v>
      </c>
      <c r="E6758">
        <v>27</v>
      </c>
      <c r="F6758" t="s">
        <v>13875</v>
      </c>
      <c r="G6758">
        <v>0.61099999999999999</v>
      </c>
    </row>
    <row r="6759" spans="1:7" x14ac:dyDescent="0.35">
      <c r="A6759" t="s">
        <v>5330</v>
      </c>
      <c r="B6759" t="s">
        <v>4714</v>
      </c>
      <c r="C6759" s="16">
        <v>34700</v>
      </c>
      <c r="D6759">
        <v>1</v>
      </c>
      <c r="E6759">
        <v>31</v>
      </c>
      <c r="F6759" t="s">
        <v>13875</v>
      </c>
      <c r="G6759">
        <v>0.66900000000000004</v>
      </c>
    </row>
    <row r="6760" spans="1:7" x14ac:dyDescent="0.35">
      <c r="A6760" t="s">
        <v>5454</v>
      </c>
      <c r="B6760" t="s">
        <v>5455</v>
      </c>
      <c r="C6760" s="16">
        <v>34700</v>
      </c>
      <c r="D6760">
        <v>12</v>
      </c>
      <c r="E6760">
        <v>24</v>
      </c>
      <c r="F6760" t="s">
        <v>13875</v>
      </c>
      <c r="G6760">
        <v>0.86399999999999999</v>
      </c>
    </row>
    <row r="6761" spans="1:7" x14ac:dyDescent="0.35">
      <c r="A6761" t="s">
        <v>175</v>
      </c>
      <c r="B6761" t="s">
        <v>4181</v>
      </c>
      <c r="C6761" s="16">
        <v>34700</v>
      </c>
      <c r="D6761">
        <v>9</v>
      </c>
      <c r="E6761">
        <v>29</v>
      </c>
      <c r="F6761" t="s">
        <v>13875</v>
      </c>
      <c r="G6761">
        <v>0.34100000000000003</v>
      </c>
    </row>
    <row r="6762" spans="1:7" x14ac:dyDescent="0.35">
      <c r="A6762" t="s">
        <v>6399</v>
      </c>
      <c r="B6762" t="s">
        <v>6400</v>
      </c>
      <c r="C6762" s="16">
        <v>34700</v>
      </c>
      <c r="D6762">
        <v>6</v>
      </c>
      <c r="E6762">
        <v>70</v>
      </c>
      <c r="F6762" t="s">
        <v>14410</v>
      </c>
      <c r="G6762">
        <v>0.316</v>
      </c>
    </row>
    <row r="6763" spans="1:7" x14ac:dyDescent="0.35">
      <c r="A6763" t="s">
        <v>6699</v>
      </c>
      <c r="B6763" t="s">
        <v>6700</v>
      </c>
      <c r="C6763" s="16">
        <v>34700</v>
      </c>
      <c r="D6763">
        <v>1</v>
      </c>
      <c r="E6763">
        <v>35</v>
      </c>
      <c r="F6763" t="s">
        <v>6701</v>
      </c>
      <c r="G6763">
        <v>0.79100000000000004</v>
      </c>
    </row>
    <row r="6764" spans="1:7" x14ac:dyDescent="0.35">
      <c r="A6764" t="s">
        <v>7314</v>
      </c>
      <c r="B6764" t="s">
        <v>7315</v>
      </c>
      <c r="C6764" s="16">
        <v>34700</v>
      </c>
      <c r="D6764">
        <v>11</v>
      </c>
      <c r="E6764">
        <v>0</v>
      </c>
      <c r="F6764" t="s">
        <v>13959</v>
      </c>
      <c r="G6764">
        <v>0.47199999999999998</v>
      </c>
    </row>
    <row r="6765" spans="1:7" x14ac:dyDescent="0.35">
      <c r="A6765" t="s">
        <v>7603</v>
      </c>
      <c r="B6765" t="s">
        <v>1122</v>
      </c>
      <c r="C6765" s="16">
        <v>34700</v>
      </c>
      <c r="D6765">
        <v>1</v>
      </c>
      <c r="E6765">
        <v>46</v>
      </c>
      <c r="F6765" t="s">
        <v>13875</v>
      </c>
      <c r="G6765">
        <v>0.47899999999999998</v>
      </c>
    </row>
    <row r="6766" spans="1:7" x14ac:dyDescent="0.35">
      <c r="A6766" t="s">
        <v>8345</v>
      </c>
      <c r="B6766" t="s">
        <v>279</v>
      </c>
      <c r="C6766" s="16">
        <v>34700</v>
      </c>
      <c r="D6766">
        <v>14</v>
      </c>
      <c r="E6766">
        <v>10</v>
      </c>
      <c r="F6766" t="s">
        <v>13904</v>
      </c>
      <c r="G6766">
        <v>0.32400000000000001</v>
      </c>
    </row>
    <row r="6767" spans="1:7" x14ac:dyDescent="0.35">
      <c r="A6767" t="s">
        <v>8995</v>
      </c>
      <c r="B6767" t="s">
        <v>8996</v>
      </c>
      <c r="C6767" s="16">
        <v>34700</v>
      </c>
      <c r="D6767">
        <v>2</v>
      </c>
      <c r="E6767">
        <v>0</v>
      </c>
      <c r="F6767" t="s">
        <v>13969</v>
      </c>
      <c r="G6767">
        <v>0.624</v>
      </c>
    </row>
    <row r="6768" spans="1:7" x14ac:dyDescent="0.35">
      <c r="A6768" t="s">
        <v>9793</v>
      </c>
      <c r="B6768" t="s">
        <v>1238</v>
      </c>
      <c r="C6768" s="16">
        <v>34700</v>
      </c>
      <c r="D6768">
        <v>7</v>
      </c>
      <c r="E6768">
        <v>66</v>
      </c>
      <c r="F6768" t="s">
        <v>14411</v>
      </c>
      <c r="G6768">
        <v>0.56699999999999995</v>
      </c>
    </row>
    <row r="6769" spans="1:7" x14ac:dyDescent="0.35">
      <c r="A6769" t="s">
        <v>9913</v>
      </c>
      <c r="B6769" t="s">
        <v>8012</v>
      </c>
      <c r="C6769" s="16">
        <v>34700</v>
      </c>
      <c r="D6769">
        <v>7</v>
      </c>
      <c r="E6769">
        <v>37</v>
      </c>
      <c r="F6769" t="s">
        <v>14032</v>
      </c>
      <c r="G6769">
        <v>0.56200000000000006</v>
      </c>
    </row>
    <row r="6770" spans="1:7" x14ac:dyDescent="0.35">
      <c r="A6770" t="s">
        <v>9922</v>
      </c>
      <c r="B6770" t="s">
        <v>9923</v>
      </c>
      <c r="C6770" s="16">
        <v>34700</v>
      </c>
      <c r="D6770">
        <v>11</v>
      </c>
      <c r="E6770">
        <v>0</v>
      </c>
      <c r="F6770" t="s">
        <v>13671</v>
      </c>
      <c r="G6770">
        <v>0.246</v>
      </c>
    </row>
    <row r="6771" spans="1:7" x14ac:dyDescent="0.35">
      <c r="A6771" t="s">
        <v>8995</v>
      </c>
      <c r="B6771" t="s">
        <v>8996</v>
      </c>
      <c r="C6771" s="16">
        <v>34700</v>
      </c>
      <c r="D6771">
        <v>2</v>
      </c>
      <c r="E6771">
        <v>75</v>
      </c>
      <c r="F6771" t="s">
        <v>13969</v>
      </c>
      <c r="G6771">
        <v>0.622</v>
      </c>
    </row>
    <row r="6772" spans="1:7" x14ac:dyDescent="0.35">
      <c r="A6772" t="s">
        <v>10288</v>
      </c>
      <c r="B6772" t="s">
        <v>1095</v>
      </c>
      <c r="C6772" s="16">
        <v>34700</v>
      </c>
      <c r="D6772">
        <v>6</v>
      </c>
      <c r="E6772">
        <v>16</v>
      </c>
      <c r="F6772" t="s">
        <v>13904</v>
      </c>
      <c r="G6772">
        <v>0.5</v>
      </c>
    </row>
    <row r="6773" spans="1:7" x14ac:dyDescent="0.35">
      <c r="A6773" t="s">
        <v>10334</v>
      </c>
      <c r="B6773" t="s">
        <v>3007</v>
      </c>
      <c r="C6773" s="16">
        <v>34700</v>
      </c>
      <c r="D6773">
        <v>11</v>
      </c>
      <c r="E6773">
        <v>7</v>
      </c>
      <c r="F6773" t="s">
        <v>13904</v>
      </c>
      <c r="G6773">
        <v>0.34599999999999997</v>
      </c>
    </row>
    <row r="6774" spans="1:7" x14ac:dyDescent="0.35">
      <c r="A6774" t="s">
        <v>176</v>
      </c>
      <c r="B6774" t="s">
        <v>10349</v>
      </c>
      <c r="C6774" s="16">
        <v>34700</v>
      </c>
      <c r="D6774">
        <v>13</v>
      </c>
      <c r="E6774">
        <v>0</v>
      </c>
      <c r="F6774" t="s">
        <v>14054</v>
      </c>
      <c r="G6774">
        <v>0.67700000000000005</v>
      </c>
    </row>
    <row r="6775" spans="1:7" x14ac:dyDescent="0.35">
      <c r="A6775" t="s">
        <v>10722</v>
      </c>
      <c r="B6775" t="s">
        <v>10723</v>
      </c>
      <c r="C6775" s="16">
        <v>34700</v>
      </c>
      <c r="D6775">
        <v>10</v>
      </c>
      <c r="E6775">
        <v>0</v>
      </c>
      <c r="F6775" t="s">
        <v>10724</v>
      </c>
      <c r="G6775">
        <v>0.73799999999999999</v>
      </c>
    </row>
    <row r="6776" spans="1:7" x14ac:dyDescent="0.35">
      <c r="A6776" t="s">
        <v>10917</v>
      </c>
      <c r="B6776" t="s">
        <v>400</v>
      </c>
      <c r="C6776" s="16">
        <v>34700</v>
      </c>
      <c r="D6776">
        <v>1</v>
      </c>
      <c r="E6776">
        <v>33</v>
      </c>
      <c r="F6776" t="s">
        <v>13902</v>
      </c>
      <c r="G6776">
        <v>0.436</v>
      </c>
    </row>
    <row r="6777" spans="1:7" x14ac:dyDescent="0.35">
      <c r="A6777" t="s">
        <v>11796</v>
      </c>
      <c r="B6777" t="s">
        <v>997</v>
      </c>
      <c r="C6777" s="16">
        <v>34700</v>
      </c>
      <c r="D6777">
        <v>4</v>
      </c>
      <c r="E6777">
        <v>56</v>
      </c>
      <c r="F6777" t="s">
        <v>13551</v>
      </c>
      <c r="G6777">
        <v>0.77200000000000002</v>
      </c>
    </row>
    <row r="6778" spans="1:7" x14ac:dyDescent="0.35">
      <c r="A6778" t="s">
        <v>11444</v>
      </c>
      <c r="B6778" t="s">
        <v>11445</v>
      </c>
      <c r="C6778" s="16">
        <v>34700</v>
      </c>
      <c r="D6778">
        <v>5</v>
      </c>
      <c r="E6778">
        <v>0</v>
      </c>
      <c r="F6778" t="s">
        <v>13769</v>
      </c>
      <c r="G6778">
        <v>0.58899999999999997</v>
      </c>
    </row>
    <row r="6779" spans="1:7" x14ac:dyDescent="0.35">
      <c r="A6779" t="s">
        <v>2390</v>
      </c>
      <c r="B6779" t="s">
        <v>60</v>
      </c>
      <c r="C6779" s="16">
        <v>34681</v>
      </c>
      <c r="D6779">
        <v>4</v>
      </c>
      <c r="E6779">
        <v>56</v>
      </c>
      <c r="F6779" t="s">
        <v>13976</v>
      </c>
      <c r="G6779">
        <v>0.93</v>
      </c>
    </row>
    <row r="6780" spans="1:7" x14ac:dyDescent="0.35">
      <c r="A6780" t="s">
        <v>6260</v>
      </c>
      <c r="B6780" t="s">
        <v>60</v>
      </c>
      <c r="C6780" s="16">
        <v>34681</v>
      </c>
      <c r="D6780">
        <v>3</v>
      </c>
      <c r="E6780">
        <v>54</v>
      </c>
      <c r="F6780" t="s">
        <v>13976</v>
      </c>
      <c r="G6780">
        <v>0.66900000000000004</v>
      </c>
    </row>
    <row r="6781" spans="1:7" x14ac:dyDescent="0.35">
      <c r="A6781" t="s">
        <v>2470</v>
      </c>
      <c r="B6781" t="s">
        <v>2471</v>
      </c>
      <c r="C6781" s="16">
        <v>34674</v>
      </c>
      <c r="D6781">
        <v>10</v>
      </c>
      <c r="E6781">
        <v>0</v>
      </c>
      <c r="F6781" t="s">
        <v>14388</v>
      </c>
      <c r="G6781">
        <v>0.44700000000000001</v>
      </c>
    </row>
    <row r="6782" spans="1:7" x14ac:dyDescent="0.35">
      <c r="A6782" t="s">
        <v>10182</v>
      </c>
      <c r="B6782" t="s">
        <v>2471</v>
      </c>
      <c r="C6782" s="16">
        <v>34674</v>
      </c>
      <c r="D6782">
        <v>5</v>
      </c>
      <c r="E6782">
        <v>0</v>
      </c>
      <c r="F6782" t="s">
        <v>14388</v>
      </c>
      <c r="G6782">
        <v>0.46400000000000002</v>
      </c>
    </row>
    <row r="6783" spans="1:7" x14ac:dyDescent="0.35">
      <c r="A6783" t="s">
        <v>7235</v>
      </c>
      <c r="B6783" t="s">
        <v>7236</v>
      </c>
      <c r="C6783" s="16">
        <v>34666</v>
      </c>
      <c r="D6783">
        <v>7</v>
      </c>
      <c r="E6783">
        <v>16</v>
      </c>
      <c r="F6783" t="s">
        <v>12791</v>
      </c>
      <c r="G6783">
        <v>0.73599999999999999</v>
      </c>
    </row>
    <row r="6784" spans="1:7" x14ac:dyDescent="0.35">
      <c r="A6784" t="s">
        <v>8492</v>
      </c>
      <c r="B6784" t="s">
        <v>7236</v>
      </c>
      <c r="C6784" s="16">
        <v>34666</v>
      </c>
      <c r="D6784">
        <v>3</v>
      </c>
      <c r="E6784">
        <v>16</v>
      </c>
      <c r="F6784" t="s">
        <v>12791</v>
      </c>
      <c r="G6784">
        <v>0.63300000000000001</v>
      </c>
    </row>
    <row r="6785" spans="1:7" x14ac:dyDescent="0.35">
      <c r="A6785" t="s">
        <v>2595</v>
      </c>
      <c r="B6785" t="s">
        <v>2596</v>
      </c>
      <c r="C6785" s="16">
        <v>34660</v>
      </c>
      <c r="D6785">
        <v>2</v>
      </c>
      <c r="E6785">
        <v>49</v>
      </c>
      <c r="F6785" t="s">
        <v>14046</v>
      </c>
      <c r="G6785">
        <v>0.23599999999999999</v>
      </c>
    </row>
    <row r="6786" spans="1:7" x14ac:dyDescent="0.35">
      <c r="A6786" t="s">
        <v>5784</v>
      </c>
      <c r="B6786" t="s">
        <v>5785</v>
      </c>
      <c r="C6786" s="16">
        <v>34660</v>
      </c>
      <c r="D6786">
        <v>1</v>
      </c>
      <c r="E6786">
        <v>41</v>
      </c>
      <c r="F6786" t="s">
        <v>14412</v>
      </c>
      <c r="G6786">
        <v>0.62</v>
      </c>
    </row>
    <row r="6787" spans="1:7" x14ac:dyDescent="0.35">
      <c r="A6787" t="s">
        <v>8830</v>
      </c>
      <c r="B6787" t="s">
        <v>2596</v>
      </c>
      <c r="C6787" s="16">
        <v>34660</v>
      </c>
      <c r="D6787">
        <v>11</v>
      </c>
      <c r="E6787">
        <v>70</v>
      </c>
      <c r="F6787" t="s">
        <v>14046</v>
      </c>
      <c r="G6787">
        <v>0.44500000000000001</v>
      </c>
    </row>
    <row r="6788" spans="1:7" x14ac:dyDescent="0.35">
      <c r="A6788" t="s">
        <v>3383</v>
      </c>
      <c r="B6788" t="s">
        <v>2138</v>
      </c>
      <c r="C6788" s="16">
        <v>34653</v>
      </c>
      <c r="D6788">
        <v>8</v>
      </c>
      <c r="E6788">
        <v>78</v>
      </c>
      <c r="F6788" t="s">
        <v>15000</v>
      </c>
      <c r="G6788">
        <v>0.76900000000000002</v>
      </c>
    </row>
    <row r="6789" spans="1:7" x14ac:dyDescent="0.35">
      <c r="A6789" t="s">
        <v>7561</v>
      </c>
      <c r="B6789" t="s">
        <v>2138</v>
      </c>
      <c r="C6789" s="16">
        <v>34653</v>
      </c>
      <c r="D6789">
        <v>2</v>
      </c>
      <c r="E6789">
        <v>72</v>
      </c>
      <c r="F6789" t="s">
        <v>15000</v>
      </c>
      <c r="G6789">
        <v>0.81100000000000005</v>
      </c>
    </row>
    <row r="6790" spans="1:7" x14ac:dyDescent="0.35">
      <c r="A6790" t="s">
        <v>9609</v>
      </c>
      <c r="B6790" t="s">
        <v>2138</v>
      </c>
      <c r="C6790" s="16">
        <v>34653</v>
      </c>
      <c r="D6790">
        <v>4</v>
      </c>
      <c r="E6790">
        <v>60</v>
      </c>
      <c r="F6790" t="s">
        <v>15000</v>
      </c>
      <c r="G6790">
        <v>0.71899999999999997</v>
      </c>
    </row>
    <row r="6791" spans="1:7" x14ac:dyDescent="0.35">
      <c r="A6791" t="s">
        <v>4217</v>
      </c>
      <c r="B6791" t="s">
        <v>2995</v>
      </c>
      <c r="C6791" s="16">
        <v>34639</v>
      </c>
      <c r="D6791">
        <v>13</v>
      </c>
      <c r="E6791">
        <v>0</v>
      </c>
      <c r="F6791" t="s">
        <v>14312</v>
      </c>
      <c r="G6791">
        <v>0.61599999999999999</v>
      </c>
    </row>
    <row r="6792" spans="1:7" x14ac:dyDescent="0.35">
      <c r="A6792" t="s">
        <v>9659</v>
      </c>
      <c r="B6792" t="s">
        <v>2995</v>
      </c>
      <c r="C6792" s="16">
        <v>34639</v>
      </c>
      <c r="D6792">
        <v>8</v>
      </c>
      <c r="E6792">
        <v>0</v>
      </c>
      <c r="F6792" t="s">
        <v>14312</v>
      </c>
      <c r="G6792">
        <v>0.70799999999999996</v>
      </c>
    </row>
    <row r="6793" spans="1:7" x14ac:dyDescent="0.35">
      <c r="A6793" t="s">
        <v>2208</v>
      </c>
      <c r="B6793" t="s">
        <v>838</v>
      </c>
      <c r="C6793" s="16">
        <v>34635</v>
      </c>
      <c r="D6793">
        <v>6</v>
      </c>
      <c r="E6793">
        <v>35</v>
      </c>
      <c r="F6793" t="s">
        <v>14821</v>
      </c>
      <c r="G6793">
        <v>0.56599999999999995</v>
      </c>
    </row>
    <row r="6794" spans="1:7" x14ac:dyDescent="0.35">
      <c r="A6794" t="s">
        <v>10491</v>
      </c>
      <c r="B6794" t="s">
        <v>1538</v>
      </c>
      <c r="C6794" s="16">
        <v>34628</v>
      </c>
      <c r="D6794">
        <v>2</v>
      </c>
      <c r="E6794">
        <v>68</v>
      </c>
      <c r="F6794" t="s">
        <v>14340</v>
      </c>
      <c r="G6794">
        <v>0.76500000000000001</v>
      </c>
    </row>
    <row r="6795" spans="1:7" x14ac:dyDescent="0.35">
      <c r="A6795" t="s">
        <v>8265</v>
      </c>
      <c r="B6795" t="s">
        <v>3294</v>
      </c>
      <c r="C6795" s="16">
        <v>34624</v>
      </c>
      <c r="D6795">
        <v>5</v>
      </c>
      <c r="E6795">
        <v>0</v>
      </c>
      <c r="F6795" t="s">
        <v>13109</v>
      </c>
      <c r="G6795">
        <v>0.51500000000000001</v>
      </c>
    </row>
    <row r="6796" spans="1:7" x14ac:dyDescent="0.35">
      <c r="A6796" t="s">
        <v>1043</v>
      </c>
      <c r="B6796" t="s">
        <v>1044</v>
      </c>
      <c r="C6796" s="16">
        <v>34610</v>
      </c>
      <c r="D6796">
        <v>4</v>
      </c>
      <c r="E6796">
        <v>0</v>
      </c>
      <c r="F6796" t="s">
        <v>14304</v>
      </c>
      <c r="G6796">
        <v>0.309</v>
      </c>
    </row>
    <row r="6797" spans="1:7" x14ac:dyDescent="0.35">
      <c r="A6797" t="s">
        <v>7242</v>
      </c>
      <c r="B6797" t="s">
        <v>1044</v>
      </c>
      <c r="C6797" s="16">
        <v>34610</v>
      </c>
      <c r="D6797">
        <v>1</v>
      </c>
      <c r="E6797">
        <v>0</v>
      </c>
      <c r="F6797" t="s">
        <v>14304</v>
      </c>
      <c r="G6797">
        <v>0.36699999999999999</v>
      </c>
    </row>
    <row r="6798" spans="1:7" x14ac:dyDescent="0.35">
      <c r="A6798" t="s">
        <v>11142</v>
      </c>
      <c r="B6798" t="s">
        <v>11143</v>
      </c>
      <c r="C6798" s="16">
        <v>34608</v>
      </c>
      <c r="D6798">
        <v>1</v>
      </c>
      <c r="E6798">
        <v>47</v>
      </c>
      <c r="F6798" t="s">
        <v>11144</v>
      </c>
      <c r="G6798">
        <v>0.56499999999999995</v>
      </c>
    </row>
    <row r="6799" spans="1:7" x14ac:dyDescent="0.35">
      <c r="A6799" t="s">
        <v>10340</v>
      </c>
      <c r="B6799" t="s">
        <v>3477</v>
      </c>
      <c r="C6799" s="16">
        <v>34604</v>
      </c>
      <c r="D6799">
        <v>1</v>
      </c>
      <c r="E6799">
        <v>0</v>
      </c>
      <c r="F6799" t="s">
        <v>14289</v>
      </c>
      <c r="G6799">
        <v>0.36699999999999999</v>
      </c>
    </row>
    <row r="6800" spans="1:7" x14ac:dyDescent="0.35">
      <c r="A6800" t="s">
        <v>9059</v>
      </c>
      <c r="B6800" t="s">
        <v>9060</v>
      </c>
      <c r="C6800" s="16">
        <v>34596</v>
      </c>
      <c r="D6800">
        <v>5</v>
      </c>
      <c r="E6800">
        <v>28</v>
      </c>
      <c r="F6800" t="s">
        <v>12791</v>
      </c>
      <c r="G6800">
        <v>0.56399999999999995</v>
      </c>
    </row>
    <row r="6801" spans="1:7" x14ac:dyDescent="0.35">
      <c r="A6801" t="s">
        <v>1663</v>
      </c>
      <c r="B6801" t="s">
        <v>1664</v>
      </c>
      <c r="C6801" s="16">
        <v>34582</v>
      </c>
      <c r="D6801">
        <v>2</v>
      </c>
      <c r="E6801">
        <v>10</v>
      </c>
      <c r="F6801" t="s">
        <v>13875</v>
      </c>
      <c r="G6801">
        <v>0.73299999999999998</v>
      </c>
    </row>
    <row r="6802" spans="1:7" x14ac:dyDescent="0.35">
      <c r="A6802" t="s">
        <v>1754</v>
      </c>
      <c r="B6802" t="s">
        <v>609</v>
      </c>
      <c r="C6802" s="16">
        <v>34576</v>
      </c>
      <c r="D6802">
        <v>9</v>
      </c>
      <c r="E6802">
        <v>70</v>
      </c>
      <c r="F6802" t="s">
        <v>610</v>
      </c>
      <c r="G6802">
        <v>0.55900000000000005</v>
      </c>
    </row>
    <row r="6803" spans="1:7" x14ac:dyDescent="0.35">
      <c r="A6803" t="s">
        <v>10642</v>
      </c>
      <c r="B6803" t="s">
        <v>609</v>
      </c>
      <c r="C6803" s="16">
        <v>34576</v>
      </c>
      <c r="D6803">
        <v>10</v>
      </c>
      <c r="E6803">
        <v>69</v>
      </c>
      <c r="F6803" t="s">
        <v>610</v>
      </c>
      <c r="G6803">
        <v>0.63200000000000001</v>
      </c>
    </row>
    <row r="6804" spans="1:7" x14ac:dyDescent="0.35">
      <c r="A6804" t="s">
        <v>1480</v>
      </c>
      <c r="B6804" t="s">
        <v>1481</v>
      </c>
      <c r="C6804" s="16">
        <v>34546</v>
      </c>
      <c r="D6804">
        <v>3</v>
      </c>
      <c r="E6804">
        <v>33</v>
      </c>
      <c r="F6804" t="s">
        <v>13401</v>
      </c>
      <c r="G6804">
        <v>0.85299999999999998</v>
      </c>
    </row>
    <row r="6805" spans="1:7" x14ac:dyDescent="0.35">
      <c r="A6805" t="s">
        <v>624</v>
      </c>
      <c r="B6805" t="s">
        <v>625</v>
      </c>
      <c r="C6805" s="16">
        <v>34536</v>
      </c>
      <c r="D6805">
        <v>2</v>
      </c>
      <c r="E6805">
        <v>3</v>
      </c>
      <c r="F6805" t="s">
        <v>14413</v>
      </c>
      <c r="G6805">
        <v>0.85399999999999998</v>
      </c>
    </row>
    <row r="6806" spans="1:7" x14ac:dyDescent="0.35">
      <c r="A6806" t="s">
        <v>1634</v>
      </c>
      <c r="B6806" t="s">
        <v>1635</v>
      </c>
      <c r="C6806" s="16">
        <v>34536</v>
      </c>
      <c r="D6806">
        <v>4</v>
      </c>
      <c r="E6806">
        <v>59</v>
      </c>
      <c r="F6806" t="s">
        <v>13397</v>
      </c>
      <c r="G6806">
        <v>0.51900000000000002</v>
      </c>
    </row>
    <row r="6807" spans="1:7" x14ac:dyDescent="0.35">
      <c r="A6807" t="s">
        <v>1931</v>
      </c>
      <c r="B6807" t="s">
        <v>2916</v>
      </c>
      <c r="C6807" s="16">
        <v>34516</v>
      </c>
      <c r="D6807">
        <v>4</v>
      </c>
      <c r="E6807">
        <v>76</v>
      </c>
      <c r="F6807" t="s">
        <v>14414</v>
      </c>
      <c r="G6807">
        <v>0.49</v>
      </c>
    </row>
    <row r="6808" spans="1:7" x14ac:dyDescent="0.35">
      <c r="A6808" t="s">
        <v>1158</v>
      </c>
      <c r="B6808" t="s">
        <v>2916</v>
      </c>
      <c r="C6808" s="16">
        <v>34516</v>
      </c>
      <c r="D6808">
        <v>2</v>
      </c>
      <c r="E6808">
        <v>67</v>
      </c>
      <c r="F6808" t="s">
        <v>14414</v>
      </c>
      <c r="G6808">
        <v>0.22</v>
      </c>
    </row>
    <row r="6809" spans="1:7" x14ac:dyDescent="0.35">
      <c r="A6809" t="s">
        <v>9335</v>
      </c>
      <c r="B6809" t="s">
        <v>2916</v>
      </c>
      <c r="C6809" s="16">
        <v>34516</v>
      </c>
      <c r="D6809">
        <v>3</v>
      </c>
      <c r="E6809">
        <v>68</v>
      </c>
      <c r="F6809" t="s">
        <v>14414</v>
      </c>
      <c r="G6809">
        <v>0.35199999999999998</v>
      </c>
    </row>
    <row r="6810" spans="1:7" x14ac:dyDescent="0.35">
      <c r="A6810" t="s">
        <v>629</v>
      </c>
      <c r="B6810" t="s">
        <v>630</v>
      </c>
      <c r="C6810" s="16">
        <v>34492</v>
      </c>
      <c r="D6810">
        <v>4</v>
      </c>
      <c r="E6810">
        <v>0</v>
      </c>
      <c r="F6810" t="s">
        <v>14415</v>
      </c>
      <c r="G6810">
        <v>0.214</v>
      </c>
    </row>
    <row r="6811" spans="1:7" x14ac:dyDescent="0.35">
      <c r="A6811" t="s">
        <v>2769</v>
      </c>
      <c r="B6811" t="s">
        <v>630</v>
      </c>
      <c r="C6811" s="16">
        <v>34492</v>
      </c>
      <c r="D6811">
        <v>2</v>
      </c>
      <c r="E6811">
        <v>0</v>
      </c>
      <c r="F6811" t="s">
        <v>14415</v>
      </c>
      <c r="G6811">
        <v>0.29699999999999999</v>
      </c>
    </row>
    <row r="6812" spans="1:7" x14ac:dyDescent="0.35">
      <c r="A6812" t="s">
        <v>4704</v>
      </c>
      <c r="B6812" t="s">
        <v>4705</v>
      </c>
      <c r="C6812" s="16">
        <v>34492</v>
      </c>
      <c r="D6812">
        <v>1</v>
      </c>
      <c r="E6812">
        <v>78</v>
      </c>
      <c r="F6812" t="s">
        <v>4707</v>
      </c>
      <c r="G6812">
        <v>0.84899999999999998</v>
      </c>
    </row>
    <row r="6813" spans="1:7" x14ac:dyDescent="0.35">
      <c r="A6813" t="s">
        <v>4704</v>
      </c>
      <c r="B6813" t="s">
        <v>4705</v>
      </c>
      <c r="C6813" s="16">
        <v>34492</v>
      </c>
      <c r="D6813">
        <v>1</v>
      </c>
      <c r="E6813">
        <v>0</v>
      </c>
      <c r="F6813" t="s">
        <v>4707</v>
      </c>
      <c r="G6813">
        <v>0.84899999999999998</v>
      </c>
    </row>
    <row r="6814" spans="1:7" x14ac:dyDescent="0.35">
      <c r="A6814" t="s">
        <v>11753</v>
      </c>
      <c r="B6814" t="s">
        <v>359</v>
      </c>
      <c r="C6814" s="16">
        <v>34486</v>
      </c>
      <c r="D6814">
        <v>6</v>
      </c>
      <c r="E6814">
        <v>45</v>
      </c>
      <c r="F6814" t="s">
        <v>360</v>
      </c>
      <c r="G6814">
        <v>0.80200000000000005</v>
      </c>
    </row>
    <row r="6815" spans="1:7" x14ac:dyDescent="0.35">
      <c r="A6815" t="s">
        <v>8217</v>
      </c>
      <c r="B6815" t="s">
        <v>5497</v>
      </c>
      <c r="C6815" s="16">
        <v>34486</v>
      </c>
      <c r="D6815">
        <v>7</v>
      </c>
      <c r="E6815">
        <v>75</v>
      </c>
      <c r="F6815" t="s">
        <v>14416</v>
      </c>
      <c r="G6815">
        <v>0.438</v>
      </c>
    </row>
    <row r="6816" spans="1:7" x14ac:dyDescent="0.35">
      <c r="A6816" t="s">
        <v>2819</v>
      </c>
      <c r="B6816" t="s">
        <v>2820</v>
      </c>
      <c r="C6816" s="16">
        <v>34485</v>
      </c>
      <c r="D6816">
        <v>6</v>
      </c>
      <c r="E6816">
        <v>78</v>
      </c>
      <c r="F6816" t="s">
        <v>13698</v>
      </c>
      <c r="G6816">
        <v>0.58399999999999996</v>
      </c>
    </row>
    <row r="6817" spans="1:7" x14ac:dyDescent="0.35">
      <c r="A6817" t="s">
        <v>2817</v>
      </c>
      <c r="B6817" t="s">
        <v>2818</v>
      </c>
      <c r="C6817" s="16">
        <v>34477</v>
      </c>
      <c r="D6817">
        <v>9</v>
      </c>
      <c r="E6817">
        <v>66</v>
      </c>
      <c r="F6817" t="s">
        <v>1519</v>
      </c>
      <c r="G6817">
        <v>0.23200000000000001</v>
      </c>
    </row>
    <row r="6818" spans="1:7" x14ac:dyDescent="0.35">
      <c r="A6818" t="s">
        <v>11925</v>
      </c>
      <c r="B6818" t="s">
        <v>2764</v>
      </c>
      <c r="C6818" s="16">
        <v>34474</v>
      </c>
      <c r="D6818">
        <v>5</v>
      </c>
      <c r="E6818">
        <v>50</v>
      </c>
      <c r="F6818" t="s">
        <v>13402</v>
      </c>
      <c r="G6818">
        <v>0.67900000000000005</v>
      </c>
    </row>
    <row r="6819" spans="1:7" x14ac:dyDescent="0.35">
      <c r="A6819" t="s">
        <v>1448</v>
      </c>
      <c r="B6819" t="s">
        <v>1069</v>
      </c>
      <c r="C6819" s="16">
        <v>34464</v>
      </c>
      <c r="D6819">
        <v>4</v>
      </c>
      <c r="E6819">
        <v>0</v>
      </c>
      <c r="F6819" t="s">
        <v>14265</v>
      </c>
      <c r="G6819">
        <v>0.53500000000000003</v>
      </c>
    </row>
    <row r="6820" spans="1:7" x14ac:dyDescent="0.35">
      <c r="A6820" t="s">
        <v>7887</v>
      </c>
      <c r="B6820" t="s">
        <v>7888</v>
      </c>
      <c r="C6820" s="16">
        <v>34459</v>
      </c>
      <c r="D6820">
        <v>8</v>
      </c>
      <c r="E6820">
        <v>20</v>
      </c>
      <c r="F6820" t="s">
        <v>12804</v>
      </c>
      <c r="G6820">
        <v>0.75600000000000001</v>
      </c>
    </row>
    <row r="6821" spans="1:7" x14ac:dyDescent="0.35">
      <c r="A6821" t="s">
        <v>3785</v>
      </c>
      <c r="B6821" t="s">
        <v>3786</v>
      </c>
      <c r="C6821" s="16">
        <v>34454</v>
      </c>
      <c r="D6821">
        <v>4</v>
      </c>
      <c r="E6821">
        <v>36</v>
      </c>
      <c r="F6821" t="s">
        <v>13610</v>
      </c>
      <c r="G6821">
        <v>0.57399999999999995</v>
      </c>
    </row>
    <row r="6822" spans="1:7" x14ac:dyDescent="0.35">
      <c r="A6822" t="s">
        <v>5512</v>
      </c>
      <c r="B6822" t="s">
        <v>3786</v>
      </c>
      <c r="C6822" s="16">
        <v>34454</v>
      </c>
      <c r="D6822">
        <v>9</v>
      </c>
      <c r="E6822">
        <v>29</v>
      </c>
      <c r="F6822" t="s">
        <v>13610</v>
      </c>
      <c r="G6822">
        <v>0.34300000000000003</v>
      </c>
    </row>
    <row r="6823" spans="1:7" x14ac:dyDescent="0.35">
      <c r="A6823" t="s">
        <v>12352</v>
      </c>
      <c r="B6823" t="s">
        <v>3786</v>
      </c>
      <c r="C6823" s="16">
        <v>34454</v>
      </c>
      <c r="D6823">
        <v>3</v>
      </c>
      <c r="E6823">
        <v>51</v>
      </c>
      <c r="F6823" t="s">
        <v>13610</v>
      </c>
      <c r="G6823">
        <v>0.63900000000000001</v>
      </c>
    </row>
    <row r="6824" spans="1:7" x14ac:dyDescent="0.35">
      <c r="A6824" t="s">
        <v>7917</v>
      </c>
      <c r="B6824" t="s">
        <v>3786</v>
      </c>
      <c r="C6824" s="16">
        <v>34454</v>
      </c>
      <c r="D6824">
        <v>1</v>
      </c>
      <c r="E6824">
        <v>51</v>
      </c>
      <c r="F6824" t="s">
        <v>13610</v>
      </c>
      <c r="G6824">
        <v>0.68400000000000005</v>
      </c>
    </row>
    <row r="6825" spans="1:7" x14ac:dyDescent="0.35">
      <c r="A6825" t="s">
        <v>11245</v>
      </c>
      <c r="B6825" t="s">
        <v>3786</v>
      </c>
      <c r="C6825" s="16">
        <v>34454</v>
      </c>
      <c r="D6825">
        <v>2</v>
      </c>
      <c r="E6825">
        <v>37</v>
      </c>
      <c r="F6825" t="s">
        <v>13610</v>
      </c>
      <c r="G6825">
        <v>0.52100000000000002</v>
      </c>
    </row>
    <row r="6826" spans="1:7" x14ac:dyDescent="0.35">
      <c r="A6826" t="s">
        <v>864</v>
      </c>
      <c r="B6826" t="s">
        <v>865</v>
      </c>
      <c r="C6826" s="16">
        <v>34432</v>
      </c>
      <c r="D6826">
        <v>7</v>
      </c>
      <c r="E6826">
        <v>78</v>
      </c>
      <c r="F6826" t="s">
        <v>14119</v>
      </c>
      <c r="G6826">
        <v>0.51900000000000002</v>
      </c>
    </row>
    <row r="6827" spans="1:7" x14ac:dyDescent="0.35">
      <c r="A6827" t="s">
        <v>7394</v>
      </c>
      <c r="B6827" t="s">
        <v>865</v>
      </c>
      <c r="C6827" s="16">
        <v>34432</v>
      </c>
      <c r="D6827">
        <v>8</v>
      </c>
      <c r="E6827">
        <v>82</v>
      </c>
      <c r="F6827" t="s">
        <v>14119</v>
      </c>
      <c r="G6827">
        <v>0.48799999999999999</v>
      </c>
    </row>
    <row r="6828" spans="1:7" x14ac:dyDescent="0.35">
      <c r="A6828" t="s">
        <v>10374</v>
      </c>
      <c r="B6828" t="s">
        <v>865</v>
      </c>
      <c r="C6828" s="16">
        <v>34432</v>
      </c>
      <c r="D6828">
        <v>4</v>
      </c>
      <c r="E6828">
        <v>0</v>
      </c>
      <c r="F6828" t="s">
        <v>14119</v>
      </c>
      <c r="G6828">
        <v>0.55200000000000005</v>
      </c>
    </row>
    <row r="6829" spans="1:7" x14ac:dyDescent="0.35">
      <c r="A6829" t="s">
        <v>2217</v>
      </c>
      <c r="B6829" t="s">
        <v>2266</v>
      </c>
      <c r="C6829" s="16">
        <v>34422</v>
      </c>
      <c r="D6829">
        <v>1</v>
      </c>
      <c r="E6829">
        <v>0</v>
      </c>
      <c r="F6829" t="s">
        <v>14323</v>
      </c>
      <c r="G6829">
        <v>0.54</v>
      </c>
    </row>
    <row r="6830" spans="1:7" x14ac:dyDescent="0.35">
      <c r="A6830" t="s">
        <v>1146</v>
      </c>
      <c r="B6830" t="s">
        <v>1147</v>
      </c>
      <c r="C6830" s="16">
        <v>34421</v>
      </c>
      <c r="D6830">
        <v>3</v>
      </c>
      <c r="E6830">
        <v>54</v>
      </c>
      <c r="F6830" t="s">
        <v>14220</v>
      </c>
      <c r="G6830">
        <v>0.57999999999999996</v>
      </c>
    </row>
    <row r="6831" spans="1:7" x14ac:dyDescent="0.35">
      <c r="A6831" t="s">
        <v>3532</v>
      </c>
      <c r="B6831" t="s">
        <v>8138</v>
      </c>
      <c r="C6831" s="16">
        <v>34407</v>
      </c>
      <c r="D6831">
        <v>3</v>
      </c>
      <c r="E6831">
        <v>73</v>
      </c>
      <c r="F6831" t="s">
        <v>13238</v>
      </c>
      <c r="G6831">
        <v>0.69</v>
      </c>
    </row>
    <row r="6832" spans="1:7" x14ac:dyDescent="0.35">
      <c r="A6832" t="s">
        <v>8773</v>
      </c>
      <c r="B6832" t="s">
        <v>8774</v>
      </c>
      <c r="C6832" s="16">
        <v>34402</v>
      </c>
      <c r="D6832">
        <v>7</v>
      </c>
      <c r="E6832">
        <v>0</v>
      </c>
      <c r="F6832" t="s">
        <v>14118</v>
      </c>
      <c r="G6832">
        <v>0.35099999999999998</v>
      </c>
    </row>
    <row r="6833" spans="1:7" x14ac:dyDescent="0.35">
      <c r="A6833" t="s">
        <v>10739</v>
      </c>
      <c r="B6833" t="s">
        <v>10740</v>
      </c>
      <c r="C6833" s="16">
        <v>34394</v>
      </c>
      <c r="D6833">
        <v>1</v>
      </c>
      <c r="E6833">
        <v>0</v>
      </c>
      <c r="F6833" t="s">
        <v>14417</v>
      </c>
      <c r="G6833">
        <v>0.59499999999999997</v>
      </c>
    </row>
    <row r="6834" spans="1:7" x14ac:dyDescent="0.35">
      <c r="A6834" t="s">
        <v>6597</v>
      </c>
      <c r="B6834" t="s">
        <v>6598</v>
      </c>
      <c r="C6834" s="16">
        <v>34393</v>
      </c>
      <c r="D6834">
        <v>1</v>
      </c>
      <c r="E6834">
        <v>0</v>
      </c>
      <c r="F6834" t="s">
        <v>6599</v>
      </c>
      <c r="G6834">
        <v>0.79900000000000004</v>
      </c>
    </row>
    <row r="6835" spans="1:7" x14ac:dyDescent="0.35">
      <c r="A6835" t="s">
        <v>3972</v>
      </c>
      <c r="B6835" t="s">
        <v>1243</v>
      </c>
      <c r="C6835" s="16">
        <v>34366</v>
      </c>
      <c r="D6835">
        <v>5</v>
      </c>
      <c r="E6835">
        <v>72</v>
      </c>
      <c r="F6835" t="s">
        <v>13936</v>
      </c>
      <c r="G6835">
        <v>0.37</v>
      </c>
    </row>
    <row r="6836" spans="1:7" x14ac:dyDescent="0.35">
      <c r="A6836" t="s">
        <v>8386</v>
      </c>
      <c r="B6836" t="s">
        <v>1243</v>
      </c>
      <c r="C6836" s="16">
        <v>34366</v>
      </c>
      <c r="D6836">
        <v>4</v>
      </c>
      <c r="E6836">
        <v>69</v>
      </c>
      <c r="F6836" t="s">
        <v>13936</v>
      </c>
      <c r="G6836">
        <v>0.38100000000000001</v>
      </c>
    </row>
    <row r="6837" spans="1:7" x14ac:dyDescent="0.35">
      <c r="A6837" t="s">
        <v>10248</v>
      </c>
      <c r="B6837" t="s">
        <v>1243</v>
      </c>
      <c r="C6837" s="16">
        <v>34366</v>
      </c>
      <c r="D6837">
        <v>7</v>
      </c>
      <c r="E6837">
        <v>85</v>
      </c>
      <c r="F6837" t="s">
        <v>13936</v>
      </c>
      <c r="G6837">
        <v>0.442</v>
      </c>
    </row>
    <row r="6838" spans="1:7" x14ac:dyDescent="0.35">
      <c r="A6838" t="s">
        <v>11643</v>
      </c>
      <c r="B6838" t="s">
        <v>1243</v>
      </c>
      <c r="C6838" s="16">
        <v>34366</v>
      </c>
      <c r="D6838">
        <v>10</v>
      </c>
      <c r="E6838">
        <v>80</v>
      </c>
      <c r="F6838" t="s">
        <v>13936</v>
      </c>
      <c r="G6838">
        <v>0.53100000000000003</v>
      </c>
    </row>
    <row r="6839" spans="1:7" x14ac:dyDescent="0.35">
      <c r="A6839" t="s">
        <v>11014</v>
      </c>
      <c r="B6839" t="s">
        <v>11015</v>
      </c>
      <c r="C6839" s="16">
        <v>34365</v>
      </c>
      <c r="D6839">
        <v>8</v>
      </c>
      <c r="E6839">
        <v>42</v>
      </c>
      <c r="F6839" t="s">
        <v>14418</v>
      </c>
      <c r="G6839">
        <v>0.621</v>
      </c>
    </row>
    <row r="6840" spans="1:7" x14ac:dyDescent="0.35">
      <c r="A6840" t="s">
        <v>737</v>
      </c>
      <c r="B6840" t="s">
        <v>738</v>
      </c>
      <c r="C6840" s="16">
        <v>34335</v>
      </c>
      <c r="D6840">
        <v>5</v>
      </c>
      <c r="E6840">
        <v>72</v>
      </c>
      <c r="F6840" t="s">
        <v>14183</v>
      </c>
      <c r="G6840">
        <v>0.38500000000000001</v>
      </c>
    </row>
    <row r="6841" spans="1:7" x14ac:dyDescent="0.35">
      <c r="A6841" t="s">
        <v>2941</v>
      </c>
      <c r="B6841" t="s">
        <v>2942</v>
      </c>
      <c r="C6841" s="16">
        <v>34335</v>
      </c>
      <c r="D6841">
        <v>10</v>
      </c>
      <c r="E6841">
        <v>0</v>
      </c>
      <c r="F6841" t="s">
        <v>13859</v>
      </c>
      <c r="G6841">
        <v>0.379</v>
      </c>
    </row>
    <row r="6842" spans="1:7" x14ac:dyDescent="0.35">
      <c r="A6842" t="s">
        <v>2961</v>
      </c>
      <c r="B6842" t="s">
        <v>738</v>
      </c>
      <c r="C6842" s="16">
        <v>34335</v>
      </c>
      <c r="D6842">
        <v>7</v>
      </c>
      <c r="E6842">
        <v>42</v>
      </c>
      <c r="F6842" t="s">
        <v>14183</v>
      </c>
      <c r="G6842">
        <v>0.316</v>
      </c>
    </row>
    <row r="6843" spans="1:7" x14ac:dyDescent="0.35">
      <c r="A6843" t="s">
        <v>4156</v>
      </c>
      <c r="B6843" t="s">
        <v>21</v>
      </c>
      <c r="C6843" s="16">
        <v>34335</v>
      </c>
      <c r="D6843">
        <v>12</v>
      </c>
      <c r="E6843">
        <v>61</v>
      </c>
      <c r="F6843" t="s">
        <v>14230</v>
      </c>
      <c r="G6843">
        <v>0.309</v>
      </c>
    </row>
    <row r="6844" spans="1:7" x14ac:dyDescent="0.35">
      <c r="A6844" t="s">
        <v>5268</v>
      </c>
      <c r="B6844" t="s">
        <v>5269</v>
      </c>
      <c r="C6844" s="16">
        <v>34335</v>
      </c>
      <c r="D6844">
        <v>4</v>
      </c>
      <c r="E6844">
        <v>0</v>
      </c>
      <c r="F6844" t="s">
        <v>13833</v>
      </c>
      <c r="G6844">
        <v>0.51700000000000002</v>
      </c>
    </row>
    <row r="6845" spans="1:7" x14ac:dyDescent="0.35">
      <c r="A6845" t="s">
        <v>5354</v>
      </c>
      <c r="B6845" t="s">
        <v>5355</v>
      </c>
      <c r="C6845" s="16">
        <v>34335</v>
      </c>
      <c r="D6845">
        <v>4</v>
      </c>
      <c r="E6845">
        <v>0</v>
      </c>
      <c r="F6845" t="s">
        <v>13310</v>
      </c>
      <c r="G6845">
        <v>0.63800000000000001</v>
      </c>
    </row>
    <row r="6846" spans="1:7" x14ac:dyDescent="0.35">
      <c r="A6846" t="s">
        <v>12208</v>
      </c>
      <c r="B6846" t="s">
        <v>4149</v>
      </c>
      <c r="C6846" s="16">
        <v>34335</v>
      </c>
      <c r="D6846">
        <v>8</v>
      </c>
      <c r="E6846">
        <v>52</v>
      </c>
      <c r="F6846" t="s">
        <v>2110</v>
      </c>
      <c r="G6846">
        <v>0.85499999999999998</v>
      </c>
    </row>
    <row r="6847" spans="1:7" x14ac:dyDescent="0.35">
      <c r="A6847" t="s">
        <v>6343</v>
      </c>
      <c r="B6847" t="s">
        <v>1611</v>
      </c>
      <c r="C6847" s="16">
        <v>34335</v>
      </c>
      <c r="D6847">
        <v>14</v>
      </c>
      <c r="E6847">
        <v>43</v>
      </c>
      <c r="F6847" t="s">
        <v>14419</v>
      </c>
      <c r="G6847">
        <v>0.44500000000000001</v>
      </c>
    </row>
    <row r="6848" spans="1:7" x14ac:dyDescent="0.35">
      <c r="A6848" t="s">
        <v>6643</v>
      </c>
      <c r="B6848" t="s">
        <v>6644</v>
      </c>
      <c r="C6848" s="16">
        <v>34335</v>
      </c>
      <c r="D6848">
        <v>6</v>
      </c>
      <c r="E6848">
        <v>47</v>
      </c>
      <c r="F6848" t="s">
        <v>13842</v>
      </c>
      <c r="G6848">
        <v>0.59099999999999997</v>
      </c>
    </row>
    <row r="6849" spans="1:7" x14ac:dyDescent="0.35">
      <c r="A6849" t="s">
        <v>3915</v>
      </c>
      <c r="B6849" t="s">
        <v>7137</v>
      </c>
      <c r="C6849" s="16">
        <v>34335</v>
      </c>
      <c r="D6849">
        <v>5</v>
      </c>
      <c r="E6849">
        <v>38</v>
      </c>
      <c r="F6849" t="s">
        <v>14420</v>
      </c>
      <c r="G6849">
        <v>0.58099999999999996</v>
      </c>
    </row>
    <row r="6850" spans="1:7" x14ac:dyDescent="0.35">
      <c r="A6850" t="s">
        <v>7692</v>
      </c>
      <c r="B6850" t="s">
        <v>7693</v>
      </c>
      <c r="C6850" s="16">
        <v>34335</v>
      </c>
      <c r="D6850">
        <v>6</v>
      </c>
      <c r="E6850">
        <v>49</v>
      </c>
      <c r="F6850" t="s">
        <v>14421</v>
      </c>
      <c r="G6850">
        <v>0.376</v>
      </c>
    </row>
    <row r="6851" spans="1:7" x14ac:dyDescent="0.35">
      <c r="A6851" t="s">
        <v>7706</v>
      </c>
      <c r="B6851" t="s">
        <v>1262</v>
      </c>
      <c r="C6851" s="16">
        <v>34335</v>
      </c>
      <c r="D6851">
        <v>15</v>
      </c>
      <c r="E6851">
        <v>69</v>
      </c>
      <c r="F6851" t="s">
        <v>14259</v>
      </c>
      <c r="G6851">
        <v>0.68100000000000005</v>
      </c>
    </row>
    <row r="6852" spans="1:7" x14ac:dyDescent="0.35">
      <c r="A6852" t="s">
        <v>737</v>
      </c>
      <c r="B6852" t="s">
        <v>738</v>
      </c>
      <c r="C6852" s="16">
        <v>34335</v>
      </c>
      <c r="D6852">
        <v>5</v>
      </c>
      <c r="E6852">
        <v>58</v>
      </c>
      <c r="F6852" t="s">
        <v>14183</v>
      </c>
      <c r="G6852">
        <v>0.39100000000000001</v>
      </c>
    </row>
    <row r="6853" spans="1:7" x14ac:dyDescent="0.35">
      <c r="A6853" t="s">
        <v>8228</v>
      </c>
      <c r="B6853" t="s">
        <v>738</v>
      </c>
      <c r="C6853" s="16">
        <v>34335</v>
      </c>
      <c r="D6853">
        <v>3</v>
      </c>
      <c r="E6853">
        <v>45</v>
      </c>
      <c r="F6853" t="s">
        <v>14183</v>
      </c>
      <c r="G6853">
        <v>0.41099999999999998</v>
      </c>
    </row>
    <row r="6854" spans="1:7" x14ac:dyDescent="0.35">
      <c r="A6854" t="s">
        <v>8320</v>
      </c>
      <c r="B6854" t="s">
        <v>1878</v>
      </c>
      <c r="C6854" s="16">
        <v>34335</v>
      </c>
      <c r="D6854">
        <v>6</v>
      </c>
      <c r="E6854">
        <v>0</v>
      </c>
      <c r="F6854" t="s">
        <v>14036</v>
      </c>
      <c r="G6854">
        <v>0.63100000000000001</v>
      </c>
    </row>
    <row r="6855" spans="1:7" x14ac:dyDescent="0.35">
      <c r="A6855" t="s">
        <v>9751</v>
      </c>
      <c r="B6855" t="s">
        <v>738</v>
      </c>
      <c r="C6855" s="16">
        <v>34335</v>
      </c>
      <c r="D6855">
        <v>2</v>
      </c>
      <c r="E6855">
        <v>61</v>
      </c>
      <c r="F6855" t="s">
        <v>14183</v>
      </c>
      <c r="G6855">
        <v>0.45</v>
      </c>
    </row>
    <row r="6856" spans="1:7" x14ac:dyDescent="0.35">
      <c r="A6856" t="s">
        <v>10161</v>
      </c>
      <c r="B6856" t="s">
        <v>10162</v>
      </c>
      <c r="C6856" s="16">
        <v>34335</v>
      </c>
      <c r="D6856">
        <v>18</v>
      </c>
      <c r="E6856">
        <v>47</v>
      </c>
      <c r="F6856" t="s">
        <v>14422</v>
      </c>
      <c r="G6856">
        <v>0.62</v>
      </c>
    </row>
    <row r="6857" spans="1:7" x14ac:dyDescent="0.35">
      <c r="A6857" t="s">
        <v>11017</v>
      </c>
      <c r="B6857" t="s">
        <v>11018</v>
      </c>
      <c r="C6857" s="16">
        <v>34335</v>
      </c>
      <c r="D6857">
        <v>1</v>
      </c>
      <c r="E6857">
        <v>40</v>
      </c>
      <c r="F6857" t="s">
        <v>13310</v>
      </c>
      <c r="G6857">
        <v>0.443</v>
      </c>
    </row>
    <row r="6858" spans="1:7" x14ac:dyDescent="0.35">
      <c r="A6858" t="s">
        <v>7550</v>
      </c>
      <c r="B6858" t="s">
        <v>11271</v>
      </c>
      <c r="C6858" s="16">
        <v>34335</v>
      </c>
      <c r="D6858">
        <v>7</v>
      </c>
      <c r="E6858">
        <v>0</v>
      </c>
      <c r="F6858" t="s">
        <v>13403</v>
      </c>
      <c r="G6858">
        <v>0.58599999999999997</v>
      </c>
    </row>
    <row r="6859" spans="1:7" x14ac:dyDescent="0.35">
      <c r="A6859" t="s">
        <v>11473</v>
      </c>
      <c r="B6859" t="s">
        <v>11474</v>
      </c>
      <c r="C6859" s="16">
        <v>34335</v>
      </c>
      <c r="D6859">
        <v>11</v>
      </c>
      <c r="E6859">
        <v>30</v>
      </c>
      <c r="F6859" t="s">
        <v>12791</v>
      </c>
      <c r="G6859">
        <v>0.54100000000000004</v>
      </c>
    </row>
    <row r="6860" spans="1:7" x14ac:dyDescent="0.35">
      <c r="A6860" t="s">
        <v>11519</v>
      </c>
      <c r="B6860" t="s">
        <v>11520</v>
      </c>
      <c r="C6860" s="16">
        <v>34335</v>
      </c>
      <c r="D6860">
        <v>7</v>
      </c>
      <c r="E6860">
        <v>62</v>
      </c>
      <c r="F6860" t="s">
        <v>14423</v>
      </c>
      <c r="G6860">
        <v>0.79100000000000004</v>
      </c>
    </row>
    <row r="6861" spans="1:7" x14ac:dyDescent="0.35">
      <c r="A6861" t="s">
        <v>4292</v>
      </c>
      <c r="B6861" t="s">
        <v>4293</v>
      </c>
      <c r="C6861" s="16">
        <v>34327</v>
      </c>
      <c r="D6861">
        <v>4</v>
      </c>
      <c r="E6861">
        <v>77</v>
      </c>
      <c r="F6861" t="s">
        <v>13389</v>
      </c>
      <c r="G6861">
        <v>0.80800000000000005</v>
      </c>
    </row>
    <row r="6862" spans="1:7" x14ac:dyDescent="0.35">
      <c r="A6862" t="s">
        <v>5393</v>
      </c>
      <c r="B6862" t="s">
        <v>4293</v>
      </c>
      <c r="C6862" s="16">
        <v>34327</v>
      </c>
      <c r="D6862">
        <v>9</v>
      </c>
      <c r="E6862">
        <v>0</v>
      </c>
      <c r="F6862" t="s">
        <v>13389</v>
      </c>
      <c r="G6862">
        <v>0.67</v>
      </c>
    </row>
    <row r="6863" spans="1:7" x14ac:dyDescent="0.35">
      <c r="A6863" t="s">
        <v>10777</v>
      </c>
      <c r="B6863" t="s">
        <v>4293</v>
      </c>
      <c r="C6863" s="16">
        <v>34327</v>
      </c>
      <c r="D6863">
        <v>2</v>
      </c>
      <c r="E6863">
        <v>61</v>
      </c>
      <c r="F6863" t="s">
        <v>13389</v>
      </c>
      <c r="G6863">
        <v>0.745</v>
      </c>
    </row>
    <row r="6864" spans="1:7" x14ac:dyDescent="0.35">
      <c r="A6864" t="s">
        <v>10854</v>
      </c>
      <c r="B6864" t="s">
        <v>4293</v>
      </c>
      <c r="C6864" s="16">
        <v>34327</v>
      </c>
      <c r="D6864">
        <v>1</v>
      </c>
      <c r="E6864">
        <v>79</v>
      </c>
      <c r="F6864" t="s">
        <v>13389</v>
      </c>
      <c r="G6864">
        <v>0.79800000000000004</v>
      </c>
    </row>
    <row r="6865" spans="1:7" x14ac:dyDescent="0.35">
      <c r="A6865" t="s">
        <v>12466</v>
      </c>
      <c r="B6865" t="s">
        <v>2213</v>
      </c>
      <c r="C6865" s="16">
        <v>34310</v>
      </c>
      <c r="D6865">
        <v>15</v>
      </c>
      <c r="E6865">
        <v>32</v>
      </c>
      <c r="F6865" t="s">
        <v>14299</v>
      </c>
      <c r="G6865">
        <v>0.69899999999999995</v>
      </c>
    </row>
    <row r="6866" spans="1:7" x14ac:dyDescent="0.35">
      <c r="A6866" t="s">
        <v>11860</v>
      </c>
      <c r="B6866" t="s">
        <v>1907</v>
      </c>
      <c r="C6866" s="16">
        <v>34289</v>
      </c>
      <c r="D6866">
        <v>9</v>
      </c>
      <c r="E6866">
        <v>43</v>
      </c>
      <c r="F6866" t="s">
        <v>14424</v>
      </c>
      <c r="G6866">
        <v>0.55300000000000005</v>
      </c>
    </row>
    <row r="6867" spans="1:7" x14ac:dyDescent="0.35">
      <c r="A6867" t="s">
        <v>4321</v>
      </c>
      <c r="B6867" t="s">
        <v>533</v>
      </c>
      <c r="C6867" s="16">
        <v>34289</v>
      </c>
      <c r="D6867">
        <v>6</v>
      </c>
      <c r="E6867">
        <v>0</v>
      </c>
      <c r="F6867" t="s">
        <v>14340</v>
      </c>
      <c r="G6867">
        <v>0.56899999999999995</v>
      </c>
    </row>
    <row r="6868" spans="1:7" x14ac:dyDescent="0.35">
      <c r="A6868" t="s">
        <v>4159</v>
      </c>
      <c r="B6868" t="s">
        <v>2435</v>
      </c>
      <c r="C6868" s="16">
        <v>34282</v>
      </c>
      <c r="D6868">
        <v>1</v>
      </c>
      <c r="E6868">
        <v>74</v>
      </c>
      <c r="F6868" t="s">
        <v>13177</v>
      </c>
      <c r="G6868">
        <v>0.54600000000000004</v>
      </c>
    </row>
    <row r="6869" spans="1:7" x14ac:dyDescent="0.35">
      <c r="A6869" t="s">
        <v>7093</v>
      </c>
      <c r="B6869" t="s">
        <v>2435</v>
      </c>
      <c r="C6869" s="16">
        <v>34282</v>
      </c>
      <c r="D6869">
        <v>3</v>
      </c>
      <c r="E6869">
        <v>64</v>
      </c>
      <c r="F6869" t="s">
        <v>13177</v>
      </c>
      <c r="G6869">
        <v>0.54700000000000004</v>
      </c>
    </row>
    <row r="6870" spans="1:7" x14ac:dyDescent="0.35">
      <c r="A6870" t="s">
        <v>7952</v>
      </c>
      <c r="B6870" t="s">
        <v>2435</v>
      </c>
      <c r="C6870" s="16">
        <v>34282</v>
      </c>
      <c r="D6870">
        <v>4</v>
      </c>
      <c r="E6870">
        <v>41</v>
      </c>
      <c r="F6870" t="s">
        <v>13177</v>
      </c>
      <c r="G6870">
        <v>0.55100000000000005</v>
      </c>
    </row>
    <row r="6871" spans="1:7" x14ac:dyDescent="0.35">
      <c r="A6871" t="s">
        <v>8716</v>
      </c>
      <c r="B6871" t="s">
        <v>2596</v>
      </c>
      <c r="C6871" s="16">
        <v>34261</v>
      </c>
      <c r="D6871">
        <v>3</v>
      </c>
      <c r="E6871">
        <v>72</v>
      </c>
      <c r="F6871" t="s">
        <v>14046</v>
      </c>
      <c r="G6871">
        <v>0.61499999999999999</v>
      </c>
    </row>
    <row r="6872" spans="1:7" x14ac:dyDescent="0.35">
      <c r="A6872" t="s">
        <v>10707</v>
      </c>
      <c r="B6872" t="s">
        <v>2596</v>
      </c>
      <c r="C6872" s="16">
        <v>34261</v>
      </c>
      <c r="D6872">
        <v>2</v>
      </c>
      <c r="E6872">
        <v>60</v>
      </c>
      <c r="F6872" t="s">
        <v>14046</v>
      </c>
      <c r="G6872">
        <v>0.49399999999999999</v>
      </c>
    </row>
    <row r="6873" spans="1:7" x14ac:dyDescent="0.35">
      <c r="A6873" t="s">
        <v>11887</v>
      </c>
      <c r="B6873" t="s">
        <v>400</v>
      </c>
      <c r="C6873" s="16">
        <v>34260</v>
      </c>
      <c r="D6873">
        <v>2</v>
      </c>
      <c r="E6873">
        <v>19</v>
      </c>
      <c r="F6873" t="s">
        <v>13902</v>
      </c>
      <c r="G6873">
        <v>0.72899999999999998</v>
      </c>
    </row>
    <row r="6874" spans="1:7" x14ac:dyDescent="0.35">
      <c r="A6874" t="s">
        <v>3091</v>
      </c>
      <c r="B6874" t="s">
        <v>400</v>
      </c>
      <c r="C6874" s="16">
        <v>34260</v>
      </c>
      <c r="D6874">
        <v>1</v>
      </c>
      <c r="E6874">
        <v>28</v>
      </c>
      <c r="F6874" t="s">
        <v>13902</v>
      </c>
      <c r="G6874">
        <v>0.53100000000000003</v>
      </c>
    </row>
    <row r="6875" spans="1:7" x14ac:dyDescent="0.35">
      <c r="A6875" t="s">
        <v>733</v>
      </c>
      <c r="B6875" t="s">
        <v>734</v>
      </c>
      <c r="C6875" s="16">
        <v>34254</v>
      </c>
      <c r="D6875">
        <v>1</v>
      </c>
      <c r="E6875">
        <v>62</v>
      </c>
      <c r="F6875" t="s">
        <v>13875</v>
      </c>
      <c r="G6875">
        <v>0.77800000000000002</v>
      </c>
    </row>
    <row r="6876" spans="1:7" x14ac:dyDescent="0.35">
      <c r="A6876" t="s">
        <v>5120</v>
      </c>
      <c r="B6876" t="s">
        <v>2517</v>
      </c>
      <c r="C6876" s="16">
        <v>34254</v>
      </c>
      <c r="D6876">
        <v>7</v>
      </c>
      <c r="E6876">
        <v>74</v>
      </c>
      <c r="F6876" t="s">
        <v>13128</v>
      </c>
      <c r="G6876">
        <v>0.93899999999999995</v>
      </c>
    </row>
    <row r="6877" spans="1:7" x14ac:dyDescent="0.35">
      <c r="A6877" t="s">
        <v>5855</v>
      </c>
      <c r="B6877" t="s">
        <v>2257</v>
      </c>
      <c r="C6877" s="16">
        <v>34254</v>
      </c>
      <c r="D6877">
        <v>4</v>
      </c>
      <c r="E6877">
        <v>0</v>
      </c>
      <c r="F6877" t="s">
        <v>13374</v>
      </c>
      <c r="G6877">
        <v>0.753</v>
      </c>
    </row>
    <row r="6878" spans="1:7" x14ac:dyDescent="0.35">
      <c r="A6878" t="s">
        <v>5643</v>
      </c>
      <c r="B6878" t="s">
        <v>13647</v>
      </c>
      <c r="C6878" s="16">
        <v>34254</v>
      </c>
      <c r="D6878">
        <v>3</v>
      </c>
      <c r="E6878">
        <v>56</v>
      </c>
      <c r="F6878" t="s">
        <v>5644</v>
      </c>
      <c r="G6878">
        <v>0.79200000000000004</v>
      </c>
    </row>
    <row r="6879" spans="1:7" x14ac:dyDescent="0.35">
      <c r="A6879" t="s">
        <v>5120</v>
      </c>
      <c r="B6879" t="s">
        <v>2517</v>
      </c>
      <c r="C6879" s="16">
        <v>34254</v>
      </c>
      <c r="D6879">
        <v>7</v>
      </c>
      <c r="E6879">
        <v>0</v>
      </c>
      <c r="F6879" t="s">
        <v>13128</v>
      </c>
      <c r="G6879">
        <v>0.93899999999999995</v>
      </c>
    </row>
    <row r="6880" spans="1:7" x14ac:dyDescent="0.35">
      <c r="A6880" t="s">
        <v>287</v>
      </c>
      <c r="B6880" t="s">
        <v>6503</v>
      </c>
      <c r="C6880" s="16">
        <v>34246</v>
      </c>
      <c r="D6880">
        <v>4</v>
      </c>
      <c r="E6880">
        <v>0</v>
      </c>
      <c r="F6880" t="s">
        <v>12791</v>
      </c>
      <c r="G6880">
        <v>0.55900000000000005</v>
      </c>
    </row>
    <row r="6881" spans="1:7" x14ac:dyDescent="0.35">
      <c r="A6881" t="s">
        <v>5150</v>
      </c>
      <c r="B6881" t="s">
        <v>485</v>
      </c>
      <c r="C6881" s="16">
        <v>34239</v>
      </c>
      <c r="D6881">
        <v>1</v>
      </c>
      <c r="E6881">
        <v>0</v>
      </c>
      <c r="F6881" t="s">
        <v>14365</v>
      </c>
      <c r="G6881">
        <v>0.51300000000000001</v>
      </c>
    </row>
    <row r="6882" spans="1:7" x14ac:dyDescent="0.35">
      <c r="A6882" t="s">
        <v>8097</v>
      </c>
      <c r="B6882" t="s">
        <v>8098</v>
      </c>
      <c r="C6882" s="16">
        <v>34239</v>
      </c>
      <c r="D6882">
        <v>12</v>
      </c>
      <c r="E6882">
        <v>0</v>
      </c>
      <c r="F6882" t="s">
        <v>13875</v>
      </c>
      <c r="G6882">
        <v>0.63300000000000001</v>
      </c>
    </row>
    <row r="6883" spans="1:7" x14ac:dyDescent="0.35">
      <c r="A6883" t="s">
        <v>1958</v>
      </c>
      <c r="B6883" t="s">
        <v>1959</v>
      </c>
      <c r="C6883" s="16">
        <v>34225</v>
      </c>
      <c r="D6883">
        <v>3</v>
      </c>
      <c r="E6883">
        <v>34</v>
      </c>
      <c r="F6883" t="s">
        <v>1960</v>
      </c>
      <c r="G6883">
        <v>0.439</v>
      </c>
    </row>
    <row r="6884" spans="1:7" x14ac:dyDescent="0.35">
      <c r="A6884" t="s">
        <v>4287</v>
      </c>
      <c r="B6884" t="s">
        <v>4288</v>
      </c>
      <c r="C6884" s="16">
        <v>34225</v>
      </c>
      <c r="D6884">
        <v>1</v>
      </c>
      <c r="E6884">
        <v>79</v>
      </c>
      <c r="F6884" t="s">
        <v>13180</v>
      </c>
      <c r="G6884">
        <v>0.68300000000000005</v>
      </c>
    </row>
    <row r="6885" spans="1:7" x14ac:dyDescent="0.35">
      <c r="A6885" t="s">
        <v>7799</v>
      </c>
      <c r="B6885" t="s">
        <v>1959</v>
      </c>
      <c r="C6885" s="16">
        <v>34225</v>
      </c>
      <c r="D6885">
        <v>5</v>
      </c>
      <c r="E6885">
        <v>26</v>
      </c>
      <c r="F6885" t="s">
        <v>1960</v>
      </c>
      <c r="G6885">
        <v>0.45</v>
      </c>
    </row>
    <row r="6886" spans="1:7" x14ac:dyDescent="0.35">
      <c r="A6886" t="s">
        <v>8659</v>
      </c>
      <c r="B6886" t="s">
        <v>1959</v>
      </c>
      <c r="C6886" s="16">
        <v>34225</v>
      </c>
      <c r="D6886">
        <v>1</v>
      </c>
      <c r="E6886">
        <v>28</v>
      </c>
      <c r="F6886" t="s">
        <v>1960</v>
      </c>
      <c r="G6886">
        <v>0.47299999999999998</v>
      </c>
    </row>
    <row r="6887" spans="1:7" x14ac:dyDescent="0.35">
      <c r="A6887" t="s">
        <v>2033</v>
      </c>
      <c r="B6887" t="s">
        <v>838</v>
      </c>
      <c r="C6887" s="16">
        <v>34212</v>
      </c>
      <c r="D6887">
        <v>7</v>
      </c>
      <c r="E6887">
        <v>74</v>
      </c>
      <c r="F6887" t="s">
        <v>14821</v>
      </c>
      <c r="G6887">
        <v>0.57599999999999996</v>
      </c>
    </row>
    <row r="6888" spans="1:7" x14ac:dyDescent="0.35">
      <c r="A6888" t="s">
        <v>3081</v>
      </c>
      <c r="B6888" t="s">
        <v>838</v>
      </c>
      <c r="C6888" s="16">
        <v>34212</v>
      </c>
      <c r="D6888">
        <v>2</v>
      </c>
      <c r="E6888">
        <v>73</v>
      </c>
      <c r="F6888" t="s">
        <v>14821</v>
      </c>
      <c r="G6888">
        <v>0.501</v>
      </c>
    </row>
    <row r="6889" spans="1:7" x14ac:dyDescent="0.35">
      <c r="A6889" t="s">
        <v>7671</v>
      </c>
      <c r="B6889" t="s">
        <v>838</v>
      </c>
      <c r="C6889" s="16">
        <v>34212</v>
      </c>
      <c r="D6889">
        <v>1</v>
      </c>
      <c r="E6889">
        <v>63</v>
      </c>
      <c r="F6889" t="s">
        <v>14821</v>
      </c>
      <c r="G6889">
        <v>0.70099999999999996</v>
      </c>
    </row>
    <row r="6890" spans="1:7" x14ac:dyDescent="0.35">
      <c r="A6890" t="s">
        <v>5369</v>
      </c>
      <c r="B6890" t="s">
        <v>326</v>
      </c>
      <c r="C6890" s="16">
        <v>34205</v>
      </c>
      <c r="D6890">
        <v>3</v>
      </c>
      <c r="E6890">
        <v>49</v>
      </c>
      <c r="F6890" t="s">
        <v>860</v>
      </c>
      <c r="G6890">
        <v>0.69299999999999995</v>
      </c>
    </row>
    <row r="6891" spans="1:7" x14ac:dyDescent="0.35">
      <c r="A6891" t="s">
        <v>9475</v>
      </c>
      <c r="B6891" t="s">
        <v>692</v>
      </c>
      <c r="C6891" s="16">
        <v>34191</v>
      </c>
      <c r="D6891">
        <v>8</v>
      </c>
      <c r="E6891">
        <v>69</v>
      </c>
      <c r="F6891" t="s">
        <v>14320</v>
      </c>
      <c r="G6891">
        <v>0.63100000000000001</v>
      </c>
    </row>
    <row r="6892" spans="1:7" x14ac:dyDescent="0.35">
      <c r="A6892" t="s">
        <v>1737</v>
      </c>
      <c r="B6892" t="s">
        <v>1720</v>
      </c>
      <c r="C6892" s="16">
        <v>34184</v>
      </c>
      <c r="D6892">
        <v>9</v>
      </c>
      <c r="E6892">
        <v>0</v>
      </c>
      <c r="F6892" t="s">
        <v>14234</v>
      </c>
      <c r="G6892">
        <v>0.82</v>
      </c>
    </row>
    <row r="6893" spans="1:7" x14ac:dyDescent="0.35">
      <c r="A6893" t="s">
        <v>3252</v>
      </c>
      <c r="B6893" t="s">
        <v>225</v>
      </c>
      <c r="C6893" s="16">
        <v>34163</v>
      </c>
      <c r="D6893">
        <v>2</v>
      </c>
      <c r="E6893">
        <v>65</v>
      </c>
      <c r="F6893" t="s">
        <v>14739</v>
      </c>
      <c r="G6893">
        <v>0.68899999999999995</v>
      </c>
    </row>
    <row r="6894" spans="1:7" x14ac:dyDescent="0.35">
      <c r="A6894" t="s">
        <v>8056</v>
      </c>
      <c r="B6894" t="s">
        <v>10887</v>
      </c>
      <c r="C6894" s="16">
        <v>34135</v>
      </c>
      <c r="D6894">
        <v>1</v>
      </c>
      <c r="E6894">
        <v>74</v>
      </c>
      <c r="F6894" t="s">
        <v>6115</v>
      </c>
      <c r="G6894">
        <v>0.81100000000000005</v>
      </c>
    </row>
    <row r="6895" spans="1:7" x14ac:dyDescent="0.35">
      <c r="A6895" t="s">
        <v>7379</v>
      </c>
      <c r="B6895" t="s">
        <v>7380</v>
      </c>
      <c r="C6895" s="16">
        <v>34131</v>
      </c>
      <c r="D6895">
        <v>8</v>
      </c>
      <c r="E6895">
        <v>37</v>
      </c>
      <c r="F6895" t="s">
        <v>14057</v>
      </c>
      <c r="G6895">
        <v>0.51300000000000001</v>
      </c>
    </row>
    <row r="6896" spans="1:7" x14ac:dyDescent="0.35">
      <c r="A6896" t="s">
        <v>7878</v>
      </c>
      <c r="B6896" t="s">
        <v>7380</v>
      </c>
      <c r="C6896" s="16">
        <v>34131</v>
      </c>
      <c r="D6896">
        <v>1</v>
      </c>
      <c r="E6896">
        <v>52</v>
      </c>
      <c r="F6896" t="s">
        <v>14057</v>
      </c>
      <c r="G6896">
        <v>0.628</v>
      </c>
    </row>
    <row r="6897" spans="1:7" x14ac:dyDescent="0.35">
      <c r="A6897" t="s">
        <v>2518</v>
      </c>
      <c r="B6897" t="s">
        <v>7107</v>
      </c>
      <c r="C6897" s="16">
        <v>34127</v>
      </c>
      <c r="D6897">
        <v>8</v>
      </c>
      <c r="E6897">
        <v>28</v>
      </c>
      <c r="F6897" t="s">
        <v>14425</v>
      </c>
      <c r="G6897">
        <v>0.40799999999999997</v>
      </c>
    </row>
    <row r="6898" spans="1:7" x14ac:dyDescent="0.35">
      <c r="A6898" t="s">
        <v>6401</v>
      </c>
      <c r="B6898" t="s">
        <v>6402</v>
      </c>
      <c r="C6898" s="16">
        <v>34121</v>
      </c>
      <c r="D6898">
        <v>3</v>
      </c>
      <c r="E6898">
        <v>64</v>
      </c>
      <c r="F6898" t="s">
        <v>6403</v>
      </c>
      <c r="G6898">
        <v>0.68700000000000006</v>
      </c>
    </row>
    <row r="6899" spans="1:7" x14ac:dyDescent="0.35">
      <c r="A6899" t="s">
        <v>4535</v>
      </c>
      <c r="B6899" t="s">
        <v>1328</v>
      </c>
      <c r="C6899" s="16">
        <v>34107</v>
      </c>
      <c r="D6899">
        <v>6</v>
      </c>
      <c r="E6899">
        <v>56</v>
      </c>
      <c r="F6899" t="s">
        <v>13564</v>
      </c>
      <c r="G6899">
        <v>0.65300000000000002</v>
      </c>
    </row>
    <row r="6900" spans="1:7" x14ac:dyDescent="0.35">
      <c r="A6900" t="s">
        <v>9266</v>
      </c>
      <c r="B6900" t="s">
        <v>1328</v>
      </c>
      <c r="C6900" s="16">
        <v>34107</v>
      </c>
      <c r="D6900">
        <v>2</v>
      </c>
      <c r="E6900">
        <v>69</v>
      </c>
      <c r="F6900" t="s">
        <v>13564</v>
      </c>
      <c r="G6900">
        <v>0.70299999999999996</v>
      </c>
    </row>
    <row r="6901" spans="1:7" x14ac:dyDescent="0.35">
      <c r="A6901" t="s">
        <v>3179</v>
      </c>
      <c r="B6901" t="s">
        <v>3180</v>
      </c>
      <c r="C6901" s="16">
        <v>34099</v>
      </c>
      <c r="D6901">
        <v>10</v>
      </c>
      <c r="E6901">
        <v>48</v>
      </c>
      <c r="F6901" t="s">
        <v>12873</v>
      </c>
      <c r="G6901">
        <v>0.56100000000000005</v>
      </c>
    </row>
    <row r="6902" spans="1:7" x14ac:dyDescent="0.35">
      <c r="A6902" t="s">
        <v>4852</v>
      </c>
      <c r="B6902" t="s">
        <v>4280</v>
      </c>
      <c r="C6902" s="16">
        <v>34099</v>
      </c>
      <c r="D6902">
        <v>1</v>
      </c>
      <c r="E6902">
        <v>69</v>
      </c>
      <c r="F6902" t="s">
        <v>13179</v>
      </c>
      <c r="G6902">
        <v>0.65</v>
      </c>
    </row>
    <row r="6903" spans="1:7" x14ac:dyDescent="0.35">
      <c r="A6903" t="s">
        <v>10164</v>
      </c>
      <c r="B6903" t="s">
        <v>3222</v>
      </c>
      <c r="C6903" s="16">
        <v>34096</v>
      </c>
      <c r="D6903">
        <v>2</v>
      </c>
      <c r="E6903">
        <v>45</v>
      </c>
      <c r="F6903" t="s">
        <v>13904</v>
      </c>
      <c r="G6903">
        <v>0.81299999999999994</v>
      </c>
    </row>
    <row r="6904" spans="1:7" x14ac:dyDescent="0.35">
      <c r="A6904" t="s">
        <v>7561</v>
      </c>
      <c r="B6904" t="s">
        <v>1695</v>
      </c>
      <c r="C6904" s="16">
        <v>34082</v>
      </c>
      <c r="D6904">
        <v>2</v>
      </c>
      <c r="E6904">
        <v>0</v>
      </c>
      <c r="F6904" t="s">
        <v>14197</v>
      </c>
      <c r="G6904">
        <v>0.53200000000000003</v>
      </c>
    </row>
    <row r="6905" spans="1:7" x14ac:dyDescent="0.35">
      <c r="A6905" t="s">
        <v>4132</v>
      </c>
      <c r="B6905" t="s">
        <v>4133</v>
      </c>
      <c r="C6905" s="16">
        <v>34078</v>
      </c>
      <c r="D6905">
        <v>1</v>
      </c>
      <c r="E6905">
        <v>0</v>
      </c>
      <c r="F6905" t="s">
        <v>14426</v>
      </c>
      <c r="G6905">
        <v>0.59799999999999998</v>
      </c>
    </row>
    <row r="6906" spans="1:7" x14ac:dyDescent="0.35">
      <c r="A6906" t="s">
        <v>1146</v>
      </c>
      <c r="B6906" t="s">
        <v>1147</v>
      </c>
      <c r="C6906" s="16">
        <v>34064</v>
      </c>
      <c r="D6906">
        <v>3</v>
      </c>
      <c r="E6906">
        <v>71</v>
      </c>
      <c r="F6906" t="s">
        <v>14220</v>
      </c>
      <c r="G6906">
        <v>0.57999999999999996</v>
      </c>
    </row>
    <row r="6907" spans="1:7" x14ac:dyDescent="0.35">
      <c r="A6907" t="s">
        <v>4287</v>
      </c>
      <c r="B6907" t="s">
        <v>4288</v>
      </c>
      <c r="C6907" s="16">
        <v>34050</v>
      </c>
      <c r="D6907">
        <v>3</v>
      </c>
      <c r="E6907">
        <v>78</v>
      </c>
      <c r="F6907" t="s">
        <v>13180</v>
      </c>
      <c r="G6907">
        <v>0.68300000000000005</v>
      </c>
    </row>
    <row r="6908" spans="1:7" x14ac:dyDescent="0.35">
      <c r="A6908" t="s">
        <v>1610</v>
      </c>
      <c r="B6908" t="s">
        <v>1611</v>
      </c>
      <c r="C6908" s="16">
        <v>34037</v>
      </c>
      <c r="D6908">
        <v>10</v>
      </c>
      <c r="E6908">
        <v>0</v>
      </c>
      <c r="F6908" t="s">
        <v>14419</v>
      </c>
      <c r="G6908">
        <v>0.53700000000000003</v>
      </c>
    </row>
    <row r="6909" spans="1:7" x14ac:dyDescent="0.35">
      <c r="A6909" t="s">
        <v>8148</v>
      </c>
      <c r="B6909" t="s">
        <v>1011</v>
      </c>
      <c r="C6909" s="16">
        <v>34037</v>
      </c>
      <c r="D6909">
        <v>1</v>
      </c>
      <c r="E6909">
        <v>78</v>
      </c>
      <c r="F6909" t="s">
        <v>14346</v>
      </c>
      <c r="G6909">
        <v>0.61899999999999999</v>
      </c>
    </row>
    <row r="6910" spans="1:7" x14ac:dyDescent="0.35">
      <c r="A6910" t="s">
        <v>1377</v>
      </c>
      <c r="B6910" t="s">
        <v>1044</v>
      </c>
      <c r="C6910" s="16">
        <v>34029</v>
      </c>
      <c r="D6910">
        <v>2</v>
      </c>
      <c r="E6910">
        <v>80</v>
      </c>
      <c r="F6910" t="s">
        <v>14304</v>
      </c>
      <c r="G6910">
        <v>0.55100000000000005</v>
      </c>
    </row>
    <row r="6911" spans="1:7" x14ac:dyDescent="0.35">
      <c r="A6911" t="s">
        <v>3002</v>
      </c>
      <c r="B6911" t="s">
        <v>3003</v>
      </c>
      <c r="C6911" s="16">
        <v>34025</v>
      </c>
      <c r="D6911">
        <v>2</v>
      </c>
      <c r="E6911">
        <v>51</v>
      </c>
      <c r="F6911" t="s">
        <v>3004</v>
      </c>
      <c r="G6911">
        <v>0.44900000000000001</v>
      </c>
    </row>
    <row r="6912" spans="1:7" x14ac:dyDescent="0.35">
      <c r="A6912" t="s">
        <v>5418</v>
      </c>
      <c r="B6912" t="s">
        <v>2935</v>
      </c>
      <c r="C6912" s="16">
        <v>34023</v>
      </c>
      <c r="D6912">
        <v>2</v>
      </c>
      <c r="E6912">
        <v>1</v>
      </c>
      <c r="F6912" t="s">
        <v>2936</v>
      </c>
      <c r="G6912">
        <v>0.86199999999999999</v>
      </c>
    </row>
    <row r="6913" spans="1:7" x14ac:dyDescent="0.35">
      <c r="A6913" t="s">
        <v>9995</v>
      </c>
      <c r="B6913" t="s">
        <v>9996</v>
      </c>
      <c r="C6913" s="16">
        <v>34022</v>
      </c>
      <c r="D6913">
        <v>1</v>
      </c>
      <c r="E6913">
        <v>46</v>
      </c>
      <c r="F6913" t="s">
        <v>831</v>
      </c>
      <c r="G6913">
        <v>0.36799999999999999</v>
      </c>
    </row>
    <row r="6914" spans="1:7" x14ac:dyDescent="0.35">
      <c r="A6914" t="s">
        <v>7561</v>
      </c>
      <c r="B6914" t="s">
        <v>1695</v>
      </c>
      <c r="C6914" s="16">
        <v>34022</v>
      </c>
      <c r="D6914">
        <v>2</v>
      </c>
      <c r="E6914">
        <v>2</v>
      </c>
      <c r="F6914" t="s">
        <v>14197</v>
      </c>
      <c r="G6914">
        <v>0.51500000000000001</v>
      </c>
    </row>
    <row r="6915" spans="1:7" x14ac:dyDescent="0.35">
      <c r="A6915" t="s">
        <v>9702</v>
      </c>
      <c r="B6915" t="s">
        <v>9703</v>
      </c>
      <c r="C6915" s="16">
        <v>34019</v>
      </c>
      <c r="D6915">
        <v>3</v>
      </c>
      <c r="E6915">
        <v>43</v>
      </c>
      <c r="F6915" t="s">
        <v>13959</v>
      </c>
      <c r="G6915">
        <v>0.44800000000000001</v>
      </c>
    </row>
    <row r="6916" spans="1:7" x14ac:dyDescent="0.35">
      <c r="A6916" t="s">
        <v>1405</v>
      </c>
      <c r="B6916" t="s">
        <v>1406</v>
      </c>
      <c r="C6916" s="16">
        <v>34015</v>
      </c>
      <c r="D6916">
        <v>6</v>
      </c>
      <c r="E6916">
        <v>73</v>
      </c>
      <c r="F6916" t="s">
        <v>14360</v>
      </c>
      <c r="G6916">
        <v>0.54200000000000004</v>
      </c>
    </row>
    <row r="6917" spans="1:7" x14ac:dyDescent="0.35">
      <c r="A6917" t="s">
        <v>8365</v>
      </c>
      <c r="B6917" t="s">
        <v>1406</v>
      </c>
      <c r="C6917" s="16">
        <v>34015</v>
      </c>
      <c r="D6917">
        <v>2</v>
      </c>
      <c r="E6917">
        <v>77</v>
      </c>
      <c r="F6917" t="s">
        <v>14360</v>
      </c>
      <c r="G6917">
        <v>0.47199999999999998</v>
      </c>
    </row>
    <row r="6918" spans="1:7" x14ac:dyDescent="0.35">
      <c r="A6918" t="s">
        <v>5976</v>
      </c>
      <c r="B6918" t="s">
        <v>3294</v>
      </c>
      <c r="C6918" s="16">
        <v>34012</v>
      </c>
      <c r="D6918">
        <v>1</v>
      </c>
      <c r="E6918">
        <v>0</v>
      </c>
      <c r="F6918" t="s">
        <v>13109</v>
      </c>
      <c r="G6918">
        <v>0.61799999999999999</v>
      </c>
    </row>
    <row r="6919" spans="1:7" x14ac:dyDescent="0.35">
      <c r="A6919" t="s">
        <v>10636</v>
      </c>
      <c r="B6919" t="s">
        <v>10637</v>
      </c>
      <c r="C6919" s="16">
        <v>34012</v>
      </c>
      <c r="D6919">
        <v>11</v>
      </c>
      <c r="E6919">
        <v>0</v>
      </c>
      <c r="F6919" t="s">
        <v>13109</v>
      </c>
      <c r="G6919">
        <v>0.74299999999999999</v>
      </c>
    </row>
    <row r="6920" spans="1:7" x14ac:dyDescent="0.35">
      <c r="A6920" t="s">
        <v>4456</v>
      </c>
      <c r="B6920" t="s">
        <v>4457</v>
      </c>
      <c r="C6920" s="16">
        <v>34009</v>
      </c>
      <c r="D6920">
        <v>2</v>
      </c>
      <c r="E6920">
        <v>31</v>
      </c>
      <c r="F6920" t="s">
        <v>4458</v>
      </c>
      <c r="G6920">
        <v>0.47699999999999998</v>
      </c>
    </row>
    <row r="6921" spans="1:7" x14ac:dyDescent="0.35">
      <c r="A6921" t="s">
        <v>5246</v>
      </c>
      <c r="B6921" t="s">
        <v>361</v>
      </c>
      <c r="C6921" s="16">
        <v>34001</v>
      </c>
      <c r="D6921">
        <v>3</v>
      </c>
      <c r="E6921">
        <v>0</v>
      </c>
      <c r="F6921" t="s">
        <v>14427</v>
      </c>
      <c r="G6921">
        <v>0.61399999999999999</v>
      </c>
    </row>
    <row r="6922" spans="1:7" x14ac:dyDescent="0.35">
      <c r="A6922" t="s">
        <v>59</v>
      </c>
      <c r="B6922" t="s">
        <v>3368</v>
      </c>
      <c r="C6922" s="16">
        <v>33977</v>
      </c>
      <c r="D6922">
        <v>2</v>
      </c>
      <c r="E6922">
        <v>48</v>
      </c>
      <c r="F6922" t="s">
        <v>13875</v>
      </c>
      <c r="G6922">
        <v>0.69799999999999995</v>
      </c>
    </row>
    <row r="6923" spans="1:7" x14ac:dyDescent="0.35">
      <c r="A6923" t="s">
        <v>220</v>
      </c>
      <c r="B6923" t="s">
        <v>221</v>
      </c>
      <c r="C6923" s="16">
        <v>33970</v>
      </c>
      <c r="D6923">
        <v>3</v>
      </c>
      <c r="E6923">
        <v>0</v>
      </c>
      <c r="F6923" t="s">
        <v>13404</v>
      </c>
      <c r="G6923">
        <v>0.53</v>
      </c>
    </row>
    <row r="6924" spans="1:7" x14ac:dyDescent="0.35">
      <c r="A6924" t="s">
        <v>471</v>
      </c>
      <c r="B6924" t="s">
        <v>472</v>
      </c>
      <c r="C6924" s="16">
        <v>33970</v>
      </c>
      <c r="D6924">
        <v>13</v>
      </c>
      <c r="E6924">
        <v>0</v>
      </c>
      <c r="F6924" t="s">
        <v>475</v>
      </c>
      <c r="G6924">
        <v>0.80200000000000005</v>
      </c>
    </row>
    <row r="6925" spans="1:7" x14ac:dyDescent="0.35">
      <c r="A6925" t="s">
        <v>1083</v>
      </c>
      <c r="B6925" t="s">
        <v>815</v>
      </c>
      <c r="C6925" s="16">
        <v>33970</v>
      </c>
      <c r="D6925">
        <v>3</v>
      </c>
      <c r="E6925">
        <v>73</v>
      </c>
      <c r="F6925" t="s">
        <v>13405</v>
      </c>
      <c r="G6925">
        <v>0.70299999999999996</v>
      </c>
    </row>
    <row r="6926" spans="1:7" x14ac:dyDescent="0.35">
      <c r="A6926" t="s">
        <v>1219</v>
      </c>
      <c r="B6926" t="s">
        <v>1220</v>
      </c>
      <c r="C6926" s="16">
        <v>33970</v>
      </c>
      <c r="D6926">
        <v>11</v>
      </c>
      <c r="E6926">
        <v>0</v>
      </c>
      <c r="F6926" t="s">
        <v>13770</v>
      </c>
      <c r="G6926">
        <v>0.35099999999999998</v>
      </c>
    </row>
    <row r="6927" spans="1:7" x14ac:dyDescent="0.35">
      <c r="A6927" t="s">
        <v>1377</v>
      </c>
      <c r="B6927" t="s">
        <v>1886</v>
      </c>
      <c r="C6927" s="16">
        <v>33970</v>
      </c>
      <c r="D6927">
        <v>5</v>
      </c>
      <c r="E6927">
        <v>66</v>
      </c>
      <c r="F6927" t="s">
        <v>13725</v>
      </c>
      <c r="G6927">
        <v>0.751</v>
      </c>
    </row>
    <row r="6928" spans="1:7" x14ac:dyDescent="0.35">
      <c r="A6928" t="s">
        <v>2917</v>
      </c>
      <c r="B6928" t="s">
        <v>2384</v>
      </c>
      <c r="C6928" s="16">
        <v>33970</v>
      </c>
      <c r="D6928">
        <v>3</v>
      </c>
      <c r="E6928">
        <v>82</v>
      </c>
      <c r="F6928" t="s">
        <v>14286</v>
      </c>
      <c r="G6928">
        <v>0.57799999999999996</v>
      </c>
    </row>
    <row r="6929" spans="1:7" x14ac:dyDescent="0.35">
      <c r="A6929" t="s">
        <v>3100</v>
      </c>
      <c r="B6929" t="s">
        <v>3101</v>
      </c>
      <c r="C6929" s="16">
        <v>33970</v>
      </c>
      <c r="D6929">
        <v>19</v>
      </c>
      <c r="E6929">
        <v>19</v>
      </c>
      <c r="F6929" t="s">
        <v>13904</v>
      </c>
      <c r="G6929">
        <v>0.61399999999999999</v>
      </c>
    </row>
    <row r="6930" spans="1:7" x14ac:dyDescent="0.35">
      <c r="A6930" t="s">
        <v>3118</v>
      </c>
      <c r="B6930" t="s">
        <v>3119</v>
      </c>
      <c r="C6930" s="16">
        <v>33970</v>
      </c>
      <c r="D6930">
        <v>3</v>
      </c>
      <c r="E6930">
        <v>69</v>
      </c>
      <c r="F6930" t="s">
        <v>3120</v>
      </c>
      <c r="G6930">
        <v>0.47599999999999998</v>
      </c>
    </row>
    <row r="6931" spans="1:7" x14ac:dyDescent="0.35">
      <c r="A6931" t="s">
        <v>3363</v>
      </c>
      <c r="B6931" t="s">
        <v>259</v>
      </c>
      <c r="C6931" s="16">
        <v>33970</v>
      </c>
      <c r="D6931">
        <v>4</v>
      </c>
      <c r="E6931">
        <v>0</v>
      </c>
      <c r="F6931" t="s">
        <v>14050</v>
      </c>
      <c r="G6931">
        <v>0.53400000000000003</v>
      </c>
    </row>
    <row r="6932" spans="1:7" x14ac:dyDescent="0.35">
      <c r="A6932" t="s">
        <v>4134</v>
      </c>
      <c r="B6932" t="s">
        <v>4075</v>
      </c>
      <c r="C6932" s="16">
        <v>33970</v>
      </c>
      <c r="D6932">
        <v>17</v>
      </c>
      <c r="E6932">
        <v>21</v>
      </c>
      <c r="F6932" t="s">
        <v>14023</v>
      </c>
      <c r="G6932">
        <v>0.60299999999999998</v>
      </c>
    </row>
    <row r="6933" spans="1:7" x14ac:dyDescent="0.35">
      <c r="A6933" t="s">
        <v>5484</v>
      </c>
      <c r="B6933" t="s">
        <v>5485</v>
      </c>
      <c r="C6933" s="16">
        <v>33970</v>
      </c>
      <c r="D6933">
        <v>6</v>
      </c>
      <c r="E6933">
        <v>62</v>
      </c>
      <c r="F6933" t="s">
        <v>13875</v>
      </c>
      <c r="G6933">
        <v>0.58199999999999996</v>
      </c>
    </row>
    <row r="6934" spans="1:7" x14ac:dyDescent="0.35">
      <c r="A6934" t="s">
        <v>3717</v>
      </c>
      <c r="B6934" t="s">
        <v>1379</v>
      </c>
      <c r="C6934" s="16">
        <v>33970</v>
      </c>
      <c r="D6934">
        <v>10</v>
      </c>
      <c r="E6934">
        <v>30</v>
      </c>
      <c r="F6934" t="s">
        <v>13282</v>
      </c>
      <c r="G6934">
        <v>0.70599999999999996</v>
      </c>
    </row>
    <row r="6935" spans="1:7" x14ac:dyDescent="0.35">
      <c r="A6935" t="s">
        <v>6783</v>
      </c>
      <c r="B6935" t="s">
        <v>1379</v>
      </c>
      <c r="C6935" s="16">
        <v>33970</v>
      </c>
      <c r="D6935">
        <v>5</v>
      </c>
      <c r="E6935">
        <v>8</v>
      </c>
      <c r="F6935" t="s">
        <v>13282</v>
      </c>
      <c r="G6935">
        <v>0.755</v>
      </c>
    </row>
    <row r="6936" spans="1:7" x14ac:dyDescent="0.35">
      <c r="A6936" t="s">
        <v>12258</v>
      </c>
      <c r="B6936" t="s">
        <v>4937</v>
      </c>
      <c r="C6936" s="16">
        <v>33970</v>
      </c>
      <c r="D6936">
        <v>7</v>
      </c>
      <c r="E6936">
        <v>74</v>
      </c>
      <c r="F6936" t="s">
        <v>4938</v>
      </c>
      <c r="G6936">
        <v>0.64200000000000002</v>
      </c>
    </row>
    <row r="6937" spans="1:7" x14ac:dyDescent="0.35">
      <c r="A6937" t="s">
        <v>7004</v>
      </c>
      <c r="B6937" t="s">
        <v>6975</v>
      </c>
      <c r="C6937" s="16">
        <v>33970</v>
      </c>
      <c r="D6937">
        <v>12</v>
      </c>
      <c r="E6937">
        <v>7</v>
      </c>
      <c r="F6937" t="s">
        <v>13997</v>
      </c>
      <c r="G6937">
        <v>0.624</v>
      </c>
    </row>
    <row r="6938" spans="1:7" x14ac:dyDescent="0.35">
      <c r="A6938" t="s">
        <v>11869</v>
      </c>
      <c r="B6938" t="s">
        <v>2011</v>
      </c>
      <c r="C6938" s="16">
        <v>33970</v>
      </c>
      <c r="D6938">
        <v>1</v>
      </c>
      <c r="E6938">
        <v>68</v>
      </c>
      <c r="F6938" t="s">
        <v>13951</v>
      </c>
      <c r="G6938">
        <v>0.63200000000000001</v>
      </c>
    </row>
    <row r="6939" spans="1:7" x14ac:dyDescent="0.35">
      <c r="A6939" t="s">
        <v>5631</v>
      </c>
      <c r="B6939" t="s">
        <v>3575</v>
      </c>
      <c r="C6939" s="16">
        <v>33970</v>
      </c>
      <c r="D6939">
        <v>1</v>
      </c>
      <c r="E6939">
        <v>0</v>
      </c>
      <c r="F6939" t="s">
        <v>14270</v>
      </c>
      <c r="G6939">
        <v>0.47899999999999998</v>
      </c>
    </row>
    <row r="6940" spans="1:7" x14ac:dyDescent="0.35">
      <c r="A6940" t="s">
        <v>9895</v>
      </c>
      <c r="B6940" t="s">
        <v>9896</v>
      </c>
      <c r="C6940" s="16">
        <v>33970</v>
      </c>
      <c r="D6940">
        <v>1</v>
      </c>
      <c r="E6940">
        <v>0</v>
      </c>
      <c r="F6940" t="s">
        <v>9897</v>
      </c>
      <c r="G6940">
        <v>0.378</v>
      </c>
    </row>
    <row r="6941" spans="1:7" x14ac:dyDescent="0.35">
      <c r="A6941" t="s">
        <v>9944</v>
      </c>
      <c r="B6941" t="s">
        <v>7315</v>
      </c>
      <c r="C6941" s="16">
        <v>33970</v>
      </c>
      <c r="D6941">
        <v>2</v>
      </c>
      <c r="E6941">
        <v>54</v>
      </c>
      <c r="F6941" t="s">
        <v>13959</v>
      </c>
      <c r="G6941">
        <v>0.46400000000000002</v>
      </c>
    </row>
    <row r="6942" spans="1:7" x14ac:dyDescent="0.35">
      <c r="A6942" t="s">
        <v>10234</v>
      </c>
      <c r="B6942" t="s">
        <v>10235</v>
      </c>
      <c r="C6942" s="16">
        <v>33970</v>
      </c>
      <c r="D6942">
        <v>1</v>
      </c>
      <c r="E6942">
        <v>16</v>
      </c>
      <c r="F6942" t="s">
        <v>13875</v>
      </c>
      <c r="G6942">
        <v>0.754</v>
      </c>
    </row>
    <row r="6943" spans="1:7" x14ac:dyDescent="0.35">
      <c r="A6943" t="s">
        <v>10432</v>
      </c>
      <c r="B6943" t="s">
        <v>942</v>
      </c>
      <c r="C6943" s="16">
        <v>33970</v>
      </c>
      <c r="D6943">
        <v>4</v>
      </c>
      <c r="E6943">
        <v>0</v>
      </c>
      <c r="F6943" t="s">
        <v>13880</v>
      </c>
      <c r="G6943">
        <v>0.61599999999999999</v>
      </c>
    </row>
    <row r="6944" spans="1:7" x14ac:dyDescent="0.35">
      <c r="A6944" t="s">
        <v>2917</v>
      </c>
      <c r="B6944" t="s">
        <v>2384</v>
      </c>
      <c r="C6944" s="16">
        <v>33970</v>
      </c>
      <c r="D6944">
        <v>3</v>
      </c>
      <c r="E6944">
        <v>0</v>
      </c>
      <c r="F6944" t="s">
        <v>14286</v>
      </c>
      <c r="G6944">
        <v>0.57999999999999996</v>
      </c>
    </row>
    <row r="6945" spans="1:7" x14ac:dyDescent="0.35">
      <c r="A6945" t="s">
        <v>617</v>
      </c>
      <c r="B6945" t="s">
        <v>618</v>
      </c>
      <c r="C6945" s="16">
        <v>33970</v>
      </c>
      <c r="D6945">
        <v>17</v>
      </c>
      <c r="E6945">
        <v>0</v>
      </c>
      <c r="F6945" t="s">
        <v>13875</v>
      </c>
      <c r="G6945">
        <v>0.54900000000000004</v>
      </c>
    </row>
    <row r="6946" spans="1:7" x14ac:dyDescent="0.35">
      <c r="A6946" t="s">
        <v>11213</v>
      </c>
      <c r="B6946" t="s">
        <v>5485</v>
      </c>
      <c r="C6946" s="16">
        <v>33970</v>
      </c>
      <c r="D6946">
        <v>1</v>
      </c>
      <c r="E6946">
        <v>62</v>
      </c>
      <c r="F6946" t="s">
        <v>13875</v>
      </c>
      <c r="G6946">
        <v>0.64800000000000002</v>
      </c>
    </row>
    <row r="6947" spans="1:7" x14ac:dyDescent="0.35">
      <c r="A6947" t="s">
        <v>11243</v>
      </c>
      <c r="B6947" t="s">
        <v>11244</v>
      </c>
      <c r="C6947" s="16">
        <v>33970</v>
      </c>
      <c r="D6947">
        <v>1</v>
      </c>
      <c r="E6947">
        <v>43</v>
      </c>
      <c r="F6947" t="s">
        <v>14428</v>
      </c>
      <c r="G6947">
        <v>0.57699999999999996</v>
      </c>
    </row>
    <row r="6948" spans="1:7" x14ac:dyDescent="0.35">
      <c r="A6948" t="s">
        <v>9192</v>
      </c>
      <c r="B6948" t="s">
        <v>9193</v>
      </c>
      <c r="C6948" s="16">
        <v>33940</v>
      </c>
      <c r="D6948">
        <v>1</v>
      </c>
      <c r="E6948">
        <v>43</v>
      </c>
      <c r="F6948" t="s">
        <v>13959</v>
      </c>
      <c r="G6948">
        <v>0.61</v>
      </c>
    </row>
    <row r="6949" spans="1:7" x14ac:dyDescent="0.35">
      <c r="A6949" t="s">
        <v>342</v>
      </c>
      <c r="B6949" t="s">
        <v>343</v>
      </c>
      <c r="C6949" s="16">
        <v>33925</v>
      </c>
      <c r="D6949">
        <v>3</v>
      </c>
      <c r="E6949">
        <v>65</v>
      </c>
      <c r="F6949" t="s">
        <v>12791</v>
      </c>
      <c r="G6949">
        <v>0.66500000000000004</v>
      </c>
    </row>
    <row r="6950" spans="1:7" x14ac:dyDescent="0.35">
      <c r="A6950" t="s">
        <v>987</v>
      </c>
      <c r="B6950" t="s">
        <v>343</v>
      </c>
      <c r="C6950" s="16">
        <v>33925</v>
      </c>
      <c r="D6950">
        <v>1</v>
      </c>
      <c r="E6950">
        <v>81</v>
      </c>
      <c r="F6950" t="s">
        <v>12791</v>
      </c>
      <c r="G6950">
        <v>0.33200000000000002</v>
      </c>
    </row>
    <row r="6951" spans="1:7" x14ac:dyDescent="0.35">
      <c r="A6951" t="s">
        <v>2853</v>
      </c>
      <c r="B6951" t="s">
        <v>343</v>
      </c>
      <c r="C6951" s="16">
        <v>33925</v>
      </c>
      <c r="D6951">
        <v>2</v>
      </c>
      <c r="E6951">
        <v>79</v>
      </c>
      <c r="F6951" t="s">
        <v>12791</v>
      </c>
      <c r="G6951">
        <v>0.54100000000000004</v>
      </c>
    </row>
    <row r="6952" spans="1:7" x14ac:dyDescent="0.35">
      <c r="A6952" t="s">
        <v>8769</v>
      </c>
      <c r="B6952" t="s">
        <v>343</v>
      </c>
      <c r="C6952" s="16">
        <v>33925</v>
      </c>
      <c r="D6952">
        <v>4</v>
      </c>
      <c r="E6952">
        <v>68</v>
      </c>
      <c r="F6952" t="s">
        <v>12791</v>
      </c>
      <c r="G6952">
        <v>0.36799999999999999</v>
      </c>
    </row>
    <row r="6953" spans="1:7" x14ac:dyDescent="0.35">
      <c r="A6953" t="s">
        <v>11180</v>
      </c>
      <c r="B6953" t="s">
        <v>6503</v>
      </c>
      <c r="C6953" s="16">
        <v>33922</v>
      </c>
      <c r="D6953">
        <v>6</v>
      </c>
      <c r="E6953">
        <v>1</v>
      </c>
      <c r="F6953" t="s">
        <v>12791</v>
      </c>
      <c r="G6953">
        <v>0.66900000000000004</v>
      </c>
    </row>
    <row r="6954" spans="1:7" x14ac:dyDescent="0.35">
      <c r="A6954" t="s">
        <v>5627</v>
      </c>
      <c r="B6954" t="s">
        <v>581</v>
      </c>
      <c r="C6954" s="16">
        <v>33911</v>
      </c>
      <c r="D6954">
        <v>4</v>
      </c>
      <c r="E6954">
        <v>65</v>
      </c>
      <c r="F6954" t="s">
        <v>14133</v>
      </c>
      <c r="G6954">
        <v>0.51</v>
      </c>
    </row>
    <row r="6955" spans="1:7" x14ac:dyDescent="0.35">
      <c r="A6955" t="s">
        <v>11544</v>
      </c>
      <c r="B6955" t="s">
        <v>10764</v>
      </c>
      <c r="C6955" s="16">
        <v>33911</v>
      </c>
      <c r="D6955">
        <v>2</v>
      </c>
      <c r="E6955">
        <v>59</v>
      </c>
      <c r="F6955" t="s">
        <v>14429</v>
      </c>
      <c r="G6955">
        <v>0.45700000000000002</v>
      </c>
    </row>
    <row r="6956" spans="1:7" x14ac:dyDescent="0.35">
      <c r="A6956" t="s">
        <v>1772</v>
      </c>
      <c r="B6956" t="s">
        <v>1773</v>
      </c>
      <c r="C6956" s="16">
        <v>33904</v>
      </c>
      <c r="D6956">
        <v>15</v>
      </c>
      <c r="E6956">
        <v>68</v>
      </c>
      <c r="F6956" t="s">
        <v>13375</v>
      </c>
      <c r="G6956">
        <v>0.61499999999999999</v>
      </c>
    </row>
    <row r="6957" spans="1:7" x14ac:dyDescent="0.35">
      <c r="A6957" t="s">
        <v>937</v>
      </c>
      <c r="B6957" t="s">
        <v>695</v>
      </c>
      <c r="C6957" s="16">
        <v>33897</v>
      </c>
      <c r="D6957">
        <v>10</v>
      </c>
      <c r="E6957">
        <v>55</v>
      </c>
      <c r="F6957" t="s">
        <v>12842</v>
      </c>
      <c r="G6957">
        <v>0.59199999999999997</v>
      </c>
    </row>
    <row r="6958" spans="1:7" x14ac:dyDescent="0.35">
      <c r="A6958" t="s">
        <v>11550</v>
      </c>
      <c r="B6958" t="s">
        <v>11551</v>
      </c>
      <c r="C6958" s="16">
        <v>33896</v>
      </c>
      <c r="D6958">
        <v>1</v>
      </c>
      <c r="E6958">
        <v>66</v>
      </c>
      <c r="F6958" t="s">
        <v>13013</v>
      </c>
      <c r="G6958">
        <v>0.6</v>
      </c>
    </row>
    <row r="6959" spans="1:7" x14ac:dyDescent="0.35">
      <c r="A6959" t="s">
        <v>2349</v>
      </c>
      <c r="B6959" t="s">
        <v>253</v>
      </c>
      <c r="C6959" s="16">
        <v>33890</v>
      </c>
      <c r="D6959">
        <v>1</v>
      </c>
      <c r="E6959">
        <v>37</v>
      </c>
      <c r="F6959" t="s">
        <v>13955</v>
      </c>
      <c r="G6959">
        <v>0.79800000000000004</v>
      </c>
    </row>
    <row r="6960" spans="1:7" x14ac:dyDescent="0.35">
      <c r="A6960" t="s">
        <v>8065</v>
      </c>
      <c r="B6960" t="s">
        <v>253</v>
      </c>
      <c r="C6960" s="16">
        <v>33890</v>
      </c>
      <c r="D6960">
        <v>2</v>
      </c>
      <c r="E6960">
        <v>47</v>
      </c>
      <c r="F6960" t="s">
        <v>13955</v>
      </c>
      <c r="G6960">
        <v>0.77</v>
      </c>
    </row>
    <row r="6961" spans="1:7" x14ac:dyDescent="0.35">
      <c r="A6961" t="s">
        <v>11754</v>
      </c>
      <c r="B6961" t="s">
        <v>361</v>
      </c>
      <c r="C6961" s="16">
        <v>33883</v>
      </c>
      <c r="D6961">
        <v>3</v>
      </c>
      <c r="E6961">
        <v>74</v>
      </c>
      <c r="F6961" t="s">
        <v>14427</v>
      </c>
      <c r="G6961">
        <v>0.61299999999999999</v>
      </c>
    </row>
    <row r="6962" spans="1:7" x14ac:dyDescent="0.35">
      <c r="A6962" t="s">
        <v>7829</v>
      </c>
      <c r="B6962" t="s">
        <v>3477</v>
      </c>
      <c r="C6962" s="16">
        <v>33882</v>
      </c>
      <c r="D6962">
        <v>4</v>
      </c>
      <c r="E6962">
        <v>0</v>
      </c>
      <c r="F6962" t="s">
        <v>14289</v>
      </c>
      <c r="G6962">
        <v>0.30299999999999999</v>
      </c>
    </row>
    <row r="6963" spans="1:7" x14ac:dyDescent="0.35">
      <c r="A6963" t="s">
        <v>7829</v>
      </c>
      <c r="B6963" t="s">
        <v>3477</v>
      </c>
      <c r="C6963" s="16">
        <v>33882</v>
      </c>
      <c r="D6963">
        <v>4</v>
      </c>
      <c r="E6963">
        <v>0</v>
      </c>
      <c r="F6963" t="s">
        <v>14289</v>
      </c>
      <c r="G6963">
        <v>0.254</v>
      </c>
    </row>
    <row r="6964" spans="1:7" x14ac:dyDescent="0.35">
      <c r="A6964" t="s">
        <v>4493</v>
      </c>
      <c r="B6964" t="s">
        <v>630</v>
      </c>
      <c r="C6964" s="16">
        <v>33876</v>
      </c>
      <c r="D6964">
        <v>9</v>
      </c>
      <c r="E6964">
        <v>71</v>
      </c>
      <c r="F6964" t="s">
        <v>14415</v>
      </c>
      <c r="G6964">
        <v>0.42299999999999999</v>
      </c>
    </row>
    <row r="6965" spans="1:7" x14ac:dyDescent="0.35">
      <c r="A6965" t="s">
        <v>3209</v>
      </c>
      <c r="B6965" t="s">
        <v>1584</v>
      </c>
      <c r="C6965" s="16">
        <v>33871</v>
      </c>
      <c r="D6965">
        <v>1</v>
      </c>
      <c r="E6965">
        <v>0</v>
      </c>
      <c r="F6965" t="s">
        <v>13289</v>
      </c>
      <c r="G6965">
        <v>0.72</v>
      </c>
    </row>
    <row r="6966" spans="1:7" x14ac:dyDescent="0.35">
      <c r="A6966" t="s">
        <v>12462</v>
      </c>
      <c r="B6966" t="s">
        <v>8829</v>
      </c>
      <c r="C6966" s="16">
        <v>33869</v>
      </c>
      <c r="D6966">
        <v>5</v>
      </c>
      <c r="E6966">
        <v>31</v>
      </c>
      <c r="F6966" t="s">
        <v>13875</v>
      </c>
      <c r="G6966">
        <v>0.56799999999999995</v>
      </c>
    </row>
    <row r="6967" spans="1:7" x14ac:dyDescent="0.35">
      <c r="A6967" t="s">
        <v>12527</v>
      </c>
      <c r="B6967" t="s">
        <v>8829</v>
      </c>
      <c r="C6967" s="16">
        <v>33869</v>
      </c>
      <c r="D6967">
        <v>2</v>
      </c>
      <c r="E6967">
        <v>57</v>
      </c>
      <c r="F6967" t="s">
        <v>13875</v>
      </c>
      <c r="G6967">
        <v>0.88600000000000001</v>
      </c>
    </row>
    <row r="6968" spans="1:7" x14ac:dyDescent="0.35">
      <c r="A6968" t="s">
        <v>7897</v>
      </c>
      <c r="B6968" t="s">
        <v>883</v>
      </c>
      <c r="C6968" s="16">
        <v>33868</v>
      </c>
      <c r="D6968">
        <v>2</v>
      </c>
      <c r="E6968">
        <v>21</v>
      </c>
      <c r="F6968" t="s">
        <v>13875</v>
      </c>
      <c r="G6968">
        <v>0.72</v>
      </c>
    </row>
    <row r="6969" spans="1:7" x14ac:dyDescent="0.35">
      <c r="A6969" t="s">
        <v>11375</v>
      </c>
      <c r="B6969" t="s">
        <v>883</v>
      </c>
      <c r="C6969" s="16">
        <v>33868</v>
      </c>
      <c r="D6969">
        <v>1</v>
      </c>
      <c r="E6969">
        <v>12</v>
      </c>
      <c r="F6969" t="s">
        <v>13875</v>
      </c>
      <c r="G6969">
        <v>0.81799999999999995</v>
      </c>
    </row>
    <row r="6970" spans="1:7" x14ac:dyDescent="0.35">
      <c r="A6970" t="s">
        <v>11897</v>
      </c>
      <c r="B6970" t="s">
        <v>2356</v>
      </c>
      <c r="C6970" s="16">
        <v>33855</v>
      </c>
      <c r="D6970">
        <v>2</v>
      </c>
      <c r="E6970">
        <v>0</v>
      </c>
      <c r="F6970" t="s">
        <v>12790</v>
      </c>
      <c r="G6970">
        <v>0.80100000000000005</v>
      </c>
    </row>
    <row r="6971" spans="1:7" x14ac:dyDescent="0.35">
      <c r="A6971" t="s">
        <v>1064</v>
      </c>
      <c r="B6971" t="s">
        <v>2357</v>
      </c>
      <c r="C6971" s="16">
        <v>33855</v>
      </c>
      <c r="D6971">
        <v>1</v>
      </c>
      <c r="E6971">
        <v>0</v>
      </c>
      <c r="F6971" t="s">
        <v>13771</v>
      </c>
      <c r="G6971">
        <v>0.69699999999999995</v>
      </c>
    </row>
    <row r="6972" spans="1:7" x14ac:dyDescent="0.35">
      <c r="A6972" t="s">
        <v>6945</v>
      </c>
      <c r="B6972" t="s">
        <v>887</v>
      </c>
      <c r="C6972" s="16">
        <v>33847</v>
      </c>
      <c r="D6972">
        <v>2</v>
      </c>
      <c r="E6972">
        <v>64</v>
      </c>
      <c r="F6972" t="s">
        <v>14057</v>
      </c>
      <c r="G6972">
        <v>0.36699999999999999</v>
      </c>
    </row>
    <row r="6973" spans="1:7" x14ac:dyDescent="0.35">
      <c r="A6973" t="s">
        <v>2659</v>
      </c>
      <c r="B6973" t="s">
        <v>1504</v>
      </c>
      <c r="C6973" s="16">
        <v>33844</v>
      </c>
      <c r="D6973">
        <v>1</v>
      </c>
      <c r="E6973">
        <v>0</v>
      </c>
      <c r="F6973" t="s">
        <v>13324</v>
      </c>
      <c r="G6973">
        <v>0.61899999999999999</v>
      </c>
    </row>
    <row r="6974" spans="1:7" x14ac:dyDescent="0.35">
      <c r="A6974" t="s">
        <v>3675</v>
      </c>
      <c r="B6974" t="s">
        <v>3676</v>
      </c>
      <c r="C6974" s="16">
        <v>33841</v>
      </c>
      <c r="D6974">
        <v>7</v>
      </c>
      <c r="E6974">
        <v>8</v>
      </c>
      <c r="F6974" t="s">
        <v>13998</v>
      </c>
      <c r="G6974">
        <v>0.55800000000000005</v>
      </c>
    </row>
    <row r="6975" spans="1:7" x14ac:dyDescent="0.35">
      <c r="A6975" t="s">
        <v>8931</v>
      </c>
      <c r="B6975" t="s">
        <v>3676</v>
      </c>
      <c r="C6975" s="16">
        <v>33841</v>
      </c>
      <c r="D6975">
        <v>4</v>
      </c>
      <c r="E6975">
        <v>0</v>
      </c>
      <c r="F6975" t="s">
        <v>13998</v>
      </c>
      <c r="G6975">
        <v>0.70499999999999996</v>
      </c>
    </row>
    <row r="6976" spans="1:7" x14ac:dyDescent="0.35">
      <c r="A6976" t="s">
        <v>7</v>
      </c>
      <c r="B6976" t="s">
        <v>8</v>
      </c>
      <c r="C6976" s="16">
        <v>33819</v>
      </c>
      <c r="D6976">
        <v>3</v>
      </c>
      <c r="E6976">
        <v>0</v>
      </c>
      <c r="F6976" t="s">
        <v>9</v>
      </c>
      <c r="G6976">
        <v>0.61699999999999999</v>
      </c>
    </row>
    <row r="6977" spans="1:7" x14ac:dyDescent="0.35">
      <c r="A6977" t="s">
        <v>12008</v>
      </c>
      <c r="B6977" t="s">
        <v>8</v>
      </c>
      <c r="C6977" s="16">
        <v>33819</v>
      </c>
      <c r="D6977">
        <v>5</v>
      </c>
      <c r="E6977">
        <v>0</v>
      </c>
      <c r="F6977" t="s">
        <v>9</v>
      </c>
      <c r="G6977">
        <v>0.46400000000000002</v>
      </c>
    </row>
    <row r="6978" spans="1:7" x14ac:dyDescent="0.35">
      <c r="A6978" t="s">
        <v>9023</v>
      </c>
      <c r="B6978" t="s">
        <v>9024</v>
      </c>
      <c r="C6978" s="16">
        <v>33809</v>
      </c>
      <c r="D6978">
        <v>2</v>
      </c>
      <c r="E6978">
        <v>51</v>
      </c>
      <c r="F6978" t="s">
        <v>12873</v>
      </c>
      <c r="G6978">
        <v>0.68400000000000005</v>
      </c>
    </row>
    <row r="6979" spans="1:7" x14ac:dyDescent="0.35">
      <c r="A6979" t="s">
        <v>8395</v>
      </c>
      <c r="B6979" t="s">
        <v>8396</v>
      </c>
      <c r="C6979" s="16">
        <v>33805</v>
      </c>
      <c r="D6979">
        <v>13</v>
      </c>
      <c r="E6979">
        <v>44</v>
      </c>
      <c r="F6979" t="s">
        <v>13406</v>
      </c>
      <c r="G6979">
        <v>0.51</v>
      </c>
    </row>
    <row r="6980" spans="1:7" x14ac:dyDescent="0.35">
      <c r="A6980" t="s">
        <v>8395</v>
      </c>
      <c r="B6980" t="s">
        <v>8898</v>
      </c>
      <c r="C6980" s="16">
        <v>33805</v>
      </c>
      <c r="D6980">
        <v>16</v>
      </c>
      <c r="E6980">
        <v>22</v>
      </c>
      <c r="F6980" t="s">
        <v>13407</v>
      </c>
      <c r="G6980">
        <v>0.51100000000000001</v>
      </c>
    </row>
    <row r="6981" spans="1:7" x14ac:dyDescent="0.35">
      <c r="A6981" t="s">
        <v>8107</v>
      </c>
      <c r="B6981" t="s">
        <v>8108</v>
      </c>
      <c r="C6981" s="16">
        <v>33795</v>
      </c>
      <c r="D6981">
        <v>2</v>
      </c>
      <c r="E6981">
        <v>32</v>
      </c>
      <c r="F6981" t="s">
        <v>12791</v>
      </c>
      <c r="G6981">
        <v>0.60899999999999999</v>
      </c>
    </row>
    <row r="6982" spans="1:7" x14ac:dyDescent="0.35">
      <c r="A6982" t="s">
        <v>7788</v>
      </c>
      <c r="B6982" t="s">
        <v>8108</v>
      </c>
      <c r="C6982" s="16">
        <v>33795</v>
      </c>
      <c r="D6982">
        <v>5</v>
      </c>
      <c r="E6982">
        <v>45</v>
      </c>
      <c r="F6982" t="s">
        <v>12791</v>
      </c>
      <c r="G6982">
        <v>0.45700000000000002</v>
      </c>
    </row>
    <row r="6983" spans="1:7" x14ac:dyDescent="0.35">
      <c r="A6983" t="s">
        <v>5660</v>
      </c>
      <c r="B6983" t="s">
        <v>5661</v>
      </c>
      <c r="C6983" s="16">
        <v>33778</v>
      </c>
      <c r="D6983">
        <v>6</v>
      </c>
      <c r="E6983">
        <v>0</v>
      </c>
      <c r="F6983" t="s">
        <v>5662</v>
      </c>
      <c r="G6983">
        <v>0.35499999999999998</v>
      </c>
    </row>
    <row r="6984" spans="1:7" x14ac:dyDescent="0.35">
      <c r="A6984" t="s">
        <v>1511</v>
      </c>
      <c r="B6984" t="s">
        <v>1512</v>
      </c>
      <c r="C6984" s="16">
        <v>33765</v>
      </c>
      <c r="D6984">
        <v>1</v>
      </c>
      <c r="E6984">
        <v>0</v>
      </c>
      <c r="F6984" t="s">
        <v>13875</v>
      </c>
      <c r="G6984">
        <v>0.51400000000000001</v>
      </c>
    </row>
    <row r="6985" spans="1:7" x14ac:dyDescent="0.35">
      <c r="A6985" t="s">
        <v>3768</v>
      </c>
      <c r="B6985" t="s">
        <v>2179</v>
      </c>
      <c r="C6985" s="16">
        <v>33763</v>
      </c>
      <c r="D6985">
        <v>14</v>
      </c>
      <c r="E6985">
        <v>58</v>
      </c>
      <c r="F6985" t="s">
        <v>14298</v>
      </c>
      <c r="G6985">
        <v>0.50600000000000001</v>
      </c>
    </row>
    <row r="6986" spans="1:7" x14ac:dyDescent="0.35">
      <c r="A6986" t="s">
        <v>10704</v>
      </c>
      <c r="B6986" t="s">
        <v>2179</v>
      </c>
      <c r="C6986" s="16">
        <v>33763</v>
      </c>
      <c r="D6986">
        <v>3</v>
      </c>
      <c r="E6986">
        <v>53</v>
      </c>
      <c r="F6986" t="s">
        <v>14298</v>
      </c>
      <c r="G6986">
        <v>0.66900000000000004</v>
      </c>
    </row>
    <row r="6987" spans="1:7" x14ac:dyDescent="0.35">
      <c r="A6987" t="s">
        <v>11414</v>
      </c>
      <c r="B6987" t="s">
        <v>11415</v>
      </c>
      <c r="C6987" s="16">
        <v>33757</v>
      </c>
      <c r="D6987">
        <v>13</v>
      </c>
      <c r="E6987">
        <v>0</v>
      </c>
      <c r="F6987" t="s">
        <v>14430</v>
      </c>
      <c r="G6987">
        <v>0.495</v>
      </c>
    </row>
    <row r="6988" spans="1:7" x14ac:dyDescent="0.35">
      <c r="A6988" t="s">
        <v>8032</v>
      </c>
      <c r="B6988" t="s">
        <v>1236</v>
      </c>
      <c r="C6988" s="16">
        <v>33743</v>
      </c>
      <c r="D6988">
        <v>5</v>
      </c>
      <c r="E6988">
        <v>0</v>
      </c>
      <c r="F6988" t="s">
        <v>14431</v>
      </c>
      <c r="G6988">
        <v>0.44400000000000001</v>
      </c>
    </row>
    <row r="6989" spans="1:7" x14ac:dyDescent="0.35">
      <c r="A6989" t="s">
        <v>3987</v>
      </c>
      <c r="B6989" t="s">
        <v>3988</v>
      </c>
      <c r="C6989" s="16">
        <v>33742</v>
      </c>
      <c r="D6989">
        <v>3</v>
      </c>
      <c r="E6989">
        <v>0</v>
      </c>
      <c r="F6989" t="s">
        <v>3723</v>
      </c>
      <c r="G6989">
        <v>0.55100000000000005</v>
      </c>
    </row>
    <row r="6990" spans="1:7" x14ac:dyDescent="0.35">
      <c r="A6990" t="s">
        <v>3370</v>
      </c>
      <c r="B6990" t="s">
        <v>3371</v>
      </c>
      <c r="C6990" s="16">
        <v>33728</v>
      </c>
      <c r="D6990">
        <v>4</v>
      </c>
      <c r="E6990">
        <v>0</v>
      </c>
      <c r="F6990" t="s">
        <v>13179</v>
      </c>
      <c r="G6990">
        <v>0.75900000000000001</v>
      </c>
    </row>
    <row r="6991" spans="1:7" x14ac:dyDescent="0.35">
      <c r="A6991" t="s">
        <v>3681</v>
      </c>
      <c r="B6991" t="s">
        <v>1635</v>
      </c>
      <c r="C6991" s="16">
        <v>33700</v>
      </c>
      <c r="D6991">
        <v>1</v>
      </c>
      <c r="E6991">
        <v>57</v>
      </c>
      <c r="F6991" t="s">
        <v>13397</v>
      </c>
      <c r="G6991">
        <v>0.54600000000000004</v>
      </c>
    </row>
    <row r="6992" spans="1:7" x14ac:dyDescent="0.35">
      <c r="A6992" t="s">
        <v>9847</v>
      </c>
      <c r="B6992" t="s">
        <v>4615</v>
      </c>
      <c r="C6992" s="16">
        <v>33694</v>
      </c>
      <c r="D6992">
        <v>1</v>
      </c>
      <c r="E6992">
        <v>60</v>
      </c>
      <c r="F6992" t="s">
        <v>14432</v>
      </c>
      <c r="G6992">
        <v>0.56399999999999995</v>
      </c>
    </row>
    <row r="6993" spans="1:7" x14ac:dyDescent="0.35">
      <c r="A6993" t="s">
        <v>4784</v>
      </c>
      <c r="B6993" t="s">
        <v>4785</v>
      </c>
      <c r="C6993" s="16">
        <v>33693</v>
      </c>
      <c r="D6993">
        <v>9</v>
      </c>
      <c r="E6993">
        <v>68</v>
      </c>
      <c r="F6993" t="s">
        <v>13408</v>
      </c>
      <c r="G6993">
        <v>0.46300000000000002</v>
      </c>
    </row>
    <row r="6994" spans="1:7" x14ac:dyDescent="0.35">
      <c r="A6994" t="s">
        <v>527</v>
      </c>
      <c r="B6994" t="s">
        <v>528</v>
      </c>
      <c r="C6994" s="16">
        <v>33687</v>
      </c>
      <c r="D6994">
        <v>4</v>
      </c>
      <c r="E6994">
        <v>60</v>
      </c>
      <c r="F6994" t="s">
        <v>13375</v>
      </c>
      <c r="G6994">
        <v>0.76500000000000001</v>
      </c>
    </row>
    <row r="6995" spans="1:7" x14ac:dyDescent="0.35">
      <c r="A6995" t="s">
        <v>968</v>
      </c>
      <c r="B6995" t="s">
        <v>969</v>
      </c>
      <c r="C6995" s="16">
        <v>33680</v>
      </c>
      <c r="D6995">
        <v>2</v>
      </c>
      <c r="E6995">
        <v>71</v>
      </c>
      <c r="F6995" t="s">
        <v>13409</v>
      </c>
      <c r="G6995">
        <v>0.749</v>
      </c>
    </row>
    <row r="6996" spans="1:7" x14ac:dyDescent="0.35">
      <c r="A6996" t="s">
        <v>7015</v>
      </c>
      <c r="B6996" t="s">
        <v>7016</v>
      </c>
      <c r="C6996" s="16">
        <v>33679</v>
      </c>
      <c r="D6996">
        <v>2</v>
      </c>
      <c r="E6996">
        <v>46</v>
      </c>
      <c r="F6996" t="s">
        <v>14433</v>
      </c>
      <c r="G6996">
        <v>0.74099999999999999</v>
      </c>
    </row>
    <row r="6997" spans="1:7" x14ac:dyDescent="0.35">
      <c r="A6997" t="s">
        <v>2826</v>
      </c>
      <c r="B6997" t="s">
        <v>2827</v>
      </c>
      <c r="C6997" s="16">
        <v>33668</v>
      </c>
      <c r="D6997">
        <v>12</v>
      </c>
      <c r="E6997">
        <v>25</v>
      </c>
      <c r="F6997" t="s">
        <v>13904</v>
      </c>
      <c r="G6997">
        <v>0.44800000000000001</v>
      </c>
    </row>
    <row r="6998" spans="1:7" x14ac:dyDescent="0.35">
      <c r="A6998" t="s">
        <v>9771</v>
      </c>
      <c r="B6998" t="s">
        <v>2827</v>
      </c>
      <c r="C6998" s="16">
        <v>33668</v>
      </c>
      <c r="D6998">
        <v>1</v>
      </c>
      <c r="E6998">
        <v>39</v>
      </c>
      <c r="F6998" t="s">
        <v>13904</v>
      </c>
      <c r="G6998">
        <v>0.56499999999999995</v>
      </c>
    </row>
    <row r="6999" spans="1:7" x14ac:dyDescent="0.35">
      <c r="A6999" t="s">
        <v>5725</v>
      </c>
      <c r="B6999" t="s">
        <v>2827</v>
      </c>
      <c r="C6999" s="16">
        <v>33668</v>
      </c>
      <c r="D6999">
        <v>6</v>
      </c>
      <c r="E6999">
        <v>37</v>
      </c>
      <c r="F6999" t="s">
        <v>13904</v>
      </c>
      <c r="G6999">
        <v>0.378</v>
      </c>
    </row>
    <row r="7000" spans="1:7" x14ac:dyDescent="0.35">
      <c r="A7000" t="s">
        <v>3221</v>
      </c>
      <c r="B7000" t="s">
        <v>3222</v>
      </c>
      <c r="C7000" s="16">
        <v>33665</v>
      </c>
      <c r="D7000">
        <v>2</v>
      </c>
      <c r="E7000">
        <v>57</v>
      </c>
      <c r="F7000" t="s">
        <v>13904</v>
      </c>
      <c r="G7000">
        <v>0.65800000000000003</v>
      </c>
    </row>
    <row r="7001" spans="1:7" x14ac:dyDescent="0.35">
      <c r="A7001" t="s">
        <v>7736</v>
      </c>
      <c r="B7001" t="s">
        <v>4280</v>
      </c>
      <c r="C7001" s="16">
        <v>33658</v>
      </c>
      <c r="D7001">
        <v>1</v>
      </c>
      <c r="E7001">
        <v>0</v>
      </c>
      <c r="F7001" t="s">
        <v>13179</v>
      </c>
      <c r="G7001">
        <v>0.76900000000000002</v>
      </c>
    </row>
    <row r="7002" spans="1:7" x14ac:dyDescent="0.35">
      <c r="A7002" t="s">
        <v>11443</v>
      </c>
      <c r="B7002" t="s">
        <v>4280</v>
      </c>
      <c r="C7002" s="16">
        <v>33658</v>
      </c>
      <c r="D7002">
        <v>1</v>
      </c>
      <c r="E7002">
        <v>35</v>
      </c>
      <c r="F7002" t="s">
        <v>13179</v>
      </c>
      <c r="G7002">
        <v>0.82399999999999995</v>
      </c>
    </row>
    <row r="7003" spans="1:7" x14ac:dyDescent="0.35">
      <c r="A7003" t="s">
        <v>1226</v>
      </c>
      <c r="B7003" t="s">
        <v>1227</v>
      </c>
      <c r="C7003" s="16">
        <v>33645</v>
      </c>
      <c r="D7003">
        <v>15</v>
      </c>
      <c r="E7003">
        <v>43</v>
      </c>
      <c r="F7003" t="s">
        <v>13904</v>
      </c>
      <c r="G7003">
        <v>0.40899999999999997</v>
      </c>
    </row>
    <row r="7004" spans="1:7" x14ac:dyDescent="0.35">
      <c r="A7004" t="s">
        <v>11238</v>
      </c>
      <c r="B7004" t="s">
        <v>1227</v>
      </c>
      <c r="C7004" s="16">
        <v>33645</v>
      </c>
      <c r="D7004">
        <v>6</v>
      </c>
      <c r="E7004">
        <v>50</v>
      </c>
      <c r="F7004" t="s">
        <v>13904</v>
      </c>
      <c r="G7004">
        <v>0.498</v>
      </c>
    </row>
    <row r="7005" spans="1:7" x14ac:dyDescent="0.35">
      <c r="A7005" t="s">
        <v>3117</v>
      </c>
      <c r="B7005" t="s">
        <v>1050</v>
      </c>
      <c r="C7005" s="16">
        <v>33636</v>
      </c>
      <c r="D7005">
        <v>2</v>
      </c>
      <c r="E7005">
        <v>62</v>
      </c>
      <c r="F7005" t="s">
        <v>13904</v>
      </c>
      <c r="G7005">
        <v>0.64</v>
      </c>
    </row>
    <row r="7006" spans="1:7" x14ac:dyDescent="0.35">
      <c r="A7006" t="s">
        <v>6952</v>
      </c>
      <c r="B7006" t="s">
        <v>6953</v>
      </c>
      <c r="C7006" s="16">
        <v>33624</v>
      </c>
      <c r="D7006">
        <v>12</v>
      </c>
      <c r="E7006">
        <v>32</v>
      </c>
      <c r="F7006" t="s">
        <v>13410</v>
      </c>
      <c r="G7006">
        <v>0.69499999999999995</v>
      </c>
    </row>
    <row r="7007" spans="1:7" x14ac:dyDescent="0.35">
      <c r="A7007" t="s">
        <v>2164</v>
      </c>
      <c r="B7007" t="s">
        <v>2165</v>
      </c>
      <c r="C7007" s="16">
        <v>33623</v>
      </c>
      <c r="D7007">
        <v>9</v>
      </c>
      <c r="E7007">
        <v>23</v>
      </c>
      <c r="F7007" t="s">
        <v>13411</v>
      </c>
      <c r="G7007">
        <v>0.53600000000000003</v>
      </c>
    </row>
    <row r="7008" spans="1:7" x14ac:dyDescent="0.35">
      <c r="A7008" t="s">
        <v>9577</v>
      </c>
      <c r="B7008" t="s">
        <v>9578</v>
      </c>
      <c r="C7008" s="16">
        <v>33616</v>
      </c>
      <c r="D7008">
        <v>2</v>
      </c>
      <c r="E7008">
        <v>44</v>
      </c>
      <c r="F7008" t="s">
        <v>8805</v>
      </c>
      <c r="G7008">
        <v>0.80100000000000005</v>
      </c>
    </row>
    <row r="7009" spans="1:7" x14ac:dyDescent="0.35">
      <c r="A7009" t="s">
        <v>683</v>
      </c>
      <c r="B7009" t="s">
        <v>684</v>
      </c>
      <c r="C7009" s="16">
        <v>33610</v>
      </c>
      <c r="D7009">
        <v>3</v>
      </c>
      <c r="E7009">
        <v>63</v>
      </c>
      <c r="F7009" t="s">
        <v>13875</v>
      </c>
      <c r="G7009">
        <v>0.68300000000000005</v>
      </c>
    </row>
    <row r="7010" spans="1:7" x14ac:dyDescent="0.35">
      <c r="A7010" t="s">
        <v>7911</v>
      </c>
      <c r="B7010" t="s">
        <v>7912</v>
      </c>
      <c r="C7010" s="16">
        <v>33607</v>
      </c>
      <c r="D7010">
        <v>1</v>
      </c>
      <c r="E7010">
        <v>29</v>
      </c>
      <c r="F7010" t="s">
        <v>13875</v>
      </c>
      <c r="G7010">
        <v>0.67400000000000004</v>
      </c>
    </row>
    <row r="7011" spans="1:7" x14ac:dyDescent="0.35">
      <c r="A7011" t="s">
        <v>701</v>
      </c>
      <c r="B7011" t="s">
        <v>702</v>
      </c>
      <c r="C7011" s="16">
        <v>33604</v>
      </c>
      <c r="D7011">
        <v>2</v>
      </c>
      <c r="E7011">
        <v>68</v>
      </c>
      <c r="F7011" t="s">
        <v>14396</v>
      </c>
      <c r="G7011">
        <v>0.47099999999999997</v>
      </c>
    </row>
    <row r="7012" spans="1:7" x14ac:dyDescent="0.35">
      <c r="A7012" t="s">
        <v>1101</v>
      </c>
      <c r="B7012" t="s">
        <v>1102</v>
      </c>
      <c r="C7012" s="16">
        <v>33604</v>
      </c>
      <c r="D7012">
        <v>19</v>
      </c>
      <c r="E7012">
        <v>20</v>
      </c>
      <c r="F7012" t="s">
        <v>14434</v>
      </c>
      <c r="G7012">
        <v>0.54200000000000004</v>
      </c>
    </row>
    <row r="7013" spans="1:7" x14ac:dyDescent="0.35">
      <c r="A7013" t="s">
        <v>1859</v>
      </c>
      <c r="B7013" t="s">
        <v>1860</v>
      </c>
      <c r="C7013" s="16">
        <v>33604</v>
      </c>
      <c r="D7013">
        <v>1</v>
      </c>
      <c r="E7013">
        <v>44</v>
      </c>
      <c r="F7013" t="s">
        <v>13720</v>
      </c>
      <c r="G7013">
        <v>0.49299999999999999</v>
      </c>
    </row>
    <row r="7014" spans="1:7" x14ac:dyDescent="0.35">
      <c r="A7014" t="s">
        <v>2147</v>
      </c>
      <c r="B7014" t="s">
        <v>2148</v>
      </c>
      <c r="C7014" s="16">
        <v>33604</v>
      </c>
      <c r="D7014">
        <v>3</v>
      </c>
      <c r="E7014">
        <v>64</v>
      </c>
      <c r="F7014" t="s">
        <v>14435</v>
      </c>
      <c r="G7014">
        <v>0.68600000000000005</v>
      </c>
    </row>
    <row r="7015" spans="1:7" x14ac:dyDescent="0.35">
      <c r="A7015" t="s">
        <v>2707</v>
      </c>
      <c r="B7015" t="s">
        <v>2708</v>
      </c>
      <c r="C7015" s="16">
        <v>33604</v>
      </c>
      <c r="D7015">
        <v>3</v>
      </c>
      <c r="E7015">
        <v>0</v>
      </c>
      <c r="F7015" t="s">
        <v>2709</v>
      </c>
      <c r="G7015">
        <v>0.63100000000000001</v>
      </c>
    </row>
    <row r="7016" spans="1:7" x14ac:dyDescent="0.35">
      <c r="A7016" t="s">
        <v>3082</v>
      </c>
      <c r="B7016" t="s">
        <v>3083</v>
      </c>
      <c r="C7016" s="16">
        <v>33604</v>
      </c>
      <c r="D7016">
        <v>9</v>
      </c>
      <c r="E7016">
        <v>0</v>
      </c>
      <c r="F7016" t="s">
        <v>14235</v>
      </c>
      <c r="G7016">
        <v>0.39900000000000002</v>
      </c>
    </row>
    <row r="7017" spans="1:7" x14ac:dyDescent="0.35">
      <c r="A7017" t="s">
        <v>3536</v>
      </c>
      <c r="B7017" t="s">
        <v>3537</v>
      </c>
      <c r="C7017" s="16">
        <v>33604</v>
      </c>
      <c r="D7017">
        <v>2</v>
      </c>
      <c r="E7017">
        <v>26</v>
      </c>
      <c r="F7017" t="s">
        <v>13205</v>
      </c>
      <c r="G7017">
        <v>0.49399999999999999</v>
      </c>
    </row>
    <row r="7018" spans="1:7" x14ac:dyDescent="0.35">
      <c r="A7018" t="s">
        <v>3561</v>
      </c>
      <c r="B7018" t="s">
        <v>3083</v>
      </c>
      <c r="C7018" s="16">
        <v>33604</v>
      </c>
      <c r="D7018">
        <v>11</v>
      </c>
      <c r="E7018">
        <v>0</v>
      </c>
      <c r="F7018" t="s">
        <v>14235</v>
      </c>
      <c r="G7018">
        <v>0.51600000000000001</v>
      </c>
    </row>
    <row r="7019" spans="1:7" x14ac:dyDescent="0.35">
      <c r="A7019" t="s">
        <v>3707</v>
      </c>
      <c r="B7019" t="s">
        <v>3708</v>
      </c>
      <c r="C7019" s="16">
        <v>33604</v>
      </c>
      <c r="D7019">
        <v>14</v>
      </c>
      <c r="E7019">
        <v>25</v>
      </c>
      <c r="F7019" t="s">
        <v>13875</v>
      </c>
      <c r="G7019">
        <v>0.55000000000000004</v>
      </c>
    </row>
    <row r="7020" spans="1:7" x14ac:dyDescent="0.35">
      <c r="A7020" t="s">
        <v>701</v>
      </c>
      <c r="B7020" t="s">
        <v>702</v>
      </c>
      <c r="C7020" s="16">
        <v>33604</v>
      </c>
      <c r="D7020">
        <v>2</v>
      </c>
      <c r="E7020">
        <v>46</v>
      </c>
      <c r="F7020" t="s">
        <v>14396</v>
      </c>
      <c r="G7020">
        <v>0.47899999999999998</v>
      </c>
    </row>
    <row r="7021" spans="1:7" x14ac:dyDescent="0.35">
      <c r="A7021" t="s">
        <v>5935</v>
      </c>
      <c r="B7021" t="s">
        <v>5936</v>
      </c>
      <c r="C7021" s="16">
        <v>33604</v>
      </c>
      <c r="D7021">
        <v>3</v>
      </c>
      <c r="E7021">
        <v>0</v>
      </c>
      <c r="F7021" t="s">
        <v>13994</v>
      </c>
      <c r="G7021">
        <v>0.56599999999999995</v>
      </c>
    </row>
    <row r="7022" spans="1:7" x14ac:dyDescent="0.35">
      <c r="A7022" t="s">
        <v>6679</v>
      </c>
      <c r="B7022" t="s">
        <v>6680</v>
      </c>
      <c r="C7022" s="16">
        <v>33604</v>
      </c>
      <c r="D7022">
        <v>7</v>
      </c>
      <c r="E7022">
        <v>79</v>
      </c>
      <c r="F7022" t="s">
        <v>14272</v>
      </c>
      <c r="G7022">
        <v>0.38900000000000001</v>
      </c>
    </row>
    <row r="7023" spans="1:7" x14ac:dyDescent="0.35">
      <c r="A7023" t="s">
        <v>7801</v>
      </c>
      <c r="B7023" t="s">
        <v>7802</v>
      </c>
      <c r="C7023" s="16">
        <v>33604</v>
      </c>
      <c r="D7023">
        <v>3</v>
      </c>
      <c r="E7023">
        <v>0</v>
      </c>
      <c r="F7023" t="s">
        <v>1693</v>
      </c>
      <c r="G7023">
        <v>0.93700000000000006</v>
      </c>
    </row>
    <row r="7024" spans="1:7" x14ac:dyDescent="0.35">
      <c r="A7024" t="s">
        <v>8392</v>
      </c>
      <c r="B7024" t="s">
        <v>8393</v>
      </c>
      <c r="C7024" s="16">
        <v>33604</v>
      </c>
      <c r="D7024">
        <v>1</v>
      </c>
      <c r="E7024">
        <v>55</v>
      </c>
      <c r="F7024" t="s">
        <v>8394</v>
      </c>
      <c r="G7024">
        <v>0.53500000000000003</v>
      </c>
    </row>
    <row r="7025" spans="1:7" x14ac:dyDescent="0.35">
      <c r="A7025" t="s">
        <v>8426</v>
      </c>
      <c r="B7025" t="s">
        <v>133</v>
      </c>
      <c r="C7025" s="16">
        <v>33604</v>
      </c>
      <c r="D7025">
        <v>7</v>
      </c>
      <c r="E7025">
        <v>44</v>
      </c>
      <c r="F7025" t="s">
        <v>13999</v>
      </c>
      <c r="G7025">
        <v>0.79600000000000004</v>
      </c>
    </row>
    <row r="7026" spans="1:7" x14ac:dyDescent="0.35">
      <c r="A7026" t="s">
        <v>8870</v>
      </c>
      <c r="B7026" t="s">
        <v>8102</v>
      </c>
      <c r="C7026" s="16">
        <v>33604</v>
      </c>
      <c r="D7026">
        <v>7</v>
      </c>
      <c r="E7026">
        <v>74</v>
      </c>
      <c r="F7026" t="s">
        <v>14252</v>
      </c>
      <c r="G7026">
        <v>0.48299999999999998</v>
      </c>
    </row>
    <row r="7027" spans="1:7" x14ac:dyDescent="0.35">
      <c r="A7027" t="s">
        <v>9082</v>
      </c>
      <c r="B7027" t="s">
        <v>3519</v>
      </c>
      <c r="C7027" s="16">
        <v>33604</v>
      </c>
      <c r="D7027">
        <v>9</v>
      </c>
      <c r="E7027">
        <v>73</v>
      </c>
      <c r="F7027" t="s">
        <v>2497</v>
      </c>
      <c r="G7027">
        <v>0.79400000000000004</v>
      </c>
    </row>
    <row r="7028" spans="1:7" x14ac:dyDescent="0.35">
      <c r="A7028" t="s">
        <v>11983</v>
      </c>
      <c r="B7028" t="s">
        <v>1598</v>
      </c>
      <c r="C7028" s="16">
        <v>33604</v>
      </c>
      <c r="D7028">
        <v>4</v>
      </c>
      <c r="E7028">
        <v>76</v>
      </c>
      <c r="F7028" t="s">
        <v>14057</v>
      </c>
      <c r="G7028">
        <v>0.748</v>
      </c>
    </row>
    <row r="7029" spans="1:7" x14ac:dyDescent="0.35">
      <c r="A7029" t="s">
        <v>10019</v>
      </c>
      <c r="B7029" t="s">
        <v>10020</v>
      </c>
      <c r="C7029" s="16">
        <v>33604</v>
      </c>
      <c r="D7029">
        <v>4</v>
      </c>
      <c r="E7029">
        <v>53</v>
      </c>
      <c r="F7029" t="s">
        <v>13875</v>
      </c>
      <c r="G7029">
        <v>0.40400000000000003</v>
      </c>
    </row>
    <row r="7030" spans="1:7" x14ac:dyDescent="0.35">
      <c r="A7030" t="s">
        <v>10129</v>
      </c>
      <c r="B7030" t="s">
        <v>3404</v>
      </c>
      <c r="C7030" s="16">
        <v>33604</v>
      </c>
      <c r="D7030">
        <v>2</v>
      </c>
      <c r="E7030">
        <v>22</v>
      </c>
      <c r="F7030" t="s">
        <v>14103</v>
      </c>
      <c r="G7030">
        <v>0.72899999999999998</v>
      </c>
    </row>
    <row r="7031" spans="1:7" x14ac:dyDescent="0.35">
      <c r="A7031" t="s">
        <v>10814</v>
      </c>
      <c r="B7031" t="s">
        <v>10815</v>
      </c>
      <c r="C7031" s="16">
        <v>33604</v>
      </c>
      <c r="D7031">
        <v>1</v>
      </c>
      <c r="E7031">
        <v>48</v>
      </c>
      <c r="F7031" t="s">
        <v>13273</v>
      </c>
      <c r="G7031">
        <v>0.42499999999999999</v>
      </c>
    </row>
    <row r="7032" spans="1:7" x14ac:dyDescent="0.35">
      <c r="A7032" t="s">
        <v>5935</v>
      </c>
      <c r="B7032" t="s">
        <v>5936</v>
      </c>
      <c r="C7032" s="16">
        <v>33604</v>
      </c>
      <c r="D7032">
        <v>3</v>
      </c>
      <c r="E7032">
        <v>84</v>
      </c>
      <c r="F7032" t="s">
        <v>13994</v>
      </c>
      <c r="G7032">
        <v>0.56499999999999995</v>
      </c>
    </row>
    <row r="7033" spans="1:7" x14ac:dyDescent="0.35">
      <c r="A7033" t="s">
        <v>10831</v>
      </c>
      <c r="B7033" t="s">
        <v>10832</v>
      </c>
      <c r="C7033" s="16">
        <v>33604</v>
      </c>
      <c r="D7033">
        <v>1</v>
      </c>
      <c r="E7033">
        <v>68</v>
      </c>
      <c r="F7033" t="s">
        <v>14057</v>
      </c>
      <c r="G7033">
        <v>0.71699999999999997</v>
      </c>
    </row>
    <row r="7034" spans="1:7" x14ac:dyDescent="0.35">
      <c r="A7034" t="s">
        <v>7801</v>
      </c>
      <c r="B7034" t="s">
        <v>7802</v>
      </c>
      <c r="C7034" s="16">
        <v>33604</v>
      </c>
      <c r="D7034">
        <v>3</v>
      </c>
      <c r="E7034">
        <v>0</v>
      </c>
      <c r="F7034" t="s">
        <v>1693</v>
      </c>
      <c r="G7034">
        <v>0.93300000000000005</v>
      </c>
    </row>
    <row r="7035" spans="1:7" x14ac:dyDescent="0.35">
      <c r="A7035" t="s">
        <v>6541</v>
      </c>
      <c r="B7035" t="s">
        <v>11613</v>
      </c>
      <c r="C7035" s="16">
        <v>33604</v>
      </c>
      <c r="D7035">
        <v>9</v>
      </c>
      <c r="E7035">
        <v>34</v>
      </c>
      <c r="F7035" t="s">
        <v>13875</v>
      </c>
      <c r="G7035">
        <v>0.52100000000000002</v>
      </c>
    </row>
    <row r="7036" spans="1:7" x14ac:dyDescent="0.35">
      <c r="A7036" t="s">
        <v>3190</v>
      </c>
      <c r="B7036" t="s">
        <v>1227</v>
      </c>
      <c r="C7036" s="16">
        <v>33574</v>
      </c>
      <c r="D7036">
        <v>3</v>
      </c>
      <c r="E7036">
        <v>55</v>
      </c>
      <c r="F7036" t="s">
        <v>13904</v>
      </c>
      <c r="G7036">
        <v>0.52</v>
      </c>
    </row>
    <row r="7037" spans="1:7" x14ac:dyDescent="0.35">
      <c r="A7037" t="s">
        <v>175</v>
      </c>
      <c r="B7037" t="s">
        <v>942</v>
      </c>
      <c r="C7037" s="16">
        <v>33560</v>
      </c>
      <c r="D7037">
        <v>3</v>
      </c>
      <c r="E7037">
        <v>80</v>
      </c>
      <c r="F7037" t="s">
        <v>13880</v>
      </c>
      <c r="G7037">
        <v>0.39200000000000002</v>
      </c>
    </row>
    <row r="7038" spans="1:7" x14ac:dyDescent="0.35">
      <c r="A7038" t="s">
        <v>175</v>
      </c>
      <c r="B7038" t="s">
        <v>942</v>
      </c>
      <c r="C7038" s="16">
        <v>33560</v>
      </c>
      <c r="D7038">
        <v>3</v>
      </c>
      <c r="E7038">
        <v>0</v>
      </c>
      <c r="F7038" t="s">
        <v>13880</v>
      </c>
      <c r="G7038">
        <v>0.51100000000000001</v>
      </c>
    </row>
    <row r="7039" spans="1:7" x14ac:dyDescent="0.35">
      <c r="A7039" t="s">
        <v>4262</v>
      </c>
      <c r="B7039" t="s">
        <v>942</v>
      </c>
      <c r="C7039" s="16">
        <v>33560</v>
      </c>
      <c r="D7039">
        <v>2</v>
      </c>
      <c r="E7039">
        <v>0</v>
      </c>
      <c r="F7039" t="s">
        <v>13880</v>
      </c>
      <c r="G7039">
        <v>0.50900000000000001</v>
      </c>
    </row>
    <row r="7040" spans="1:7" x14ac:dyDescent="0.35">
      <c r="A7040" t="s">
        <v>4322</v>
      </c>
      <c r="B7040" t="s">
        <v>942</v>
      </c>
      <c r="C7040" s="16">
        <v>33560</v>
      </c>
      <c r="D7040">
        <v>7</v>
      </c>
      <c r="E7040">
        <v>0</v>
      </c>
      <c r="F7040" t="s">
        <v>13880</v>
      </c>
      <c r="G7040">
        <v>0.52400000000000002</v>
      </c>
    </row>
    <row r="7041" spans="1:7" x14ac:dyDescent="0.35">
      <c r="A7041" t="s">
        <v>8717</v>
      </c>
      <c r="B7041" t="s">
        <v>942</v>
      </c>
      <c r="C7041" s="16">
        <v>33560</v>
      </c>
      <c r="D7041">
        <v>5</v>
      </c>
      <c r="E7041">
        <v>0</v>
      </c>
      <c r="F7041" t="s">
        <v>13880</v>
      </c>
      <c r="G7041">
        <v>0.436</v>
      </c>
    </row>
    <row r="7042" spans="1:7" x14ac:dyDescent="0.35">
      <c r="A7042" t="s">
        <v>499</v>
      </c>
      <c r="B7042" t="s">
        <v>387</v>
      </c>
      <c r="C7042" s="16">
        <v>33555</v>
      </c>
      <c r="D7042">
        <v>7</v>
      </c>
      <c r="E7042">
        <v>71</v>
      </c>
      <c r="F7042" t="s">
        <v>13728</v>
      </c>
      <c r="G7042">
        <v>0.54500000000000004</v>
      </c>
    </row>
    <row r="7043" spans="1:7" x14ac:dyDescent="0.35">
      <c r="A7043" t="s">
        <v>3979</v>
      </c>
      <c r="B7043" t="s">
        <v>387</v>
      </c>
      <c r="C7043" s="16">
        <v>33555</v>
      </c>
      <c r="D7043">
        <v>5</v>
      </c>
      <c r="E7043">
        <v>75</v>
      </c>
      <c r="F7043" t="s">
        <v>13728</v>
      </c>
      <c r="G7043">
        <v>0.83099999999999996</v>
      </c>
    </row>
    <row r="7044" spans="1:7" x14ac:dyDescent="0.35">
      <c r="A7044" t="s">
        <v>11298</v>
      </c>
      <c r="B7044" t="s">
        <v>387</v>
      </c>
      <c r="C7044" s="16">
        <v>33555</v>
      </c>
      <c r="D7044">
        <v>10</v>
      </c>
      <c r="E7044">
        <v>63</v>
      </c>
      <c r="F7044" t="s">
        <v>13728</v>
      </c>
      <c r="G7044">
        <v>0.502</v>
      </c>
    </row>
    <row r="7045" spans="1:7" x14ac:dyDescent="0.35">
      <c r="A7045" t="s">
        <v>8997</v>
      </c>
      <c r="B7045" t="s">
        <v>3974</v>
      </c>
      <c r="C7045" s="16">
        <v>33553</v>
      </c>
      <c r="D7045">
        <v>4</v>
      </c>
      <c r="E7045">
        <v>68</v>
      </c>
      <c r="F7045" t="s">
        <v>14436</v>
      </c>
      <c r="G7045">
        <v>0.91600000000000004</v>
      </c>
    </row>
    <row r="7046" spans="1:7" x14ac:dyDescent="0.35">
      <c r="A7046" t="s">
        <v>2346</v>
      </c>
      <c r="B7046" t="s">
        <v>2347</v>
      </c>
      <c r="C7046" s="16">
        <v>33544</v>
      </c>
      <c r="D7046">
        <v>16</v>
      </c>
      <c r="E7046">
        <v>0</v>
      </c>
      <c r="F7046" t="s">
        <v>2348</v>
      </c>
      <c r="G7046">
        <v>0.67</v>
      </c>
    </row>
    <row r="7047" spans="1:7" x14ac:dyDescent="0.35">
      <c r="A7047" t="s">
        <v>4921</v>
      </c>
      <c r="B7047" t="s">
        <v>2347</v>
      </c>
      <c r="C7047" s="16">
        <v>33544</v>
      </c>
      <c r="D7047">
        <v>15</v>
      </c>
      <c r="E7047">
        <v>51</v>
      </c>
      <c r="F7047" t="s">
        <v>2348</v>
      </c>
      <c r="G7047">
        <v>0.70799999999999996</v>
      </c>
    </row>
    <row r="7048" spans="1:7" x14ac:dyDescent="0.35">
      <c r="A7048" t="s">
        <v>4921</v>
      </c>
      <c r="B7048" t="s">
        <v>2347</v>
      </c>
      <c r="C7048" s="16">
        <v>33544</v>
      </c>
      <c r="D7048">
        <v>15</v>
      </c>
      <c r="E7048">
        <v>0</v>
      </c>
      <c r="F7048" t="s">
        <v>2348</v>
      </c>
      <c r="G7048">
        <v>0.70799999999999996</v>
      </c>
    </row>
    <row r="7049" spans="1:7" x14ac:dyDescent="0.35">
      <c r="A7049" t="s">
        <v>11161</v>
      </c>
      <c r="B7049" t="s">
        <v>89</v>
      </c>
      <c r="C7049" s="16">
        <v>33539</v>
      </c>
      <c r="D7049">
        <v>5</v>
      </c>
      <c r="E7049">
        <v>0</v>
      </c>
      <c r="F7049" t="s">
        <v>14109</v>
      </c>
      <c r="G7049">
        <v>0.79600000000000004</v>
      </c>
    </row>
    <row r="7050" spans="1:7" x14ac:dyDescent="0.35">
      <c r="A7050" t="s">
        <v>11340</v>
      </c>
      <c r="B7050" t="s">
        <v>89</v>
      </c>
      <c r="C7050" s="16">
        <v>33539</v>
      </c>
      <c r="D7050">
        <v>4</v>
      </c>
      <c r="E7050">
        <v>0</v>
      </c>
      <c r="F7050" t="s">
        <v>14109</v>
      </c>
      <c r="G7050">
        <v>0.39800000000000002</v>
      </c>
    </row>
    <row r="7051" spans="1:7" x14ac:dyDescent="0.35">
      <c r="A7051" t="s">
        <v>5381</v>
      </c>
      <c r="B7051" t="s">
        <v>5382</v>
      </c>
      <c r="C7051" s="16">
        <v>33522</v>
      </c>
      <c r="D7051">
        <v>1</v>
      </c>
      <c r="E7051">
        <v>53</v>
      </c>
      <c r="F7051" t="s">
        <v>13412</v>
      </c>
      <c r="G7051">
        <v>0.628</v>
      </c>
    </row>
    <row r="7052" spans="1:7" x14ac:dyDescent="0.35">
      <c r="A7052" t="s">
        <v>252</v>
      </c>
      <c r="B7052" t="s">
        <v>253</v>
      </c>
      <c r="C7052" s="16">
        <v>33512</v>
      </c>
      <c r="D7052">
        <v>4</v>
      </c>
      <c r="E7052">
        <v>57</v>
      </c>
      <c r="F7052" t="s">
        <v>13955</v>
      </c>
      <c r="G7052">
        <v>0.85199999999999998</v>
      </c>
    </row>
    <row r="7053" spans="1:7" x14ac:dyDescent="0.35">
      <c r="A7053" t="s">
        <v>869</v>
      </c>
      <c r="B7053" t="s">
        <v>253</v>
      </c>
      <c r="C7053" s="16">
        <v>33512</v>
      </c>
      <c r="D7053">
        <v>4</v>
      </c>
      <c r="E7053">
        <v>0</v>
      </c>
      <c r="F7053" t="s">
        <v>13955</v>
      </c>
      <c r="G7053">
        <v>0.86099999999999999</v>
      </c>
    </row>
    <row r="7054" spans="1:7" x14ac:dyDescent="0.35">
      <c r="A7054" t="s">
        <v>5344</v>
      </c>
      <c r="B7054" t="s">
        <v>253</v>
      </c>
      <c r="C7054" s="16">
        <v>33512</v>
      </c>
      <c r="D7054">
        <v>7</v>
      </c>
      <c r="E7054">
        <v>48</v>
      </c>
      <c r="F7054" t="s">
        <v>13955</v>
      </c>
      <c r="G7054">
        <v>0.67700000000000005</v>
      </c>
    </row>
    <row r="7055" spans="1:7" x14ac:dyDescent="0.35">
      <c r="A7055" t="s">
        <v>8923</v>
      </c>
      <c r="B7055" t="s">
        <v>3283</v>
      </c>
      <c r="C7055" s="16">
        <v>33512</v>
      </c>
      <c r="D7055">
        <v>12</v>
      </c>
      <c r="E7055">
        <v>0</v>
      </c>
      <c r="F7055" t="s">
        <v>13671</v>
      </c>
      <c r="G7055">
        <v>0.624</v>
      </c>
    </row>
    <row r="7056" spans="1:7" x14ac:dyDescent="0.35">
      <c r="A7056" t="s">
        <v>1546</v>
      </c>
      <c r="B7056" t="s">
        <v>1547</v>
      </c>
      <c r="C7056" s="16">
        <v>33511</v>
      </c>
      <c r="D7056">
        <v>18</v>
      </c>
      <c r="E7056">
        <v>44</v>
      </c>
      <c r="F7056" t="s">
        <v>1548</v>
      </c>
      <c r="G7056">
        <v>0.65</v>
      </c>
    </row>
    <row r="7057" spans="1:7" x14ac:dyDescent="0.35">
      <c r="A7057" t="s">
        <v>4871</v>
      </c>
      <c r="B7057" t="s">
        <v>1547</v>
      </c>
      <c r="C7057" s="16">
        <v>33511</v>
      </c>
      <c r="D7057">
        <v>10</v>
      </c>
      <c r="E7057">
        <v>37</v>
      </c>
      <c r="F7057" t="s">
        <v>1548</v>
      </c>
      <c r="G7057">
        <v>0.57599999999999996</v>
      </c>
    </row>
    <row r="7058" spans="1:7" x14ac:dyDescent="0.35">
      <c r="A7058" t="s">
        <v>2994</v>
      </c>
      <c r="B7058" t="s">
        <v>2995</v>
      </c>
      <c r="C7058" s="16">
        <v>33507</v>
      </c>
      <c r="D7058">
        <v>1</v>
      </c>
      <c r="E7058">
        <v>6</v>
      </c>
      <c r="F7058" t="s">
        <v>14312</v>
      </c>
      <c r="G7058">
        <v>0.502</v>
      </c>
    </row>
    <row r="7059" spans="1:7" x14ac:dyDescent="0.35">
      <c r="A7059" t="s">
        <v>11746</v>
      </c>
      <c r="B7059" t="s">
        <v>259</v>
      </c>
      <c r="C7059" s="16">
        <v>33505</v>
      </c>
      <c r="D7059">
        <v>12</v>
      </c>
      <c r="E7059">
        <v>0</v>
      </c>
      <c r="F7059" t="s">
        <v>14050</v>
      </c>
      <c r="G7059">
        <v>0.52</v>
      </c>
    </row>
    <row r="7060" spans="1:7" x14ac:dyDescent="0.35">
      <c r="A7060" t="s">
        <v>3746</v>
      </c>
      <c r="B7060" t="s">
        <v>259</v>
      </c>
      <c r="C7060" s="16">
        <v>33505</v>
      </c>
      <c r="D7060">
        <v>4</v>
      </c>
      <c r="E7060">
        <v>0</v>
      </c>
      <c r="F7060" t="s">
        <v>14050</v>
      </c>
      <c r="G7060">
        <v>0.439</v>
      </c>
    </row>
    <row r="7061" spans="1:7" x14ac:dyDescent="0.35">
      <c r="A7061" t="s">
        <v>6475</v>
      </c>
      <c r="B7061" t="s">
        <v>87</v>
      </c>
      <c r="C7061" s="16">
        <v>33505</v>
      </c>
      <c r="D7061">
        <v>5</v>
      </c>
      <c r="E7061">
        <v>68</v>
      </c>
      <c r="F7061" t="s">
        <v>14242</v>
      </c>
      <c r="G7061">
        <v>0.623</v>
      </c>
    </row>
    <row r="7062" spans="1:7" x14ac:dyDescent="0.35">
      <c r="A7062" t="s">
        <v>6013</v>
      </c>
      <c r="B7062" t="s">
        <v>87</v>
      </c>
      <c r="C7062" s="16">
        <v>33505</v>
      </c>
      <c r="D7062">
        <v>11</v>
      </c>
      <c r="E7062">
        <v>86</v>
      </c>
      <c r="F7062" t="s">
        <v>14242</v>
      </c>
      <c r="G7062">
        <v>0.55900000000000005</v>
      </c>
    </row>
    <row r="7063" spans="1:7" x14ac:dyDescent="0.35">
      <c r="A7063" t="s">
        <v>10895</v>
      </c>
      <c r="B7063" t="s">
        <v>87</v>
      </c>
      <c r="C7063" s="16">
        <v>33505</v>
      </c>
      <c r="D7063">
        <v>9</v>
      </c>
      <c r="E7063">
        <v>78</v>
      </c>
      <c r="F7063" t="s">
        <v>14242</v>
      </c>
      <c r="G7063">
        <v>0.66600000000000004</v>
      </c>
    </row>
    <row r="7064" spans="1:7" x14ac:dyDescent="0.35">
      <c r="A7064" t="s">
        <v>6602</v>
      </c>
      <c r="B7064" t="s">
        <v>1951</v>
      </c>
      <c r="C7064" s="16">
        <v>33499</v>
      </c>
      <c r="D7064">
        <v>12</v>
      </c>
      <c r="E7064">
        <v>0</v>
      </c>
      <c r="F7064" t="s">
        <v>14437</v>
      </c>
      <c r="G7064">
        <v>0.34599999999999997</v>
      </c>
    </row>
    <row r="7065" spans="1:7" x14ac:dyDescent="0.35">
      <c r="A7065" t="s">
        <v>1137</v>
      </c>
      <c r="B7065" t="s">
        <v>1951</v>
      </c>
      <c r="C7065" s="16">
        <v>33499</v>
      </c>
      <c r="D7065">
        <v>4</v>
      </c>
      <c r="E7065">
        <v>82</v>
      </c>
      <c r="F7065" t="s">
        <v>14437</v>
      </c>
      <c r="G7065">
        <v>0.496</v>
      </c>
    </row>
    <row r="7066" spans="1:7" x14ac:dyDescent="0.35">
      <c r="A7066" t="s">
        <v>837</v>
      </c>
      <c r="B7066" t="s">
        <v>838</v>
      </c>
      <c r="C7066" s="16">
        <v>33498</v>
      </c>
      <c r="D7066">
        <v>1</v>
      </c>
      <c r="E7066">
        <v>66</v>
      </c>
      <c r="F7066" t="s">
        <v>14821</v>
      </c>
      <c r="G7066">
        <v>0.74</v>
      </c>
    </row>
    <row r="7067" spans="1:7" x14ac:dyDescent="0.35">
      <c r="A7067" t="s">
        <v>6488</v>
      </c>
      <c r="B7067" t="s">
        <v>1951</v>
      </c>
      <c r="C7067" s="16">
        <v>33498</v>
      </c>
      <c r="D7067">
        <v>10</v>
      </c>
      <c r="E7067">
        <v>0</v>
      </c>
      <c r="F7067" t="s">
        <v>14437</v>
      </c>
      <c r="G7067">
        <v>0.19700000000000001</v>
      </c>
    </row>
    <row r="7068" spans="1:7" x14ac:dyDescent="0.35">
      <c r="A7068" t="s">
        <v>1264</v>
      </c>
      <c r="B7068" t="s">
        <v>1951</v>
      </c>
      <c r="C7068" s="16">
        <v>33498</v>
      </c>
      <c r="D7068">
        <v>3</v>
      </c>
      <c r="E7068">
        <v>0</v>
      </c>
      <c r="F7068" t="s">
        <v>14437</v>
      </c>
      <c r="G7068">
        <v>0.26200000000000001</v>
      </c>
    </row>
    <row r="7069" spans="1:7" x14ac:dyDescent="0.35">
      <c r="A7069" t="s">
        <v>12382</v>
      </c>
      <c r="B7069" t="s">
        <v>1951</v>
      </c>
      <c r="C7069" s="16">
        <v>33498</v>
      </c>
      <c r="D7069">
        <v>4</v>
      </c>
      <c r="E7069">
        <v>0</v>
      </c>
      <c r="F7069" t="s">
        <v>14437</v>
      </c>
      <c r="G7069">
        <v>0.437</v>
      </c>
    </row>
    <row r="7070" spans="1:7" x14ac:dyDescent="0.35">
      <c r="A7070" t="s">
        <v>12382</v>
      </c>
      <c r="B7070" t="s">
        <v>1951</v>
      </c>
      <c r="C7070" s="16">
        <v>33498</v>
      </c>
      <c r="D7070">
        <v>4</v>
      </c>
      <c r="E7070">
        <v>81</v>
      </c>
      <c r="F7070" t="s">
        <v>14437</v>
      </c>
      <c r="G7070">
        <v>0.45600000000000002</v>
      </c>
    </row>
    <row r="7071" spans="1:7" x14ac:dyDescent="0.35">
      <c r="A7071" t="s">
        <v>6755</v>
      </c>
      <c r="B7071" t="s">
        <v>6756</v>
      </c>
      <c r="C7071" s="16">
        <v>33488</v>
      </c>
      <c r="D7071">
        <v>10</v>
      </c>
      <c r="E7071">
        <v>61</v>
      </c>
      <c r="F7071" t="s">
        <v>14292</v>
      </c>
      <c r="G7071">
        <v>0.74399999999999999</v>
      </c>
    </row>
    <row r="7072" spans="1:7" x14ac:dyDescent="0.35">
      <c r="A7072" t="s">
        <v>222</v>
      </c>
      <c r="B7072" t="s">
        <v>223</v>
      </c>
      <c r="C7072" s="16">
        <v>33477</v>
      </c>
      <c r="D7072">
        <v>7</v>
      </c>
      <c r="E7072">
        <v>74</v>
      </c>
      <c r="F7072" t="s">
        <v>14438</v>
      </c>
      <c r="G7072">
        <v>0.54300000000000004</v>
      </c>
    </row>
    <row r="7073" spans="1:7" x14ac:dyDescent="0.35">
      <c r="A7073" t="s">
        <v>599</v>
      </c>
      <c r="B7073" t="s">
        <v>2596</v>
      </c>
      <c r="C7073" s="16">
        <v>33477</v>
      </c>
      <c r="D7073">
        <v>3</v>
      </c>
      <c r="E7073">
        <v>79</v>
      </c>
      <c r="F7073" t="s">
        <v>14046</v>
      </c>
      <c r="G7073">
        <v>0.28399999999999997</v>
      </c>
    </row>
    <row r="7074" spans="1:7" x14ac:dyDescent="0.35">
      <c r="A7074" t="s">
        <v>6255</v>
      </c>
      <c r="B7074" t="s">
        <v>223</v>
      </c>
      <c r="C7074" s="16">
        <v>33477</v>
      </c>
      <c r="D7074">
        <v>3</v>
      </c>
      <c r="E7074">
        <v>52</v>
      </c>
      <c r="F7074" t="s">
        <v>14438</v>
      </c>
      <c r="G7074">
        <v>0.52600000000000002</v>
      </c>
    </row>
    <row r="7075" spans="1:7" x14ac:dyDescent="0.35">
      <c r="A7075" t="s">
        <v>9563</v>
      </c>
      <c r="B7075" t="s">
        <v>2596</v>
      </c>
      <c r="C7075" s="16">
        <v>33477</v>
      </c>
      <c r="D7075">
        <v>5</v>
      </c>
      <c r="E7075">
        <v>77</v>
      </c>
      <c r="F7075" t="s">
        <v>14046</v>
      </c>
      <c r="G7075">
        <v>0.36</v>
      </c>
    </row>
    <row r="7076" spans="1:7" x14ac:dyDescent="0.35">
      <c r="A7076" t="s">
        <v>3937</v>
      </c>
      <c r="B7076" t="s">
        <v>1929</v>
      </c>
      <c r="C7076" s="16">
        <v>33462</v>
      </c>
      <c r="D7076">
        <v>4</v>
      </c>
      <c r="E7076">
        <v>0</v>
      </c>
      <c r="F7076" t="s">
        <v>14367</v>
      </c>
      <c r="G7076">
        <v>0.53900000000000003</v>
      </c>
    </row>
    <row r="7077" spans="1:7" x14ac:dyDescent="0.35">
      <c r="A7077" t="s">
        <v>4682</v>
      </c>
      <c r="B7077" t="s">
        <v>1929</v>
      </c>
      <c r="C7077" s="16">
        <v>33462</v>
      </c>
      <c r="D7077">
        <v>8</v>
      </c>
      <c r="E7077">
        <v>0</v>
      </c>
      <c r="F7077" t="s">
        <v>14367</v>
      </c>
      <c r="G7077">
        <v>0.55800000000000005</v>
      </c>
    </row>
    <row r="7078" spans="1:7" x14ac:dyDescent="0.35">
      <c r="A7078" t="s">
        <v>5239</v>
      </c>
      <c r="B7078" t="s">
        <v>1929</v>
      </c>
      <c r="C7078" s="16">
        <v>33462</v>
      </c>
      <c r="D7078">
        <v>1</v>
      </c>
      <c r="E7078">
        <v>0</v>
      </c>
      <c r="F7078" t="s">
        <v>14367</v>
      </c>
      <c r="G7078">
        <v>0.57899999999999996</v>
      </c>
    </row>
    <row r="7079" spans="1:7" x14ac:dyDescent="0.35">
      <c r="A7079" t="s">
        <v>9249</v>
      </c>
      <c r="B7079" t="s">
        <v>5717</v>
      </c>
      <c r="C7079" s="16">
        <v>33442</v>
      </c>
      <c r="D7079">
        <v>1</v>
      </c>
      <c r="E7079">
        <v>67</v>
      </c>
      <c r="F7079" t="s">
        <v>5718</v>
      </c>
      <c r="G7079">
        <v>0.55100000000000005</v>
      </c>
    </row>
    <row r="7080" spans="1:7" x14ac:dyDescent="0.35">
      <c r="A7080" t="s">
        <v>9725</v>
      </c>
      <c r="B7080" t="s">
        <v>5717</v>
      </c>
      <c r="C7080" s="16">
        <v>33442</v>
      </c>
      <c r="D7080">
        <v>2</v>
      </c>
      <c r="E7080">
        <v>57</v>
      </c>
      <c r="F7080" t="s">
        <v>5718</v>
      </c>
      <c r="G7080">
        <v>0.80700000000000005</v>
      </c>
    </row>
    <row r="7081" spans="1:7" x14ac:dyDescent="0.35">
      <c r="A7081" t="s">
        <v>11292</v>
      </c>
      <c r="B7081" t="s">
        <v>2417</v>
      </c>
      <c r="C7081" s="16">
        <v>33435</v>
      </c>
      <c r="D7081">
        <v>4</v>
      </c>
      <c r="E7081">
        <v>44</v>
      </c>
      <c r="F7081" t="s">
        <v>14398</v>
      </c>
      <c r="G7081">
        <v>0.91700000000000004</v>
      </c>
    </row>
    <row r="7082" spans="1:7" x14ac:dyDescent="0.35">
      <c r="A7082" t="s">
        <v>272</v>
      </c>
      <c r="B7082" t="s">
        <v>273</v>
      </c>
      <c r="C7082" s="16">
        <v>33421</v>
      </c>
      <c r="D7082">
        <v>1</v>
      </c>
      <c r="E7082">
        <v>0</v>
      </c>
      <c r="F7082" t="s">
        <v>274</v>
      </c>
      <c r="G7082">
        <v>0.747</v>
      </c>
    </row>
    <row r="7083" spans="1:7" x14ac:dyDescent="0.35">
      <c r="A7083" t="s">
        <v>3270</v>
      </c>
      <c r="B7083" t="s">
        <v>533</v>
      </c>
      <c r="C7083" s="16">
        <v>33421</v>
      </c>
      <c r="D7083">
        <v>1</v>
      </c>
      <c r="E7083">
        <v>0</v>
      </c>
      <c r="F7083" t="s">
        <v>14340</v>
      </c>
      <c r="G7083">
        <v>0.65100000000000002</v>
      </c>
    </row>
    <row r="7084" spans="1:7" x14ac:dyDescent="0.35">
      <c r="A7084" t="s">
        <v>1107</v>
      </c>
      <c r="B7084" t="s">
        <v>1108</v>
      </c>
      <c r="C7084" s="16">
        <v>33413</v>
      </c>
      <c r="D7084">
        <v>5</v>
      </c>
      <c r="E7084">
        <v>73</v>
      </c>
      <c r="F7084" t="s">
        <v>14066</v>
      </c>
      <c r="G7084">
        <v>0.64300000000000002</v>
      </c>
    </row>
    <row r="7085" spans="1:7" x14ac:dyDescent="0.35">
      <c r="A7085" t="s">
        <v>9015</v>
      </c>
      <c r="B7085" t="s">
        <v>1108</v>
      </c>
      <c r="C7085" s="16">
        <v>33413</v>
      </c>
      <c r="D7085">
        <v>3</v>
      </c>
      <c r="E7085">
        <v>66</v>
      </c>
      <c r="F7085" t="s">
        <v>14066</v>
      </c>
      <c r="G7085">
        <v>0.65</v>
      </c>
    </row>
    <row r="7086" spans="1:7" x14ac:dyDescent="0.35">
      <c r="A7086" t="s">
        <v>7327</v>
      </c>
      <c r="B7086" t="s">
        <v>7328</v>
      </c>
      <c r="C7086" s="16">
        <v>33402</v>
      </c>
      <c r="D7086">
        <v>9</v>
      </c>
      <c r="E7086">
        <v>43</v>
      </c>
      <c r="F7086" t="s">
        <v>13959</v>
      </c>
      <c r="G7086">
        <v>0.5</v>
      </c>
    </row>
    <row r="7087" spans="1:7" x14ac:dyDescent="0.35">
      <c r="A7087" t="s">
        <v>11781</v>
      </c>
      <c r="B7087" t="s">
        <v>779</v>
      </c>
      <c r="C7087" s="16">
        <v>33400</v>
      </c>
      <c r="D7087">
        <v>12</v>
      </c>
      <c r="E7087">
        <v>72</v>
      </c>
      <c r="F7087" t="s">
        <v>12842</v>
      </c>
      <c r="G7087">
        <v>0.67800000000000005</v>
      </c>
    </row>
    <row r="7088" spans="1:7" x14ac:dyDescent="0.35">
      <c r="A7088" t="s">
        <v>3287</v>
      </c>
      <c r="B7088" t="s">
        <v>1336</v>
      </c>
      <c r="C7088" s="16">
        <v>33378</v>
      </c>
      <c r="D7088">
        <v>2</v>
      </c>
      <c r="E7088">
        <v>48</v>
      </c>
      <c r="F7088" t="s">
        <v>13904</v>
      </c>
      <c r="G7088">
        <v>0.43099999999999999</v>
      </c>
    </row>
    <row r="7089" spans="1:7" x14ac:dyDescent="0.35">
      <c r="A7089" t="s">
        <v>3520</v>
      </c>
      <c r="B7089" t="s">
        <v>3521</v>
      </c>
      <c r="C7089" s="16">
        <v>33365</v>
      </c>
      <c r="D7089">
        <v>6</v>
      </c>
      <c r="E7089">
        <v>69</v>
      </c>
      <c r="F7089" t="s">
        <v>14439</v>
      </c>
      <c r="G7089">
        <v>0.63600000000000001</v>
      </c>
    </row>
    <row r="7090" spans="1:7" x14ac:dyDescent="0.35">
      <c r="A7090" t="s">
        <v>3520</v>
      </c>
      <c r="B7090" t="s">
        <v>3521</v>
      </c>
      <c r="C7090" s="16">
        <v>33365</v>
      </c>
      <c r="D7090">
        <v>6</v>
      </c>
      <c r="E7090">
        <v>0</v>
      </c>
      <c r="F7090" t="s">
        <v>14439</v>
      </c>
      <c r="G7090">
        <v>0.63700000000000001</v>
      </c>
    </row>
    <row r="7091" spans="1:7" x14ac:dyDescent="0.35">
      <c r="A7091" t="s">
        <v>5286</v>
      </c>
      <c r="B7091" t="s">
        <v>609</v>
      </c>
      <c r="C7091" s="16">
        <v>33358</v>
      </c>
      <c r="D7091">
        <v>17</v>
      </c>
      <c r="E7091">
        <v>74</v>
      </c>
      <c r="F7091" t="s">
        <v>610</v>
      </c>
      <c r="G7091">
        <v>0.64</v>
      </c>
    </row>
    <row r="7092" spans="1:7" x14ac:dyDescent="0.35">
      <c r="A7092" t="s">
        <v>1353</v>
      </c>
      <c r="B7092" t="s">
        <v>1354</v>
      </c>
      <c r="C7092" s="16">
        <v>33330</v>
      </c>
      <c r="D7092">
        <v>9</v>
      </c>
      <c r="E7092">
        <v>64</v>
      </c>
      <c r="F7092" t="s">
        <v>14440</v>
      </c>
      <c r="G7092">
        <v>0.53100000000000003</v>
      </c>
    </row>
    <row r="7093" spans="1:7" x14ac:dyDescent="0.35">
      <c r="A7093" t="s">
        <v>12515</v>
      </c>
      <c r="B7093" t="s">
        <v>1504</v>
      </c>
      <c r="C7093" s="16">
        <v>33325</v>
      </c>
      <c r="D7093">
        <v>3</v>
      </c>
      <c r="E7093">
        <v>0</v>
      </c>
      <c r="F7093" t="s">
        <v>13324</v>
      </c>
      <c r="G7093">
        <v>0.60899999999999999</v>
      </c>
    </row>
    <row r="7094" spans="1:7" x14ac:dyDescent="0.35">
      <c r="A7094" t="s">
        <v>12438</v>
      </c>
      <c r="B7094" t="s">
        <v>8579</v>
      </c>
      <c r="C7094" s="16">
        <v>33315</v>
      </c>
      <c r="D7094">
        <v>2</v>
      </c>
      <c r="E7094">
        <v>0</v>
      </c>
      <c r="F7094" t="s">
        <v>13205</v>
      </c>
      <c r="G7094">
        <v>0.70299999999999996</v>
      </c>
    </row>
    <row r="7095" spans="1:7" x14ac:dyDescent="0.35">
      <c r="A7095" t="s">
        <v>3476</v>
      </c>
      <c r="B7095" t="s">
        <v>3477</v>
      </c>
      <c r="C7095" s="16">
        <v>33309</v>
      </c>
      <c r="D7095">
        <v>2</v>
      </c>
      <c r="E7095">
        <v>87</v>
      </c>
      <c r="F7095" t="s">
        <v>14289</v>
      </c>
      <c r="G7095">
        <v>0.66600000000000004</v>
      </c>
    </row>
    <row r="7096" spans="1:7" x14ac:dyDescent="0.35">
      <c r="A7096" t="s">
        <v>12749</v>
      </c>
      <c r="B7096" t="s">
        <v>605</v>
      </c>
      <c r="C7096" s="16">
        <v>33298</v>
      </c>
      <c r="D7096">
        <v>12</v>
      </c>
      <c r="E7096">
        <v>39</v>
      </c>
      <c r="F7096" t="s">
        <v>14256</v>
      </c>
      <c r="G7096">
        <v>0.67300000000000004</v>
      </c>
    </row>
    <row r="7097" spans="1:7" x14ac:dyDescent="0.35">
      <c r="A7097" t="s">
        <v>5632</v>
      </c>
      <c r="B7097" t="s">
        <v>5633</v>
      </c>
      <c r="C7097" s="16">
        <v>33277</v>
      </c>
      <c r="D7097">
        <v>1</v>
      </c>
      <c r="E7097">
        <v>74</v>
      </c>
      <c r="F7097" t="s">
        <v>3667</v>
      </c>
      <c r="G7097">
        <v>0.56699999999999995</v>
      </c>
    </row>
    <row r="7098" spans="1:7" x14ac:dyDescent="0.35">
      <c r="A7098" t="s">
        <v>10472</v>
      </c>
      <c r="B7098" t="s">
        <v>89</v>
      </c>
      <c r="C7098" s="16">
        <v>33274</v>
      </c>
      <c r="D7098">
        <v>12</v>
      </c>
      <c r="E7098">
        <v>71</v>
      </c>
      <c r="F7098" t="s">
        <v>14109</v>
      </c>
      <c r="G7098">
        <v>0.42599999999999999</v>
      </c>
    </row>
    <row r="7099" spans="1:7" x14ac:dyDescent="0.35">
      <c r="A7099" t="s">
        <v>6572</v>
      </c>
      <c r="B7099" t="s">
        <v>6573</v>
      </c>
      <c r="C7099" s="16">
        <v>33266</v>
      </c>
      <c r="D7099">
        <v>5</v>
      </c>
      <c r="E7099">
        <v>61</v>
      </c>
      <c r="F7099" t="s">
        <v>14441</v>
      </c>
      <c r="G7099">
        <v>0.65700000000000003</v>
      </c>
    </row>
    <row r="7100" spans="1:7" x14ac:dyDescent="0.35">
      <c r="A7100" t="s">
        <v>272</v>
      </c>
      <c r="B7100" t="s">
        <v>273</v>
      </c>
      <c r="C7100" s="16">
        <v>33239</v>
      </c>
      <c r="D7100">
        <v>1</v>
      </c>
      <c r="E7100">
        <v>65</v>
      </c>
      <c r="F7100" t="s">
        <v>274</v>
      </c>
      <c r="G7100">
        <v>0.74399999999999999</v>
      </c>
    </row>
    <row r="7101" spans="1:7" x14ac:dyDescent="0.35">
      <c r="A7101" t="s">
        <v>1054</v>
      </c>
      <c r="B7101" t="s">
        <v>1055</v>
      </c>
      <c r="C7101" s="16">
        <v>33239</v>
      </c>
      <c r="D7101">
        <v>7</v>
      </c>
      <c r="E7101">
        <v>33</v>
      </c>
      <c r="F7101" t="s">
        <v>14442</v>
      </c>
      <c r="G7101">
        <v>0.495</v>
      </c>
    </row>
    <row r="7102" spans="1:7" x14ac:dyDescent="0.35">
      <c r="A7102" t="s">
        <v>1371</v>
      </c>
      <c r="B7102" t="s">
        <v>1372</v>
      </c>
      <c r="C7102" s="16">
        <v>33239</v>
      </c>
      <c r="D7102">
        <v>8</v>
      </c>
      <c r="E7102">
        <v>26</v>
      </c>
      <c r="F7102" t="s">
        <v>12873</v>
      </c>
      <c r="G7102">
        <v>0.57599999999999996</v>
      </c>
    </row>
    <row r="7103" spans="1:7" x14ac:dyDescent="0.35">
      <c r="A7103" t="s">
        <v>3270</v>
      </c>
      <c r="B7103" t="s">
        <v>533</v>
      </c>
      <c r="C7103" s="16">
        <v>33239</v>
      </c>
      <c r="D7103">
        <v>1</v>
      </c>
      <c r="E7103">
        <v>76</v>
      </c>
      <c r="F7103" t="s">
        <v>14340</v>
      </c>
      <c r="G7103">
        <v>0.65100000000000002</v>
      </c>
    </row>
    <row r="7104" spans="1:7" x14ac:dyDescent="0.35">
      <c r="A7104" t="s">
        <v>3384</v>
      </c>
      <c r="B7104" t="s">
        <v>1055</v>
      </c>
      <c r="C7104" s="16">
        <v>33239</v>
      </c>
      <c r="D7104">
        <v>9</v>
      </c>
      <c r="E7104">
        <v>23</v>
      </c>
      <c r="F7104" t="s">
        <v>14442</v>
      </c>
      <c r="G7104">
        <v>0.63900000000000001</v>
      </c>
    </row>
    <row r="7105" spans="1:7" x14ac:dyDescent="0.35">
      <c r="A7105" t="s">
        <v>3476</v>
      </c>
      <c r="B7105" t="s">
        <v>3477</v>
      </c>
      <c r="C7105" s="16">
        <v>33239</v>
      </c>
      <c r="D7105">
        <v>2</v>
      </c>
      <c r="E7105">
        <v>1</v>
      </c>
      <c r="F7105" t="s">
        <v>14289</v>
      </c>
      <c r="G7105">
        <v>0.67200000000000004</v>
      </c>
    </row>
    <row r="7106" spans="1:7" x14ac:dyDescent="0.35">
      <c r="A7106" t="s">
        <v>3646</v>
      </c>
      <c r="B7106" t="s">
        <v>1055</v>
      </c>
      <c r="C7106" s="16">
        <v>33239</v>
      </c>
      <c r="D7106">
        <v>1</v>
      </c>
      <c r="E7106">
        <v>42</v>
      </c>
      <c r="F7106" t="s">
        <v>14442</v>
      </c>
      <c r="G7106">
        <v>0.65200000000000002</v>
      </c>
    </row>
    <row r="7107" spans="1:7" x14ac:dyDescent="0.35">
      <c r="A7107" t="s">
        <v>3761</v>
      </c>
      <c r="B7107" t="s">
        <v>3762</v>
      </c>
      <c r="C7107" s="16">
        <v>33239</v>
      </c>
      <c r="D7107">
        <v>2</v>
      </c>
      <c r="E7107">
        <v>0</v>
      </c>
      <c r="F7107" t="s">
        <v>14443</v>
      </c>
      <c r="G7107">
        <v>0.62</v>
      </c>
    </row>
    <row r="7108" spans="1:7" x14ac:dyDescent="0.35">
      <c r="A7108" t="s">
        <v>4642</v>
      </c>
      <c r="B7108" t="s">
        <v>4643</v>
      </c>
      <c r="C7108" s="16">
        <v>33239</v>
      </c>
      <c r="D7108">
        <v>2</v>
      </c>
      <c r="E7108">
        <v>45</v>
      </c>
      <c r="F7108" t="s">
        <v>13413</v>
      </c>
      <c r="G7108">
        <v>0.19900000000000001</v>
      </c>
    </row>
    <row r="7109" spans="1:7" x14ac:dyDescent="0.35">
      <c r="A7109" t="s">
        <v>5239</v>
      </c>
      <c r="B7109" t="s">
        <v>1929</v>
      </c>
      <c r="C7109" s="16">
        <v>33239</v>
      </c>
      <c r="D7109">
        <v>1</v>
      </c>
      <c r="E7109">
        <v>0</v>
      </c>
      <c r="F7109" t="s">
        <v>14367</v>
      </c>
      <c r="G7109">
        <v>0.57699999999999996</v>
      </c>
    </row>
    <row r="7110" spans="1:7" x14ac:dyDescent="0.35">
      <c r="A7110" t="s">
        <v>5836</v>
      </c>
      <c r="B7110" t="s">
        <v>5837</v>
      </c>
      <c r="C7110" s="16">
        <v>33239</v>
      </c>
      <c r="D7110">
        <v>1</v>
      </c>
      <c r="E7110">
        <v>62</v>
      </c>
      <c r="F7110" t="s">
        <v>13875</v>
      </c>
      <c r="G7110">
        <v>0.74399999999999999</v>
      </c>
    </row>
    <row r="7111" spans="1:7" x14ac:dyDescent="0.35">
      <c r="A7111" t="s">
        <v>6168</v>
      </c>
      <c r="B7111" t="s">
        <v>5838</v>
      </c>
      <c r="C7111" s="16">
        <v>33239</v>
      </c>
      <c r="D7111">
        <v>12</v>
      </c>
      <c r="E7111">
        <v>44</v>
      </c>
      <c r="F7111" t="s">
        <v>13875</v>
      </c>
      <c r="G7111">
        <v>0.629</v>
      </c>
    </row>
    <row r="7112" spans="1:7" x14ac:dyDescent="0.35">
      <c r="A7112" t="s">
        <v>3561</v>
      </c>
      <c r="B7112" t="s">
        <v>3083</v>
      </c>
      <c r="C7112" s="16">
        <v>33239</v>
      </c>
      <c r="D7112">
        <v>4</v>
      </c>
      <c r="E7112">
        <v>0</v>
      </c>
      <c r="F7112" t="s">
        <v>14235</v>
      </c>
      <c r="G7112">
        <v>0.49399999999999999</v>
      </c>
    </row>
    <row r="7113" spans="1:7" x14ac:dyDescent="0.35">
      <c r="A7113" t="s">
        <v>6535</v>
      </c>
      <c r="B7113" t="s">
        <v>6536</v>
      </c>
      <c r="C7113" s="16">
        <v>33239</v>
      </c>
      <c r="D7113">
        <v>3</v>
      </c>
      <c r="E7113">
        <v>63</v>
      </c>
      <c r="F7113" t="s">
        <v>15084</v>
      </c>
      <c r="G7113">
        <v>0.70599999999999996</v>
      </c>
    </row>
    <row r="7114" spans="1:7" x14ac:dyDescent="0.35">
      <c r="A7114" t="s">
        <v>7321</v>
      </c>
      <c r="B7114" t="s">
        <v>2571</v>
      </c>
      <c r="C7114" s="16">
        <v>33239</v>
      </c>
      <c r="D7114">
        <v>1</v>
      </c>
      <c r="E7114">
        <v>67</v>
      </c>
      <c r="F7114" t="s">
        <v>14057</v>
      </c>
      <c r="G7114">
        <v>0.68</v>
      </c>
    </row>
    <row r="7115" spans="1:7" x14ac:dyDescent="0.35">
      <c r="A7115" t="s">
        <v>7827</v>
      </c>
      <c r="B7115" t="s">
        <v>7828</v>
      </c>
      <c r="C7115" s="16">
        <v>33239</v>
      </c>
      <c r="D7115">
        <v>4</v>
      </c>
      <c r="E7115">
        <v>16</v>
      </c>
      <c r="F7115" t="s">
        <v>14187</v>
      </c>
      <c r="G7115">
        <v>0.70099999999999996</v>
      </c>
    </row>
    <row r="7116" spans="1:7" x14ac:dyDescent="0.35">
      <c r="A7116" t="s">
        <v>12428</v>
      </c>
      <c r="B7116" t="s">
        <v>8505</v>
      </c>
      <c r="C7116" s="16">
        <v>33239</v>
      </c>
      <c r="D7116">
        <v>1</v>
      </c>
      <c r="E7116">
        <v>60</v>
      </c>
      <c r="F7116" t="s">
        <v>6115</v>
      </c>
      <c r="G7116">
        <v>0.64500000000000002</v>
      </c>
    </row>
    <row r="7117" spans="1:7" x14ac:dyDescent="0.35">
      <c r="A7117" t="s">
        <v>8515</v>
      </c>
      <c r="B7117" t="s">
        <v>1284</v>
      </c>
      <c r="C7117" s="16">
        <v>33239</v>
      </c>
      <c r="D7117">
        <v>2</v>
      </c>
      <c r="E7117">
        <v>43</v>
      </c>
      <c r="F7117" t="s">
        <v>13669</v>
      </c>
      <c r="G7117">
        <v>0.74099999999999999</v>
      </c>
    </row>
    <row r="7118" spans="1:7" x14ac:dyDescent="0.35">
      <c r="A7118" t="s">
        <v>8670</v>
      </c>
      <c r="B7118" t="s">
        <v>1929</v>
      </c>
      <c r="C7118" s="16">
        <v>33239</v>
      </c>
      <c r="D7118">
        <v>5</v>
      </c>
      <c r="E7118">
        <v>0</v>
      </c>
      <c r="F7118" t="s">
        <v>14367</v>
      </c>
      <c r="G7118">
        <v>0.55000000000000004</v>
      </c>
    </row>
    <row r="7119" spans="1:7" x14ac:dyDescent="0.35">
      <c r="A7119" t="s">
        <v>6712</v>
      </c>
      <c r="B7119" t="s">
        <v>2571</v>
      </c>
      <c r="C7119" s="16">
        <v>33239</v>
      </c>
      <c r="D7119">
        <v>4</v>
      </c>
      <c r="E7119">
        <v>63</v>
      </c>
      <c r="F7119" t="s">
        <v>14057</v>
      </c>
      <c r="G7119">
        <v>0.85099999999999998</v>
      </c>
    </row>
    <row r="7120" spans="1:7" x14ac:dyDescent="0.35">
      <c r="A7120" t="s">
        <v>9408</v>
      </c>
      <c r="B7120" t="s">
        <v>9409</v>
      </c>
      <c r="C7120" s="16">
        <v>33239</v>
      </c>
      <c r="D7120">
        <v>3</v>
      </c>
      <c r="E7120">
        <v>66</v>
      </c>
      <c r="F7120" t="s">
        <v>14444</v>
      </c>
      <c r="G7120">
        <v>0.58799999999999997</v>
      </c>
    </row>
    <row r="7121" spans="1:7" x14ac:dyDescent="0.35">
      <c r="A7121" t="s">
        <v>4682</v>
      </c>
      <c r="B7121" t="s">
        <v>1929</v>
      </c>
      <c r="C7121" s="16">
        <v>33239</v>
      </c>
      <c r="D7121">
        <v>8</v>
      </c>
      <c r="E7121">
        <v>0</v>
      </c>
      <c r="F7121" t="s">
        <v>14367</v>
      </c>
      <c r="G7121">
        <v>0.55300000000000005</v>
      </c>
    </row>
    <row r="7122" spans="1:7" x14ac:dyDescent="0.35">
      <c r="A7122" t="s">
        <v>3271</v>
      </c>
      <c r="B7122" t="s">
        <v>533</v>
      </c>
      <c r="C7122" s="16">
        <v>33239</v>
      </c>
      <c r="D7122">
        <v>3</v>
      </c>
      <c r="E7122">
        <v>62</v>
      </c>
      <c r="F7122" t="s">
        <v>14340</v>
      </c>
      <c r="G7122">
        <v>0.60799999999999998</v>
      </c>
    </row>
    <row r="7123" spans="1:7" x14ac:dyDescent="0.35">
      <c r="A7123" t="s">
        <v>11362</v>
      </c>
      <c r="B7123" t="s">
        <v>11363</v>
      </c>
      <c r="C7123" s="16">
        <v>33239</v>
      </c>
      <c r="D7123">
        <v>2</v>
      </c>
      <c r="E7123">
        <v>0</v>
      </c>
      <c r="F7123" t="s">
        <v>11364</v>
      </c>
      <c r="G7123">
        <v>0.72199999999999998</v>
      </c>
    </row>
    <row r="7124" spans="1:7" x14ac:dyDescent="0.35">
      <c r="A7124" t="s">
        <v>11659</v>
      </c>
      <c r="B7124" t="s">
        <v>1055</v>
      </c>
      <c r="C7124" s="16">
        <v>33239</v>
      </c>
      <c r="D7124">
        <v>2</v>
      </c>
      <c r="E7124">
        <v>67</v>
      </c>
      <c r="F7124" t="s">
        <v>14442</v>
      </c>
      <c r="G7124">
        <v>0.66</v>
      </c>
    </row>
    <row r="7125" spans="1:7" x14ac:dyDescent="0.35">
      <c r="A7125" t="s">
        <v>12483</v>
      </c>
      <c r="B7125" t="s">
        <v>9013</v>
      </c>
      <c r="C7125" s="16">
        <v>33226</v>
      </c>
      <c r="D7125">
        <v>6</v>
      </c>
      <c r="E7125">
        <v>39</v>
      </c>
      <c r="F7125" t="s">
        <v>13902</v>
      </c>
      <c r="G7125">
        <v>0.53900000000000003</v>
      </c>
    </row>
    <row r="7126" spans="1:7" x14ac:dyDescent="0.35">
      <c r="A7126" t="s">
        <v>11961</v>
      </c>
      <c r="B7126" t="s">
        <v>3253</v>
      </c>
      <c r="C7126" s="16">
        <v>33225</v>
      </c>
      <c r="D7126">
        <v>1</v>
      </c>
      <c r="E7126">
        <v>60</v>
      </c>
      <c r="F7126" t="s">
        <v>13129</v>
      </c>
      <c r="G7126">
        <v>0.55700000000000005</v>
      </c>
    </row>
    <row r="7127" spans="1:7" x14ac:dyDescent="0.35">
      <c r="A7127" t="s">
        <v>12628</v>
      </c>
      <c r="B7127" t="s">
        <v>3253</v>
      </c>
      <c r="C7127" s="16">
        <v>33225</v>
      </c>
      <c r="D7127">
        <v>3</v>
      </c>
      <c r="E7127">
        <v>36</v>
      </c>
      <c r="F7127" t="s">
        <v>13129</v>
      </c>
      <c r="G7127">
        <v>0.81</v>
      </c>
    </row>
    <row r="7128" spans="1:7" x14ac:dyDescent="0.35">
      <c r="A7128" t="s">
        <v>6595</v>
      </c>
      <c r="B7128" t="s">
        <v>796</v>
      </c>
      <c r="C7128" s="16">
        <v>33200</v>
      </c>
      <c r="D7128">
        <v>8</v>
      </c>
      <c r="E7128">
        <v>63</v>
      </c>
      <c r="F7128" t="s">
        <v>13902</v>
      </c>
      <c r="G7128">
        <v>0.70699999999999996</v>
      </c>
    </row>
    <row r="7129" spans="1:7" x14ac:dyDescent="0.35">
      <c r="A7129" t="s">
        <v>3410</v>
      </c>
      <c r="B7129" t="s">
        <v>914</v>
      </c>
      <c r="C7129" s="16">
        <v>33193</v>
      </c>
      <c r="D7129">
        <v>9</v>
      </c>
      <c r="E7129">
        <v>14</v>
      </c>
      <c r="F7129" t="s">
        <v>14445</v>
      </c>
      <c r="G7129">
        <v>0.622</v>
      </c>
    </row>
    <row r="7130" spans="1:7" x14ac:dyDescent="0.35">
      <c r="A7130" t="s">
        <v>6784</v>
      </c>
      <c r="B7130" t="s">
        <v>513</v>
      </c>
      <c r="C7130" s="16">
        <v>33189</v>
      </c>
      <c r="D7130">
        <v>2</v>
      </c>
      <c r="E7130">
        <v>0</v>
      </c>
      <c r="F7130" t="s">
        <v>12791</v>
      </c>
      <c r="G7130">
        <v>0.69499999999999995</v>
      </c>
    </row>
    <row r="7131" spans="1:7" x14ac:dyDescent="0.35">
      <c r="A7131" t="s">
        <v>11365</v>
      </c>
      <c r="B7131" t="s">
        <v>513</v>
      </c>
      <c r="C7131" s="16">
        <v>33189</v>
      </c>
      <c r="D7131">
        <v>7</v>
      </c>
      <c r="E7131">
        <v>0</v>
      </c>
      <c r="F7131" t="s">
        <v>12791</v>
      </c>
      <c r="G7131">
        <v>0.77800000000000002</v>
      </c>
    </row>
    <row r="7132" spans="1:7" x14ac:dyDescent="0.35">
      <c r="A7132" t="s">
        <v>7214</v>
      </c>
      <c r="B7132" t="s">
        <v>635</v>
      </c>
      <c r="C7132" s="16">
        <v>33188</v>
      </c>
      <c r="D7132">
        <v>5</v>
      </c>
      <c r="E7132">
        <v>35</v>
      </c>
      <c r="F7132" t="s">
        <v>14088</v>
      </c>
      <c r="G7132">
        <v>0.69899999999999995</v>
      </c>
    </row>
    <row r="7133" spans="1:7" x14ac:dyDescent="0.35">
      <c r="A7133" t="s">
        <v>482</v>
      </c>
      <c r="B7133" t="s">
        <v>483</v>
      </c>
      <c r="C7133" s="16">
        <v>33185</v>
      </c>
      <c r="D7133">
        <v>7</v>
      </c>
      <c r="E7133">
        <v>60</v>
      </c>
      <c r="F7133" t="s">
        <v>14446</v>
      </c>
      <c r="G7133">
        <v>0.74199999999999999</v>
      </c>
    </row>
    <row r="7134" spans="1:7" x14ac:dyDescent="0.35">
      <c r="A7134" t="s">
        <v>4016</v>
      </c>
      <c r="B7134" t="s">
        <v>343</v>
      </c>
      <c r="C7134" s="16">
        <v>33181</v>
      </c>
      <c r="D7134">
        <v>1</v>
      </c>
      <c r="E7134">
        <v>62</v>
      </c>
      <c r="F7134" t="s">
        <v>12791</v>
      </c>
      <c r="G7134">
        <v>0.66500000000000004</v>
      </c>
    </row>
    <row r="7135" spans="1:7" x14ac:dyDescent="0.35">
      <c r="A7135" t="s">
        <v>10811</v>
      </c>
      <c r="B7135" t="s">
        <v>343</v>
      </c>
      <c r="C7135" s="16">
        <v>33181</v>
      </c>
      <c r="D7135">
        <v>3</v>
      </c>
      <c r="E7135">
        <v>59</v>
      </c>
      <c r="F7135" t="s">
        <v>12791</v>
      </c>
      <c r="G7135">
        <v>0.496</v>
      </c>
    </row>
    <row r="7136" spans="1:7" x14ac:dyDescent="0.35">
      <c r="A7136" t="s">
        <v>7522</v>
      </c>
      <c r="B7136" t="s">
        <v>3786</v>
      </c>
      <c r="C7136" s="16">
        <v>33168</v>
      </c>
      <c r="D7136">
        <v>3</v>
      </c>
      <c r="E7136">
        <v>0</v>
      </c>
      <c r="F7136" t="s">
        <v>13610</v>
      </c>
      <c r="G7136">
        <v>0.69</v>
      </c>
    </row>
    <row r="7137" spans="1:7" x14ac:dyDescent="0.35">
      <c r="A7137" t="s">
        <v>8218</v>
      </c>
      <c r="B7137" t="s">
        <v>8219</v>
      </c>
      <c r="C7137" s="16">
        <v>33163</v>
      </c>
      <c r="D7137">
        <v>7</v>
      </c>
      <c r="E7137">
        <v>59</v>
      </c>
      <c r="F7137" t="s">
        <v>13875</v>
      </c>
      <c r="G7137">
        <v>0.60899999999999999</v>
      </c>
    </row>
    <row r="7138" spans="1:7" x14ac:dyDescent="0.35">
      <c r="A7138" t="s">
        <v>4996</v>
      </c>
      <c r="B7138" t="s">
        <v>8872</v>
      </c>
      <c r="C7138" s="16">
        <v>33160</v>
      </c>
      <c r="D7138">
        <v>1</v>
      </c>
      <c r="E7138">
        <v>67</v>
      </c>
      <c r="F7138" t="s">
        <v>14447</v>
      </c>
      <c r="G7138">
        <v>0.47199999999999998</v>
      </c>
    </row>
    <row r="7139" spans="1:7" x14ac:dyDescent="0.35">
      <c r="A7139" t="s">
        <v>1171</v>
      </c>
      <c r="B7139" t="s">
        <v>261</v>
      </c>
      <c r="C7139" s="16">
        <v>33147</v>
      </c>
      <c r="D7139">
        <v>9</v>
      </c>
      <c r="E7139">
        <v>58</v>
      </c>
      <c r="F7139" t="s">
        <v>12789</v>
      </c>
      <c r="G7139">
        <v>0.70799999999999996</v>
      </c>
    </row>
    <row r="7140" spans="1:7" x14ac:dyDescent="0.35">
      <c r="A7140" t="s">
        <v>10589</v>
      </c>
      <c r="B7140" t="s">
        <v>261</v>
      </c>
      <c r="C7140" s="16">
        <v>33147</v>
      </c>
      <c r="D7140">
        <v>10</v>
      </c>
      <c r="E7140">
        <v>53</v>
      </c>
      <c r="F7140" t="s">
        <v>12789</v>
      </c>
      <c r="G7140">
        <v>0.73699999999999999</v>
      </c>
    </row>
    <row r="7141" spans="1:7" x14ac:dyDescent="0.35">
      <c r="A7141" t="s">
        <v>4833</v>
      </c>
      <c r="B7141" t="s">
        <v>400</v>
      </c>
      <c r="C7141" s="16">
        <v>33140</v>
      </c>
      <c r="D7141">
        <v>3</v>
      </c>
      <c r="E7141">
        <v>47</v>
      </c>
      <c r="F7141" t="s">
        <v>13902</v>
      </c>
      <c r="G7141">
        <v>0.54700000000000004</v>
      </c>
    </row>
    <row r="7142" spans="1:7" x14ac:dyDescent="0.35">
      <c r="A7142" t="s">
        <v>7376</v>
      </c>
      <c r="B7142" t="s">
        <v>400</v>
      </c>
      <c r="C7142" s="16">
        <v>33140</v>
      </c>
      <c r="D7142">
        <v>1</v>
      </c>
      <c r="E7142">
        <v>53</v>
      </c>
      <c r="F7142" t="s">
        <v>13902</v>
      </c>
      <c r="G7142">
        <v>0.60199999999999998</v>
      </c>
    </row>
    <row r="7143" spans="1:7" x14ac:dyDescent="0.35">
      <c r="A7143" t="s">
        <v>8349</v>
      </c>
      <c r="B7143" t="s">
        <v>2756</v>
      </c>
      <c r="C7143" s="16">
        <v>33140</v>
      </c>
      <c r="D7143">
        <v>1</v>
      </c>
      <c r="E7143">
        <v>87</v>
      </c>
      <c r="F7143" t="s">
        <v>14122</v>
      </c>
      <c r="G7143">
        <v>0.502</v>
      </c>
    </row>
    <row r="7144" spans="1:7" x14ac:dyDescent="0.35">
      <c r="A7144" t="s">
        <v>2174</v>
      </c>
      <c r="B7144" t="s">
        <v>400</v>
      </c>
      <c r="C7144" s="16">
        <v>33140</v>
      </c>
      <c r="D7144">
        <v>7</v>
      </c>
      <c r="E7144">
        <v>43</v>
      </c>
      <c r="F7144" t="s">
        <v>13902</v>
      </c>
      <c r="G7144">
        <v>0.502</v>
      </c>
    </row>
    <row r="7145" spans="1:7" x14ac:dyDescent="0.35">
      <c r="A7145" t="s">
        <v>5058</v>
      </c>
      <c r="B7145" t="s">
        <v>5059</v>
      </c>
      <c r="C7145" s="16">
        <v>33132</v>
      </c>
      <c r="D7145">
        <v>9</v>
      </c>
      <c r="E7145">
        <v>62</v>
      </c>
      <c r="F7145" t="s">
        <v>1279</v>
      </c>
      <c r="G7145">
        <v>0.60699999999999998</v>
      </c>
    </row>
    <row r="7146" spans="1:7" x14ac:dyDescent="0.35">
      <c r="A7146" t="s">
        <v>5396</v>
      </c>
      <c r="B7146" t="s">
        <v>451</v>
      </c>
      <c r="C7146" s="16">
        <v>33123</v>
      </c>
      <c r="D7146">
        <v>1</v>
      </c>
      <c r="E7146">
        <v>44</v>
      </c>
      <c r="F7146" t="s">
        <v>13904</v>
      </c>
      <c r="G7146">
        <v>0.60799999999999998</v>
      </c>
    </row>
    <row r="7147" spans="1:7" x14ac:dyDescent="0.35">
      <c r="A7147" t="s">
        <v>6893</v>
      </c>
      <c r="B7147" t="s">
        <v>451</v>
      </c>
      <c r="C7147" s="16">
        <v>33123</v>
      </c>
      <c r="D7147">
        <v>2</v>
      </c>
      <c r="E7147">
        <v>37</v>
      </c>
      <c r="F7147" t="s">
        <v>13904</v>
      </c>
      <c r="G7147">
        <v>0.68100000000000005</v>
      </c>
    </row>
    <row r="7148" spans="1:7" x14ac:dyDescent="0.35">
      <c r="A7148" t="s">
        <v>4491</v>
      </c>
      <c r="B7148" t="s">
        <v>4492</v>
      </c>
      <c r="C7148" s="16">
        <v>33113</v>
      </c>
      <c r="D7148">
        <v>4</v>
      </c>
      <c r="E7148">
        <v>51</v>
      </c>
      <c r="F7148" t="s">
        <v>14448</v>
      </c>
      <c r="G7148">
        <v>0.61499999999999999</v>
      </c>
    </row>
    <row r="7149" spans="1:7" x14ac:dyDescent="0.35">
      <c r="A7149" t="s">
        <v>11535</v>
      </c>
      <c r="B7149" t="s">
        <v>253</v>
      </c>
      <c r="C7149" s="16">
        <v>33102</v>
      </c>
      <c r="D7149">
        <v>12</v>
      </c>
      <c r="E7149">
        <v>44</v>
      </c>
      <c r="F7149" t="s">
        <v>13955</v>
      </c>
      <c r="G7149">
        <v>0.77500000000000002</v>
      </c>
    </row>
    <row r="7150" spans="1:7" x14ac:dyDescent="0.35">
      <c r="A7150" t="s">
        <v>2490</v>
      </c>
      <c r="B7150" t="s">
        <v>2491</v>
      </c>
      <c r="C7150" s="16">
        <v>33099</v>
      </c>
      <c r="D7150">
        <v>1</v>
      </c>
      <c r="E7150">
        <v>54</v>
      </c>
      <c r="F7150" t="s">
        <v>13969</v>
      </c>
      <c r="G7150">
        <v>0.79400000000000004</v>
      </c>
    </row>
    <row r="7151" spans="1:7" x14ac:dyDescent="0.35">
      <c r="A7151" t="s">
        <v>8847</v>
      </c>
      <c r="B7151" t="s">
        <v>8848</v>
      </c>
      <c r="C7151" s="16">
        <v>33099</v>
      </c>
      <c r="D7151">
        <v>1</v>
      </c>
      <c r="E7151">
        <v>23</v>
      </c>
      <c r="F7151" t="s">
        <v>8849</v>
      </c>
      <c r="G7151">
        <v>0.55500000000000005</v>
      </c>
    </row>
    <row r="7152" spans="1:7" x14ac:dyDescent="0.35">
      <c r="A7152" t="s">
        <v>3577</v>
      </c>
      <c r="B7152" t="s">
        <v>3578</v>
      </c>
      <c r="C7152" s="16">
        <v>33095</v>
      </c>
      <c r="D7152">
        <v>1</v>
      </c>
      <c r="E7152">
        <v>51</v>
      </c>
      <c r="F7152" t="s">
        <v>13904</v>
      </c>
      <c r="G7152">
        <v>0.64100000000000001</v>
      </c>
    </row>
    <row r="7153" spans="1:7" x14ac:dyDescent="0.35">
      <c r="A7153" t="s">
        <v>3954</v>
      </c>
      <c r="B7153" t="s">
        <v>3955</v>
      </c>
      <c r="C7153" s="16">
        <v>33092</v>
      </c>
      <c r="D7153">
        <v>9</v>
      </c>
      <c r="E7153">
        <v>73</v>
      </c>
      <c r="F7153" t="s">
        <v>284</v>
      </c>
      <c r="G7153">
        <v>0.69399999999999995</v>
      </c>
    </row>
    <row r="7154" spans="1:7" x14ac:dyDescent="0.35">
      <c r="A7154" t="s">
        <v>11095</v>
      </c>
      <c r="B7154" t="s">
        <v>11096</v>
      </c>
      <c r="C7154" s="16">
        <v>33092</v>
      </c>
      <c r="D7154">
        <v>5</v>
      </c>
      <c r="E7154">
        <v>0</v>
      </c>
      <c r="F7154" t="s">
        <v>14449</v>
      </c>
      <c r="G7154">
        <v>0.40300000000000002</v>
      </c>
    </row>
    <row r="7155" spans="1:7" x14ac:dyDescent="0.35">
      <c r="A7155" t="s">
        <v>5929</v>
      </c>
      <c r="B7155" t="s">
        <v>1257</v>
      </c>
      <c r="C7155" s="16">
        <v>33071</v>
      </c>
      <c r="D7155">
        <v>3</v>
      </c>
      <c r="E7155">
        <v>38</v>
      </c>
      <c r="F7155" t="s">
        <v>13904</v>
      </c>
      <c r="G7155">
        <v>0.51100000000000001</v>
      </c>
    </row>
    <row r="7156" spans="1:7" x14ac:dyDescent="0.35">
      <c r="A7156" t="s">
        <v>6482</v>
      </c>
      <c r="B7156" t="s">
        <v>1257</v>
      </c>
      <c r="C7156" s="16">
        <v>33071</v>
      </c>
      <c r="D7156">
        <v>2</v>
      </c>
      <c r="E7156">
        <v>0</v>
      </c>
      <c r="F7156" t="s">
        <v>13904</v>
      </c>
      <c r="G7156">
        <v>0.72799999999999998</v>
      </c>
    </row>
    <row r="7157" spans="1:7" x14ac:dyDescent="0.35">
      <c r="A7157" t="s">
        <v>10489</v>
      </c>
      <c r="B7157" t="s">
        <v>1257</v>
      </c>
      <c r="C7157" s="16">
        <v>33071</v>
      </c>
      <c r="D7157">
        <v>1</v>
      </c>
      <c r="E7157">
        <v>0</v>
      </c>
      <c r="F7157" t="s">
        <v>13904</v>
      </c>
      <c r="G7157">
        <v>0.40200000000000002</v>
      </c>
    </row>
    <row r="7158" spans="1:7" x14ac:dyDescent="0.35">
      <c r="A7158" t="s">
        <v>1690</v>
      </c>
      <c r="B7158" t="s">
        <v>1691</v>
      </c>
      <c r="C7158" s="16">
        <v>33065</v>
      </c>
      <c r="D7158">
        <v>2</v>
      </c>
      <c r="E7158">
        <v>35</v>
      </c>
      <c r="F7158" t="s">
        <v>1693</v>
      </c>
      <c r="G7158">
        <v>0.84399999999999997</v>
      </c>
    </row>
    <row r="7159" spans="1:7" x14ac:dyDescent="0.35">
      <c r="A7159" t="s">
        <v>3628</v>
      </c>
      <c r="B7159" t="s">
        <v>3629</v>
      </c>
      <c r="C7159" s="16">
        <v>33055</v>
      </c>
      <c r="D7159">
        <v>2</v>
      </c>
      <c r="E7159">
        <v>34</v>
      </c>
      <c r="F7159" t="s">
        <v>13875</v>
      </c>
      <c r="G7159">
        <v>0.77200000000000002</v>
      </c>
    </row>
    <row r="7160" spans="1:7" x14ac:dyDescent="0.35">
      <c r="A7160" t="s">
        <v>1659</v>
      </c>
      <c r="B7160" t="s">
        <v>1660</v>
      </c>
      <c r="C7160" s="16">
        <v>33055</v>
      </c>
      <c r="D7160">
        <v>6</v>
      </c>
      <c r="E7160">
        <v>4</v>
      </c>
      <c r="F7160" t="s">
        <v>13306</v>
      </c>
      <c r="G7160">
        <v>0.51100000000000001</v>
      </c>
    </row>
    <row r="7161" spans="1:7" x14ac:dyDescent="0.35">
      <c r="A7161" t="s">
        <v>12097</v>
      </c>
      <c r="B7161" t="s">
        <v>4876</v>
      </c>
      <c r="C7161" s="16">
        <v>33050</v>
      </c>
      <c r="D7161">
        <v>1</v>
      </c>
      <c r="E7161">
        <v>53</v>
      </c>
      <c r="F7161" t="s">
        <v>4877</v>
      </c>
      <c r="G7161">
        <v>0.54100000000000004</v>
      </c>
    </row>
    <row r="7162" spans="1:7" x14ac:dyDescent="0.35">
      <c r="A7162" t="s">
        <v>11058</v>
      </c>
      <c r="B7162" t="s">
        <v>7328</v>
      </c>
      <c r="C7162" s="16">
        <v>33037</v>
      </c>
      <c r="D7162">
        <v>1</v>
      </c>
      <c r="E7162">
        <v>21</v>
      </c>
      <c r="F7162" t="s">
        <v>13959</v>
      </c>
      <c r="G7162">
        <v>0.503</v>
      </c>
    </row>
    <row r="7163" spans="1:7" x14ac:dyDescent="0.35">
      <c r="A7163" t="s">
        <v>7612</v>
      </c>
      <c r="B7163" t="s">
        <v>838</v>
      </c>
      <c r="C7163" s="16">
        <v>33036</v>
      </c>
      <c r="D7163">
        <v>1</v>
      </c>
      <c r="E7163">
        <v>61</v>
      </c>
      <c r="F7163" t="s">
        <v>14821</v>
      </c>
      <c r="G7163">
        <v>0.25600000000000001</v>
      </c>
    </row>
    <row r="7164" spans="1:7" x14ac:dyDescent="0.35">
      <c r="A7164" t="s">
        <v>7923</v>
      </c>
      <c r="B7164" t="s">
        <v>838</v>
      </c>
      <c r="C7164" s="16">
        <v>33036</v>
      </c>
      <c r="D7164">
        <v>11</v>
      </c>
      <c r="E7164">
        <v>59</v>
      </c>
      <c r="F7164" t="s">
        <v>14821</v>
      </c>
      <c r="G7164">
        <v>0.40300000000000002</v>
      </c>
    </row>
    <row r="7165" spans="1:7" x14ac:dyDescent="0.35">
      <c r="A7165" t="s">
        <v>10013</v>
      </c>
      <c r="B7165" t="s">
        <v>10014</v>
      </c>
      <c r="C7165" s="16">
        <v>33035</v>
      </c>
      <c r="D7165">
        <v>1</v>
      </c>
      <c r="E7165">
        <v>54</v>
      </c>
      <c r="F7165" t="s">
        <v>14166</v>
      </c>
      <c r="G7165">
        <v>0.624</v>
      </c>
    </row>
    <row r="7166" spans="1:7" x14ac:dyDescent="0.35">
      <c r="A7166" t="s">
        <v>8436</v>
      </c>
      <c r="B7166" t="s">
        <v>2224</v>
      </c>
      <c r="C7166" s="16">
        <v>33034</v>
      </c>
      <c r="D7166">
        <v>1</v>
      </c>
      <c r="E7166">
        <v>60</v>
      </c>
      <c r="F7166" t="s">
        <v>13904</v>
      </c>
      <c r="G7166">
        <v>0.63100000000000001</v>
      </c>
    </row>
    <row r="7167" spans="1:7" x14ac:dyDescent="0.35">
      <c r="A7167" t="s">
        <v>11982</v>
      </c>
      <c r="B7167" t="s">
        <v>3603</v>
      </c>
      <c r="C7167" s="16">
        <v>33032</v>
      </c>
      <c r="D7167">
        <v>1</v>
      </c>
      <c r="E7167">
        <v>56</v>
      </c>
      <c r="F7167" t="s">
        <v>14450</v>
      </c>
      <c r="G7167">
        <v>0.74299999999999999</v>
      </c>
    </row>
    <row r="7168" spans="1:7" x14ac:dyDescent="0.35">
      <c r="A7168" t="s">
        <v>4554</v>
      </c>
      <c r="B7168" t="s">
        <v>1048</v>
      </c>
      <c r="C7168" s="16">
        <v>33028</v>
      </c>
      <c r="D7168">
        <v>1</v>
      </c>
      <c r="E7168">
        <v>64</v>
      </c>
      <c r="F7168" t="s">
        <v>480</v>
      </c>
      <c r="G7168">
        <v>0.78700000000000003</v>
      </c>
    </row>
    <row r="7169" spans="1:7" x14ac:dyDescent="0.35">
      <c r="A7169" t="s">
        <v>3883</v>
      </c>
      <c r="B7169" t="s">
        <v>1048</v>
      </c>
      <c r="C7169" s="16">
        <v>33028</v>
      </c>
      <c r="D7169">
        <v>2</v>
      </c>
      <c r="E7169">
        <v>56</v>
      </c>
      <c r="F7169" t="s">
        <v>480</v>
      </c>
      <c r="G7169">
        <v>0.46899999999999997</v>
      </c>
    </row>
    <row r="7170" spans="1:7" x14ac:dyDescent="0.35">
      <c r="A7170" t="s">
        <v>2454</v>
      </c>
      <c r="B7170" t="s">
        <v>7381</v>
      </c>
      <c r="C7170" s="16">
        <v>33025</v>
      </c>
      <c r="D7170">
        <v>4</v>
      </c>
      <c r="E7170">
        <v>63</v>
      </c>
      <c r="F7170" t="s">
        <v>14263</v>
      </c>
      <c r="G7170">
        <v>0.624</v>
      </c>
    </row>
    <row r="7171" spans="1:7" x14ac:dyDescent="0.35">
      <c r="A7171" t="s">
        <v>4123</v>
      </c>
      <c r="B7171" t="s">
        <v>1504</v>
      </c>
      <c r="C7171" s="16">
        <v>33013</v>
      </c>
      <c r="D7171">
        <v>1</v>
      </c>
      <c r="E7171">
        <v>80</v>
      </c>
      <c r="F7171" t="s">
        <v>13324</v>
      </c>
      <c r="G7171">
        <v>0.52</v>
      </c>
    </row>
    <row r="7172" spans="1:7" x14ac:dyDescent="0.35">
      <c r="A7172" t="s">
        <v>3474</v>
      </c>
      <c r="B7172" t="s">
        <v>8403</v>
      </c>
      <c r="C7172" s="16">
        <v>33001</v>
      </c>
      <c r="D7172">
        <v>1</v>
      </c>
      <c r="E7172">
        <v>72</v>
      </c>
      <c r="F7172" t="s">
        <v>14451</v>
      </c>
      <c r="G7172">
        <v>0.67900000000000005</v>
      </c>
    </row>
    <row r="7173" spans="1:7" x14ac:dyDescent="0.35">
      <c r="A7173" t="s">
        <v>5654</v>
      </c>
      <c r="B7173" t="s">
        <v>769</v>
      </c>
      <c r="C7173" s="16">
        <v>32977</v>
      </c>
      <c r="D7173">
        <v>2</v>
      </c>
      <c r="E7173">
        <v>40</v>
      </c>
      <c r="F7173" t="s">
        <v>14452</v>
      </c>
      <c r="G7173">
        <v>0.65900000000000003</v>
      </c>
    </row>
    <row r="7174" spans="1:7" x14ac:dyDescent="0.35">
      <c r="A7174" t="s">
        <v>3985</v>
      </c>
      <c r="B7174" t="s">
        <v>3986</v>
      </c>
      <c r="C7174" s="16">
        <v>32975</v>
      </c>
      <c r="D7174">
        <v>2</v>
      </c>
      <c r="E7174">
        <v>52</v>
      </c>
      <c r="F7174" t="s">
        <v>284</v>
      </c>
      <c r="G7174">
        <v>0.86099999999999999</v>
      </c>
    </row>
    <row r="7175" spans="1:7" x14ac:dyDescent="0.35">
      <c r="A7175" t="s">
        <v>7406</v>
      </c>
      <c r="B7175" t="s">
        <v>548</v>
      </c>
      <c r="C7175" s="16">
        <v>32972</v>
      </c>
      <c r="D7175">
        <v>4</v>
      </c>
      <c r="E7175">
        <v>54</v>
      </c>
      <c r="F7175" t="s">
        <v>5100</v>
      </c>
      <c r="G7175">
        <v>0.71299999999999997</v>
      </c>
    </row>
    <row r="7176" spans="1:7" x14ac:dyDescent="0.35">
      <c r="A7176" t="s">
        <v>8373</v>
      </c>
      <c r="B7176" t="s">
        <v>548</v>
      </c>
      <c r="C7176" s="16">
        <v>32972</v>
      </c>
      <c r="D7176">
        <v>2</v>
      </c>
      <c r="E7176">
        <v>47</v>
      </c>
      <c r="F7176" t="s">
        <v>5100</v>
      </c>
      <c r="G7176">
        <v>0.70599999999999996</v>
      </c>
    </row>
    <row r="7177" spans="1:7" x14ac:dyDescent="0.35">
      <c r="A7177" t="s">
        <v>9196</v>
      </c>
      <c r="B7177" t="s">
        <v>548</v>
      </c>
      <c r="C7177" s="16">
        <v>32972</v>
      </c>
      <c r="D7177">
        <v>6</v>
      </c>
      <c r="E7177">
        <v>67</v>
      </c>
      <c r="F7177" t="s">
        <v>5100</v>
      </c>
      <c r="G7177">
        <v>0.64800000000000002</v>
      </c>
    </row>
    <row r="7178" spans="1:7" x14ac:dyDescent="0.35">
      <c r="A7178" t="s">
        <v>282</v>
      </c>
      <c r="B7178" t="s">
        <v>283</v>
      </c>
      <c r="C7178" s="16">
        <v>32965</v>
      </c>
      <c r="D7178">
        <v>13</v>
      </c>
      <c r="E7178">
        <v>37</v>
      </c>
      <c r="F7178" t="s">
        <v>284</v>
      </c>
      <c r="G7178">
        <v>0.80100000000000005</v>
      </c>
    </row>
    <row r="7179" spans="1:7" x14ac:dyDescent="0.35">
      <c r="A7179" t="s">
        <v>7871</v>
      </c>
      <c r="B7179" t="s">
        <v>1907</v>
      </c>
      <c r="C7179" s="16">
        <v>32957</v>
      </c>
      <c r="D7179">
        <v>2</v>
      </c>
      <c r="E7179">
        <v>69</v>
      </c>
      <c r="F7179" t="s">
        <v>14424</v>
      </c>
      <c r="G7179">
        <v>0.626</v>
      </c>
    </row>
    <row r="7180" spans="1:7" x14ac:dyDescent="0.35">
      <c r="A7180" t="s">
        <v>4838</v>
      </c>
      <c r="B7180" t="s">
        <v>695</v>
      </c>
      <c r="C7180" s="16">
        <v>32954</v>
      </c>
      <c r="D7180">
        <v>3</v>
      </c>
      <c r="E7180">
        <v>45</v>
      </c>
      <c r="F7180" t="s">
        <v>12842</v>
      </c>
      <c r="G7180">
        <v>0.63700000000000001</v>
      </c>
    </row>
    <row r="7181" spans="1:7" x14ac:dyDescent="0.35">
      <c r="A7181" t="s">
        <v>1176</v>
      </c>
      <c r="B7181" t="s">
        <v>1177</v>
      </c>
      <c r="C7181" s="16">
        <v>32931</v>
      </c>
      <c r="D7181">
        <v>1</v>
      </c>
      <c r="E7181">
        <v>70</v>
      </c>
      <c r="F7181" t="s">
        <v>14453</v>
      </c>
      <c r="G7181">
        <v>0.46500000000000002</v>
      </c>
    </row>
    <row r="7182" spans="1:7" x14ac:dyDescent="0.35">
      <c r="A7182" t="s">
        <v>2615</v>
      </c>
      <c r="B7182" t="s">
        <v>2616</v>
      </c>
      <c r="C7182" s="16">
        <v>32924</v>
      </c>
      <c r="D7182">
        <v>2</v>
      </c>
      <c r="E7182">
        <v>77</v>
      </c>
      <c r="F7182" t="s">
        <v>2617</v>
      </c>
      <c r="G7182">
        <v>0.86699999999999999</v>
      </c>
    </row>
    <row r="7183" spans="1:7" x14ac:dyDescent="0.35">
      <c r="A7183" t="s">
        <v>1299</v>
      </c>
      <c r="B7183" t="s">
        <v>2616</v>
      </c>
      <c r="C7183" s="16">
        <v>32924</v>
      </c>
      <c r="D7183">
        <v>8</v>
      </c>
      <c r="E7183">
        <v>44</v>
      </c>
      <c r="F7183" t="s">
        <v>2617</v>
      </c>
      <c r="G7183">
        <v>0.96699999999999997</v>
      </c>
    </row>
    <row r="7184" spans="1:7" x14ac:dyDescent="0.35">
      <c r="A7184" t="s">
        <v>463</v>
      </c>
      <c r="B7184" t="s">
        <v>464</v>
      </c>
      <c r="C7184" s="16">
        <v>32881</v>
      </c>
      <c r="D7184">
        <v>1</v>
      </c>
      <c r="E7184">
        <v>31</v>
      </c>
      <c r="F7184" t="s">
        <v>13875</v>
      </c>
      <c r="G7184">
        <v>0.69699999999999995</v>
      </c>
    </row>
    <row r="7185" spans="1:7" x14ac:dyDescent="0.35">
      <c r="A7185" t="s">
        <v>99</v>
      </c>
      <c r="B7185" t="s">
        <v>100</v>
      </c>
      <c r="C7185" s="16">
        <v>32874</v>
      </c>
      <c r="D7185">
        <v>1</v>
      </c>
      <c r="E7185">
        <v>64</v>
      </c>
      <c r="F7185" t="s">
        <v>14454</v>
      </c>
      <c r="G7185">
        <v>0.68</v>
      </c>
    </row>
    <row r="7186" spans="1:7" x14ac:dyDescent="0.35">
      <c r="A7186" t="s">
        <v>1794</v>
      </c>
      <c r="B7186" t="s">
        <v>1795</v>
      </c>
      <c r="C7186" s="16">
        <v>32874</v>
      </c>
      <c r="D7186">
        <v>1</v>
      </c>
      <c r="E7186">
        <v>0</v>
      </c>
      <c r="F7186" t="s">
        <v>136</v>
      </c>
      <c r="G7186">
        <v>0.89500000000000002</v>
      </c>
    </row>
    <row r="7187" spans="1:7" x14ac:dyDescent="0.35">
      <c r="A7187" t="s">
        <v>2552</v>
      </c>
      <c r="B7187" t="s">
        <v>2553</v>
      </c>
      <c r="C7187" s="16">
        <v>32874</v>
      </c>
      <c r="D7187">
        <v>4</v>
      </c>
      <c r="E7187">
        <v>0</v>
      </c>
      <c r="F7187" t="s">
        <v>14455</v>
      </c>
      <c r="G7187">
        <v>0.45300000000000001</v>
      </c>
    </row>
    <row r="7188" spans="1:7" x14ac:dyDescent="0.35">
      <c r="A7188" t="s">
        <v>3394</v>
      </c>
      <c r="B7188" t="s">
        <v>21</v>
      </c>
      <c r="C7188" s="16">
        <v>32874</v>
      </c>
      <c r="D7188">
        <v>8</v>
      </c>
      <c r="E7188">
        <v>0</v>
      </c>
      <c r="F7188" t="s">
        <v>14230</v>
      </c>
      <c r="G7188">
        <v>0.6</v>
      </c>
    </row>
    <row r="7189" spans="1:7" x14ac:dyDescent="0.35">
      <c r="A7189" t="s">
        <v>3518</v>
      </c>
      <c r="B7189" t="s">
        <v>3519</v>
      </c>
      <c r="C7189" s="16">
        <v>32874</v>
      </c>
      <c r="D7189">
        <v>1</v>
      </c>
      <c r="E7189">
        <v>66</v>
      </c>
      <c r="F7189" t="s">
        <v>2497</v>
      </c>
      <c r="G7189">
        <v>0.74</v>
      </c>
    </row>
    <row r="7190" spans="1:7" x14ac:dyDescent="0.35">
      <c r="A7190" t="s">
        <v>3929</v>
      </c>
      <c r="B7190" t="s">
        <v>1251</v>
      </c>
      <c r="C7190" s="16">
        <v>32874</v>
      </c>
      <c r="D7190">
        <v>2</v>
      </c>
      <c r="E7190">
        <v>60</v>
      </c>
      <c r="F7190" t="s">
        <v>14202</v>
      </c>
      <c r="G7190">
        <v>0.78100000000000003</v>
      </c>
    </row>
    <row r="7191" spans="1:7" x14ac:dyDescent="0.35">
      <c r="A7191" t="s">
        <v>4472</v>
      </c>
      <c r="B7191" t="s">
        <v>4473</v>
      </c>
      <c r="C7191" s="16">
        <v>32874</v>
      </c>
      <c r="D7191">
        <v>7</v>
      </c>
      <c r="E7191">
        <v>44</v>
      </c>
      <c r="F7191" t="s">
        <v>4474</v>
      </c>
      <c r="G7191">
        <v>0.85099999999999998</v>
      </c>
    </row>
    <row r="7192" spans="1:7" x14ac:dyDescent="0.35">
      <c r="A7192" t="s">
        <v>6043</v>
      </c>
      <c r="B7192" t="s">
        <v>6044</v>
      </c>
      <c r="C7192" s="16">
        <v>32874</v>
      </c>
      <c r="D7192">
        <v>6</v>
      </c>
      <c r="E7192">
        <v>48</v>
      </c>
      <c r="F7192" t="s">
        <v>14456</v>
      </c>
      <c r="G7192">
        <v>0.46899999999999997</v>
      </c>
    </row>
    <row r="7193" spans="1:7" x14ac:dyDescent="0.35">
      <c r="A7193" t="s">
        <v>6592</v>
      </c>
      <c r="B7193" t="s">
        <v>6593</v>
      </c>
      <c r="C7193" s="16">
        <v>32874</v>
      </c>
      <c r="D7193">
        <v>1</v>
      </c>
      <c r="E7193">
        <v>42</v>
      </c>
      <c r="F7193" t="s">
        <v>13875</v>
      </c>
      <c r="G7193">
        <v>0.75700000000000001</v>
      </c>
    </row>
    <row r="7194" spans="1:7" x14ac:dyDescent="0.35">
      <c r="A7194" t="s">
        <v>6839</v>
      </c>
      <c r="B7194" t="s">
        <v>2517</v>
      </c>
      <c r="C7194" s="16">
        <v>32874</v>
      </c>
      <c r="D7194">
        <v>5</v>
      </c>
      <c r="E7194">
        <v>0</v>
      </c>
      <c r="F7194" t="s">
        <v>13128</v>
      </c>
      <c r="G7194">
        <v>0.89900000000000002</v>
      </c>
    </row>
    <row r="7195" spans="1:7" x14ac:dyDescent="0.35">
      <c r="A7195" t="s">
        <v>4531</v>
      </c>
      <c r="B7195" t="s">
        <v>2517</v>
      </c>
      <c r="C7195" s="16">
        <v>32874</v>
      </c>
      <c r="D7195">
        <v>10</v>
      </c>
      <c r="E7195">
        <v>65</v>
      </c>
      <c r="F7195" t="s">
        <v>13128</v>
      </c>
      <c r="G7195">
        <v>0.86299999999999999</v>
      </c>
    </row>
    <row r="7196" spans="1:7" x14ac:dyDescent="0.35">
      <c r="A7196" t="s">
        <v>6936</v>
      </c>
      <c r="B7196" t="s">
        <v>6937</v>
      </c>
      <c r="C7196" s="16">
        <v>32874</v>
      </c>
      <c r="D7196">
        <v>1</v>
      </c>
      <c r="E7196">
        <v>17</v>
      </c>
      <c r="F7196" t="s">
        <v>13875</v>
      </c>
      <c r="G7196">
        <v>0.79900000000000004</v>
      </c>
    </row>
    <row r="7197" spans="1:7" x14ac:dyDescent="0.35">
      <c r="A7197" t="s">
        <v>7479</v>
      </c>
      <c r="B7197" t="s">
        <v>7480</v>
      </c>
      <c r="C7197" s="16">
        <v>32874</v>
      </c>
      <c r="D7197">
        <v>3</v>
      </c>
      <c r="E7197">
        <v>68</v>
      </c>
      <c r="F7197" t="s">
        <v>14457</v>
      </c>
      <c r="G7197">
        <v>0.55000000000000004</v>
      </c>
    </row>
    <row r="7198" spans="1:7" x14ac:dyDescent="0.35">
      <c r="A7198" t="s">
        <v>7890</v>
      </c>
      <c r="B7198" t="s">
        <v>7891</v>
      </c>
      <c r="C7198" s="16">
        <v>32874</v>
      </c>
      <c r="D7198">
        <v>1</v>
      </c>
      <c r="E7198">
        <v>25</v>
      </c>
      <c r="F7198" t="s">
        <v>12792</v>
      </c>
      <c r="G7198">
        <v>0.625</v>
      </c>
    </row>
    <row r="7199" spans="1:7" x14ac:dyDescent="0.35">
      <c r="A7199" t="s">
        <v>8267</v>
      </c>
      <c r="B7199" t="s">
        <v>5844</v>
      </c>
      <c r="C7199" s="16">
        <v>32874</v>
      </c>
      <c r="D7199">
        <v>6</v>
      </c>
      <c r="E7199">
        <v>0</v>
      </c>
      <c r="F7199" t="s">
        <v>14120</v>
      </c>
      <c r="G7199">
        <v>0.59099999999999997</v>
      </c>
    </row>
    <row r="7200" spans="1:7" x14ac:dyDescent="0.35">
      <c r="A7200" t="s">
        <v>8324</v>
      </c>
      <c r="B7200" t="s">
        <v>4473</v>
      </c>
      <c r="C7200" s="16">
        <v>32874</v>
      </c>
      <c r="D7200">
        <v>1</v>
      </c>
      <c r="E7200">
        <v>65</v>
      </c>
      <c r="F7200" t="s">
        <v>4474</v>
      </c>
      <c r="G7200">
        <v>0.98</v>
      </c>
    </row>
    <row r="7201" spans="1:7" x14ac:dyDescent="0.35">
      <c r="A7201" t="s">
        <v>12415</v>
      </c>
      <c r="B7201" t="s">
        <v>21</v>
      </c>
      <c r="C7201" s="16">
        <v>32874</v>
      </c>
      <c r="D7201">
        <v>4</v>
      </c>
      <c r="E7201">
        <v>0</v>
      </c>
      <c r="F7201" t="s">
        <v>14230</v>
      </c>
      <c r="G7201">
        <v>0.745</v>
      </c>
    </row>
    <row r="7202" spans="1:7" x14ac:dyDescent="0.35">
      <c r="A7202" t="s">
        <v>8574</v>
      </c>
      <c r="B7202" t="s">
        <v>2553</v>
      </c>
      <c r="C7202" s="16">
        <v>32874</v>
      </c>
      <c r="D7202">
        <v>11</v>
      </c>
      <c r="E7202">
        <v>0</v>
      </c>
      <c r="F7202" t="s">
        <v>14455</v>
      </c>
      <c r="G7202">
        <v>0.23100000000000001</v>
      </c>
    </row>
    <row r="7203" spans="1:7" x14ac:dyDescent="0.35">
      <c r="A7203" t="s">
        <v>9301</v>
      </c>
      <c r="B7203" t="s">
        <v>9302</v>
      </c>
      <c r="C7203" s="16">
        <v>32874</v>
      </c>
      <c r="D7203">
        <v>8</v>
      </c>
      <c r="E7203">
        <v>57</v>
      </c>
      <c r="F7203" t="s">
        <v>13875</v>
      </c>
      <c r="G7203">
        <v>0.41199999999999998</v>
      </c>
    </row>
    <row r="7204" spans="1:7" x14ac:dyDescent="0.35">
      <c r="A7204" t="s">
        <v>4531</v>
      </c>
      <c r="B7204" t="s">
        <v>2517</v>
      </c>
      <c r="C7204" s="16">
        <v>32874</v>
      </c>
      <c r="D7204">
        <v>10</v>
      </c>
      <c r="E7204">
        <v>0</v>
      </c>
      <c r="F7204" t="s">
        <v>13128</v>
      </c>
      <c r="G7204">
        <v>0.86199999999999999</v>
      </c>
    </row>
    <row r="7205" spans="1:7" x14ac:dyDescent="0.35">
      <c r="A7205" t="s">
        <v>10307</v>
      </c>
      <c r="B7205" t="s">
        <v>10039</v>
      </c>
      <c r="C7205" s="16">
        <v>32874</v>
      </c>
      <c r="D7205">
        <v>4</v>
      </c>
      <c r="E7205">
        <v>69</v>
      </c>
      <c r="F7205" t="s">
        <v>14458</v>
      </c>
      <c r="G7205">
        <v>0.189</v>
      </c>
    </row>
    <row r="7206" spans="1:7" x14ac:dyDescent="0.35">
      <c r="A7206" t="s">
        <v>8387</v>
      </c>
      <c r="B7206" t="s">
        <v>3547</v>
      </c>
      <c r="C7206" s="16">
        <v>32832</v>
      </c>
      <c r="D7206">
        <v>6</v>
      </c>
      <c r="E7206">
        <v>68</v>
      </c>
      <c r="F7206" t="s">
        <v>13962</v>
      </c>
      <c r="G7206">
        <v>0.51</v>
      </c>
    </row>
    <row r="7207" spans="1:7" x14ac:dyDescent="0.35">
      <c r="A7207" t="s">
        <v>12644</v>
      </c>
      <c r="B7207" t="s">
        <v>10469</v>
      </c>
      <c r="C7207" s="16">
        <v>32812</v>
      </c>
      <c r="D7207">
        <v>1</v>
      </c>
      <c r="E7207">
        <v>59</v>
      </c>
      <c r="F7207" t="s">
        <v>14459</v>
      </c>
      <c r="G7207">
        <v>0.67300000000000004</v>
      </c>
    </row>
    <row r="7208" spans="1:7" x14ac:dyDescent="0.35">
      <c r="A7208" t="s">
        <v>6217</v>
      </c>
      <c r="B7208" t="s">
        <v>10186</v>
      </c>
      <c r="C7208" s="16">
        <v>32811</v>
      </c>
      <c r="D7208">
        <v>2</v>
      </c>
      <c r="E7208">
        <v>19</v>
      </c>
      <c r="F7208" t="s">
        <v>13875</v>
      </c>
      <c r="G7208">
        <v>0.64</v>
      </c>
    </row>
    <row r="7209" spans="1:7" x14ac:dyDescent="0.35">
      <c r="A7209" t="s">
        <v>6100</v>
      </c>
      <c r="B7209" t="s">
        <v>3440</v>
      </c>
      <c r="C7209" s="16">
        <v>32809</v>
      </c>
      <c r="D7209">
        <v>1</v>
      </c>
      <c r="E7209">
        <v>0</v>
      </c>
      <c r="F7209" t="s">
        <v>13013</v>
      </c>
      <c r="G7209">
        <v>0.746</v>
      </c>
    </row>
    <row r="7210" spans="1:7" x14ac:dyDescent="0.35">
      <c r="A7210" t="s">
        <v>5664</v>
      </c>
      <c r="B7210" t="s">
        <v>5665</v>
      </c>
      <c r="C7210" s="16">
        <v>32808</v>
      </c>
      <c r="D7210">
        <v>3</v>
      </c>
      <c r="E7210">
        <v>0</v>
      </c>
      <c r="F7210" t="s">
        <v>14397</v>
      </c>
      <c r="G7210">
        <v>0.55300000000000005</v>
      </c>
    </row>
    <row r="7211" spans="1:7" x14ac:dyDescent="0.35">
      <c r="A7211" t="s">
        <v>11300</v>
      </c>
      <c r="B7211" t="s">
        <v>5665</v>
      </c>
      <c r="C7211" s="16">
        <v>32808</v>
      </c>
      <c r="D7211">
        <v>2</v>
      </c>
      <c r="E7211">
        <v>0</v>
      </c>
      <c r="F7211" t="s">
        <v>14397</v>
      </c>
      <c r="G7211">
        <v>0.70699999999999996</v>
      </c>
    </row>
    <row r="7212" spans="1:7" x14ac:dyDescent="0.35">
      <c r="A7212" t="s">
        <v>3451</v>
      </c>
      <c r="B7212" t="s">
        <v>1173</v>
      </c>
      <c r="C7212" s="16">
        <v>32802</v>
      </c>
      <c r="D7212">
        <v>1</v>
      </c>
      <c r="E7212">
        <v>68</v>
      </c>
      <c r="F7212" t="s">
        <v>14241</v>
      </c>
      <c r="G7212">
        <v>0.68500000000000005</v>
      </c>
    </row>
    <row r="7213" spans="1:7" x14ac:dyDescent="0.35">
      <c r="A7213" t="s">
        <v>491</v>
      </c>
      <c r="B7213" t="s">
        <v>492</v>
      </c>
      <c r="C7213" s="16">
        <v>32799</v>
      </c>
      <c r="D7213">
        <v>1</v>
      </c>
      <c r="E7213">
        <v>45</v>
      </c>
      <c r="F7213" t="s">
        <v>13904</v>
      </c>
      <c r="G7213">
        <v>0.51600000000000001</v>
      </c>
    </row>
    <row r="7214" spans="1:7" x14ac:dyDescent="0.35">
      <c r="A7214" t="s">
        <v>1270</v>
      </c>
      <c r="B7214" t="s">
        <v>77</v>
      </c>
      <c r="C7214" s="16">
        <v>32798</v>
      </c>
      <c r="D7214">
        <v>1</v>
      </c>
      <c r="E7214">
        <v>56</v>
      </c>
      <c r="F7214" t="s">
        <v>14191</v>
      </c>
      <c r="G7214">
        <v>0.54900000000000004</v>
      </c>
    </row>
    <row r="7215" spans="1:7" x14ac:dyDescent="0.35">
      <c r="A7215" t="s">
        <v>3769</v>
      </c>
      <c r="B7215" t="s">
        <v>692</v>
      </c>
      <c r="C7215" s="16">
        <v>32798</v>
      </c>
      <c r="D7215">
        <v>2</v>
      </c>
      <c r="E7215">
        <v>79</v>
      </c>
      <c r="F7215" t="s">
        <v>14320</v>
      </c>
      <c r="G7215">
        <v>0.71199999999999997</v>
      </c>
    </row>
    <row r="7216" spans="1:7" x14ac:dyDescent="0.35">
      <c r="A7216" t="s">
        <v>12449</v>
      </c>
      <c r="B7216" t="s">
        <v>77</v>
      </c>
      <c r="C7216" s="16">
        <v>32798</v>
      </c>
      <c r="D7216">
        <v>16</v>
      </c>
      <c r="E7216">
        <v>27</v>
      </c>
      <c r="F7216" t="s">
        <v>14191</v>
      </c>
      <c r="G7216">
        <v>0.747</v>
      </c>
    </row>
    <row r="7217" spans="1:7" x14ac:dyDescent="0.35">
      <c r="A7217" t="s">
        <v>8088</v>
      </c>
      <c r="B7217" t="s">
        <v>8089</v>
      </c>
      <c r="C7217" s="16">
        <v>32794</v>
      </c>
      <c r="D7217">
        <v>3</v>
      </c>
      <c r="E7217">
        <v>35</v>
      </c>
      <c r="F7217" t="s">
        <v>14460</v>
      </c>
      <c r="G7217">
        <v>0.70599999999999996</v>
      </c>
    </row>
    <row r="7218" spans="1:7" x14ac:dyDescent="0.35">
      <c r="A7218" t="s">
        <v>6257</v>
      </c>
      <c r="B7218" t="s">
        <v>607</v>
      </c>
      <c r="C7218" s="16">
        <v>32776</v>
      </c>
      <c r="D7218">
        <v>3</v>
      </c>
      <c r="E7218">
        <v>0</v>
      </c>
      <c r="F7218" t="s">
        <v>14461</v>
      </c>
      <c r="G7218">
        <v>0.20899999999999999</v>
      </c>
    </row>
    <row r="7219" spans="1:7" x14ac:dyDescent="0.35">
      <c r="A7219" t="s">
        <v>12373</v>
      </c>
      <c r="B7219" t="s">
        <v>1173</v>
      </c>
      <c r="C7219" s="16">
        <v>32772</v>
      </c>
      <c r="D7219">
        <v>6</v>
      </c>
      <c r="E7219">
        <v>53</v>
      </c>
      <c r="F7219" t="s">
        <v>14241</v>
      </c>
      <c r="G7219">
        <v>0.86</v>
      </c>
    </row>
    <row r="7220" spans="1:7" x14ac:dyDescent="0.35">
      <c r="A7220" t="s">
        <v>4030</v>
      </c>
      <c r="B7220" t="s">
        <v>1328</v>
      </c>
      <c r="C7220" s="16">
        <v>32770</v>
      </c>
      <c r="D7220">
        <v>14</v>
      </c>
      <c r="E7220">
        <v>49</v>
      </c>
      <c r="F7220" t="s">
        <v>13564</v>
      </c>
      <c r="G7220">
        <v>0.80400000000000005</v>
      </c>
    </row>
    <row r="7221" spans="1:7" x14ac:dyDescent="0.35">
      <c r="A7221" t="s">
        <v>12042</v>
      </c>
      <c r="B7221" t="s">
        <v>1328</v>
      </c>
      <c r="C7221" s="16">
        <v>32770</v>
      </c>
      <c r="D7221">
        <v>10</v>
      </c>
      <c r="E7221">
        <v>40</v>
      </c>
      <c r="F7221" t="s">
        <v>13564</v>
      </c>
      <c r="G7221">
        <v>0.746</v>
      </c>
    </row>
    <row r="7222" spans="1:7" x14ac:dyDescent="0.35">
      <c r="A7222" t="s">
        <v>5478</v>
      </c>
      <c r="B7222" t="s">
        <v>1328</v>
      </c>
      <c r="C7222" s="16">
        <v>32770</v>
      </c>
      <c r="D7222">
        <v>8</v>
      </c>
      <c r="E7222">
        <v>45</v>
      </c>
      <c r="F7222" t="s">
        <v>13564</v>
      </c>
      <c r="G7222">
        <v>0.70299999999999996</v>
      </c>
    </row>
    <row r="7223" spans="1:7" x14ac:dyDescent="0.35">
      <c r="A7223" t="s">
        <v>8104</v>
      </c>
      <c r="B7223" t="s">
        <v>1328</v>
      </c>
      <c r="C7223" s="16">
        <v>32770</v>
      </c>
      <c r="D7223">
        <v>16</v>
      </c>
      <c r="E7223">
        <v>42</v>
      </c>
      <c r="F7223" t="s">
        <v>13564</v>
      </c>
      <c r="G7223">
        <v>0.70399999999999996</v>
      </c>
    </row>
    <row r="7224" spans="1:7" x14ac:dyDescent="0.35">
      <c r="A7224" t="s">
        <v>1879</v>
      </c>
      <c r="B7224" t="s">
        <v>5525</v>
      </c>
      <c r="C7224" s="16">
        <v>32763</v>
      </c>
      <c r="D7224">
        <v>2</v>
      </c>
      <c r="E7224">
        <v>51</v>
      </c>
      <c r="F7224" t="s">
        <v>13414</v>
      </c>
      <c r="G7224">
        <v>0.192</v>
      </c>
    </row>
    <row r="7225" spans="1:7" x14ac:dyDescent="0.35">
      <c r="A7225" t="s">
        <v>5968</v>
      </c>
      <c r="B7225" t="s">
        <v>21</v>
      </c>
      <c r="C7225" s="16">
        <v>32749</v>
      </c>
      <c r="D7225">
        <v>7</v>
      </c>
      <c r="E7225">
        <v>0</v>
      </c>
      <c r="F7225" t="s">
        <v>14230</v>
      </c>
      <c r="G7225">
        <v>0.749</v>
      </c>
    </row>
    <row r="7226" spans="1:7" x14ac:dyDescent="0.35">
      <c r="A7226" t="s">
        <v>6070</v>
      </c>
      <c r="B7226" t="s">
        <v>87</v>
      </c>
      <c r="C7226" s="16">
        <v>32736</v>
      </c>
      <c r="D7226">
        <v>2</v>
      </c>
      <c r="E7226">
        <v>72</v>
      </c>
      <c r="F7226" t="s">
        <v>14242</v>
      </c>
      <c r="G7226">
        <v>0.47599999999999998</v>
      </c>
    </row>
    <row r="7227" spans="1:7" x14ac:dyDescent="0.35">
      <c r="A7227" t="s">
        <v>11934</v>
      </c>
      <c r="B7227" t="s">
        <v>16</v>
      </c>
      <c r="C7227" s="16">
        <v>32735</v>
      </c>
      <c r="D7227">
        <v>19</v>
      </c>
      <c r="E7227">
        <v>0</v>
      </c>
      <c r="F7227" t="s">
        <v>14266</v>
      </c>
      <c r="G7227">
        <v>0.72199999999999998</v>
      </c>
    </row>
    <row r="7228" spans="1:7" x14ac:dyDescent="0.35">
      <c r="A7228" t="s">
        <v>4947</v>
      </c>
      <c r="B7228" t="s">
        <v>4948</v>
      </c>
      <c r="C7228" s="16">
        <v>32731</v>
      </c>
      <c r="D7228">
        <v>1</v>
      </c>
      <c r="E7228">
        <v>39</v>
      </c>
      <c r="F7228" t="s">
        <v>14462</v>
      </c>
      <c r="G7228">
        <v>0.57999999999999996</v>
      </c>
    </row>
    <row r="7229" spans="1:7" x14ac:dyDescent="0.35">
      <c r="A7229" t="s">
        <v>3359</v>
      </c>
      <c r="B7229" t="s">
        <v>707</v>
      </c>
      <c r="C7229" s="16">
        <v>32714</v>
      </c>
      <c r="D7229">
        <v>1</v>
      </c>
      <c r="E7229">
        <v>76</v>
      </c>
      <c r="F7229" t="s">
        <v>14463</v>
      </c>
      <c r="G7229">
        <v>0.28000000000000003</v>
      </c>
    </row>
    <row r="7230" spans="1:7" x14ac:dyDescent="0.35">
      <c r="A7230" t="s">
        <v>11082</v>
      </c>
      <c r="B7230" t="s">
        <v>1417</v>
      </c>
      <c r="C7230" s="16">
        <v>32713</v>
      </c>
      <c r="D7230">
        <v>3</v>
      </c>
      <c r="E7230">
        <v>49</v>
      </c>
      <c r="F7230" t="s">
        <v>13623</v>
      </c>
      <c r="G7230">
        <v>0.71299999999999997</v>
      </c>
    </row>
    <row r="7231" spans="1:7" x14ac:dyDescent="0.35">
      <c r="A7231" t="s">
        <v>9240</v>
      </c>
      <c r="B7231" t="s">
        <v>6618</v>
      </c>
      <c r="C7231" s="16">
        <v>32695</v>
      </c>
      <c r="D7231">
        <v>2</v>
      </c>
      <c r="E7231">
        <v>49</v>
      </c>
      <c r="F7231" t="s">
        <v>13013</v>
      </c>
      <c r="G7231">
        <v>0.69399999999999995</v>
      </c>
    </row>
    <row r="7232" spans="1:7" x14ac:dyDescent="0.35">
      <c r="A7232" t="s">
        <v>886</v>
      </c>
      <c r="B7232" t="s">
        <v>887</v>
      </c>
      <c r="C7232" s="16">
        <v>32686</v>
      </c>
      <c r="D7232">
        <v>5</v>
      </c>
      <c r="E7232">
        <v>57</v>
      </c>
      <c r="F7232" t="s">
        <v>14057</v>
      </c>
      <c r="G7232">
        <v>0.39900000000000002</v>
      </c>
    </row>
    <row r="7233" spans="1:7" x14ac:dyDescent="0.35">
      <c r="A7233" t="s">
        <v>3805</v>
      </c>
      <c r="B7233" t="s">
        <v>887</v>
      </c>
      <c r="C7233" s="16">
        <v>32686</v>
      </c>
      <c r="D7233">
        <v>4</v>
      </c>
      <c r="E7233">
        <v>73</v>
      </c>
      <c r="F7233" t="s">
        <v>14057</v>
      </c>
      <c r="G7233">
        <v>0.54100000000000004</v>
      </c>
    </row>
    <row r="7234" spans="1:7" x14ac:dyDescent="0.35">
      <c r="A7234" t="s">
        <v>8954</v>
      </c>
      <c r="B7234" t="s">
        <v>312</v>
      </c>
      <c r="C7234" s="16">
        <v>32686</v>
      </c>
      <c r="D7234">
        <v>12</v>
      </c>
      <c r="E7234">
        <v>61</v>
      </c>
      <c r="F7234" t="s">
        <v>14464</v>
      </c>
      <c r="G7234">
        <v>0.70399999999999996</v>
      </c>
    </row>
    <row r="7235" spans="1:7" x14ac:dyDescent="0.35">
      <c r="A7235" t="s">
        <v>4364</v>
      </c>
      <c r="B7235" t="s">
        <v>312</v>
      </c>
      <c r="C7235" s="16">
        <v>32682</v>
      </c>
      <c r="D7235">
        <v>6</v>
      </c>
      <c r="E7235">
        <v>64</v>
      </c>
      <c r="F7235" t="s">
        <v>14464</v>
      </c>
      <c r="G7235">
        <v>0.63600000000000001</v>
      </c>
    </row>
    <row r="7236" spans="1:7" x14ac:dyDescent="0.35">
      <c r="A7236" t="s">
        <v>6080</v>
      </c>
      <c r="B7236" t="s">
        <v>312</v>
      </c>
      <c r="C7236" s="16">
        <v>32682</v>
      </c>
      <c r="D7236">
        <v>4</v>
      </c>
      <c r="E7236">
        <v>76</v>
      </c>
      <c r="F7236" t="s">
        <v>14464</v>
      </c>
      <c r="G7236">
        <v>0.70099999999999996</v>
      </c>
    </row>
    <row r="7237" spans="1:7" x14ac:dyDescent="0.35">
      <c r="A7237" t="s">
        <v>180</v>
      </c>
      <c r="B7237" t="s">
        <v>2179</v>
      </c>
      <c r="C7237" s="16">
        <v>32679</v>
      </c>
      <c r="D7237">
        <v>2</v>
      </c>
      <c r="E7237">
        <v>55</v>
      </c>
      <c r="F7237" t="s">
        <v>14298</v>
      </c>
      <c r="G7237">
        <v>0.35799999999999998</v>
      </c>
    </row>
    <row r="7238" spans="1:7" x14ac:dyDescent="0.35">
      <c r="A7238" t="s">
        <v>11698</v>
      </c>
      <c r="B7238" t="s">
        <v>253</v>
      </c>
      <c r="C7238" s="16">
        <v>32679</v>
      </c>
      <c r="D7238">
        <v>9</v>
      </c>
      <c r="E7238">
        <v>48</v>
      </c>
      <c r="F7238" t="s">
        <v>13955</v>
      </c>
      <c r="G7238">
        <v>0.59399999999999997</v>
      </c>
    </row>
    <row r="7239" spans="1:7" x14ac:dyDescent="0.35">
      <c r="A7239" t="s">
        <v>4671</v>
      </c>
      <c r="B7239" t="s">
        <v>4672</v>
      </c>
      <c r="C7239" s="16">
        <v>32674</v>
      </c>
      <c r="D7239">
        <v>5</v>
      </c>
      <c r="E7239">
        <v>67</v>
      </c>
      <c r="F7239" t="s">
        <v>14452</v>
      </c>
      <c r="G7239">
        <v>0.495</v>
      </c>
    </row>
    <row r="7240" spans="1:7" x14ac:dyDescent="0.35">
      <c r="A7240" t="s">
        <v>11621</v>
      </c>
      <c r="B7240" t="s">
        <v>2995</v>
      </c>
      <c r="C7240" s="16">
        <v>32674</v>
      </c>
      <c r="D7240">
        <v>3</v>
      </c>
      <c r="E7240">
        <v>0</v>
      </c>
      <c r="F7240" t="s">
        <v>14312</v>
      </c>
      <c r="G7240">
        <v>0.40200000000000002</v>
      </c>
    </row>
    <row r="7241" spans="1:7" x14ac:dyDescent="0.35">
      <c r="A7241" t="s">
        <v>6469</v>
      </c>
      <c r="B7241" t="s">
        <v>6470</v>
      </c>
      <c r="C7241" s="16">
        <v>32672</v>
      </c>
      <c r="D7241">
        <v>3</v>
      </c>
      <c r="E7241">
        <v>49</v>
      </c>
      <c r="F7241" t="s">
        <v>13415</v>
      </c>
      <c r="G7241">
        <v>0.67900000000000005</v>
      </c>
    </row>
    <row r="7242" spans="1:7" x14ac:dyDescent="0.35">
      <c r="A7242" t="s">
        <v>1583</v>
      </c>
      <c r="B7242" t="s">
        <v>1584</v>
      </c>
      <c r="C7242" s="16">
        <v>32664</v>
      </c>
      <c r="D7242">
        <v>12</v>
      </c>
      <c r="E7242">
        <v>42</v>
      </c>
      <c r="F7242" t="s">
        <v>13289</v>
      </c>
      <c r="G7242">
        <v>0.61599999999999999</v>
      </c>
    </row>
    <row r="7243" spans="1:7" x14ac:dyDescent="0.35">
      <c r="A7243" t="s">
        <v>1205</v>
      </c>
      <c r="B7243" t="s">
        <v>89</v>
      </c>
      <c r="C7243" s="16">
        <v>32650</v>
      </c>
      <c r="D7243">
        <v>1</v>
      </c>
      <c r="E7243">
        <v>10</v>
      </c>
      <c r="F7243" t="s">
        <v>14109</v>
      </c>
      <c r="G7243">
        <v>0.40600000000000003</v>
      </c>
    </row>
    <row r="7244" spans="1:7" x14ac:dyDescent="0.35">
      <c r="A7244" t="s">
        <v>4304</v>
      </c>
      <c r="B7244" t="s">
        <v>1042</v>
      </c>
      <c r="C7244" s="16">
        <v>32637</v>
      </c>
      <c r="D7244">
        <v>2</v>
      </c>
      <c r="E7244">
        <v>64</v>
      </c>
      <c r="F7244" t="s">
        <v>14849</v>
      </c>
      <c r="G7244">
        <v>0.70299999999999996</v>
      </c>
    </row>
    <row r="7245" spans="1:7" x14ac:dyDescent="0.35">
      <c r="A7245" t="s">
        <v>10056</v>
      </c>
      <c r="B7245" t="s">
        <v>4315</v>
      </c>
      <c r="C7245" s="16">
        <v>32636</v>
      </c>
      <c r="D7245">
        <v>9</v>
      </c>
      <c r="E7245">
        <v>60</v>
      </c>
      <c r="F7245" t="s">
        <v>14040</v>
      </c>
      <c r="G7245">
        <v>0.16300000000000001</v>
      </c>
    </row>
    <row r="7246" spans="1:7" x14ac:dyDescent="0.35">
      <c r="A7246" t="s">
        <v>5020</v>
      </c>
      <c r="B7246" t="s">
        <v>5021</v>
      </c>
      <c r="C7246" s="16">
        <v>32630</v>
      </c>
      <c r="D7246">
        <v>12</v>
      </c>
      <c r="E7246">
        <v>63</v>
      </c>
      <c r="F7246" t="s">
        <v>14465</v>
      </c>
      <c r="G7246">
        <v>0.73099999999999998</v>
      </c>
    </row>
    <row r="7247" spans="1:7" x14ac:dyDescent="0.35">
      <c r="A7247" t="s">
        <v>3951</v>
      </c>
      <c r="B7247" t="s">
        <v>6990</v>
      </c>
      <c r="C7247" s="16">
        <v>32581</v>
      </c>
      <c r="D7247">
        <v>2</v>
      </c>
      <c r="E7247">
        <v>48</v>
      </c>
      <c r="F7247" t="s">
        <v>13931</v>
      </c>
      <c r="G7247">
        <v>0.65400000000000003</v>
      </c>
    </row>
    <row r="7248" spans="1:7" x14ac:dyDescent="0.35">
      <c r="A7248" t="s">
        <v>11464</v>
      </c>
      <c r="B7248" t="s">
        <v>6990</v>
      </c>
      <c r="C7248" s="16">
        <v>32581</v>
      </c>
      <c r="D7248">
        <v>3</v>
      </c>
      <c r="E7248">
        <v>76</v>
      </c>
      <c r="F7248" t="s">
        <v>13931</v>
      </c>
      <c r="G7248">
        <v>0.754</v>
      </c>
    </row>
    <row r="7249" spans="1:7" x14ac:dyDescent="0.35">
      <c r="A7249" t="s">
        <v>11034</v>
      </c>
      <c r="B7249" t="s">
        <v>18</v>
      </c>
      <c r="C7249" s="16">
        <v>32577</v>
      </c>
      <c r="D7249">
        <v>7</v>
      </c>
      <c r="E7249">
        <v>34</v>
      </c>
      <c r="F7249" t="s">
        <v>14466</v>
      </c>
      <c r="G7249">
        <v>0.23200000000000001</v>
      </c>
    </row>
    <row r="7250" spans="1:7" x14ac:dyDescent="0.35">
      <c r="A7250" t="s">
        <v>6798</v>
      </c>
      <c r="B7250" t="s">
        <v>6198</v>
      </c>
      <c r="C7250" s="16">
        <v>32538</v>
      </c>
      <c r="D7250">
        <v>13</v>
      </c>
      <c r="E7250">
        <v>59</v>
      </c>
      <c r="F7250" t="s">
        <v>831</v>
      </c>
      <c r="G7250">
        <v>0.51500000000000001</v>
      </c>
    </row>
    <row r="7251" spans="1:7" x14ac:dyDescent="0.35">
      <c r="A7251" t="s">
        <v>9397</v>
      </c>
      <c r="B7251" t="s">
        <v>6198</v>
      </c>
      <c r="C7251" s="16">
        <v>32538</v>
      </c>
      <c r="D7251">
        <v>26</v>
      </c>
      <c r="E7251">
        <v>24</v>
      </c>
      <c r="F7251" t="s">
        <v>831</v>
      </c>
      <c r="G7251">
        <v>0.47099999999999997</v>
      </c>
    </row>
    <row r="7252" spans="1:7" x14ac:dyDescent="0.35">
      <c r="A7252" t="s">
        <v>5734</v>
      </c>
      <c r="B7252" t="s">
        <v>5735</v>
      </c>
      <c r="C7252" s="16">
        <v>32532</v>
      </c>
      <c r="D7252">
        <v>10</v>
      </c>
      <c r="E7252">
        <v>73</v>
      </c>
      <c r="F7252" t="s">
        <v>14467</v>
      </c>
      <c r="G7252">
        <v>0.34499999999999997</v>
      </c>
    </row>
    <row r="7253" spans="1:7" x14ac:dyDescent="0.35">
      <c r="A7253" t="s">
        <v>4806</v>
      </c>
      <c r="B7253" t="s">
        <v>371</v>
      </c>
      <c r="C7253" s="16">
        <v>32514</v>
      </c>
      <c r="D7253">
        <v>6</v>
      </c>
      <c r="E7253">
        <v>45</v>
      </c>
      <c r="F7253" t="s">
        <v>14331</v>
      </c>
      <c r="G7253">
        <v>0.77100000000000002</v>
      </c>
    </row>
    <row r="7254" spans="1:7" x14ac:dyDescent="0.35">
      <c r="A7254" t="s">
        <v>4806</v>
      </c>
      <c r="B7254" t="s">
        <v>371</v>
      </c>
      <c r="C7254" s="16">
        <v>32514</v>
      </c>
      <c r="D7254">
        <v>6</v>
      </c>
      <c r="E7254">
        <v>45</v>
      </c>
      <c r="F7254" t="s">
        <v>14331</v>
      </c>
      <c r="G7254">
        <v>0.77100000000000002</v>
      </c>
    </row>
    <row r="7255" spans="1:7" x14ac:dyDescent="0.35">
      <c r="A7255" t="s">
        <v>1237</v>
      </c>
      <c r="B7255" t="s">
        <v>1238</v>
      </c>
      <c r="C7255" s="16">
        <v>32509</v>
      </c>
      <c r="D7255">
        <v>1</v>
      </c>
      <c r="E7255">
        <v>43</v>
      </c>
      <c r="F7255" t="s">
        <v>14411</v>
      </c>
      <c r="G7255">
        <v>0.68</v>
      </c>
    </row>
    <row r="7256" spans="1:7" x14ac:dyDescent="0.35">
      <c r="A7256" t="s">
        <v>1505</v>
      </c>
      <c r="B7256" t="s">
        <v>1506</v>
      </c>
      <c r="C7256" s="16">
        <v>32509</v>
      </c>
      <c r="D7256">
        <v>14</v>
      </c>
      <c r="E7256">
        <v>0</v>
      </c>
      <c r="F7256" t="s">
        <v>1507</v>
      </c>
      <c r="G7256">
        <v>0.47099999999999997</v>
      </c>
    </row>
    <row r="7257" spans="1:7" x14ac:dyDescent="0.35">
      <c r="A7257" t="s">
        <v>532</v>
      </c>
      <c r="B7257" t="s">
        <v>1538</v>
      </c>
      <c r="C7257" s="16">
        <v>32509</v>
      </c>
      <c r="D7257">
        <v>2</v>
      </c>
      <c r="E7257">
        <v>0</v>
      </c>
      <c r="F7257" t="s">
        <v>14340</v>
      </c>
      <c r="G7257">
        <v>0.76600000000000001</v>
      </c>
    </row>
    <row r="7258" spans="1:7" x14ac:dyDescent="0.35">
      <c r="A7258" t="s">
        <v>2128</v>
      </c>
      <c r="B7258" t="s">
        <v>2129</v>
      </c>
      <c r="C7258" s="16">
        <v>32509</v>
      </c>
      <c r="D7258">
        <v>14</v>
      </c>
      <c r="E7258">
        <v>29</v>
      </c>
      <c r="F7258" t="s">
        <v>12873</v>
      </c>
      <c r="G7258">
        <v>0.69899999999999995</v>
      </c>
    </row>
    <row r="7259" spans="1:7" x14ac:dyDescent="0.35">
      <c r="A7259" t="s">
        <v>2305</v>
      </c>
      <c r="B7259" t="s">
        <v>2306</v>
      </c>
      <c r="C7259" s="16">
        <v>32509</v>
      </c>
      <c r="D7259">
        <v>2</v>
      </c>
      <c r="E7259">
        <v>64</v>
      </c>
      <c r="F7259" t="s">
        <v>2307</v>
      </c>
      <c r="G7259">
        <v>0.94299999999999995</v>
      </c>
    </row>
    <row r="7260" spans="1:7" x14ac:dyDescent="0.35">
      <c r="A7260" t="s">
        <v>2335</v>
      </c>
      <c r="B7260" t="s">
        <v>779</v>
      </c>
      <c r="C7260" s="16">
        <v>32509</v>
      </c>
      <c r="D7260">
        <v>2</v>
      </c>
      <c r="E7260">
        <v>63</v>
      </c>
      <c r="F7260" t="s">
        <v>12842</v>
      </c>
      <c r="G7260">
        <v>0.4</v>
      </c>
    </row>
    <row r="7261" spans="1:7" x14ac:dyDescent="0.35">
      <c r="A7261" t="s">
        <v>2648</v>
      </c>
      <c r="B7261" t="s">
        <v>996</v>
      </c>
      <c r="C7261" s="16">
        <v>32509</v>
      </c>
      <c r="D7261">
        <v>5</v>
      </c>
      <c r="E7261">
        <v>79</v>
      </c>
      <c r="F7261" t="s">
        <v>14335</v>
      </c>
      <c r="G7261">
        <v>0.39500000000000002</v>
      </c>
    </row>
    <row r="7262" spans="1:7" x14ac:dyDescent="0.35">
      <c r="A7262" t="s">
        <v>2687</v>
      </c>
      <c r="B7262" t="s">
        <v>1878</v>
      </c>
      <c r="C7262" s="16">
        <v>32509</v>
      </c>
      <c r="D7262">
        <v>5</v>
      </c>
      <c r="E7262">
        <v>47</v>
      </c>
      <c r="F7262" t="s">
        <v>14036</v>
      </c>
      <c r="G7262">
        <v>0.61699999999999999</v>
      </c>
    </row>
    <row r="7263" spans="1:7" x14ac:dyDescent="0.35">
      <c r="A7263" t="s">
        <v>4045</v>
      </c>
      <c r="B7263" t="s">
        <v>2733</v>
      </c>
      <c r="C7263" s="16">
        <v>32509</v>
      </c>
      <c r="D7263">
        <v>1</v>
      </c>
      <c r="E7263">
        <v>0</v>
      </c>
      <c r="F7263" t="s">
        <v>14381</v>
      </c>
      <c r="G7263">
        <v>0.75900000000000001</v>
      </c>
    </row>
    <row r="7264" spans="1:7" x14ac:dyDescent="0.35">
      <c r="A7264" t="s">
        <v>4372</v>
      </c>
      <c r="B7264" t="s">
        <v>4373</v>
      </c>
      <c r="C7264" s="16">
        <v>32509</v>
      </c>
      <c r="D7264">
        <v>6</v>
      </c>
      <c r="E7264">
        <v>40</v>
      </c>
      <c r="F7264" t="s">
        <v>13904</v>
      </c>
      <c r="G7264">
        <v>0.45300000000000001</v>
      </c>
    </row>
    <row r="7265" spans="1:7" x14ac:dyDescent="0.35">
      <c r="A7265" t="s">
        <v>4717</v>
      </c>
      <c r="B7265" t="s">
        <v>1050</v>
      </c>
      <c r="C7265" s="16">
        <v>32509</v>
      </c>
      <c r="D7265">
        <v>1</v>
      </c>
      <c r="E7265">
        <v>0</v>
      </c>
      <c r="F7265" t="s">
        <v>13904</v>
      </c>
      <c r="G7265">
        <v>0.66700000000000004</v>
      </c>
    </row>
    <row r="7266" spans="1:7" x14ac:dyDescent="0.35">
      <c r="A7266" t="s">
        <v>5342</v>
      </c>
      <c r="B7266" t="s">
        <v>5343</v>
      </c>
      <c r="C7266" s="16">
        <v>32509</v>
      </c>
      <c r="D7266">
        <v>1</v>
      </c>
      <c r="E7266">
        <v>48</v>
      </c>
      <c r="F7266" t="s">
        <v>13837</v>
      </c>
      <c r="G7266">
        <v>0.501</v>
      </c>
    </row>
    <row r="7267" spans="1:7" x14ac:dyDescent="0.35">
      <c r="A7267" t="s">
        <v>5825</v>
      </c>
      <c r="B7267" t="s">
        <v>2306</v>
      </c>
      <c r="C7267" s="16">
        <v>32509</v>
      </c>
      <c r="D7267">
        <v>6</v>
      </c>
      <c r="E7267">
        <v>45</v>
      </c>
      <c r="F7267" t="s">
        <v>2307</v>
      </c>
      <c r="G7267">
        <v>0.98399999999999999</v>
      </c>
    </row>
    <row r="7268" spans="1:7" x14ac:dyDescent="0.35">
      <c r="A7268" t="s">
        <v>6071</v>
      </c>
      <c r="B7268" t="s">
        <v>4373</v>
      </c>
      <c r="C7268" s="16">
        <v>32509</v>
      </c>
      <c r="D7268">
        <v>8</v>
      </c>
      <c r="E7268">
        <v>38</v>
      </c>
      <c r="F7268" t="s">
        <v>13904</v>
      </c>
      <c r="G7268">
        <v>0.48799999999999999</v>
      </c>
    </row>
    <row r="7269" spans="1:7" x14ac:dyDescent="0.35">
      <c r="A7269" t="s">
        <v>7943</v>
      </c>
      <c r="B7269" t="s">
        <v>7944</v>
      </c>
      <c r="C7269" s="16">
        <v>32509</v>
      </c>
      <c r="D7269">
        <v>1</v>
      </c>
      <c r="E7269">
        <v>0</v>
      </c>
      <c r="F7269" t="s">
        <v>13337</v>
      </c>
      <c r="G7269">
        <v>0.58399999999999996</v>
      </c>
    </row>
    <row r="7270" spans="1:7" x14ac:dyDescent="0.35">
      <c r="A7270" t="s">
        <v>8036</v>
      </c>
      <c r="B7270" t="s">
        <v>779</v>
      </c>
      <c r="C7270" s="16">
        <v>32509</v>
      </c>
      <c r="D7270">
        <v>1</v>
      </c>
      <c r="E7270">
        <v>75</v>
      </c>
      <c r="F7270" t="s">
        <v>12842</v>
      </c>
      <c r="G7270">
        <v>0.65800000000000003</v>
      </c>
    </row>
    <row r="7271" spans="1:7" x14ac:dyDescent="0.35">
      <c r="A7271" t="s">
        <v>8419</v>
      </c>
      <c r="B7271" t="s">
        <v>579</v>
      </c>
      <c r="C7271" s="16">
        <v>32509</v>
      </c>
      <c r="D7271">
        <v>6</v>
      </c>
      <c r="E7271">
        <v>36</v>
      </c>
      <c r="F7271" t="s">
        <v>13904</v>
      </c>
      <c r="G7271">
        <v>0.50600000000000001</v>
      </c>
    </row>
    <row r="7272" spans="1:7" x14ac:dyDescent="0.35">
      <c r="A7272" t="s">
        <v>8962</v>
      </c>
      <c r="B7272" t="s">
        <v>2678</v>
      </c>
      <c r="C7272" s="16">
        <v>32509</v>
      </c>
      <c r="D7272">
        <v>1</v>
      </c>
      <c r="E7272">
        <v>27</v>
      </c>
      <c r="F7272" t="s">
        <v>13904</v>
      </c>
      <c r="G7272">
        <v>0.64100000000000001</v>
      </c>
    </row>
    <row r="7273" spans="1:7" x14ac:dyDescent="0.35">
      <c r="A7273" t="s">
        <v>532</v>
      </c>
      <c r="B7273" t="s">
        <v>1538</v>
      </c>
      <c r="C7273" s="16">
        <v>32509</v>
      </c>
      <c r="D7273">
        <v>2</v>
      </c>
      <c r="E7273">
        <v>80</v>
      </c>
      <c r="F7273" t="s">
        <v>14340</v>
      </c>
      <c r="G7273">
        <v>0.76500000000000001</v>
      </c>
    </row>
    <row r="7274" spans="1:7" x14ac:dyDescent="0.35">
      <c r="A7274" t="s">
        <v>9291</v>
      </c>
      <c r="B7274" t="s">
        <v>4373</v>
      </c>
      <c r="C7274" s="16">
        <v>32509</v>
      </c>
      <c r="D7274">
        <v>3</v>
      </c>
      <c r="E7274">
        <v>57</v>
      </c>
      <c r="F7274" t="s">
        <v>13904</v>
      </c>
      <c r="G7274">
        <v>0.60199999999999998</v>
      </c>
    </row>
    <row r="7275" spans="1:7" x14ac:dyDescent="0.35">
      <c r="A7275" t="s">
        <v>2305</v>
      </c>
      <c r="B7275" t="s">
        <v>2306</v>
      </c>
      <c r="C7275" s="16">
        <v>32509</v>
      </c>
      <c r="D7275">
        <v>2</v>
      </c>
      <c r="E7275">
        <v>0</v>
      </c>
      <c r="F7275" t="s">
        <v>2307</v>
      </c>
      <c r="G7275">
        <v>0.94899999999999995</v>
      </c>
    </row>
    <row r="7276" spans="1:7" x14ac:dyDescent="0.35">
      <c r="A7276" t="s">
        <v>5825</v>
      </c>
      <c r="B7276" t="s">
        <v>2306</v>
      </c>
      <c r="C7276" s="16">
        <v>32509</v>
      </c>
      <c r="D7276">
        <v>6</v>
      </c>
      <c r="E7276">
        <v>61</v>
      </c>
      <c r="F7276" t="s">
        <v>2307</v>
      </c>
      <c r="G7276">
        <v>0.98799999999999999</v>
      </c>
    </row>
    <row r="7277" spans="1:7" x14ac:dyDescent="0.35">
      <c r="A7277" t="s">
        <v>9939</v>
      </c>
      <c r="B7277" t="s">
        <v>9940</v>
      </c>
      <c r="C7277" s="16">
        <v>32509</v>
      </c>
      <c r="D7277">
        <v>1</v>
      </c>
      <c r="E7277">
        <v>62</v>
      </c>
      <c r="F7277" t="s">
        <v>9941</v>
      </c>
      <c r="G7277">
        <v>0.66900000000000004</v>
      </c>
    </row>
    <row r="7278" spans="1:7" x14ac:dyDescent="0.35">
      <c r="A7278" t="s">
        <v>532</v>
      </c>
      <c r="B7278" t="s">
        <v>1538</v>
      </c>
      <c r="C7278" s="16">
        <v>32509</v>
      </c>
      <c r="D7278">
        <v>2</v>
      </c>
      <c r="E7278">
        <v>80</v>
      </c>
      <c r="F7278" t="s">
        <v>14340</v>
      </c>
      <c r="G7278">
        <v>0.76500000000000001</v>
      </c>
    </row>
    <row r="7279" spans="1:7" x14ac:dyDescent="0.35">
      <c r="A7279" t="s">
        <v>10279</v>
      </c>
      <c r="B7279" t="s">
        <v>1538</v>
      </c>
      <c r="C7279" s="16">
        <v>32509</v>
      </c>
      <c r="D7279">
        <v>1</v>
      </c>
      <c r="E7279">
        <v>82</v>
      </c>
      <c r="F7279" t="s">
        <v>14340</v>
      </c>
      <c r="G7279">
        <v>0.623</v>
      </c>
    </row>
    <row r="7280" spans="1:7" x14ac:dyDescent="0.35">
      <c r="A7280" t="s">
        <v>7056</v>
      </c>
      <c r="B7280" t="s">
        <v>7057</v>
      </c>
      <c r="C7280" s="16">
        <v>32509</v>
      </c>
      <c r="D7280">
        <v>3</v>
      </c>
      <c r="E7280">
        <v>68</v>
      </c>
      <c r="F7280" t="s">
        <v>7058</v>
      </c>
      <c r="G7280">
        <v>0.94599999999999995</v>
      </c>
    </row>
    <row r="7281" spans="1:7" x14ac:dyDescent="0.35">
      <c r="A7281" t="s">
        <v>11194</v>
      </c>
      <c r="B7281" t="s">
        <v>996</v>
      </c>
      <c r="C7281" s="16">
        <v>32509</v>
      </c>
      <c r="D7281">
        <v>2</v>
      </c>
      <c r="E7281">
        <v>47</v>
      </c>
      <c r="F7281" t="s">
        <v>14335</v>
      </c>
      <c r="G7281">
        <v>0.57199999999999995</v>
      </c>
    </row>
    <row r="7282" spans="1:7" x14ac:dyDescent="0.35">
      <c r="A7282" t="s">
        <v>6620</v>
      </c>
      <c r="B7282" t="s">
        <v>5858</v>
      </c>
      <c r="C7282" s="16">
        <v>32509</v>
      </c>
      <c r="D7282">
        <v>12</v>
      </c>
      <c r="E7282">
        <v>54</v>
      </c>
      <c r="F7282" t="s">
        <v>14185</v>
      </c>
      <c r="G7282">
        <v>0.66600000000000004</v>
      </c>
    </row>
    <row r="7283" spans="1:7" x14ac:dyDescent="0.35">
      <c r="A7283" t="s">
        <v>5825</v>
      </c>
      <c r="B7283" t="s">
        <v>2306</v>
      </c>
      <c r="C7283" s="16">
        <v>32509</v>
      </c>
      <c r="D7283">
        <v>6</v>
      </c>
      <c r="E7283">
        <v>0</v>
      </c>
      <c r="F7283" t="s">
        <v>2307</v>
      </c>
      <c r="G7283">
        <v>0.98399999999999999</v>
      </c>
    </row>
    <row r="7284" spans="1:7" x14ac:dyDescent="0.35">
      <c r="A7284" t="s">
        <v>8803</v>
      </c>
      <c r="B7284" t="s">
        <v>8804</v>
      </c>
      <c r="C7284" s="16">
        <v>32496</v>
      </c>
      <c r="D7284">
        <v>7</v>
      </c>
      <c r="E7284">
        <v>55</v>
      </c>
      <c r="F7284" t="s">
        <v>13904</v>
      </c>
      <c r="G7284">
        <v>0.36099999999999999</v>
      </c>
    </row>
    <row r="7285" spans="1:7" x14ac:dyDescent="0.35">
      <c r="A7285" t="s">
        <v>5983</v>
      </c>
      <c r="B7285" t="s">
        <v>1951</v>
      </c>
      <c r="C7285" s="16">
        <v>32476</v>
      </c>
      <c r="D7285">
        <v>5</v>
      </c>
      <c r="E7285">
        <v>20</v>
      </c>
      <c r="F7285" t="s">
        <v>14437</v>
      </c>
      <c r="G7285">
        <v>0.45700000000000002</v>
      </c>
    </row>
    <row r="7286" spans="1:7" x14ac:dyDescent="0.35">
      <c r="A7286" t="s">
        <v>2717</v>
      </c>
      <c r="B7286" t="s">
        <v>18</v>
      </c>
      <c r="C7286" s="16">
        <v>32468</v>
      </c>
      <c r="D7286">
        <v>13</v>
      </c>
      <c r="E7286">
        <v>64</v>
      </c>
      <c r="F7286" t="s">
        <v>14466</v>
      </c>
      <c r="G7286">
        <v>0.74099999999999999</v>
      </c>
    </row>
    <row r="7287" spans="1:7" x14ac:dyDescent="0.35">
      <c r="A7287" t="s">
        <v>5539</v>
      </c>
      <c r="B7287" t="s">
        <v>18</v>
      </c>
      <c r="C7287" s="16">
        <v>32468</v>
      </c>
      <c r="D7287">
        <v>4</v>
      </c>
      <c r="E7287">
        <v>67</v>
      </c>
      <c r="F7287" t="s">
        <v>14466</v>
      </c>
      <c r="G7287">
        <v>0.70899999999999996</v>
      </c>
    </row>
    <row r="7288" spans="1:7" x14ac:dyDescent="0.35">
      <c r="A7288" t="s">
        <v>6754</v>
      </c>
      <c r="B7288" t="s">
        <v>3030</v>
      </c>
      <c r="C7288" s="16">
        <v>32461</v>
      </c>
      <c r="D7288">
        <v>1</v>
      </c>
      <c r="E7288">
        <v>59</v>
      </c>
      <c r="F7288" t="s">
        <v>13175</v>
      </c>
      <c r="G7288">
        <v>0.63400000000000001</v>
      </c>
    </row>
    <row r="7289" spans="1:7" x14ac:dyDescent="0.35">
      <c r="A7289" t="s">
        <v>8411</v>
      </c>
      <c r="B7289" t="s">
        <v>8412</v>
      </c>
      <c r="C7289" s="16">
        <v>32461</v>
      </c>
      <c r="D7289">
        <v>7</v>
      </c>
      <c r="E7289">
        <v>53</v>
      </c>
      <c r="F7289" t="s">
        <v>13214</v>
      </c>
      <c r="G7289">
        <v>0.85099999999999998</v>
      </c>
    </row>
    <row r="7290" spans="1:7" x14ac:dyDescent="0.35">
      <c r="A7290" t="s">
        <v>10992</v>
      </c>
      <c r="B7290" t="s">
        <v>8412</v>
      </c>
      <c r="C7290" s="16">
        <v>32461</v>
      </c>
      <c r="D7290">
        <v>5</v>
      </c>
      <c r="E7290">
        <v>60</v>
      </c>
      <c r="F7290" t="s">
        <v>13214</v>
      </c>
      <c r="G7290">
        <v>0.71199999999999997</v>
      </c>
    </row>
    <row r="7291" spans="1:7" x14ac:dyDescent="0.35">
      <c r="A7291" t="s">
        <v>7586</v>
      </c>
      <c r="B7291" t="s">
        <v>7587</v>
      </c>
      <c r="C7291" s="16">
        <v>32454</v>
      </c>
      <c r="D7291">
        <v>3</v>
      </c>
      <c r="E7291">
        <v>28</v>
      </c>
      <c r="F7291" t="s">
        <v>14468</v>
      </c>
      <c r="G7291">
        <v>0.20899999999999999</v>
      </c>
    </row>
    <row r="7292" spans="1:7" x14ac:dyDescent="0.35">
      <c r="A7292" t="s">
        <v>8118</v>
      </c>
      <c r="B7292" t="s">
        <v>3477</v>
      </c>
      <c r="C7292" s="16">
        <v>32454</v>
      </c>
      <c r="D7292">
        <v>7</v>
      </c>
      <c r="E7292">
        <v>0</v>
      </c>
      <c r="F7292" t="s">
        <v>14289</v>
      </c>
      <c r="G7292">
        <v>0.56799999999999995</v>
      </c>
    </row>
    <row r="7293" spans="1:7" x14ac:dyDescent="0.35">
      <c r="A7293" t="s">
        <v>795</v>
      </c>
      <c r="B7293" t="s">
        <v>796</v>
      </c>
      <c r="C7293" s="16">
        <v>32451</v>
      </c>
      <c r="D7293">
        <v>10</v>
      </c>
      <c r="E7293">
        <v>54</v>
      </c>
      <c r="F7293" t="s">
        <v>13902</v>
      </c>
      <c r="G7293">
        <v>0.66500000000000004</v>
      </c>
    </row>
    <row r="7294" spans="1:7" x14ac:dyDescent="0.35">
      <c r="A7294" t="s">
        <v>2111</v>
      </c>
      <c r="B7294" t="s">
        <v>796</v>
      </c>
      <c r="C7294" s="16">
        <v>32451</v>
      </c>
      <c r="D7294">
        <v>1</v>
      </c>
      <c r="E7294">
        <v>51</v>
      </c>
      <c r="F7294" t="s">
        <v>13902</v>
      </c>
      <c r="G7294">
        <v>0.56299999999999994</v>
      </c>
    </row>
    <row r="7295" spans="1:7" x14ac:dyDescent="0.35">
      <c r="A7295" t="s">
        <v>523</v>
      </c>
      <c r="B7295" t="s">
        <v>524</v>
      </c>
      <c r="C7295" s="16">
        <v>32444</v>
      </c>
      <c r="D7295">
        <v>2</v>
      </c>
      <c r="E7295">
        <v>65</v>
      </c>
      <c r="F7295" t="s">
        <v>14469</v>
      </c>
      <c r="G7295">
        <v>0.52700000000000002</v>
      </c>
    </row>
    <row r="7296" spans="1:7" x14ac:dyDescent="0.35">
      <c r="A7296" t="s">
        <v>500</v>
      </c>
      <c r="B7296" t="s">
        <v>1504</v>
      </c>
      <c r="C7296" s="16">
        <v>32437</v>
      </c>
      <c r="D7296">
        <v>8</v>
      </c>
      <c r="E7296">
        <v>64</v>
      </c>
      <c r="F7296" t="s">
        <v>13324</v>
      </c>
      <c r="G7296">
        <v>0.71199999999999997</v>
      </c>
    </row>
    <row r="7297" spans="1:7" x14ac:dyDescent="0.35">
      <c r="A7297" t="s">
        <v>1503</v>
      </c>
      <c r="B7297" t="s">
        <v>1504</v>
      </c>
      <c r="C7297" s="16">
        <v>32435</v>
      </c>
      <c r="D7297">
        <v>2</v>
      </c>
      <c r="E7297">
        <v>0</v>
      </c>
      <c r="F7297" t="s">
        <v>13324</v>
      </c>
      <c r="G7297">
        <v>0.74399999999999999</v>
      </c>
    </row>
    <row r="7298" spans="1:7" x14ac:dyDescent="0.35">
      <c r="A7298" t="s">
        <v>3133</v>
      </c>
      <c r="B7298" t="s">
        <v>1504</v>
      </c>
      <c r="C7298" s="16">
        <v>32435</v>
      </c>
      <c r="D7298">
        <v>13</v>
      </c>
      <c r="E7298">
        <v>0</v>
      </c>
      <c r="F7298" t="s">
        <v>13324</v>
      </c>
      <c r="G7298">
        <v>0.53900000000000003</v>
      </c>
    </row>
    <row r="7299" spans="1:7" x14ac:dyDescent="0.35">
      <c r="A7299" t="s">
        <v>2222</v>
      </c>
      <c r="B7299" t="s">
        <v>1504</v>
      </c>
      <c r="C7299" s="16">
        <v>32435</v>
      </c>
      <c r="D7299">
        <v>1</v>
      </c>
      <c r="E7299">
        <v>0</v>
      </c>
      <c r="F7299" t="s">
        <v>13324</v>
      </c>
      <c r="G7299">
        <v>0.63400000000000001</v>
      </c>
    </row>
    <row r="7300" spans="1:7" x14ac:dyDescent="0.35">
      <c r="A7300" t="s">
        <v>7538</v>
      </c>
      <c r="B7300" t="s">
        <v>7539</v>
      </c>
      <c r="C7300" s="16">
        <v>32435</v>
      </c>
      <c r="D7300">
        <v>8</v>
      </c>
      <c r="E7300">
        <v>51</v>
      </c>
      <c r="F7300" t="s">
        <v>14470</v>
      </c>
      <c r="G7300">
        <v>0.66900000000000004</v>
      </c>
    </row>
    <row r="7301" spans="1:7" x14ac:dyDescent="0.35">
      <c r="A7301" t="s">
        <v>8464</v>
      </c>
      <c r="B7301" t="s">
        <v>7539</v>
      </c>
      <c r="C7301" s="16">
        <v>32435</v>
      </c>
      <c r="D7301">
        <v>1</v>
      </c>
      <c r="E7301">
        <v>59</v>
      </c>
      <c r="F7301" t="s">
        <v>14470</v>
      </c>
      <c r="G7301">
        <v>0.45600000000000002</v>
      </c>
    </row>
    <row r="7302" spans="1:7" x14ac:dyDescent="0.35">
      <c r="A7302" t="s">
        <v>500</v>
      </c>
      <c r="B7302" t="s">
        <v>1504</v>
      </c>
      <c r="C7302" s="16">
        <v>32435</v>
      </c>
      <c r="D7302">
        <v>8</v>
      </c>
      <c r="E7302">
        <v>0</v>
      </c>
      <c r="F7302" t="s">
        <v>13324</v>
      </c>
      <c r="G7302">
        <v>0.71199999999999997</v>
      </c>
    </row>
    <row r="7303" spans="1:7" x14ac:dyDescent="0.35">
      <c r="A7303" t="s">
        <v>1436</v>
      </c>
      <c r="B7303" t="s">
        <v>1437</v>
      </c>
      <c r="C7303" s="16">
        <v>32434</v>
      </c>
      <c r="D7303">
        <v>4</v>
      </c>
      <c r="E7303">
        <v>0</v>
      </c>
      <c r="F7303" t="s">
        <v>13416</v>
      </c>
      <c r="G7303">
        <v>0.52200000000000002</v>
      </c>
    </row>
    <row r="7304" spans="1:7" x14ac:dyDescent="0.35">
      <c r="A7304" t="s">
        <v>7290</v>
      </c>
      <c r="B7304" t="s">
        <v>1437</v>
      </c>
      <c r="C7304" s="16">
        <v>32434</v>
      </c>
      <c r="D7304">
        <v>6</v>
      </c>
      <c r="E7304">
        <v>0</v>
      </c>
      <c r="F7304" t="s">
        <v>13416</v>
      </c>
      <c r="G7304">
        <v>0.71</v>
      </c>
    </row>
    <row r="7305" spans="1:7" x14ac:dyDescent="0.35">
      <c r="A7305" t="s">
        <v>9138</v>
      </c>
      <c r="B7305" t="s">
        <v>9139</v>
      </c>
      <c r="C7305" s="16">
        <v>32434</v>
      </c>
      <c r="D7305">
        <v>10</v>
      </c>
      <c r="E7305">
        <v>0</v>
      </c>
      <c r="F7305" t="s">
        <v>14471</v>
      </c>
      <c r="G7305">
        <v>0.57799999999999996</v>
      </c>
    </row>
    <row r="7306" spans="1:7" x14ac:dyDescent="0.35">
      <c r="A7306" t="s">
        <v>9138</v>
      </c>
      <c r="B7306" t="s">
        <v>9139</v>
      </c>
      <c r="C7306" s="16">
        <v>32434</v>
      </c>
      <c r="D7306">
        <v>10</v>
      </c>
      <c r="E7306">
        <v>74</v>
      </c>
      <c r="F7306" t="s">
        <v>14471</v>
      </c>
      <c r="G7306">
        <v>0.57799999999999996</v>
      </c>
    </row>
    <row r="7307" spans="1:7" x14ac:dyDescent="0.35">
      <c r="A7307" t="s">
        <v>10855</v>
      </c>
      <c r="B7307" t="s">
        <v>9139</v>
      </c>
      <c r="C7307" s="16">
        <v>32434</v>
      </c>
      <c r="D7307">
        <v>1</v>
      </c>
      <c r="E7307">
        <v>0</v>
      </c>
      <c r="F7307" t="s">
        <v>14471</v>
      </c>
      <c r="G7307">
        <v>0.67500000000000004</v>
      </c>
    </row>
    <row r="7308" spans="1:7" x14ac:dyDescent="0.35">
      <c r="A7308" t="s">
        <v>6439</v>
      </c>
      <c r="B7308" t="s">
        <v>6440</v>
      </c>
      <c r="C7308" s="16">
        <v>32426</v>
      </c>
      <c r="D7308">
        <v>12</v>
      </c>
      <c r="E7308">
        <v>0</v>
      </c>
      <c r="F7308" t="s">
        <v>14472</v>
      </c>
      <c r="G7308">
        <v>0.65</v>
      </c>
    </row>
    <row r="7309" spans="1:7" x14ac:dyDescent="0.35">
      <c r="A7309" t="s">
        <v>9805</v>
      </c>
      <c r="B7309" t="s">
        <v>942</v>
      </c>
      <c r="C7309" s="16">
        <v>32426</v>
      </c>
      <c r="D7309">
        <v>17</v>
      </c>
      <c r="E7309">
        <v>0</v>
      </c>
      <c r="F7309" t="s">
        <v>13880</v>
      </c>
      <c r="G7309">
        <v>0.23899999999999999</v>
      </c>
    </row>
    <row r="7310" spans="1:7" x14ac:dyDescent="0.35">
      <c r="A7310" t="s">
        <v>4234</v>
      </c>
      <c r="B7310" t="s">
        <v>942</v>
      </c>
      <c r="C7310" s="16">
        <v>32426</v>
      </c>
      <c r="D7310">
        <v>3</v>
      </c>
      <c r="E7310">
        <v>0</v>
      </c>
      <c r="F7310" t="s">
        <v>13880</v>
      </c>
      <c r="G7310">
        <v>0.49</v>
      </c>
    </row>
    <row r="7311" spans="1:7" x14ac:dyDescent="0.35">
      <c r="A7311" t="s">
        <v>10766</v>
      </c>
      <c r="B7311" t="s">
        <v>3578</v>
      </c>
      <c r="C7311" s="16">
        <v>32409</v>
      </c>
      <c r="D7311">
        <v>3</v>
      </c>
      <c r="E7311">
        <v>56</v>
      </c>
      <c r="F7311" t="s">
        <v>13904</v>
      </c>
      <c r="G7311">
        <v>0.57899999999999996</v>
      </c>
    </row>
    <row r="7312" spans="1:7" x14ac:dyDescent="0.35">
      <c r="A7312" t="s">
        <v>10767</v>
      </c>
      <c r="B7312" t="s">
        <v>3578</v>
      </c>
      <c r="C7312" s="16">
        <v>32409</v>
      </c>
      <c r="D7312">
        <v>6</v>
      </c>
      <c r="E7312">
        <v>36</v>
      </c>
      <c r="F7312" t="s">
        <v>13904</v>
      </c>
      <c r="G7312">
        <v>0.36699999999999999</v>
      </c>
    </row>
    <row r="7313" spans="1:7" x14ac:dyDescent="0.35">
      <c r="A7313" t="s">
        <v>2462</v>
      </c>
      <c r="B7313" t="s">
        <v>581</v>
      </c>
      <c r="C7313" s="16">
        <v>32399</v>
      </c>
      <c r="D7313">
        <v>2</v>
      </c>
      <c r="E7313">
        <v>73</v>
      </c>
      <c r="F7313" t="s">
        <v>14133</v>
      </c>
      <c r="G7313">
        <v>0.55500000000000005</v>
      </c>
    </row>
    <row r="7314" spans="1:7" x14ac:dyDescent="0.35">
      <c r="A7314" t="s">
        <v>2462</v>
      </c>
      <c r="B7314" t="s">
        <v>581</v>
      </c>
      <c r="C7314" s="16">
        <v>32399</v>
      </c>
      <c r="D7314">
        <v>2</v>
      </c>
      <c r="E7314">
        <v>0</v>
      </c>
      <c r="F7314" t="s">
        <v>14133</v>
      </c>
      <c r="G7314">
        <v>0.55000000000000004</v>
      </c>
    </row>
    <row r="7315" spans="1:7" x14ac:dyDescent="0.35">
      <c r="A7315" t="s">
        <v>2458</v>
      </c>
      <c r="B7315" t="s">
        <v>2459</v>
      </c>
      <c r="C7315" s="16">
        <v>32391</v>
      </c>
      <c r="D7315">
        <v>7</v>
      </c>
      <c r="E7315">
        <v>65</v>
      </c>
      <c r="F7315" t="s">
        <v>13417</v>
      </c>
      <c r="G7315">
        <v>0.69199999999999995</v>
      </c>
    </row>
    <row r="7316" spans="1:7" x14ac:dyDescent="0.35">
      <c r="A7316" t="s">
        <v>1047</v>
      </c>
      <c r="B7316" t="s">
        <v>1048</v>
      </c>
      <c r="C7316" s="16">
        <v>32388</v>
      </c>
      <c r="D7316">
        <v>6</v>
      </c>
      <c r="E7316">
        <v>54</v>
      </c>
      <c r="F7316" t="s">
        <v>480</v>
      </c>
      <c r="G7316">
        <v>0.76300000000000001</v>
      </c>
    </row>
    <row r="7317" spans="1:7" x14ac:dyDescent="0.35">
      <c r="A7317" t="s">
        <v>12190</v>
      </c>
      <c r="B7317" t="s">
        <v>1048</v>
      </c>
      <c r="C7317" s="16">
        <v>32388</v>
      </c>
      <c r="D7317">
        <v>1</v>
      </c>
      <c r="E7317">
        <v>58</v>
      </c>
      <c r="F7317" t="s">
        <v>480</v>
      </c>
      <c r="G7317">
        <v>0.78700000000000003</v>
      </c>
    </row>
    <row r="7318" spans="1:7" x14ac:dyDescent="0.35">
      <c r="A7318" t="s">
        <v>12494</v>
      </c>
      <c r="B7318" t="s">
        <v>1048</v>
      </c>
      <c r="C7318" s="16">
        <v>32388</v>
      </c>
      <c r="D7318">
        <v>3</v>
      </c>
      <c r="E7318">
        <v>62</v>
      </c>
      <c r="F7318" t="s">
        <v>480</v>
      </c>
      <c r="G7318">
        <v>0.59699999999999998</v>
      </c>
    </row>
    <row r="7319" spans="1:7" x14ac:dyDescent="0.35">
      <c r="A7319" t="s">
        <v>11863</v>
      </c>
      <c r="B7319" t="s">
        <v>1929</v>
      </c>
      <c r="C7319" s="16">
        <v>32380</v>
      </c>
      <c r="D7319">
        <v>4</v>
      </c>
      <c r="E7319">
        <v>0</v>
      </c>
      <c r="F7319" t="s">
        <v>14367</v>
      </c>
      <c r="G7319">
        <v>0.44400000000000001</v>
      </c>
    </row>
    <row r="7320" spans="1:7" x14ac:dyDescent="0.35">
      <c r="A7320" t="s">
        <v>175</v>
      </c>
      <c r="B7320" t="s">
        <v>1929</v>
      </c>
      <c r="C7320" s="16">
        <v>32380</v>
      </c>
      <c r="D7320">
        <v>4</v>
      </c>
      <c r="E7320">
        <v>0</v>
      </c>
      <c r="F7320" t="s">
        <v>14367</v>
      </c>
      <c r="G7320">
        <v>0.44400000000000001</v>
      </c>
    </row>
    <row r="7321" spans="1:7" x14ac:dyDescent="0.35">
      <c r="A7321" t="s">
        <v>7967</v>
      </c>
      <c r="B7321" t="s">
        <v>1929</v>
      </c>
      <c r="C7321" s="16">
        <v>32380</v>
      </c>
      <c r="D7321">
        <v>4</v>
      </c>
      <c r="E7321">
        <v>51</v>
      </c>
      <c r="F7321" t="s">
        <v>14367</v>
      </c>
      <c r="G7321">
        <v>0.439</v>
      </c>
    </row>
    <row r="7322" spans="1:7" x14ac:dyDescent="0.35">
      <c r="A7322" t="s">
        <v>2927</v>
      </c>
      <c r="B7322" t="s">
        <v>2928</v>
      </c>
      <c r="C7322" s="16">
        <v>32371</v>
      </c>
      <c r="D7322">
        <v>8</v>
      </c>
      <c r="E7322">
        <v>46</v>
      </c>
      <c r="F7322" t="s">
        <v>14224</v>
      </c>
      <c r="G7322">
        <v>0.70099999999999996</v>
      </c>
    </row>
    <row r="7323" spans="1:7" x14ac:dyDescent="0.35">
      <c r="A7323" t="s">
        <v>4509</v>
      </c>
      <c r="B7323" t="s">
        <v>400</v>
      </c>
      <c r="C7323" s="16">
        <v>32346</v>
      </c>
      <c r="D7323">
        <v>1</v>
      </c>
      <c r="E7323">
        <v>45</v>
      </c>
      <c r="F7323" t="s">
        <v>13902</v>
      </c>
      <c r="G7323">
        <v>0.64400000000000002</v>
      </c>
    </row>
    <row r="7324" spans="1:7" x14ac:dyDescent="0.35">
      <c r="A7324" t="s">
        <v>399</v>
      </c>
      <c r="B7324" t="s">
        <v>400</v>
      </c>
      <c r="C7324" s="16">
        <v>32346</v>
      </c>
      <c r="D7324">
        <v>4</v>
      </c>
      <c r="E7324">
        <v>58</v>
      </c>
      <c r="F7324" t="s">
        <v>13902</v>
      </c>
      <c r="G7324">
        <v>0.64600000000000002</v>
      </c>
    </row>
    <row r="7325" spans="1:7" x14ac:dyDescent="0.35">
      <c r="A7325" t="s">
        <v>7876</v>
      </c>
      <c r="B7325" t="s">
        <v>513</v>
      </c>
      <c r="C7325" s="16">
        <v>32328</v>
      </c>
      <c r="D7325">
        <v>1</v>
      </c>
      <c r="E7325">
        <v>40</v>
      </c>
      <c r="F7325" t="s">
        <v>12791</v>
      </c>
      <c r="G7325">
        <v>0.745</v>
      </c>
    </row>
    <row r="7326" spans="1:7" x14ac:dyDescent="0.35">
      <c r="A7326" t="s">
        <v>5332</v>
      </c>
      <c r="B7326" t="s">
        <v>513</v>
      </c>
      <c r="C7326" s="16">
        <v>32328</v>
      </c>
      <c r="D7326">
        <v>2</v>
      </c>
      <c r="E7326">
        <v>50</v>
      </c>
      <c r="F7326" t="s">
        <v>12791</v>
      </c>
      <c r="G7326">
        <v>0.76200000000000001</v>
      </c>
    </row>
    <row r="7327" spans="1:7" x14ac:dyDescent="0.35">
      <c r="A7327" t="s">
        <v>8628</v>
      </c>
      <c r="B7327" t="s">
        <v>21</v>
      </c>
      <c r="C7327" s="16">
        <v>32318</v>
      </c>
      <c r="D7327">
        <v>4</v>
      </c>
      <c r="E7327">
        <v>0</v>
      </c>
      <c r="F7327" t="s">
        <v>14230</v>
      </c>
      <c r="G7327">
        <v>0.64300000000000002</v>
      </c>
    </row>
    <row r="7328" spans="1:7" x14ac:dyDescent="0.35">
      <c r="A7328" t="s">
        <v>2675</v>
      </c>
      <c r="B7328" t="s">
        <v>2676</v>
      </c>
      <c r="C7328" s="16">
        <v>32314</v>
      </c>
      <c r="D7328">
        <v>2</v>
      </c>
      <c r="E7328">
        <v>0</v>
      </c>
      <c r="F7328" t="s">
        <v>369</v>
      </c>
      <c r="G7328">
        <v>0.75800000000000001</v>
      </c>
    </row>
    <row r="7329" spans="1:7" x14ac:dyDescent="0.35">
      <c r="A7329" t="s">
        <v>10582</v>
      </c>
      <c r="B7329" t="s">
        <v>2676</v>
      </c>
      <c r="C7329" s="16">
        <v>32314</v>
      </c>
      <c r="D7329">
        <v>5</v>
      </c>
      <c r="E7329">
        <v>0</v>
      </c>
      <c r="F7329" t="s">
        <v>369</v>
      </c>
      <c r="G7329">
        <v>0.78100000000000003</v>
      </c>
    </row>
    <row r="7330" spans="1:7" x14ac:dyDescent="0.35">
      <c r="A7330" t="s">
        <v>2611</v>
      </c>
      <c r="B7330" t="s">
        <v>2612</v>
      </c>
      <c r="C7330" s="16">
        <v>32295</v>
      </c>
      <c r="D7330">
        <v>2</v>
      </c>
      <c r="E7330">
        <v>65</v>
      </c>
      <c r="F7330" t="s">
        <v>13013</v>
      </c>
      <c r="G7330">
        <v>0.66200000000000003</v>
      </c>
    </row>
    <row r="7331" spans="1:7" x14ac:dyDescent="0.35">
      <c r="A7331" t="s">
        <v>10750</v>
      </c>
      <c r="B7331" t="s">
        <v>1855</v>
      </c>
      <c r="C7331" s="16">
        <v>32295</v>
      </c>
      <c r="D7331">
        <v>3</v>
      </c>
      <c r="E7331">
        <v>0</v>
      </c>
      <c r="F7331" t="s">
        <v>14025</v>
      </c>
      <c r="G7331">
        <v>0.65300000000000002</v>
      </c>
    </row>
    <row r="7332" spans="1:7" x14ac:dyDescent="0.35">
      <c r="A7332" t="s">
        <v>11944</v>
      </c>
      <c r="B7332" t="s">
        <v>3030</v>
      </c>
      <c r="C7332" s="16">
        <v>32273</v>
      </c>
      <c r="D7332">
        <v>1</v>
      </c>
      <c r="E7332">
        <v>0</v>
      </c>
      <c r="F7332" t="s">
        <v>13175</v>
      </c>
      <c r="G7332">
        <v>0.623</v>
      </c>
    </row>
    <row r="7333" spans="1:7" x14ac:dyDescent="0.35">
      <c r="A7333" t="s">
        <v>4445</v>
      </c>
      <c r="B7333" t="s">
        <v>4446</v>
      </c>
      <c r="C7333" s="16">
        <v>32264</v>
      </c>
      <c r="D7333">
        <v>7</v>
      </c>
      <c r="E7333">
        <v>52</v>
      </c>
      <c r="F7333" t="s">
        <v>14254</v>
      </c>
      <c r="G7333">
        <v>0.82499999999999996</v>
      </c>
    </row>
    <row r="7334" spans="1:7" x14ac:dyDescent="0.35">
      <c r="A7334" t="s">
        <v>839</v>
      </c>
      <c r="B7334" t="s">
        <v>840</v>
      </c>
      <c r="C7334" s="16">
        <v>32245</v>
      </c>
      <c r="D7334">
        <v>6</v>
      </c>
      <c r="E7334">
        <v>50</v>
      </c>
      <c r="F7334" t="s">
        <v>12789</v>
      </c>
      <c r="G7334">
        <v>0.53800000000000003</v>
      </c>
    </row>
    <row r="7335" spans="1:7" x14ac:dyDescent="0.35">
      <c r="A7335" t="s">
        <v>9889</v>
      </c>
      <c r="B7335" t="s">
        <v>840</v>
      </c>
      <c r="C7335" s="16">
        <v>32245</v>
      </c>
      <c r="D7335">
        <v>3</v>
      </c>
      <c r="E7335">
        <v>68</v>
      </c>
      <c r="F7335" t="s">
        <v>12789</v>
      </c>
      <c r="G7335">
        <v>0.629</v>
      </c>
    </row>
    <row r="7336" spans="1:7" x14ac:dyDescent="0.35">
      <c r="A7336" t="s">
        <v>902</v>
      </c>
      <c r="B7336" t="s">
        <v>903</v>
      </c>
      <c r="C7336" s="16">
        <v>32238</v>
      </c>
      <c r="D7336">
        <v>2</v>
      </c>
      <c r="E7336">
        <v>83</v>
      </c>
      <c r="F7336" t="s">
        <v>13818</v>
      </c>
      <c r="G7336">
        <v>0.71099999999999997</v>
      </c>
    </row>
    <row r="7337" spans="1:7" x14ac:dyDescent="0.35">
      <c r="A7337" t="s">
        <v>2539</v>
      </c>
      <c r="B7337" t="s">
        <v>903</v>
      </c>
      <c r="C7337" s="16">
        <v>32238</v>
      </c>
      <c r="D7337">
        <v>1</v>
      </c>
      <c r="E7337">
        <v>74</v>
      </c>
      <c r="F7337" t="s">
        <v>13818</v>
      </c>
      <c r="G7337">
        <v>0.56100000000000005</v>
      </c>
    </row>
    <row r="7338" spans="1:7" x14ac:dyDescent="0.35">
      <c r="A7338" t="s">
        <v>7831</v>
      </c>
      <c r="B7338" t="s">
        <v>903</v>
      </c>
      <c r="C7338" s="16">
        <v>32238</v>
      </c>
      <c r="D7338">
        <v>5</v>
      </c>
      <c r="E7338">
        <v>78</v>
      </c>
      <c r="F7338" t="s">
        <v>13818</v>
      </c>
      <c r="G7338">
        <v>0.69199999999999995</v>
      </c>
    </row>
    <row r="7339" spans="1:7" x14ac:dyDescent="0.35">
      <c r="A7339" t="s">
        <v>8200</v>
      </c>
      <c r="B7339" t="s">
        <v>3359</v>
      </c>
      <c r="C7339" s="16">
        <v>32223</v>
      </c>
      <c r="D7339">
        <v>8</v>
      </c>
      <c r="E7339">
        <v>74</v>
      </c>
      <c r="F7339" t="s">
        <v>14180</v>
      </c>
      <c r="G7339">
        <v>0.53300000000000003</v>
      </c>
    </row>
    <row r="7340" spans="1:7" x14ac:dyDescent="0.35">
      <c r="A7340" t="s">
        <v>12446</v>
      </c>
      <c r="B7340" t="s">
        <v>8658</v>
      </c>
      <c r="C7340" s="16">
        <v>32216</v>
      </c>
      <c r="D7340">
        <v>1</v>
      </c>
      <c r="E7340">
        <v>66</v>
      </c>
      <c r="F7340" t="s">
        <v>13205</v>
      </c>
      <c r="G7340">
        <v>0.624</v>
      </c>
    </row>
    <row r="7341" spans="1:7" x14ac:dyDescent="0.35">
      <c r="A7341" t="s">
        <v>2547</v>
      </c>
      <c r="B7341" t="s">
        <v>1591</v>
      </c>
      <c r="C7341" s="16">
        <v>32209</v>
      </c>
      <c r="D7341">
        <v>12</v>
      </c>
      <c r="E7341">
        <v>39</v>
      </c>
      <c r="F7341" t="s">
        <v>14339</v>
      </c>
      <c r="G7341">
        <v>0.49399999999999999</v>
      </c>
    </row>
    <row r="7342" spans="1:7" x14ac:dyDescent="0.35">
      <c r="A7342" t="s">
        <v>4956</v>
      </c>
      <c r="B7342" t="s">
        <v>1591</v>
      </c>
      <c r="C7342" s="16">
        <v>32209</v>
      </c>
      <c r="D7342">
        <v>14</v>
      </c>
      <c r="E7342">
        <v>40</v>
      </c>
      <c r="F7342" t="s">
        <v>14339</v>
      </c>
      <c r="G7342">
        <v>0.57099999999999995</v>
      </c>
    </row>
    <row r="7343" spans="1:7" x14ac:dyDescent="0.35">
      <c r="A7343" t="s">
        <v>4448</v>
      </c>
      <c r="B7343" t="s">
        <v>2501</v>
      </c>
      <c r="C7343" s="16">
        <v>32203</v>
      </c>
      <c r="D7343">
        <v>6</v>
      </c>
      <c r="E7343">
        <v>26</v>
      </c>
      <c r="F7343" t="s">
        <v>14231</v>
      </c>
      <c r="G7343">
        <v>0.69899999999999995</v>
      </c>
    </row>
    <row r="7344" spans="1:7" x14ac:dyDescent="0.35">
      <c r="A7344" t="s">
        <v>10498</v>
      </c>
      <c r="B7344" t="s">
        <v>4585</v>
      </c>
      <c r="C7344" s="16">
        <v>32189</v>
      </c>
      <c r="D7344">
        <v>2</v>
      </c>
      <c r="E7344">
        <v>56</v>
      </c>
      <c r="F7344" t="s">
        <v>14250</v>
      </c>
      <c r="G7344">
        <v>0.54900000000000004</v>
      </c>
    </row>
    <row r="7345" spans="1:7" x14ac:dyDescent="0.35">
      <c r="A7345" t="s">
        <v>9051</v>
      </c>
      <c r="B7345" t="s">
        <v>2827</v>
      </c>
      <c r="C7345" s="16">
        <v>32181</v>
      </c>
      <c r="D7345">
        <v>3</v>
      </c>
      <c r="E7345">
        <v>58</v>
      </c>
      <c r="F7345" t="s">
        <v>13904</v>
      </c>
      <c r="G7345">
        <v>0.439</v>
      </c>
    </row>
    <row r="7346" spans="1:7" x14ac:dyDescent="0.35">
      <c r="A7346" t="s">
        <v>4330</v>
      </c>
      <c r="B7346" t="s">
        <v>2756</v>
      </c>
      <c r="C7346" s="16">
        <v>32174</v>
      </c>
      <c r="D7346">
        <v>1</v>
      </c>
      <c r="E7346">
        <v>60</v>
      </c>
      <c r="F7346" t="s">
        <v>14122</v>
      </c>
      <c r="G7346">
        <v>0.372</v>
      </c>
    </row>
    <row r="7347" spans="1:7" x14ac:dyDescent="0.35">
      <c r="A7347" t="s">
        <v>9344</v>
      </c>
      <c r="B7347" t="s">
        <v>5665</v>
      </c>
      <c r="C7347" s="16">
        <v>32161</v>
      </c>
      <c r="D7347">
        <v>1</v>
      </c>
      <c r="E7347">
        <v>72</v>
      </c>
      <c r="F7347" t="s">
        <v>14397</v>
      </c>
      <c r="G7347">
        <v>0.63800000000000001</v>
      </c>
    </row>
    <row r="7348" spans="1:7" x14ac:dyDescent="0.35">
      <c r="A7348" t="s">
        <v>1520</v>
      </c>
      <c r="B7348" t="s">
        <v>1521</v>
      </c>
      <c r="C7348" s="16">
        <v>32143</v>
      </c>
      <c r="D7348">
        <v>1</v>
      </c>
      <c r="E7348">
        <v>73</v>
      </c>
      <c r="F7348" t="s">
        <v>1522</v>
      </c>
      <c r="G7348">
        <v>0.67500000000000004</v>
      </c>
    </row>
    <row r="7349" spans="1:7" x14ac:dyDescent="0.35">
      <c r="A7349" t="s">
        <v>2380</v>
      </c>
      <c r="B7349" t="s">
        <v>2381</v>
      </c>
      <c r="C7349" s="16">
        <v>32143</v>
      </c>
      <c r="D7349">
        <v>9</v>
      </c>
      <c r="E7349">
        <v>54</v>
      </c>
      <c r="F7349" t="s">
        <v>14473</v>
      </c>
      <c r="G7349">
        <v>0.68500000000000005</v>
      </c>
    </row>
    <row r="7350" spans="1:7" x14ac:dyDescent="0.35">
      <c r="A7350" t="s">
        <v>2879</v>
      </c>
      <c r="B7350" t="s">
        <v>2880</v>
      </c>
      <c r="C7350" s="16">
        <v>32143</v>
      </c>
      <c r="D7350">
        <v>3</v>
      </c>
      <c r="E7350">
        <v>39</v>
      </c>
      <c r="F7350" t="s">
        <v>13875</v>
      </c>
      <c r="G7350">
        <v>0.83499999999999996</v>
      </c>
    </row>
    <row r="7351" spans="1:7" x14ac:dyDescent="0.35">
      <c r="A7351" t="s">
        <v>3090</v>
      </c>
      <c r="B7351" t="s">
        <v>3007</v>
      </c>
      <c r="C7351" s="16">
        <v>32143</v>
      </c>
      <c r="D7351">
        <v>1</v>
      </c>
      <c r="E7351">
        <v>35</v>
      </c>
      <c r="F7351" t="s">
        <v>13904</v>
      </c>
      <c r="G7351">
        <v>0.41099999999999998</v>
      </c>
    </row>
    <row r="7352" spans="1:7" x14ac:dyDescent="0.35">
      <c r="A7352" t="s">
        <v>3378</v>
      </c>
      <c r="B7352" t="s">
        <v>3379</v>
      </c>
      <c r="C7352" s="16">
        <v>32143</v>
      </c>
      <c r="D7352">
        <v>1</v>
      </c>
      <c r="E7352">
        <v>56</v>
      </c>
      <c r="F7352" t="s">
        <v>14474</v>
      </c>
      <c r="G7352">
        <v>0.39100000000000001</v>
      </c>
    </row>
    <row r="7353" spans="1:7" x14ac:dyDescent="0.35">
      <c r="A7353" t="s">
        <v>4325</v>
      </c>
      <c r="B7353" t="s">
        <v>4326</v>
      </c>
      <c r="C7353" s="16">
        <v>32143</v>
      </c>
      <c r="D7353">
        <v>1</v>
      </c>
      <c r="E7353">
        <v>59</v>
      </c>
      <c r="F7353" t="s">
        <v>14319</v>
      </c>
      <c r="G7353">
        <v>0.66600000000000004</v>
      </c>
    </row>
    <row r="7354" spans="1:7" x14ac:dyDescent="0.35">
      <c r="A7354" t="s">
        <v>4819</v>
      </c>
      <c r="B7354" t="s">
        <v>3007</v>
      </c>
      <c r="C7354" s="16">
        <v>32143</v>
      </c>
      <c r="D7354">
        <v>8</v>
      </c>
      <c r="E7354">
        <v>25</v>
      </c>
      <c r="F7354" t="s">
        <v>13904</v>
      </c>
      <c r="G7354">
        <v>0.57299999999999995</v>
      </c>
    </row>
    <row r="7355" spans="1:7" x14ac:dyDescent="0.35">
      <c r="A7355" t="s">
        <v>5198</v>
      </c>
      <c r="B7355" t="s">
        <v>5199</v>
      </c>
      <c r="C7355" s="16">
        <v>32143</v>
      </c>
      <c r="D7355">
        <v>3</v>
      </c>
      <c r="E7355">
        <v>60</v>
      </c>
      <c r="F7355" t="s">
        <v>13698</v>
      </c>
      <c r="G7355">
        <v>0.32600000000000001</v>
      </c>
    </row>
    <row r="7356" spans="1:7" x14ac:dyDescent="0.35">
      <c r="A7356" t="s">
        <v>5882</v>
      </c>
      <c r="B7356" t="s">
        <v>1212</v>
      </c>
      <c r="C7356" s="16">
        <v>32143</v>
      </c>
      <c r="D7356">
        <v>1</v>
      </c>
      <c r="E7356">
        <v>66</v>
      </c>
      <c r="F7356" t="s">
        <v>13964</v>
      </c>
      <c r="G7356">
        <v>0.71399999999999997</v>
      </c>
    </row>
    <row r="7357" spans="1:7" x14ac:dyDescent="0.35">
      <c r="A7357" t="s">
        <v>6284</v>
      </c>
      <c r="B7357" t="s">
        <v>1257</v>
      </c>
      <c r="C7357" s="16">
        <v>32143</v>
      </c>
      <c r="D7357">
        <v>15</v>
      </c>
      <c r="E7357">
        <v>41</v>
      </c>
      <c r="F7357" t="s">
        <v>13904</v>
      </c>
      <c r="G7357">
        <v>0.20899999999999999</v>
      </c>
    </row>
    <row r="7358" spans="1:7" x14ac:dyDescent="0.35">
      <c r="A7358" t="s">
        <v>6590</v>
      </c>
      <c r="B7358" t="s">
        <v>5199</v>
      </c>
      <c r="C7358" s="16">
        <v>32143</v>
      </c>
      <c r="D7358">
        <v>13</v>
      </c>
      <c r="E7358">
        <v>21</v>
      </c>
      <c r="F7358" t="s">
        <v>13698</v>
      </c>
      <c r="G7358">
        <v>0.63100000000000001</v>
      </c>
    </row>
    <row r="7359" spans="1:7" x14ac:dyDescent="0.35">
      <c r="A7359" t="s">
        <v>7350</v>
      </c>
      <c r="B7359" t="s">
        <v>1257</v>
      </c>
      <c r="C7359" s="16">
        <v>32143</v>
      </c>
      <c r="D7359">
        <v>15</v>
      </c>
      <c r="E7359">
        <v>0</v>
      </c>
      <c r="F7359" t="s">
        <v>13904</v>
      </c>
      <c r="G7359">
        <v>0.20899999999999999</v>
      </c>
    </row>
    <row r="7360" spans="1:7" x14ac:dyDescent="0.35">
      <c r="A7360" t="s">
        <v>7438</v>
      </c>
      <c r="B7360" t="s">
        <v>5563</v>
      </c>
      <c r="C7360" s="16">
        <v>32143</v>
      </c>
      <c r="D7360">
        <v>1</v>
      </c>
      <c r="E7360">
        <v>78</v>
      </c>
      <c r="F7360" t="s">
        <v>14475</v>
      </c>
      <c r="G7360">
        <v>0.79900000000000004</v>
      </c>
    </row>
    <row r="7361" spans="1:7" x14ac:dyDescent="0.35">
      <c r="A7361" t="s">
        <v>8031</v>
      </c>
      <c r="B7361" t="s">
        <v>4937</v>
      </c>
      <c r="C7361" s="16">
        <v>32143</v>
      </c>
      <c r="D7361">
        <v>7</v>
      </c>
      <c r="E7361">
        <v>54</v>
      </c>
      <c r="F7361" t="s">
        <v>4938</v>
      </c>
      <c r="G7361">
        <v>0.78900000000000003</v>
      </c>
    </row>
    <row r="7362" spans="1:7" x14ac:dyDescent="0.35">
      <c r="A7362" t="s">
        <v>1866</v>
      </c>
      <c r="B7362" t="s">
        <v>1108</v>
      </c>
      <c r="C7362" s="16">
        <v>32143</v>
      </c>
      <c r="D7362">
        <v>10</v>
      </c>
      <c r="E7362">
        <v>66</v>
      </c>
      <c r="F7362" t="s">
        <v>14066</v>
      </c>
      <c r="G7362">
        <v>0.437</v>
      </c>
    </row>
    <row r="7363" spans="1:7" x14ac:dyDescent="0.35">
      <c r="A7363" t="s">
        <v>8917</v>
      </c>
      <c r="B7363" t="s">
        <v>5823</v>
      </c>
      <c r="C7363" s="16">
        <v>32143</v>
      </c>
      <c r="D7363">
        <v>3</v>
      </c>
      <c r="E7363">
        <v>47</v>
      </c>
      <c r="F7363" t="s">
        <v>13875</v>
      </c>
      <c r="G7363">
        <v>0.81499999999999995</v>
      </c>
    </row>
    <row r="7364" spans="1:7" x14ac:dyDescent="0.35">
      <c r="A7364" t="s">
        <v>9153</v>
      </c>
      <c r="B7364" t="s">
        <v>6536</v>
      </c>
      <c r="C7364" s="16">
        <v>32143</v>
      </c>
      <c r="D7364">
        <v>3</v>
      </c>
      <c r="E7364">
        <v>55</v>
      </c>
      <c r="F7364" t="s">
        <v>15084</v>
      </c>
      <c r="G7364">
        <v>0.78300000000000003</v>
      </c>
    </row>
    <row r="7365" spans="1:7" x14ac:dyDescent="0.35">
      <c r="A7365" t="s">
        <v>4894</v>
      </c>
      <c r="B7365" t="s">
        <v>6751</v>
      </c>
      <c r="C7365" s="16">
        <v>32143</v>
      </c>
      <c r="D7365">
        <v>1</v>
      </c>
      <c r="E7365">
        <v>72</v>
      </c>
      <c r="F7365" t="s">
        <v>13980</v>
      </c>
      <c r="G7365">
        <v>0.52600000000000002</v>
      </c>
    </row>
    <row r="7366" spans="1:7" x14ac:dyDescent="0.35">
      <c r="A7366" t="s">
        <v>9666</v>
      </c>
      <c r="B7366" t="s">
        <v>7996</v>
      </c>
      <c r="C7366" s="16">
        <v>32143</v>
      </c>
      <c r="D7366">
        <v>1</v>
      </c>
      <c r="E7366">
        <v>0</v>
      </c>
      <c r="F7366" t="s">
        <v>9667</v>
      </c>
      <c r="G7366">
        <v>0.38900000000000001</v>
      </c>
    </row>
    <row r="7367" spans="1:7" x14ac:dyDescent="0.35">
      <c r="A7367" t="s">
        <v>7939</v>
      </c>
      <c r="B7367" t="s">
        <v>4971</v>
      </c>
      <c r="C7367" s="16">
        <v>32143</v>
      </c>
      <c r="D7367">
        <v>6</v>
      </c>
      <c r="E7367">
        <v>0</v>
      </c>
      <c r="F7367" t="s">
        <v>14476</v>
      </c>
      <c r="G7367">
        <v>0.65200000000000002</v>
      </c>
    </row>
    <row r="7368" spans="1:7" x14ac:dyDescent="0.35">
      <c r="A7368" t="s">
        <v>10327</v>
      </c>
      <c r="B7368" t="s">
        <v>7944</v>
      </c>
      <c r="C7368" s="16">
        <v>32143</v>
      </c>
      <c r="D7368">
        <v>2</v>
      </c>
      <c r="E7368">
        <v>50</v>
      </c>
      <c r="F7368" t="s">
        <v>13337</v>
      </c>
      <c r="G7368">
        <v>0.46500000000000002</v>
      </c>
    </row>
    <row r="7369" spans="1:7" x14ac:dyDescent="0.35">
      <c r="A7369" t="s">
        <v>428</v>
      </c>
      <c r="B7369" t="s">
        <v>429</v>
      </c>
      <c r="C7369" s="16">
        <v>32126</v>
      </c>
      <c r="D7369">
        <v>1</v>
      </c>
      <c r="E7369">
        <v>35</v>
      </c>
      <c r="F7369" t="s">
        <v>14477</v>
      </c>
      <c r="G7369">
        <v>0.72299999999999998</v>
      </c>
    </row>
    <row r="7370" spans="1:7" x14ac:dyDescent="0.35">
      <c r="A7370" t="s">
        <v>2952</v>
      </c>
      <c r="B7370" t="s">
        <v>2953</v>
      </c>
      <c r="C7370" s="16">
        <v>32119</v>
      </c>
      <c r="D7370">
        <v>1</v>
      </c>
      <c r="E7370">
        <v>0</v>
      </c>
      <c r="F7370" t="s">
        <v>14013</v>
      </c>
      <c r="G7370">
        <v>0.72699999999999998</v>
      </c>
    </row>
    <row r="7371" spans="1:7" x14ac:dyDescent="0.35">
      <c r="A7371" t="s">
        <v>4239</v>
      </c>
      <c r="B7371" t="s">
        <v>4240</v>
      </c>
      <c r="C7371" s="16">
        <v>32103</v>
      </c>
      <c r="D7371">
        <v>4</v>
      </c>
      <c r="E7371">
        <v>27</v>
      </c>
      <c r="F7371" t="s">
        <v>13875</v>
      </c>
      <c r="G7371">
        <v>0.63900000000000001</v>
      </c>
    </row>
    <row r="7372" spans="1:7" x14ac:dyDescent="0.35">
      <c r="A7372" t="s">
        <v>6723</v>
      </c>
      <c r="B7372" t="s">
        <v>6724</v>
      </c>
      <c r="C7372" s="16">
        <v>32094</v>
      </c>
      <c r="D7372">
        <v>3</v>
      </c>
      <c r="E7372">
        <v>38</v>
      </c>
      <c r="F7372" t="s">
        <v>13904</v>
      </c>
      <c r="G7372">
        <v>0.71799999999999997</v>
      </c>
    </row>
    <row r="7373" spans="1:7" x14ac:dyDescent="0.35">
      <c r="A7373" t="s">
        <v>8058</v>
      </c>
      <c r="B7373" t="s">
        <v>451</v>
      </c>
      <c r="C7373" s="16">
        <v>32094</v>
      </c>
      <c r="D7373">
        <v>3</v>
      </c>
      <c r="E7373">
        <v>31</v>
      </c>
      <c r="F7373" t="s">
        <v>13904</v>
      </c>
      <c r="G7373">
        <v>0.623</v>
      </c>
    </row>
    <row r="7374" spans="1:7" x14ac:dyDescent="0.35">
      <c r="A7374" t="s">
        <v>3466</v>
      </c>
      <c r="B7374" t="s">
        <v>2953</v>
      </c>
      <c r="C7374" s="16">
        <v>32093</v>
      </c>
      <c r="D7374">
        <v>10</v>
      </c>
      <c r="E7374">
        <v>0</v>
      </c>
      <c r="F7374" t="s">
        <v>14013</v>
      </c>
      <c r="G7374">
        <v>0.19600000000000001</v>
      </c>
    </row>
    <row r="7375" spans="1:7" x14ac:dyDescent="0.35">
      <c r="A7375" t="s">
        <v>2954</v>
      </c>
      <c r="B7375" t="s">
        <v>2953</v>
      </c>
      <c r="C7375" s="16">
        <v>32093</v>
      </c>
      <c r="D7375">
        <v>2</v>
      </c>
      <c r="E7375">
        <v>0</v>
      </c>
      <c r="F7375" t="s">
        <v>14013</v>
      </c>
      <c r="G7375">
        <v>0.71599999999999997</v>
      </c>
    </row>
    <row r="7376" spans="1:7" x14ac:dyDescent="0.35">
      <c r="A7376" t="s">
        <v>2952</v>
      </c>
      <c r="B7376" t="s">
        <v>2953</v>
      </c>
      <c r="C7376" s="16">
        <v>32093</v>
      </c>
      <c r="D7376">
        <v>1</v>
      </c>
      <c r="E7376">
        <v>2</v>
      </c>
      <c r="F7376" t="s">
        <v>14013</v>
      </c>
      <c r="G7376">
        <v>0.72099999999999997</v>
      </c>
    </row>
    <row r="7377" spans="1:7" x14ac:dyDescent="0.35">
      <c r="A7377" t="s">
        <v>6060</v>
      </c>
      <c r="B7377" t="s">
        <v>2541</v>
      </c>
      <c r="C7377" s="16">
        <v>32083</v>
      </c>
      <c r="D7377">
        <v>14</v>
      </c>
      <c r="E7377">
        <v>7</v>
      </c>
      <c r="F7377" t="s">
        <v>14478</v>
      </c>
      <c r="G7377">
        <v>0.79700000000000004</v>
      </c>
    </row>
    <row r="7378" spans="1:7" x14ac:dyDescent="0.35">
      <c r="A7378" t="s">
        <v>6247</v>
      </c>
      <c r="B7378" t="s">
        <v>335</v>
      </c>
      <c r="C7378" s="16">
        <v>32083</v>
      </c>
      <c r="D7378">
        <v>4</v>
      </c>
      <c r="E7378">
        <v>0</v>
      </c>
      <c r="F7378" t="s">
        <v>14479</v>
      </c>
      <c r="G7378">
        <v>0.63300000000000001</v>
      </c>
    </row>
    <row r="7379" spans="1:7" x14ac:dyDescent="0.35">
      <c r="A7379" t="s">
        <v>7895</v>
      </c>
      <c r="B7379" t="s">
        <v>2541</v>
      </c>
      <c r="C7379" s="16">
        <v>32083</v>
      </c>
      <c r="D7379">
        <v>11</v>
      </c>
      <c r="E7379">
        <v>22</v>
      </c>
      <c r="F7379" t="s">
        <v>14478</v>
      </c>
      <c r="G7379">
        <v>0.76700000000000002</v>
      </c>
    </row>
    <row r="7380" spans="1:7" x14ac:dyDescent="0.35">
      <c r="A7380" t="s">
        <v>9278</v>
      </c>
      <c r="B7380" t="s">
        <v>35</v>
      </c>
      <c r="C7380" s="16">
        <v>32083</v>
      </c>
      <c r="D7380">
        <v>17</v>
      </c>
      <c r="E7380">
        <v>35</v>
      </c>
      <c r="F7380" t="s">
        <v>13970</v>
      </c>
      <c r="G7380">
        <v>0.34599999999999997</v>
      </c>
    </row>
    <row r="7381" spans="1:7" x14ac:dyDescent="0.35">
      <c r="A7381" t="s">
        <v>2394</v>
      </c>
      <c r="B7381" t="s">
        <v>2395</v>
      </c>
      <c r="C7381" s="16">
        <v>32082</v>
      </c>
      <c r="D7381">
        <v>2</v>
      </c>
      <c r="E7381">
        <v>0</v>
      </c>
      <c r="F7381" t="s">
        <v>13875</v>
      </c>
      <c r="G7381">
        <v>0.61399999999999999</v>
      </c>
    </row>
    <row r="7382" spans="1:7" x14ac:dyDescent="0.35">
      <c r="A7382" t="s">
        <v>881</v>
      </c>
      <c r="B7382" t="s">
        <v>882</v>
      </c>
      <c r="C7382" s="16">
        <v>32080</v>
      </c>
      <c r="D7382">
        <v>9</v>
      </c>
      <c r="E7382">
        <v>59</v>
      </c>
      <c r="F7382" t="s">
        <v>13013</v>
      </c>
      <c r="G7382">
        <v>0.28000000000000003</v>
      </c>
    </row>
    <row r="7383" spans="1:7" x14ac:dyDescent="0.35">
      <c r="A7383" t="s">
        <v>4227</v>
      </c>
      <c r="B7383" t="s">
        <v>882</v>
      </c>
      <c r="C7383" s="16">
        <v>32080</v>
      </c>
      <c r="D7383">
        <v>3</v>
      </c>
      <c r="E7383">
        <v>57</v>
      </c>
      <c r="F7383" t="s">
        <v>13013</v>
      </c>
      <c r="G7383">
        <v>0.81200000000000006</v>
      </c>
    </row>
    <row r="7384" spans="1:7" x14ac:dyDescent="0.35">
      <c r="A7384" t="s">
        <v>5895</v>
      </c>
      <c r="B7384" t="s">
        <v>882</v>
      </c>
      <c r="C7384" s="16">
        <v>32080</v>
      </c>
      <c r="D7384">
        <v>1</v>
      </c>
      <c r="E7384">
        <v>80</v>
      </c>
      <c r="F7384" t="s">
        <v>13013</v>
      </c>
      <c r="G7384">
        <v>0.88700000000000001</v>
      </c>
    </row>
    <row r="7385" spans="1:7" x14ac:dyDescent="0.35">
      <c r="A7385" t="s">
        <v>6664</v>
      </c>
      <c r="B7385" t="s">
        <v>882</v>
      </c>
      <c r="C7385" s="16">
        <v>32080</v>
      </c>
      <c r="D7385">
        <v>2</v>
      </c>
      <c r="E7385">
        <v>67</v>
      </c>
      <c r="F7385" t="s">
        <v>13013</v>
      </c>
      <c r="G7385">
        <v>0.68899999999999995</v>
      </c>
    </row>
    <row r="7386" spans="1:7" x14ac:dyDescent="0.35">
      <c r="A7386" t="s">
        <v>7712</v>
      </c>
      <c r="B7386" t="s">
        <v>882</v>
      </c>
      <c r="C7386" s="16">
        <v>32080</v>
      </c>
      <c r="D7386">
        <v>4</v>
      </c>
      <c r="E7386">
        <v>62</v>
      </c>
      <c r="F7386" t="s">
        <v>13013</v>
      </c>
      <c r="G7386">
        <v>0.55100000000000005</v>
      </c>
    </row>
    <row r="7387" spans="1:7" x14ac:dyDescent="0.35">
      <c r="A7387" t="s">
        <v>5583</v>
      </c>
      <c r="B7387" t="s">
        <v>1509</v>
      </c>
      <c r="C7387" s="16">
        <v>32069</v>
      </c>
      <c r="D7387">
        <v>3</v>
      </c>
      <c r="E7387">
        <v>34</v>
      </c>
      <c r="F7387" t="s">
        <v>14075</v>
      </c>
      <c r="G7387">
        <v>0.58599999999999997</v>
      </c>
    </row>
    <row r="7388" spans="1:7" x14ac:dyDescent="0.35">
      <c r="A7388" t="s">
        <v>6417</v>
      </c>
      <c r="B7388" t="s">
        <v>2625</v>
      </c>
      <c r="C7388" s="16">
        <v>32069</v>
      </c>
      <c r="D7388">
        <v>1</v>
      </c>
      <c r="E7388">
        <v>35</v>
      </c>
      <c r="F7388" t="s">
        <v>2627</v>
      </c>
      <c r="G7388">
        <v>0.63</v>
      </c>
    </row>
    <row r="7389" spans="1:7" x14ac:dyDescent="0.35">
      <c r="A7389" t="s">
        <v>297</v>
      </c>
      <c r="B7389" t="s">
        <v>8934</v>
      </c>
      <c r="C7389" s="16">
        <v>32069</v>
      </c>
      <c r="D7389">
        <v>3</v>
      </c>
      <c r="E7389">
        <v>78</v>
      </c>
      <c r="F7389" t="s">
        <v>14480</v>
      </c>
      <c r="G7389">
        <v>0.316</v>
      </c>
    </row>
    <row r="7390" spans="1:7" x14ac:dyDescent="0.35">
      <c r="A7390" t="s">
        <v>5960</v>
      </c>
      <c r="B7390" t="s">
        <v>1509</v>
      </c>
      <c r="C7390" s="16">
        <v>32069</v>
      </c>
      <c r="D7390">
        <v>4</v>
      </c>
      <c r="E7390">
        <v>53</v>
      </c>
      <c r="F7390" t="s">
        <v>14075</v>
      </c>
      <c r="G7390">
        <v>0.79300000000000004</v>
      </c>
    </row>
    <row r="7391" spans="1:7" x14ac:dyDescent="0.35">
      <c r="A7391" t="s">
        <v>712</v>
      </c>
      <c r="B7391" t="s">
        <v>8934</v>
      </c>
      <c r="C7391" s="16">
        <v>32069</v>
      </c>
      <c r="D7391">
        <v>13</v>
      </c>
      <c r="E7391">
        <v>54</v>
      </c>
      <c r="F7391" t="s">
        <v>14480</v>
      </c>
      <c r="G7391">
        <v>0.59299999999999997</v>
      </c>
    </row>
    <row r="7392" spans="1:7" x14ac:dyDescent="0.35">
      <c r="A7392" t="s">
        <v>9603</v>
      </c>
      <c r="B7392" t="s">
        <v>492</v>
      </c>
      <c r="C7392" s="16">
        <v>32068</v>
      </c>
      <c r="D7392">
        <v>7</v>
      </c>
      <c r="E7392">
        <v>34</v>
      </c>
      <c r="F7392" t="s">
        <v>13904</v>
      </c>
      <c r="G7392">
        <v>0.56000000000000005</v>
      </c>
    </row>
    <row r="7393" spans="1:7" x14ac:dyDescent="0.35">
      <c r="A7393" t="s">
        <v>11828</v>
      </c>
      <c r="B7393" t="s">
        <v>887</v>
      </c>
      <c r="C7393" s="16">
        <v>32056</v>
      </c>
      <c r="D7393">
        <v>3</v>
      </c>
      <c r="E7393">
        <v>43</v>
      </c>
      <c r="F7393" t="s">
        <v>14057</v>
      </c>
      <c r="G7393">
        <v>0.46400000000000002</v>
      </c>
    </row>
    <row r="7394" spans="1:7" x14ac:dyDescent="0.35">
      <c r="A7394" t="s">
        <v>8584</v>
      </c>
      <c r="B7394" t="s">
        <v>565</v>
      </c>
      <c r="C7394" s="16">
        <v>32055</v>
      </c>
      <c r="D7394">
        <v>6</v>
      </c>
      <c r="E7394">
        <v>33</v>
      </c>
      <c r="F7394" t="s">
        <v>14294</v>
      </c>
      <c r="G7394">
        <v>0.63700000000000001</v>
      </c>
    </row>
    <row r="7395" spans="1:7" x14ac:dyDescent="0.35">
      <c r="A7395" t="s">
        <v>76</v>
      </c>
      <c r="B7395" t="s">
        <v>77</v>
      </c>
      <c r="C7395" s="16">
        <v>32055</v>
      </c>
      <c r="D7395">
        <v>1</v>
      </c>
      <c r="E7395">
        <v>72</v>
      </c>
      <c r="F7395" t="s">
        <v>14191</v>
      </c>
      <c r="G7395">
        <v>0.63400000000000001</v>
      </c>
    </row>
    <row r="7396" spans="1:7" x14ac:dyDescent="0.35">
      <c r="A7396" t="s">
        <v>76</v>
      </c>
      <c r="B7396" t="s">
        <v>77</v>
      </c>
      <c r="C7396" s="16">
        <v>32055</v>
      </c>
      <c r="D7396">
        <v>1</v>
      </c>
      <c r="E7396">
        <v>61</v>
      </c>
      <c r="F7396" t="s">
        <v>14191</v>
      </c>
      <c r="G7396">
        <v>0.64</v>
      </c>
    </row>
    <row r="7397" spans="1:7" x14ac:dyDescent="0.35">
      <c r="A7397" t="s">
        <v>10355</v>
      </c>
      <c r="B7397" t="s">
        <v>2224</v>
      </c>
      <c r="C7397" s="16">
        <v>32052</v>
      </c>
      <c r="D7397">
        <v>1</v>
      </c>
      <c r="E7397">
        <v>76</v>
      </c>
      <c r="F7397" t="s">
        <v>13904</v>
      </c>
      <c r="G7397">
        <v>0.753</v>
      </c>
    </row>
    <row r="7398" spans="1:7" x14ac:dyDescent="0.35">
      <c r="A7398" t="s">
        <v>10703</v>
      </c>
      <c r="B7398" t="s">
        <v>2224</v>
      </c>
      <c r="C7398" s="16">
        <v>32052</v>
      </c>
      <c r="D7398">
        <v>6</v>
      </c>
      <c r="E7398">
        <v>58</v>
      </c>
      <c r="F7398" t="s">
        <v>13904</v>
      </c>
      <c r="G7398">
        <v>0.63700000000000001</v>
      </c>
    </row>
    <row r="7399" spans="1:7" x14ac:dyDescent="0.35">
      <c r="A7399" t="s">
        <v>3770</v>
      </c>
      <c r="B7399" t="s">
        <v>635</v>
      </c>
      <c r="C7399" s="16">
        <v>32041</v>
      </c>
      <c r="D7399">
        <v>15</v>
      </c>
      <c r="E7399">
        <v>40</v>
      </c>
      <c r="F7399" t="s">
        <v>14088</v>
      </c>
      <c r="G7399">
        <v>0.53900000000000003</v>
      </c>
    </row>
    <row r="7400" spans="1:7" x14ac:dyDescent="0.35">
      <c r="A7400" t="s">
        <v>3490</v>
      </c>
      <c r="B7400" t="s">
        <v>635</v>
      </c>
      <c r="C7400" s="16">
        <v>32041</v>
      </c>
      <c r="D7400">
        <v>1</v>
      </c>
      <c r="E7400">
        <v>56</v>
      </c>
      <c r="F7400" t="s">
        <v>14088</v>
      </c>
      <c r="G7400">
        <v>0.51600000000000001</v>
      </c>
    </row>
    <row r="7401" spans="1:7" x14ac:dyDescent="0.35">
      <c r="A7401" t="s">
        <v>11193</v>
      </c>
      <c r="B7401" t="s">
        <v>635</v>
      </c>
      <c r="C7401" s="16">
        <v>32041</v>
      </c>
      <c r="D7401">
        <v>2</v>
      </c>
      <c r="E7401">
        <v>61</v>
      </c>
      <c r="F7401" t="s">
        <v>14088</v>
      </c>
      <c r="G7401">
        <v>0.68799999999999994</v>
      </c>
    </row>
    <row r="7402" spans="1:7" x14ac:dyDescent="0.35">
      <c r="A7402" t="s">
        <v>1482</v>
      </c>
      <c r="B7402" t="s">
        <v>485</v>
      </c>
      <c r="C7402" s="16">
        <v>32027</v>
      </c>
      <c r="D7402">
        <v>7</v>
      </c>
      <c r="E7402">
        <v>0</v>
      </c>
      <c r="F7402" t="s">
        <v>14365</v>
      </c>
      <c r="G7402">
        <v>0.53800000000000003</v>
      </c>
    </row>
    <row r="7403" spans="1:7" x14ac:dyDescent="0.35">
      <c r="A7403" t="s">
        <v>12159</v>
      </c>
      <c r="B7403" t="s">
        <v>3477</v>
      </c>
      <c r="C7403" s="16">
        <v>32021</v>
      </c>
      <c r="D7403">
        <v>6</v>
      </c>
      <c r="E7403">
        <v>73</v>
      </c>
      <c r="F7403" t="s">
        <v>14289</v>
      </c>
      <c r="G7403">
        <v>0.38100000000000001</v>
      </c>
    </row>
    <row r="7404" spans="1:7" x14ac:dyDescent="0.35">
      <c r="A7404" t="s">
        <v>8047</v>
      </c>
      <c r="B7404" t="s">
        <v>261</v>
      </c>
      <c r="C7404" s="16">
        <v>32021</v>
      </c>
      <c r="D7404">
        <v>2</v>
      </c>
      <c r="E7404">
        <v>69</v>
      </c>
      <c r="F7404" t="s">
        <v>12789</v>
      </c>
      <c r="G7404">
        <v>0.54700000000000004</v>
      </c>
    </row>
    <row r="7405" spans="1:7" x14ac:dyDescent="0.35">
      <c r="A7405" t="s">
        <v>10206</v>
      </c>
      <c r="B7405" t="s">
        <v>3477</v>
      </c>
      <c r="C7405" s="16">
        <v>32021</v>
      </c>
      <c r="D7405">
        <v>7</v>
      </c>
      <c r="E7405">
        <v>71</v>
      </c>
      <c r="F7405" t="s">
        <v>14289</v>
      </c>
      <c r="G7405">
        <v>0.48799999999999999</v>
      </c>
    </row>
    <row r="7406" spans="1:7" x14ac:dyDescent="0.35">
      <c r="A7406" t="s">
        <v>852</v>
      </c>
      <c r="B7406" t="s">
        <v>387</v>
      </c>
      <c r="C7406" s="16">
        <v>32020</v>
      </c>
      <c r="D7406">
        <v>2</v>
      </c>
      <c r="E7406">
        <v>69</v>
      </c>
      <c r="F7406" t="s">
        <v>13728</v>
      </c>
      <c r="G7406">
        <v>0.877</v>
      </c>
    </row>
    <row r="7407" spans="1:7" x14ac:dyDescent="0.35">
      <c r="A7407" t="s">
        <v>1416</v>
      </c>
      <c r="B7407" t="s">
        <v>1417</v>
      </c>
      <c r="C7407" s="16">
        <v>32013</v>
      </c>
      <c r="D7407">
        <v>3</v>
      </c>
      <c r="E7407">
        <v>40</v>
      </c>
      <c r="F7407" t="s">
        <v>13623</v>
      </c>
      <c r="G7407">
        <v>0.51100000000000001</v>
      </c>
    </row>
    <row r="7408" spans="1:7" x14ac:dyDescent="0.35">
      <c r="A7408" t="s">
        <v>4893</v>
      </c>
      <c r="B7408" t="s">
        <v>1262</v>
      </c>
      <c r="C7408" s="16">
        <v>32006</v>
      </c>
      <c r="D7408">
        <v>12</v>
      </c>
      <c r="E7408">
        <v>62</v>
      </c>
      <c r="F7408" t="s">
        <v>14259</v>
      </c>
      <c r="G7408">
        <v>0.58899999999999997</v>
      </c>
    </row>
    <row r="7409" spans="1:7" x14ac:dyDescent="0.35">
      <c r="A7409" t="s">
        <v>5842</v>
      </c>
      <c r="B7409" t="s">
        <v>5843</v>
      </c>
      <c r="C7409" s="16">
        <v>31993</v>
      </c>
      <c r="D7409">
        <v>5</v>
      </c>
      <c r="E7409">
        <v>35</v>
      </c>
      <c r="F7409" t="s">
        <v>13860</v>
      </c>
      <c r="G7409">
        <v>0.59</v>
      </c>
    </row>
    <row r="7410" spans="1:7" x14ac:dyDescent="0.35">
      <c r="A7410" t="s">
        <v>5914</v>
      </c>
      <c r="B7410" t="s">
        <v>5915</v>
      </c>
      <c r="C7410" s="16">
        <v>31993</v>
      </c>
      <c r="D7410">
        <v>7</v>
      </c>
      <c r="E7410">
        <v>58</v>
      </c>
      <c r="F7410" t="s">
        <v>14408</v>
      </c>
      <c r="G7410">
        <v>0.56399999999999995</v>
      </c>
    </row>
    <row r="7411" spans="1:7" x14ac:dyDescent="0.35">
      <c r="A7411" t="s">
        <v>4614</v>
      </c>
      <c r="B7411" t="s">
        <v>4615</v>
      </c>
      <c r="C7411" s="16">
        <v>31992</v>
      </c>
      <c r="D7411">
        <v>4</v>
      </c>
      <c r="E7411">
        <v>60</v>
      </c>
      <c r="F7411" t="s">
        <v>14432</v>
      </c>
      <c r="G7411">
        <v>0.59</v>
      </c>
    </row>
    <row r="7412" spans="1:7" x14ac:dyDescent="0.35">
      <c r="A7412" t="s">
        <v>7001</v>
      </c>
      <c r="B7412" t="s">
        <v>4615</v>
      </c>
      <c r="C7412" s="16">
        <v>31992</v>
      </c>
      <c r="D7412">
        <v>2</v>
      </c>
      <c r="E7412">
        <v>59</v>
      </c>
      <c r="F7412" t="s">
        <v>14432</v>
      </c>
      <c r="G7412">
        <v>0.52100000000000002</v>
      </c>
    </row>
    <row r="7413" spans="1:7" x14ac:dyDescent="0.35">
      <c r="A7413" t="s">
        <v>5474</v>
      </c>
      <c r="B7413" t="s">
        <v>5475</v>
      </c>
      <c r="C7413" s="16">
        <v>31991</v>
      </c>
      <c r="D7413">
        <v>6</v>
      </c>
      <c r="E7413">
        <v>21</v>
      </c>
      <c r="F7413" t="s">
        <v>14481</v>
      </c>
      <c r="G7413">
        <v>0.63500000000000001</v>
      </c>
    </row>
    <row r="7414" spans="1:7" x14ac:dyDescent="0.35">
      <c r="A7414" t="s">
        <v>10567</v>
      </c>
      <c r="B7414" t="s">
        <v>579</v>
      </c>
      <c r="C7414" s="16">
        <v>31989</v>
      </c>
      <c r="D7414">
        <v>6</v>
      </c>
      <c r="E7414">
        <v>34</v>
      </c>
      <c r="F7414" t="s">
        <v>13904</v>
      </c>
      <c r="G7414">
        <v>0.66300000000000003</v>
      </c>
    </row>
    <row r="7415" spans="1:7" x14ac:dyDescent="0.35">
      <c r="A7415" t="s">
        <v>5028</v>
      </c>
      <c r="B7415" t="s">
        <v>510</v>
      </c>
      <c r="C7415" s="16">
        <v>31985</v>
      </c>
      <c r="D7415">
        <v>2</v>
      </c>
      <c r="E7415">
        <v>82</v>
      </c>
      <c r="F7415" t="s">
        <v>14482</v>
      </c>
      <c r="G7415">
        <v>0.64300000000000002</v>
      </c>
    </row>
    <row r="7416" spans="1:7" x14ac:dyDescent="0.35">
      <c r="A7416" t="s">
        <v>1260</v>
      </c>
      <c r="B7416" t="s">
        <v>695</v>
      </c>
      <c r="C7416" s="16">
        <v>31979</v>
      </c>
      <c r="D7416">
        <v>2</v>
      </c>
      <c r="E7416">
        <v>49</v>
      </c>
      <c r="F7416" t="s">
        <v>12842</v>
      </c>
      <c r="G7416">
        <v>0.77100000000000002</v>
      </c>
    </row>
    <row r="7417" spans="1:7" x14ac:dyDescent="0.35">
      <c r="A7417" t="s">
        <v>1950</v>
      </c>
      <c r="B7417" t="s">
        <v>1951</v>
      </c>
      <c r="C7417" s="16">
        <v>31979</v>
      </c>
      <c r="D7417">
        <v>1</v>
      </c>
      <c r="E7417">
        <v>0</v>
      </c>
      <c r="F7417" t="s">
        <v>14437</v>
      </c>
      <c r="G7417">
        <v>0.44500000000000001</v>
      </c>
    </row>
    <row r="7418" spans="1:7" x14ac:dyDescent="0.35">
      <c r="A7418" t="s">
        <v>4438</v>
      </c>
      <c r="B7418" t="s">
        <v>1951</v>
      </c>
      <c r="C7418" s="16">
        <v>31979</v>
      </c>
      <c r="D7418">
        <v>6</v>
      </c>
      <c r="E7418">
        <v>0</v>
      </c>
      <c r="F7418" t="s">
        <v>14437</v>
      </c>
      <c r="G7418">
        <v>0.27400000000000002</v>
      </c>
    </row>
    <row r="7419" spans="1:7" x14ac:dyDescent="0.35">
      <c r="A7419" t="s">
        <v>1950</v>
      </c>
      <c r="B7419" t="s">
        <v>1951</v>
      </c>
      <c r="C7419" s="16">
        <v>31979</v>
      </c>
      <c r="D7419">
        <v>1</v>
      </c>
      <c r="E7419">
        <v>0</v>
      </c>
      <c r="F7419" t="s">
        <v>14437</v>
      </c>
      <c r="G7419">
        <v>0.44500000000000001</v>
      </c>
    </row>
    <row r="7420" spans="1:7" x14ac:dyDescent="0.35">
      <c r="A7420" t="s">
        <v>7571</v>
      </c>
      <c r="B7420" t="s">
        <v>1951</v>
      </c>
      <c r="C7420" s="16">
        <v>31979</v>
      </c>
      <c r="D7420">
        <v>9</v>
      </c>
      <c r="E7420">
        <v>38</v>
      </c>
      <c r="F7420" t="s">
        <v>14437</v>
      </c>
      <c r="G7420">
        <v>0.45400000000000001</v>
      </c>
    </row>
    <row r="7421" spans="1:7" x14ac:dyDescent="0.35">
      <c r="A7421" t="s">
        <v>7749</v>
      </c>
      <c r="B7421" t="s">
        <v>695</v>
      </c>
      <c r="C7421" s="16">
        <v>31979</v>
      </c>
      <c r="D7421">
        <v>1</v>
      </c>
      <c r="E7421">
        <v>62</v>
      </c>
      <c r="F7421" t="s">
        <v>12842</v>
      </c>
      <c r="G7421">
        <v>0.625</v>
      </c>
    </row>
    <row r="7422" spans="1:7" x14ac:dyDescent="0.35">
      <c r="A7422" t="s">
        <v>4438</v>
      </c>
      <c r="B7422" t="s">
        <v>1951</v>
      </c>
      <c r="C7422" s="16">
        <v>31979</v>
      </c>
      <c r="D7422">
        <v>6</v>
      </c>
      <c r="E7422">
        <v>33</v>
      </c>
      <c r="F7422" t="s">
        <v>14437</v>
      </c>
      <c r="G7422">
        <v>0.27300000000000002</v>
      </c>
    </row>
    <row r="7423" spans="1:7" x14ac:dyDescent="0.35">
      <c r="A7423" t="s">
        <v>6352</v>
      </c>
      <c r="B7423" t="s">
        <v>1102</v>
      </c>
      <c r="C7423" s="16">
        <v>31975</v>
      </c>
      <c r="D7423">
        <v>2</v>
      </c>
      <c r="E7423">
        <v>59</v>
      </c>
      <c r="F7423" t="s">
        <v>14434</v>
      </c>
      <c r="G7423">
        <v>0.318</v>
      </c>
    </row>
    <row r="7424" spans="1:7" x14ac:dyDescent="0.35">
      <c r="A7424" t="s">
        <v>3480</v>
      </c>
      <c r="B7424" t="s">
        <v>740</v>
      </c>
      <c r="C7424" s="16">
        <v>31968</v>
      </c>
      <c r="D7424">
        <v>4</v>
      </c>
      <c r="E7424">
        <v>0</v>
      </c>
      <c r="F7424" t="s">
        <v>14483</v>
      </c>
      <c r="G7424">
        <v>0.70299999999999996</v>
      </c>
    </row>
    <row r="7425" spans="1:7" x14ac:dyDescent="0.35">
      <c r="A7425" t="s">
        <v>12088</v>
      </c>
      <c r="B7425" t="s">
        <v>1215</v>
      </c>
      <c r="C7425" s="16">
        <v>31968</v>
      </c>
      <c r="D7425">
        <v>1</v>
      </c>
      <c r="E7425">
        <v>0</v>
      </c>
      <c r="F7425" t="s">
        <v>14057</v>
      </c>
      <c r="G7425">
        <v>0.69699999999999995</v>
      </c>
    </row>
    <row r="7426" spans="1:7" x14ac:dyDescent="0.35">
      <c r="A7426" t="s">
        <v>7367</v>
      </c>
      <c r="B7426" t="s">
        <v>7368</v>
      </c>
      <c r="C7426" s="16">
        <v>31968</v>
      </c>
      <c r="D7426">
        <v>3</v>
      </c>
      <c r="E7426">
        <v>0</v>
      </c>
      <c r="F7426" t="s">
        <v>13914</v>
      </c>
      <c r="G7426">
        <v>0.59599999999999997</v>
      </c>
    </row>
    <row r="7427" spans="1:7" x14ac:dyDescent="0.35">
      <c r="A7427" t="s">
        <v>8825</v>
      </c>
      <c r="B7427" t="s">
        <v>3537</v>
      </c>
      <c r="C7427" s="16">
        <v>31964</v>
      </c>
      <c r="D7427">
        <v>3</v>
      </c>
      <c r="E7427">
        <v>61</v>
      </c>
      <c r="F7427" t="s">
        <v>13205</v>
      </c>
      <c r="G7427">
        <v>0.85499999999999998</v>
      </c>
    </row>
    <row r="7428" spans="1:7" x14ac:dyDescent="0.35">
      <c r="A7428" t="s">
        <v>5547</v>
      </c>
      <c r="B7428" t="s">
        <v>2224</v>
      </c>
      <c r="C7428" s="16">
        <v>31950</v>
      </c>
      <c r="D7428">
        <v>3</v>
      </c>
      <c r="E7428">
        <v>0</v>
      </c>
      <c r="F7428" t="s">
        <v>13904</v>
      </c>
      <c r="G7428">
        <v>0.32200000000000001</v>
      </c>
    </row>
    <row r="7429" spans="1:7" x14ac:dyDescent="0.35">
      <c r="A7429" t="s">
        <v>7202</v>
      </c>
      <c r="B7429" t="s">
        <v>2224</v>
      </c>
      <c r="C7429" s="16">
        <v>31950</v>
      </c>
      <c r="D7429">
        <v>6</v>
      </c>
      <c r="E7429">
        <v>0</v>
      </c>
      <c r="F7429" t="s">
        <v>13904</v>
      </c>
      <c r="G7429">
        <v>0.628</v>
      </c>
    </row>
    <row r="7430" spans="1:7" x14ac:dyDescent="0.35">
      <c r="A7430" t="s">
        <v>9979</v>
      </c>
      <c r="B7430" t="s">
        <v>2224</v>
      </c>
      <c r="C7430" s="16">
        <v>31950</v>
      </c>
      <c r="D7430">
        <v>2</v>
      </c>
      <c r="E7430">
        <v>0</v>
      </c>
      <c r="F7430" t="s">
        <v>13904</v>
      </c>
      <c r="G7430">
        <v>0.67600000000000005</v>
      </c>
    </row>
    <row r="7431" spans="1:7" x14ac:dyDescent="0.35">
      <c r="A7431" t="s">
        <v>3763</v>
      </c>
      <c r="B7431" t="s">
        <v>3764</v>
      </c>
      <c r="C7431" s="16">
        <v>31948</v>
      </c>
      <c r="D7431">
        <v>1</v>
      </c>
      <c r="E7431">
        <v>72</v>
      </c>
      <c r="F7431" t="s">
        <v>14484</v>
      </c>
      <c r="G7431">
        <v>0.50600000000000001</v>
      </c>
    </row>
    <row r="7432" spans="1:7" x14ac:dyDescent="0.35">
      <c r="A7432" t="s">
        <v>6189</v>
      </c>
      <c r="B7432" t="s">
        <v>6190</v>
      </c>
      <c r="C7432" s="16">
        <v>31942</v>
      </c>
      <c r="D7432">
        <v>6</v>
      </c>
      <c r="E7432">
        <v>1</v>
      </c>
      <c r="F7432" t="s">
        <v>13772</v>
      </c>
      <c r="G7432">
        <v>0.90100000000000002</v>
      </c>
    </row>
    <row r="7433" spans="1:7" x14ac:dyDescent="0.35">
      <c r="A7433" t="s">
        <v>5756</v>
      </c>
      <c r="B7433" t="s">
        <v>1662</v>
      </c>
      <c r="C7433" s="16">
        <v>31937</v>
      </c>
      <c r="D7433">
        <v>10</v>
      </c>
      <c r="E7433">
        <v>44</v>
      </c>
      <c r="F7433" t="s">
        <v>14485</v>
      </c>
      <c r="G7433">
        <v>0.59799999999999998</v>
      </c>
    </row>
    <row r="7434" spans="1:7" x14ac:dyDescent="0.35">
      <c r="A7434" t="s">
        <v>1863</v>
      </c>
      <c r="B7434" t="s">
        <v>1907</v>
      </c>
      <c r="C7434" s="16">
        <v>31934</v>
      </c>
      <c r="D7434">
        <v>2</v>
      </c>
      <c r="E7434">
        <v>78</v>
      </c>
      <c r="F7434" t="s">
        <v>14424</v>
      </c>
      <c r="G7434">
        <v>0.41799999999999998</v>
      </c>
    </row>
    <row r="7435" spans="1:7" x14ac:dyDescent="0.35">
      <c r="A7435" s="1">
        <v>37653</v>
      </c>
      <c r="B7435" t="s">
        <v>1662</v>
      </c>
      <c r="C7435" s="16">
        <v>31930</v>
      </c>
      <c r="D7435">
        <v>9</v>
      </c>
      <c r="E7435">
        <v>43</v>
      </c>
      <c r="F7435" t="s">
        <v>14485</v>
      </c>
      <c r="G7435">
        <v>0.71</v>
      </c>
    </row>
    <row r="7436" spans="1:7" x14ac:dyDescent="0.35">
      <c r="A7436" t="s">
        <v>12122</v>
      </c>
      <c r="B7436" t="s">
        <v>343</v>
      </c>
      <c r="C7436" s="16">
        <v>31930</v>
      </c>
      <c r="D7436">
        <v>1</v>
      </c>
      <c r="E7436">
        <v>85</v>
      </c>
      <c r="F7436" t="s">
        <v>12791</v>
      </c>
      <c r="G7436">
        <v>0.70899999999999996</v>
      </c>
    </row>
    <row r="7437" spans="1:7" x14ac:dyDescent="0.35">
      <c r="A7437" t="s">
        <v>12063</v>
      </c>
      <c r="B7437" t="s">
        <v>4481</v>
      </c>
      <c r="C7437" s="16">
        <v>31929</v>
      </c>
      <c r="D7437">
        <v>2</v>
      </c>
      <c r="E7437">
        <v>0</v>
      </c>
      <c r="F7437" t="s">
        <v>12969</v>
      </c>
      <c r="G7437">
        <v>0.68700000000000006</v>
      </c>
    </row>
    <row r="7438" spans="1:7" x14ac:dyDescent="0.35">
      <c r="A7438" t="s">
        <v>5770</v>
      </c>
      <c r="B7438" t="s">
        <v>8679</v>
      </c>
      <c r="C7438" s="16">
        <v>31929</v>
      </c>
      <c r="D7438">
        <v>1</v>
      </c>
      <c r="E7438">
        <v>0</v>
      </c>
      <c r="F7438" t="s">
        <v>13904</v>
      </c>
      <c r="G7438">
        <v>0.60399999999999998</v>
      </c>
    </row>
    <row r="7439" spans="1:7" x14ac:dyDescent="0.35">
      <c r="A7439" t="s">
        <v>8824</v>
      </c>
      <c r="B7439" t="s">
        <v>18</v>
      </c>
      <c r="C7439" s="16">
        <v>31880</v>
      </c>
      <c r="D7439">
        <v>2</v>
      </c>
      <c r="E7439">
        <v>70</v>
      </c>
      <c r="F7439" t="s">
        <v>14466</v>
      </c>
      <c r="G7439">
        <v>0.70699999999999996</v>
      </c>
    </row>
    <row r="7440" spans="1:7" x14ac:dyDescent="0.35">
      <c r="A7440" t="s">
        <v>10492</v>
      </c>
      <c r="B7440" t="s">
        <v>18</v>
      </c>
      <c r="C7440" s="16">
        <v>31880</v>
      </c>
      <c r="D7440">
        <v>7</v>
      </c>
      <c r="E7440">
        <v>0</v>
      </c>
      <c r="F7440" t="s">
        <v>14466</v>
      </c>
      <c r="G7440">
        <v>0.63</v>
      </c>
    </row>
    <row r="7441" spans="1:7" x14ac:dyDescent="0.35">
      <c r="A7441" t="s">
        <v>4469</v>
      </c>
      <c r="B7441" t="s">
        <v>4470</v>
      </c>
      <c r="C7441" s="16">
        <v>31874</v>
      </c>
      <c r="D7441">
        <v>5</v>
      </c>
      <c r="E7441">
        <v>50</v>
      </c>
      <c r="F7441" t="s">
        <v>13938</v>
      </c>
      <c r="G7441">
        <v>0.38400000000000001</v>
      </c>
    </row>
    <row r="7442" spans="1:7" x14ac:dyDescent="0.35">
      <c r="A7442" t="s">
        <v>90</v>
      </c>
      <c r="B7442" t="s">
        <v>91</v>
      </c>
      <c r="C7442" s="16">
        <v>31870</v>
      </c>
      <c r="D7442">
        <v>5</v>
      </c>
      <c r="E7442">
        <v>47</v>
      </c>
      <c r="F7442" t="s">
        <v>14136</v>
      </c>
      <c r="G7442">
        <v>0.48799999999999999</v>
      </c>
    </row>
    <row r="7443" spans="1:7" x14ac:dyDescent="0.35">
      <c r="A7443" t="s">
        <v>11233</v>
      </c>
      <c r="B7443" t="s">
        <v>11234</v>
      </c>
      <c r="C7443" s="16">
        <v>31867</v>
      </c>
      <c r="D7443">
        <v>6</v>
      </c>
      <c r="E7443">
        <v>14</v>
      </c>
      <c r="F7443" t="s">
        <v>13418</v>
      </c>
      <c r="G7443">
        <v>0.75700000000000001</v>
      </c>
    </row>
    <row r="7444" spans="1:7" x14ac:dyDescent="0.35">
      <c r="A7444" t="s">
        <v>2739</v>
      </c>
      <c r="B7444" t="s">
        <v>942</v>
      </c>
      <c r="C7444" s="16">
        <v>31846</v>
      </c>
      <c r="D7444">
        <v>2</v>
      </c>
      <c r="E7444">
        <v>0</v>
      </c>
      <c r="F7444" t="s">
        <v>13880</v>
      </c>
      <c r="G7444">
        <v>0.56499999999999995</v>
      </c>
    </row>
    <row r="7445" spans="1:7" x14ac:dyDescent="0.35">
      <c r="A7445" t="s">
        <v>3540</v>
      </c>
      <c r="B7445" t="s">
        <v>942</v>
      </c>
      <c r="C7445" s="16">
        <v>31846</v>
      </c>
      <c r="D7445">
        <v>3</v>
      </c>
      <c r="E7445">
        <v>0</v>
      </c>
      <c r="F7445" t="s">
        <v>13880</v>
      </c>
      <c r="G7445">
        <v>0.53800000000000003</v>
      </c>
    </row>
    <row r="7446" spans="1:7" x14ac:dyDescent="0.35">
      <c r="A7446" t="s">
        <v>4913</v>
      </c>
      <c r="B7446" t="s">
        <v>942</v>
      </c>
      <c r="C7446" s="16">
        <v>31846</v>
      </c>
      <c r="D7446">
        <v>3</v>
      </c>
      <c r="E7446">
        <v>0</v>
      </c>
      <c r="F7446" t="s">
        <v>13880</v>
      </c>
      <c r="G7446">
        <v>0.53200000000000003</v>
      </c>
    </row>
    <row r="7447" spans="1:7" x14ac:dyDescent="0.35">
      <c r="A7447" t="s">
        <v>7385</v>
      </c>
      <c r="B7447" t="s">
        <v>942</v>
      </c>
      <c r="C7447" s="16">
        <v>31846</v>
      </c>
      <c r="D7447">
        <v>3</v>
      </c>
      <c r="E7447">
        <v>53</v>
      </c>
      <c r="F7447" t="s">
        <v>13880</v>
      </c>
      <c r="G7447">
        <v>0.53800000000000003</v>
      </c>
    </row>
    <row r="7448" spans="1:7" x14ac:dyDescent="0.35">
      <c r="A7448" t="s">
        <v>7385</v>
      </c>
      <c r="B7448" t="s">
        <v>942</v>
      </c>
      <c r="C7448" s="16">
        <v>31846</v>
      </c>
      <c r="D7448">
        <v>3</v>
      </c>
      <c r="E7448">
        <v>53</v>
      </c>
      <c r="F7448" t="s">
        <v>13880</v>
      </c>
      <c r="G7448">
        <v>0.53800000000000003</v>
      </c>
    </row>
    <row r="7449" spans="1:7" x14ac:dyDescent="0.35">
      <c r="A7449" t="s">
        <v>4913</v>
      </c>
      <c r="B7449" t="s">
        <v>942</v>
      </c>
      <c r="C7449" s="16">
        <v>31846</v>
      </c>
      <c r="D7449">
        <v>3</v>
      </c>
      <c r="E7449">
        <v>0</v>
      </c>
      <c r="F7449" t="s">
        <v>13880</v>
      </c>
      <c r="G7449">
        <v>0.53300000000000003</v>
      </c>
    </row>
    <row r="7450" spans="1:7" x14ac:dyDescent="0.35">
      <c r="A7450" t="s">
        <v>2739</v>
      </c>
      <c r="B7450" t="s">
        <v>942</v>
      </c>
      <c r="C7450" s="16">
        <v>31846</v>
      </c>
      <c r="D7450">
        <v>2</v>
      </c>
      <c r="E7450">
        <v>51</v>
      </c>
      <c r="F7450" t="s">
        <v>13880</v>
      </c>
      <c r="G7450">
        <v>0.56499999999999995</v>
      </c>
    </row>
    <row r="7451" spans="1:7" x14ac:dyDescent="0.35">
      <c r="A7451" t="s">
        <v>3540</v>
      </c>
      <c r="B7451" t="s">
        <v>942</v>
      </c>
      <c r="C7451" s="16">
        <v>31845</v>
      </c>
      <c r="D7451">
        <v>3</v>
      </c>
      <c r="E7451">
        <v>0</v>
      </c>
      <c r="F7451" t="s">
        <v>13880</v>
      </c>
      <c r="G7451">
        <v>0.54200000000000004</v>
      </c>
    </row>
    <row r="7452" spans="1:7" x14ac:dyDescent="0.35">
      <c r="A7452" t="s">
        <v>3161</v>
      </c>
      <c r="B7452" t="s">
        <v>3162</v>
      </c>
      <c r="C7452" s="16">
        <v>31839</v>
      </c>
      <c r="D7452">
        <v>3</v>
      </c>
      <c r="E7452">
        <v>58</v>
      </c>
      <c r="F7452" t="s">
        <v>14486</v>
      </c>
      <c r="G7452">
        <v>0.64100000000000001</v>
      </c>
    </row>
    <row r="7453" spans="1:7" x14ac:dyDescent="0.35">
      <c r="A7453" t="s">
        <v>4913</v>
      </c>
      <c r="B7453" t="s">
        <v>942</v>
      </c>
      <c r="C7453" s="16">
        <v>31839</v>
      </c>
      <c r="D7453">
        <v>3</v>
      </c>
      <c r="E7453">
        <v>83</v>
      </c>
      <c r="F7453" t="s">
        <v>13880</v>
      </c>
      <c r="G7453">
        <v>0.54</v>
      </c>
    </row>
    <row r="7454" spans="1:7" x14ac:dyDescent="0.35">
      <c r="A7454" t="s">
        <v>8327</v>
      </c>
      <c r="B7454" t="s">
        <v>8328</v>
      </c>
      <c r="C7454" s="16">
        <v>31839</v>
      </c>
      <c r="D7454">
        <v>3</v>
      </c>
      <c r="E7454">
        <v>50</v>
      </c>
      <c r="F7454" t="s">
        <v>13419</v>
      </c>
      <c r="G7454">
        <v>0.63800000000000001</v>
      </c>
    </row>
    <row r="7455" spans="1:7" x14ac:dyDescent="0.35">
      <c r="A7455" t="s">
        <v>10240</v>
      </c>
      <c r="B7455" t="s">
        <v>942</v>
      </c>
      <c r="C7455" s="16">
        <v>31839</v>
      </c>
      <c r="D7455">
        <v>2</v>
      </c>
      <c r="E7455">
        <v>81</v>
      </c>
      <c r="F7455" t="s">
        <v>13880</v>
      </c>
      <c r="G7455">
        <v>0.56399999999999995</v>
      </c>
    </row>
    <row r="7456" spans="1:7" x14ac:dyDescent="0.35">
      <c r="A7456" t="s">
        <v>11071</v>
      </c>
      <c r="B7456" t="s">
        <v>11072</v>
      </c>
      <c r="C7456" s="16">
        <v>31811</v>
      </c>
      <c r="D7456">
        <v>3</v>
      </c>
      <c r="E7456">
        <v>0</v>
      </c>
      <c r="F7456" t="s">
        <v>13875</v>
      </c>
      <c r="G7456">
        <v>0.78300000000000003</v>
      </c>
    </row>
    <row r="7457" spans="1:7" x14ac:dyDescent="0.35">
      <c r="A7457" t="s">
        <v>957</v>
      </c>
      <c r="B7457" t="s">
        <v>958</v>
      </c>
      <c r="C7457" s="16">
        <v>31789</v>
      </c>
      <c r="D7457">
        <v>16</v>
      </c>
      <c r="E7457">
        <v>0</v>
      </c>
      <c r="F7457" t="s">
        <v>13666</v>
      </c>
      <c r="G7457">
        <v>0.25600000000000001</v>
      </c>
    </row>
    <row r="7458" spans="1:7" x14ac:dyDescent="0.35">
      <c r="A7458" t="s">
        <v>4487</v>
      </c>
      <c r="B7458" t="s">
        <v>958</v>
      </c>
      <c r="C7458" s="16">
        <v>31789</v>
      </c>
      <c r="D7458">
        <v>15</v>
      </c>
      <c r="E7458">
        <v>0</v>
      </c>
      <c r="F7458" t="s">
        <v>13666</v>
      </c>
      <c r="G7458">
        <v>0.39700000000000002</v>
      </c>
    </row>
    <row r="7459" spans="1:7" x14ac:dyDescent="0.35">
      <c r="A7459" t="s">
        <v>5234</v>
      </c>
      <c r="B7459" t="s">
        <v>958</v>
      </c>
      <c r="C7459" s="16">
        <v>31789</v>
      </c>
      <c r="D7459">
        <v>17</v>
      </c>
      <c r="E7459">
        <v>0</v>
      </c>
      <c r="F7459" t="s">
        <v>13666</v>
      </c>
      <c r="G7459">
        <v>0.379</v>
      </c>
    </row>
    <row r="7460" spans="1:7" x14ac:dyDescent="0.35">
      <c r="A7460" t="s">
        <v>377</v>
      </c>
      <c r="B7460" t="s">
        <v>378</v>
      </c>
      <c r="C7460" s="16">
        <v>31778</v>
      </c>
      <c r="D7460">
        <v>1</v>
      </c>
      <c r="E7460">
        <v>0</v>
      </c>
      <c r="F7460" t="s">
        <v>13420</v>
      </c>
      <c r="G7460">
        <v>0.70399999999999996</v>
      </c>
    </row>
    <row r="7461" spans="1:7" x14ac:dyDescent="0.35">
      <c r="A7461" t="s">
        <v>590</v>
      </c>
      <c r="B7461" t="s">
        <v>591</v>
      </c>
      <c r="C7461" s="16">
        <v>31778</v>
      </c>
      <c r="D7461">
        <v>7</v>
      </c>
      <c r="E7461">
        <v>65</v>
      </c>
      <c r="F7461" t="s">
        <v>14487</v>
      </c>
      <c r="G7461">
        <v>0.65300000000000002</v>
      </c>
    </row>
    <row r="7462" spans="1:7" x14ac:dyDescent="0.35">
      <c r="A7462" t="s">
        <v>1745</v>
      </c>
      <c r="B7462" t="s">
        <v>591</v>
      </c>
      <c r="C7462" s="16">
        <v>31778</v>
      </c>
      <c r="D7462">
        <v>1</v>
      </c>
      <c r="E7462">
        <v>53</v>
      </c>
      <c r="F7462" t="s">
        <v>14487</v>
      </c>
      <c r="G7462">
        <v>0.496</v>
      </c>
    </row>
    <row r="7463" spans="1:7" x14ac:dyDescent="0.35">
      <c r="A7463" t="s">
        <v>2396</v>
      </c>
      <c r="B7463" t="s">
        <v>2397</v>
      </c>
      <c r="C7463" s="16">
        <v>31778</v>
      </c>
      <c r="D7463">
        <v>9</v>
      </c>
      <c r="E7463">
        <v>0</v>
      </c>
      <c r="F7463" t="s">
        <v>14335</v>
      </c>
      <c r="G7463">
        <v>0.75</v>
      </c>
    </row>
    <row r="7464" spans="1:7" x14ac:dyDescent="0.35">
      <c r="A7464" t="s">
        <v>3046</v>
      </c>
      <c r="B7464" t="s">
        <v>3047</v>
      </c>
      <c r="C7464" s="16">
        <v>31778</v>
      </c>
      <c r="D7464">
        <v>1</v>
      </c>
      <c r="E7464">
        <v>45</v>
      </c>
      <c r="F7464" t="s">
        <v>13916</v>
      </c>
      <c r="G7464">
        <v>0.68700000000000006</v>
      </c>
    </row>
    <row r="7465" spans="1:7" x14ac:dyDescent="0.35">
      <c r="A7465" t="s">
        <v>3350</v>
      </c>
      <c r="B7465" t="s">
        <v>3351</v>
      </c>
      <c r="C7465" s="16">
        <v>31778</v>
      </c>
      <c r="D7465">
        <v>1</v>
      </c>
      <c r="E7465">
        <v>54</v>
      </c>
      <c r="F7465" t="s">
        <v>14335</v>
      </c>
      <c r="G7465">
        <v>0.54800000000000004</v>
      </c>
    </row>
    <row r="7466" spans="1:7" x14ac:dyDescent="0.35">
      <c r="A7466" t="s">
        <v>3625</v>
      </c>
      <c r="B7466" t="s">
        <v>3626</v>
      </c>
      <c r="C7466" s="16">
        <v>31778</v>
      </c>
      <c r="D7466">
        <v>9</v>
      </c>
      <c r="E7466">
        <v>28</v>
      </c>
      <c r="F7466" t="s">
        <v>13672</v>
      </c>
      <c r="G7466">
        <v>0.251</v>
      </c>
    </row>
    <row r="7467" spans="1:7" x14ac:dyDescent="0.35">
      <c r="A7467" t="s">
        <v>3970</v>
      </c>
      <c r="B7467" t="s">
        <v>3971</v>
      </c>
      <c r="C7467" s="16">
        <v>31778</v>
      </c>
      <c r="D7467">
        <v>1</v>
      </c>
      <c r="E7467">
        <v>0</v>
      </c>
      <c r="F7467" t="s">
        <v>13875</v>
      </c>
      <c r="G7467">
        <v>0.77600000000000002</v>
      </c>
    </row>
    <row r="7468" spans="1:7" x14ac:dyDescent="0.35">
      <c r="A7468" t="s">
        <v>4198</v>
      </c>
      <c r="B7468" t="s">
        <v>1779</v>
      </c>
      <c r="C7468" s="16">
        <v>31778</v>
      </c>
      <c r="D7468">
        <v>6</v>
      </c>
      <c r="E7468">
        <v>0</v>
      </c>
      <c r="F7468" t="s">
        <v>13664</v>
      </c>
      <c r="G7468">
        <v>0.48699999999999999</v>
      </c>
    </row>
    <row r="7469" spans="1:7" x14ac:dyDescent="0.35">
      <c r="A7469" t="s">
        <v>5136</v>
      </c>
      <c r="B7469" t="s">
        <v>4971</v>
      </c>
      <c r="C7469" s="16">
        <v>31778</v>
      </c>
      <c r="D7469">
        <v>2</v>
      </c>
      <c r="E7469">
        <v>49</v>
      </c>
      <c r="F7469" t="s">
        <v>14476</v>
      </c>
      <c r="G7469">
        <v>0.54100000000000004</v>
      </c>
    </row>
    <row r="7470" spans="1:7" x14ac:dyDescent="0.35">
      <c r="A7470" t="s">
        <v>5236</v>
      </c>
      <c r="B7470" t="s">
        <v>5237</v>
      </c>
      <c r="C7470" s="16">
        <v>31778</v>
      </c>
      <c r="D7470">
        <v>4</v>
      </c>
      <c r="E7470">
        <v>56</v>
      </c>
      <c r="F7470" t="s">
        <v>12791</v>
      </c>
      <c r="G7470">
        <v>0.78100000000000003</v>
      </c>
    </row>
    <row r="7471" spans="1:7" x14ac:dyDescent="0.35">
      <c r="A7471" t="s">
        <v>12302</v>
      </c>
      <c r="B7471" t="s">
        <v>3982</v>
      </c>
      <c r="C7471" s="16">
        <v>31778</v>
      </c>
      <c r="D7471">
        <v>3</v>
      </c>
      <c r="E7471">
        <v>33</v>
      </c>
      <c r="F7471" t="s">
        <v>14251</v>
      </c>
      <c r="G7471">
        <v>0.65500000000000003</v>
      </c>
    </row>
    <row r="7472" spans="1:7" x14ac:dyDescent="0.35">
      <c r="A7472" t="s">
        <v>8497</v>
      </c>
      <c r="B7472" t="s">
        <v>8498</v>
      </c>
      <c r="C7472" s="16">
        <v>31778</v>
      </c>
      <c r="D7472">
        <v>10</v>
      </c>
      <c r="E7472">
        <v>54</v>
      </c>
      <c r="F7472" t="s">
        <v>14335</v>
      </c>
      <c r="G7472">
        <v>0.47399999999999998</v>
      </c>
    </row>
    <row r="7473" spans="1:7" x14ac:dyDescent="0.35">
      <c r="A7473" t="s">
        <v>8777</v>
      </c>
      <c r="B7473" t="s">
        <v>8778</v>
      </c>
      <c r="C7473" s="16">
        <v>31778</v>
      </c>
      <c r="D7473">
        <v>1</v>
      </c>
      <c r="E7473">
        <v>0</v>
      </c>
      <c r="F7473" t="s">
        <v>13875</v>
      </c>
      <c r="G7473">
        <v>0.44500000000000001</v>
      </c>
    </row>
    <row r="7474" spans="1:7" x14ac:dyDescent="0.35">
      <c r="A7474" t="s">
        <v>9371</v>
      </c>
      <c r="B7474" t="s">
        <v>996</v>
      </c>
      <c r="C7474" s="16">
        <v>31778</v>
      </c>
      <c r="D7474">
        <v>3</v>
      </c>
      <c r="E7474">
        <v>61</v>
      </c>
      <c r="F7474" t="s">
        <v>14335</v>
      </c>
      <c r="G7474">
        <v>0.58199999999999996</v>
      </c>
    </row>
    <row r="7475" spans="1:7" x14ac:dyDescent="0.35">
      <c r="A7475" t="s">
        <v>9381</v>
      </c>
      <c r="B7475" t="s">
        <v>9563</v>
      </c>
      <c r="C7475" s="16">
        <v>31778</v>
      </c>
      <c r="D7475">
        <v>1</v>
      </c>
      <c r="E7475">
        <v>70</v>
      </c>
      <c r="F7475" t="s">
        <v>13875</v>
      </c>
      <c r="G7475">
        <v>0.72</v>
      </c>
    </row>
    <row r="7476" spans="1:7" x14ac:dyDescent="0.35">
      <c r="A7476" t="s">
        <v>10180</v>
      </c>
      <c r="B7476" t="s">
        <v>3982</v>
      </c>
      <c r="C7476" s="16">
        <v>31778</v>
      </c>
      <c r="D7476">
        <v>4</v>
      </c>
      <c r="E7476">
        <v>35</v>
      </c>
      <c r="F7476" t="s">
        <v>14251</v>
      </c>
      <c r="G7476">
        <v>0.56599999999999995</v>
      </c>
    </row>
    <row r="7477" spans="1:7" x14ac:dyDescent="0.35">
      <c r="A7477" t="s">
        <v>10208</v>
      </c>
      <c r="B7477" t="s">
        <v>779</v>
      </c>
      <c r="C7477" s="16">
        <v>31778</v>
      </c>
      <c r="D7477">
        <v>1</v>
      </c>
      <c r="E7477">
        <v>57</v>
      </c>
      <c r="F7477" t="s">
        <v>12842</v>
      </c>
      <c r="G7477">
        <v>0.53800000000000003</v>
      </c>
    </row>
    <row r="7478" spans="1:7" x14ac:dyDescent="0.35">
      <c r="A7478" t="s">
        <v>5637</v>
      </c>
      <c r="B7478" t="s">
        <v>2517</v>
      </c>
      <c r="C7478" s="16">
        <v>31754</v>
      </c>
      <c r="D7478">
        <v>1</v>
      </c>
      <c r="E7478">
        <v>0</v>
      </c>
      <c r="F7478" t="s">
        <v>13128</v>
      </c>
      <c r="G7478">
        <v>0.91400000000000003</v>
      </c>
    </row>
    <row r="7479" spans="1:7" x14ac:dyDescent="0.35">
      <c r="A7479" t="s">
        <v>2009</v>
      </c>
      <c r="B7479" t="s">
        <v>1392</v>
      </c>
      <c r="C7479" s="16">
        <v>31741</v>
      </c>
      <c r="D7479">
        <v>3</v>
      </c>
      <c r="E7479">
        <v>46</v>
      </c>
      <c r="F7479" t="s">
        <v>14412</v>
      </c>
      <c r="G7479">
        <v>0.79500000000000004</v>
      </c>
    </row>
    <row r="7480" spans="1:7" x14ac:dyDescent="0.35">
      <c r="A7480" t="s">
        <v>6852</v>
      </c>
      <c r="B7480" t="s">
        <v>1392</v>
      </c>
      <c r="C7480" s="16">
        <v>31741</v>
      </c>
      <c r="D7480">
        <v>10</v>
      </c>
      <c r="E7480">
        <v>65</v>
      </c>
      <c r="F7480" t="s">
        <v>14412</v>
      </c>
      <c r="G7480">
        <v>0.75600000000000001</v>
      </c>
    </row>
    <row r="7481" spans="1:7" x14ac:dyDescent="0.35">
      <c r="A7481" t="s">
        <v>7954</v>
      </c>
      <c r="B7481" t="s">
        <v>882</v>
      </c>
      <c r="C7481" s="16">
        <v>31741</v>
      </c>
      <c r="D7481">
        <v>6</v>
      </c>
      <c r="E7481">
        <v>64</v>
      </c>
      <c r="F7481" t="s">
        <v>13013</v>
      </c>
      <c r="G7481">
        <v>0.58299999999999996</v>
      </c>
    </row>
    <row r="7482" spans="1:7" x14ac:dyDescent="0.35">
      <c r="A7482" t="s">
        <v>5970</v>
      </c>
      <c r="B7482" t="s">
        <v>4450</v>
      </c>
      <c r="C7482" s="16">
        <v>31733</v>
      </c>
      <c r="D7482">
        <v>1</v>
      </c>
      <c r="E7482">
        <v>32</v>
      </c>
      <c r="F7482" t="s">
        <v>14204</v>
      </c>
      <c r="G7482">
        <v>0.65300000000000002</v>
      </c>
    </row>
    <row r="7483" spans="1:7" x14ac:dyDescent="0.35">
      <c r="A7483" t="s">
        <v>2989</v>
      </c>
      <c r="B7483" t="s">
        <v>2990</v>
      </c>
      <c r="C7483" s="16">
        <v>31731</v>
      </c>
      <c r="D7483">
        <v>7</v>
      </c>
      <c r="E7483">
        <v>74</v>
      </c>
      <c r="F7483" t="s">
        <v>14363</v>
      </c>
      <c r="G7483">
        <v>0.503</v>
      </c>
    </row>
    <row r="7484" spans="1:7" x14ac:dyDescent="0.35">
      <c r="A7484" t="s">
        <v>2989</v>
      </c>
      <c r="B7484" t="s">
        <v>2990</v>
      </c>
      <c r="C7484" s="16">
        <v>31731</v>
      </c>
      <c r="D7484">
        <v>7</v>
      </c>
      <c r="E7484">
        <v>0</v>
      </c>
      <c r="F7484" t="s">
        <v>14363</v>
      </c>
      <c r="G7484">
        <v>0.66900000000000004</v>
      </c>
    </row>
    <row r="7485" spans="1:7" x14ac:dyDescent="0.35">
      <c r="A7485" t="s">
        <v>9159</v>
      </c>
      <c r="B7485" t="s">
        <v>5497</v>
      </c>
      <c r="C7485" s="16">
        <v>31720</v>
      </c>
      <c r="D7485">
        <v>10</v>
      </c>
      <c r="E7485">
        <v>47</v>
      </c>
      <c r="F7485" t="s">
        <v>14416</v>
      </c>
      <c r="G7485">
        <v>0.54500000000000004</v>
      </c>
    </row>
    <row r="7486" spans="1:7" x14ac:dyDescent="0.35">
      <c r="A7486" t="s">
        <v>5050</v>
      </c>
      <c r="B7486" t="s">
        <v>5051</v>
      </c>
      <c r="C7486" s="16">
        <v>31717</v>
      </c>
      <c r="D7486">
        <v>5</v>
      </c>
      <c r="E7486">
        <v>49</v>
      </c>
      <c r="F7486" t="s">
        <v>13875</v>
      </c>
      <c r="G7486">
        <v>0.72599999999999998</v>
      </c>
    </row>
    <row r="7487" spans="1:7" x14ac:dyDescent="0.35">
      <c r="A7487" t="s">
        <v>12310</v>
      </c>
      <c r="B7487" t="s">
        <v>7381</v>
      </c>
      <c r="C7487" s="16">
        <v>31712</v>
      </c>
      <c r="D7487">
        <v>1</v>
      </c>
      <c r="E7487">
        <v>65</v>
      </c>
      <c r="F7487" t="s">
        <v>14263</v>
      </c>
      <c r="G7487">
        <v>0.59</v>
      </c>
    </row>
    <row r="7488" spans="1:7" x14ac:dyDescent="0.35">
      <c r="A7488" t="s">
        <v>7777</v>
      </c>
      <c r="B7488" t="s">
        <v>758</v>
      </c>
      <c r="C7488" s="16">
        <v>31705</v>
      </c>
      <c r="D7488">
        <v>2</v>
      </c>
      <c r="E7488">
        <v>50</v>
      </c>
      <c r="F7488" t="s">
        <v>14169</v>
      </c>
      <c r="G7488">
        <v>0.56200000000000006</v>
      </c>
    </row>
    <row r="7489" spans="1:7" x14ac:dyDescent="0.35">
      <c r="A7489" t="s">
        <v>1901</v>
      </c>
      <c r="B7489" t="s">
        <v>21</v>
      </c>
      <c r="C7489" s="16">
        <v>31700</v>
      </c>
      <c r="D7489">
        <v>7</v>
      </c>
      <c r="E7489">
        <v>22</v>
      </c>
      <c r="F7489" t="s">
        <v>14230</v>
      </c>
      <c r="G7489">
        <v>0.65600000000000003</v>
      </c>
    </row>
    <row r="7490" spans="1:7" x14ac:dyDescent="0.35">
      <c r="A7490" t="s">
        <v>2336</v>
      </c>
      <c r="B7490" t="s">
        <v>657</v>
      </c>
      <c r="C7490" s="16">
        <v>31700</v>
      </c>
      <c r="D7490">
        <v>1</v>
      </c>
      <c r="E7490">
        <v>73</v>
      </c>
      <c r="F7490" t="s">
        <v>14488</v>
      </c>
      <c r="G7490">
        <v>0.60799999999999998</v>
      </c>
    </row>
    <row r="7491" spans="1:7" x14ac:dyDescent="0.35">
      <c r="A7491" t="s">
        <v>2047</v>
      </c>
      <c r="B7491" t="s">
        <v>2048</v>
      </c>
      <c r="C7491" s="16">
        <v>31699</v>
      </c>
      <c r="D7491">
        <v>1</v>
      </c>
      <c r="E7491">
        <v>59</v>
      </c>
      <c r="F7491" t="s">
        <v>13175</v>
      </c>
      <c r="G7491">
        <v>0.72799999999999998</v>
      </c>
    </row>
    <row r="7492" spans="1:7" x14ac:dyDescent="0.35">
      <c r="A7492" t="s">
        <v>6559</v>
      </c>
      <c r="B7492" t="s">
        <v>2048</v>
      </c>
      <c r="C7492" s="16">
        <v>31699</v>
      </c>
      <c r="D7492">
        <v>5</v>
      </c>
      <c r="E7492">
        <v>43</v>
      </c>
      <c r="F7492" t="s">
        <v>13175</v>
      </c>
      <c r="G7492">
        <v>0.82099999999999995</v>
      </c>
    </row>
    <row r="7493" spans="1:7" x14ac:dyDescent="0.35">
      <c r="A7493" t="s">
        <v>2255</v>
      </c>
      <c r="B7493" t="s">
        <v>1042</v>
      </c>
      <c r="C7493" s="16">
        <v>31699</v>
      </c>
      <c r="D7493">
        <v>4</v>
      </c>
      <c r="E7493">
        <v>75</v>
      </c>
      <c r="F7493" t="s">
        <v>14849</v>
      </c>
      <c r="G7493">
        <v>0.39700000000000002</v>
      </c>
    </row>
    <row r="7494" spans="1:7" x14ac:dyDescent="0.35">
      <c r="A7494" t="s">
        <v>6332</v>
      </c>
      <c r="B7494" t="s">
        <v>6333</v>
      </c>
      <c r="C7494" s="16">
        <v>31692</v>
      </c>
      <c r="D7494">
        <v>5</v>
      </c>
      <c r="E7494">
        <v>49</v>
      </c>
      <c r="F7494" t="s">
        <v>14489</v>
      </c>
      <c r="G7494">
        <v>0.65900000000000003</v>
      </c>
    </row>
    <row r="7495" spans="1:7" x14ac:dyDescent="0.35">
      <c r="A7495" t="s">
        <v>8427</v>
      </c>
      <c r="B7495" t="s">
        <v>8428</v>
      </c>
      <c r="C7495" s="16">
        <v>31692</v>
      </c>
      <c r="D7495">
        <v>1</v>
      </c>
      <c r="E7495">
        <v>59</v>
      </c>
      <c r="F7495" t="s">
        <v>14490</v>
      </c>
      <c r="G7495">
        <v>0.749</v>
      </c>
    </row>
    <row r="7496" spans="1:7" x14ac:dyDescent="0.35">
      <c r="A7496" t="s">
        <v>7349</v>
      </c>
      <c r="B7496" t="s">
        <v>1262</v>
      </c>
      <c r="C7496" s="16">
        <v>31684</v>
      </c>
      <c r="D7496">
        <v>6</v>
      </c>
      <c r="E7496">
        <v>69</v>
      </c>
      <c r="F7496" t="s">
        <v>14259</v>
      </c>
      <c r="G7496">
        <v>0.61299999999999999</v>
      </c>
    </row>
    <row r="7497" spans="1:7" x14ac:dyDescent="0.35">
      <c r="A7497" t="s">
        <v>1825</v>
      </c>
      <c r="B7497" t="s">
        <v>1826</v>
      </c>
      <c r="C7497" s="16">
        <v>31678</v>
      </c>
      <c r="D7497">
        <v>10</v>
      </c>
      <c r="E7497">
        <v>61</v>
      </c>
      <c r="F7497" t="s">
        <v>13914</v>
      </c>
      <c r="G7497">
        <v>0.74099999999999999</v>
      </c>
    </row>
    <row r="7498" spans="1:7" x14ac:dyDescent="0.35">
      <c r="A7498" t="s">
        <v>3699</v>
      </c>
      <c r="B7498" t="s">
        <v>2571</v>
      </c>
      <c r="C7498" s="16">
        <v>31660</v>
      </c>
      <c r="D7498">
        <v>2</v>
      </c>
      <c r="E7498">
        <v>60</v>
      </c>
      <c r="F7498" t="s">
        <v>14057</v>
      </c>
      <c r="G7498">
        <v>0.623</v>
      </c>
    </row>
    <row r="7499" spans="1:7" x14ac:dyDescent="0.35">
      <c r="A7499" t="s">
        <v>2318</v>
      </c>
      <c r="B7499" t="s">
        <v>2319</v>
      </c>
      <c r="C7499" s="16">
        <v>31656</v>
      </c>
      <c r="D7499">
        <v>7</v>
      </c>
      <c r="E7499">
        <v>53</v>
      </c>
      <c r="F7499" t="s">
        <v>14491</v>
      </c>
      <c r="G7499">
        <v>0.55700000000000005</v>
      </c>
    </row>
    <row r="7500" spans="1:7" x14ac:dyDescent="0.35">
      <c r="A7500" t="s">
        <v>9985</v>
      </c>
      <c r="B7500" t="s">
        <v>9986</v>
      </c>
      <c r="C7500" s="16">
        <v>31642</v>
      </c>
      <c r="D7500">
        <v>1</v>
      </c>
      <c r="E7500">
        <v>64</v>
      </c>
      <c r="F7500" t="s">
        <v>9987</v>
      </c>
      <c r="G7500">
        <v>0.82399999999999995</v>
      </c>
    </row>
    <row r="7501" spans="1:7" x14ac:dyDescent="0.35">
      <c r="A7501" t="s">
        <v>11147</v>
      </c>
      <c r="B7501" t="s">
        <v>9986</v>
      </c>
      <c r="C7501" s="16">
        <v>31642</v>
      </c>
      <c r="D7501">
        <v>2</v>
      </c>
      <c r="E7501">
        <v>37</v>
      </c>
      <c r="F7501" t="s">
        <v>9987</v>
      </c>
      <c r="G7501">
        <v>0.73399999999999999</v>
      </c>
    </row>
    <row r="7502" spans="1:7" x14ac:dyDescent="0.35">
      <c r="A7502" t="s">
        <v>2157</v>
      </c>
      <c r="B7502" t="s">
        <v>581</v>
      </c>
      <c r="C7502" s="16">
        <v>31640</v>
      </c>
      <c r="D7502">
        <v>3</v>
      </c>
      <c r="E7502">
        <v>89</v>
      </c>
      <c r="F7502" t="s">
        <v>14133</v>
      </c>
      <c r="G7502">
        <v>0.53200000000000003</v>
      </c>
    </row>
    <row r="7503" spans="1:7" x14ac:dyDescent="0.35">
      <c r="A7503" t="s">
        <v>7509</v>
      </c>
      <c r="B7503" t="s">
        <v>581</v>
      </c>
      <c r="C7503" s="16">
        <v>31640</v>
      </c>
      <c r="D7503">
        <v>5</v>
      </c>
      <c r="E7503">
        <v>79</v>
      </c>
      <c r="F7503" t="s">
        <v>14133</v>
      </c>
      <c r="G7503">
        <v>0.252</v>
      </c>
    </row>
    <row r="7504" spans="1:7" x14ac:dyDescent="0.35">
      <c r="A7504" t="s">
        <v>5440</v>
      </c>
      <c r="B7504" t="s">
        <v>581</v>
      </c>
      <c r="C7504" s="16">
        <v>31640</v>
      </c>
      <c r="D7504">
        <v>2</v>
      </c>
      <c r="E7504">
        <v>85</v>
      </c>
      <c r="F7504" t="s">
        <v>14133</v>
      </c>
      <c r="G7504">
        <v>0.54100000000000004</v>
      </c>
    </row>
    <row r="7505" spans="1:7" x14ac:dyDescent="0.35">
      <c r="A7505" t="s">
        <v>7114</v>
      </c>
      <c r="B7505" t="s">
        <v>3605</v>
      </c>
      <c r="C7505" s="16">
        <v>31636</v>
      </c>
      <c r="D7505">
        <v>6</v>
      </c>
      <c r="E7505">
        <v>80</v>
      </c>
      <c r="F7505" t="s">
        <v>14492</v>
      </c>
      <c r="G7505">
        <v>0.77600000000000002</v>
      </c>
    </row>
    <row r="7506" spans="1:7" x14ac:dyDescent="0.35">
      <c r="A7506" t="s">
        <v>6574</v>
      </c>
      <c r="B7506" t="s">
        <v>1108</v>
      </c>
      <c r="C7506" s="16">
        <v>31625</v>
      </c>
      <c r="D7506">
        <v>4</v>
      </c>
      <c r="E7506">
        <v>72</v>
      </c>
      <c r="F7506" t="s">
        <v>14066</v>
      </c>
      <c r="G7506">
        <v>0.45100000000000001</v>
      </c>
    </row>
    <row r="7507" spans="1:7" x14ac:dyDescent="0.35">
      <c r="A7507" t="s">
        <v>10309</v>
      </c>
      <c r="B7507" t="s">
        <v>692</v>
      </c>
      <c r="C7507" s="16">
        <v>31621</v>
      </c>
      <c r="D7507">
        <v>3</v>
      </c>
      <c r="E7507">
        <v>60</v>
      </c>
      <c r="F7507" t="s">
        <v>14320</v>
      </c>
      <c r="G7507">
        <v>0.73799999999999999</v>
      </c>
    </row>
    <row r="7508" spans="1:7" x14ac:dyDescent="0.35">
      <c r="A7508" t="s">
        <v>11798</v>
      </c>
      <c r="B7508" t="s">
        <v>1013</v>
      </c>
      <c r="C7508" s="16">
        <v>31594</v>
      </c>
      <c r="D7508">
        <v>1</v>
      </c>
      <c r="E7508">
        <v>43</v>
      </c>
      <c r="F7508" t="s">
        <v>13363</v>
      </c>
      <c r="G7508">
        <v>0.498</v>
      </c>
    </row>
    <row r="7509" spans="1:7" x14ac:dyDescent="0.35">
      <c r="A7509" t="s">
        <v>11388</v>
      </c>
      <c r="B7509" t="s">
        <v>1392</v>
      </c>
      <c r="C7509" s="16">
        <v>31594</v>
      </c>
      <c r="D7509">
        <v>1</v>
      </c>
      <c r="E7509">
        <v>62</v>
      </c>
      <c r="F7509" t="s">
        <v>14412</v>
      </c>
      <c r="G7509">
        <v>0.49299999999999999</v>
      </c>
    </row>
    <row r="7510" spans="1:7" x14ac:dyDescent="0.35">
      <c r="A7510" t="s">
        <v>604</v>
      </c>
      <c r="B7510" t="s">
        <v>605</v>
      </c>
      <c r="C7510" s="16">
        <v>31593</v>
      </c>
      <c r="D7510">
        <v>3</v>
      </c>
      <c r="E7510">
        <v>55</v>
      </c>
      <c r="F7510" t="s">
        <v>14256</v>
      </c>
      <c r="G7510">
        <v>0.42099999999999999</v>
      </c>
    </row>
    <row r="7511" spans="1:7" x14ac:dyDescent="0.35">
      <c r="A7511" t="s">
        <v>1303</v>
      </c>
      <c r="B7511" t="s">
        <v>1304</v>
      </c>
      <c r="C7511" s="16">
        <v>31593</v>
      </c>
      <c r="D7511">
        <v>1</v>
      </c>
      <c r="E7511">
        <v>50</v>
      </c>
      <c r="F7511" t="s">
        <v>14378</v>
      </c>
      <c r="G7511">
        <v>0.54900000000000004</v>
      </c>
    </row>
    <row r="7512" spans="1:7" x14ac:dyDescent="0.35">
      <c r="A7512" t="s">
        <v>488</v>
      </c>
      <c r="B7512" t="s">
        <v>695</v>
      </c>
      <c r="C7512" s="16">
        <v>31593</v>
      </c>
      <c r="D7512">
        <v>6</v>
      </c>
      <c r="E7512">
        <v>62</v>
      </c>
      <c r="F7512" t="s">
        <v>12842</v>
      </c>
      <c r="G7512">
        <v>0.79800000000000004</v>
      </c>
    </row>
    <row r="7513" spans="1:7" x14ac:dyDescent="0.35">
      <c r="A7513" t="s">
        <v>1412</v>
      </c>
      <c r="B7513" t="s">
        <v>3865</v>
      </c>
      <c r="C7513" s="16">
        <v>31593</v>
      </c>
      <c r="D7513">
        <v>1</v>
      </c>
      <c r="E7513">
        <v>68</v>
      </c>
      <c r="F7513" t="s">
        <v>14493</v>
      </c>
      <c r="G7513">
        <v>0.69599999999999995</v>
      </c>
    </row>
    <row r="7514" spans="1:7" x14ac:dyDescent="0.35">
      <c r="A7514" t="s">
        <v>2300</v>
      </c>
      <c r="B7514" t="s">
        <v>695</v>
      </c>
      <c r="C7514" s="16">
        <v>31593</v>
      </c>
      <c r="D7514">
        <v>1</v>
      </c>
      <c r="E7514">
        <v>68</v>
      </c>
      <c r="F7514" t="s">
        <v>12842</v>
      </c>
      <c r="G7514">
        <v>0.83299999999999996</v>
      </c>
    </row>
    <row r="7515" spans="1:7" x14ac:dyDescent="0.35">
      <c r="A7515" t="s">
        <v>7583</v>
      </c>
      <c r="B7515" t="s">
        <v>695</v>
      </c>
      <c r="C7515" s="16">
        <v>31593</v>
      </c>
      <c r="D7515">
        <v>4</v>
      </c>
      <c r="E7515">
        <v>62</v>
      </c>
      <c r="F7515" t="s">
        <v>12842</v>
      </c>
      <c r="G7515">
        <v>0.65200000000000002</v>
      </c>
    </row>
    <row r="7516" spans="1:7" x14ac:dyDescent="0.35">
      <c r="A7516" t="s">
        <v>11335</v>
      </c>
      <c r="B7516" t="s">
        <v>605</v>
      </c>
      <c r="C7516" s="16">
        <v>31593</v>
      </c>
      <c r="D7516">
        <v>2</v>
      </c>
      <c r="E7516">
        <v>61</v>
      </c>
      <c r="F7516" t="s">
        <v>14256</v>
      </c>
      <c r="G7516">
        <v>0.66300000000000003</v>
      </c>
    </row>
    <row r="7517" spans="1:7" x14ac:dyDescent="0.35">
      <c r="A7517" t="s">
        <v>5904</v>
      </c>
      <c r="B7517" t="s">
        <v>5905</v>
      </c>
      <c r="C7517" s="16">
        <v>31574</v>
      </c>
      <c r="D7517">
        <v>1</v>
      </c>
      <c r="E7517">
        <v>48</v>
      </c>
      <c r="F7517" t="s">
        <v>13875</v>
      </c>
      <c r="G7517">
        <v>0.56999999999999995</v>
      </c>
    </row>
    <row r="7518" spans="1:7" x14ac:dyDescent="0.35">
      <c r="A7518" t="s">
        <v>3973</v>
      </c>
      <c r="B7518" t="s">
        <v>3974</v>
      </c>
      <c r="C7518" s="16">
        <v>31572</v>
      </c>
      <c r="D7518">
        <v>1</v>
      </c>
      <c r="E7518">
        <v>74</v>
      </c>
      <c r="F7518" t="s">
        <v>14436</v>
      </c>
      <c r="G7518">
        <v>0.623</v>
      </c>
    </row>
    <row r="7519" spans="1:7" x14ac:dyDescent="0.35">
      <c r="A7519" t="s">
        <v>11322</v>
      </c>
      <c r="B7519" t="s">
        <v>2756</v>
      </c>
      <c r="C7519" s="16">
        <v>31556</v>
      </c>
      <c r="D7519">
        <v>1</v>
      </c>
      <c r="E7519">
        <v>72</v>
      </c>
      <c r="F7519" t="s">
        <v>14122</v>
      </c>
      <c r="G7519">
        <v>0.51400000000000001</v>
      </c>
    </row>
    <row r="7520" spans="1:7" x14ac:dyDescent="0.35">
      <c r="A7520" t="s">
        <v>2649</v>
      </c>
      <c r="B7520" t="s">
        <v>2650</v>
      </c>
      <c r="C7520" s="16">
        <v>31551</v>
      </c>
      <c r="D7520">
        <v>3</v>
      </c>
      <c r="E7520">
        <v>64</v>
      </c>
      <c r="F7520" t="s">
        <v>14494</v>
      </c>
      <c r="G7520">
        <v>0.67100000000000004</v>
      </c>
    </row>
    <row r="7521" spans="1:7" x14ac:dyDescent="0.35">
      <c r="A7521" t="s">
        <v>6096</v>
      </c>
      <c r="B7521" t="s">
        <v>2650</v>
      </c>
      <c r="C7521" s="16">
        <v>31551</v>
      </c>
      <c r="D7521">
        <v>2</v>
      </c>
      <c r="E7521">
        <v>68</v>
      </c>
      <c r="F7521" t="s">
        <v>14494</v>
      </c>
      <c r="G7521">
        <v>0.65700000000000003</v>
      </c>
    </row>
    <row r="7522" spans="1:7" x14ac:dyDescent="0.35">
      <c r="A7522" t="s">
        <v>12326</v>
      </c>
      <c r="B7522" t="s">
        <v>7487</v>
      </c>
      <c r="C7522" s="16">
        <v>31547</v>
      </c>
      <c r="D7522">
        <v>4</v>
      </c>
      <c r="E7522">
        <v>73</v>
      </c>
      <c r="F7522" t="s">
        <v>14495</v>
      </c>
      <c r="G7522">
        <v>0.76100000000000001</v>
      </c>
    </row>
    <row r="7523" spans="1:7" x14ac:dyDescent="0.35">
      <c r="A7523" t="s">
        <v>11107</v>
      </c>
      <c r="B7523" t="s">
        <v>28</v>
      </c>
      <c r="C7523" s="16">
        <v>31547</v>
      </c>
      <c r="D7523">
        <v>2</v>
      </c>
      <c r="E7523">
        <v>73</v>
      </c>
      <c r="F7523" t="s">
        <v>29</v>
      </c>
      <c r="G7523">
        <v>0.96499999999999997</v>
      </c>
    </row>
    <row r="7524" spans="1:7" x14ac:dyDescent="0.35">
      <c r="A7524" t="s">
        <v>611</v>
      </c>
      <c r="B7524" t="s">
        <v>612</v>
      </c>
      <c r="C7524" s="16">
        <v>31533</v>
      </c>
      <c r="D7524">
        <v>10</v>
      </c>
      <c r="E7524">
        <v>62</v>
      </c>
      <c r="F7524" t="s">
        <v>13363</v>
      </c>
      <c r="G7524">
        <v>0.64600000000000002</v>
      </c>
    </row>
    <row r="7525" spans="1:7" x14ac:dyDescent="0.35">
      <c r="A7525" t="s">
        <v>7279</v>
      </c>
      <c r="B7525" t="s">
        <v>635</v>
      </c>
      <c r="C7525" s="16">
        <v>31523</v>
      </c>
      <c r="D7525">
        <v>10</v>
      </c>
      <c r="E7525">
        <v>28</v>
      </c>
      <c r="F7525" t="s">
        <v>14088</v>
      </c>
      <c r="G7525">
        <v>0.50900000000000001</v>
      </c>
    </row>
    <row r="7526" spans="1:7" x14ac:dyDescent="0.35">
      <c r="A7526" t="s">
        <v>12663</v>
      </c>
      <c r="B7526" t="s">
        <v>10686</v>
      </c>
      <c r="C7526" s="16">
        <v>31516</v>
      </c>
      <c r="D7526">
        <v>8</v>
      </c>
      <c r="E7526">
        <v>42</v>
      </c>
      <c r="F7526" t="s">
        <v>13421</v>
      </c>
      <c r="G7526">
        <v>0.65700000000000003</v>
      </c>
    </row>
    <row r="7527" spans="1:7" x14ac:dyDescent="0.35">
      <c r="A7527" t="s">
        <v>9748</v>
      </c>
      <c r="B7527" t="s">
        <v>727</v>
      </c>
      <c r="C7527" s="16">
        <v>31503</v>
      </c>
      <c r="D7527">
        <v>1</v>
      </c>
      <c r="E7527">
        <v>42</v>
      </c>
      <c r="F7527" t="s">
        <v>14315</v>
      </c>
      <c r="G7527">
        <v>0.66600000000000004</v>
      </c>
    </row>
    <row r="7528" spans="1:7" x14ac:dyDescent="0.35">
      <c r="A7528" t="s">
        <v>5447</v>
      </c>
      <c r="B7528" t="s">
        <v>253</v>
      </c>
      <c r="C7528" s="16">
        <v>31502</v>
      </c>
      <c r="D7528">
        <v>10</v>
      </c>
      <c r="E7528">
        <v>78</v>
      </c>
      <c r="F7528" t="s">
        <v>13955</v>
      </c>
      <c r="G7528">
        <v>0.89800000000000002</v>
      </c>
    </row>
    <row r="7529" spans="1:7" x14ac:dyDescent="0.35">
      <c r="A7529" t="s">
        <v>5333</v>
      </c>
      <c r="B7529" t="s">
        <v>5334</v>
      </c>
      <c r="C7529" s="16">
        <v>31495</v>
      </c>
      <c r="D7529">
        <v>2</v>
      </c>
      <c r="E7529">
        <v>70</v>
      </c>
      <c r="F7529" t="s">
        <v>14036</v>
      </c>
      <c r="G7529">
        <v>0.53100000000000003</v>
      </c>
    </row>
    <row r="7530" spans="1:7" x14ac:dyDescent="0.35">
      <c r="A7530" t="s">
        <v>9174</v>
      </c>
      <c r="B7530" t="s">
        <v>485</v>
      </c>
      <c r="C7530" s="16">
        <v>31495</v>
      </c>
      <c r="D7530">
        <v>2</v>
      </c>
      <c r="E7530">
        <v>0</v>
      </c>
      <c r="F7530" t="s">
        <v>14365</v>
      </c>
      <c r="G7530">
        <v>0.64800000000000002</v>
      </c>
    </row>
    <row r="7531" spans="1:7" x14ac:dyDescent="0.35">
      <c r="A7531" t="s">
        <v>10893</v>
      </c>
      <c r="B7531" t="s">
        <v>16</v>
      </c>
      <c r="C7531" s="16">
        <v>31495</v>
      </c>
      <c r="D7531">
        <v>3</v>
      </c>
      <c r="E7531">
        <v>0</v>
      </c>
      <c r="F7531" t="s">
        <v>14266</v>
      </c>
      <c r="G7531">
        <v>0.74199999999999999</v>
      </c>
    </row>
    <row r="7532" spans="1:7" x14ac:dyDescent="0.35">
      <c r="A7532" t="s">
        <v>4349</v>
      </c>
      <c r="B7532" t="s">
        <v>4350</v>
      </c>
      <c r="C7532" s="16">
        <v>31454</v>
      </c>
      <c r="D7532">
        <v>4</v>
      </c>
      <c r="E7532">
        <v>31</v>
      </c>
      <c r="F7532" t="s">
        <v>13875</v>
      </c>
      <c r="G7532">
        <v>0.3</v>
      </c>
    </row>
    <row r="7533" spans="1:7" x14ac:dyDescent="0.35">
      <c r="A7533" t="s">
        <v>3483</v>
      </c>
      <c r="B7533" t="s">
        <v>1328</v>
      </c>
      <c r="C7533" s="16">
        <v>31447</v>
      </c>
      <c r="D7533">
        <v>3</v>
      </c>
      <c r="E7533">
        <v>0</v>
      </c>
      <c r="F7533" t="s">
        <v>13564</v>
      </c>
      <c r="G7533">
        <v>0.84099999999999997</v>
      </c>
    </row>
    <row r="7534" spans="1:7" x14ac:dyDescent="0.35">
      <c r="A7534" t="s">
        <v>3483</v>
      </c>
      <c r="B7534" t="s">
        <v>1328</v>
      </c>
      <c r="C7534" s="16">
        <v>31447</v>
      </c>
      <c r="D7534">
        <v>3</v>
      </c>
      <c r="E7534">
        <v>39</v>
      </c>
      <c r="F7534" t="s">
        <v>13564</v>
      </c>
      <c r="G7534">
        <v>0.83799999999999997</v>
      </c>
    </row>
    <row r="7535" spans="1:7" x14ac:dyDescent="0.35">
      <c r="A7535" t="s">
        <v>11869</v>
      </c>
      <c r="B7535" t="s">
        <v>2011</v>
      </c>
      <c r="C7535" s="16">
        <v>31413</v>
      </c>
      <c r="D7535">
        <v>6</v>
      </c>
      <c r="E7535">
        <v>80</v>
      </c>
      <c r="F7535" t="s">
        <v>13951</v>
      </c>
      <c r="G7535">
        <v>0.625</v>
      </c>
    </row>
    <row r="7536" spans="1:7" x14ac:dyDescent="0.35">
      <c r="A7536" t="s">
        <v>3147</v>
      </c>
      <c r="B7536" t="s">
        <v>3148</v>
      </c>
      <c r="C7536" s="16">
        <v>31413</v>
      </c>
      <c r="D7536">
        <v>2</v>
      </c>
      <c r="E7536">
        <v>65</v>
      </c>
      <c r="F7536" t="s">
        <v>13773</v>
      </c>
      <c r="G7536">
        <v>0.62</v>
      </c>
    </row>
    <row r="7537" spans="1:7" x14ac:dyDescent="0.35">
      <c r="A7537" t="s">
        <v>12116</v>
      </c>
      <c r="B7537" t="s">
        <v>5097</v>
      </c>
      <c r="C7537" s="16">
        <v>31413</v>
      </c>
      <c r="D7537">
        <v>1</v>
      </c>
      <c r="E7537">
        <v>70</v>
      </c>
      <c r="F7537" t="s">
        <v>13774</v>
      </c>
      <c r="G7537">
        <v>0.64</v>
      </c>
    </row>
    <row r="7538" spans="1:7" x14ac:dyDescent="0.35">
      <c r="A7538" t="s">
        <v>5572</v>
      </c>
      <c r="B7538" t="s">
        <v>5573</v>
      </c>
      <c r="C7538" s="16">
        <v>31413</v>
      </c>
      <c r="D7538">
        <v>3</v>
      </c>
      <c r="E7538">
        <v>0</v>
      </c>
      <c r="F7538" t="s">
        <v>5574</v>
      </c>
      <c r="G7538">
        <v>0.73799999999999999</v>
      </c>
    </row>
    <row r="7539" spans="1:7" x14ac:dyDescent="0.35">
      <c r="A7539" t="s">
        <v>5637</v>
      </c>
      <c r="B7539" t="s">
        <v>2517</v>
      </c>
      <c r="C7539" s="16">
        <v>31413</v>
      </c>
      <c r="D7539">
        <v>1</v>
      </c>
      <c r="E7539">
        <v>0</v>
      </c>
      <c r="F7539" t="s">
        <v>13128</v>
      </c>
      <c r="G7539">
        <v>0.92600000000000005</v>
      </c>
    </row>
    <row r="7540" spans="1:7" x14ac:dyDescent="0.35">
      <c r="A7540" t="s">
        <v>2157</v>
      </c>
      <c r="B7540" t="s">
        <v>581</v>
      </c>
      <c r="C7540" s="16">
        <v>31413</v>
      </c>
      <c r="D7540">
        <v>3</v>
      </c>
      <c r="E7540">
        <v>1</v>
      </c>
      <c r="F7540" t="s">
        <v>14133</v>
      </c>
      <c r="G7540">
        <v>0.53400000000000003</v>
      </c>
    </row>
    <row r="7541" spans="1:7" x14ac:dyDescent="0.35">
      <c r="A7541" t="s">
        <v>7005</v>
      </c>
      <c r="B7541" t="s">
        <v>1108</v>
      </c>
      <c r="C7541" s="16">
        <v>31413</v>
      </c>
      <c r="D7541">
        <v>3</v>
      </c>
      <c r="E7541">
        <v>33</v>
      </c>
      <c r="F7541" t="s">
        <v>14066</v>
      </c>
      <c r="G7541">
        <v>0.27500000000000002</v>
      </c>
    </row>
    <row r="7542" spans="1:7" x14ac:dyDescent="0.35">
      <c r="A7542" t="s">
        <v>7219</v>
      </c>
      <c r="B7542" t="s">
        <v>7220</v>
      </c>
      <c r="C7542" s="16">
        <v>31413</v>
      </c>
      <c r="D7542">
        <v>2</v>
      </c>
      <c r="E7542">
        <v>66</v>
      </c>
      <c r="F7542" t="s">
        <v>14249</v>
      </c>
      <c r="G7542">
        <v>0.70399999999999996</v>
      </c>
    </row>
    <row r="7543" spans="1:7" x14ac:dyDescent="0.35">
      <c r="A7543" t="s">
        <v>7509</v>
      </c>
      <c r="B7543" t="s">
        <v>581</v>
      </c>
      <c r="C7543" s="16">
        <v>31413</v>
      </c>
      <c r="D7543">
        <v>5</v>
      </c>
      <c r="E7543">
        <v>0</v>
      </c>
      <c r="F7543" t="s">
        <v>14133</v>
      </c>
      <c r="G7543">
        <v>0.27900000000000003</v>
      </c>
    </row>
    <row r="7544" spans="1:7" x14ac:dyDescent="0.35">
      <c r="A7544" t="s">
        <v>7639</v>
      </c>
      <c r="B7544" t="s">
        <v>1257</v>
      </c>
      <c r="C7544" s="16">
        <v>31413</v>
      </c>
      <c r="D7544">
        <v>8</v>
      </c>
      <c r="E7544">
        <v>51</v>
      </c>
      <c r="F7544" t="s">
        <v>13904</v>
      </c>
      <c r="G7544">
        <v>0.503</v>
      </c>
    </row>
    <row r="7545" spans="1:7" x14ac:dyDescent="0.35">
      <c r="A7545" t="s">
        <v>8070</v>
      </c>
      <c r="B7545" t="s">
        <v>8071</v>
      </c>
      <c r="C7545" s="16">
        <v>31413</v>
      </c>
      <c r="D7545">
        <v>5</v>
      </c>
      <c r="E7545">
        <v>39</v>
      </c>
      <c r="F7545" t="s">
        <v>13875</v>
      </c>
      <c r="G7545">
        <v>0.71199999999999997</v>
      </c>
    </row>
    <row r="7546" spans="1:7" x14ac:dyDescent="0.35">
      <c r="A7546" t="s">
        <v>4145</v>
      </c>
      <c r="B7546" t="s">
        <v>4230</v>
      </c>
      <c r="C7546" s="16">
        <v>31413</v>
      </c>
      <c r="D7546">
        <v>6</v>
      </c>
      <c r="E7546">
        <v>70</v>
      </c>
      <c r="F7546" t="s">
        <v>14260</v>
      </c>
      <c r="G7546">
        <v>0.72199999999999998</v>
      </c>
    </row>
    <row r="7547" spans="1:7" x14ac:dyDescent="0.35">
      <c r="A7547" t="s">
        <v>6574</v>
      </c>
      <c r="B7547" t="s">
        <v>1108</v>
      </c>
      <c r="C7547" s="16">
        <v>31413</v>
      </c>
      <c r="D7547">
        <v>4</v>
      </c>
      <c r="E7547">
        <v>0</v>
      </c>
      <c r="F7547" t="s">
        <v>14066</v>
      </c>
      <c r="G7547">
        <v>0.45700000000000002</v>
      </c>
    </row>
    <row r="7548" spans="1:7" x14ac:dyDescent="0.35">
      <c r="A7548" t="s">
        <v>12744</v>
      </c>
      <c r="B7548" t="s">
        <v>11488</v>
      </c>
      <c r="C7548" s="16">
        <v>31413</v>
      </c>
      <c r="D7548">
        <v>2</v>
      </c>
      <c r="E7548">
        <v>53</v>
      </c>
      <c r="F7548" t="s">
        <v>14496</v>
      </c>
      <c r="G7548">
        <v>0.60599999999999998</v>
      </c>
    </row>
    <row r="7549" spans="1:7" x14ac:dyDescent="0.35">
      <c r="A7549" t="s">
        <v>2157</v>
      </c>
      <c r="B7549" t="s">
        <v>581</v>
      </c>
      <c r="C7549" s="16">
        <v>31413</v>
      </c>
      <c r="D7549">
        <v>3</v>
      </c>
      <c r="E7549">
        <v>0</v>
      </c>
      <c r="F7549" t="s">
        <v>14133</v>
      </c>
      <c r="G7549">
        <v>0.55900000000000005</v>
      </c>
    </row>
    <row r="7550" spans="1:7" x14ac:dyDescent="0.35">
      <c r="A7550" t="s">
        <v>7680</v>
      </c>
      <c r="B7550" t="s">
        <v>7681</v>
      </c>
      <c r="C7550" s="16">
        <v>31388</v>
      </c>
      <c r="D7550">
        <v>1</v>
      </c>
      <c r="E7550">
        <v>26</v>
      </c>
      <c r="F7550" t="s">
        <v>2123</v>
      </c>
      <c r="G7550">
        <v>0.63</v>
      </c>
    </row>
    <row r="7551" spans="1:7" x14ac:dyDescent="0.35">
      <c r="A7551" t="s">
        <v>6940</v>
      </c>
      <c r="B7551" t="s">
        <v>2978</v>
      </c>
      <c r="C7551" s="16">
        <v>31381</v>
      </c>
      <c r="D7551">
        <v>3</v>
      </c>
      <c r="E7551">
        <v>0</v>
      </c>
      <c r="F7551" t="s">
        <v>14497</v>
      </c>
      <c r="G7551">
        <v>0.52400000000000002</v>
      </c>
    </row>
    <row r="7552" spans="1:7" x14ac:dyDescent="0.35">
      <c r="A7552" t="s">
        <v>3691</v>
      </c>
      <c r="B7552" t="s">
        <v>3692</v>
      </c>
      <c r="C7552" s="16">
        <v>31378</v>
      </c>
      <c r="D7552">
        <v>7</v>
      </c>
      <c r="E7552">
        <v>60</v>
      </c>
      <c r="F7552" t="s">
        <v>14435</v>
      </c>
      <c r="G7552">
        <v>0.496</v>
      </c>
    </row>
    <row r="7553" spans="1:7" x14ac:dyDescent="0.35">
      <c r="A7553" t="s">
        <v>11207</v>
      </c>
      <c r="B7553" t="s">
        <v>21</v>
      </c>
      <c r="C7553" s="16">
        <v>31358</v>
      </c>
      <c r="D7553">
        <v>4</v>
      </c>
      <c r="E7553">
        <v>0</v>
      </c>
      <c r="F7553" t="s">
        <v>14230</v>
      </c>
      <c r="G7553">
        <v>0.63200000000000001</v>
      </c>
    </row>
    <row r="7554" spans="1:7" x14ac:dyDescent="0.35">
      <c r="A7554" t="s">
        <v>11895</v>
      </c>
      <c r="B7554" t="s">
        <v>2342</v>
      </c>
      <c r="C7554" s="16">
        <v>31352</v>
      </c>
      <c r="D7554">
        <v>2</v>
      </c>
      <c r="E7554">
        <v>0</v>
      </c>
      <c r="F7554" t="s">
        <v>13904</v>
      </c>
      <c r="G7554">
        <v>0.7</v>
      </c>
    </row>
    <row r="7555" spans="1:7" x14ac:dyDescent="0.35">
      <c r="A7555" t="s">
        <v>1483</v>
      </c>
      <c r="B7555" t="s">
        <v>524</v>
      </c>
      <c r="C7555" s="16">
        <v>31325</v>
      </c>
      <c r="D7555">
        <v>2</v>
      </c>
      <c r="E7555">
        <v>58</v>
      </c>
      <c r="F7555" t="s">
        <v>14469</v>
      </c>
      <c r="G7555">
        <v>0.61199999999999999</v>
      </c>
    </row>
    <row r="7556" spans="1:7" x14ac:dyDescent="0.35">
      <c r="A7556" t="s">
        <v>2174</v>
      </c>
      <c r="B7556" t="s">
        <v>2175</v>
      </c>
      <c r="C7556" s="16">
        <v>31314</v>
      </c>
      <c r="D7556">
        <v>4</v>
      </c>
      <c r="E7556">
        <v>63</v>
      </c>
      <c r="F7556" t="s">
        <v>14498</v>
      </c>
      <c r="G7556">
        <v>0.79400000000000004</v>
      </c>
    </row>
    <row r="7557" spans="1:7" x14ac:dyDescent="0.35">
      <c r="A7557" t="s">
        <v>11503</v>
      </c>
      <c r="B7557" t="s">
        <v>11504</v>
      </c>
      <c r="C7557" s="16">
        <v>31306</v>
      </c>
      <c r="D7557">
        <v>2</v>
      </c>
      <c r="E7557">
        <v>2</v>
      </c>
      <c r="F7557" t="s">
        <v>14499</v>
      </c>
      <c r="G7557">
        <v>0.60599999999999998</v>
      </c>
    </row>
    <row r="7558" spans="1:7" x14ac:dyDescent="0.35">
      <c r="A7558" t="s">
        <v>4589</v>
      </c>
      <c r="B7558" t="s">
        <v>117</v>
      </c>
      <c r="C7558" s="16">
        <v>31303</v>
      </c>
      <c r="D7558">
        <v>1</v>
      </c>
      <c r="E7558">
        <v>0</v>
      </c>
      <c r="F7558" t="s">
        <v>13746</v>
      </c>
      <c r="G7558">
        <v>0.66200000000000003</v>
      </c>
    </row>
    <row r="7559" spans="1:7" x14ac:dyDescent="0.35">
      <c r="A7559" t="s">
        <v>4589</v>
      </c>
      <c r="B7559" t="s">
        <v>117</v>
      </c>
      <c r="C7559" s="16">
        <v>31303</v>
      </c>
      <c r="D7559">
        <v>1</v>
      </c>
      <c r="E7559">
        <v>73</v>
      </c>
      <c r="F7559" t="s">
        <v>13746</v>
      </c>
      <c r="G7559">
        <v>0.66200000000000003</v>
      </c>
    </row>
    <row r="7560" spans="1:7" x14ac:dyDescent="0.35">
      <c r="A7560" t="s">
        <v>509</v>
      </c>
      <c r="B7560" t="s">
        <v>510</v>
      </c>
      <c r="C7560" s="16">
        <v>31300</v>
      </c>
      <c r="D7560">
        <v>1</v>
      </c>
      <c r="E7560">
        <v>80</v>
      </c>
      <c r="F7560" t="s">
        <v>14482</v>
      </c>
      <c r="G7560">
        <v>0.66100000000000003</v>
      </c>
    </row>
    <row r="7561" spans="1:7" x14ac:dyDescent="0.35">
      <c r="A7561" t="s">
        <v>11786</v>
      </c>
      <c r="B7561" t="s">
        <v>843</v>
      </c>
      <c r="C7561" s="16">
        <v>31295</v>
      </c>
      <c r="D7561">
        <v>1</v>
      </c>
      <c r="E7561">
        <v>0</v>
      </c>
      <c r="F7561" t="s">
        <v>13422</v>
      </c>
      <c r="G7561">
        <v>0.55400000000000005</v>
      </c>
    </row>
    <row r="7562" spans="1:7" x14ac:dyDescent="0.35">
      <c r="A7562" t="s">
        <v>578</v>
      </c>
      <c r="B7562" t="s">
        <v>579</v>
      </c>
      <c r="C7562" s="16">
        <v>31291</v>
      </c>
      <c r="D7562">
        <v>1</v>
      </c>
      <c r="E7562">
        <v>30</v>
      </c>
      <c r="F7562" t="s">
        <v>13904</v>
      </c>
      <c r="G7562">
        <v>0.63300000000000001</v>
      </c>
    </row>
    <row r="7563" spans="1:7" x14ac:dyDescent="0.35">
      <c r="A7563" t="s">
        <v>1620</v>
      </c>
      <c r="B7563" t="s">
        <v>579</v>
      </c>
      <c r="C7563" s="16">
        <v>31291</v>
      </c>
      <c r="D7563">
        <v>3</v>
      </c>
      <c r="E7563">
        <v>43</v>
      </c>
      <c r="F7563" t="s">
        <v>13904</v>
      </c>
      <c r="G7563">
        <v>0.68799999999999994</v>
      </c>
    </row>
    <row r="7564" spans="1:7" x14ac:dyDescent="0.35">
      <c r="A7564" t="s">
        <v>5299</v>
      </c>
      <c r="B7564" t="s">
        <v>540</v>
      </c>
      <c r="C7564" s="16">
        <v>31285</v>
      </c>
      <c r="D7564">
        <v>7</v>
      </c>
      <c r="E7564">
        <v>74</v>
      </c>
      <c r="F7564" t="s">
        <v>14332</v>
      </c>
      <c r="G7564">
        <v>0.72399999999999998</v>
      </c>
    </row>
    <row r="7565" spans="1:7" x14ac:dyDescent="0.35">
      <c r="A7565" t="s">
        <v>10974</v>
      </c>
      <c r="B7565" t="s">
        <v>2501</v>
      </c>
      <c r="C7565" s="16">
        <v>31267</v>
      </c>
      <c r="D7565">
        <v>5</v>
      </c>
      <c r="E7565">
        <v>36</v>
      </c>
      <c r="F7565" t="s">
        <v>14231</v>
      </c>
      <c r="G7565">
        <v>0.65500000000000003</v>
      </c>
    </row>
    <row r="7566" spans="1:7" x14ac:dyDescent="0.35">
      <c r="A7566" t="s">
        <v>584</v>
      </c>
      <c r="B7566" t="s">
        <v>585</v>
      </c>
      <c r="C7566" s="16">
        <v>31260</v>
      </c>
      <c r="D7566">
        <v>6</v>
      </c>
      <c r="E7566">
        <v>0</v>
      </c>
      <c r="F7566" t="s">
        <v>13959</v>
      </c>
      <c r="G7566">
        <v>0.58099999999999996</v>
      </c>
    </row>
    <row r="7567" spans="1:7" x14ac:dyDescent="0.35">
      <c r="A7567" t="s">
        <v>10331</v>
      </c>
      <c r="B7567" t="s">
        <v>10332</v>
      </c>
      <c r="C7567" s="16">
        <v>31257</v>
      </c>
      <c r="D7567">
        <v>7</v>
      </c>
      <c r="E7567">
        <v>66</v>
      </c>
      <c r="F7567" t="s">
        <v>13423</v>
      </c>
      <c r="G7567">
        <v>0.70499999999999996</v>
      </c>
    </row>
    <row r="7568" spans="1:7" x14ac:dyDescent="0.35">
      <c r="A7568" t="s">
        <v>5272</v>
      </c>
      <c r="B7568" t="s">
        <v>5253</v>
      </c>
      <c r="C7568" s="16">
        <v>31238</v>
      </c>
      <c r="D7568">
        <v>9</v>
      </c>
      <c r="E7568">
        <v>64</v>
      </c>
      <c r="F7568" t="s">
        <v>14085</v>
      </c>
      <c r="G7568">
        <v>0.65400000000000003</v>
      </c>
    </row>
    <row r="7569" spans="1:7" x14ac:dyDescent="0.35">
      <c r="A7569" t="s">
        <v>7037</v>
      </c>
      <c r="B7569" t="s">
        <v>281</v>
      </c>
      <c r="C7569" s="16">
        <v>31237</v>
      </c>
      <c r="D7569">
        <v>1</v>
      </c>
      <c r="E7569">
        <v>0</v>
      </c>
      <c r="F7569" t="s">
        <v>13841</v>
      </c>
      <c r="G7569">
        <v>0.69299999999999995</v>
      </c>
    </row>
    <row r="7570" spans="1:7" x14ac:dyDescent="0.35">
      <c r="A7570" t="s">
        <v>6799</v>
      </c>
      <c r="B7570" t="s">
        <v>6800</v>
      </c>
      <c r="C7570" s="16">
        <v>31229</v>
      </c>
      <c r="D7570">
        <v>1</v>
      </c>
      <c r="E7570">
        <v>34</v>
      </c>
      <c r="F7570" t="s">
        <v>6801</v>
      </c>
      <c r="G7570">
        <v>0.58199999999999996</v>
      </c>
    </row>
    <row r="7571" spans="1:7" x14ac:dyDescent="0.35">
      <c r="A7571" t="s">
        <v>2832</v>
      </c>
      <c r="B7571" t="s">
        <v>2833</v>
      </c>
      <c r="C7571" s="16">
        <v>31227</v>
      </c>
      <c r="D7571">
        <v>2</v>
      </c>
      <c r="E7571">
        <v>23</v>
      </c>
      <c r="F7571" t="s">
        <v>14500</v>
      </c>
      <c r="G7571">
        <v>0.57899999999999996</v>
      </c>
    </row>
    <row r="7572" spans="1:7" x14ac:dyDescent="0.35">
      <c r="A7572" t="s">
        <v>6480</v>
      </c>
      <c r="B7572" t="s">
        <v>6481</v>
      </c>
      <c r="C7572" s="16">
        <v>31199</v>
      </c>
      <c r="D7572">
        <v>1</v>
      </c>
      <c r="E7572">
        <v>90</v>
      </c>
      <c r="F7572" t="s">
        <v>13424</v>
      </c>
      <c r="G7572">
        <v>0.57299999999999995</v>
      </c>
    </row>
    <row r="7573" spans="1:7" x14ac:dyDescent="0.35">
      <c r="A7573" t="s">
        <v>11400</v>
      </c>
      <c r="B7573" t="s">
        <v>3692</v>
      </c>
      <c r="C7573" s="16">
        <v>31199</v>
      </c>
      <c r="D7573">
        <v>8</v>
      </c>
      <c r="E7573">
        <v>0</v>
      </c>
      <c r="F7573" t="s">
        <v>14435</v>
      </c>
      <c r="G7573">
        <v>0.28599999999999998</v>
      </c>
    </row>
    <row r="7574" spans="1:7" x14ac:dyDescent="0.35">
      <c r="A7574" t="s">
        <v>2389</v>
      </c>
      <c r="B7574" t="s">
        <v>451</v>
      </c>
      <c r="C7574" s="16">
        <v>31189</v>
      </c>
      <c r="D7574">
        <v>1</v>
      </c>
      <c r="E7574">
        <v>31</v>
      </c>
      <c r="F7574" t="s">
        <v>13904</v>
      </c>
      <c r="G7574">
        <v>0.56599999999999995</v>
      </c>
    </row>
    <row r="7575" spans="1:7" x14ac:dyDescent="0.35">
      <c r="A7575" t="s">
        <v>1484</v>
      </c>
      <c r="B7575" t="s">
        <v>1485</v>
      </c>
      <c r="C7575" s="16">
        <v>31180</v>
      </c>
      <c r="D7575">
        <v>2</v>
      </c>
      <c r="E7575">
        <v>2</v>
      </c>
      <c r="F7575" t="s">
        <v>14255</v>
      </c>
      <c r="G7575">
        <v>0.66600000000000004</v>
      </c>
    </row>
    <row r="7576" spans="1:7" x14ac:dyDescent="0.35">
      <c r="A7576" t="s">
        <v>1484</v>
      </c>
      <c r="B7576" t="s">
        <v>1485</v>
      </c>
      <c r="C7576" s="16">
        <v>31180</v>
      </c>
      <c r="D7576">
        <v>2</v>
      </c>
      <c r="E7576">
        <v>0</v>
      </c>
      <c r="F7576" t="s">
        <v>14255</v>
      </c>
      <c r="G7576">
        <v>0.66600000000000004</v>
      </c>
    </row>
    <row r="7577" spans="1:7" x14ac:dyDescent="0.35">
      <c r="A7577" t="s">
        <v>6568</v>
      </c>
      <c r="B7577" t="s">
        <v>1485</v>
      </c>
      <c r="C7577" s="16">
        <v>31180</v>
      </c>
      <c r="D7577">
        <v>3</v>
      </c>
      <c r="E7577">
        <v>0</v>
      </c>
      <c r="F7577" t="s">
        <v>14255</v>
      </c>
      <c r="G7577">
        <v>0.46100000000000002</v>
      </c>
    </row>
    <row r="7578" spans="1:7" x14ac:dyDescent="0.35">
      <c r="A7578" t="s">
        <v>6872</v>
      </c>
      <c r="B7578" t="s">
        <v>1485</v>
      </c>
      <c r="C7578" s="16">
        <v>31180</v>
      </c>
      <c r="D7578">
        <v>3</v>
      </c>
      <c r="E7578">
        <v>68</v>
      </c>
      <c r="F7578" t="s">
        <v>14255</v>
      </c>
      <c r="G7578">
        <v>0.46100000000000002</v>
      </c>
    </row>
    <row r="7579" spans="1:7" x14ac:dyDescent="0.35">
      <c r="A7579" t="s">
        <v>5167</v>
      </c>
      <c r="B7579" t="s">
        <v>5168</v>
      </c>
      <c r="C7579" s="16">
        <v>31172</v>
      </c>
      <c r="D7579">
        <v>6</v>
      </c>
      <c r="E7579">
        <v>41</v>
      </c>
      <c r="F7579" t="s">
        <v>14501</v>
      </c>
      <c r="G7579">
        <v>0.746</v>
      </c>
    </row>
    <row r="7580" spans="1:7" x14ac:dyDescent="0.35">
      <c r="A7580" t="s">
        <v>5081</v>
      </c>
      <c r="B7580" t="s">
        <v>605</v>
      </c>
      <c r="C7580" s="16">
        <v>31166</v>
      </c>
      <c r="D7580">
        <v>1</v>
      </c>
      <c r="E7580">
        <v>52</v>
      </c>
      <c r="F7580" t="s">
        <v>14256</v>
      </c>
      <c r="G7580">
        <v>0.61299999999999999</v>
      </c>
    </row>
    <row r="7581" spans="1:7" x14ac:dyDescent="0.35">
      <c r="A7581" t="s">
        <v>2409</v>
      </c>
      <c r="B7581" t="s">
        <v>253</v>
      </c>
      <c r="C7581" s="16">
        <v>31159</v>
      </c>
      <c r="D7581">
        <v>4</v>
      </c>
      <c r="E7581">
        <v>69</v>
      </c>
      <c r="F7581" t="s">
        <v>13955</v>
      </c>
      <c r="G7581">
        <v>0.76100000000000001</v>
      </c>
    </row>
    <row r="7582" spans="1:7" x14ac:dyDescent="0.35">
      <c r="A7582" t="s">
        <v>606</v>
      </c>
      <c r="B7582" t="s">
        <v>607</v>
      </c>
      <c r="C7582" s="16">
        <v>31103</v>
      </c>
      <c r="D7582">
        <v>3</v>
      </c>
      <c r="E7582">
        <v>0</v>
      </c>
      <c r="F7582" t="s">
        <v>14461</v>
      </c>
      <c r="G7582">
        <v>0.63700000000000001</v>
      </c>
    </row>
    <row r="7583" spans="1:7" x14ac:dyDescent="0.35">
      <c r="A7583" t="s">
        <v>2028</v>
      </c>
      <c r="B7583" t="s">
        <v>607</v>
      </c>
      <c r="C7583" s="16">
        <v>31103</v>
      </c>
      <c r="D7583">
        <v>1</v>
      </c>
      <c r="E7583">
        <v>0</v>
      </c>
      <c r="F7583" t="s">
        <v>14461</v>
      </c>
      <c r="G7583">
        <v>0.50900000000000001</v>
      </c>
    </row>
    <row r="7584" spans="1:7" x14ac:dyDescent="0.35">
      <c r="A7584" t="s">
        <v>606</v>
      </c>
      <c r="B7584" t="s">
        <v>607</v>
      </c>
      <c r="C7584" s="16">
        <v>31103</v>
      </c>
      <c r="D7584">
        <v>3</v>
      </c>
      <c r="E7584">
        <v>91</v>
      </c>
      <c r="F7584" t="s">
        <v>14461</v>
      </c>
      <c r="G7584">
        <v>0.64500000000000002</v>
      </c>
    </row>
    <row r="7585" spans="1:7" x14ac:dyDescent="0.35">
      <c r="A7585" t="s">
        <v>3919</v>
      </c>
      <c r="B7585" t="s">
        <v>1294</v>
      </c>
      <c r="C7585" s="16">
        <v>31097</v>
      </c>
      <c r="D7585">
        <v>1</v>
      </c>
      <c r="E7585">
        <v>69</v>
      </c>
      <c r="F7585" t="s">
        <v>13060</v>
      </c>
      <c r="G7585">
        <v>0.61</v>
      </c>
    </row>
    <row r="7586" spans="1:7" x14ac:dyDescent="0.35">
      <c r="A7586" t="s">
        <v>5489</v>
      </c>
      <c r="B7586" t="s">
        <v>5490</v>
      </c>
      <c r="C7586" s="16">
        <v>31097</v>
      </c>
      <c r="D7586">
        <v>6</v>
      </c>
      <c r="E7586">
        <v>49</v>
      </c>
      <c r="F7586" t="s">
        <v>14502</v>
      </c>
      <c r="G7586">
        <v>0.76600000000000001</v>
      </c>
    </row>
    <row r="7587" spans="1:7" x14ac:dyDescent="0.35">
      <c r="A7587" t="s">
        <v>5948</v>
      </c>
      <c r="B7587" t="s">
        <v>3547</v>
      </c>
      <c r="C7587" s="16">
        <v>31096</v>
      </c>
      <c r="D7587">
        <v>5</v>
      </c>
      <c r="E7587">
        <v>50</v>
      </c>
      <c r="F7587" t="s">
        <v>13962</v>
      </c>
      <c r="G7587">
        <v>0.52700000000000002</v>
      </c>
    </row>
    <row r="7588" spans="1:7" x14ac:dyDescent="0.35">
      <c r="A7588" t="s">
        <v>9915</v>
      </c>
      <c r="B7588" t="s">
        <v>3547</v>
      </c>
      <c r="C7588" s="16">
        <v>31096</v>
      </c>
      <c r="D7588">
        <v>6</v>
      </c>
      <c r="E7588">
        <v>44</v>
      </c>
      <c r="F7588" t="s">
        <v>13962</v>
      </c>
      <c r="G7588">
        <v>0.58099999999999996</v>
      </c>
    </row>
    <row r="7589" spans="1:7" x14ac:dyDescent="0.35">
      <c r="A7589" t="s">
        <v>10483</v>
      </c>
      <c r="B7589" t="s">
        <v>3547</v>
      </c>
      <c r="C7589" s="16">
        <v>31096</v>
      </c>
      <c r="D7589">
        <v>1</v>
      </c>
      <c r="E7589">
        <v>47</v>
      </c>
      <c r="F7589" t="s">
        <v>13962</v>
      </c>
      <c r="G7589">
        <v>0.7</v>
      </c>
    </row>
    <row r="7590" spans="1:7" x14ac:dyDescent="0.35">
      <c r="A7590" t="s">
        <v>7574</v>
      </c>
      <c r="B7590" t="s">
        <v>343</v>
      </c>
      <c r="C7590" s="16">
        <v>31092</v>
      </c>
      <c r="D7590">
        <v>9</v>
      </c>
      <c r="E7590">
        <v>72</v>
      </c>
      <c r="F7590" t="s">
        <v>12791</v>
      </c>
      <c r="G7590">
        <v>0.502</v>
      </c>
    </row>
    <row r="7591" spans="1:7" x14ac:dyDescent="0.35">
      <c r="A7591" t="s">
        <v>8671</v>
      </c>
      <c r="B7591" t="s">
        <v>343</v>
      </c>
      <c r="C7591" s="16">
        <v>31092</v>
      </c>
      <c r="D7591">
        <v>6</v>
      </c>
      <c r="E7591">
        <v>75</v>
      </c>
      <c r="F7591" t="s">
        <v>12791</v>
      </c>
      <c r="G7591">
        <v>0.83199999999999996</v>
      </c>
    </row>
    <row r="7592" spans="1:7" x14ac:dyDescent="0.35">
      <c r="A7592" t="s">
        <v>8689</v>
      </c>
      <c r="B7592" t="s">
        <v>343</v>
      </c>
      <c r="C7592" s="16">
        <v>31092</v>
      </c>
      <c r="D7592">
        <v>7</v>
      </c>
      <c r="E7592">
        <v>62</v>
      </c>
      <c r="F7592" t="s">
        <v>12791</v>
      </c>
      <c r="G7592">
        <v>0.57999999999999996</v>
      </c>
    </row>
    <row r="7593" spans="1:7" x14ac:dyDescent="0.35">
      <c r="A7593" t="s">
        <v>1172</v>
      </c>
      <c r="B7593" t="s">
        <v>1173</v>
      </c>
      <c r="C7593" s="16">
        <v>31079</v>
      </c>
      <c r="D7593">
        <v>8</v>
      </c>
      <c r="E7593">
        <v>47</v>
      </c>
      <c r="F7593" t="s">
        <v>14241</v>
      </c>
      <c r="G7593">
        <v>0.71</v>
      </c>
    </row>
    <row r="7594" spans="1:7" x14ac:dyDescent="0.35">
      <c r="A7594" t="s">
        <v>5948</v>
      </c>
      <c r="B7594" t="s">
        <v>3547</v>
      </c>
      <c r="C7594" s="16">
        <v>31072</v>
      </c>
      <c r="D7594">
        <v>5</v>
      </c>
      <c r="E7594">
        <v>72</v>
      </c>
      <c r="F7594" t="s">
        <v>13962</v>
      </c>
      <c r="G7594">
        <v>0.53400000000000003</v>
      </c>
    </row>
    <row r="7595" spans="1:7" x14ac:dyDescent="0.35">
      <c r="A7595" t="s">
        <v>9915</v>
      </c>
      <c r="B7595" t="s">
        <v>3547</v>
      </c>
      <c r="C7595" s="16">
        <v>31072</v>
      </c>
      <c r="D7595">
        <v>6</v>
      </c>
      <c r="E7595">
        <v>63</v>
      </c>
      <c r="F7595" t="s">
        <v>13962</v>
      </c>
      <c r="G7595">
        <v>0.58499999999999996</v>
      </c>
    </row>
    <row r="7596" spans="1:7" x14ac:dyDescent="0.35">
      <c r="A7596" t="s">
        <v>10483</v>
      </c>
      <c r="B7596" t="s">
        <v>3547</v>
      </c>
      <c r="C7596" s="16">
        <v>31072</v>
      </c>
      <c r="D7596">
        <v>1</v>
      </c>
      <c r="E7596">
        <v>69</v>
      </c>
      <c r="F7596" t="s">
        <v>13962</v>
      </c>
      <c r="G7596">
        <v>0.71399999999999997</v>
      </c>
    </row>
    <row r="7597" spans="1:7" x14ac:dyDescent="0.35">
      <c r="A7597" t="s">
        <v>786</v>
      </c>
      <c r="B7597" t="s">
        <v>787</v>
      </c>
      <c r="C7597" s="16">
        <v>31062</v>
      </c>
      <c r="D7597">
        <v>3</v>
      </c>
      <c r="E7597">
        <v>53</v>
      </c>
      <c r="F7597" t="s">
        <v>14503</v>
      </c>
      <c r="G7597">
        <v>0.58199999999999996</v>
      </c>
    </row>
    <row r="7598" spans="1:7" x14ac:dyDescent="0.35">
      <c r="A7598" t="s">
        <v>10787</v>
      </c>
      <c r="B7598" t="s">
        <v>787</v>
      </c>
      <c r="C7598" s="16">
        <v>31062</v>
      </c>
      <c r="D7598">
        <v>2</v>
      </c>
      <c r="E7598">
        <v>43</v>
      </c>
      <c r="F7598" t="s">
        <v>14503</v>
      </c>
      <c r="G7598">
        <v>0.57699999999999996</v>
      </c>
    </row>
    <row r="7599" spans="1:7" x14ac:dyDescent="0.35">
      <c r="A7599" t="s">
        <v>4673</v>
      </c>
      <c r="B7599" t="s">
        <v>1042</v>
      </c>
      <c r="C7599" s="16">
        <v>31056</v>
      </c>
      <c r="D7599">
        <v>1</v>
      </c>
      <c r="E7599">
        <v>55</v>
      </c>
      <c r="F7599" t="s">
        <v>14849</v>
      </c>
      <c r="G7599">
        <v>0.71</v>
      </c>
    </row>
    <row r="7600" spans="1:7" x14ac:dyDescent="0.35">
      <c r="A7600" t="s">
        <v>1758</v>
      </c>
      <c r="B7600" t="s">
        <v>1759</v>
      </c>
      <c r="C7600" s="16">
        <v>31048</v>
      </c>
      <c r="D7600">
        <v>16</v>
      </c>
      <c r="E7600">
        <v>51</v>
      </c>
      <c r="F7600" t="s">
        <v>1760</v>
      </c>
      <c r="G7600">
        <v>0.45200000000000001</v>
      </c>
    </row>
    <row r="7601" spans="1:7" x14ac:dyDescent="0.35">
      <c r="A7601" t="s">
        <v>2121</v>
      </c>
      <c r="B7601" t="s">
        <v>2122</v>
      </c>
      <c r="C7601" s="16">
        <v>31048</v>
      </c>
      <c r="D7601">
        <v>1</v>
      </c>
      <c r="E7601">
        <v>69</v>
      </c>
      <c r="F7601" t="s">
        <v>2123</v>
      </c>
      <c r="G7601">
        <v>0.52800000000000002</v>
      </c>
    </row>
    <row r="7602" spans="1:7" x14ac:dyDescent="0.35">
      <c r="A7602" t="s">
        <v>3960</v>
      </c>
      <c r="B7602" t="s">
        <v>3961</v>
      </c>
      <c r="C7602" s="16">
        <v>31048</v>
      </c>
      <c r="D7602">
        <v>3</v>
      </c>
      <c r="E7602">
        <v>0</v>
      </c>
      <c r="F7602" t="s">
        <v>13425</v>
      </c>
      <c r="G7602">
        <v>0.746</v>
      </c>
    </row>
    <row r="7603" spans="1:7" x14ac:dyDescent="0.35">
      <c r="A7603" t="s">
        <v>4184</v>
      </c>
      <c r="B7603" t="s">
        <v>4185</v>
      </c>
      <c r="C7603" s="16">
        <v>31048</v>
      </c>
      <c r="D7603">
        <v>1</v>
      </c>
      <c r="E7603">
        <v>61</v>
      </c>
      <c r="F7603" t="s">
        <v>13426</v>
      </c>
      <c r="G7603">
        <v>0.65300000000000002</v>
      </c>
    </row>
    <row r="7604" spans="1:7" x14ac:dyDescent="0.35">
      <c r="A7604" t="s">
        <v>5082</v>
      </c>
      <c r="B7604" t="s">
        <v>5563</v>
      </c>
      <c r="C7604" s="16">
        <v>31048</v>
      </c>
      <c r="D7604">
        <v>5</v>
      </c>
      <c r="E7604">
        <v>58</v>
      </c>
      <c r="F7604" t="s">
        <v>14475</v>
      </c>
      <c r="G7604">
        <v>0.39700000000000002</v>
      </c>
    </row>
    <row r="7605" spans="1:7" x14ac:dyDescent="0.35">
      <c r="A7605" t="s">
        <v>5630</v>
      </c>
      <c r="B7605" t="s">
        <v>4185</v>
      </c>
      <c r="C7605" s="16">
        <v>31048</v>
      </c>
      <c r="D7605">
        <v>2</v>
      </c>
      <c r="E7605">
        <v>44</v>
      </c>
      <c r="F7605" t="s">
        <v>13426</v>
      </c>
      <c r="G7605">
        <v>0.54500000000000004</v>
      </c>
    </row>
    <row r="7606" spans="1:7" x14ac:dyDescent="0.35">
      <c r="A7606" t="s">
        <v>6309</v>
      </c>
      <c r="B7606" t="s">
        <v>6097</v>
      </c>
      <c r="C7606" s="16">
        <v>31048</v>
      </c>
      <c r="D7606">
        <v>4</v>
      </c>
      <c r="E7606">
        <v>11</v>
      </c>
      <c r="F7606" t="s">
        <v>13663</v>
      </c>
      <c r="G7606">
        <v>0.373</v>
      </c>
    </row>
    <row r="7607" spans="1:7" x14ac:dyDescent="0.35">
      <c r="A7607" t="s">
        <v>6830</v>
      </c>
      <c r="B7607" t="s">
        <v>6831</v>
      </c>
      <c r="C7607" s="16">
        <v>31048</v>
      </c>
      <c r="D7607">
        <v>6</v>
      </c>
      <c r="E7607">
        <v>0</v>
      </c>
      <c r="F7607" t="s">
        <v>14504</v>
      </c>
      <c r="G7607">
        <v>0.46400000000000002</v>
      </c>
    </row>
    <row r="7608" spans="1:7" x14ac:dyDescent="0.35">
      <c r="A7608" t="s">
        <v>12531</v>
      </c>
      <c r="B7608" t="s">
        <v>2342</v>
      </c>
      <c r="C7608" s="16">
        <v>31048</v>
      </c>
      <c r="D7608">
        <v>2</v>
      </c>
      <c r="E7608">
        <v>59</v>
      </c>
      <c r="F7608" t="s">
        <v>13904</v>
      </c>
      <c r="G7608">
        <v>0.70099999999999996</v>
      </c>
    </row>
    <row r="7609" spans="1:7" x14ac:dyDescent="0.35">
      <c r="A7609" t="s">
        <v>12555</v>
      </c>
      <c r="B7609" t="s">
        <v>9601</v>
      </c>
      <c r="C7609" s="16">
        <v>31048</v>
      </c>
      <c r="D7609">
        <v>1</v>
      </c>
      <c r="E7609">
        <v>67</v>
      </c>
      <c r="F7609" t="s">
        <v>13013</v>
      </c>
      <c r="G7609">
        <v>0.61199999999999999</v>
      </c>
    </row>
    <row r="7610" spans="1:7" x14ac:dyDescent="0.35">
      <c r="A7610" t="s">
        <v>9668</v>
      </c>
      <c r="B7610" t="s">
        <v>4450</v>
      </c>
      <c r="C7610" s="16">
        <v>31048</v>
      </c>
      <c r="D7610">
        <v>1</v>
      </c>
      <c r="E7610">
        <v>23</v>
      </c>
      <c r="F7610" t="s">
        <v>14204</v>
      </c>
      <c r="G7610">
        <v>0.66600000000000004</v>
      </c>
    </row>
    <row r="7611" spans="1:7" x14ac:dyDescent="0.35">
      <c r="A7611" t="s">
        <v>10573</v>
      </c>
      <c r="B7611" t="s">
        <v>10580</v>
      </c>
      <c r="C7611" s="16">
        <v>31048</v>
      </c>
      <c r="D7611">
        <v>12</v>
      </c>
      <c r="E7611">
        <v>69</v>
      </c>
      <c r="F7611" t="s">
        <v>10581</v>
      </c>
      <c r="G7611">
        <v>0.75600000000000001</v>
      </c>
    </row>
    <row r="7612" spans="1:7" x14ac:dyDescent="0.35">
      <c r="A7612" t="s">
        <v>1099</v>
      </c>
      <c r="B7612" t="s">
        <v>4450</v>
      </c>
      <c r="C7612" s="16">
        <v>31048</v>
      </c>
      <c r="D7612">
        <v>2</v>
      </c>
      <c r="E7612">
        <v>31</v>
      </c>
      <c r="F7612" t="s">
        <v>14204</v>
      </c>
      <c r="G7612">
        <v>0.65800000000000003</v>
      </c>
    </row>
    <row r="7613" spans="1:7" x14ac:dyDescent="0.35">
      <c r="A7613" t="s">
        <v>10975</v>
      </c>
      <c r="B7613" t="s">
        <v>5309</v>
      </c>
      <c r="C7613" s="16">
        <v>31048</v>
      </c>
      <c r="D7613">
        <v>10</v>
      </c>
      <c r="E7613">
        <v>41</v>
      </c>
      <c r="F7613" t="s">
        <v>14505</v>
      </c>
      <c r="G7613">
        <v>0.52</v>
      </c>
    </row>
    <row r="7614" spans="1:7" x14ac:dyDescent="0.35">
      <c r="A7614" t="s">
        <v>11638</v>
      </c>
      <c r="B7614" t="s">
        <v>6503</v>
      </c>
      <c r="C7614" s="16">
        <v>31048</v>
      </c>
      <c r="D7614">
        <v>1</v>
      </c>
      <c r="E7614">
        <v>0</v>
      </c>
      <c r="F7614" t="s">
        <v>12791</v>
      </c>
      <c r="G7614">
        <v>0.69599999999999995</v>
      </c>
    </row>
    <row r="7615" spans="1:7" x14ac:dyDescent="0.35">
      <c r="A7615" t="s">
        <v>3382</v>
      </c>
      <c r="B7615" t="s">
        <v>23</v>
      </c>
      <c r="C7615" s="16">
        <v>31028</v>
      </c>
      <c r="D7615">
        <v>3</v>
      </c>
      <c r="E7615">
        <v>84</v>
      </c>
      <c r="F7615" t="s">
        <v>14193</v>
      </c>
      <c r="G7615">
        <v>0.47699999999999998</v>
      </c>
    </row>
    <row r="7616" spans="1:7" x14ac:dyDescent="0.35">
      <c r="A7616" t="s">
        <v>9452</v>
      </c>
      <c r="B7616" t="s">
        <v>1392</v>
      </c>
      <c r="C7616" s="16">
        <v>31015</v>
      </c>
      <c r="D7616">
        <v>1</v>
      </c>
      <c r="E7616">
        <v>71</v>
      </c>
      <c r="F7616" t="s">
        <v>14412</v>
      </c>
      <c r="G7616">
        <v>0.73499999999999999</v>
      </c>
    </row>
    <row r="7617" spans="1:7" x14ac:dyDescent="0.35">
      <c r="A7617" t="s">
        <v>5319</v>
      </c>
      <c r="B7617" t="s">
        <v>3443</v>
      </c>
      <c r="C7617" s="16">
        <v>31010</v>
      </c>
      <c r="D7617">
        <v>2</v>
      </c>
      <c r="E7617">
        <v>49</v>
      </c>
      <c r="F7617" t="s">
        <v>14506</v>
      </c>
      <c r="G7617">
        <v>0.433</v>
      </c>
    </row>
    <row r="7618" spans="1:7" x14ac:dyDescent="0.35">
      <c r="A7618" t="s">
        <v>2086</v>
      </c>
      <c r="B7618" t="s">
        <v>2087</v>
      </c>
      <c r="C7618" s="16">
        <v>31005</v>
      </c>
      <c r="D7618">
        <v>1</v>
      </c>
      <c r="E7618">
        <v>81</v>
      </c>
      <c r="F7618" t="s">
        <v>14170</v>
      </c>
      <c r="G7618">
        <v>0.51600000000000001</v>
      </c>
    </row>
    <row r="7619" spans="1:7" x14ac:dyDescent="0.35">
      <c r="A7619" t="s">
        <v>4540</v>
      </c>
      <c r="B7619" t="s">
        <v>695</v>
      </c>
      <c r="C7619" s="16">
        <v>30998</v>
      </c>
      <c r="D7619">
        <v>1</v>
      </c>
      <c r="E7619">
        <v>60</v>
      </c>
      <c r="F7619" t="s">
        <v>12842</v>
      </c>
      <c r="G7619">
        <v>0.77500000000000002</v>
      </c>
    </row>
    <row r="7620" spans="1:7" x14ac:dyDescent="0.35">
      <c r="A7620" t="s">
        <v>4581</v>
      </c>
      <c r="B7620" t="s">
        <v>695</v>
      </c>
      <c r="C7620" s="16">
        <v>30998</v>
      </c>
      <c r="D7620">
        <v>2</v>
      </c>
      <c r="E7620">
        <v>51</v>
      </c>
      <c r="F7620" t="s">
        <v>12842</v>
      </c>
      <c r="G7620">
        <v>0.754</v>
      </c>
    </row>
    <row r="7621" spans="1:7" x14ac:dyDescent="0.35">
      <c r="A7621" t="s">
        <v>6024</v>
      </c>
      <c r="B7621" t="s">
        <v>695</v>
      </c>
      <c r="C7621" s="16">
        <v>30998</v>
      </c>
      <c r="D7621">
        <v>6</v>
      </c>
      <c r="E7621">
        <v>49</v>
      </c>
      <c r="F7621" t="s">
        <v>12842</v>
      </c>
      <c r="G7621">
        <v>0.65400000000000003</v>
      </c>
    </row>
    <row r="7622" spans="1:7" x14ac:dyDescent="0.35">
      <c r="A7622" t="s">
        <v>4541</v>
      </c>
      <c r="B7622" t="s">
        <v>695</v>
      </c>
      <c r="C7622" s="16">
        <v>30998</v>
      </c>
      <c r="D7622">
        <v>3</v>
      </c>
      <c r="E7622">
        <v>76</v>
      </c>
      <c r="F7622" t="s">
        <v>12842</v>
      </c>
      <c r="G7622">
        <v>0.77100000000000002</v>
      </c>
    </row>
    <row r="7623" spans="1:7" x14ac:dyDescent="0.35">
      <c r="A7623" t="s">
        <v>5659</v>
      </c>
      <c r="B7623" t="s">
        <v>3640</v>
      </c>
      <c r="C7623" s="16">
        <v>30991</v>
      </c>
      <c r="D7623">
        <v>6</v>
      </c>
      <c r="E7623">
        <v>76</v>
      </c>
      <c r="F7623" t="s">
        <v>14193</v>
      </c>
      <c r="G7623">
        <v>0.40799999999999997</v>
      </c>
    </row>
    <row r="7624" spans="1:7" x14ac:dyDescent="0.35">
      <c r="A7624" t="s">
        <v>2766</v>
      </c>
      <c r="B7624" t="s">
        <v>259</v>
      </c>
      <c r="C7624" s="16">
        <v>30991</v>
      </c>
      <c r="D7624">
        <v>4</v>
      </c>
      <c r="E7624">
        <v>0</v>
      </c>
      <c r="F7624" t="s">
        <v>14050</v>
      </c>
      <c r="G7624">
        <v>0.26900000000000002</v>
      </c>
    </row>
    <row r="7625" spans="1:7" x14ac:dyDescent="0.35">
      <c r="A7625" t="s">
        <v>9928</v>
      </c>
      <c r="B7625" t="s">
        <v>259</v>
      </c>
      <c r="C7625" s="16">
        <v>30991</v>
      </c>
      <c r="D7625">
        <v>6</v>
      </c>
      <c r="E7625">
        <v>0</v>
      </c>
      <c r="F7625" t="s">
        <v>14050</v>
      </c>
      <c r="G7625">
        <v>0.50700000000000001</v>
      </c>
    </row>
    <row r="7626" spans="1:7" x14ac:dyDescent="0.35">
      <c r="A7626" t="s">
        <v>11159</v>
      </c>
      <c r="B7626" t="s">
        <v>259</v>
      </c>
      <c r="C7626" s="16">
        <v>30991</v>
      </c>
      <c r="D7626">
        <v>3</v>
      </c>
      <c r="E7626">
        <v>75</v>
      </c>
      <c r="F7626" t="s">
        <v>14050</v>
      </c>
      <c r="G7626">
        <v>0.56100000000000005</v>
      </c>
    </row>
    <row r="7627" spans="1:7" x14ac:dyDescent="0.35">
      <c r="A7627" t="s">
        <v>4654</v>
      </c>
      <c r="B7627" t="s">
        <v>4655</v>
      </c>
      <c r="C7627" s="16">
        <v>30988</v>
      </c>
      <c r="D7627">
        <v>5</v>
      </c>
      <c r="E7627">
        <v>0</v>
      </c>
      <c r="F7627" t="s">
        <v>13427</v>
      </c>
      <c r="G7627">
        <v>0.58299999999999996</v>
      </c>
    </row>
    <row r="7628" spans="1:7" x14ac:dyDescent="0.35">
      <c r="A7628" t="s">
        <v>1711</v>
      </c>
      <c r="B7628" t="s">
        <v>727</v>
      </c>
      <c r="C7628" s="16">
        <v>30987</v>
      </c>
      <c r="D7628">
        <v>2</v>
      </c>
      <c r="E7628">
        <v>48</v>
      </c>
      <c r="F7628" t="s">
        <v>14315</v>
      </c>
      <c r="G7628">
        <v>0.81100000000000005</v>
      </c>
    </row>
    <row r="7629" spans="1:7" x14ac:dyDescent="0.35">
      <c r="A7629" t="s">
        <v>11007</v>
      </c>
      <c r="B7629" t="s">
        <v>6831</v>
      </c>
      <c r="C7629" s="16">
        <v>30984</v>
      </c>
      <c r="D7629">
        <v>5</v>
      </c>
      <c r="E7629">
        <v>0</v>
      </c>
      <c r="F7629" t="s">
        <v>14504</v>
      </c>
      <c r="G7629">
        <v>0.53100000000000003</v>
      </c>
    </row>
    <row r="7630" spans="1:7" x14ac:dyDescent="0.35">
      <c r="A7630" t="s">
        <v>1391</v>
      </c>
      <c r="B7630" t="s">
        <v>1392</v>
      </c>
      <c r="C7630" s="16">
        <v>30978</v>
      </c>
      <c r="D7630">
        <v>1</v>
      </c>
      <c r="E7630">
        <v>0</v>
      </c>
      <c r="F7630" t="s">
        <v>14412</v>
      </c>
      <c r="G7630">
        <v>0.61799999999999999</v>
      </c>
    </row>
    <row r="7631" spans="1:7" x14ac:dyDescent="0.35">
      <c r="A7631" t="s">
        <v>1391</v>
      </c>
      <c r="B7631" t="s">
        <v>1392</v>
      </c>
      <c r="C7631" s="16">
        <v>30978</v>
      </c>
      <c r="D7631">
        <v>1</v>
      </c>
      <c r="E7631">
        <v>83</v>
      </c>
      <c r="F7631" t="s">
        <v>14412</v>
      </c>
      <c r="G7631">
        <v>0.62</v>
      </c>
    </row>
    <row r="7632" spans="1:7" x14ac:dyDescent="0.35">
      <c r="A7632" t="s">
        <v>1364</v>
      </c>
      <c r="B7632" t="s">
        <v>1392</v>
      </c>
      <c r="C7632" s="16">
        <v>30978</v>
      </c>
      <c r="D7632">
        <v>5</v>
      </c>
      <c r="E7632">
        <v>66</v>
      </c>
      <c r="F7632" t="s">
        <v>14412</v>
      </c>
      <c r="G7632">
        <v>0.59099999999999997</v>
      </c>
    </row>
    <row r="7633" spans="1:7" x14ac:dyDescent="0.35">
      <c r="A7633" t="s">
        <v>11752</v>
      </c>
      <c r="B7633" t="s">
        <v>335</v>
      </c>
      <c r="C7633" s="16">
        <v>30977</v>
      </c>
      <c r="D7633">
        <v>1</v>
      </c>
      <c r="E7633">
        <v>0</v>
      </c>
      <c r="F7633" t="s">
        <v>14479</v>
      </c>
      <c r="G7633">
        <v>0.32</v>
      </c>
    </row>
    <row r="7634" spans="1:7" x14ac:dyDescent="0.35">
      <c r="A7634" t="s">
        <v>10886</v>
      </c>
      <c r="B7634" t="s">
        <v>2131</v>
      </c>
      <c r="C7634" s="16">
        <v>30970</v>
      </c>
      <c r="D7634">
        <v>6</v>
      </c>
      <c r="E7634">
        <v>77</v>
      </c>
      <c r="F7634" t="s">
        <v>13428</v>
      </c>
      <c r="G7634">
        <v>0.68500000000000005</v>
      </c>
    </row>
    <row r="7635" spans="1:7" x14ac:dyDescent="0.35">
      <c r="A7635" t="s">
        <v>9704</v>
      </c>
      <c r="B7635" t="s">
        <v>2756</v>
      </c>
      <c r="C7635" s="16">
        <v>30970</v>
      </c>
      <c r="D7635">
        <v>1</v>
      </c>
      <c r="E7635">
        <v>64</v>
      </c>
      <c r="F7635" t="s">
        <v>14122</v>
      </c>
      <c r="G7635">
        <v>0.57199999999999995</v>
      </c>
    </row>
    <row r="7636" spans="1:7" x14ac:dyDescent="0.35">
      <c r="A7636" t="s">
        <v>12018</v>
      </c>
      <c r="B7636" t="s">
        <v>942</v>
      </c>
      <c r="C7636" s="16">
        <v>30956</v>
      </c>
      <c r="D7636">
        <v>2</v>
      </c>
      <c r="E7636">
        <v>73</v>
      </c>
      <c r="F7636" t="s">
        <v>13880</v>
      </c>
      <c r="G7636">
        <v>0.45800000000000002</v>
      </c>
    </row>
    <row r="7637" spans="1:7" x14ac:dyDescent="0.35">
      <c r="A7637" t="s">
        <v>206</v>
      </c>
      <c r="B7637" t="s">
        <v>1654</v>
      </c>
      <c r="C7637" s="16">
        <v>30952</v>
      </c>
      <c r="D7637">
        <v>6</v>
      </c>
      <c r="E7637">
        <v>76</v>
      </c>
      <c r="F7637" t="s">
        <v>13175</v>
      </c>
      <c r="G7637">
        <v>0.48899999999999999</v>
      </c>
    </row>
    <row r="7638" spans="1:7" x14ac:dyDescent="0.35">
      <c r="A7638" t="s">
        <v>3920</v>
      </c>
      <c r="B7638" t="s">
        <v>3921</v>
      </c>
      <c r="C7638" s="16">
        <v>30951</v>
      </c>
      <c r="D7638">
        <v>2</v>
      </c>
      <c r="E7638">
        <v>51</v>
      </c>
      <c r="F7638" t="s">
        <v>3922</v>
      </c>
      <c r="G7638">
        <v>0.70799999999999996</v>
      </c>
    </row>
    <row r="7639" spans="1:7" x14ac:dyDescent="0.35">
      <c r="A7639" t="s">
        <v>12012</v>
      </c>
      <c r="B7639" t="s">
        <v>3993</v>
      </c>
      <c r="C7639" s="16">
        <v>30915</v>
      </c>
      <c r="D7639">
        <v>1</v>
      </c>
      <c r="E7639">
        <v>59</v>
      </c>
      <c r="F7639" t="s">
        <v>13013</v>
      </c>
      <c r="G7639">
        <v>0.60599999999999998</v>
      </c>
    </row>
    <row r="7640" spans="1:7" x14ac:dyDescent="0.35">
      <c r="A7640" t="s">
        <v>9801</v>
      </c>
      <c r="B7640" t="s">
        <v>9802</v>
      </c>
      <c r="C7640" s="16">
        <v>30915</v>
      </c>
      <c r="D7640">
        <v>11</v>
      </c>
      <c r="E7640">
        <v>0</v>
      </c>
      <c r="F7640" t="s">
        <v>13429</v>
      </c>
      <c r="G7640">
        <v>0.46600000000000003</v>
      </c>
    </row>
    <row r="7641" spans="1:7" x14ac:dyDescent="0.35">
      <c r="A7641" t="s">
        <v>2870</v>
      </c>
      <c r="B7641" t="s">
        <v>21</v>
      </c>
      <c r="C7641" s="16">
        <v>30872</v>
      </c>
      <c r="D7641">
        <v>6</v>
      </c>
      <c r="E7641">
        <v>0</v>
      </c>
      <c r="F7641" t="s">
        <v>14230</v>
      </c>
      <c r="G7641">
        <v>0.70299999999999996</v>
      </c>
    </row>
    <row r="7642" spans="1:7" x14ac:dyDescent="0.35">
      <c r="A7642" t="s">
        <v>10627</v>
      </c>
      <c r="B7642" t="s">
        <v>253</v>
      </c>
      <c r="C7642" s="16">
        <v>30858</v>
      </c>
      <c r="D7642">
        <v>6</v>
      </c>
      <c r="E7642">
        <v>74</v>
      </c>
      <c r="F7642" t="s">
        <v>13955</v>
      </c>
      <c r="G7642">
        <v>0.72899999999999998</v>
      </c>
    </row>
    <row r="7643" spans="1:7" x14ac:dyDescent="0.35">
      <c r="A7643" t="s">
        <v>4100</v>
      </c>
      <c r="B7643" t="s">
        <v>4101</v>
      </c>
      <c r="C7643" s="16">
        <v>30837</v>
      </c>
      <c r="D7643">
        <v>10</v>
      </c>
      <c r="E7643">
        <v>76</v>
      </c>
      <c r="F7643" t="s">
        <v>14407</v>
      </c>
      <c r="G7643">
        <v>0.57399999999999995</v>
      </c>
    </row>
    <row r="7644" spans="1:7" x14ac:dyDescent="0.35">
      <c r="A7644" t="s">
        <v>7779</v>
      </c>
      <c r="B7644" t="s">
        <v>4101</v>
      </c>
      <c r="C7644" s="16">
        <v>30837</v>
      </c>
      <c r="D7644">
        <v>1</v>
      </c>
      <c r="E7644">
        <v>79</v>
      </c>
      <c r="F7644" t="s">
        <v>14407</v>
      </c>
      <c r="G7644">
        <v>0.39800000000000002</v>
      </c>
    </row>
    <row r="7645" spans="1:7" x14ac:dyDescent="0.35">
      <c r="A7645" t="s">
        <v>6104</v>
      </c>
      <c r="B7645" t="s">
        <v>4101</v>
      </c>
      <c r="C7645" s="16">
        <v>30837</v>
      </c>
      <c r="D7645">
        <v>6</v>
      </c>
      <c r="E7645">
        <v>79</v>
      </c>
      <c r="F7645" t="s">
        <v>14407</v>
      </c>
      <c r="G7645">
        <v>0.62</v>
      </c>
    </row>
    <row r="7646" spans="1:7" x14ac:dyDescent="0.35">
      <c r="A7646" t="s">
        <v>10028</v>
      </c>
      <c r="B7646" t="s">
        <v>4101</v>
      </c>
      <c r="C7646" s="16">
        <v>30837</v>
      </c>
      <c r="D7646">
        <v>11</v>
      </c>
      <c r="E7646">
        <v>83</v>
      </c>
      <c r="F7646" t="s">
        <v>14407</v>
      </c>
      <c r="G7646">
        <v>0.52700000000000002</v>
      </c>
    </row>
    <row r="7647" spans="1:7" x14ac:dyDescent="0.35">
      <c r="A7647" t="s">
        <v>11914</v>
      </c>
      <c r="B7647" t="s">
        <v>2571</v>
      </c>
      <c r="C7647" s="16">
        <v>30831</v>
      </c>
      <c r="D7647">
        <v>23</v>
      </c>
      <c r="E7647">
        <v>72</v>
      </c>
      <c r="F7647" t="s">
        <v>14057</v>
      </c>
      <c r="G7647">
        <v>0.69</v>
      </c>
    </row>
    <row r="7648" spans="1:7" x14ac:dyDescent="0.35">
      <c r="A7648" t="s">
        <v>1884</v>
      </c>
      <c r="B7648" t="s">
        <v>1885</v>
      </c>
      <c r="C7648" s="16">
        <v>30816</v>
      </c>
      <c r="D7648">
        <v>7</v>
      </c>
      <c r="E7648">
        <v>46</v>
      </c>
      <c r="F7648" t="s">
        <v>14215</v>
      </c>
      <c r="G7648">
        <v>0.57799999999999996</v>
      </c>
    </row>
    <row r="7649" spans="1:7" x14ac:dyDescent="0.35">
      <c r="A7649" t="s">
        <v>4752</v>
      </c>
      <c r="B7649" t="s">
        <v>4753</v>
      </c>
      <c r="C7649" s="16">
        <v>30812</v>
      </c>
      <c r="D7649">
        <v>2</v>
      </c>
      <c r="E7649">
        <v>77</v>
      </c>
      <c r="F7649" t="s">
        <v>14467</v>
      </c>
      <c r="G7649">
        <v>0.502</v>
      </c>
    </row>
    <row r="7650" spans="1:7" x14ac:dyDescent="0.35">
      <c r="A7650" t="s">
        <v>10987</v>
      </c>
      <c r="B7650" t="s">
        <v>4753</v>
      </c>
      <c r="C7650" s="16">
        <v>30812</v>
      </c>
      <c r="D7650">
        <v>5</v>
      </c>
      <c r="E7650">
        <v>77</v>
      </c>
      <c r="F7650" t="s">
        <v>14467</v>
      </c>
      <c r="G7650">
        <v>0.504</v>
      </c>
    </row>
    <row r="7651" spans="1:7" x14ac:dyDescent="0.35">
      <c r="A7651" t="s">
        <v>5180</v>
      </c>
      <c r="B7651" t="s">
        <v>2553</v>
      </c>
      <c r="C7651" s="16">
        <v>30806</v>
      </c>
      <c r="D7651">
        <v>2</v>
      </c>
      <c r="E7651">
        <v>0</v>
      </c>
      <c r="F7651" t="s">
        <v>14455</v>
      </c>
      <c r="G7651">
        <v>0.48199999999999998</v>
      </c>
    </row>
    <row r="7652" spans="1:7" x14ac:dyDescent="0.35">
      <c r="A7652" t="s">
        <v>6434</v>
      </c>
      <c r="B7652" t="s">
        <v>3488</v>
      </c>
      <c r="C7652" s="16">
        <v>30754</v>
      </c>
      <c r="D7652">
        <v>3</v>
      </c>
      <c r="E7652">
        <v>53</v>
      </c>
      <c r="F7652" t="s">
        <v>14309</v>
      </c>
      <c r="G7652">
        <v>0.68300000000000005</v>
      </c>
    </row>
    <row r="7653" spans="1:7" x14ac:dyDescent="0.35">
      <c r="A7653" t="s">
        <v>1312</v>
      </c>
      <c r="B7653" t="s">
        <v>3488</v>
      </c>
      <c r="C7653" s="16">
        <v>30754</v>
      </c>
      <c r="D7653">
        <v>4</v>
      </c>
      <c r="E7653">
        <v>70</v>
      </c>
      <c r="F7653" t="s">
        <v>14309</v>
      </c>
      <c r="G7653">
        <v>0.58199999999999996</v>
      </c>
    </row>
    <row r="7654" spans="1:7" x14ac:dyDescent="0.35">
      <c r="A7654" t="s">
        <v>1037</v>
      </c>
      <c r="B7654" t="s">
        <v>89</v>
      </c>
      <c r="C7654" s="16">
        <v>30739</v>
      </c>
      <c r="D7654">
        <v>1</v>
      </c>
      <c r="E7654">
        <v>77</v>
      </c>
      <c r="F7654" t="s">
        <v>14109</v>
      </c>
      <c r="G7654">
        <v>0.74399999999999999</v>
      </c>
    </row>
    <row r="7655" spans="1:7" x14ac:dyDescent="0.35">
      <c r="A7655" t="s">
        <v>8740</v>
      </c>
      <c r="B7655" t="s">
        <v>89</v>
      </c>
      <c r="C7655" s="16">
        <v>30739</v>
      </c>
      <c r="D7655">
        <v>2</v>
      </c>
      <c r="E7655">
        <v>0</v>
      </c>
      <c r="F7655" t="s">
        <v>14109</v>
      </c>
      <c r="G7655">
        <v>0.79500000000000004</v>
      </c>
    </row>
    <row r="7656" spans="1:7" x14ac:dyDescent="0.35">
      <c r="A7656" t="s">
        <v>2662</v>
      </c>
      <c r="B7656" t="s">
        <v>2663</v>
      </c>
      <c r="C7656" s="16">
        <v>30720</v>
      </c>
      <c r="D7656">
        <v>2</v>
      </c>
      <c r="E7656">
        <v>31</v>
      </c>
      <c r="F7656" t="s">
        <v>831</v>
      </c>
      <c r="G7656">
        <v>0.50800000000000001</v>
      </c>
    </row>
    <row r="7657" spans="1:7" x14ac:dyDescent="0.35">
      <c r="A7657" t="s">
        <v>4444</v>
      </c>
      <c r="B7657" t="s">
        <v>3456</v>
      </c>
      <c r="C7657" s="16">
        <v>30708</v>
      </c>
      <c r="D7657">
        <v>5</v>
      </c>
      <c r="E7657">
        <v>54</v>
      </c>
      <c r="F7657" t="s">
        <v>14507</v>
      </c>
      <c r="G7657">
        <v>0.71199999999999997</v>
      </c>
    </row>
    <row r="7658" spans="1:7" x14ac:dyDescent="0.35">
      <c r="A7658" t="s">
        <v>10534</v>
      </c>
      <c r="B7658" t="s">
        <v>2048</v>
      </c>
      <c r="C7658" s="16">
        <v>30697</v>
      </c>
      <c r="D7658">
        <v>1</v>
      </c>
      <c r="E7658">
        <v>69</v>
      </c>
      <c r="F7658" t="s">
        <v>13175</v>
      </c>
      <c r="G7658">
        <v>0.66400000000000003</v>
      </c>
    </row>
    <row r="7659" spans="1:7" x14ac:dyDescent="0.35">
      <c r="A7659" t="s">
        <v>11413</v>
      </c>
      <c r="B7659" t="s">
        <v>5334</v>
      </c>
      <c r="C7659" s="16">
        <v>30685</v>
      </c>
      <c r="D7659">
        <v>2</v>
      </c>
      <c r="E7659">
        <v>83</v>
      </c>
      <c r="F7659" t="s">
        <v>14036</v>
      </c>
      <c r="G7659">
        <v>0.57199999999999995</v>
      </c>
    </row>
    <row r="7660" spans="1:7" x14ac:dyDescent="0.35">
      <c r="A7660" t="s">
        <v>11480</v>
      </c>
      <c r="B7660" t="s">
        <v>5334</v>
      </c>
      <c r="C7660" s="16">
        <v>30684</v>
      </c>
      <c r="D7660">
        <v>3</v>
      </c>
      <c r="E7660">
        <v>0</v>
      </c>
      <c r="F7660" t="s">
        <v>14036</v>
      </c>
      <c r="G7660">
        <v>0.51500000000000001</v>
      </c>
    </row>
    <row r="7661" spans="1:7" x14ac:dyDescent="0.35">
      <c r="A7661" t="s">
        <v>3197</v>
      </c>
      <c r="B7661" t="s">
        <v>3198</v>
      </c>
      <c r="C7661" s="16">
        <v>30682</v>
      </c>
      <c r="D7661">
        <v>6</v>
      </c>
      <c r="E7661">
        <v>47</v>
      </c>
      <c r="F7661" t="s">
        <v>14508</v>
      </c>
      <c r="G7661">
        <v>0.63600000000000001</v>
      </c>
    </row>
    <row r="7662" spans="1:7" x14ac:dyDescent="0.35">
      <c r="A7662" t="s">
        <v>3688</v>
      </c>
      <c r="B7662" t="s">
        <v>3689</v>
      </c>
      <c r="C7662" s="16">
        <v>30682</v>
      </c>
      <c r="D7662">
        <v>2</v>
      </c>
      <c r="E7662">
        <v>74</v>
      </c>
      <c r="F7662" t="s">
        <v>14509</v>
      </c>
      <c r="G7662">
        <v>0.55200000000000005</v>
      </c>
    </row>
    <row r="7663" spans="1:7" x14ac:dyDescent="0.35">
      <c r="A7663" t="s">
        <v>3751</v>
      </c>
      <c r="B7663" t="s">
        <v>1173</v>
      </c>
      <c r="C7663" s="16">
        <v>30682</v>
      </c>
      <c r="D7663">
        <v>5</v>
      </c>
      <c r="E7663">
        <v>0</v>
      </c>
      <c r="F7663" t="s">
        <v>14241</v>
      </c>
      <c r="G7663">
        <v>0.72399999999999998</v>
      </c>
    </row>
    <row r="7664" spans="1:7" x14ac:dyDescent="0.35">
      <c r="A7664" t="s">
        <v>4449</v>
      </c>
      <c r="B7664" t="s">
        <v>4450</v>
      </c>
      <c r="C7664" s="16">
        <v>30682</v>
      </c>
      <c r="D7664">
        <v>1</v>
      </c>
      <c r="E7664">
        <v>36</v>
      </c>
      <c r="F7664" t="s">
        <v>14204</v>
      </c>
      <c r="G7664">
        <v>0.69399999999999995</v>
      </c>
    </row>
    <row r="7665" spans="1:7" x14ac:dyDescent="0.35">
      <c r="A7665" t="s">
        <v>4605</v>
      </c>
      <c r="B7665" t="s">
        <v>4606</v>
      </c>
      <c r="C7665" s="16">
        <v>30682</v>
      </c>
      <c r="D7665">
        <v>10</v>
      </c>
      <c r="E7665">
        <v>46</v>
      </c>
      <c r="F7665" t="s">
        <v>13430</v>
      </c>
      <c r="G7665">
        <v>0.79600000000000004</v>
      </c>
    </row>
    <row r="7666" spans="1:7" x14ac:dyDescent="0.35">
      <c r="A7666" t="s">
        <v>5284</v>
      </c>
      <c r="B7666" t="s">
        <v>581</v>
      </c>
      <c r="C7666" s="16">
        <v>30682</v>
      </c>
      <c r="D7666">
        <v>4</v>
      </c>
      <c r="E7666">
        <v>55</v>
      </c>
      <c r="F7666" t="s">
        <v>14133</v>
      </c>
      <c r="G7666">
        <v>0.435</v>
      </c>
    </row>
    <row r="7667" spans="1:7" x14ac:dyDescent="0.35">
      <c r="A7667" t="s">
        <v>5620</v>
      </c>
      <c r="B7667" t="s">
        <v>4710</v>
      </c>
      <c r="C7667" s="16">
        <v>30682</v>
      </c>
      <c r="D7667">
        <v>10</v>
      </c>
      <c r="E7667">
        <v>0</v>
      </c>
      <c r="F7667" t="s">
        <v>13431</v>
      </c>
      <c r="G7667">
        <v>0.60399999999999998</v>
      </c>
    </row>
    <row r="7668" spans="1:7" x14ac:dyDescent="0.35">
      <c r="A7668" t="s">
        <v>9142</v>
      </c>
      <c r="B7668" t="s">
        <v>9143</v>
      </c>
      <c r="C7668" s="16">
        <v>30682</v>
      </c>
      <c r="D7668">
        <v>8</v>
      </c>
      <c r="E7668">
        <v>0</v>
      </c>
      <c r="F7668" t="s">
        <v>1461</v>
      </c>
      <c r="G7668">
        <v>0.747</v>
      </c>
    </row>
    <row r="7669" spans="1:7" x14ac:dyDescent="0.35">
      <c r="A7669" t="s">
        <v>1687</v>
      </c>
      <c r="B7669" t="s">
        <v>1474</v>
      </c>
      <c r="C7669" s="16">
        <v>30653</v>
      </c>
      <c r="D7669">
        <v>3</v>
      </c>
      <c r="E7669">
        <v>53</v>
      </c>
      <c r="F7669" t="s">
        <v>13940</v>
      </c>
      <c r="G7669">
        <v>0.57599999999999996</v>
      </c>
    </row>
    <row r="7670" spans="1:7" x14ac:dyDescent="0.35">
      <c r="A7670" t="s">
        <v>94</v>
      </c>
      <c r="B7670" t="s">
        <v>95</v>
      </c>
      <c r="C7670" s="16">
        <v>30651</v>
      </c>
      <c r="D7670">
        <v>1</v>
      </c>
      <c r="E7670">
        <v>28</v>
      </c>
      <c r="F7670" t="s">
        <v>13875</v>
      </c>
      <c r="G7670">
        <v>0.70599999999999996</v>
      </c>
    </row>
    <row r="7671" spans="1:7" x14ac:dyDescent="0.35">
      <c r="A7671" t="s">
        <v>6869</v>
      </c>
      <c r="B7671" t="s">
        <v>1406</v>
      </c>
      <c r="C7671" s="16">
        <v>30641</v>
      </c>
      <c r="D7671">
        <v>6</v>
      </c>
      <c r="E7671">
        <v>61</v>
      </c>
      <c r="F7671" t="s">
        <v>14360</v>
      </c>
      <c r="G7671">
        <v>0.55400000000000005</v>
      </c>
    </row>
    <row r="7672" spans="1:7" x14ac:dyDescent="0.35">
      <c r="A7672" t="s">
        <v>6790</v>
      </c>
      <c r="B7672" t="s">
        <v>605</v>
      </c>
      <c r="C7672" s="16">
        <v>30634</v>
      </c>
      <c r="D7672">
        <v>1</v>
      </c>
      <c r="E7672">
        <v>69</v>
      </c>
      <c r="F7672" t="s">
        <v>14256</v>
      </c>
      <c r="G7672">
        <v>0.64800000000000002</v>
      </c>
    </row>
    <row r="7673" spans="1:7" x14ac:dyDescent="0.35">
      <c r="A7673" t="s">
        <v>9523</v>
      </c>
      <c r="B7673" t="s">
        <v>605</v>
      </c>
      <c r="C7673" s="16">
        <v>30634</v>
      </c>
      <c r="D7673">
        <v>3</v>
      </c>
      <c r="E7673">
        <v>40</v>
      </c>
      <c r="F7673" t="s">
        <v>14256</v>
      </c>
      <c r="G7673">
        <v>0.57099999999999995</v>
      </c>
    </row>
    <row r="7674" spans="1:7" x14ac:dyDescent="0.35">
      <c r="A7674" t="s">
        <v>1271</v>
      </c>
      <c r="B7674" t="s">
        <v>1272</v>
      </c>
      <c r="C7674" s="16">
        <v>30622</v>
      </c>
      <c r="D7674">
        <v>1</v>
      </c>
      <c r="E7674">
        <v>80</v>
      </c>
      <c r="F7674" t="s">
        <v>14510</v>
      </c>
      <c r="G7674">
        <v>0.57199999999999995</v>
      </c>
    </row>
    <row r="7675" spans="1:7" x14ac:dyDescent="0.35">
      <c r="A7675" t="s">
        <v>3598</v>
      </c>
      <c r="B7675" t="s">
        <v>1272</v>
      </c>
      <c r="C7675" s="16">
        <v>30622</v>
      </c>
      <c r="D7675">
        <v>2</v>
      </c>
      <c r="E7675">
        <v>42</v>
      </c>
      <c r="F7675" t="s">
        <v>14510</v>
      </c>
      <c r="G7675">
        <v>0.54500000000000004</v>
      </c>
    </row>
    <row r="7676" spans="1:7" x14ac:dyDescent="0.35">
      <c r="A7676" t="s">
        <v>757</v>
      </c>
      <c r="B7676" t="s">
        <v>758</v>
      </c>
      <c r="C7676" s="16">
        <v>30621</v>
      </c>
      <c r="D7676">
        <v>3</v>
      </c>
      <c r="E7676">
        <v>0</v>
      </c>
      <c r="F7676" t="s">
        <v>14169</v>
      </c>
      <c r="G7676">
        <v>0.372</v>
      </c>
    </row>
    <row r="7677" spans="1:7" x14ac:dyDescent="0.35">
      <c r="A7677" t="s">
        <v>6140</v>
      </c>
      <c r="B7677" t="s">
        <v>6141</v>
      </c>
      <c r="C7677" s="16">
        <v>30617</v>
      </c>
      <c r="D7677">
        <v>2</v>
      </c>
      <c r="E7677">
        <v>0</v>
      </c>
      <c r="F7677" t="s">
        <v>14511</v>
      </c>
      <c r="G7677">
        <v>0.83</v>
      </c>
    </row>
    <row r="7678" spans="1:7" x14ac:dyDescent="0.35">
      <c r="A7678" t="s">
        <v>9681</v>
      </c>
      <c r="B7678" t="s">
        <v>5913</v>
      </c>
      <c r="C7678" s="16">
        <v>30607</v>
      </c>
      <c r="D7678">
        <v>11</v>
      </c>
      <c r="E7678">
        <v>0</v>
      </c>
      <c r="F7678" t="s">
        <v>13904</v>
      </c>
      <c r="G7678">
        <v>0.33</v>
      </c>
    </row>
    <row r="7679" spans="1:7" x14ac:dyDescent="0.35">
      <c r="A7679" t="s">
        <v>9754</v>
      </c>
      <c r="B7679" t="s">
        <v>5913</v>
      </c>
      <c r="C7679" s="16">
        <v>30607</v>
      </c>
      <c r="D7679">
        <v>12</v>
      </c>
      <c r="E7679">
        <v>0</v>
      </c>
      <c r="F7679" t="s">
        <v>13904</v>
      </c>
      <c r="G7679">
        <v>0.51600000000000001</v>
      </c>
    </row>
    <row r="7680" spans="1:7" x14ac:dyDescent="0.35">
      <c r="A7680" t="s">
        <v>7161</v>
      </c>
      <c r="B7680" t="s">
        <v>1042</v>
      </c>
      <c r="C7680" s="16">
        <v>30603</v>
      </c>
      <c r="D7680">
        <v>2</v>
      </c>
      <c r="E7680">
        <v>84</v>
      </c>
      <c r="F7680" t="s">
        <v>14849</v>
      </c>
      <c r="G7680">
        <v>0.71</v>
      </c>
    </row>
    <row r="7681" spans="1:7" x14ac:dyDescent="0.35">
      <c r="A7681" t="s">
        <v>1041</v>
      </c>
      <c r="B7681" t="s">
        <v>1042</v>
      </c>
      <c r="C7681" s="16">
        <v>30603</v>
      </c>
      <c r="D7681">
        <v>4</v>
      </c>
      <c r="E7681">
        <v>81</v>
      </c>
      <c r="F7681" t="s">
        <v>14849</v>
      </c>
      <c r="G7681">
        <v>0.72599999999999998</v>
      </c>
    </row>
    <row r="7682" spans="1:7" x14ac:dyDescent="0.35">
      <c r="A7682" t="s">
        <v>11576</v>
      </c>
      <c r="B7682" t="s">
        <v>1042</v>
      </c>
      <c r="C7682" s="16">
        <v>30603</v>
      </c>
      <c r="D7682">
        <v>5</v>
      </c>
      <c r="E7682">
        <v>57</v>
      </c>
      <c r="F7682" t="s">
        <v>14849</v>
      </c>
      <c r="G7682">
        <v>0.58299999999999996</v>
      </c>
    </row>
    <row r="7683" spans="1:7" x14ac:dyDescent="0.35">
      <c r="A7683" t="s">
        <v>726</v>
      </c>
      <c r="B7683" t="s">
        <v>727</v>
      </c>
      <c r="C7683" s="16">
        <v>30590</v>
      </c>
      <c r="D7683">
        <v>6</v>
      </c>
      <c r="E7683">
        <v>52</v>
      </c>
      <c r="F7683" t="s">
        <v>14315</v>
      </c>
      <c r="G7683">
        <v>0.59699999999999998</v>
      </c>
    </row>
    <row r="7684" spans="1:7" x14ac:dyDescent="0.35">
      <c r="A7684" t="s">
        <v>3990</v>
      </c>
      <c r="B7684" t="s">
        <v>727</v>
      </c>
      <c r="C7684" s="16">
        <v>30590</v>
      </c>
      <c r="D7684">
        <v>1</v>
      </c>
      <c r="E7684">
        <v>79</v>
      </c>
      <c r="F7684" t="s">
        <v>14315</v>
      </c>
      <c r="G7684">
        <v>0.66800000000000004</v>
      </c>
    </row>
    <row r="7685" spans="1:7" x14ac:dyDescent="0.35">
      <c r="A7685" t="s">
        <v>6379</v>
      </c>
      <c r="B7685" t="s">
        <v>727</v>
      </c>
      <c r="C7685" s="16">
        <v>30590</v>
      </c>
      <c r="D7685">
        <v>10</v>
      </c>
      <c r="E7685">
        <v>29</v>
      </c>
      <c r="F7685" t="s">
        <v>14315</v>
      </c>
      <c r="G7685">
        <v>0.42599999999999999</v>
      </c>
    </row>
    <row r="7686" spans="1:7" x14ac:dyDescent="0.35">
      <c r="A7686" t="s">
        <v>6438</v>
      </c>
      <c r="B7686" t="s">
        <v>727</v>
      </c>
      <c r="C7686" s="16">
        <v>30590</v>
      </c>
      <c r="D7686">
        <v>2</v>
      </c>
      <c r="E7686">
        <v>53</v>
      </c>
      <c r="F7686" t="s">
        <v>14315</v>
      </c>
      <c r="G7686">
        <v>0.752</v>
      </c>
    </row>
    <row r="7687" spans="1:7" x14ac:dyDescent="0.35">
      <c r="A7687" t="s">
        <v>11468</v>
      </c>
      <c r="B7687" t="s">
        <v>7220</v>
      </c>
      <c r="C7687" s="16">
        <v>30574</v>
      </c>
      <c r="D7687">
        <v>7</v>
      </c>
      <c r="E7687">
        <v>36</v>
      </c>
      <c r="F7687" t="s">
        <v>14249</v>
      </c>
      <c r="G7687">
        <v>0.376</v>
      </c>
    </row>
    <row r="7688" spans="1:7" x14ac:dyDescent="0.35">
      <c r="A7688" t="s">
        <v>7335</v>
      </c>
      <c r="B7688" t="s">
        <v>6507</v>
      </c>
      <c r="C7688" s="16">
        <v>30545</v>
      </c>
      <c r="D7688">
        <v>8</v>
      </c>
      <c r="E7688">
        <v>56</v>
      </c>
      <c r="F7688" t="s">
        <v>14188</v>
      </c>
      <c r="G7688">
        <v>0.57699999999999996</v>
      </c>
    </row>
    <row r="7689" spans="1:7" x14ac:dyDescent="0.35">
      <c r="A7689" t="s">
        <v>11816</v>
      </c>
      <c r="B7689" t="s">
        <v>1223</v>
      </c>
      <c r="C7689" s="16">
        <v>30543</v>
      </c>
      <c r="D7689">
        <v>5</v>
      </c>
      <c r="E7689">
        <v>24</v>
      </c>
      <c r="F7689" t="s">
        <v>13904</v>
      </c>
      <c r="G7689">
        <v>0.33</v>
      </c>
    </row>
    <row r="7690" spans="1:7" x14ac:dyDescent="0.35">
      <c r="A7690" t="s">
        <v>4993</v>
      </c>
      <c r="B7690" t="s">
        <v>692</v>
      </c>
      <c r="C7690" s="16">
        <v>30536</v>
      </c>
      <c r="D7690">
        <v>3</v>
      </c>
      <c r="E7690">
        <v>70</v>
      </c>
      <c r="F7690" t="s">
        <v>14320</v>
      </c>
      <c r="G7690">
        <v>0.63700000000000001</v>
      </c>
    </row>
    <row r="7691" spans="1:7" x14ac:dyDescent="0.35">
      <c r="A7691" t="s">
        <v>7661</v>
      </c>
      <c r="B7691" t="s">
        <v>692</v>
      </c>
      <c r="C7691" s="16">
        <v>30536</v>
      </c>
      <c r="D7691">
        <v>6</v>
      </c>
      <c r="E7691">
        <v>83</v>
      </c>
      <c r="F7691" t="s">
        <v>14320</v>
      </c>
      <c r="G7691">
        <v>0.70099999999999996</v>
      </c>
    </row>
    <row r="7692" spans="1:7" x14ac:dyDescent="0.35">
      <c r="A7692" t="s">
        <v>8780</v>
      </c>
      <c r="B7692" t="s">
        <v>692</v>
      </c>
      <c r="C7692" s="16">
        <v>30536</v>
      </c>
      <c r="D7692">
        <v>5</v>
      </c>
      <c r="E7692">
        <v>64</v>
      </c>
      <c r="F7692" t="s">
        <v>14320</v>
      </c>
      <c r="G7692">
        <v>0.56499999999999995</v>
      </c>
    </row>
    <row r="7693" spans="1:7" x14ac:dyDescent="0.35">
      <c r="A7693" t="s">
        <v>3594</v>
      </c>
      <c r="B7693" t="s">
        <v>695</v>
      </c>
      <c r="C7693" s="16">
        <v>30524</v>
      </c>
      <c r="D7693">
        <v>3</v>
      </c>
      <c r="E7693">
        <v>46</v>
      </c>
      <c r="F7693" t="s">
        <v>12842</v>
      </c>
      <c r="G7693">
        <v>0.86899999999999999</v>
      </c>
    </row>
    <row r="7694" spans="1:7" x14ac:dyDescent="0.35">
      <c r="A7694" t="s">
        <v>11475</v>
      </c>
      <c r="B7694" t="s">
        <v>11476</v>
      </c>
      <c r="C7694" s="16">
        <v>30512</v>
      </c>
      <c r="D7694">
        <v>1</v>
      </c>
      <c r="E7694">
        <v>0</v>
      </c>
      <c r="F7694" t="s">
        <v>14512</v>
      </c>
      <c r="G7694">
        <v>0.61699999999999999</v>
      </c>
    </row>
    <row r="7695" spans="1:7" x14ac:dyDescent="0.35">
      <c r="A7695" t="s">
        <v>12505</v>
      </c>
      <c r="B7695" t="s">
        <v>1392</v>
      </c>
      <c r="C7695" s="16">
        <v>30506</v>
      </c>
      <c r="D7695">
        <v>10</v>
      </c>
      <c r="E7695">
        <v>57</v>
      </c>
      <c r="F7695" t="s">
        <v>14412</v>
      </c>
      <c r="G7695">
        <v>0.89500000000000002</v>
      </c>
    </row>
    <row r="7696" spans="1:7" x14ac:dyDescent="0.35">
      <c r="A7696" t="s">
        <v>5025</v>
      </c>
      <c r="B7696" t="s">
        <v>1053</v>
      </c>
      <c r="C7696" s="16">
        <v>30468</v>
      </c>
      <c r="D7696">
        <v>7</v>
      </c>
      <c r="E7696">
        <v>0</v>
      </c>
      <c r="F7696" t="s">
        <v>14311</v>
      </c>
      <c r="G7696">
        <v>0.81299999999999994</v>
      </c>
    </row>
    <row r="7697" spans="1:7" x14ac:dyDescent="0.35">
      <c r="A7697" t="s">
        <v>5089</v>
      </c>
      <c r="B7697" t="s">
        <v>5090</v>
      </c>
      <c r="C7697" s="16">
        <v>30468</v>
      </c>
      <c r="D7697">
        <v>1</v>
      </c>
      <c r="E7697">
        <v>77</v>
      </c>
      <c r="F7697" t="s">
        <v>14513</v>
      </c>
      <c r="G7697">
        <v>0.74399999999999999</v>
      </c>
    </row>
    <row r="7698" spans="1:7" x14ac:dyDescent="0.35">
      <c r="A7698" t="s">
        <v>6136</v>
      </c>
      <c r="B7698" t="s">
        <v>6137</v>
      </c>
      <c r="C7698" s="16">
        <v>30468</v>
      </c>
      <c r="D7698">
        <v>7</v>
      </c>
      <c r="E7698">
        <v>0</v>
      </c>
      <c r="F7698" t="s">
        <v>14514</v>
      </c>
      <c r="G7698">
        <v>0.66500000000000004</v>
      </c>
    </row>
    <row r="7699" spans="1:7" x14ac:dyDescent="0.35">
      <c r="A7699" t="s">
        <v>6792</v>
      </c>
      <c r="B7699" t="s">
        <v>1609</v>
      </c>
      <c r="C7699" s="16">
        <v>30468</v>
      </c>
      <c r="D7699">
        <v>10</v>
      </c>
      <c r="E7699">
        <v>0</v>
      </c>
      <c r="F7699" t="s">
        <v>14515</v>
      </c>
      <c r="G7699">
        <v>0.36499999999999999</v>
      </c>
    </row>
    <row r="7700" spans="1:7" x14ac:dyDescent="0.35">
      <c r="A7700" t="s">
        <v>5025</v>
      </c>
      <c r="B7700" t="s">
        <v>1053</v>
      </c>
      <c r="C7700" s="16">
        <v>30468</v>
      </c>
      <c r="D7700">
        <v>7</v>
      </c>
      <c r="E7700">
        <v>0</v>
      </c>
      <c r="F7700" t="s">
        <v>14311</v>
      </c>
      <c r="G7700">
        <v>0.82</v>
      </c>
    </row>
    <row r="7701" spans="1:7" x14ac:dyDescent="0.35">
      <c r="A7701" t="s">
        <v>5025</v>
      </c>
      <c r="B7701" t="s">
        <v>1053</v>
      </c>
      <c r="C7701" s="16">
        <v>30468</v>
      </c>
      <c r="D7701">
        <v>7</v>
      </c>
      <c r="E7701">
        <v>0</v>
      </c>
      <c r="F7701" t="s">
        <v>14311</v>
      </c>
      <c r="G7701">
        <v>0.81299999999999994</v>
      </c>
    </row>
    <row r="7702" spans="1:7" x14ac:dyDescent="0.35">
      <c r="A7702" t="s">
        <v>2184</v>
      </c>
      <c r="B7702" t="s">
        <v>21</v>
      </c>
      <c r="C7702" s="16">
        <v>30466</v>
      </c>
      <c r="D7702">
        <v>5</v>
      </c>
      <c r="E7702">
        <v>0</v>
      </c>
      <c r="F7702" t="s">
        <v>14230</v>
      </c>
      <c r="G7702">
        <v>0.67300000000000004</v>
      </c>
    </row>
    <row r="7703" spans="1:7" x14ac:dyDescent="0.35">
      <c r="A7703" t="s">
        <v>5467</v>
      </c>
      <c r="B7703" t="s">
        <v>21</v>
      </c>
      <c r="C7703" s="16">
        <v>30466</v>
      </c>
      <c r="D7703">
        <v>2</v>
      </c>
      <c r="E7703">
        <v>0</v>
      </c>
      <c r="F7703" t="s">
        <v>14230</v>
      </c>
      <c r="G7703">
        <v>0.504</v>
      </c>
    </row>
    <row r="7704" spans="1:7" x14ac:dyDescent="0.35">
      <c r="A7704" t="s">
        <v>7173</v>
      </c>
      <c r="B7704" t="s">
        <v>21</v>
      </c>
      <c r="C7704" s="16">
        <v>30466</v>
      </c>
      <c r="D7704">
        <v>7</v>
      </c>
      <c r="E7704">
        <v>49</v>
      </c>
      <c r="F7704" t="s">
        <v>14230</v>
      </c>
      <c r="G7704">
        <v>0.67800000000000005</v>
      </c>
    </row>
    <row r="7705" spans="1:7" x14ac:dyDescent="0.35">
      <c r="A7705" t="s">
        <v>5926</v>
      </c>
      <c r="B7705" t="s">
        <v>1409</v>
      </c>
      <c r="C7705" s="16">
        <v>30420</v>
      </c>
      <c r="D7705">
        <v>1</v>
      </c>
      <c r="E7705">
        <v>0</v>
      </c>
      <c r="F7705" t="s">
        <v>13987</v>
      </c>
      <c r="G7705">
        <v>0.315</v>
      </c>
    </row>
    <row r="7706" spans="1:7" x14ac:dyDescent="0.35">
      <c r="A7706" t="s">
        <v>12604</v>
      </c>
      <c r="B7706" t="s">
        <v>1409</v>
      </c>
      <c r="C7706" s="16">
        <v>30420</v>
      </c>
      <c r="D7706">
        <v>7</v>
      </c>
      <c r="E7706">
        <v>51</v>
      </c>
      <c r="F7706" t="s">
        <v>13987</v>
      </c>
      <c r="G7706">
        <v>0.502</v>
      </c>
    </row>
    <row r="7707" spans="1:7" x14ac:dyDescent="0.35">
      <c r="A7707" t="s">
        <v>8179</v>
      </c>
      <c r="B7707" t="s">
        <v>3715</v>
      </c>
      <c r="C7707" s="16">
        <v>30398</v>
      </c>
      <c r="D7707">
        <v>6</v>
      </c>
      <c r="E7707">
        <v>69</v>
      </c>
      <c r="F7707" t="s">
        <v>14516</v>
      </c>
      <c r="G7707">
        <v>0.61099999999999999</v>
      </c>
    </row>
    <row r="7708" spans="1:7" x14ac:dyDescent="0.35">
      <c r="A7708" t="s">
        <v>9056</v>
      </c>
      <c r="B7708" t="s">
        <v>3715</v>
      </c>
      <c r="C7708" s="16">
        <v>30398</v>
      </c>
      <c r="D7708">
        <v>3</v>
      </c>
      <c r="E7708">
        <v>80</v>
      </c>
      <c r="F7708" t="s">
        <v>14516</v>
      </c>
      <c r="G7708">
        <v>0.60099999999999998</v>
      </c>
    </row>
    <row r="7709" spans="1:7" x14ac:dyDescent="0.35">
      <c r="A7709" t="s">
        <v>4667</v>
      </c>
      <c r="B7709" t="s">
        <v>4668</v>
      </c>
      <c r="C7709" s="16">
        <v>30394</v>
      </c>
      <c r="D7709">
        <v>1</v>
      </c>
      <c r="E7709">
        <v>76</v>
      </c>
      <c r="F7709" t="s">
        <v>13013</v>
      </c>
      <c r="G7709">
        <v>0.91700000000000004</v>
      </c>
    </row>
    <row r="7710" spans="1:7" x14ac:dyDescent="0.35">
      <c r="A7710" t="s">
        <v>5480</v>
      </c>
      <c r="B7710" t="s">
        <v>607</v>
      </c>
      <c r="C7710" s="16">
        <v>30382</v>
      </c>
      <c r="D7710">
        <v>2</v>
      </c>
      <c r="E7710">
        <v>0</v>
      </c>
      <c r="F7710" t="s">
        <v>14461</v>
      </c>
      <c r="G7710">
        <v>0.64600000000000002</v>
      </c>
    </row>
    <row r="7711" spans="1:7" x14ac:dyDescent="0.35">
      <c r="A7711" t="s">
        <v>5480</v>
      </c>
      <c r="B7711" t="s">
        <v>607</v>
      </c>
      <c r="C7711" s="16">
        <v>30382</v>
      </c>
      <c r="D7711">
        <v>2</v>
      </c>
      <c r="E7711">
        <v>71</v>
      </c>
      <c r="F7711" t="s">
        <v>14461</v>
      </c>
      <c r="G7711">
        <v>0.64700000000000002</v>
      </c>
    </row>
    <row r="7712" spans="1:7" x14ac:dyDescent="0.35">
      <c r="A7712" t="s">
        <v>6949</v>
      </c>
      <c r="B7712" t="s">
        <v>1318</v>
      </c>
      <c r="C7712" s="16">
        <v>30369</v>
      </c>
      <c r="D7712">
        <v>5</v>
      </c>
      <c r="E7712">
        <v>71</v>
      </c>
      <c r="F7712" t="s">
        <v>14318</v>
      </c>
      <c r="G7712">
        <v>0.20200000000000001</v>
      </c>
    </row>
    <row r="7713" spans="1:7" x14ac:dyDescent="0.35">
      <c r="A7713" t="s">
        <v>12731</v>
      </c>
      <c r="B7713" t="s">
        <v>1318</v>
      </c>
      <c r="C7713" s="16">
        <v>30369</v>
      </c>
      <c r="D7713">
        <v>1</v>
      </c>
      <c r="E7713">
        <v>76</v>
      </c>
      <c r="F7713" t="s">
        <v>14318</v>
      </c>
      <c r="G7713">
        <v>0.45100000000000001</v>
      </c>
    </row>
    <row r="7714" spans="1:7" x14ac:dyDescent="0.35">
      <c r="A7714" t="s">
        <v>12673</v>
      </c>
      <c r="B7714" t="s">
        <v>605</v>
      </c>
      <c r="C7714" s="16">
        <v>30320</v>
      </c>
      <c r="D7714">
        <v>6</v>
      </c>
      <c r="E7714">
        <v>86</v>
      </c>
      <c r="F7714" t="s">
        <v>14256</v>
      </c>
      <c r="G7714">
        <v>0.69199999999999995</v>
      </c>
    </row>
    <row r="7715" spans="1:7" x14ac:dyDescent="0.35">
      <c r="A7715" t="s">
        <v>1983</v>
      </c>
      <c r="B7715" t="s">
        <v>1984</v>
      </c>
      <c r="C7715" s="16">
        <v>30317</v>
      </c>
      <c r="D7715">
        <v>2</v>
      </c>
      <c r="E7715">
        <v>50</v>
      </c>
      <c r="F7715" t="s">
        <v>13775</v>
      </c>
      <c r="G7715">
        <v>0.60799999999999998</v>
      </c>
    </row>
    <row r="7716" spans="1:7" x14ac:dyDescent="0.35">
      <c r="A7716" t="s">
        <v>4229</v>
      </c>
      <c r="B7716" t="s">
        <v>4230</v>
      </c>
      <c r="C7716" s="16">
        <v>30317</v>
      </c>
      <c r="D7716">
        <v>1</v>
      </c>
      <c r="E7716">
        <v>44</v>
      </c>
      <c r="F7716" t="s">
        <v>14260</v>
      </c>
      <c r="G7716">
        <v>0.749</v>
      </c>
    </row>
    <row r="7717" spans="1:7" x14ac:dyDescent="0.35">
      <c r="A7717" t="s">
        <v>4632</v>
      </c>
      <c r="B7717" t="s">
        <v>1124</v>
      </c>
      <c r="C7717" s="16">
        <v>30317</v>
      </c>
      <c r="D7717">
        <v>1</v>
      </c>
      <c r="E7717">
        <v>0</v>
      </c>
      <c r="F7717" t="s">
        <v>14517</v>
      </c>
      <c r="G7717">
        <v>0.76200000000000001</v>
      </c>
    </row>
    <row r="7718" spans="1:7" x14ac:dyDescent="0.35">
      <c r="A7718" t="s">
        <v>4936</v>
      </c>
      <c r="B7718" t="s">
        <v>4937</v>
      </c>
      <c r="C7718" s="16">
        <v>30317</v>
      </c>
      <c r="D7718">
        <v>6</v>
      </c>
      <c r="E7718">
        <v>63</v>
      </c>
      <c r="F7718" t="s">
        <v>4938</v>
      </c>
      <c r="G7718">
        <v>0.81399999999999995</v>
      </c>
    </row>
    <row r="7719" spans="1:7" x14ac:dyDescent="0.35">
      <c r="A7719" t="s">
        <v>2252</v>
      </c>
      <c r="B7719" t="s">
        <v>2253</v>
      </c>
      <c r="C7719" s="16">
        <v>30317</v>
      </c>
      <c r="D7719">
        <v>10</v>
      </c>
      <c r="E7719">
        <v>0</v>
      </c>
      <c r="F7719" t="s">
        <v>2254</v>
      </c>
      <c r="G7719">
        <v>0.61699999999999999</v>
      </c>
    </row>
    <row r="7720" spans="1:7" x14ac:dyDescent="0.35">
      <c r="A7720" t="s">
        <v>235</v>
      </c>
      <c r="B7720" t="s">
        <v>1598</v>
      </c>
      <c r="C7720" s="16">
        <v>30317</v>
      </c>
      <c r="D7720">
        <v>8</v>
      </c>
      <c r="E7720">
        <v>72</v>
      </c>
      <c r="F7720" t="s">
        <v>14057</v>
      </c>
      <c r="G7720">
        <v>0.42399999999999999</v>
      </c>
    </row>
    <row r="7721" spans="1:7" x14ac:dyDescent="0.35">
      <c r="A7721" t="s">
        <v>1054</v>
      </c>
      <c r="B7721" t="s">
        <v>1055</v>
      </c>
      <c r="C7721" s="16">
        <v>30317</v>
      </c>
      <c r="D7721">
        <v>1</v>
      </c>
      <c r="E7721">
        <v>0</v>
      </c>
      <c r="F7721" t="s">
        <v>14442</v>
      </c>
      <c r="G7721">
        <v>0.48699999999999999</v>
      </c>
    </row>
    <row r="7722" spans="1:7" x14ac:dyDescent="0.35">
      <c r="A7722" t="s">
        <v>6335</v>
      </c>
      <c r="B7722" t="s">
        <v>6336</v>
      </c>
      <c r="C7722" s="16">
        <v>30317</v>
      </c>
      <c r="D7722">
        <v>4</v>
      </c>
      <c r="E7722">
        <v>67</v>
      </c>
      <c r="F7722" t="s">
        <v>14385</v>
      </c>
      <c r="G7722">
        <v>0.44800000000000001</v>
      </c>
    </row>
    <row r="7723" spans="1:7" x14ac:dyDescent="0.35">
      <c r="A7723" t="s">
        <v>10379</v>
      </c>
      <c r="B7723" t="s">
        <v>540</v>
      </c>
      <c r="C7723" s="16">
        <v>30317</v>
      </c>
      <c r="D7723">
        <v>1</v>
      </c>
      <c r="E7723">
        <v>62</v>
      </c>
      <c r="F7723" t="s">
        <v>14332</v>
      </c>
      <c r="G7723">
        <v>0.8</v>
      </c>
    </row>
    <row r="7724" spans="1:7" x14ac:dyDescent="0.35">
      <c r="A7724" t="s">
        <v>3628</v>
      </c>
      <c r="B7724" t="s">
        <v>1598</v>
      </c>
      <c r="C7724" s="16">
        <v>30317</v>
      </c>
      <c r="D7724">
        <v>4</v>
      </c>
      <c r="E7724">
        <v>75</v>
      </c>
      <c r="F7724" t="s">
        <v>14057</v>
      </c>
      <c r="G7724">
        <v>0.50900000000000001</v>
      </c>
    </row>
    <row r="7725" spans="1:7" x14ac:dyDescent="0.35">
      <c r="A7725" t="s">
        <v>2223</v>
      </c>
      <c r="B7725" t="s">
        <v>2224</v>
      </c>
      <c r="C7725" s="16">
        <v>30277</v>
      </c>
      <c r="D7725">
        <v>7</v>
      </c>
      <c r="E7725">
        <v>54</v>
      </c>
      <c r="F7725" t="s">
        <v>13904</v>
      </c>
      <c r="G7725">
        <v>0.77900000000000003</v>
      </c>
    </row>
    <row r="7726" spans="1:7" x14ac:dyDescent="0.35">
      <c r="A7726" t="s">
        <v>4459</v>
      </c>
      <c r="B7726" t="s">
        <v>2224</v>
      </c>
      <c r="C7726" s="16">
        <v>30277</v>
      </c>
      <c r="D7726">
        <v>4</v>
      </c>
      <c r="E7726">
        <v>39</v>
      </c>
      <c r="F7726" t="s">
        <v>13904</v>
      </c>
      <c r="G7726">
        <v>0.499</v>
      </c>
    </row>
    <row r="7727" spans="1:7" x14ac:dyDescent="0.35">
      <c r="A7727" t="s">
        <v>9447</v>
      </c>
      <c r="B7727" t="s">
        <v>3547</v>
      </c>
      <c r="C7727" s="16">
        <v>30260</v>
      </c>
      <c r="D7727">
        <v>5</v>
      </c>
      <c r="E7727">
        <v>81</v>
      </c>
      <c r="F7727" t="s">
        <v>13962</v>
      </c>
      <c r="G7727">
        <v>0.62</v>
      </c>
    </row>
    <row r="7728" spans="1:7" x14ac:dyDescent="0.35">
      <c r="A7728">
        <v>1999</v>
      </c>
      <c r="B7728" t="s">
        <v>253</v>
      </c>
      <c r="C7728" s="16">
        <v>30251</v>
      </c>
      <c r="D7728">
        <v>1</v>
      </c>
      <c r="E7728">
        <v>62</v>
      </c>
      <c r="F7728" t="s">
        <v>13955</v>
      </c>
      <c r="G7728">
        <v>0.86599999999999999</v>
      </c>
    </row>
    <row r="7729" spans="1:7" x14ac:dyDescent="0.35">
      <c r="A7729" t="s">
        <v>3844</v>
      </c>
      <c r="B7729" t="s">
        <v>3845</v>
      </c>
      <c r="C7729" s="16">
        <v>30225</v>
      </c>
      <c r="D7729">
        <v>2</v>
      </c>
      <c r="E7729">
        <v>76</v>
      </c>
      <c r="F7729" t="s">
        <v>13768</v>
      </c>
      <c r="G7729">
        <v>0.80500000000000005</v>
      </c>
    </row>
    <row r="7730" spans="1:7" x14ac:dyDescent="0.35">
      <c r="A7730" t="s">
        <v>12667</v>
      </c>
      <c r="B7730" t="s">
        <v>1392</v>
      </c>
      <c r="C7730" s="16">
        <v>30223</v>
      </c>
      <c r="D7730">
        <v>1</v>
      </c>
      <c r="E7730">
        <v>43</v>
      </c>
      <c r="F7730" t="s">
        <v>14412</v>
      </c>
      <c r="G7730">
        <v>0.83299999999999996</v>
      </c>
    </row>
    <row r="7731" spans="1:7" x14ac:dyDescent="0.35">
      <c r="A7731" t="s">
        <v>7658</v>
      </c>
      <c r="B7731" t="s">
        <v>4315</v>
      </c>
      <c r="C7731" s="16">
        <v>30207</v>
      </c>
      <c r="D7731">
        <v>3</v>
      </c>
      <c r="E7731">
        <v>42</v>
      </c>
      <c r="F7731" t="s">
        <v>14040</v>
      </c>
      <c r="G7731">
        <v>0.67400000000000004</v>
      </c>
    </row>
    <row r="7732" spans="1:7" x14ac:dyDescent="0.35">
      <c r="A7732" t="s">
        <v>4646</v>
      </c>
      <c r="B7732" t="s">
        <v>438</v>
      </c>
      <c r="C7732" s="16">
        <v>30200</v>
      </c>
      <c r="D7732">
        <v>6</v>
      </c>
      <c r="E7732">
        <v>44</v>
      </c>
      <c r="F7732" t="s">
        <v>13904</v>
      </c>
      <c r="G7732">
        <v>0.73099999999999998</v>
      </c>
    </row>
    <row r="7733" spans="1:7" x14ac:dyDescent="0.35">
      <c r="A7733" t="s">
        <v>2992</v>
      </c>
      <c r="B7733" t="s">
        <v>635</v>
      </c>
      <c r="C7733" s="16">
        <v>30200</v>
      </c>
      <c r="D7733">
        <v>1</v>
      </c>
      <c r="E7733">
        <v>63</v>
      </c>
      <c r="F7733" t="s">
        <v>14088</v>
      </c>
      <c r="G7733">
        <v>0.71899999999999997</v>
      </c>
    </row>
    <row r="7734" spans="1:7" x14ac:dyDescent="0.35">
      <c r="A7734" t="s">
        <v>11581</v>
      </c>
      <c r="B7734" t="s">
        <v>11582</v>
      </c>
      <c r="C7734" s="16">
        <v>30200</v>
      </c>
      <c r="D7734">
        <v>6</v>
      </c>
      <c r="E7734">
        <v>0</v>
      </c>
      <c r="F7734" t="s">
        <v>13875</v>
      </c>
      <c r="G7734">
        <v>0.58499999999999996</v>
      </c>
    </row>
    <row r="7735" spans="1:7" x14ac:dyDescent="0.35">
      <c r="A7735" t="s">
        <v>5959</v>
      </c>
      <c r="B7735" t="s">
        <v>438</v>
      </c>
      <c r="C7735" s="16">
        <v>30200</v>
      </c>
      <c r="D7735">
        <v>2</v>
      </c>
      <c r="E7735">
        <v>48</v>
      </c>
      <c r="F7735" t="s">
        <v>13904</v>
      </c>
      <c r="G7735">
        <v>0.65600000000000003</v>
      </c>
    </row>
    <row r="7736" spans="1:7" x14ac:dyDescent="0.35">
      <c r="A7736" t="s">
        <v>7932</v>
      </c>
      <c r="B7736" t="s">
        <v>727</v>
      </c>
      <c r="C7736" s="16">
        <v>30195</v>
      </c>
      <c r="D7736">
        <v>9</v>
      </c>
      <c r="E7736">
        <v>70</v>
      </c>
      <c r="F7736" t="s">
        <v>14315</v>
      </c>
      <c r="G7736">
        <v>0.74399999999999999</v>
      </c>
    </row>
    <row r="7737" spans="1:7" x14ac:dyDescent="0.35">
      <c r="A7737" t="s">
        <v>9228</v>
      </c>
      <c r="B7737" t="s">
        <v>9229</v>
      </c>
      <c r="C7737" s="16">
        <v>30193</v>
      </c>
      <c r="D7737">
        <v>1</v>
      </c>
      <c r="E7737">
        <v>43</v>
      </c>
      <c r="F7737" t="s">
        <v>13013</v>
      </c>
      <c r="G7737">
        <v>0.67400000000000004</v>
      </c>
    </row>
    <row r="7738" spans="1:7" x14ac:dyDescent="0.35">
      <c r="A7738" t="s">
        <v>10352</v>
      </c>
      <c r="B7738" t="s">
        <v>10353</v>
      </c>
      <c r="C7738" s="16">
        <v>30164</v>
      </c>
      <c r="D7738">
        <v>6</v>
      </c>
      <c r="E7738">
        <v>43</v>
      </c>
      <c r="F7738" t="s">
        <v>13875</v>
      </c>
      <c r="G7738">
        <v>0.58499999999999996</v>
      </c>
    </row>
    <row r="7739" spans="1:7" x14ac:dyDescent="0.35">
      <c r="A7739" t="s">
        <v>1099</v>
      </c>
      <c r="B7739" t="s">
        <v>1100</v>
      </c>
      <c r="C7739" s="16">
        <v>30133</v>
      </c>
      <c r="D7739">
        <v>1</v>
      </c>
      <c r="E7739">
        <v>69</v>
      </c>
      <c r="F7739" t="s">
        <v>13363</v>
      </c>
      <c r="G7739">
        <v>0.80300000000000005</v>
      </c>
    </row>
    <row r="7740" spans="1:7" x14ac:dyDescent="0.35">
      <c r="A7740" t="s">
        <v>6753</v>
      </c>
      <c r="B7740" t="s">
        <v>1100</v>
      </c>
      <c r="C7740" s="16">
        <v>30133</v>
      </c>
      <c r="D7740">
        <v>6</v>
      </c>
      <c r="E7740">
        <v>69</v>
      </c>
      <c r="F7740" t="s">
        <v>13363</v>
      </c>
      <c r="G7740">
        <v>0.752</v>
      </c>
    </row>
    <row r="7741" spans="1:7" x14ac:dyDescent="0.35">
      <c r="A7741" t="s">
        <v>8013</v>
      </c>
      <c r="B7741" t="s">
        <v>7085</v>
      </c>
      <c r="C7741" s="16">
        <v>30123</v>
      </c>
      <c r="D7741">
        <v>2</v>
      </c>
      <c r="E7741">
        <v>0</v>
      </c>
      <c r="F7741" t="s">
        <v>14518</v>
      </c>
      <c r="G7741">
        <v>0.72799999999999998</v>
      </c>
    </row>
    <row r="7742" spans="1:7" x14ac:dyDescent="0.35">
      <c r="A7742" t="s">
        <v>10813</v>
      </c>
      <c r="B7742" t="s">
        <v>7085</v>
      </c>
      <c r="C7742" s="16">
        <v>30123</v>
      </c>
      <c r="D7742">
        <v>6</v>
      </c>
      <c r="E7742">
        <v>0</v>
      </c>
      <c r="F7742" t="s">
        <v>14518</v>
      </c>
      <c r="G7742">
        <v>0.73899999999999999</v>
      </c>
    </row>
    <row r="7743" spans="1:7" x14ac:dyDescent="0.35">
      <c r="A7743" t="s">
        <v>6059</v>
      </c>
      <c r="B7743" t="s">
        <v>2230</v>
      </c>
      <c r="C7743" s="16">
        <v>30103</v>
      </c>
      <c r="D7743">
        <v>3</v>
      </c>
      <c r="E7743">
        <v>0</v>
      </c>
      <c r="F7743" t="s">
        <v>13013</v>
      </c>
      <c r="G7743">
        <v>0.7</v>
      </c>
    </row>
    <row r="7744" spans="1:7" x14ac:dyDescent="0.35">
      <c r="A7744" t="s">
        <v>10302</v>
      </c>
      <c r="B7744" t="s">
        <v>1406</v>
      </c>
      <c r="C7744" s="16">
        <v>30081</v>
      </c>
      <c r="D7744">
        <v>2</v>
      </c>
      <c r="E7744">
        <v>44</v>
      </c>
      <c r="F7744" t="s">
        <v>14360</v>
      </c>
      <c r="G7744">
        <v>0.629</v>
      </c>
    </row>
    <row r="7745" spans="1:7" x14ac:dyDescent="0.35">
      <c r="A7745" t="s">
        <v>11593</v>
      </c>
      <c r="B7745" t="s">
        <v>1406</v>
      </c>
      <c r="C7745" s="16">
        <v>30081</v>
      </c>
      <c r="D7745">
        <v>4</v>
      </c>
      <c r="E7745">
        <v>77</v>
      </c>
      <c r="F7745" t="s">
        <v>14360</v>
      </c>
      <c r="G7745">
        <v>0.69099999999999995</v>
      </c>
    </row>
    <row r="7746" spans="1:7" x14ac:dyDescent="0.35">
      <c r="A7746" t="s">
        <v>10733</v>
      </c>
      <c r="B7746" t="s">
        <v>10734</v>
      </c>
      <c r="C7746" s="16">
        <v>30074</v>
      </c>
      <c r="D7746">
        <v>11</v>
      </c>
      <c r="E7746">
        <v>75</v>
      </c>
      <c r="F7746" t="s">
        <v>14519</v>
      </c>
      <c r="G7746">
        <v>0.67100000000000004</v>
      </c>
    </row>
    <row r="7747" spans="1:7" x14ac:dyDescent="0.35">
      <c r="A7747" t="s">
        <v>10733</v>
      </c>
      <c r="B7747" t="s">
        <v>10734</v>
      </c>
      <c r="C7747" s="16">
        <v>30074</v>
      </c>
      <c r="D7747">
        <v>11</v>
      </c>
      <c r="E7747">
        <v>84</v>
      </c>
      <c r="F7747" t="s">
        <v>14519</v>
      </c>
      <c r="G7747">
        <v>0.67100000000000004</v>
      </c>
    </row>
    <row r="7748" spans="1:7" x14ac:dyDescent="0.35">
      <c r="A7748" t="s">
        <v>323</v>
      </c>
      <c r="B7748" t="s">
        <v>324</v>
      </c>
      <c r="C7748" s="16">
        <v>30072</v>
      </c>
      <c r="D7748">
        <v>1</v>
      </c>
      <c r="E7748">
        <v>71</v>
      </c>
      <c r="F7748" t="s">
        <v>14333</v>
      </c>
      <c r="G7748">
        <v>0.65300000000000002</v>
      </c>
    </row>
    <row r="7749" spans="1:7" x14ac:dyDescent="0.35">
      <c r="A7749" t="s">
        <v>5127</v>
      </c>
      <c r="B7749" t="s">
        <v>5128</v>
      </c>
      <c r="C7749" s="16">
        <v>30071</v>
      </c>
      <c r="D7749">
        <v>1</v>
      </c>
      <c r="E7749">
        <v>61</v>
      </c>
      <c r="F7749" t="s">
        <v>48</v>
      </c>
      <c r="G7749">
        <v>0.72299999999999998</v>
      </c>
    </row>
    <row r="7750" spans="1:7" x14ac:dyDescent="0.35">
      <c r="A7750" t="s">
        <v>10021</v>
      </c>
      <c r="B7750" t="s">
        <v>840</v>
      </c>
      <c r="C7750" s="16">
        <v>30071</v>
      </c>
      <c r="D7750">
        <v>3</v>
      </c>
      <c r="E7750">
        <v>52</v>
      </c>
      <c r="F7750" t="s">
        <v>12789</v>
      </c>
      <c r="G7750">
        <v>0.49399999999999999</v>
      </c>
    </row>
    <row r="7751" spans="1:7" x14ac:dyDescent="0.35">
      <c r="A7751" t="s">
        <v>11328</v>
      </c>
      <c r="B7751" t="s">
        <v>131</v>
      </c>
      <c r="C7751" s="16">
        <v>30064</v>
      </c>
      <c r="D7751">
        <v>9</v>
      </c>
      <c r="E7751">
        <v>39</v>
      </c>
      <c r="F7751" t="s">
        <v>12791</v>
      </c>
      <c r="G7751">
        <v>0.72599999999999998</v>
      </c>
    </row>
    <row r="7752" spans="1:7" x14ac:dyDescent="0.35">
      <c r="A7752" t="s">
        <v>6711</v>
      </c>
      <c r="B7752" t="s">
        <v>21</v>
      </c>
      <c r="C7752" s="16">
        <v>30050</v>
      </c>
      <c r="D7752">
        <v>6</v>
      </c>
      <c r="E7752">
        <v>0</v>
      </c>
      <c r="F7752" t="s">
        <v>14230</v>
      </c>
      <c r="G7752">
        <v>0.51800000000000002</v>
      </c>
    </row>
    <row r="7753" spans="1:7" x14ac:dyDescent="0.35">
      <c r="A7753" t="s">
        <v>2789</v>
      </c>
      <c r="B7753" t="s">
        <v>2790</v>
      </c>
      <c r="C7753" s="16">
        <v>30049</v>
      </c>
      <c r="D7753">
        <v>1</v>
      </c>
      <c r="E7753">
        <v>76</v>
      </c>
      <c r="F7753" t="s">
        <v>14520</v>
      </c>
      <c r="G7753">
        <v>0.36499999999999999</v>
      </c>
    </row>
    <row r="7754" spans="1:7" x14ac:dyDescent="0.35">
      <c r="A7754" t="s">
        <v>5618</v>
      </c>
      <c r="B7754" t="s">
        <v>2790</v>
      </c>
      <c r="C7754" s="16">
        <v>30049</v>
      </c>
      <c r="D7754">
        <v>10</v>
      </c>
      <c r="E7754">
        <v>88</v>
      </c>
      <c r="F7754" t="s">
        <v>14520</v>
      </c>
      <c r="G7754">
        <v>0.67100000000000004</v>
      </c>
    </row>
    <row r="7755" spans="1:7" x14ac:dyDescent="0.35">
      <c r="A7755" t="s">
        <v>488</v>
      </c>
      <c r="B7755" t="s">
        <v>489</v>
      </c>
      <c r="C7755" s="16">
        <v>30011</v>
      </c>
      <c r="D7755">
        <v>8</v>
      </c>
      <c r="E7755">
        <v>51</v>
      </c>
      <c r="F7755" t="s">
        <v>14521</v>
      </c>
      <c r="G7755">
        <v>0.53400000000000003</v>
      </c>
    </row>
    <row r="7756" spans="1:7" x14ac:dyDescent="0.35">
      <c r="A7756" t="s">
        <v>4584</v>
      </c>
      <c r="B7756" t="s">
        <v>4585</v>
      </c>
      <c r="C7756" s="16">
        <v>30007</v>
      </c>
      <c r="D7756">
        <v>1</v>
      </c>
      <c r="E7756">
        <v>46</v>
      </c>
      <c r="F7756" t="s">
        <v>14250</v>
      </c>
      <c r="G7756">
        <v>0.36599999999999999</v>
      </c>
    </row>
    <row r="7757" spans="1:7" x14ac:dyDescent="0.35">
      <c r="A7757" t="s">
        <v>10140</v>
      </c>
      <c r="B7757" t="s">
        <v>10141</v>
      </c>
      <c r="C7757" s="16">
        <v>29994</v>
      </c>
      <c r="D7757">
        <v>3</v>
      </c>
      <c r="E7757">
        <v>53</v>
      </c>
      <c r="F7757" t="s">
        <v>14522</v>
      </c>
      <c r="G7757">
        <v>0.68</v>
      </c>
    </row>
    <row r="7758" spans="1:7" x14ac:dyDescent="0.35">
      <c r="A7758" t="s">
        <v>2863</v>
      </c>
      <c r="B7758" t="s">
        <v>758</v>
      </c>
      <c r="C7758" s="16">
        <v>29952</v>
      </c>
      <c r="D7758">
        <v>3</v>
      </c>
      <c r="E7758">
        <v>62</v>
      </c>
      <c r="F7758" t="s">
        <v>14169</v>
      </c>
      <c r="G7758">
        <v>0.66</v>
      </c>
    </row>
    <row r="7759" spans="1:7" x14ac:dyDescent="0.35">
      <c r="A7759" t="s">
        <v>3158</v>
      </c>
      <c r="B7759" t="s">
        <v>3159</v>
      </c>
      <c r="C7759" s="16">
        <v>29952</v>
      </c>
      <c r="D7759">
        <v>3</v>
      </c>
      <c r="E7759">
        <v>54</v>
      </c>
      <c r="F7759" t="s">
        <v>13776</v>
      </c>
      <c r="G7759">
        <v>0.55700000000000005</v>
      </c>
    </row>
    <row r="7760" spans="1:7" x14ac:dyDescent="0.35">
      <c r="A7760" t="s">
        <v>3200</v>
      </c>
      <c r="B7760" t="s">
        <v>3201</v>
      </c>
      <c r="C7760" s="16">
        <v>29952</v>
      </c>
      <c r="D7760">
        <v>1</v>
      </c>
      <c r="E7760">
        <v>0</v>
      </c>
      <c r="F7760" t="s">
        <v>14335</v>
      </c>
      <c r="G7760">
        <v>0.53500000000000003</v>
      </c>
    </row>
    <row r="7761" spans="1:7" x14ac:dyDescent="0.35">
      <c r="A7761" t="s">
        <v>3931</v>
      </c>
      <c r="B7761" t="s">
        <v>1579</v>
      </c>
      <c r="C7761" s="16">
        <v>29952</v>
      </c>
      <c r="D7761">
        <v>2</v>
      </c>
      <c r="E7761">
        <v>70</v>
      </c>
      <c r="F7761" t="s">
        <v>14340</v>
      </c>
      <c r="G7761">
        <v>0.79100000000000004</v>
      </c>
    </row>
    <row r="7762" spans="1:7" x14ac:dyDescent="0.35">
      <c r="A7762" t="s">
        <v>4970</v>
      </c>
      <c r="B7762" t="s">
        <v>4971</v>
      </c>
      <c r="C7762" s="16">
        <v>29952</v>
      </c>
      <c r="D7762">
        <v>1</v>
      </c>
      <c r="E7762">
        <v>68</v>
      </c>
      <c r="F7762" t="s">
        <v>14476</v>
      </c>
      <c r="G7762">
        <v>0.42499999999999999</v>
      </c>
    </row>
    <row r="7763" spans="1:7" x14ac:dyDescent="0.35">
      <c r="A7763" t="s">
        <v>5912</v>
      </c>
      <c r="B7763" t="s">
        <v>5913</v>
      </c>
      <c r="C7763" s="16">
        <v>29952</v>
      </c>
      <c r="D7763">
        <v>4</v>
      </c>
      <c r="E7763">
        <v>16</v>
      </c>
      <c r="F7763" t="s">
        <v>13904</v>
      </c>
      <c r="G7763">
        <v>0.58899999999999997</v>
      </c>
    </row>
    <row r="7764" spans="1:7" x14ac:dyDescent="0.35">
      <c r="A7764" t="s">
        <v>6290</v>
      </c>
      <c r="B7764" t="s">
        <v>6291</v>
      </c>
      <c r="C7764" s="16">
        <v>29952</v>
      </c>
      <c r="D7764">
        <v>2</v>
      </c>
      <c r="E7764">
        <v>47</v>
      </c>
      <c r="F7764" t="s">
        <v>6292</v>
      </c>
      <c r="G7764">
        <v>0.92600000000000005</v>
      </c>
    </row>
    <row r="7765" spans="1:7" x14ac:dyDescent="0.35">
      <c r="A7765" t="s">
        <v>6900</v>
      </c>
      <c r="B7765" t="s">
        <v>6901</v>
      </c>
      <c r="C7765" s="16">
        <v>29952</v>
      </c>
      <c r="D7765">
        <v>1</v>
      </c>
      <c r="E7765">
        <v>62</v>
      </c>
      <c r="F7765" t="s">
        <v>13875</v>
      </c>
      <c r="G7765">
        <v>0.47299999999999998</v>
      </c>
    </row>
    <row r="7766" spans="1:7" x14ac:dyDescent="0.35">
      <c r="A7766" t="s">
        <v>8690</v>
      </c>
      <c r="B7766" t="s">
        <v>8691</v>
      </c>
      <c r="C7766" s="16">
        <v>29952</v>
      </c>
      <c r="D7766">
        <v>1</v>
      </c>
      <c r="E7766">
        <v>19</v>
      </c>
      <c r="F7766" t="s">
        <v>13875</v>
      </c>
      <c r="G7766">
        <v>0.72299999999999998</v>
      </c>
    </row>
    <row r="7767" spans="1:7" x14ac:dyDescent="0.35">
      <c r="A7767" t="s">
        <v>9508</v>
      </c>
      <c r="B7767" t="s">
        <v>9509</v>
      </c>
      <c r="C7767" s="16">
        <v>29952</v>
      </c>
      <c r="D7767">
        <v>3</v>
      </c>
      <c r="E7767">
        <v>64</v>
      </c>
      <c r="F7767" t="s">
        <v>13875</v>
      </c>
      <c r="G7767">
        <v>0.79800000000000004</v>
      </c>
    </row>
    <row r="7768" spans="1:7" x14ac:dyDescent="0.35">
      <c r="A7768" t="s">
        <v>10857</v>
      </c>
      <c r="B7768" t="s">
        <v>10858</v>
      </c>
      <c r="C7768" s="16">
        <v>29952</v>
      </c>
      <c r="D7768">
        <v>6</v>
      </c>
      <c r="E7768">
        <v>73</v>
      </c>
      <c r="F7768" t="s">
        <v>14523</v>
      </c>
      <c r="G7768">
        <v>0.45900000000000002</v>
      </c>
    </row>
    <row r="7769" spans="1:7" x14ac:dyDescent="0.35">
      <c r="A7769" t="s">
        <v>11162</v>
      </c>
      <c r="B7769" t="s">
        <v>758</v>
      </c>
      <c r="C7769" s="16">
        <v>29952</v>
      </c>
      <c r="D7769">
        <v>2</v>
      </c>
      <c r="E7769">
        <v>0</v>
      </c>
      <c r="F7769" t="s">
        <v>14169</v>
      </c>
      <c r="G7769">
        <v>0.68</v>
      </c>
    </row>
    <row r="7770" spans="1:7" x14ac:dyDescent="0.35">
      <c r="A7770" t="s">
        <v>11385</v>
      </c>
      <c r="B7770" t="s">
        <v>7938</v>
      </c>
      <c r="C7770" s="16">
        <v>29952</v>
      </c>
      <c r="D7770">
        <v>8</v>
      </c>
      <c r="E7770">
        <v>49</v>
      </c>
      <c r="F7770" t="s">
        <v>13432</v>
      </c>
      <c r="G7770">
        <v>0.67600000000000005</v>
      </c>
    </row>
    <row r="7771" spans="1:7" x14ac:dyDescent="0.35">
      <c r="A7771" t="s">
        <v>11536</v>
      </c>
      <c r="B7771" t="s">
        <v>1448</v>
      </c>
      <c r="C7771" s="16">
        <v>29952</v>
      </c>
      <c r="D7771">
        <v>6</v>
      </c>
      <c r="E7771">
        <v>0</v>
      </c>
      <c r="F7771" t="s">
        <v>14243</v>
      </c>
      <c r="G7771">
        <v>0.52700000000000002</v>
      </c>
    </row>
    <row r="7772" spans="1:7" x14ac:dyDescent="0.35">
      <c r="A7772" t="s">
        <v>1280</v>
      </c>
      <c r="B7772" t="s">
        <v>1281</v>
      </c>
      <c r="C7772" s="16">
        <v>29924</v>
      </c>
      <c r="D7772">
        <v>1</v>
      </c>
      <c r="E7772">
        <v>66</v>
      </c>
      <c r="F7772" t="s">
        <v>13875</v>
      </c>
      <c r="G7772">
        <v>0.58399999999999996</v>
      </c>
    </row>
    <row r="7773" spans="1:7" x14ac:dyDescent="0.35">
      <c r="A7773" t="s">
        <v>576</v>
      </c>
      <c r="B7773" t="s">
        <v>577</v>
      </c>
      <c r="C7773" s="16">
        <v>29908</v>
      </c>
      <c r="D7773">
        <v>1</v>
      </c>
      <c r="E7773">
        <v>81</v>
      </c>
      <c r="F7773" t="s">
        <v>14043</v>
      </c>
      <c r="G7773">
        <v>0.53500000000000003</v>
      </c>
    </row>
    <row r="7774" spans="1:7" x14ac:dyDescent="0.35">
      <c r="A7774" t="s">
        <v>9220</v>
      </c>
      <c r="B7774" t="s">
        <v>2357</v>
      </c>
      <c r="C7774" s="16">
        <v>29904</v>
      </c>
      <c r="D7774">
        <v>1</v>
      </c>
      <c r="E7774">
        <v>80</v>
      </c>
      <c r="F7774" t="s">
        <v>13771</v>
      </c>
      <c r="G7774">
        <v>0.86899999999999999</v>
      </c>
    </row>
    <row r="7775" spans="1:7" x14ac:dyDescent="0.35">
      <c r="A7775" t="s">
        <v>7227</v>
      </c>
      <c r="B7775" t="s">
        <v>1389</v>
      </c>
      <c r="C7775" s="16">
        <v>29899</v>
      </c>
      <c r="D7775">
        <v>3</v>
      </c>
      <c r="E7775">
        <v>78</v>
      </c>
      <c r="F7775" t="s">
        <v>14127</v>
      </c>
      <c r="G7775">
        <v>0.73899999999999999</v>
      </c>
    </row>
    <row r="7776" spans="1:7" x14ac:dyDescent="0.35">
      <c r="A7776" t="s">
        <v>1388</v>
      </c>
      <c r="B7776" t="s">
        <v>1389</v>
      </c>
      <c r="C7776" s="16">
        <v>29899</v>
      </c>
      <c r="D7776">
        <v>1</v>
      </c>
      <c r="E7776">
        <v>76</v>
      </c>
      <c r="F7776" t="s">
        <v>14127</v>
      </c>
      <c r="G7776">
        <v>0.80500000000000005</v>
      </c>
    </row>
    <row r="7777" spans="1:7" x14ac:dyDescent="0.35">
      <c r="A7777" t="s">
        <v>3487</v>
      </c>
      <c r="B7777" t="s">
        <v>3488</v>
      </c>
      <c r="C7777" s="16">
        <v>29896</v>
      </c>
      <c r="D7777">
        <v>2</v>
      </c>
      <c r="E7777">
        <v>53</v>
      </c>
      <c r="F7777" t="s">
        <v>14309</v>
      </c>
      <c r="G7777">
        <v>0.69199999999999995</v>
      </c>
    </row>
    <row r="7778" spans="1:7" x14ac:dyDescent="0.35">
      <c r="A7778" t="s">
        <v>10549</v>
      </c>
      <c r="B7778" t="s">
        <v>2585</v>
      </c>
      <c r="C7778" s="16">
        <v>29892</v>
      </c>
      <c r="D7778">
        <v>11</v>
      </c>
      <c r="E7778">
        <v>77</v>
      </c>
      <c r="F7778" t="s">
        <v>14258</v>
      </c>
      <c r="G7778">
        <v>0.76600000000000001</v>
      </c>
    </row>
    <row r="7779" spans="1:7" x14ac:dyDescent="0.35">
      <c r="A7779" t="s">
        <v>287</v>
      </c>
      <c r="B7779" t="s">
        <v>288</v>
      </c>
      <c r="C7779" s="16">
        <v>29890</v>
      </c>
      <c r="D7779">
        <v>10</v>
      </c>
      <c r="E7779">
        <v>62</v>
      </c>
      <c r="F7779" t="s">
        <v>14038</v>
      </c>
      <c r="G7779">
        <v>0.55100000000000005</v>
      </c>
    </row>
    <row r="7780" spans="1:7" x14ac:dyDescent="0.35">
      <c r="A7780" t="s">
        <v>6477</v>
      </c>
      <c r="B7780" t="s">
        <v>288</v>
      </c>
      <c r="C7780" s="16">
        <v>29890</v>
      </c>
      <c r="D7780">
        <v>1</v>
      </c>
      <c r="E7780">
        <v>73</v>
      </c>
      <c r="F7780" t="s">
        <v>14038</v>
      </c>
      <c r="G7780">
        <v>0.69399999999999995</v>
      </c>
    </row>
    <row r="7781" spans="1:7" x14ac:dyDescent="0.35">
      <c r="A7781" t="s">
        <v>11689</v>
      </c>
      <c r="B7781" t="s">
        <v>6751</v>
      </c>
      <c r="C7781" s="16">
        <v>29888</v>
      </c>
      <c r="D7781">
        <v>1</v>
      </c>
      <c r="E7781">
        <v>56</v>
      </c>
      <c r="F7781" t="s">
        <v>13980</v>
      </c>
      <c r="G7781">
        <v>0.42099999999999999</v>
      </c>
    </row>
    <row r="7782" spans="1:7" x14ac:dyDescent="0.35">
      <c r="A7782" t="s">
        <v>3380</v>
      </c>
      <c r="B7782" t="s">
        <v>3381</v>
      </c>
      <c r="C7782" s="16">
        <v>29882</v>
      </c>
      <c r="D7782">
        <v>2</v>
      </c>
      <c r="E7782">
        <v>71</v>
      </c>
      <c r="F7782" t="s">
        <v>14524</v>
      </c>
      <c r="G7782">
        <v>0.53200000000000003</v>
      </c>
    </row>
    <row r="7783" spans="1:7" x14ac:dyDescent="0.35">
      <c r="A7783" t="s">
        <v>2748</v>
      </c>
      <c r="B7783" t="s">
        <v>605</v>
      </c>
      <c r="C7783" s="16">
        <v>29875</v>
      </c>
      <c r="D7783">
        <v>3</v>
      </c>
      <c r="E7783">
        <v>25</v>
      </c>
      <c r="F7783" t="s">
        <v>14256</v>
      </c>
      <c r="G7783">
        <v>0.63</v>
      </c>
    </row>
    <row r="7784" spans="1:7" x14ac:dyDescent="0.35">
      <c r="A7784" t="s">
        <v>5305</v>
      </c>
      <c r="B7784" t="s">
        <v>605</v>
      </c>
      <c r="C7784" s="16">
        <v>29875</v>
      </c>
      <c r="D7784">
        <v>5</v>
      </c>
      <c r="E7784">
        <v>13</v>
      </c>
      <c r="F7784" t="s">
        <v>14256</v>
      </c>
      <c r="G7784">
        <v>0.30499999999999999</v>
      </c>
    </row>
    <row r="7785" spans="1:7" x14ac:dyDescent="0.35">
      <c r="A7785" t="s">
        <v>130</v>
      </c>
      <c r="B7785" t="s">
        <v>131</v>
      </c>
      <c r="C7785" s="16">
        <v>29861</v>
      </c>
      <c r="D7785">
        <v>20</v>
      </c>
      <c r="E7785">
        <v>58</v>
      </c>
      <c r="F7785" t="s">
        <v>12791</v>
      </c>
      <c r="G7785">
        <v>0.53600000000000003</v>
      </c>
    </row>
    <row r="7786" spans="1:7" x14ac:dyDescent="0.35">
      <c r="A7786" t="s">
        <v>2472</v>
      </c>
      <c r="B7786" t="s">
        <v>1053</v>
      </c>
      <c r="C7786" s="16">
        <v>29861</v>
      </c>
      <c r="D7786">
        <v>2</v>
      </c>
      <c r="E7786">
        <v>0</v>
      </c>
      <c r="F7786" t="s">
        <v>14311</v>
      </c>
      <c r="G7786">
        <v>0.53500000000000003</v>
      </c>
    </row>
    <row r="7787" spans="1:7" x14ac:dyDescent="0.35">
      <c r="A7787" t="s">
        <v>2472</v>
      </c>
      <c r="B7787" t="s">
        <v>1053</v>
      </c>
      <c r="C7787" s="16">
        <v>29861</v>
      </c>
      <c r="D7787">
        <v>2</v>
      </c>
      <c r="E7787">
        <v>0</v>
      </c>
      <c r="F7787" t="s">
        <v>14311</v>
      </c>
      <c r="G7787">
        <v>0.55800000000000005</v>
      </c>
    </row>
    <row r="7788" spans="1:7" x14ac:dyDescent="0.35">
      <c r="A7788" t="s">
        <v>4323</v>
      </c>
      <c r="B7788" t="s">
        <v>4324</v>
      </c>
      <c r="C7788" s="16">
        <v>29855</v>
      </c>
      <c r="D7788">
        <v>1</v>
      </c>
      <c r="E7788">
        <v>35</v>
      </c>
      <c r="F7788" t="s">
        <v>14525</v>
      </c>
      <c r="G7788">
        <v>0.374</v>
      </c>
    </row>
    <row r="7789" spans="1:7" x14ac:dyDescent="0.35">
      <c r="A7789" t="s">
        <v>9155</v>
      </c>
      <c r="B7789" t="s">
        <v>4120</v>
      </c>
      <c r="C7789" s="16">
        <v>29848</v>
      </c>
      <c r="D7789">
        <v>1</v>
      </c>
      <c r="E7789">
        <v>36</v>
      </c>
      <c r="F7789" t="s">
        <v>13900</v>
      </c>
      <c r="G7789">
        <v>0.76400000000000001</v>
      </c>
    </row>
    <row r="7790" spans="1:7" x14ac:dyDescent="0.35">
      <c r="A7790" t="s">
        <v>11230</v>
      </c>
      <c r="B7790" t="s">
        <v>11231</v>
      </c>
      <c r="C7790" s="16">
        <v>29837</v>
      </c>
      <c r="D7790">
        <v>1</v>
      </c>
      <c r="E7790">
        <v>45</v>
      </c>
      <c r="F7790" t="s">
        <v>13875</v>
      </c>
      <c r="G7790">
        <v>0.73399999999999999</v>
      </c>
    </row>
    <row r="7791" spans="1:7" x14ac:dyDescent="0.35">
      <c r="A7791" t="s">
        <v>8078</v>
      </c>
      <c r="B7791" t="s">
        <v>16</v>
      </c>
      <c r="C7791" s="16">
        <v>29822</v>
      </c>
      <c r="D7791">
        <v>1</v>
      </c>
      <c r="E7791">
        <v>82</v>
      </c>
      <c r="F7791" t="s">
        <v>14266</v>
      </c>
      <c r="G7791">
        <v>0.63100000000000001</v>
      </c>
    </row>
    <row r="7792" spans="1:7" x14ac:dyDescent="0.35">
      <c r="A7792" t="s">
        <v>9501</v>
      </c>
      <c r="B7792" t="s">
        <v>16</v>
      </c>
      <c r="C7792" s="16">
        <v>29822</v>
      </c>
      <c r="D7792">
        <v>1</v>
      </c>
      <c r="E7792">
        <v>0</v>
      </c>
      <c r="F7792" t="s">
        <v>14266</v>
      </c>
      <c r="G7792">
        <v>0.63100000000000001</v>
      </c>
    </row>
    <row r="7793" spans="1:7" x14ac:dyDescent="0.35">
      <c r="A7793" t="s">
        <v>63</v>
      </c>
      <c r="B7793" t="s">
        <v>1609</v>
      </c>
      <c r="C7793" s="16">
        <v>29799</v>
      </c>
      <c r="D7793">
        <v>12</v>
      </c>
      <c r="E7793">
        <v>63</v>
      </c>
      <c r="F7793" t="s">
        <v>14515</v>
      </c>
      <c r="G7793">
        <v>0.439</v>
      </c>
    </row>
    <row r="7794" spans="1:7" x14ac:dyDescent="0.35">
      <c r="A7794" t="s">
        <v>10104</v>
      </c>
      <c r="B7794" t="s">
        <v>1381</v>
      </c>
      <c r="C7794" s="16">
        <v>29794</v>
      </c>
      <c r="D7794">
        <v>6</v>
      </c>
      <c r="E7794">
        <v>74</v>
      </c>
      <c r="F7794" t="s">
        <v>14229</v>
      </c>
      <c r="G7794">
        <v>0.59099999999999997</v>
      </c>
    </row>
    <row r="7795" spans="1:7" x14ac:dyDescent="0.35">
      <c r="A7795" t="s">
        <v>12748</v>
      </c>
      <c r="B7795" t="s">
        <v>11534</v>
      </c>
      <c r="C7795" s="16">
        <v>29794</v>
      </c>
      <c r="D7795">
        <v>3</v>
      </c>
      <c r="E7795">
        <v>64</v>
      </c>
      <c r="F7795" t="s">
        <v>14526</v>
      </c>
      <c r="G7795">
        <v>0.63100000000000001</v>
      </c>
    </row>
    <row r="7796" spans="1:7" x14ac:dyDescent="0.35">
      <c r="A7796" t="s">
        <v>8783</v>
      </c>
      <c r="B7796" t="s">
        <v>1406</v>
      </c>
      <c r="C7796" s="16">
        <v>29752</v>
      </c>
      <c r="D7796">
        <v>1</v>
      </c>
      <c r="E7796">
        <v>67</v>
      </c>
      <c r="F7796" t="s">
        <v>14360</v>
      </c>
      <c r="G7796">
        <v>0.72499999999999998</v>
      </c>
    </row>
    <row r="7797" spans="1:7" x14ac:dyDescent="0.35">
      <c r="A7797" t="s">
        <v>9234</v>
      </c>
      <c r="B7797" t="s">
        <v>1406</v>
      </c>
      <c r="C7797" s="16">
        <v>29752</v>
      </c>
      <c r="D7797">
        <v>2</v>
      </c>
      <c r="E7797">
        <v>60</v>
      </c>
      <c r="F7797" t="s">
        <v>14360</v>
      </c>
      <c r="G7797">
        <v>0.58799999999999997</v>
      </c>
    </row>
    <row r="7798" spans="1:7" x14ac:dyDescent="0.35">
      <c r="A7798" t="s">
        <v>8259</v>
      </c>
      <c r="B7798" t="s">
        <v>2541</v>
      </c>
      <c r="C7798" s="16">
        <v>29738</v>
      </c>
      <c r="D7798">
        <v>4</v>
      </c>
      <c r="E7798">
        <v>5</v>
      </c>
      <c r="F7798" t="s">
        <v>14478</v>
      </c>
      <c r="G7798">
        <v>0.55500000000000005</v>
      </c>
    </row>
    <row r="7799" spans="1:7" x14ac:dyDescent="0.35">
      <c r="A7799" t="s">
        <v>9216</v>
      </c>
      <c r="B7799" t="s">
        <v>533</v>
      </c>
      <c r="C7799" s="16">
        <v>29711</v>
      </c>
      <c r="D7799">
        <v>1</v>
      </c>
      <c r="E7799">
        <v>62</v>
      </c>
      <c r="F7799" t="s">
        <v>14340</v>
      </c>
      <c r="G7799">
        <v>0.56499999999999995</v>
      </c>
    </row>
    <row r="7800" spans="1:7" x14ac:dyDescent="0.35">
      <c r="A7800" t="s">
        <v>1201</v>
      </c>
      <c r="B7800" t="s">
        <v>1202</v>
      </c>
      <c r="C7800" s="16">
        <v>29683</v>
      </c>
      <c r="D7800">
        <v>5</v>
      </c>
      <c r="E7800">
        <v>75</v>
      </c>
      <c r="F7800" t="s">
        <v>13777</v>
      </c>
      <c r="G7800">
        <v>0.83799999999999997</v>
      </c>
    </row>
    <row r="7801" spans="1:7" x14ac:dyDescent="0.35">
      <c r="A7801" t="s">
        <v>1201</v>
      </c>
      <c r="B7801" t="s">
        <v>1202</v>
      </c>
      <c r="C7801" s="16">
        <v>29683</v>
      </c>
      <c r="D7801">
        <v>5</v>
      </c>
      <c r="E7801">
        <v>75</v>
      </c>
      <c r="F7801" t="s">
        <v>13777</v>
      </c>
      <c r="G7801">
        <v>0.83799999999999997</v>
      </c>
    </row>
    <row r="7802" spans="1:7" x14ac:dyDescent="0.35">
      <c r="A7802" t="s">
        <v>3695</v>
      </c>
      <c r="B7802" t="s">
        <v>1390</v>
      </c>
      <c r="C7802" s="16">
        <v>29675</v>
      </c>
      <c r="D7802">
        <v>11</v>
      </c>
      <c r="E7802">
        <v>47</v>
      </c>
      <c r="F7802" t="s">
        <v>14126</v>
      </c>
      <c r="G7802">
        <v>0.502</v>
      </c>
    </row>
    <row r="7803" spans="1:7" x14ac:dyDescent="0.35">
      <c r="A7803" t="s">
        <v>5994</v>
      </c>
      <c r="B7803" t="s">
        <v>174</v>
      </c>
      <c r="C7803" s="16">
        <v>29644</v>
      </c>
      <c r="D7803">
        <v>1</v>
      </c>
      <c r="E7803">
        <v>53</v>
      </c>
      <c r="F7803" t="s">
        <v>13165</v>
      </c>
      <c r="G7803">
        <v>0.57699999999999996</v>
      </c>
    </row>
    <row r="7804" spans="1:7" x14ac:dyDescent="0.35">
      <c r="A7804" t="s">
        <v>8101</v>
      </c>
      <c r="B7804" t="s">
        <v>8102</v>
      </c>
      <c r="C7804" s="16">
        <v>29634</v>
      </c>
      <c r="D7804">
        <v>19</v>
      </c>
      <c r="E7804">
        <v>0</v>
      </c>
      <c r="F7804" t="s">
        <v>14252</v>
      </c>
      <c r="G7804">
        <v>0.21</v>
      </c>
    </row>
    <row r="7805" spans="1:7" x14ac:dyDescent="0.35">
      <c r="A7805" t="s">
        <v>5018</v>
      </c>
      <c r="B7805" t="s">
        <v>5019</v>
      </c>
      <c r="C7805" s="16">
        <v>29631</v>
      </c>
      <c r="D7805">
        <v>2</v>
      </c>
      <c r="E7805">
        <v>65</v>
      </c>
      <c r="F7805" t="s">
        <v>14527</v>
      </c>
      <c r="G7805">
        <v>0.72</v>
      </c>
    </row>
    <row r="7806" spans="1:7" x14ac:dyDescent="0.35">
      <c r="A7806" t="s">
        <v>11543</v>
      </c>
      <c r="B7806" t="s">
        <v>7520</v>
      </c>
      <c r="C7806" s="16">
        <v>29629</v>
      </c>
      <c r="D7806">
        <v>1</v>
      </c>
      <c r="E7806">
        <v>74</v>
      </c>
      <c r="F7806" t="s">
        <v>14528</v>
      </c>
      <c r="G7806">
        <v>0.53600000000000003</v>
      </c>
    </row>
    <row r="7807" spans="1:7" x14ac:dyDescent="0.35">
      <c r="A7807" t="s">
        <v>1999</v>
      </c>
      <c r="B7807" t="s">
        <v>2000</v>
      </c>
      <c r="C7807" s="16">
        <v>29587</v>
      </c>
      <c r="D7807">
        <v>4</v>
      </c>
      <c r="E7807">
        <v>58</v>
      </c>
      <c r="F7807" t="s">
        <v>13904</v>
      </c>
      <c r="G7807">
        <v>0.67300000000000004</v>
      </c>
    </row>
    <row r="7808" spans="1:7" x14ac:dyDescent="0.35">
      <c r="A7808" t="s">
        <v>2511</v>
      </c>
      <c r="B7808" t="s">
        <v>2512</v>
      </c>
      <c r="C7808" s="16">
        <v>29587</v>
      </c>
      <c r="D7808">
        <v>3</v>
      </c>
      <c r="E7808">
        <v>47</v>
      </c>
      <c r="F7808" t="s">
        <v>2513</v>
      </c>
      <c r="G7808">
        <v>0.57999999999999996</v>
      </c>
    </row>
    <row r="7809" spans="1:7" x14ac:dyDescent="0.35">
      <c r="A7809" t="s">
        <v>4755</v>
      </c>
      <c r="B7809" t="s">
        <v>4756</v>
      </c>
      <c r="C7809" s="16">
        <v>29587</v>
      </c>
      <c r="D7809">
        <v>1</v>
      </c>
      <c r="E7809">
        <v>0</v>
      </c>
      <c r="F7809" t="s">
        <v>14529</v>
      </c>
      <c r="G7809">
        <v>0.53800000000000003</v>
      </c>
    </row>
    <row r="7810" spans="1:7" x14ac:dyDescent="0.35">
      <c r="A7810" t="s">
        <v>5279</v>
      </c>
      <c r="B7810" t="s">
        <v>2512</v>
      </c>
      <c r="C7810" s="16">
        <v>29587</v>
      </c>
      <c r="D7810">
        <v>18</v>
      </c>
      <c r="E7810">
        <v>50</v>
      </c>
      <c r="F7810" t="s">
        <v>2513</v>
      </c>
      <c r="G7810">
        <v>0.78500000000000003</v>
      </c>
    </row>
    <row r="7811" spans="1:7" x14ac:dyDescent="0.35">
      <c r="A7811" t="s">
        <v>5753</v>
      </c>
      <c r="B7811" t="s">
        <v>3547</v>
      </c>
      <c r="C7811" s="16">
        <v>29587</v>
      </c>
      <c r="D7811">
        <v>1</v>
      </c>
      <c r="E7811">
        <v>80</v>
      </c>
      <c r="F7811" t="s">
        <v>13962</v>
      </c>
      <c r="G7811">
        <v>0.44600000000000001</v>
      </c>
    </row>
    <row r="7812" spans="1:7" x14ac:dyDescent="0.35">
      <c r="A7812" t="s">
        <v>7024</v>
      </c>
      <c r="B7812" t="s">
        <v>2000</v>
      </c>
      <c r="C7812" s="16">
        <v>29587</v>
      </c>
      <c r="D7812">
        <v>7</v>
      </c>
      <c r="E7812">
        <v>57</v>
      </c>
      <c r="F7812" t="s">
        <v>13904</v>
      </c>
      <c r="G7812">
        <v>0.61299999999999999</v>
      </c>
    </row>
    <row r="7813" spans="1:7" x14ac:dyDescent="0.35">
      <c r="A7813" t="s">
        <v>7780</v>
      </c>
      <c r="B7813" t="s">
        <v>8233</v>
      </c>
      <c r="C7813" s="16">
        <v>29587</v>
      </c>
      <c r="D7813">
        <v>4</v>
      </c>
      <c r="E7813">
        <v>26</v>
      </c>
      <c r="F7813" t="s">
        <v>12873</v>
      </c>
      <c r="G7813">
        <v>0.64900000000000002</v>
      </c>
    </row>
    <row r="7814" spans="1:7" x14ac:dyDescent="0.35">
      <c r="A7814" t="s">
        <v>8963</v>
      </c>
      <c r="B7814" t="s">
        <v>8964</v>
      </c>
      <c r="C7814" s="16">
        <v>29587</v>
      </c>
      <c r="D7814">
        <v>1</v>
      </c>
      <c r="E7814">
        <v>81</v>
      </c>
      <c r="F7814" t="s">
        <v>14191</v>
      </c>
      <c r="G7814">
        <v>0.67500000000000004</v>
      </c>
    </row>
    <row r="7815" spans="1:7" x14ac:dyDescent="0.35">
      <c r="A7815" t="s">
        <v>8989</v>
      </c>
      <c r="B7815" t="s">
        <v>8990</v>
      </c>
      <c r="C7815" s="16">
        <v>29587</v>
      </c>
      <c r="D7815">
        <v>1</v>
      </c>
      <c r="E7815">
        <v>54</v>
      </c>
      <c r="F7815" t="s">
        <v>13875</v>
      </c>
      <c r="G7815">
        <v>0.55300000000000005</v>
      </c>
    </row>
    <row r="7816" spans="1:7" x14ac:dyDescent="0.35">
      <c r="A7816" t="s">
        <v>10845</v>
      </c>
      <c r="B7816" t="s">
        <v>3547</v>
      </c>
      <c r="C7816" s="16">
        <v>29587</v>
      </c>
      <c r="D7816">
        <v>1</v>
      </c>
      <c r="E7816">
        <v>0</v>
      </c>
      <c r="F7816" t="s">
        <v>13962</v>
      </c>
      <c r="G7816">
        <v>0.59699999999999998</v>
      </c>
    </row>
    <row r="7817" spans="1:7" x14ac:dyDescent="0.35">
      <c r="A7817" t="s">
        <v>5551</v>
      </c>
      <c r="B7817" t="s">
        <v>5552</v>
      </c>
      <c r="C7817" s="16">
        <v>29565</v>
      </c>
      <c r="D7817">
        <v>1</v>
      </c>
      <c r="E7817">
        <v>40</v>
      </c>
      <c r="F7817" t="s">
        <v>12873</v>
      </c>
      <c r="G7817">
        <v>0.89700000000000002</v>
      </c>
    </row>
    <row r="7818" spans="1:7" x14ac:dyDescent="0.35">
      <c r="A7818" t="s">
        <v>10114</v>
      </c>
      <c r="B7818" t="s">
        <v>10103</v>
      </c>
      <c r="C7818" s="16">
        <v>29563</v>
      </c>
      <c r="D7818">
        <v>7</v>
      </c>
      <c r="E7818">
        <v>62</v>
      </c>
      <c r="F7818" t="s">
        <v>14530</v>
      </c>
      <c r="G7818">
        <v>0.60899999999999999</v>
      </c>
    </row>
    <row r="7819" spans="1:7" x14ac:dyDescent="0.35">
      <c r="A7819" t="s">
        <v>11971</v>
      </c>
      <c r="B7819" t="s">
        <v>3456</v>
      </c>
      <c r="C7819" s="16">
        <v>29542</v>
      </c>
      <c r="D7819">
        <v>1</v>
      </c>
      <c r="E7819">
        <v>62</v>
      </c>
      <c r="F7819" t="s">
        <v>14507</v>
      </c>
      <c r="G7819">
        <v>0.70099999999999996</v>
      </c>
    </row>
    <row r="7820" spans="1:7" x14ac:dyDescent="0.35">
      <c r="A7820" t="s">
        <v>11971</v>
      </c>
      <c r="B7820" t="s">
        <v>3456</v>
      </c>
      <c r="C7820" s="16">
        <v>29542</v>
      </c>
      <c r="D7820">
        <v>1</v>
      </c>
      <c r="E7820">
        <v>56</v>
      </c>
      <c r="F7820" t="s">
        <v>14507</v>
      </c>
      <c r="G7820">
        <v>0.70099999999999996</v>
      </c>
    </row>
    <row r="7821" spans="1:7" x14ac:dyDescent="0.35">
      <c r="A7821" t="s">
        <v>5537</v>
      </c>
      <c r="B7821" t="s">
        <v>3456</v>
      </c>
      <c r="C7821" s="16">
        <v>29542</v>
      </c>
      <c r="D7821">
        <v>10</v>
      </c>
      <c r="E7821">
        <v>64</v>
      </c>
      <c r="F7821" t="s">
        <v>14507</v>
      </c>
      <c r="G7821">
        <v>0.58799999999999997</v>
      </c>
    </row>
    <row r="7822" spans="1:7" x14ac:dyDescent="0.35">
      <c r="A7822" t="s">
        <v>1123</v>
      </c>
      <c r="B7822" t="s">
        <v>1124</v>
      </c>
      <c r="C7822" s="16">
        <v>29514</v>
      </c>
      <c r="D7822">
        <v>1</v>
      </c>
      <c r="E7822">
        <v>34</v>
      </c>
      <c r="F7822" t="s">
        <v>14517</v>
      </c>
      <c r="G7822">
        <v>0.78300000000000003</v>
      </c>
    </row>
    <row r="7823" spans="1:7" x14ac:dyDescent="0.35">
      <c r="A7823" t="s">
        <v>5747</v>
      </c>
      <c r="B7823" t="s">
        <v>1053</v>
      </c>
      <c r="C7823" s="16">
        <v>29497</v>
      </c>
      <c r="D7823">
        <v>1</v>
      </c>
      <c r="E7823">
        <v>0</v>
      </c>
      <c r="F7823" t="s">
        <v>14311</v>
      </c>
      <c r="G7823">
        <v>0.79900000000000004</v>
      </c>
    </row>
    <row r="7824" spans="1:7" x14ac:dyDescent="0.35">
      <c r="A7824" t="s">
        <v>7647</v>
      </c>
      <c r="B7824" t="s">
        <v>1053</v>
      </c>
      <c r="C7824" s="16">
        <v>29497</v>
      </c>
      <c r="D7824">
        <v>7</v>
      </c>
      <c r="E7824">
        <v>0</v>
      </c>
      <c r="F7824" t="s">
        <v>14311</v>
      </c>
      <c r="G7824">
        <v>0.78</v>
      </c>
    </row>
    <row r="7825" spans="1:7" x14ac:dyDescent="0.35">
      <c r="A7825" t="s">
        <v>5747</v>
      </c>
      <c r="B7825" t="s">
        <v>1053</v>
      </c>
      <c r="C7825" s="16">
        <v>29497</v>
      </c>
      <c r="D7825">
        <v>1</v>
      </c>
      <c r="E7825">
        <v>0</v>
      </c>
      <c r="F7825" t="s">
        <v>14311</v>
      </c>
      <c r="G7825">
        <v>0.80600000000000005</v>
      </c>
    </row>
    <row r="7826" spans="1:7" x14ac:dyDescent="0.35">
      <c r="A7826" t="s">
        <v>2239</v>
      </c>
      <c r="B7826" t="s">
        <v>789</v>
      </c>
      <c r="C7826" s="16">
        <v>29493</v>
      </c>
      <c r="D7826">
        <v>1</v>
      </c>
      <c r="E7826">
        <v>75</v>
      </c>
      <c r="F7826" t="s">
        <v>12790</v>
      </c>
      <c r="G7826">
        <v>0.88500000000000001</v>
      </c>
    </row>
    <row r="7827" spans="1:7" x14ac:dyDescent="0.35">
      <c r="A7827" t="s">
        <v>12594</v>
      </c>
      <c r="B7827" t="s">
        <v>117</v>
      </c>
      <c r="C7827" s="16">
        <v>29493</v>
      </c>
      <c r="D7827">
        <v>6</v>
      </c>
      <c r="E7827">
        <v>66</v>
      </c>
      <c r="F7827" t="s">
        <v>13746</v>
      </c>
      <c r="G7827">
        <v>0.877</v>
      </c>
    </row>
    <row r="7828" spans="1:7" x14ac:dyDescent="0.35">
      <c r="A7828" t="s">
        <v>10867</v>
      </c>
      <c r="B7828" t="s">
        <v>2414</v>
      </c>
      <c r="C7828" s="16">
        <v>29487</v>
      </c>
      <c r="D7828">
        <v>2</v>
      </c>
      <c r="E7828">
        <v>72</v>
      </c>
      <c r="F7828" t="s">
        <v>12791</v>
      </c>
      <c r="G7828">
        <v>0.46899999999999997</v>
      </c>
    </row>
    <row r="7829" spans="1:7" x14ac:dyDescent="0.35">
      <c r="A7829" t="s">
        <v>4241</v>
      </c>
      <c r="B7829" t="s">
        <v>4242</v>
      </c>
      <c r="C7829" s="16">
        <v>29484</v>
      </c>
      <c r="D7829">
        <v>2</v>
      </c>
      <c r="E7829">
        <v>1</v>
      </c>
      <c r="F7829" t="s">
        <v>14531</v>
      </c>
      <c r="G7829">
        <v>0.45300000000000001</v>
      </c>
    </row>
    <row r="7830" spans="1:7" x14ac:dyDescent="0.35">
      <c r="A7830" t="s">
        <v>875</v>
      </c>
      <c r="B7830" t="s">
        <v>876</v>
      </c>
      <c r="C7830" s="16">
        <v>29472</v>
      </c>
      <c r="D7830">
        <v>1</v>
      </c>
      <c r="E7830">
        <v>63</v>
      </c>
      <c r="F7830" t="s">
        <v>14532</v>
      </c>
      <c r="G7830">
        <v>0.46600000000000003</v>
      </c>
    </row>
    <row r="7831" spans="1:7" x14ac:dyDescent="0.35">
      <c r="A7831" t="s">
        <v>5002</v>
      </c>
      <c r="B7831" t="s">
        <v>2756</v>
      </c>
      <c r="C7831" s="16">
        <v>29427</v>
      </c>
      <c r="D7831">
        <v>6</v>
      </c>
      <c r="E7831">
        <v>87</v>
      </c>
      <c r="F7831" t="s">
        <v>14122</v>
      </c>
      <c r="G7831">
        <v>0.31</v>
      </c>
    </row>
    <row r="7832" spans="1:7" x14ac:dyDescent="0.35">
      <c r="A7832" t="s">
        <v>9731</v>
      </c>
      <c r="B7832" t="s">
        <v>2756</v>
      </c>
      <c r="C7832" s="16">
        <v>29427</v>
      </c>
      <c r="D7832">
        <v>2</v>
      </c>
      <c r="E7832">
        <v>76</v>
      </c>
      <c r="F7832" t="s">
        <v>14122</v>
      </c>
      <c r="G7832">
        <v>0.45700000000000002</v>
      </c>
    </row>
    <row r="7833" spans="1:7" x14ac:dyDescent="0.35">
      <c r="A7833" t="s">
        <v>4423</v>
      </c>
      <c r="B7833" t="s">
        <v>2756</v>
      </c>
      <c r="C7833" s="16">
        <v>29427</v>
      </c>
      <c r="D7833">
        <v>10</v>
      </c>
      <c r="E7833">
        <v>67</v>
      </c>
      <c r="F7833" t="s">
        <v>14122</v>
      </c>
      <c r="G7833">
        <v>0.57599999999999996</v>
      </c>
    </row>
    <row r="7834" spans="1:7" x14ac:dyDescent="0.35">
      <c r="A7834" t="s">
        <v>10616</v>
      </c>
      <c r="B7834" t="s">
        <v>2756</v>
      </c>
      <c r="C7834" s="16">
        <v>29427</v>
      </c>
      <c r="D7834">
        <v>7</v>
      </c>
      <c r="E7834">
        <v>85</v>
      </c>
      <c r="F7834" t="s">
        <v>14122</v>
      </c>
      <c r="G7834">
        <v>0.53200000000000003</v>
      </c>
    </row>
    <row r="7835" spans="1:7" x14ac:dyDescent="0.35">
      <c r="A7835" t="s">
        <v>11530</v>
      </c>
      <c r="B7835" t="s">
        <v>4452</v>
      </c>
      <c r="C7835" s="16">
        <v>29403</v>
      </c>
      <c r="D7835">
        <v>2</v>
      </c>
      <c r="E7835">
        <v>55</v>
      </c>
      <c r="F7835" t="s">
        <v>4453</v>
      </c>
      <c r="G7835">
        <v>0.503</v>
      </c>
    </row>
    <row r="7836" spans="1:7" x14ac:dyDescent="0.35">
      <c r="A7836" t="s">
        <v>3881</v>
      </c>
      <c r="B7836" t="s">
        <v>89</v>
      </c>
      <c r="C7836" s="16">
        <v>29399</v>
      </c>
      <c r="D7836">
        <v>3</v>
      </c>
      <c r="E7836">
        <v>77</v>
      </c>
      <c r="F7836" t="s">
        <v>14109</v>
      </c>
      <c r="G7836">
        <v>0.93300000000000005</v>
      </c>
    </row>
    <row r="7837" spans="1:7" x14ac:dyDescent="0.35">
      <c r="A7837" t="s">
        <v>9171</v>
      </c>
      <c r="B7837" t="s">
        <v>89</v>
      </c>
      <c r="C7837" s="16">
        <v>29399</v>
      </c>
      <c r="D7837">
        <v>5</v>
      </c>
      <c r="E7837">
        <v>74</v>
      </c>
      <c r="F7837" t="s">
        <v>14109</v>
      </c>
      <c r="G7837">
        <v>0.59899999999999998</v>
      </c>
    </row>
    <row r="7838" spans="1:7" x14ac:dyDescent="0.35">
      <c r="A7838" t="s">
        <v>9171</v>
      </c>
      <c r="B7838" t="s">
        <v>89</v>
      </c>
      <c r="C7838" s="16">
        <v>29399</v>
      </c>
      <c r="D7838">
        <v>5</v>
      </c>
      <c r="E7838">
        <v>82</v>
      </c>
      <c r="F7838" t="s">
        <v>14109</v>
      </c>
      <c r="G7838">
        <v>0.59899999999999998</v>
      </c>
    </row>
    <row r="7839" spans="1:7" x14ac:dyDescent="0.35">
      <c r="A7839" t="s">
        <v>3881</v>
      </c>
      <c r="B7839" t="s">
        <v>89</v>
      </c>
      <c r="C7839" s="16">
        <v>29399</v>
      </c>
      <c r="D7839">
        <v>3</v>
      </c>
      <c r="E7839">
        <v>85</v>
      </c>
      <c r="F7839" t="s">
        <v>14109</v>
      </c>
      <c r="G7839">
        <v>0.93300000000000005</v>
      </c>
    </row>
    <row r="7840" spans="1:7" x14ac:dyDescent="0.35">
      <c r="A7840" t="s">
        <v>4602</v>
      </c>
      <c r="B7840" t="s">
        <v>16</v>
      </c>
      <c r="C7840" s="16">
        <v>29392</v>
      </c>
      <c r="D7840">
        <v>8</v>
      </c>
      <c r="E7840">
        <v>58</v>
      </c>
      <c r="F7840" t="s">
        <v>14266</v>
      </c>
      <c r="G7840">
        <v>0.67800000000000005</v>
      </c>
    </row>
    <row r="7841" spans="1:7" x14ac:dyDescent="0.35">
      <c r="A7841" t="s">
        <v>11487</v>
      </c>
      <c r="B7841" t="s">
        <v>729</v>
      </c>
      <c r="C7841" s="16">
        <v>29373</v>
      </c>
      <c r="D7841">
        <v>10</v>
      </c>
      <c r="E7841">
        <v>63</v>
      </c>
      <c r="F7841" t="s">
        <v>13654</v>
      </c>
      <c r="G7841">
        <v>0.63500000000000001</v>
      </c>
    </row>
    <row r="7842" spans="1:7" x14ac:dyDescent="0.35">
      <c r="A7842" t="s">
        <v>3035</v>
      </c>
      <c r="B7842" t="s">
        <v>2175</v>
      </c>
      <c r="C7842" s="16">
        <v>29363</v>
      </c>
      <c r="D7842">
        <v>1</v>
      </c>
      <c r="E7842">
        <v>2</v>
      </c>
      <c r="F7842" t="s">
        <v>14498</v>
      </c>
      <c r="G7842">
        <v>0.88700000000000001</v>
      </c>
    </row>
    <row r="7843" spans="1:7" x14ac:dyDescent="0.35">
      <c r="A7843" t="s">
        <v>3870</v>
      </c>
      <c r="B7843" t="s">
        <v>1236</v>
      </c>
      <c r="C7843" s="16">
        <v>29361</v>
      </c>
      <c r="D7843">
        <v>2</v>
      </c>
      <c r="E7843">
        <v>49</v>
      </c>
      <c r="F7843" t="s">
        <v>14431</v>
      </c>
      <c r="G7843">
        <v>0.53300000000000003</v>
      </c>
    </row>
    <row r="7844" spans="1:7" x14ac:dyDescent="0.35">
      <c r="A7844" t="s">
        <v>10219</v>
      </c>
      <c r="B7844" t="s">
        <v>335</v>
      </c>
      <c r="C7844" s="16">
        <v>29357</v>
      </c>
      <c r="D7844">
        <v>1</v>
      </c>
      <c r="E7844">
        <v>36</v>
      </c>
      <c r="F7844" t="s">
        <v>14479</v>
      </c>
      <c r="G7844">
        <v>0.81699999999999995</v>
      </c>
    </row>
    <row r="7845" spans="1:7" x14ac:dyDescent="0.35">
      <c r="A7845" t="s">
        <v>10406</v>
      </c>
      <c r="B7845" t="s">
        <v>1272</v>
      </c>
      <c r="C7845" s="16">
        <v>29357</v>
      </c>
      <c r="D7845">
        <v>1</v>
      </c>
      <c r="E7845">
        <v>0</v>
      </c>
      <c r="F7845" t="s">
        <v>14510</v>
      </c>
      <c r="G7845">
        <v>0.7</v>
      </c>
    </row>
    <row r="7846" spans="1:7" x14ac:dyDescent="0.35">
      <c r="A7846" t="s">
        <v>11387</v>
      </c>
      <c r="B7846" t="s">
        <v>21</v>
      </c>
      <c r="C7846" s="16">
        <v>29354</v>
      </c>
      <c r="D7846">
        <v>2</v>
      </c>
      <c r="E7846">
        <v>59</v>
      </c>
      <c r="F7846" t="s">
        <v>14230</v>
      </c>
      <c r="G7846">
        <v>0.61599999999999999</v>
      </c>
    </row>
    <row r="7847" spans="1:7" x14ac:dyDescent="0.35">
      <c r="A7847" t="s">
        <v>9936</v>
      </c>
      <c r="B7847" t="s">
        <v>1173</v>
      </c>
      <c r="C7847" s="16">
        <v>29334</v>
      </c>
      <c r="D7847">
        <v>2</v>
      </c>
      <c r="E7847">
        <v>58</v>
      </c>
      <c r="F7847" t="s">
        <v>14241</v>
      </c>
      <c r="G7847">
        <v>0.871</v>
      </c>
    </row>
    <row r="7848" spans="1:7" x14ac:dyDescent="0.35">
      <c r="A7848" t="s">
        <v>2977</v>
      </c>
      <c r="B7848" t="s">
        <v>2978</v>
      </c>
      <c r="C7848" s="16">
        <v>29332</v>
      </c>
      <c r="D7848">
        <v>4</v>
      </c>
      <c r="E7848">
        <v>67</v>
      </c>
      <c r="F7848" t="s">
        <v>14497</v>
      </c>
      <c r="G7848">
        <v>0.65100000000000002</v>
      </c>
    </row>
    <row r="7849" spans="1:7" x14ac:dyDescent="0.35">
      <c r="A7849" t="s">
        <v>1672</v>
      </c>
      <c r="B7849" t="s">
        <v>692</v>
      </c>
      <c r="C7849" s="16">
        <v>29292</v>
      </c>
      <c r="D7849">
        <v>4</v>
      </c>
      <c r="E7849">
        <v>75</v>
      </c>
      <c r="F7849" t="s">
        <v>14320</v>
      </c>
      <c r="G7849">
        <v>0.752</v>
      </c>
    </row>
    <row r="7850" spans="1:7" x14ac:dyDescent="0.35">
      <c r="A7850" t="s">
        <v>11214</v>
      </c>
      <c r="B7850" t="s">
        <v>5798</v>
      </c>
      <c r="C7850" s="16">
        <v>29276</v>
      </c>
      <c r="D7850">
        <v>6</v>
      </c>
      <c r="E7850">
        <v>70</v>
      </c>
      <c r="F7850" t="s">
        <v>14288</v>
      </c>
      <c r="G7850">
        <v>0.67400000000000004</v>
      </c>
    </row>
    <row r="7851" spans="1:7" x14ac:dyDescent="0.35">
      <c r="A7851" t="s">
        <v>5496</v>
      </c>
      <c r="B7851" t="s">
        <v>5497</v>
      </c>
      <c r="C7851" s="16">
        <v>29231</v>
      </c>
      <c r="D7851">
        <v>10</v>
      </c>
      <c r="E7851">
        <v>69</v>
      </c>
      <c r="F7851" t="s">
        <v>14416</v>
      </c>
      <c r="G7851">
        <v>0.751</v>
      </c>
    </row>
    <row r="7852" spans="1:7" x14ac:dyDescent="0.35">
      <c r="A7852" t="s">
        <v>6684</v>
      </c>
      <c r="B7852" t="s">
        <v>6685</v>
      </c>
      <c r="C7852" s="16">
        <v>29230</v>
      </c>
      <c r="D7852">
        <v>2</v>
      </c>
      <c r="E7852">
        <v>69</v>
      </c>
      <c r="F7852" t="s">
        <v>13433</v>
      </c>
      <c r="G7852">
        <v>0.67500000000000004</v>
      </c>
    </row>
    <row r="7853" spans="1:7" x14ac:dyDescent="0.35">
      <c r="A7853" t="s">
        <v>6684</v>
      </c>
      <c r="B7853" t="s">
        <v>6685</v>
      </c>
      <c r="C7853" s="16">
        <v>29230</v>
      </c>
      <c r="D7853">
        <v>2</v>
      </c>
      <c r="E7853">
        <v>74</v>
      </c>
      <c r="F7853" t="s">
        <v>13433</v>
      </c>
      <c r="G7853">
        <v>0.68</v>
      </c>
    </row>
    <row r="7854" spans="1:7" x14ac:dyDescent="0.35">
      <c r="A7854" t="s">
        <v>1009</v>
      </c>
      <c r="B7854" t="s">
        <v>862</v>
      </c>
      <c r="C7854" s="16">
        <v>29221</v>
      </c>
      <c r="D7854">
        <v>1</v>
      </c>
      <c r="E7854">
        <v>47</v>
      </c>
      <c r="F7854" t="s">
        <v>14057</v>
      </c>
      <c r="G7854">
        <v>0.58699999999999997</v>
      </c>
    </row>
    <row r="7855" spans="1:7" x14ac:dyDescent="0.35">
      <c r="A7855" t="s">
        <v>4771</v>
      </c>
      <c r="B7855" t="s">
        <v>4772</v>
      </c>
      <c r="C7855" s="16">
        <v>29221</v>
      </c>
      <c r="D7855">
        <v>5</v>
      </c>
      <c r="E7855">
        <v>21</v>
      </c>
      <c r="F7855" t="s">
        <v>13875</v>
      </c>
      <c r="G7855">
        <v>0.65200000000000002</v>
      </c>
    </row>
    <row r="7856" spans="1:7" x14ac:dyDescent="0.35">
      <c r="A7856" t="s">
        <v>6101</v>
      </c>
      <c r="B7856" t="s">
        <v>784</v>
      </c>
      <c r="C7856" s="16">
        <v>29221</v>
      </c>
      <c r="D7856">
        <v>1</v>
      </c>
      <c r="E7856">
        <v>0</v>
      </c>
      <c r="F7856" t="s">
        <v>14460</v>
      </c>
      <c r="G7856">
        <v>0.84799999999999998</v>
      </c>
    </row>
    <row r="7857" spans="1:7" x14ac:dyDescent="0.35">
      <c r="A7857" t="s">
        <v>6981</v>
      </c>
      <c r="B7857" t="s">
        <v>862</v>
      </c>
      <c r="C7857" s="16">
        <v>29221</v>
      </c>
      <c r="D7857">
        <v>3</v>
      </c>
      <c r="E7857">
        <v>41</v>
      </c>
      <c r="F7857" t="s">
        <v>14057</v>
      </c>
      <c r="G7857">
        <v>0.46500000000000002</v>
      </c>
    </row>
    <row r="7858" spans="1:7" x14ac:dyDescent="0.35">
      <c r="A7858" t="s">
        <v>7163</v>
      </c>
      <c r="B7858" t="s">
        <v>2000</v>
      </c>
      <c r="C7858" s="16">
        <v>29221</v>
      </c>
      <c r="D7858">
        <v>5</v>
      </c>
      <c r="E7858">
        <v>54</v>
      </c>
      <c r="F7858" t="s">
        <v>13904</v>
      </c>
      <c r="G7858">
        <v>0.64300000000000002</v>
      </c>
    </row>
    <row r="7859" spans="1:7" x14ac:dyDescent="0.35">
      <c r="A7859" t="s">
        <v>7949</v>
      </c>
      <c r="B7859" t="s">
        <v>7950</v>
      </c>
      <c r="C7859" s="16">
        <v>29221</v>
      </c>
      <c r="D7859">
        <v>5</v>
      </c>
      <c r="E7859">
        <v>0</v>
      </c>
      <c r="F7859" t="s">
        <v>13434</v>
      </c>
      <c r="G7859">
        <v>0.60399999999999998</v>
      </c>
    </row>
    <row r="7860" spans="1:7" x14ac:dyDescent="0.35">
      <c r="A7860" t="s">
        <v>8192</v>
      </c>
      <c r="B7860" t="s">
        <v>8193</v>
      </c>
      <c r="C7860" s="16">
        <v>29221</v>
      </c>
      <c r="D7860">
        <v>3</v>
      </c>
      <c r="E7860">
        <v>61</v>
      </c>
      <c r="F7860" t="s">
        <v>13875</v>
      </c>
      <c r="G7860">
        <v>0.435</v>
      </c>
    </row>
    <row r="7861" spans="1:7" x14ac:dyDescent="0.35">
      <c r="A7861" t="s">
        <v>11158</v>
      </c>
      <c r="B7861" t="s">
        <v>862</v>
      </c>
      <c r="C7861" s="16">
        <v>29221</v>
      </c>
      <c r="D7861">
        <v>2</v>
      </c>
      <c r="E7861">
        <v>54</v>
      </c>
      <c r="F7861" t="s">
        <v>14057</v>
      </c>
      <c r="G7861">
        <v>0.52</v>
      </c>
    </row>
    <row r="7862" spans="1:7" x14ac:dyDescent="0.35">
      <c r="A7862" t="s">
        <v>3028</v>
      </c>
      <c r="B7862" t="s">
        <v>3029</v>
      </c>
      <c r="C7862" s="16">
        <v>29196</v>
      </c>
      <c r="D7862">
        <v>1</v>
      </c>
      <c r="E7862">
        <v>62</v>
      </c>
      <c r="F7862" t="s">
        <v>14533</v>
      </c>
      <c r="G7862">
        <v>0.57099999999999995</v>
      </c>
    </row>
    <row r="7863" spans="1:7" x14ac:dyDescent="0.35">
      <c r="A7863" t="s">
        <v>6728</v>
      </c>
      <c r="B7863" t="s">
        <v>1085</v>
      </c>
      <c r="C7863" s="16">
        <v>29189</v>
      </c>
      <c r="D7863">
        <v>5</v>
      </c>
      <c r="E7863">
        <v>80</v>
      </c>
      <c r="F7863" t="s">
        <v>14399</v>
      </c>
      <c r="G7863">
        <v>0.69299999999999995</v>
      </c>
    </row>
    <row r="7864" spans="1:7" x14ac:dyDescent="0.35">
      <c r="A7864" t="s">
        <v>10354</v>
      </c>
      <c r="B7864" t="s">
        <v>1085</v>
      </c>
      <c r="C7864" s="16">
        <v>29189</v>
      </c>
      <c r="D7864">
        <v>6</v>
      </c>
      <c r="E7864">
        <v>77</v>
      </c>
      <c r="F7864" t="s">
        <v>14399</v>
      </c>
      <c r="G7864">
        <v>0.47199999999999998</v>
      </c>
    </row>
    <row r="7865" spans="1:7" x14ac:dyDescent="0.35">
      <c r="A7865" t="s">
        <v>7983</v>
      </c>
      <c r="B7865" t="s">
        <v>840</v>
      </c>
      <c r="C7865" s="16">
        <v>29180</v>
      </c>
      <c r="D7865">
        <v>1</v>
      </c>
      <c r="E7865">
        <v>54</v>
      </c>
      <c r="F7865" t="s">
        <v>12789</v>
      </c>
      <c r="G7865">
        <v>0.47599999999999998</v>
      </c>
    </row>
    <row r="7866" spans="1:7" x14ac:dyDescent="0.35">
      <c r="A7866" t="s">
        <v>11253</v>
      </c>
      <c r="B7866" t="s">
        <v>579</v>
      </c>
      <c r="C7866" s="16">
        <v>29160</v>
      </c>
      <c r="D7866">
        <v>1</v>
      </c>
      <c r="E7866">
        <v>56</v>
      </c>
      <c r="F7866" t="s">
        <v>13904</v>
      </c>
      <c r="G7866">
        <v>0.82499999999999996</v>
      </c>
    </row>
    <row r="7867" spans="1:7" x14ac:dyDescent="0.35">
      <c r="A7867" t="s">
        <v>4121</v>
      </c>
      <c r="B7867" t="s">
        <v>253</v>
      </c>
      <c r="C7867" s="16">
        <v>29147</v>
      </c>
      <c r="D7867">
        <v>1</v>
      </c>
      <c r="E7867">
        <v>61</v>
      </c>
      <c r="F7867" t="s">
        <v>13955</v>
      </c>
      <c r="G7867">
        <v>0.81200000000000006</v>
      </c>
    </row>
    <row r="7868" spans="1:7" x14ac:dyDescent="0.35">
      <c r="A7868" t="s">
        <v>4321</v>
      </c>
      <c r="B7868" t="s">
        <v>533</v>
      </c>
      <c r="C7868" s="16">
        <v>29147</v>
      </c>
      <c r="D7868">
        <v>1</v>
      </c>
      <c r="E7868">
        <v>71</v>
      </c>
      <c r="F7868" t="s">
        <v>14340</v>
      </c>
      <c r="G7868">
        <v>0.57899999999999996</v>
      </c>
    </row>
    <row r="7869" spans="1:7" x14ac:dyDescent="0.35">
      <c r="A7869" t="s">
        <v>7740</v>
      </c>
      <c r="B7869" t="s">
        <v>533</v>
      </c>
      <c r="C7869" s="16">
        <v>29147</v>
      </c>
      <c r="D7869">
        <v>6</v>
      </c>
      <c r="E7869">
        <v>68</v>
      </c>
      <c r="F7869" t="s">
        <v>14340</v>
      </c>
      <c r="G7869">
        <v>0.75800000000000001</v>
      </c>
    </row>
    <row r="7870" spans="1:7" x14ac:dyDescent="0.35">
      <c r="A7870" t="s">
        <v>4121</v>
      </c>
      <c r="B7870" t="s">
        <v>253</v>
      </c>
      <c r="C7870" s="16">
        <v>29147</v>
      </c>
      <c r="D7870">
        <v>1</v>
      </c>
      <c r="E7870">
        <v>61</v>
      </c>
      <c r="F7870" t="s">
        <v>13955</v>
      </c>
      <c r="G7870">
        <v>0.81200000000000006</v>
      </c>
    </row>
    <row r="7871" spans="1:7" x14ac:dyDescent="0.35">
      <c r="A7871" t="s">
        <v>3301</v>
      </c>
      <c r="B7871" t="s">
        <v>1124</v>
      </c>
      <c r="C7871" s="16">
        <v>29143</v>
      </c>
      <c r="D7871">
        <v>10</v>
      </c>
      <c r="E7871">
        <v>0</v>
      </c>
      <c r="F7871" t="s">
        <v>14517</v>
      </c>
      <c r="G7871">
        <v>0.57299999999999995</v>
      </c>
    </row>
    <row r="7872" spans="1:7" x14ac:dyDescent="0.35">
      <c r="A7872" t="s">
        <v>7788</v>
      </c>
      <c r="B7872" t="s">
        <v>7789</v>
      </c>
      <c r="C7872" s="16">
        <v>29143</v>
      </c>
      <c r="D7872">
        <v>8</v>
      </c>
      <c r="E7872">
        <v>0</v>
      </c>
      <c r="F7872" t="s">
        <v>14534</v>
      </c>
      <c r="G7872">
        <v>0.70299999999999996</v>
      </c>
    </row>
    <row r="7873" spans="1:7" x14ac:dyDescent="0.35">
      <c r="A7873" t="s">
        <v>5908</v>
      </c>
      <c r="B7873" t="s">
        <v>18</v>
      </c>
      <c r="C7873" s="16">
        <v>29140</v>
      </c>
      <c r="D7873">
        <v>19</v>
      </c>
      <c r="E7873">
        <v>62</v>
      </c>
      <c r="F7873" t="s">
        <v>14466</v>
      </c>
      <c r="G7873">
        <v>0.628</v>
      </c>
    </row>
    <row r="7874" spans="1:7" x14ac:dyDescent="0.35">
      <c r="A7874" t="s">
        <v>11628</v>
      </c>
      <c r="B7874" t="s">
        <v>5853</v>
      </c>
      <c r="C7874" s="16">
        <v>29138</v>
      </c>
      <c r="D7874">
        <v>11</v>
      </c>
      <c r="E7874">
        <v>67</v>
      </c>
      <c r="F7874" t="s">
        <v>13314</v>
      </c>
      <c r="G7874">
        <v>0.65200000000000002</v>
      </c>
    </row>
    <row r="7875" spans="1:7" x14ac:dyDescent="0.35">
      <c r="A7875" t="s">
        <v>5162</v>
      </c>
      <c r="B7875" t="s">
        <v>1053</v>
      </c>
      <c r="C7875" s="16">
        <v>29130</v>
      </c>
      <c r="D7875">
        <v>1</v>
      </c>
      <c r="E7875">
        <v>0</v>
      </c>
      <c r="F7875" t="s">
        <v>14311</v>
      </c>
      <c r="G7875">
        <v>0.58199999999999996</v>
      </c>
    </row>
    <row r="7876" spans="1:7" x14ac:dyDescent="0.35">
      <c r="A7876" t="s">
        <v>5162</v>
      </c>
      <c r="B7876" t="s">
        <v>1053</v>
      </c>
      <c r="C7876" s="16">
        <v>29130</v>
      </c>
      <c r="D7876">
        <v>1</v>
      </c>
      <c r="E7876">
        <v>0</v>
      </c>
      <c r="F7876" t="s">
        <v>14311</v>
      </c>
      <c r="G7876">
        <v>0.57699999999999996</v>
      </c>
    </row>
    <row r="7877" spans="1:7" x14ac:dyDescent="0.35">
      <c r="A7877" t="s">
        <v>11346</v>
      </c>
      <c r="B7877" t="s">
        <v>1053</v>
      </c>
      <c r="C7877" s="16">
        <v>29130</v>
      </c>
      <c r="D7877">
        <v>6</v>
      </c>
      <c r="E7877">
        <v>0</v>
      </c>
      <c r="F7877" t="s">
        <v>14311</v>
      </c>
      <c r="G7877">
        <v>0.51400000000000001</v>
      </c>
    </row>
    <row r="7878" spans="1:7" x14ac:dyDescent="0.35">
      <c r="A7878" t="s">
        <v>10800</v>
      </c>
      <c r="B7878" t="s">
        <v>288</v>
      </c>
      <c r="C7878" s="16">
        <v>29129</v>
      </c>
      <c r="D7878">
        <v>9</v>
      </c>
      <c r="E7878">
        <v>51</v>
      </c>
      <c r="F7878" t="s">
        <v>14038</v>
      </c>
      <c r="G7878">
        <v>0.59799999999999998</v>
      </c>
    </row>
    <row r="7879" spans="1:7" x14ac:dyDescent="0.35">
      <c r="A7879" t="s">
        <v>9856</v>
      </c>
      <c r="B7879" t="s">
        <v>387</v>
      </c>
      <c r="C7879" s="16">
        <v>29077</v>
      </c>
      <c r="D7879">
        <v>2</v>
      </c>
      <c r="E7879">
        <v>80</v>
      </c>
      <c r="F7879" t="s">
        <v>13728</v>
      </c>
      <c r="G7879">
        <v>0.80800000000000005</v>
      </c>
    </row>
    <row r="7880" spans="1:7" x14ac:dyDescent="0.35">
      <c r="A7880" t="s">
        <v>10597</v>
      </c>
      <c r="B7880" t="s">
        <v>387</v>
      </c>
      <c r="C7880" s="16">
        <v>29077</v>
      </c>
      <c r="D7880">
        <v>1</v>
      </c>
      <c r="E7880">
        <v>78</v>
      </c>
      <c r="F7880" t="s">
        <v>13728</v>
      </c>
      <c r="G7880">
        <v>0.878</v>
      </c>
    </row>
    <row r="7881" spans="1:7" x14ac:dyDescent="0.35">
      <c r="A7881" t="s">
        <v>5890</v>
      </c>
      <c r="B7881" t="s">
        <v>2756</v>
      </c>
      <c r="C7881" s="16">
        <v>29063</v>
      </c>
      <c r="D7881">
        <v>1</v>
      </c>
      <c r="E7881">
        <v>88</v>
      </c>
      <c r="F7881" t="s">
        <v>14122</v>
      </c>
      <c r="G7881">
        <v>0.57399999999999995</v>
      </c>
    </row>
    <row r="7882" spans="1:7" x14ac:dyDescent="0.35">
      <c r="A7882" t="s">
        <v>1160</v>
      </c>
      <c r="B7882" t="s">
        <v>312</v>
      </c>
      <c r="C7882" s="16">
        <v>29047</v>
      </c>
      <c r="D7882">
        <v>4</v>
      </c>
      <c r="E7882">
        <v>63</v>
      </c>
      <c r="F7882" t="s">
        <v>14464</v>
      </c>
      <c r="G7882">
        <v>0.59199999999999997</v>
      </c>
    </row>
    <row r="7883" spans="1:7" x14ac:dyDescent="0.35">
      <c r="A7883" t="s">
        <v>5023</v>
      </c>
      <c r="B7883" t="s">
        <v>5024</v>
      </c>
      <c r="C7883" s="16">
        <v>29037</v>
      </c>
      <c r="D7883">
        <v>15</v>
      </c>
      <c r="E7883">
        <v>21</v>
      </c>
      <c r="F7883" t="s">
        <v>2254</v>
      </c>
      <c r="G7883">
        <v>0.69</v>
      </c>
    </row>
    <row r="7884" spans="1:7" x14ac:dyDescent="0.35">
      <c r="A7884" t="s">
        <v>7621</v>
      </c>
      <c r="B7884" t="s">
        <v>7622</v>
      </c>
      <c r="C7884" s="16">
        <v>29028</v>
      </c>
      <c r="D7884">
        <v>2</v>
      </c>
      <c r="E7884">
        <v>0</v>
      </c>
      <c r="F7884" t="s">
        <v>13435</v>
      </c>
      <c r="G7884">
        <v>0.42299999999999999</v>
      </c>
    </row>
    <row r="7885" spans="1:7" x14ac:dyDescent="0.35">
      <c r="A7885" t="s">
        <v>12653</v>
      </c>
      <c r="B7885" t="s">
        <v>4120</v>
      </c>
      <c r="C7885" s="16">
        <v>29007</v>
      </c>
      <c r="D7885">
        <v>2</v>
      </c>
      <c r="E7885">
        <v>3</v>
      </c>
      <c r="F7885" t="s">
        <v>13900</v>
      </c>
      <c r="G7885">
        <v>0.377</v>
      </c>
    </row>
    <row r="7886" spans="1:7" x14ac:dyDescent="0.35">
      <c r="A7886" t="s">
        <v>6654</v>
      </c>
      <c r="B7886" t="s">
        <v>1609</v>
      </c>
      <c r="C7886" s="16">
        <v>29006</v>
      </c>
      <c r="D7886">
        <v>1</v>
      </c>
      <c r="E7886">
        <v>52</v>
      </c>
      <c r="F7886" t="s">
        <v>14515</v>
      </c>
      <c r="G7886">
        <v>0.68700000000000006</v>
      </c>
    </row>
    <row r="7887" spans="1:7" x14ac:dyDescent="0.35">
      <c r="A7887" t="s">
        <v>8903</v>
      </c>
      <c r="B7887" t="s">
        <v>1609</v>
      </c>
      <c r="C7887" s="16">
        <v>29006</v>
      </c>
      <c r="D7887">
        <v>9</v>
      </c>
      <c r="E7887">
        <v>77</v>
      </c>
      <c r="F7887" t="s">
        <v>14515</v>
      </c>
      <c r="G7887">
        <v>0.63800000000000001</v>
      </c>
    </row>
    <row r="7888" spans="1:7" x14ac:dyDescent="0.35">
      <c r="A7888" t="s">
        <v>8185</v>
      </c>
      <c r="B7888" t="s">
        <v>8186</v>
      </c>
      <c r="C7888" s="16">
        <v>29002</v>
      </c>
      <c r="D7888">
        <v>10</v>
      </c>
      <c r="E7888">
        <v>0</v>
      </c>
      <c r="F7888" t="s">
        <v>12873</v>
      </c>
      <c r="G7888">
        <v>0.32</v>
      </c>
    </row>
    <row r="7889" spans="1:7" x14ac:dyDescent="0.35">
      <c r="A7889" t="s">
        <v>6215</v>
      </c>
      <c r="B7889" t="s">
        <v>1124</v>
      </c>
      <c r="C7889" s="16">
        <v>28970</v>
      </c>
      <c r="D7889">
        <v>1</v>
      </c>
      <c r="E7889">
        <v>71</v>
      </c>
      <c r="F7889" t="s">
        <v>14517</v>
      </c>
      <c r="G7889">
        <v>0.82299999999999995</v>
      </c>
    </row>
    <row r="7890" spans="1:7" x14ac:dyDescent="0.35">
      <c r="A7890" t="s">
        <v>7240</v>
      </c>
      <c r="B7890" t="s">
        <v>7241</v>
      </c>
      <c r="C7890" s="16">
        <v>28959</v>
      </c>
      <c r="D7890">
        <v>4</v>
      </c>
      <c r="E7890">
        <v>0</v>
      </c>
      <c r="F7890" t="s">
        <v>14131</v>
      </c>
      <c r="G7890">
        <v>0.754</v>
      </c>
    </row>
    <row r="7891" spans="1:7" x14ac:dyDescent="0.35">
      <c r="A7891" t="s">
        <v>7165</v>
      </c>
      <c r="B7891" t="s">
        <v>7166</v>
      </c>
      <c r="C7891" s="16">
        <v>28949</v>
      </c>
      <c r="D7891">
        <v>6</v>
      </c>
      <c r="E7891">
        <v>43</v>
      </c>
      <c r="F7891" t="s">
        <v>14225</v>
      </c>
      <c r="G7891">
        <v>0.65500000000000003</v>
      </c>
    </row>
    <row r="7892" spans="1:7" x14ac:dyDescent="0.35">
      <c r="A7892" t="s">
        <v>7601</v>
      </c>
      <c r="B7892" t="s">
        <v>1236</v>
      </c>
      <c r="C7892" s="16">
        <v>28937</v>
      </c>
      <c r="D7892">
        <v>1</v>
      </c>
      <c r="E7892">
        <v>84</v>
      </c>
      <c r="F7892" t="s">
        <v>14431</v>
      </c>
      <c r="G7892">
        <v>0.76800000000000002</v>
      </c>
    </row>
    <row r="7893" spans="1:7" x14ac:dyDescent="0.35">
      <c r="A7893" t="s">
        <v>302</v>
      </c>
      <c r="B7893" t="s">
        <v>303</v>
      </c>
      <c r="C7893" s="16">
        <v>28929</v>
      </c>
      <c r="D7893">
        <v>5</v>
      </c>
      <c r="E7893">
        <v>42</v>
      </c>
      <c r="F7893" t="s">
        <v>13875</v>
      </c>
      <c r="G7893">
        <v>0.76100000000000001</v>
      </c>
    </row>
    <row r="7894" spans="1:7" x14ac:dyDescent="0.35">
      <c r="A7894" t="s">
        <v>4532</v>
      </c>
      <c r="B7894" t="s">
        <v>4533</v>
      </c>
      <c r="C7894" s="16">
        <v>28915</v>
      </c>
      <c r="D7894">
        <v>1</v>
      </c>
      <c r="E7894">
        <v>6</v>
      </c>
      <c r="F7894" t="s">
        <v>13914</v>
      </c>
      <c r="G7894">
        <v>0.86099999999999999</v>
      </c>
    </row>
    <row r="7895" spans="1:7" x14ac:dyDescent="0.35">
      <c r="A7895" t="s">
        <v>10173</v>
      </c>
      <c r="B7895" t="s">
        <v>4047</v>
      </c>
      <c r="C7895" s="16">
        <v>28901</v>
      </c>
      <c r="D7895">
        <v>5</v>
      </c>
      <c r="E7895">
        <v>74</v>
      </c>
      <c r="F7895" t="s">
        <v>13778</v>
      </c>
      <c r="G7895">
        <v>0.78400000000000003</v>
      </c>
    </row>
    <row r="7896" spans="1:7" x14ac:dyDescent="0.35">
      <c r="A7896" t="s">
        <v>12125</v>
      </c>
      <c r="B7896" t="s">
        <v>784</v>
      </c>
      <c r="C7896" s="16">
        <v>28870</v>
      </c>
      <c r="D7896">
        <v>1</v>
      </c>
      <c r="E7896">
        <v>3</v>
      </c>
      <c r="F7896" t="s">
        <v>14460</v>
      </c>
      <c r="G7896">
        <v>0.67700000000000005</v>
      </c>
    </row>
    <row r="7897" spans="1:7" x14ac:dyDescent="0.35">
      <c r="A7897" t="s">
        <v>7937</v>
      </c>
      <c r="B7897" t="s">
        <v>7938</v>
      </c>
      <c r="C7897" s="16">
        <v>28860</v>
      </c>
      <c r="D7897">
        <v>3</v>
      </c>
      <c r="E7897">
        <v>62</v>
      </c>
      <c r="F7897" t="s">
        <v>13432</v>
      </c>
      <c r="G7897">
        <v>0.874</v>
      </c>
    </row>
    <row r="7898" spans="1:7" x14ac:dyDescent="0.35">
      <c r="A7898" t="s">
        <v>874</v>
      </c>
      <c r="B7898" t="s">
        <v>261</v>
      </c>
      <c r="C7898" s="16">
        <v>28856</v>
      </c>
      <c r="D7898">
        <v>4</v>
      </c>
      <c r="E7898">
        <v>73</v>
      </c>
      <c r="F7898" t="s">
        <v>12789</v>
      </c>
      <c r="G7898">
        <v>0.63200000000000001</v>
      </c>
    </row>
    <row r="7899" spans="1:7" x14ac:dyDescent="0.35">
      <c r="A7899" t="s">
        <v>1586</v>
      </c>
      <c r="B7899" t="s">
        <v>1587</v>
      </c>
      <c r="C7899" s="16">
        <v>28856</v>
      </c>
      <c r="D7899">
        <v>3</v>
      </c>
      <c r="E7899">
        <v>18</v>
      </c>
      <c r="F7899" t="s">
        <v>13904</v>
      </c>
      <c r="G7899">
        <v>0.72499999999999998</v>
      </c>
    </row>
    <row r="7900" spans="1:7" x14ac:dyDescent="0.35">
      <c r="A7900" t="s">
        <v>3272</v>
      </c>
      <c r="B7900" t="s">
        <v>261</v>
      </c>
      <c r="C7900" s="16">
        <v>28856</v>
      </c>
      <c r="D7900">
        <v>1</v>
      </c>
      <c r="E7900">
        <v>0</v>
      </c>
      <c r="F7900" t="s">
        <v>12789</v>
      </c>
      <c r="G7900">
        <v>0.66700000000000004</v>
      </c>
    </row>
    <row r="7901" spans="1:7" x14ac:dyDescent="0.35">
      <c r="A7901" t="s">
        <v>4026</v>
      </c>
      <c r="B7901" t="s">
        <v>261</v>
      </c>
      <c r="C7901" s="16">
        <v>28856</v>
      </c>
      <c r="D7901">
        <v>2</v>
      </c>
      <c r="E7901">
        <v>0</v>
      </c>
      <c r="F7901" t="s">
        <v>12789</v>
      </c>
      <c r="G7901">
        <v>0.73299999999999998</v>
      </c>
    </row>
    <row r="7902" spans="1:7" x14ac:dyDescent="0.35">
      <c r="A7902" t="s">
        <v>5238</v>
      </c>
      <c r="B7902" t="s">
        <v>261</v>
      </c>
      <c r="C7902" s="16">
        <v>28856</v>
      </c>
      <c r="D7902">
        <v>2</v>
      </c>
      <c r="E7902">
        <v>0</v>
      </c>
      <c r="F7902" t="s">
        <v>12789</v>
      </c>
      <c r="G7902">
        <v>0.505</v>
      </c>
    </row>
    <row r="7903" spans="1:7" x14ac:dyDescent="0.35">
      <c r="A7903" t="s">
        <v>12120</v>
      </c>
      <c r="B7903" t="s">
        <v>5142</v>
      </c>
      <c r="C7903" s="16">
        <v>28856</v>
      </c>
      <c r="D7903">
        <v>1</v>
      </c>
      <c r="E7903">
        <v>80</v>
      </c>
      <c r="F7903" t="s">
        <v>13914</v>
      </c>
      <c r="G7903">
        <v>0.83599999999999997</v>
      </c>
    </row>
    <row r="7904" spans="1:7" x14ac:dyDescent="0.35">
      <c r="A7904" t="s">
        <v>874</v>
      </c>
      <c r="B7904" t="s">
        <v>261</v>
      </c>
      <c r="C7904" s="16">
        <v>28856</v>
      </c>
      <c r="D7904">
        <v>4</v>
      </c>
      <c r="E7904">
        <v>0</v>
      </c>
      <c r="F7904" t="s">
        <v>12789</v>
      </c>
      <c r="G7904">
        <v>0.63200000000000001</v>
      </c>
    </row>
    <row r="7905" spans="1:7" x14ac:dyDescent="0.35">
      <c r="A7905" t="s">
        <v>9791</v>
      </c>
      <c r="B7905" t="s">
        <v>9792</v>
      </c>
      <c r="C7905" s="16">
        <v>28856</v>
      </c>
      <c r="D7905">
        <v>12</v>
      </c>
      <c r="E7905">
        <v>56</v>
      </c>
      <c r="F7905" t="s">
        <v>13436</v>
      </c>
      <c r="G7905">
        <v>0.79200000000000004</v>
      </c>
    </row>
    <row r="7906" spans="1:7" x14ac:dyDescent="0.35">
      <c r="A7906" t="s">
        <v>1169</v>
      </c>
      <c r="B7906" t="s">
        <v>261</v>
      </c>
      <c r="C7906" s="16">
        <v>28856</v>
      </c>
      <c r="D7906">
        <v>6</v>
      </c>
      <c r="E7906">
        <v>79</v>
      </c>
      <c r="F7906" t="s">
        <v>12789</v>
      </c>
      <c r="G7906">
        <v>0.63300000000000001</v>
      </c>
    </row>
    <row r="7907" spans="1:7" x14ac:dyDescent="0.35">
      <c r="A7907" t="s">
        <v>9950</v>
      </c>
      <c r="B7907" t="s">
        <v>9951</v>
      </c>
      <c r="C7907" s="16">
        <v>28856</v>
      </c>
      <c r="D7907">
        <v>1</v>
      </c>
      <c r="E7907">
        <v>54</v>
      </c>
      <c r="F7907" t="s">
        <v>13834</v>
      </c>
      <c r="G7907">
        <v>0.94</v>
      </c>
    </row>
    <row r="7908" spans="1:7" x14ac:dyDescent="0.35">
      <c r="A7908" t="s">
        <v>9962</v>
      </c>
      <c r="B7908" t="s">
        <v>9963</v>
      </c>
      <c r="C7908" s="16">
        <v>28856</v>
      </c>
      <c r="D7908">
        <v>3</v>
      </c>
      <c r="E7908">
        <v>50</v>
      </c>
      <c r="F7908" t="s">
        <v>14535</v>
      </c>
      <c r="G7908">
        <v>0.75800000000000001</v>
      </c>
    </row>
    <row r="7909" spans="1:7" x14ac:dyDescent="0.35">
      <c r="A7909" t="s">
        <v>10311</v>
      </c>
      <c r="B7909" t="s">
        <v>1587</v>
      </c>
      <c r="C7909" s="16">
        <v>28856</v>
      </c>
      <c r="D7909">
        <v>6</v>
      </c>
      <c r="E7909">
        <v>37</v>
      </c>
      <c r="F7909" t="s">
        <v>13904</v>
      </c>
      <c r="G7909">
        <v>0.32800000000000001</v>
      </c>
    </row>
    <row r="7910" spans="1:7" x14ac:dyDescent="0.35">
      <c r="A7910" t="s">
        <v>10635</v>
      </c>
      <c r="B7910" t="s">
        <v>5719</v>
      </c>
      <c r="C7910" s="16">
        <v>28856</v>
      </c>
      <c r="D7910">
        <v>5</v>
      </c>
      <c r="E7910">
        <v>69</v>
      </c>
      <c r="F7910" t="s">
        <v>13897</v>
      </c>
      <c r="G7910">
        <v>0.72799999999999998</v>
      </c>
    </row>
    <row r="7911" spans="1:7" x14ac:dyDescent="0.35">
      <c r="A7911" t="s">
        <v>10664</v>
      </c>
      <c r="B7911" t="s">
        <v>5777</v>
      </c>
      <c r="C7911" s="16">
        <v>28856</v>
      </c>
      <c r="D7911">
        <v>3</v>
      </c>
      <c r="E7911">
        <v>69</v>
      </c>
      <c r="F7911" t="s">
        <v>14536</v>
      </c>
      <c r="G7911">
        <v>0.26700000000000002</v>
      </c>
    </row>
    <row r="7912" spans="1:7" x14ac:dyDescent="0.35">
      <c r="A7912" t="s">
        <v>1171</v>
      </c>
      <c r="B7912" t="s">
        <v>261</v>
      </c>
      <c r="C7912" s="16">
        <v>28856</v>
      </c>
      <c r="D7912">
        <v>5</v>
      </c>
      <c r="E7912">
        <v>77</v>
      </c>
      <c r="F7912" t="s">
        <v>12789</v>
      </c>
      <c r="G7912">
        <v>0.70299999999999996</v>
      </c>
    </row>
    <row r="7913" spans="1:7" x14ac:dyDescent="0.35">
      <c r="A7913" t="s">
        <v>11631</v>
      </c>
      <c r="B7913" t="s">
        <v>11632</v>
      </c>
      <c r="C7913" s="16">
        <v>28856</v>
      </c>
      <c r="D7913">
        <v>7</v>
      </c>
      <c r="E7913">
        <v>77</v>
      </c>
      <c r="F7913" t="s">
        <v>14537</v>
      </c>
      <c r="G7913">
        <v>0.58599999999999997</v>
      </c>
    </row>
    <row r="7914" spans="1:7" x14ac:dyDescent="0.35">
      <c r="A7914" t="s">
        <v>1169</v>
      </c>
      <c r="B7914" t="s">
        <v>261</v>
      </c>
      <c r="C7914" s="16">
        <v>28856</v>
      </c>
      <c r="D7914">
        <v>6</v>
      </c>
      <c r="E7914">
        <v>0</v>
      </c>
      <c r="F7914" t="s">
        <v>12789</v>
      </c>
      <c r="G7914">
        <v>0.63300000000000001</v>
      </c>
    </row>
    <row r="7915" spans="1:7" x14ac:dyDescent="0.35">
      <c r="A7915" t="s">
        <v>3801</v>
      </c>
      <c r="B7915" t="s">
        <v>3802</v>
      </c>
      <c r="C7915" s="16">
        <v>28841</v>
      </c>
      <c r="D7915">
        <v>1</v>
      </c>
      <c r="E7915">
        <v>74</v>
      </c>
      <c r="F7915" t="s">
        <v>3803</v>
      </c>
      <c r="G7915">
        <v>0.77400000000000002</v>
      </c>
    </row>
    <row r="7916" spans="1:7" x14ac:dyDescent="0.35">
      <c r="A7916" t="s">
        <v>8003</v>
      </c>
      <c r="B7916" t="s">
        <v>286</v>
      </c>
      <c r="C7916" s="16">
        <v>28840</v>
      </c>
      <c r="D7916">
        <v>2</v>
      </c>
      <c r="E7916">
        <v>67</v>
      </c>
      <c r="F7916" t="s">
        <v>14389</v>
      </c>
      <c r="G7916">
        <v>0.70599999999999996</v>
      </c>
    </row>
    <row r="7917" spans="1:7" x14ac:dyDescent="0.35">
      <c r="A7917" t="s">
        <v>3668</v>
      </c>
      <c r="B7917" t="s">
        <v>2052</v>
      </c>
      <c r="C7917" s="16">
        <v>28818</v>
      </c>
      <c r="D7917">
        <v>1</v>
      </c>
      <c r="E7917">
        <v>75</v>
      </c>
      <c r="F7917" t="s">
        <v>13974</v>
      </c>
      <c r="G7917">
        <v>0.71499999999999997</v>
      </c>
    </row>
    <row r="7918" spans="1:7" x14ac:dyDescent="0.35">
      <c r="A7918" t="s">
        <v>5903</v>
      </c>
      <c r="B7918" t="s">
        <v>89</v>
      </c>
      <c r="C7918" s="16">
        <v>28804</v>
      </c>
      <c r="D7918">
        <v>12</v>
      </c>
      <c r="E7918">
        <v>78</v>
      </c>
      <c r="F7918" t="s">
        <v>14109</v>
      </c>
      <c r="G7918">
        <v>0.56299999999999994</v>
      </c>
    </row>
    <row r="7919" spans="1:7" x14ac:dyDescent="0.35">
      <c r="A7919" t="s">
        <v>5903</v>
      </c>
      <c r="B7919" t="s">
        <v>89</v>
      </c>
      <c r="C7919" s="16">
        <v>28804</v>
      </c>
      <c r="D7919">
        <v>12</v>
      </c>
      <c r="E7919">
        <v>78</v>
      </c>
      <c r="F7919" t="s">
        <v>14109</v>
      </c>
      <c r="G7919">
        <v>0.56299999999999994</v>
      </c>
    </row>
    <row r="7920" spans="1:7" x14ac:dyDescent="0.35">
      <c r="A7920" t="s">
        <v>5903</v>
      </c>
      <c r="B7920" t="s">
        <v>89</v>
      </c>
      <c r="C7920" s="16">
        <v>28804</v>
      </c>
      <c r="D7920">
        <v>12</v>
      </c>
      <c r="E7920">
        <v>78</v>
      </c>
      <c r="F7920" t="s">
        <v>14109</v>
      </c>
      <c r="G7920">
        <v>0.56299999999999994</v>
      </c>
    </row>
    <row r="7921" spans="1:7" x14ac:dyDescent="0.35">
      <c r="A7921" t="s">
        <v>7854</v>
      </c>
      <c r="B7921" t="s">
        <v>89</v>
      </c>
      <c r="C7921" s="16">
        <v>28804</v>
      </c>
      <c r="D7921">
        <v>2</v>
      </c>
      <c r="E7921">
        <v>70</v>
      </c>
      <c r="F7921" t="s">
        <v>14109</v>
      </c>
      <c r="G7921">
        <v>0.33700000000000002</v>
      </c>
    </row>
    <row r="7922" spans="1:7" x14ac:dyDescent="0.35">
      <c r="A7922" t="s">
        <v>3654</v>
      </c>
      <c r="B7922" t="s">
        <v>1053</v>
      </c>
      <c r="C7922" s="16">
        <v>28796</v>
      </c>
      <c r="D7922">
        <v>3</v>
      </c>
      <c r="E7922">
        <v>0</v>
      </c>
      <c r="F7922" t="s">
        <v>14311</v>
      </c>
      <c r="G7922">
        <v>0.60799999999999998</v>
      </c>
    </row>
    <row r="7923" spans="1:7" x14ac:dyDescent="0.35">
      <c r="A7923" t="s">
        <v>691</v>
      </c>
      <c r="B7923" t="s">
        <v>692</v>
      </c>
      <c r="C7923" s="16">
        <v>28776</v>
      </c>
      <c r="D7923">
        <v>3</v>
      </c>
      <c r="E7923">
        <v>76</v>
      </c>
      <c r="F7923" t="s">
        <v>14320</v>
      </c>
      <c r="G7923">
        <v>0.74099999999999999</v>
      </c>
    </row>
    <row r="7924" spans="1:7" x14ac:dyDescent="0.35">
      <c r="A7924" t="s">
        <v>9861</v>
      </c>
      <c r="B7924" t="s">
        <v>2790</v>
      </c>
      <c r="C7924" s="16">
        <v>28773</v>
      </c>
      <c r="D7924">
        <v>9</v>
      </c>
      <c r="E7924">
        <v>84</v>
      </c>
      <c r="F7924" t="s">
        <v>14520</v>
      </c>
      <c r="G7924">
        <v>0.47299999999999998</v>
      </c>
    </row>
    <row r="7925" spans="1:7" x14ac:dyDescent="0.35">
      <c r="A7925" t="s">
        <v>4842</v>
      </c>
      <c r="B7925" t="s">
        <v>1485</v>
      </c>
      <c r="C7925" s="16">
        <v>28770</v>
      </c>
      <c r="D7925">
        <v>6</v>
      </c>
      <c r="E7925">
        <v>85</v>
      </c>
      <c r="F7925" t="s">
        <v>14255</v>
      </c>
      <c r="G7925">
        <v>0.73299999999999998</v>
      </c>
    </row>
    <row r="7926" spans="1:7" x14ac:dyDescent="0.35">
      <c r="A7926" t="s">
        <v>6669</v>
      </c>
      <c r="B7926" t="s">
        <v>21</v>
      </c>
      <c r="C7926" s="16">
        <v>28764</v>
      </c>
      <c r="D7926">
        <v>6</v>
      </c>
      <c r="E7926">
        <v>47</v>
      </c>
      <c r="F7926" t="s">
        <v>14230</v>
      </c>
      <c r="G7926">
        <v>0.71799999999999997</v>
      </c>
    </row>
    <row r="7927" spans="1:7" x14ac:dyDescent="0.35">
      <c r="A7927" t="s">
        <v>11424</v>
      </c>
      <c r="B7927" t="s">
        <v>21</v>
      </c>
      <c r="C7927" s="16">
        <v>28764</v>
      </c>
      <c r="D7927">
        <v>11</v>
      </c>
      <c r="E7927">
        <v>57</v>
      </c>
      <c r="F7927" t="s">
        <v>14230</v>
      </c>
      <c r="G7927">
        <v>0.45900000000000002</v>
      </c>
    </row>
    <row r="7928" spans="1:7" x14ac:dyDescent="0.35">
      <c r="A7928" t="s">
        <v>1613</v>
      </c>
      <c r="B7928" t="s">
        <v>288</v>
      </c>
      <c r="C7928" s="16">
        <v>28756</v>
      </c>
      <c r="D7928">
        <v>2</v>
      </c>
      <c r="E7928">
        <v>67</v>
      </c>
      <c r="F7928" t="s">
        <v>14038</v>
      </c>
      <c r="G7928">
        <v>0.442</v>
      </c>
    </row>
    <row r="7929" spans="1:7" x14ac:dyDescent="0.35">
      <c r="A7929" t="s">
        <v>6420</v>
      </c>
      <c r="B7929" t="s">
        <v>1024</v>
      </c>
      <c r="C7929" s="16">
        <v>28747</v>
      </c>
      <c r="D7929">
        <v>4</v>
      </c>
      <c r="E7929">
        <v>0</v>
      </c>
      <c r="F7929" t="s">
        <v>13668</v>
      </c>
      <c r="G7929">
        <v>0.75800000000000001</v>
      </c>
    </row>
    <row r="7930" spans="1:7" x14ac:dyDescent="0.35">
      <c r="A7930" t="s">
        <v>9762</v>
      </c>
      <c r="B7930" t="s">
        <v>1259</v>
      </c>
      <c r="C7930" s="16">
        <v>28720</v>
      </c>
      <c r="D7930">
        <v>9</v>
      </c>
      <c r="E7930">
        <v>0</v>
      </c>
      <c r="F7930" t="s">
        <v>13937</v>
      </c>
      <c r="G7930">
        <v>0.65300000000000002</v>
      </c>
    </row>
    <row r="7931" spans="1:7" x14ac:dyDescent="0.35">
      <c r="A7931" t="s">
        <v>9762</v>
      </c>
      <c r="B7931" t="s">
        <v>1259</v>
      </c>
      <c r="C7931" s="16">
        <v>28720</v>
      </c>
      <c r="D7931">
        <v>9</v>
      </c>
      <c r="E7931">
        <v>0</v>
      </c>
      <c r="F7931" t="s">
        <v>13937</v>
      </c>
      <c r="G7931">
        <v>0.65100000000000002</v>
      </c>
    </row>
    <row r="7932" spans="1:7" x14ac:dyDescent="0.35">
      <c r="A7932" t="s">
        <v>55</v>
      </c>
      <c r="B7932" t="s">
        <v>56</v>
      </c>
      <c r="C7932" s="16">
        <v>28714</v>
      </c>
      <c r="D7932">
        <v>6</v>
      </c>
      <c r="E7932">
        <v>0</v>
      </c>
      <c r="F7932" t="s">
        <v>13940</v>
      </c>
      <c r="G7932">
        <v>0.66700000000000004</v>
      </c>
    </row>
    <row r="7933" spans="1:7" x14ac:dyDescent="0.35">
      <c r="A7933" t="s">
        <v>4168</v>
      </c>
      <c r="B7933" t="s">
        <v>4169</v>
      </c>
      <c r="C7933" s="16">
        <v>28713</v>
      </c>
      <c r="D7933">
        <v>2</v>
      </c>
      <c r="E7933">
        <v>0</v>
      </c>
      <c r="F7933" t="s">
        <v>13686</v>
      </c>
      <c r="G7933">
        <v>0.86699999999999999</v>
      </c>
    </row>
    <row r="7934" spans="1:7" x14ac:dyDescent="0.35">
      <c r="A7934" t="s">
        <v>1140</v>
      </c>
      <c r="B7934" t="s">
        <v>1141</v>
      </c>
      <c r="C7934" s="16">
        <v>28672</v>
      </c>
      <c r="D7934">
        <v>1</v>
      </c>
      <c r="E7934">
        <v>16</v>
      </c>
      <c r="F7934" t="s">
        <v>13875</v>
      </c>
      <c r="G7934">
        <v>0.45100000000000001</v>
      </c>
    </row>
    <row r="7935" spans="1:7" x14ac:dyDescent="0.35">
      <c r="A7935" t="s">
        <v>2010</v>
      </c>
      <c r="B7935" t="s">
        <v>949</v>
      </c>
      <c r="C7935" s="16">
        <v>28672</v>
      </c>
      <c r="D7935">
        <v>2</v>
      </c>
      <c r="E7935">
        <v>49</v>
      </c>
      <c r="F7935" t="s">
        <v>14128</v>
      </c>
      <c r="G7935">
        <v>0.55500000000000005</v>
      </c>
    </row>
    <row r="7936" spans="1:7" x14ac:dyDescent="0.35">
      <c r="A7936" t="s">
        <v>5032</v>
      </c>
      <c r="B7936" t="s">
        <v>949</v>
      </c>
      <c r="C7936" s="16">
        <v>28672</v>
      </c>
      <c r="D7936">
        <v>3</v>
      </c>
      <c r="E7936">
        <v>57</v>
      </c>
      <c r="F7936" t="s">
        <v>14128</v>
      </c>
      <c r="G7936">
        <v>0.60099999999999998</v>
      </c>
    </row>
    <row r="7937" spans="1:7" x14ac:dyDescent="0.35">
      <c r="A7937" t="s">
        <v>6388</v>
      </c>
      <c r="B7937" t="s">
        <v>949</v>
      </c>
      <c r="C7937" s="16">
        <v>28672</v>
      </c>
      <c r="D7937">
        <v>20</v>
      </c>
      <c r="E7937">
        <v>53</v>
      </c>
      <c r="F7937" t="s">
        <v>14128</v>
      </c>
      <c r="G7937">
        <v>0.31900000000000001</v>
      </c>
    </row>
    <row r="7938" spans="1:7" x14ac:dyDescent="0.35">
      <c r="A7938" t="s">
        <v>10709</v>
      </c>
      <c r="B7938" t="s">
        <v>10710</v>
      </c>
      <c r="C7938" s="16">
        <v>28672</v>
      </c>
      <c r="D7938">
        <v>10</v>
      </c>
      <c r="E7938">
        <v>0</v>
      </c>
      <c r="F7938" t="s">
        <v>3324</v>
      </c>
      <c r="G7938">
        <v>0.56299999999999994</v>
      </c>
    </row>
    <row r="7939" spans="1:7" x14ac:dyDescent="0.35">
      <c r="A7939" t="s">
        <v>10863</v>
      </c>
      <c r="B7939" t="s">
        <v>949</v>
      </c>
      <c r="C7939" s="16">
        <v>28672</v>
      </c>
      <c r="D7939">
        <v>14</v>
      </c>
      <c r="E7939">
        <v>21</v>
      </c>
      <c r="F7939" t="s">
        <v>14128</v>
      </c>
      <c r="G7939">
        <v>0.33300000000000002</v>
      </c>
    </row>
    <row r="7940" spans="1:7" x14ac:dyDescent="0.35">
      <c r="A7940" t="s">
        <v>3867</v>
      </c>
      <c r="B7940" t="s">
        <v>16</v>
      </c>
      <c r="C7940" s="16">
        <v>28650</v>
      </c>
      <c r="D7940">
        <v>1</v>
      </c>
      <c r="E7940">
        <v>73</v>
      </c>
      <c r="F7940" t="s">
        <v>14266</v>
      </c>
      <c r="G7940">
        <v>0.79500000000000004</v>
      </c>
    </row>
    <row r="7941" spans="1:7" x14ac:dyDescent="0.35">
      <c r="A7941" t="s">
        <v>11196</v>
      </c>
      <c r="B7941" t="s">
        <v>16</v>
      </c>
      <c r="C7941" s="16">
        <v>28650</v>
      </c>
      <c r="D7941">
        <v>9</v>
      </c>
      <c r="E7941">
        <v>78</v>
      </c>
      <c r="F7941" t="s">
        <v>14266</v>
      </c>
      <c r="G7941">
        <v>0.78300000000000003</v>
      </c>
    </row>
    <row r="7942" spans="1:7" x14ac:dyDescent="0.35">
      <c r="A7942" t="s">
        <v>4660</v>
      </c>
      <c r="B7942" t="s">
        <v>3488</v>
      </c>
      <c r="C7942" s="16">
        <v>28647</v>
      </c>
      <c r="D7942">
        <v>3</v>
      </c>
      <c r="E7942">
        <v>78</v>
      </c>
      <c r="F7942" t="s">
        <v>14309</v>
      </c>
      <c r="G7942">
        <v>0.61899999999999999</v>
      </c>
    </row>
    <row r="7943" spans="1:7" x14ac:dyDescent="0.35">
      <c r="A7943" t="s">
        <v>6362</v>
      </c>
      <c r="B7943" t="s">
        <v>3488</v>
      </c>
      <c r="C7943" s="16">
        <v>28647</v>
      </c>
      <c r="D7943">
        <v>2</v>
      </c>
      <c r="E7943">
        <v>68</v>
      </c>
      <c r="F7943" t="s">
        <v>14309</v>
      </c>
      <c r="G7943">
        <v>0.79900000000000004</v>
      </c>
    </row>
    <row r="7944" spans="1:7" x14ac:dyDescent="0.35">
      <c r="A7944" t="s">
        <v>6660</v>
      </c>
      <c r="B7944" t="s">
        <v>3488</v>
      </c>
      <c r="C7944" s="16">
        <v>28647</v>
      </c>
      <c r="D7944">
        <v>1</v>
      </c>
      <c r="E7944">
        <v>67</v>
      </c>
      <c r="F7944" t="s">
        <v>14309</v>
      </c>
      <c r="G7944">
        <v>0.60699999999999998</v>
      </c>
    </row>
    <row r="7945" spans="1:7" x14ac:dyDescent="0.35">
      <c r="A7945" t="s">
        <v>4660</v>
      </c>
      <c r="B7945" t="s">
        <v>3488</v>
      </c>
      <c r="C7945" s="16">
        <v>28647</v>
      </c>
      <c r="D7945">
        <v>3</v>
      </c>
      <c r="E7945">
        <v>78</v>
      </c>
      <c r="F7945" t="s">
        <v>14309</v>
      </c>
      <c r="G7945">
        <v>0.61899999999999999</v>
      </c>
    </row>
    <row r="7946" spans="1:7" x14ac:dyDescent="0.35">
      <c r="A7946" t="s">
        <v>6362</v>
      </c>
      <c r="B7946" t="s">
        <v>3488</v>
      </c>
      <c r="C7946" s="16">
        <v>28647</v>
      </c>
      <c r="D7946">
        <v>2</v>
      </c>
      <c r="E7946">
        <v>68</v>
      </c>
      <c r="F7946" t="s">
        <v>14309</v>
      </c>
      <c r="G7946">
        <v>0.79900000000000004</v>
      </c>
    </row>
    <row r="7947" spans="1:7" x14ac:dyDescent="0.35">
      <c r="A7947" t="s">
        <v>4660</v>
      </c>
      <c r="B7947" t="s">
        <v>3488</v>
      </c>
      <c r="C7947" s="16">
        <v>28647</v>
      </c>
      <c r="D7947">
        <v>3</v>
      </c>
      <c r="E7947">
        <v>78</v>
      </c>
      <c r="F7947" t="s">
        <v>14309</v>
      </c>
      <c r="G7947">
        <v>0.61899999999999999</v>
      </c>
    </row>
    <row r="7948" spans="1:7" x14ac:dyDescent="0.35">
      <c r="A7948" t="s">
        <v>3506</v>
      </c>
      <c r="B7948" t="s">
        <v>3507</v>
      </c>
      <c r="C7948" s="16">
        <v>28642</v>
      </c>
      <c r="D7948">
        <v>8</v>
      </c>
      <c r="E7948">
        <v>71</v>
      </c>
      <c r="F7948" t="s">
        <v>14538</v>
      </c>
      <c r="G7948">
        <v>0.505</v>
      </c>
    </row>
    <row r="7949" spans="1:7" x14ac:dyDescent="0.35">
      <c r="A7949" t="s">
        <v>4859</v>
      </c>
      <c r="B7949" t="s">
        <v>5794</v>
      </c>
      <c r="C7949" s="16">
        <v>28623</v>
      </c>
      <c r="D7949">
        <v>1</v>
      </c>
      <c r="E7949">
        <v>45</v>
      </c>
      <c r="F7949" t="s">
        <v>13875</v>
      </c>
      <c r="G7949">
        <v>0.42</v>
      </c>
    </row>
    <row r="7950" spans="1:7" x14ac:dyDescent="0.35">
      <c r="A7950" t="s">
        <v>5797</v>
      </c>
      <c r="B7950" t="s">
        <v>5798</v>
      </c>
      <c r="C7950" s="16">
        <v>28615</v>
      </c>
      <c r="D7950">
        <v>3</v>
      </c>
      <c r="E7950">
        <v>0</v>
      </c>
      <c r="F7950" t="s">
        <v>14288</v>
      </c>
      <c r="G7950">
        <v>0.71299999999999997</v>
      </c>
    </row>
    <row r="7951" spans="1:7" x14ac:dyDescent="0.35">
      <c r="A7951" t="s">
        <v>5103</v>
      </c>
      <c r="B7951" t="s">
        <v>3974</v>
      </c>
      <c r="C7951" s="16">
        <v>28587</v>
      </c>
      <c r="D7951">
        <v>11</v>
      </c>
      <c r="E7951">
        <v>67</v>
      </c>
      <c r="F7951" t="s">
        <v>14436</v>
      </c>
      <c r="G7951">
        <v>0.53100000000000003</v>
      </c>
    </row>
    <row r="7952" spans="1:7" x14ac:dyDescent="0.35">
      <c r="A7952" t="s">
        <v>9859</v>
      </c>
      <c r="B7952" t="s">
        <v>9860</v>
      </c>
      <c r="C7952" s="16">
        <v>28584</v>
      </c>
      <c r="D7952">
        <v>1</v>
      </c>
      <c r="E7952">
        <v>54</v>
      </c>
      <c r="F7952" t="s">
        <v>12789</v>
      </c>
      <c r="G7952">
        <v>0.74</v>
      </c>
    </row>
    <row r="7953" spans="1:7" x14ac:dyDescent="0.35">
      <c r="A7953" t="s">
        <v>34</v>
      </c>
      <c r="B7953" t="s">
        <v>35</v>
      </c>
      <c r="C7953" s="16">
        <v>28580</v>
      </c>
      <c r="D7953">
        <v>9</v>
      </c>
      <c r="E7953">
        <v>0</v>
      </c>
      <c r="F7953" t="s">
        <v>13970</v>
      </c>
      <c r="G7953">
        <v>0.65200000000000002</v>
      </c>
    </row>
    <row r="7954" spans="1:7" x14ac:dyDescent="0.35">
      <c r="A7954" t="s">
        <v>1333</v>
      </c>
      <c r="B7954" t="s">
        <v>876</v>
      </c>
      <c r="C7954" s="16">
        <v>28538</v>
      </c>
      <c r="D7954">
        <v>6</v>
      </c>
      <c r="E7954">
        <v>70</v>
      </c>
      <c r="F7954" t="s">
        <v>14532</v>
      </c>
      <c r="G7954">
        <v>0.48099999999999998</v>
      </c>
    </row>
    <row r="7955" spans="1:7" x14ac:dyDescent="0.35">
      <c r="A7955" t="s">
        <v>10303</v>
      </c>
      <c r="B7955" t="s">
        <v>5334</v>
      </c>
      <c r="C7955" s="16">
        <v>28531</v>
      </c>
      <c r="D7955">
        <v>3</v>
      </c>
      <c r="E7955">
        <v>74</v>
      </c>
      <c r="F7955" t="s">
        <v>14036</v>
      </c>
      <c r="G7955">
        <v>0.45400000000000001</v>
      </c>
    </row>
    <row r="7956" spans="1:7" x14ac:dyDescent="0.35">
      <c r="A7956" t="s">
        <v>9223</v>
      </c>
      <c r="B7956" t="s">
        <v>5334</v>
      </c>
      <c r="C7956" s="16">
        <v>28528</v>
      </c>
      <c r="D7956">
        <v>3</v>
      </c>
      <c r="E7956">
        <v>0</v>
      </c>
      <c r="F7956" t="s">
        <v>14036</v>
      </c>
      <c r="G7956">
        <v>0.46400000000000002</v>
      </c>
    </row>
    <row r="7957" spans="1:7" x14ac:dyDescent="0.35">
      <c r="A7957" t="s">
        <v>1578</v>
      </c>
      <c r="B7957" t="s">
        <v>1579</v>
      </c>
      <c r="C7957" s="16">
        <v>28491</v>
      </c>
      <c r="D7957">
        <v>2</v>
      </c>
      <c r="E7957">
        <v>48</v>
      </c>
      <c r="F7957" t="s">
        <v>14340</v>
      </c>
      <c r="G7957">
        <v>0.48099999999999998</v>
      </c>
    </row>
    <row r="7958" spans="1:7" x14ac:dyDescent="0.35">
      <c r="A7958" t="s">
        <v>5174</v>
      </c>
      <c r="B7958" t="s">
        <v>5175</v>
      </c>
      <c r="C7958" s="16">
        <v>28491</v>
      </c>
      <c r="D7958">
        <v>15</v>
      </c>
      <c r="E7958">
        <v>40</v>
      </c>
      <c r="F7958" t="s">
        <v>13904</v>
      </c>
      <c r="G7958">
        <v>0.30499999999999999</v>
      </c>
    </row>
    <row r="7959" spans="1:7" x14ac:dyDescent="0.35">
      <c r="A7959" t="s">
        <v>5225</v>
      </c>
      <c r="B7959" t="s">
        <v>5191</v>
      </c>
      <c r="C7959" s="16">
        <v>28491</v>
      </c>
      <c r="D7959">
        <v>1</v>
      </c>
      <c r="E7959">
        <v>75</v>
      </c>
      <c r="F7959" t="s">
        <v>14539</v>
      </c>
      <c r="G7959">
        <v>0.72299999999999998</v>
      </c>
    </row>
    <row r="7960" spans="1:7" x14ac:dyDescent="0.35">
      <c r="A7960" t="s">
        <v>5690</v>
      </c>
      <c r="B7960" t="s">
        <v>5175</v>
      </c>
      <c r="C7960" s="16">
        <v>28491</v>
      </c>
      <c r="D7960">
        <v>2</v>
      </c>
      <c r="E7960">
        <v>42</v>
      </c>
      <c r="F7960" t="s">
        <v>13904</v>
      </c>
      <c r="G7960">
        <v>0.27400000000000002</v>
      </c>
    </row>
    <row r="7961" spans="1:7" x14ac:dyDescent="0.35">
      <c r="A7961" t="s">
        <v>5874</v>
      </c>
      <c r="B7961" t="s">
        <v>5040</v>
      </c>
      <c r="C7961" s="16">
        <v>28491</v>
      </c>
      <c r="D7961">
        <v>4</v>
      </c>
      <c r="E7961">
        <v>61</v>
      </c>
      <c r="F7961" t="s">
        <v>14181</v>
      </c>
      <c r="G7961">
        <v>0.48699999999999999</v>
      </c>
    </row>
    <row r="7962" spans="1:7" x14ac:dyDescent="0.35">
      <c r="A7962" t="s">
        <v>6550</v>
      </c>
      <c r="B7962" t="s">
        <v>5175</v>
      </c>
      <c r="C7962" s="16">
        <v>28491</v>
      </c>
      <c r="D7962">
        <v>10</v>
      </c>
      <c r="E7962">
        <v>36</v>
      </c>
      <c r="F7962" t="s">
        <v>13904</v>
      </c>
      <c r="G7962">
        <v>0.40200000000000002</v>
      </c>
    </row>
    <row r="7963" spans="1:7" x14ac:dyDescent="0.35">
      <c r="A7963" t="s">
        <v>8034</v>
      </c>
      <c r="B7963" t="s">
        <v>8035</v>
      </c>
      <c r="C7963" s="16">
        <v>28491</v>
      </c>
      <c r="D7963">
        <v>2</v>
      </c>
      <c r="E7963">
        <v>0</v>
      </c>
      <c r="F7963" t="s">
        <v>14067</v>
      </c>
      <c r="G7963">
        <v>0.39500000000000002</v>
      </c>
    </row>
    <row r="7964" spans="1:7" x14ac:dyDescent="0.35">
      <c r="A7964" t="s">
        <v>1578</v>
      </c>
      <c r="B7964" t="s">
        <v>1579</v>
      </c>
      <c r="C7964" s="16">
        <v>28491</v>
      </c>
      <c r="D7964">
        <v>2</v>
      </c>
      <c r="E7964">
        <v>48</v>
      </c>
      <c r="F7964" t="s">
        <v>14340</v>
      </c>
      <c r="G7964">
        <v>0.48099999999999998</v>
      </c>
    </row>
    <row r="7965" spans="1:7" x14ac:dyDescent="0.35">
      <c r="A7965" t="s">
        <v>9035</v>
      </c>
      <c r="B7965" t="s">
        <v>9036</v>
      </c>
      <c r="C7965" s="16">
        <v>28491</v>
      </c>
      <c r="D7965">
        <v>1</v>
      </c>
      <c r="E7965">
        <v>0</v>
      </c>
      <c r="F7965" t="s">
        <v>13875</v>
      </c>
      <c r="G7965">
        <v>0.46700000000000003</v>
      </c>
    </row>
    <row r="7966" spans="1:7" x14ac:dyDescent="0.35">
      <c r="A7966" t="s">
        <v>10099</v>
      </c>
      <c r="B7966" t="s">
        <v>1579</v>
      </c>
      <c r="C7966" s="16">
        <v>28491</v>
      </c>
      <c r="D7966">
        <v>4</v>
      </c>
      <c r="E7966">
        <v>52</v>
      </c>
      <c r="F7966" t="s">
        <v>14340</v>
      </c>
      <c r="G7966">
        <v>0.7</v>
      </c>
    </row>
    <row r="7967" spans="1:7" x14ac:dyDescent="0.35">
      <c r="A7967" t="s">
        <v>11240</v>
      </c>
      <c r="B7967" t="s">
        <v>5777</v>
      </c>
      <c r="C7967" s="16">
        <v>28491</v>
      </c>
      <c r="D7967">
        <v>8</v>
      </c>
      <c r="E7967">
        <v>71</v>
      </c>
      <c r="F7967" t="s">
        <v>14536</v>
      </c>
      <c r="G7967">
        <v>0.49199999999999999</v>
      </c>
    </row>
    <row r="7968" spans="1:7" x14ac:dyDescent="0.35">
      <c r="A7968" t="s">
        <v>3322</v>
      </c>
      <c r="B7968" t="s">
        <v>3323</v>
      </c>
      <c r="C7968" s="16">
        <v>28471</v>
      </c>
      <c r="D7968">
        <v>6</v>
      </c>
      <c r="E7968">
        <v>32</v>
      </c>
      <c r="F7968" t="s">
        <v>3324</v>
      </c>
      <c r="G7968">
        <v>0.68799999999999994</v>
      </c>
    </row>
    <row r="7969" spans="1:7" x14ac:dyDescent="0.35">
      <c r="A7969" t="s">
        <v>5105</v>
      </c>
      <c r="B7969" t="s">
        <v>9037</v>
      </c>
      <c r="C7969" s="16">
        <v>28471</v>
      </c>
      <c r="D7969">
        <v>5</v>
      </c>
      <c r="E7969">
        <v>52</v>
      </c>
      <c r="F7969" t="s">
        <v>13875</v>
      </c>
      <c r="G7969">
        <v>0.61799999999999999</v>
      </c>
    </row>
    <row r="7970" spans="1:7" x14ac:dyDescent="0.35">
      <c r="A7970" t="s">
        <v>8476</v>
      </c>
      <c r="B7970" t="s">
        <v>8477</v>
      </c>
      <c r="C7970" s="16">
        <v>28465</v>
      </c>
      <c r="D7970">
        <v>3</v>
      </c>
      <c r="E7970">
        <v>60</v>
      </c>
      <c r="F7970" t="s">
        <v>12789</v>
      </c>
      <c r="G7970">
        <v>0.52</v>
      </c>
    </row>
    <row r="7971" spans="1:7" x14ac:dyDescent="0.35">
      <c r="A7971" t="s">
        <v>11457</v>
      </c>
      <c r="B7971" t="s">
        <v>11458</v>
      </c>
      <c r="C7971" s="16">
        <v>28465</v>
      </c>
      <c r="D7971">
        <v>1</v>
      </c>
      <c r="E7971">
        <v>0</v>
      </c>
      <c r="F7971" t="s">
        <v>14355</v>
      </c>
      <c r="G7971">
        <v>0.53100000000000003</v>
      </c>
    </row>
    <row r="7972" spans="1:7" x14ac:dyDescent="0.35">
      <c r="A7972" t="s">
        <v>11769</v>
      </c>
      <c r="B7972" t="s">
        <v>657</v>
      </c>
      <c r="C7972" s="16">
        <v>28460</v>
      </c>
      <c r="D7972">
        <v>1</v>
      </c>
      <c r="E7972">
        <v>67</v>
      </c>
      <c r="F7972" t="s">
        <v>14488</v>
      </c>
      <c r="G7972">
        <v>0.623</v>
      </c>
    </row>
    <row r="7973" spans="1:7" x14ac:dyDescent="0.35">
      <c r="A7973" t="s">
        <v>12638</v>
      </c>
      <c r="B7973" t="s">
        <v>10418</v>
      </c>
      <c r="C7973" s="16">
        <v>28442</v>
      </c>
      <c r="D7973">
        <v>6</v>
      </c>
      <c r="E7973">
        <v>27</v>
      </c>
      <c r="F7973" t="s">
        <v>13779</v>
      </c>
      <c r="G7973">
        <v>0.72299999999999998</v>
      </c>
    </row>
    <row r="7974" spans="1:7" x14ac:dyDescent="0.35">
      <c r="A7974" t="s">
        <v>6282</v>
      </c>
      <c r="B7974" t="s">
        <v>3676</v>
      </c>
      <c r="C7974" s="16">
        <v>28430</v>
      </c>
      <c r="D7974">
        <v>1</v>
      </c>
      <c r="E7974">
        <v>70</v>
      </c>
      <c r="F7974" t="s">
        <v>13998</v>
      </c>
      <c r="G7974">
        <v>0.69899999999999995</v>
      </c>
    </row>
    <row r="7975" spans="1:7" x14ac:dyDescent="0.35">
      <c r="A7975" t="s">
        <v>88</v>
      </c>
      <c r="B7975" t="s">
        <v>89</v>
      </c>
      <c r="C7975" s="16">
        <v>28426</v>
      </c>
      <c r="D7975">
        <v>1</v>
      </c>
      <c r="E7975">
        <v>82</v>
      </c>
      <c r="F7975" t="s">
        <v>14109</v>
      </c>
      <c r="G7975">
        <v>0.69199999999999995</v>
      </c>
    </row>
    <row r="7976" spans="1:7" x14ac:dyDescent="0.35">
      <c r="A7976" t="s">
        <v>1355</v>
      </c>
      <c r="B7976" t="s">
        <v>89</v>
      </c>
      <c r="C7976" s="16">
        <v>28426</v>
      </c>
      <c r="D7976">
        <v>2</v>
      </c>
      <c r="E7976">
        <v>78</v>
      </c>
      <c r="F7976" t="s">
        <v>14109</v>
      </c>
      <c r="G7976">
        <v>0.26800000000000002</v>
      </c>
    </row>
    <row r="7977" spans="1:7" x14ac:dyDescent="0.35">
      <c r="A7977" t="s">
        <v>1355</v>
      </c>
      <c r="B7977" t="s">
        <v>89</v>
      </c>
      <c r="C7977" s="16">
        <v>28426</v>
      </c>
      <c r="D7977">
        <v>2</v>
      </c>
      <c r="E7977">
        <v>67</v>
      </c>
      <c r="F7977" t="s">
        <v>14109</v>
      </c>
      <c r="G7977">
        <v>0.26800000000000002</v>
      </c>
    </row>
    <row r="7978" spans="1:7" x14ac:dyDescent="0.35">
      <c r="A7978" t="s">
        <v>88</v>
      </c>
      <c r="B7978" t="s">
        <v>89</v>
      </c>
      <c r="C7978" s="16">
        <v>28426</v>
      </c>
      <c r="D7978">
        <v>1</v>
      </c>
      <c r="E7978">
        <v>73</v>
      </c>
      <c r="F7978" t="s">
        <v>14109</v>
      </c>
      <c r="G7978">
        <v>0.69299999999999995</v>
      </c>
    </row>
    <row r="7979" spans="1:7" x14ac:dyDescent="0.35">
      <c r="A7979" t="s">
        <v>1355</v>
      </c>
      <c r="B7979" t="s">
        <v>89</v>
      </c>
      <c r="C7979" s="16">
        <v>28426</v>
      </c>
      <c r="D7979">
        <v>2</v>
      </c>
      <c r="E7979">
        <v>67</v>
      </c>
      <c r="F7979" t="s">
        <v>14109</v>
      </c>
      <c r="G7979">
        <v>0.26800000000000002</v>
      </c>
    </row>
    <row r="7980" spans="1:7" x14ac:dyDescent="0.35">
      <c r="A7980" t="s">
        <v>1321</v>
      </c>
      <c r="B7980" t="s">
        <v>1322</v>
      </c>
      <c r="C7980" s="16">
        <v>28419</v>
      </c>
      <c r="D7980">
        <v>5</v>
      </c>
      <c r="E7980">
        <v>65</v>
      </c>
      <c r="F7980" t="s">
        <v>14067</v>
      </c>
      <c r="G7980">
        <v>0.58599999999999997</v>
      </c>
    </row>
    <row r="7981" spans="1:7" x14ac:dyDescent="0.35">
      <c r="A7981" t="s">
        <v>11959</v>
      </c>
      <c r="B7981" t="s">
        <v>1322</v>
      </c>
      <c r="C7981" s="16">
        <v>28419</v>
      </c>
      <c r="D7981">
        <v>2</v>
      </c>
      <c r="E7981">
        <v>62</v>
      </c>
      <c r="F7981" t="s">
        <v>14067</v>
      </c>
      <c r="G7981">
        <v>0.45900000000000002</v>
      </c>
    </row>
    <row r="7982" spans="1:7" x14ac:dyDescent="0.35">
      <c r="A7982" t="s">
        <v>10230</v>
      </c>
      <c r="B7982" t="s">
        <v>10231</v>
      </c>
      <c r="C7982" s="16">
        <v>28408</v>
      </c>
      <c r="D7982">
        <v>8</v>
      </c>
      <c r="E7982">
        <v>42</v>
      </c>
      <c r="F7982" t="s">
        <v>13914</v>
      </c>
      <c r="G7982">
        <v>0.63800000000000001</v>
      </c>
    </row>
    <row r="7983" spans="1:7" x14ac:dyDescent="0.35">
      <c r="A7983" t="s">
        <v>8612</v>
      </c>
      <c r="B7983" t="s">
        <v>6980</v>
      </c>
      <c r="C7983" s="16">
        <v>28401</v>
      </c>
      <c r="D7983">
        <v>1</v>
      </c>
      <c r="E7983">
        <v>69</v>
      </c>
      <c r="F7983" t="s">
        <v>13287</v>
      </c>
      <c r="G7983">
        <v>0.58499999999999996</v>
      </c>
    </row>
    <row r="7984" spans="1:7" x14ac:dyDescent="0.35">
      <c r="A7984" t="s">
        <v>7457</v>
      </c>
      <c r="B7984" t="s">
        <v>5253</v>
      </c>
      <c r="C7984" s="16">
        <v>28384</v>
      </c>
      <c r="D7984">
        <v>10</v>
      </c>
      <c r="E7984">
        <v>80</v>
      </c>
      <c r="F7984" t="s">
        <v>14085</v>
      </c>
      <c r="G7984">
        <v>0.72099999999999997</v>
      </c>
    </row>
    <row r="7985" spans="1:7" x14ac:dyDescent="0.35">
      <c r="A7985" t="s">
        <v>12655</v>
      </c>
      <c r="B7985" t="s">
        <v>9860</v>
      </c>
      <c r="C7985" s="16">
        <v>28377</v>
      </c>
      <c r="D7985">
        <v>6</v>
      </c>
      <c r="E7985">
        <v>50</v>
      </c>
      <c r="F7985" t="s">
        <v>12789</v>
      </c>
      <c r="G7985">
        <v>0.58199999999999996</v>
      </c>
    </row>
    <row r="7986" spans="1:7" x14ac:dyDescent="0.35">
      <c r="A7986" t="s">
        <v>10888</v>
      </c>
      <c r="B7986" t="s">
        <v>9860</v>
      </c>
      <c r="C7986" s="16">
        <v>28377</v>
      </c>
      <c r="D7986">
        <v>1</v>
      </c>
      <c r="E7986">
        <v>65</v>
      </c>
      <c r="F7986" t="s">
        <v>12789</v>
      </c>
      <c r="G7986">
        <v>0.65100000000000002</v>
      </c>
    </row>
    <row r="7987" spans="1:7" x14ac:dyDescent="0.35">
      <c r="A7987" t="s">
        <v>9978</v>
      </c>
      <c r="B7987" t="s">
        <v>8035</v>
      </c>
      <c r="C7987" s="16">
        <v>28371</v>
      </c>
      <c r="D7987">
        <v>3</v>
      </c>
      <c r="E7987">
        <v>0</v>
      </c>
      <c r="F7987" t="s">
        <v>14067</v>
      </c>
      <c r="G7987">
        <v>0.52300000000000002</v>
      </c>
    </row>
    <row r="7988" spans="1:7" x14ac:dyDescent="0.35">
      <c r="A7988" t="s">
        <v>5805</v>
      </c>
      <c r="B7988" t="s">
        <v>5806</v>
      </c>
      <c r="C7988" s="16">
        <v>28369</v>
      </c>
      <c r="D7988">
        <v>2</v>
      </c>
      <c r="E7988">
        <v>72</v>
      </c>
      <c r="F7988" t="s">
        <v>14080</v>
      </c>
      <c r="G7988">
        <v>0.64600000000000002</v>
      </c>
    </row>
    <row r="7989" spans="1:7" x14ac:dyDescent="0.35">
      <c r="A7989" t="s">
        <v>11134</v>
      </c>
      <c r="B7989" t="s">
        <v>434</v>
      </c>
      <c r="C7989" s="16">
        <v>28325</v>
      </c>
      <c r="D7989">
        <v>8</v>
      </c>
      <c r="E7989">
        <v>62</v>
      </c>
      <c r="F7989" t="s">
        <v>12789</v>
      </c>
      <c r="G7989">
        <v>0.64300000000000002</v>
      </c>
    </row>
    <row r="7990" spans="1:7" x14ac:dyDescent="0.35">
      <c r="A7990" t="s">
        <v>6609</v>
      </c>
      <c r="B7990" t="s">
        <v>6610</v>
      </c>
      <c r="C7990" s="16">
        <v>28311</v>
      </c>
      <c r="D7990">
        <v>1</v>
      </c>
      <c r="E7990">
        <v>1</v>
      </c>
      <c r="F7990" t="s">
        <v>14057</v>
      </c>
      <c r="G7990">
        <v>0.58899999999999997</v>
      </c>
    </row>
    <row r="7991" spans="1:7" x14ac:dyDescent="0.35">
      <c r="A7991" t="s">
        <v>4578</v>
      </c>
      <c r="B7991" t="s">
        <v>4579</v>
      </c>
      <c r="C7991" s="16">
        <v>28307</v>
      </c>
      <c r="D7991">
        <v>1</v>
      </c>
      <c r="E7991">
        <v>60</v>
      </c>
      <c r="F7991" t="s">
        <v>12791</v>
      </c>
      <c r="G7991">
        <v>0.33300000000000002</v>
      </c>
    </row>
    <row r="7992" spans="1:7" x14ac:dyDescent="0.35">
      <c r="A7992" t="s">
        <v>1176</v>
      </c>
      <c r="B7992" t="s">
        <v>1177</v>
      </c>
      <c r="C7992" s="16">
        <v>28296</v>
      </c>
      <c r="D7992">
        <v>1</v>
      </c>
      <c r="E7992">
        <v>75</v>
      </c>
      <c r="F7992" t="s">
        <v>14453</v>
      </c>
      <c r="G7992">
        <v>0.46500000000000002</v>
      </c>
    </row>
    <row r="7993" spans="1:7" x14ac:dyDescent="0.35">
      <c r="A7993" t="s">
        <v>1176</v>
      </c>
      <c r="B7993" t="s">
        <v>1177</v>
      </c>
      <c r="C7993" s="16">
        <v>28296</v>
      </c>
      <c r="D7993">
        <v>1</v>
      </c>
      <c r="E7993">
        <v>75</v>
      </c>
      <c r="F7993" t="s">
        <v>14453</v>
      </c>
      <c r="G7993">
        <v>0.46500000000000002</v>
      </c>
    </row>
    <row r="7994" spans="1:7" x14ac:dyDescent="0.35">
      <c r="A7994" t="s">
        <v>2125</v>
      </c>
      <c r="B7994" t="s">
        <v>2126</v>
      </c>
      <c r="C7994" s="16">
        <v>28283</v>
      </c>
      <c r="D7994">
        <v>6</v>
      </c>
      <c r="E7994">
        <v>38</v>
      </c>
      <c r="F7994" t="s">
        <v>12791</v>
      </c>
      <c r="G7994">
        <v>0.78800000000000003</v>
      </c>
    </row>
    <row r="7995" spans="1:7" x14ac:dyDescent="0.35">
      <c r="A7995" t="s">
        <v>10153</v>
      </c>
      <c r="B7995" t="s">
        <v>2126</v>
      </c>
      <c r="C7995" s="16">
        <v>28283</v>
      </c>
      <c r="D7995">
        <v>5</v>
      </c>
      <c r="E7995">
        <v>22</v>
      </c>
      <c r="F7995" t="s">
        <v>12791</v>
      </c>
      <c r="G7995">
        <v>0.35099999999999998</v>
      </c>
    </row>
    <row r="7996" spans="1:7" x14ac:dyDescent="0.35">
      <c r="A7996" t="s">
        <v>3022</v>
      </c>
      <c r="B7996" t="s">
        <v>3023</v>
      </c>
      <c r="C7996" s="16">
        <v>28279</v>
      </c>
      <c r="D7996">
        <v>9</v>
      </c>
      <c r="E7996">
        <v>15</v>
      </c>
      <c r="F7996" t="s">
        <v>3024</v>
      </c>
      <c r="G7996">
        <v>0.81399999999999995</v>
      </c>
    </row>
    <row r="7997" spans="1:7" x14ac:dyDescent="0.35">
      <c r="A7997" t="s">
        <v>550</v>
      </c>
      <c r="B7997" t="s">
        <v>551</v>
      </c>
      <c r="C7997" s="16">
        <v>28273</v>
      </c>
      <c r="D7997">
        <v>1</v>
      </c>
      <c r="E7997">
        <v>52</v>
      </c>
      <c r="F7997" t="s">
        <v>14540</v>
      </c>
      <c r="G7997">
        <v>0.33</v>
      </c>
    </row>
    <row r="7998" spans="1:7" x14ac:dyDescent="0.35">
      <c r="A7998" t="s">
        <v>5126</v>
      </c>
      <c r="B7998" t="s">
        <v>1907</v>
      </c>
      <c r="C7998" s="16">
        <v>28259</v>
      </c>
      <c r="D7998">
        <v>1</v>
      </c>
      <c r="E7998">
        <v>78</v>
      </c>
      <c r="F7998" t="s">
        <v>14424</v>
      </c>
      <c r="G7998">
        <v>0.54800000000000004</v>
      </c>
    </row>
    <row r="7999" spans="1:7" x14ac:dyDescent="0.35">
      <c r="A7999" t="s">
        <v>9481</v>
      </c>
      <c r="B7999" t="s">
        <v>1124</v>
      </c>
      <c r="C7999" s="16">
        <v>28258</v>
      </c>
      <c r="D7999">
        <v>8</v>
      </c>
      <c r="E7999">
        <v>59</v>
      </c>
      <c r="F7999" t="s">
        <v>14517</v>
      </c>
      <c r="G7999">
        <v>0.67400000000000004</v>
      </c>
    </row>
    <row r="8000" spans="1:7" x14ac:dyDescent="0.35">
      <c r="A8000" t="s">
        <v>11471</v>
      </c>
      <c r="B8000" t="s">
        <v>23</v>
      </c>
      <c r="C8000" s="16">
        <v>28192</v>
      </c>
      <c r="D8000">
        <v>2</v>
      </c>
      <c r="E8000">
        <v>76</v>
      </c>
      <c r="F8000" t="s">
        <v>14193</v>
      </c>
      <c r="G8000">
        <v>0.56200000000000006</v>
      </c>
    </row>
    <row r="8001" spans="1:7" x14ac:dyDescent="0.35">
      <c r="A8001" t="s">
        <v>7946</v>
      </c>
      <c r="B8001" t="s">
        <v>2328</v>
      </c>
      <c r="C8001" s="16">
        <v>28191</v>
      </c>
      <c r="D8001">
        <v>1</v>
      </c>
      <c r="E8001">
        <v>29</v>
      </c>
      <c r="F8001" t="s">
        <v>12791</v>
      </c>
      <c r="G8001">
        <v>0.57099999999999995</v>
      </c>
    </row>
    <row r="8002" spans="1:7" x14ac:dyDescent="0.35">
      <c r="A8002" t="s">
        <v>11868</v>
      </c>
      <c r="B8002" t="s">
        <v>1973</v>
      </c>
      <c r="C8002" s="16">
        <v>28185</v>
      </c>
      <c r="D8002">
        <v>1</v>
      </c>
      <c r="E8002">
        <v>52</v>
      </c>
      <c r="F8002" t="s">
        <v>14541</v>
      </c>
      <c r="G8002">
        <v>0.65600000000000003</v>
      </c>
    </row>
    <row r="8003" spans="1:7" x14ac:dyDescent="0.35">
      <c r="A8003" t="s">
        <v>17</v>
      </c>
      <c r="B8003" t="s">
        <v>18</v>
      </c>
      <c r="C8003" s="16">
        <v>28160</v>
      </c>
      <c r="D8003">
        <v>4</v>
      </c>
      <c r="E8003">
        <v>79</v>
      </c>
      <c r="F8003" t="s">
        <v>14466</v>
      </c>
      <c r="G8003">
        <v>0.67100000000000004</v>
      </c>
    </row>
    <row r="8004" spans="1:7" x14ac:dyDescent="0.35">
      <c r="A8004" t="s">
        <v>2228</v>
      </c>
      <c r="B8004" t="s">
        <v>18</v>
      </c>
      <c r="C8004" s="16">
        <v>28160</v>
      </c>
      <c r="D8004">
        <v>7</v>
      </c>
      <c r="E8004">
        <v>86</v>
      </c>
      <c r="F8004" t="s">
        <v>14466</v>
      </c>
      <c r="G8004">
        <v>0.54500000000000004</v>
      </c>
    </row>
    <row r="8005" spans="1:7" x14ac:dyDescent="0.35">
      <c r="A8005" t="s">
        <v>2228</v>
      </c>
      <c r="B8005" t="s">
        <v>18</v>
      </c>
      <c r="C8005" s="16">
        <v>28160</v>
      </c>
      <c r="D8005">
        <v>7</v>
      </c>
      <c r="E8005">
        <v>67</v>
      </c>
      <c r="F8005" t="s">
        <v>14466</v>
      </c>
      <c r="G8005">
        <v>0.52200000000000002</v>
      </c>
    </row>
    <row r="8006" spans="1:7" x14ac:dyDescent="0.35">
      <c r="A8006" t="s">
        <v>2228</v>
      </c>
      <c r="B8006" t="s">
        <v>18</v>
      </c>
      <c r="C8006" s="16">
        <v>28160</v>
      </c>
      <c r="D8006">
        <v>7</v>
      </c>
      <c r="E8006">
        <v>67</v>
      </c>
      <c r="F8006" t="s">
        <v>14466</v>
      </c>
      <c r="G8006">
        <v>0.52200000000000002</v>
      </c>
    </row>
    <row r="8007" spans="1:7" x14ac:dyDescent="0.35">
      <c r="A8007" t="s">
        <v>5911</v>
      </c>
      <c r="B8007" t="s">
        <v>18</v>
      </c>
      <c r="C8007" s="16">
        <v>28160</v>
      </c>
      <c r="D8007">
        <v>2</v>
      </c>
      <c r="E8007">
        <v>88</v>
      </c>
      <c r="F8007" t="s">
        <v>14466</v>
      </c>
      <c r="G8007">
        <v>0.82799999999999996</v>
      </c>
    </row>
    <row r="8008" spans="1:7" x14ac:dyDescent="0.35">
      <c r="A8008" t="s">
        <v>7864</v>
      </c>
      <c r="B8008" t="s">
        <v>18</v>
      </c>
      <c r="C8008" s="16">
        <v>28160</v>
      </c>
      <c r="D8008">
        <v>5</v>
      </c>
      <c r="E8008">
        <v>0</v>
      </c>
      <c r="F8008" t="s">
        <v>14466</v>
      </c>
      <c r="G8008">
        <v>0.59699999999999998</v>
      </c>
    </row>
    <row r="8009" spans="1:7" x14ac:dyDescent="0.35">
      <c r="A8009" t="s">
        <v>9657</v>
      </c>
      <c r="B8009" t="s">
        <v>18</v>
      </c>
      <c r="C8009" s="16">
        <v>28160</v>
      </c>
      <c r="D8009">
        <v>5</v>
      </c>
      <c r="E8009">
        <v>83</v>
      </c>
      <c r="F8009" t="s">
        <v>14466</v>
      </c>
      <c r="G8009">
        <v>0.58299999999999996</v>
      </c>
    </row>
    <row r="8010" spans="1:7" x14ac:dyDescent="0.35">
      <c r="A8010" t="s">
        <v>9657</v>
      </c>
      <c r="B8010" t="s">
        <v>18</v>
      </c>
      <c r="C8010" s="16">
        <v>28160</v>
      </c>
      <c r="D8010">
        <v>5</v>
      </c>
      <c r="E8010">
        <v>72</v>
      </c>
      <c r="F8010" t="s">
        <v>14466</v>
      </c>
      <c r="G8010">
        <v>0.58599999999999997</v>
      </c>
    </row>
    <row r="8011" spans="1:7" x14ac:dyDescent="0.35">
      <c r="A8011" t="s">
        <v>8699</v>
      </c>
      <c r="B8011" t="s">
        <v>8700</v>
      </c>
      <c r="C8011" s="16">
        <v>28157</v>
      </c>
      <c r="D8011">
        <v>6</v>
      </c>
      <c r="E8011">
        <v>46</v>
      </c>
      <c r="F8011" t="s">
        <v>14542</v>
      </c>
      <c r="G8011">
        <v>0.75900000000000001</v>
      </c>
    </row>
    <row r="8012" spans="1:7" x14ac:dyDescent="0.35">
      <c r="A8012" t="s">
        <v>211</v>
      </c>
      <c r="B8012" t="s">
        <v>212</v>
      </c>
      <c r="C8012" s="16">
        <v>28126</v>
      </c>
      <c r="D8012">
        <v>3</v>
      </c>
      <c r="E8012">
        <v>40</v>
      </c>
      <c r="F8012" t="s">
        <v>13875</v>
      </c>
      <c r="G8012">
        <v>0.67700000000000005</v>
      </c>
    </row>
    <row r="8013" spans="1:7" x14ac:dyDescent="0.35">
      <c r="A8013" t="s">
        <v>1398</v>
      </c>
      <c r="B8013" t="s">
        <v>1399</v>
      </c>
      <c r="C8013" s="16">
        <v>28126</v>
      </c>
      <c r="D8013">
        <v>10</v>
      </c>
      <c r="E8013">
        <v>0</v>
      </c>
      <c r="F8013" t="s">
        <v>13875</v>
      </c>
      <c r="G8013">
        <v>0.70699999999999996</v>
      </c>
    </row>
    <row r="8014" spans="1:7" x14ac:dyDescent="0.35">
      <c r="A8014" t="s">
        <v>1420</v>
      </c>
      <c r="B8014" t="s">
        <v>1421</v>
      </c>
      <c r="C8014" s="16">
        <v>28126</v>
      </c>
      <c r="D8014">
        <v>7</v>
      </c>
      <c r="E8014">
        <v>52</v>
      </c>
      <c r="F8014" t="s">
        <v>12873</v>
      </c>
      <c r="G8014">
        <v>0.86399999999999999</v>
      </c>
    </row>
    <row r="8015" spans="1:7" x14ac:dyDescent="0.35">
      <c r="A8015" t="s">
        <v>2603</v>
      </c>
      <c r="B8015" t="s">
        <v>2604</v>
      </c>
      <c r="C8015" s="16">
        <v>28126</v>
      </c>
      <c r="D8015">
        <v>1</v>
      </c>
      <c r="E8015">
        <v>45</v>
      </c>
      <c r="F8015" t="s">
        <v>14412</v>
      </c>
      <c r="G8015">
        <v>0.71499999999999997</v>
      </c>
    </row>
    <row r="8016" spans="1:7" x14ac:dyDescent="0.35">
      <c r="A8016" t="s">
        <v>3799</v>
      </c>
      <c r="B8016" t="s">
        <v>3800</v>
      </c>
      <c r="C8016" s="16">
        <v>28126</v>
      </c>
      <c r="D8016">
        <v>7</v>
      </c>
      <c r="E8016">
        <v>52</v>
      </c>
      <c r="F8016" t="s">
        <v>14080</v>
      </c>
      <c r="G8016">
        <v>0.69799999999999995</v>
      </c>
    </row>
    <row r="8017" spans="1:7" x14ac:dyDescent="0.35">
      <c r="A8017" t="s">
        <v>5621</v>
      </c>
      <c r="B8017" t="s">
        <v>5622</v>
      </c>
      <c r="C8017" s="16">
        <v>28126</v>
      </c>
      <c r="D8017">
        <v>1</v>
      </c>
      <c r="E8017">
        <v>80</v>
      </c>
      <c r="F8017" t="s">
        <v>14543</v>
      </c>
      <c r="G8017">
        <v>0.53100000000000003</v>
      </c>
    </row>
    <row r="8018" spans="1:7" x14ac:dyDescent="0.35">
      <c r="A8018" t="s">
        <v>5776</v>
      </c>
      <c r="B8018" t="s">
        <v>5777</v>
      </c>
      <c r="C8018" s="16">
        <v>28126</v>
      </c>
      <c r="D8018">
        <v>4</v>
      </c>
      <c r="E8018">
        <v>70</v>
      </c>
      <c r="F8018" t="s">
        <v>14536</v>
      </c>
      <c r="G8018">
        <v>0.32400000000000001</v>
      </c>
    </row>
    <row r="8019" spans="1:7" x14ac:dyDescent="0.35">
      <c r="A8019" t="s">
        <v>12260</v>
      </c>
      <c r="B8019" t="s">
        <v>5107</v>
      </c>
      <c r="C8019" s="16">
        <v>28126</v>
      </c>
      <c r="D8019">
        <v>8</v>
      </c>
      <c r="E8019">
        <v>0</v>
      </c>
      <c r="F8019" t="s">
        <v>14544</v>
      </c>
      <c r="G8019">
        <v>0.42299999999999999</v>
      </c>
    </row>
    <row r="8020" spans="1:7" x14ac:dyDescent="0.35">
      <c r="A8020" t="s">
        <v>7550</v>
      </c>
      <c r="B8020" t="s">
        <v>1502</v>
      </c>
      <c r="C8020" s="16">
        <v>28126</v>
      </c>
      <c r="D8020">
        <v>3</v>
      </c>
      <c r="E8020">
        <v>7</v>
      </c>
      <c r="F8020" t="s">
        <v>14020</v>
      </c>
      <c r="G8020">
        <v>0.79400000000000004</v>
      </c>
    </row>
    <row r="8021" spans="1:7" x14ac:dyDescent="0.35">
      <c r="A8021" t="s">
        <v>9163</v>
      </c>
      <c r="B8021" t="s">
        <v>5309</v>
      </c>
      <c r="C8021" s="16">
        <v>28126</v>
      </c>
      <c r="D8021">
        <v>4</v>
      </c>
      <c r="E8021">
        <v>0</v>
      </c>
      <c r="F8021" t="s">
        <v>14505</v>
      </c>
      <c r="G8021">
        <v>0.79700000000000004</v>
      </c>
    </row>
    <row r="8022" spans="1:7" x14ac:dyDescent="0.35">
      <c r="A8022" t="s">
        <v>9483</v>
      </c>
      <c r="B8022" t="s">
        <v>1421</v>
      </c>
      <c r="C8022" s="16">
        <v>28126</v>
      </c>
      <c r="D8022">
        <v>3</v>
      </c>
      <c r="E8022">
        <v>32</v>
      </c>
      <c r="F8022" t="s">
        <v>12873</v>
      </c>
      <c r="G8022">
        <v>0.74299999999999999</v>
      </c>
    </row>
    <row r="8023" spans="1:7" x14ac:dyDescent="0.35">
      <c r="A8023" t="s">
        <v>9562</v>
      </c>
      <c r="B8023" t="s">
        <v>9284</v>
      </c>
      <c r="C8023" s="16">
        <v>28126</v>
      </c>
      <c r="D8023">
        <v>12</v>
      </c>
      <c r="E8023">
        <v>0</v>
      </c>
      <c r="F8023" t="s">
        <v>13875</v>
      </c>
      <c r="G8023">
        <v>0.28699999999999998</v>
      </c>
    </row>
    <row r="8024" spans="1:7" x14ac:dyDescent="0.35">
      <c r="A8024" t="s">
        <v>11339</v>
      </c>
      <c r="B8024" t="s">
        <v>2604</v>
      </c>
      <c r="C8024" s="16">
        <v>28126</v>
      </c>
      <c r="D8024">
        <v>6</v>
      </c>
      <c r="E8024">
        <v>28</v>
      </c>
      <c r="F8024" t="s">
        <v>14412</v>
      </c>
      <c r="G8024">
        <v>0.57499999999999996</v>
      </c>
    </row>
    <row r="8025" spans="1:7" x14ac:dyDescent="0.35">
      <c r="A8025" t="s">
        <v>11501</v>
      </c>
      <c r="B8025" t="s">
        <v>11502</v>
      </c>
      <c r="C8025" s="16">
        <v>28126</v>
      </c>
      <c r="D8025">
        <v>1</v>
      </c>
      <c r="E8025">
        <v>64</v>
      </c>
      <c r="F8025" t="s">
        <v>14545</v>
      </c>
      <c r="G8025">
        <v>0.36799999999999999</v>
      </c>
    </row>
    <row r="8026" spans="1:7" x14ac:dyDescent="0.35">
      <c r="A8026" t="s">
        <v>2559</v>
      </c>
      <c r="B8026" t="s">
        <v>89</v>
      </c>
      <c r="C8026" s="16">
        <v>28104</v>
      </c>
      <c r="D8026">
        <v>6</v>
      </c>
      <c r="E8026">
        <v>72</v>
      </c>
      <c r="F8026" t="s">
        <v>14109</v>
      </c>
      <c r="G8026">
        <v>0.497</v>
      </c>
    </row>
    <row r="8027" spans="1:7" x14ac:dyDescent="0.35">
      <c r="A8027" t="s">
        <v>2559</v>
      </c>
      <c r="B8027" t="s">
        <v>89</v>
      </c>
      <c r="C8027" s="16">
        <v>28104</v>
      </c>
      <c r="D8027">
        <v>6</v>
      </c>
      <c r="E8027">
        <v>77</v>
      </c>
      <c r="F8027" t="s">
        <v>14109</v>
      </c>
      <c r="G8027">
        <v>0.40600000000000003</v>
      </c>
    </row>
    <row r="8028" spans="1:7" x14ac:dyDescent="0.35">
      <c r="A8028" t="s">
        <v>2559</v>
      </c>
      <c r="B8028" t="s">
        <v>89</v>
      </c>
      <c r="C8028" s="16">
        <v>28104</v>
      </c>
      <c r="D8028">
        <v>6</v>
      </c>
      <c r="E8028">
        <v>0</v>
      </c>
      <c r="F8028" t="s">
        <v>14109</v>
      </c>
      <c r="G8028">
        <v>0.46100000000000002</v>
      </c>
    </row>
    <row r="8029" spans="1:7" x14ac:dyDescent="0.35">
      <c r="A8029" t="s">
        <v>5513</v>
      </c>
      <c r="B8029" t="s">
        <v>3580</v>
      </c>
      <c r="C8029" s="16">
        <v>28102</v>
      </c>
      <c r="D8029">
        <v>3</v>
      </c>
      <c r="E8029">
        <v>76</v>
      </c>
      <c r="F8029" t="s">
        <v>14546</v>
      </c>
      <c r="G8029">
        <v>0.66700000000000004</v>
      </c>
    </row>
    <row r="8030" spans="1:7" x14ac:dyDescent="0.35">
      <c r="A8030" t="s">
        <v>5363</v>
      </c>
      <c r="B8030" t="s">
        <v>288</v>
      </c>
      <c r="C8030" s="16">
        <v>28095</v>
      </c>
      <c r="D8030">
        <v>3</v>
      </c>
      <c r="E8030">
        <v>40</v>
      </c>
      <c r="F8030" t="s">
        <v>14038</v>
      </c>
      <c r="G8030">
        <v>0.34699999999999998</v>
      </c>
    </row>
    <row r="8031" spans="1:7" x14ac:dyDescent="0.35">
      <c r="A8031" t="s">
        <v>9118</v>
      </c>
      <c r="B8031" t="s">
        <v>862</v>
      </c>
      <c r="C8031" s="16">
        <v>28095</v>
      </c>
      <c r="D8031">
        <v>7</v>
      </c>
      <c r="E8031">
        <v>20</v>
      </c>
      <c r="F8031" t="s">
        <v>14057</v>
      </c>
      <c r="G8031">
        <v>0.47</v>
      </c>
    </row>
    <row r="8032" spans="1:7" x14ac:dyDescent="0.35">
      <c r="A8032" t="s">
        <v>4547</v>
      </c>
      <c r="B8032" t="s">
        <v>533</v>
      </c>
      <c r="C8032" s="16">
        <v>28073</v>
      </c>
      <c r="D8032">
        <v>10</v>
      </c>
      <c r="E8032">
        <v>77</v>
      </c>
      <c r="F8032" t="s">
        <v>14340</v>
      </c>
      <c r="G8032">
        <v>0.55000000000000004</v>
      </c>
    </row>
    <row r="8033" spans="1:7" x14ac:dyDescent="0.35">
      <c r="A8033" t="s">
        <v>10427</v>
      </c>
      <c r="B8033" t="s">
        <v>533</v>
      </c>
      <c r="C8033" s="16">
        <v>28073</v>
      </c>
      <c r="D8033">
        <v>2</v>
      </c>
      <c r="E8033">
        <v>69</v>
      </c>
      <c r="F8033" t="s">
        <v>14340</v>
      </c>
      <c r="G8033">
        <v>0.625</v>
      </c>
    </row>
    <row r="8034" spans="1:7" x14ac:dyDescent="0.35">
      <c r="A8034" t="s">
        <v>3418</v>
      </c>
      <c r="B8034" t="s">
        <v>3419</v>
      </c>
      <c r="C8034" s="16">
        <v>28062</v>
      </c>
      <c r="D8034">
        <v>4</v>
      </c>
      <c r="E8034">
        <v>61</v>
      </c>
      <c r="F8034" t="s">
        <v>14547</v>
      </c>
      <c r="G8034">
        <v>0.64300000000000002</v>
      </c>
    </row>
    <row r="8035" spans="1:7" x14ac:dyDescent="0.35">
      <c r="A8035" t="s">
        <v>10648</v>
      </c>
      <c r="B8035" t="s">
        <v>5853</v>
      </c>
      <c r="C8035" s="16">
        <v>28051</v>
      </c>
      <c r="D8035">
        <v>7</v>
      </c>
      <c r="E8035">
        <v>64</v>
      </c>
      <c r="F8035" t="s">
        <v>13314</v>
      </c>
      <c r="G8035">
        <v>0.64600000000000002</v>
      </c>
    </row>
    <row r="8036" spans="1:7" x14ac:dyDescent="0.35">
      <c r="A8036" t="s">
        <v>3339</v>
      </c>
      <c r="B8036" t="s">
        <v>3340</v>
      </c>
      <c r="C8036" s="16">
        <v>28047</v>
      </c>
      <c r="D8036">
        <v>1</v>
      </c>
      <c r="E8036">
        <v>66</v>
      </c>
      <c r="F8036" t="s">
        <v>3341</v>
      </c>
      <c r="G8036">
        <v>0.434</v>
      </c>
    </row>
    <row r="8037" spans="1:7" x14ac:dyDescent="0.35">
      <c r="A8037" t="s">
        <v>2051</v>
      </c>
      <c r="B8037" t="s">
        <v>526</v>
      </c>
      <c r="C8037" s="16">
        <v>28044</v>
      </c>
      <c r="D8037">
        <v>5</v>
      </c>
      <c r="E8037">
        <v>0</v>
      </c>
      <c r="F8037" t="s">
        <v>13236</v>
      </c>
      <c r="G8037">
        <v>0.54600000000000004</v>
      </c>
    </row>
    <row r="8038" spans="1:7" x14ac:dyDescent="0.35">
      <c r="A8038" t="s">
        <v>3039</v>
      </c>
      <c r="B8038" t="s">
        <v>526</v>
      </c>
      <c r="C8038" s="16">
        <v>28044</v>
      </c>
      <c r="D8038">
        <v>2</v>
      </c>
      <c r="E8038">
        <v>2</v>
      </c>
      <c r="F8038" t="s">
        <v>13236</v>
      </c>
      <c r="G8038">
        <v>0.54300000000000004</v>
      </c>
    </row>
    <row r="8039" spans="1:7" x14ac:dyDescent="0.35">
      <c r="A8039" t="s">
        <v>7081</v>
      </c>
      <c r="B8039" t="s">
        <v>117</v>
      </c>
      <c r="C8039" s="16">
        <v>28031</v>
      </c>
      <c r="D8039">
        <v>5</v>
      </c>
      <c r="E8039">
        <v>0</v>
      </c>
      <c r="F8039" t="s">
        <v>13746</v>
      </c>
      <c r="G8039">
        <v>0.57599999999999996</v>
      </c>
    </row>
    <row r="8040" spans="1:7" x14ac:dyDescent="0.35">
      <c r="A8040" t="s">
        <v>10678</v>
      </c>
      <c r="B8040" t="s">
        <v>117</v>
      </c>
      <c r="C8040" s="16">
        <v>28031</v>
      </c>
      <c r="D8040">
        <v>6</v>
      </c>
      <c r="E8040">
        <v>0</v>
      </c>
      <c r="F8040" t="s">
        <v>13746</v>
      </c>
      <c r="G8040">
        <v>0.82599999999999996</v>
      </c>
    </row>
    <row r="8041" spans="1:7" x14ac:dyDescent="0.35">
      <c r="A8041" t="s">
        <v>2755</v>
      </c>
      <c r="B8041" t="s">
        <v>2756</v>
      </c>
      <c r="C8041" s="16">
        <v>28023</v>
      </c>
      <c r="D8041">
        <v>1</v>
      </c>
      <c r="E8041">
        <v>77</v>
      </c>
      <c r="F8041" t="s">
        <v>14122</v>
      </c>
      <c r="G8041">
        <v>0.66800000000000004</v>
      </c>
    </row>
    <row r="8042" spans="1:7" x14ac:dyDescent="0.35">
      <c r="A8042" t="s">
        <v>1608</v>
      </c>
      <c r="B8042" t="s">
        <v>1609</v>
      </c>
      <c r="C8042" s="16">
        <v>28004</v>
      </c>
      <c r="D8042">
        <v>8</v>
      </c>
      <c r="E8042">
        <v>61</v>
      </c>
      <c r="F8042" t="s">
        <v>14515</v>
      </c>
      <c r="G8042">
        <v>0.49399999999999999</v>
      </c>
    </row>
    <row r="8043" spans="1:7" x14ac:dyDescent="0.35">
      <c r="A8043" t="s">
        <v>2509</v>
      </c>
      <c r="B8043" t="s">
        <v>1609</v>
      </c>
      <c r="C8043" s="16">
        <v>28004</v>
      </c>
      <c r="D8043">
        <v>6</v>
      </c>
      <c r="E8043">
        <v>74</v>
      </c>
      <c r="F8043" t="s">
        <v>14515</v>
      </c>
      <c r="G8043">
        <v>0.54900000000000004</v>
      </c>
    </row>
    <row r="8044" spans="1:7" x14ac:dyDescent="0.35">
      <c r="A8044" t="s">
        <v>6455</v>
      </c>
      <c r="B8044" t="s">
        <v>1609</v>
      </c>
      <c r="C8044" s="16">
        <v>28004</v>
      </c>
      <c r="D8044">
        <v>2</v>
      </c>
      <c r="E8044">
        <v>65</v>
      </c>
      <c r="F8044" t="s">
        <v>14515</v>
      </c>
      <c r="G8044">
        <v>0.46700000000000003</v>
      </c>
    </row>
    <row r="8045" spans="1:7" x14ac:dyDescent="0.35">
      <c r="A8045" t="s">
        <v>10737</v>
      </c>
      <c r="B8045" t="s">
        <v>1609</v>
      </c>
      <c r="C8045" s="16">
        <v>28004</v>
      </c>
      <c r="D8045">
        <v>3</v>
      </c>
      <c r="E8045">
        <v>49</v>
      </c>
      <c r="F8045" t="s">
        <v>14515</v>
      </c>
      <c r="G8045">
        <v>0.45</v>
      </c>
    </row>
    <row r="8046" spans="1:7" x14ac:dyDescent="0.35">
      <c r="A8046" t="s">
        <v>4519</v>
      </c>
      <c r="B8046" t="s">
        <v>4520</v>
      </c>
      <c r="C8046" s="16">
        <v>27999</v>
      </c>
      <c r="D8046">
        <v>1</v>
      </c>
      <c r="E8046">
        <v>2</v>
      </c>
      <c r="F8046" t="s">
        <v>14548</v>
      </c>
      <c r="G8046">
        <v>0.45600000000000002</v>
      </c>
    </row>
    <row r="8047" spans="1:7" x14ac:dyDescent="0.35">
      <c r="A8047" t="s">
        <v>939</v>
      </c>
      <c r="B8047" t="s">
        <v>1682</v>
      </c>
      <c r="C8047" s="16">
        <v>27973</v>
      </c>
      <c r="D8047">
        <v>2</v>
      </c>
      <c r="E8047">
        <v>81</v>
      </c>
      <c r="F8047" t="s">
        <v>14549</v>
      </c>
      <c r="G8047">
        <v>0.57299999999999995</v>
      </c>
    </row>
    <row r="8048" spans="1:7" x14ac:dyDescent="0.35">
      <c r="A8048" t="s">
        <v>9177</v>
      </c>
      <c r="B8048" t="s">
        <v>7016</v>
      </c>
      <c r="C8048" s="16">
        <v>27942</v>
      </c>
      <c r="D8048">
        <v>6</v>
      </c>
      <c r="E8048">
        <v>72</v>
      </c>
      <c r="F8048" t="s">
        <v>14433</v>
      </c>
      <c r="G8048">
        <v>0.67900000000000005</v>
      </c>
    </row>
    <row r="8049" spans="1:7" x14ac:dyDescent="0.35">
      <c r="A8049" t="s">
        <v>4190</v>
      </c>
      <c r="B8049" t="s">
        <v>1885</v>
      </c>
      <c r="C8049" s="16">
        <v>27925</v>
      </c>
      <c r="D8049">
        <v>4</v>
      </c>
      <c r="E8049">
        <v>80</v>
      </c>
      <c r="F8049" t="s">
        <v>14215</v>
      </c>
      <c r="G8049">
        <v>0.434</v>
      </c>
    </row>
    <row r="8050" spans="1:7" x14ac:dyDescent="0.35">
      <c r="A8050" t="s">
        <v>11936</v>
      </c>
      <c r="B8050" t="s">
        <v>2756</v>
      </c>
      <c r="C8050" s="16">
        <v>27894</v>
      </c>
      <c r="D8050">
        <v>1</v>
      </c>
      <c r="E8050">
        <v>75</v>
      </c>
      <c r="F8050" t="s">
        <v>14122</v>
      </c>
      <c r="G8050">
        <v>0.45600000000000002</v>
      </c>
    </row>
    <row r="8051" spans="1:7" x14ac:dyDescent="0.35">
      <c r="A8051" t="s">
        <v>6914</v>
      </c>
      <c r="B8051" t="s">
        <v>2756</v>
      </c>
      <c r="C8051" s="16">
        <v>27894</v>
      </c>
      <c r="D8051">
        <v>5</v>
      </c>
      <c r="E8051">
        <v>81</v>
      </c>
      <c r="F8051" t="s">
        <v>14122</v>
      </c>
      <c r="G8051">
        <v>0.754</v>
      </c>
    </row>
    <row r="8052" spans="1:7" x14ac:dyDescent="0.35">
      <c r="A8052" t="s">
        <v>2910</v>
      </c>
      <c r="B8052" t="s">
        <v>2756</v>
      </c>
      <c r="C8052" s="16">
        <v>27894</v>
      </c>
      <c r="D8052">
        <v>9</v>
      </c>
      <c r="E8052">
        <v>62</v>
      </c>
      <c r="F8052" t="s">
        <v>14122</v>
      </c>
      <c r="G8052">
        <v>0.56100000000000005</v>
      </c>
    </row>
    <row r="8053" spans="1:7" x14ac:dyDescent="0.35">
      <c r="A8053" t="s">
        <v>11135</v>
      </c>
      <c r="B8053" t="s">
        <v>11136</v>
      </c>
      <c r="C8053" s="16">
        <v>27820</v>
      </c>
      <c r="D8053">
        <v>5</v>
      </c>
      <c r="E8053">
        <v>57</v>
      </c>
      <c r="F8053" t="s">
        <v>13745</v>
      </c>
      <c r="G8053">
        <v>0.39400000000000002</v>
      </c>
    </row>
    <row r="8054" spans="1:7" x14ac:dyDescent="0.35">
      <c r="A8054" t="s">
        <v>7198</v>
      </c>
      <c r="B8054" t="s">
        <v>729</v>
      </c>
      <c r="C8054" s="16">
        <v>27819</v>
      </c>
      <c r="D8054">
        <v>1</v>
      </c>
      <c r="E8054">
        <v>0</v>
      </c>
      <c r="F8054" t="s">
        <v>13654</v>
      </c>
      <c r="G8054">
        <v>0.61099999999999999</v>
      </c>
    </row>
    <row r="8055" spans="1:7" x14ac:dyDescent="0.35">
      <c r="A8055" t="s">
        <v>4862</v>
      </c>
      <c r="B8055" t="s">
        <v>4183</v>
      </c>
      <c r="C8055" s="16">
        <v>27806</v>
      </c>
      <c r="D8055">
        <v>1</v>
      </c>
      <c r="E8055">
        <v>27</v>
      </c>
      <c r="F8055" t="s">
        <v>12789</v>
      </c>
      <c r="G8055">
        <v>0.54600000000000004</v>
      </c>
    </row>
    <row r="8056" spans="1:7" x14ac:dyDescent="0.35">
      <c r="A8056" t="s">
        <v>10373</v>
      </c>
      <c r="B8056" t="s">
        <v>4183</v>
      </c>
      <c r="C8056" s="16">
        <v>27806</v>
      </c>
      <c r="D8056">
        <v>9</v>
      </c>
      <c r="E8056">
        <v>25</v>
      </c>
      <c r="F8056" t="s">
        <v>12789</v>
      </c>
      <c r="G8056">
        <v>0.28100000000000003</v>
      </c>
    </row>
    <row r="8057" spans="1:7" x14ac:dyDescent="0.35">
      <c r="A8057" t="s">
        <v>3682</v>
      </c>
      <c r="B8057" t="s">
        <v>1138</v>
      </c>
      <c r="C8057" s="16">
        <v>27775</v>
      </c>
      <c r="D8057">
        <v>1</v>
      </c>
      <c r="E8057">
        <v>70</v>
      </c>
      <c r="F8057" t="s">
        <v>14550</v>
      </c>
      <c r="G8057">
        <v>0.50900000000000001</v>
      </c>
    </row>
    <row r="8058" spans="1:7" x14ac:dyDescent="0.35">
      <c r="A8058" t="s">
        <v>38</v>
      </c>
      <c r="B8058" t="s">
        <v>39</v>
      </c>
      <c r="C8058" s="16">
        <v>27760</v>
      </c>
      <c r="D8058">
        <v>8</v>
      </c>
      <c r="E8058">
        <v>58</v>
      </c>
      <c r="F8058" t="s">
        <v>13107</v>
      </c>
      <c r="G8058">
        <v>0.60499999999999998</v>
      </c>
    </row>
    <row r="8059" spans="1:7" x14ac:dyDescent="0.35">
      <c r="A8059" t="s">
        <v>617</v>
      </c>
      <c r="B8059" t="s">
        <v>618</v>
      </c>
      <c r="C8059" s="16">
        <v>27760</v>
      </c>
      <c r="D8059">
        <v>4</v>
      </c>
      <c r="E8059">
        <v>44</v>
      </c>
      <c r="F8059" t="s">
        <v>13875</v>
      </c>
      <c r="G8059">
        <v>0.59299999999999997</v>
      </c>
    </row>
    <row r="8060" spans="1:7" x14ac:dyDescent="0.35">
      <c r="A8060" t="s">
        <v>2844</v>
      </c>
      <c r="B8060" t="s">
        <v>2845</v>
      </c>
      <c r="C8060" s="16">
        <v>27760</v>
      </c>
      <c r="D8060">
        <v>2</v>
      </c>
      <c r="E8060">
        <v>38</v>
      </c>
      <c r="F8060" t="s">
        <v>13875</v>
      </c>
      <c r="G8060">
        <v>0.54900000000000004</v>
      </c>
    </row>
    <row r="8061" spans="1:7" x14ac:dyDescent="0.35">
      <c r="A8061" t="s">
        <v>3135</v>
      </c>
      <c r="B8061" t="s">
        <v>3136</v>
      </c>
      <c r="C8061" s="16">
        <v>27760</v>
      </c>
      <c r="D8061">
        <v>5</v>
      </c>
      <c r="E8061">
        <v>61</v>
      </c>
      <c r="F8061" t="s">
        <v>14551</v>
      </c>
      <c r="G8061">
        <v>0.72699999999999998</v>
      </c>
    </row>
    <row r="8062" spans="1:7" x14ac:dyDescent="0.35">
      <c r="A8062" t="s">
        <v>4683</v>
      </c>
      <c r="B8062" t="s">
        <v>618</v>
      </c>
      <c r="C8062" s="16">
        <v>27760</v>
      </c>
      <c r="D8062">
        <v>8</v>
      </c>
      <c r="E8062">
        <v>30</v>
      </c>
      <c r="F8062" t="s">
        <v>13875</v>
      </c>
      <c r="G8062">
        <v>0.628</v>
      </c>
    </row>
    <row r="8063" spans="1:7" x14ac:dyDescent="0.35">
      <c r="A8063" t="s">
        <v>12162</v>
      </c>
      <c r="B8063" t="s">
        <v>5719</v>
      </c>
      <c r="C8063" s="16">
        <v>27760</v>
      </c>
      <c r="D8063">
        <v>2</v>
      </c>
      <c r="E8063">
        <v>31</v>
      </c>
      <c r="F8063" t="s">
        <v>13897</v>
      </c>
      <c r="G8063">
        <v>0.59299999999999997</v>
      </c>
    </row>
    <row r="8064" spans="1:7" x14ac:dyDescent="0.35">
      <c r="A8064" t="s">
        <v>9772</v>
      </c>
      <c r="B8064" t="s">
        <v>261</v>
      </c>
      <c r="C8064" s="16">
        <v>27760</v>
      </c>
      <c r="D8064">
        <v>1</v>
      </c>
      <c r="E8064">
        <v>72</v>
      </c>
      <c r="F8064" t="s">
        <v>12789</v>
      </c>
      <c r="G8064">
        <v>0.68100000000000005</v>
      </c>
    </row>
    <row r="8065" spans="1:7" x14ac:dyDescent="0.35">
      <c r="A8065" t="s">
        <v>10099</v>
      </c>
      <c r="B8065" t="s">
        <v>1579</v>
      </c>
      <c r="C8065" s="16">
        <v>27760</v>
      </c>
      <c r="D8065">
        <v>8</v>
      </c>
      <c r="E8065">
        <v>74</v>
      </c>
      <c r="F8065" t="s">
        <v>14340</v>
      </c>
      <c r="G8065">
        <v>0.69499999999999995</v>
      </c>
    </row>
    <row r="8066" spans="1:7" x14ac:dyDescent="0.35">
      <c r="A8066" t="s">
        <v>11102</v>
      </c>
      <c r="B8066" t="s">
        <v>2604</v>
      </c>
      <c r="C8066" s="16">
        <v>27760</v>
      </c>
      <c r="D8066">
        <v>7</v>
      </c>
      <c r="E8066">
        <v>66</v>
      </c>
      <c r="F8066" t="s">
        <v>14412</v>
      </c>
      <c r="G8066">
        <v>0.25600000000000001</v>
      </c>
    </row>
    <row r="8067" spans="1:7" x14ac:dyDescent="0.35">
      <c r="A8067" t="s">
        <v>11083</v>
      </c>
      <c r="B8067" t="s">
        <v>11084</v>
      </c>
      <c r="C8067" s="16">
        <v>27729</v>
      </c>
      <c r="D8067">
        <v>1</v>
      </c>
      <c r="E8067">
        <v>60</v>
      </c>
      <c r="F8067" t="s">
        <v>13437</v>
      </c>
      <c r="G8067">
        <v>0.54700000000000004</v>
      </c>
    </row>
    <row r="8068" spans="1:7" x14ac:dyDescent="0.35">
      <c r="A8068" t="s">
        <v>3455</v>
      </c>
      <c r="B8068" t="s">
        <v>89</v>
      </c>
      <c r="C8068" s="16">
        <v>27719</v>
      </c>
      <c r="D8068">
        <v>11</v>
      </c>
      <c r="E8068">
        <v>1</v>
      </c>
      <c r="F8068" t="s">
        <v>14109</v>
      </c>
      <c r="G8068">
        <v>0.41399999999999998</v>
      </c>
    </row>
    <row r="8069" spans="1:7" x14ac:dyDescent="0.35">
      <c r="A8069" t="s">
        <v>3455</v>
      </c>
      <c r="B8069" t="s">
        <v>89</v>
      </c>
      <c r="C8069" s="16">
        <v>27719</v>
      </c>
      <c r="D8069">
        <v>11</v>
      </c>
      <c r="E8069">
        <v>84</v>
      </c>
      <c r="F8069" t="s">
        <v>14109</v>
      </c>
      <c r="G8069">
        <v>0.41399999999999998</v>
      </c>
    </row>
    <row r="8070" spans="1:7" x14ac:dyDescent="0.35">
      <c r="A8070" t="s">
        <v>3455</v>
      </c>
      <c r="B8070" t="s">
        <v>89</v>
      </c>
      <c r="C8070" s="16">
        <v>27719</v>
      </c>
      <c r="D8070">
        <v>11</v>
      </c>
      <c r="E8070">
        <v>76</v>
      </c>
      <c r="F8070" t="s">
        <v>14109</v>
      </c>
      <c r="G8070">
        <v>0.39200000000000002</v>
      </c>
    </row>
    <row r="8071" spans="1:7" x14ac:dyDescent="0.35">
      <c r="A8071" t="s">
        <v>3455</v>
      </c>
      <c r="B8071" t="s">
        <v>89</v>
      </c>
      <c r="C8071" s="16">
        <v>27719</v>
      </c>
      <c r="D8071">
        <v>11</v>
      </c>
      <c r="E8071">
        <v>76</v>
      </c>
      <c r="F8071" t="s">
        <v>14109</v>
      </c>
      <c r="G8071">
        <v>0.39200000000000002</v>
      </c>
    </row>
    <row r="8072" spans="1:7" x14ac:dyDescent="0.35">
      <c r="A8072" t="s">
        <v>10470</v>
      </c>
      <c r="B8072" t="s">
        <v>89</v>
      </c>
      <c r="C8072" s="16">
        <v>27719</v>
      </c>
      <c r="D8072">
        <v>4</v>
      </c>
      <c r="E8072">
        <v>69</v>
      </c>
      <c r="F8072" t="s">
        <v>14109</v>
      </c>
      <c r="G8072">
        <v>0.51800000000000002</v>
      </c>
    </row>
    <row r="8073" spans="1:7" x14ac:dyDescent="0.35">
      <c r="A8073" t="s">
        <v>10313</v>
      </c>
      <c r="B8073" t="s">
        <v>3605</v>
      </c>
      <c r="C8073" s="16">
        <v>27692</v>
      </c>
      <c r="D8073">
        <v>4</v>
      </c>
      <c r="E8073">
        <v>74</v>
      </c>
      <c r="F8073" t="s">
        <v>14492</v>
      </c>
      <c r="G8073">
        <v>0.81499999999999995</v>
      </c>
    </row>
    <row r="8074" spans="1:7" x14ac:dyDescent="0.35">
      <c r="A8074" t="s">
        <v>482</v>
      </c>
      <c r="B8074" t="s">
        <v>483</v>
      </c>
      <c r="C8074" s="16">
        <v>27691</v>
      </c>
      <c r="D8074">
        <v>10</v>
      </c>
      <c r="E8074">
        <v>83</v>
      </c>
      <c r="F8074" t="s">
        <v>14446</v>
      </c>
      <c r="G8074">
        <v>0.72899999999999998</v>
      </c>
    </row>
    <row r="8075" spans="1:7" x14ac:dyDescent="0.35">
      <c r="A8075" t="s">
        <v>482</v>
      </c>
      <c r="B8075" t="s">
        <v>483</v>
      </c>
      <c r="C8075" s="16">
        <v>27691</v>
      </c>
      <c r="D8075">
        <v>10</v>
      </c>
      <c r="E8075">
        <v>0</v>
      </c>
      <c r="F8075" t="s">
        <v>14446</v>
      </c>
      <c r="G8075">
        <v>0.72899999999999998</v>
      </c>
    </row>
    <row r="8076" spans="1:7" x14ac:dyDescent="0.35">
      <c r="A8076" t="s">
        <v>1084</v>
      </c>
      <c r="B8076" t="s">
        <v>1085</v>
      </c>
      <c r="C8076" s="16">
        <v>27649</v>
      </c>
      <c r="D8076">
        <v>4</v>
      </c>
      <c r="E8076">
        <v>79</v>
      </c>
      <c r="F8076" t="s">
        <v>14399</v>
      </c>
      <c r="G8076">
        <v>0.48099999999999998</v>
      </c>
    </row>
    <row r="8077" spans="1:7" x14ac:dyDescent="0.35">
      <c r="A8077" t="s">
        <v>9553</v>
      </c>
      <c r="B8077" t="s">
        <v>1085</v>
      </c>
      <c r="C8077" s="16">
        <v>27649</v>
      </c>
      <c r="D8077">
        <v>4</v>
      </c>
      <c r="E8077">
        <v>0</v>
      </c>
      <c r="F8077" t="s">
        <v>14399</v>
      </c>
      <c r="G8077">
        <v>0.48099999999999998</v>
      </c>
    </row>
    <row r="8078" spans="1:7" x14ac:dyDescent="0.35">
      <c r="A8078" t="s">
        <v>9067</v>
      </c>
      <c r="B8078" t="s">
        <v>1124</v>
      </c>
      <c r="C8078" s="16">
        <v>27633</v>
      </c>
      <c r="D8078">
        <v>1</v>
      </c>
      <c r="E8078">
        <v>57</v>
      </c>
      <c r="F8078" t="s">
        <v>14517</v>
      </c>
      <c r="G8078">
        <v>0.622</v>
      </c>
    </row>
    <row r="8079" spans="1:7" x14ac:dyDescent="0.35">
      <c r="A8079" t="s">
        <v>5129</v>
      </c>
      <c r="B8079" t="s">
        <v>4101</v>
      </c>
      <c r="C8079" s="16">
        <v>27631</v>
      </c>
      <c r="D8079">
        <v>5</v>
      </c>
      <c r="E8079">
        <v>77</v>
      </c>
      <c r="F8079" t="s">
        <v>14407</v>
      </c>
      <c r="G8079">
        <v>0.27</v>
      </c>
    </row>
    <row r="8080" spans="1:7" x14ac:dyDescent="0.35">
      <c r="A8080" t="s">
        <v>7258</v>
      </c>
      <c r="B8080" t="s">
        <v>10265</v>
      </c>
      <c r="C8080" s="16">
        <v>27616</v>
      </c>
      <c r="D8080">
        <v>1</v>
      </c>
      <c r="E8080">
        <v>0</v>
      </c>
      <c r="F8080" t="s">
        <v>12873</v>
      </c>
      <c r="G8080">
        <v>0.61099999999999999</v>
      </c>
    </row>
    <row r="8081" spans="1:7" x14ac:dyDescent="0.35">
      <c r="A8081" t="s">
        <v>11673</v>
      </c>
      <c r="B8081" t="s">
        <v>18</v>
      </c>
      <c r="C8081" s="16">
        <v>27586</v>
      </c>
      <c r="D8081">
        <v>4</v>
      </c>
      <c r="E8081">
        <v>77</v>
      </c>
      <c r="F8081" t="s">
        <v>14466</v>
      </c>
      <c r="G8081">
        <v>0.72299999999999998</v>
      </c>
    </row>
    <row r="8082" spans="1:7" x14ac:dyDescent="0.35">
      <c r="A8082" t="s">
        <v>12509</v>
      </c>
      <c r="B8082" t="s">
        <v>60</v>
      </c>
      <c r="C8082" s="16">
        <v>27581</v>
      </c>
      <c r="D8082">
        <v>2</v>
      </c>
      <c r="E8082">
        <v>66</v>
      </c>
      <c r="F8082" t="s">
        <v>13976</v>
      </c>
      <c r="G8082">
        <v>0.68</v>
      </c>
    </row>
    <row r="8083" spans="1:7" x14ac:dyDescent="0.35">
      <c r="A8083" t="s">
        <v>3609</v>
      </c>
      <c r="B8083" t="s">
        <v>3580</v>
      </c>
      <c r="C8083" s="16">
        <v>27555</v>
      </c>
      <c r="D8083">
        <v>5</v>
      </c>
      <c r="E8083">
        <v>70</v>
      </c>
      <c r="F8083" t="s">
        <v>14546</v>
      </c>
      <c r="G8083">
        <v>0.66900000000000004</v>
      </c>
    </row>
    <row r="8084" spans="1:7" x14ac:dyDescent="0.35">
      <c r="A8084" t="s">
        <v>4939</v>
      </c>
      <c r="B8084" t="s">
        <v>3580</v>
      </c>
      <c r="C8084" s="16">
        <v>27555</v>
      </c>
      <c r="D8084">
        <v>6</v>
      </c>
      <c r="E8084">
        <v>68</v>
      </c>
      <c r="F8084" t="s">
        <v>14546</v>
      </c>
      <c r="G8084">
        <v>0.435</v>
      </c>
    </row>
    <row r="8085" spans="1:7" x14ac:dyDescent="0.35">
      <c r="A8085" t="s">
        <v>6957</v>
      </c>
      <c r="B8085" t="s">
        <v>3580</v>
      </c>
      <c r="C8085" s="16">
        <v>27555</v>
      </c>
      <c r="D8085">
        <v>1</v>
      </c>
      <c r="E8085">
        <v>76</v>
      </c>
      <c r="F8085" t="s">
        <v>14546</v>
      </c>
      <c r="G8085">
        <v>0.65500000000000003</v>
      </c>
    </row>
    <row r="8086" spans="1:7" x14ac:dyDescent="0.35">
      <c r="A8086" t="s">
        <v>7390</v>
      </c>
      <c r="B8086" t="s">
        <v>261</v>
      </c>
      <c r="C8086" s="16">
        <v>27546</v>
      </c>
      <c r="D8086">
        <v>2</v>
      </c>
      <c r="E8086">
        <v>64</v>
      </c>
      <c r="F8086" t="s">
        <v>12789</v>
      </c>
      <c r="G8086">
        <v>0.81100000000000005</v>
      </c>
    </row>
    <row r="8087" spans="1:7" x14ac:dyDescent="0.35">
      <c r="A8087" t="s">
        <v>2966</v>
      </c>
      <c r="B8087" t="s">
        <v>35</v>
      </c>
      <c r="C8087" s="16">
        <v>27541</v>
      </c>
      <c r="D8087">
        <v>11</v>
      </c>
      <c r="E8087">
        <v>0</v>
      </c>
      <c r="F8087" t="s">
        <v>13970</v>
      </c>
      <c r="G8087">
        <v>0.502</v>
      </c>
    </row>
    <row r="8088" spans="1:7" x14ac:dyDescent="0.35">
      <c r="A8088" t="s">
        <v>11510</v>
      </c>
      <c r="B8088" t="s">
        <v>35</v>
      </c>
      <c r="C8088" s="16">
        <v>27541</v>
      </c>
      <c r="D8088">
        <v>14</v>
      </c>
      <c r="E8088">
        <v>12</v>
      </c>
      <c r="F8088" t="s">
        <v>13970</v>
      </c>
      <c r="G8088">
        <v>0.52200000000000002</v>
      </c>
    </row>
    <row r="8089" spans="1:7" x14ac:dyDescent="0.35">
      <c r="A8089" t="s">
        <v>152</v>
      </c>
      <c r="B8089" t="s">
        <v>21</v>
      </c>
      <c r="C8089" s="16">
        <v>27533</v>
      </c>
      <c r="D8089">
        <v>13</v>
      </c>
      <c r="E8089">
        <v>0</v>
      </c>
      <c r="F8089" t="s">
        <v>14230</v>
      </c>
      <c r="G8089">
        <v>0.70199999999999996</v>
      </c>
    </row>
    <row r="8090" spans="1:7" x14ac:dyDescent="0.35">
      <c r="A8090" t="s">
        <v>10884</v>
      </c>
      <c r="B8090" t="s">
        <v>21</v>
      </c>
      <c r="C8090" s="16">
        <v>27533</v>
      </c>
      <c r="D8090">
        <v>11</v>
      </c>
      <c r="E8090">
        <v>0</v>
      </c>
      <c r="F8090" t="s">
        <v>14230</v>
      </c>
      <c r="G8090">
        <v>0.39200000000000002</v>
      </c>
    </row>
    <row r="8091" spans="1:7" x14ac:dyDescent="0.35">
      <c r="A8091" t="s">
        <v>3693</v>
      </c>
      <c r="B8091" t="s">
        <v>56</v>
      </c>
      <c r="C8091" s="16">
        <v>27515</v>
      </c>
      <c r="D8091">
        <v>5</v>
      </c>
      <c r="E8091">
        <v>0</v>
      </c>
      <c r="F8091" t="s">
        <v>13940</v>
      </c>
      <c r="G8091">
        <v>0.76800000000000002</v>
      </c>
    </row>
    <row r="8092" spans="1:7" x14ac:dyDescent="0.35">
      <c r="A8092" t="s">
        <v>5117</v>
      </c>
      <c r="B8092" t="s">
        <v>1878</v>
      </c>
      <c r="C8092" s="16">
        <v>27492</v>
      </c>
      <c r="D8092">
        <v>4</v>
      </c>
      <c r="E8092">
        <v>15</v>
      </c>
      <c r="F8092" t="s">
        <v>14036</v>
      </c>
      <c r="G8092">
        <v>0.65300000000000002</v>
      </c>
    </row>
    <row r="8093" spans="1:7" x14ac:dyDescent="0.35">
      <c r="A8093" t="s">
        <v>9350</v>
      </c>
      <c r="B8093" t="s">
        <v>9351</v>
      </c>
      <c r="C8093" s="16">
        <v>27485</v>
      </c>
      <c r="D8093">
        <v>8</v>
      </c>
      <c r="E8093">
        <v>70</v>
      </c>
      <c r="F8093" t="s">
        <v>14552</v>
      </c>
      <c r="G8093">
        <v>0.442</v>
      </c>
    </row>
    <row r="8094" spans="1:7" x14ac:dyDescent="0.35">
      <c r="A8094" t="s">
        <v>11985</v>
      </c>
      <c r="B8094" t="s">
        <v>3633</v>
      </c>
      <c r="C8094" s="16">
        <v>27475</v>
      </c>
      <c r="D8094">
        <v>6</v>
      </c>
      <c r="E8094">
        <v>2</v>
      </c>
      <c r="F8094" t="s">
        <v>14553</v>
      </c>
      <c r="G8094">
        <v>0.57099999999999995</v>
      </c>
    </row>
    <row r="8095" spans="1:7" x14ac:dyDescent="0.35">
      <c r="A8095" t="s">
        <v>1235</v>
      </c>
      <c r="B8095" t="s">
        <v>1236</v>
      </c>
      <c r="C8095" s="16">
        <v>27472</v>
      </c>
      <c r="D8095">
        <v>10</v>
      </c>
      <c r="E8095">
        <v>79</v>
      </c>
      <c r="F8095" t="s">
        <v>14431</v>
      </c>
      <c r="G8095">
        <v>0.65400000000000003</v>
      </c>
    </row>
    <row r="8096" spans="1:7" x14ac:dyDescent="0.35">
      <c r="A8096" t="s">
        <v>1235</v>
      </c>
      <c r="B8096" t="s">
        <v>1236</v>
      </c>
      <c r="C8096" s="16">
        <v>27472</v>
      </c>
      <c r="D8096">
        <v>10</v>
      </c>
      <c r="E8096">
        <v>0</v>
      </c>
      <c r="F8096" t="s">
        <v>14431</v>
      </c>
      <c r="G8096">
        <v>0.65600000000000003</v>
      </c>
    </row>
    <row r="8097" spans="1:7" x14ac:dyDescent="0.35">
      <c r="A8097" t="s">
        <v>706</v>
      </c>
      <c r="B8097" t="s">
        <v>707</v>
      </c>
      <c r="C8097" s="16">
        <v>27464</v>
      </c>
      <c r="D8097">
        <v>6</v>
      </c>
      <c r="E8097">
        <v>38</v>
      </c>
      <c r="F8097" t="s">
        <v>14463</v>
      </c>
      <c r="G8097">
        <v>0.53300000000000003</v>
      </c>
    </row>
    <row r="8098" spans="1:7" x14ac:dyDescent="0.35">
      <c r="A8098" t="s">
        <v>2828</v>
      </c>
      <c r="B8098" t="s">
        <v>1429</v>
      </c>
      <c r="C8098" s="16">
        <v>27449</v>
      </c>
      <c r="D8098">
        <v>6</v>
      </c>
      <c r="E8098">
        <v>0</v>
      </c>
      <c r="F8098" t="s">
        <v>14036</v>
      </c>
      <c r="G8098">
        <v>0.48</v>
      </c>
    </row>
    <row r="8099" spans="1:7" x14ac:dyDescent="0.35">
      <c r="A8099" t="s">
        <v>7325</v>
      </c>
      <c r="B8099" t="s">
        <v>4687</v>
      </c>
      <c r="C8099" s="16">
        <v>27426</v>
      </c>
      <c r="D8099">
        <v>6</v>
      </c>
      <c r="E8099">
        <v>53</v>
      </c>
      <c r="F8099" t="s">
        <v>14554</v>
      </c>
      <c r="G8099">
        <v>0.47</v>
      </c>
    </row>
    <row r="8100" spans="1:7" x14ac:dyDescent="0.35">
      <c r="A8100" t="s">
        <v>7427</v>
      </c>
      <c r="B8100" t="s">
        <v>7428</v>
      </c>
      <c r="C8100" s="16">
        <v>27395</v>
      </c>
      <c r="D8100">
        <v>1</v>
      </c>
      <c r="E8100">
        <v>22</v>
      </c>
      <c r="F8100" t="s">
        <v>12969</v>
      </c>
      <c r="G8100">
        <v>0.68799999999999994</v>
      </c>
    </row>
    <row r="8101" spans="1:7" x14ac:dyDescent="0.35">
      <c r="A8101" t="s">
        <v>8467</v>
      </c>
      <c r="B8101" t="s">
        <v>740</v>
      </c>
      <c r="C8101" s="16">
        <v>27395</v>
      </c>
      <c r="D8101">
        <v>4</v>
      </c>
      <c r="E8101">
        <v>66</v>
      </c>
      <c r="F8101" t="s">
        <v>14483</v>
      </c>
      <c r="G8101">
        <v>0.376</v>
      </c>
    </row>
    <row r="8102" spans="1:7" x14ac:dyDescent="0.35">
      <c r="A8102" t="s">
        <v>8481</v>
      </c>
      <c r="B8102" t="s">
        <v>5719</v>
      </c>
      <c r="C8102" s="16">
        <v>27395</v>
      </c>
      <c r="D8102">
        <v>1</v>
      </c>
      <c r="E8102">
        <v>67</v>
      </c>
      <c r="F8102" t="s">
        <v>13897</v>
      </c>
      <c r="G8102">
        <v>0.621</v>
      </c>
    </row>
    <row r="8103" spans="1:7" x14ac:dyDescent="0.35">
      <c r="A8103" t="s">
        <v>12463</v>
      </c>
      <c r="B8103" t="s">
        <v>6190</v>
      </c>
      <c r="C8103" s="16">
        <v>27395</v>
      </c>
      <c r="D8103">
        <v>5</v>
      </c>
      <c r="E8103">
        <v>77</v>
      </c>
      <c r="F8103" t="s">
        <v>13772</v>
      </c>
      <c r="G8103">
        <v>0.68500000000000005</v>
      </c>
    </row>
    <row r="8104" spans="1:7" x14ac:dyDescent="0.35">
      <c r="A8104" t="s">
        <v>9770</v>
      </c>
      <c r="B8104" t="s">
        <v>5107</v>
      </c>
      <c r="C8104" s="16">
        <v>27395</v>
      </c>
      <c r="D8104">
        <v>4</v>
      </c>
      <c r="E8104">
        <v>0</v>
      </c>
      <c r="F8104" t="s">
        <v>14544</v>
      </c>
      <c r="G8104">
        <v>0.66900000000000004</v>
      </c>
    </row>
    <row r="8105" spans="1:7" x14ac:dyDescent="0.35">
      <c r="A8105" t="s">
        <v>10393</v>
      </c>
      <c r="B8105" t="s">
        <v>9782</v>
      </c>
      <c r="C8105" s="16">
        <v>27395</v>
      </c>
      <c r="D8105">
        <v>11</v>
      </c>
      <c r="E8105">
        <v>33</v>
      </c>
      <c r="F8105" t="s">
        <v>13107</v>
      </c>
      <c r="G8105">
        <v>0.77600000000000002</v>
      </c>
    </row>
    <row r="8106" spans="1:7" x14ac:dyDescent="0.35">
      <c r="A8106" t="s">
        <v>10647</v>
      </c>
      <c r="B8106" t="s">
        <v>5719</v>
      </c>
      <c r="C8106" s="16">
        <v>27395</v>
      </c>
      <c r="D8106">
        <v>3</v>
      </c>
      <c r="E8106">
        <v>46</v>
      </c>
      <c r="F8106" t="s">
        <v>13897</v>
      </c>
      <c r="G8106">
        <v>0.66400000000000003</v>
      </c>
    </row>
    <row r="8107" spans="1:7" x14ac:dyDescent="0.35">
      <c r="A8107" t="s">
        <v>10607</v>
      </c>
      <c r="B8107" t="s">
        <v>89</v>
      </c>
      <c r="C8107" s="16">
        <v>27341</v>
      </c>
      <c r="D8107">
        <v>2</v>
      </c>
      <c r="E8107">
        <v>0</v>
      </c>
      <c r="F8107" t="s">
        <v>14109</v>
      </c>
      <c r="G8107">
        <v>0.53500000000000003</v>
      </c>
    </row>
    <row r="8108" spans="1:7" x14ac:dyDescent="0.35">
      <c r="A8108" t="s">
        <v>4594</v>
      </c>
      <c r="B8108" t="s">
        <v>286</v>
      </c>
      <c r="C8108" s="16">
        <v>27328</v>
      </c>
      <c r="D8108">
        <v>5</v>
      </c>
      <c r="E8108">
        <v>50</v>
      </c>
      <c r="F8108" t="s">
        <v>14389</v>
      </c>
      <c r="G8108">
        <v>0.63500000000000001</v>
      </c>
    </row>
    <row r="8109" spans="1:7" x14ac:dyDescent="0.35">
      <c r="A8109" t="s">
        <v>4357</v>
      </c>
      <c r="B8109" t="s">
        <v>56</v>
      </c>
      <c r="C8109" s="16">
        <v>27303</v>
      </c>
      <c r="D8109">
        <v>16</v>
      </c>
      <c r="E8109">
        <v>0</v>
      </c>
      <c r="F8109" t="s">
        <v>13940</v>
      </c>
      <c r="G8109">
        <v>0.39200000000000002</v>
      </c>
    </row>
    <row r="8110" spans="1:7" x14ac:dyDescent="0.35">
      <c r="A8110" t="s">
        <v>9724</v>
      </c>
      <c r="B8110" t="s">
        <v>56</v>
      </c>
      <c r="C8110" s="16">
        <v>27303</v>
      </c>
      <c r="D8110">
        <v>12</v>
      </c>
      <c r="E8110">
        <v>0</v>
      </c>
      <c r="F8110" t="s">
        <v>13940</v>
      </c>
      <c r="G8110">
        <v>0.56799999999999995</v>
      </c>
    </row>
    <row r="8111" spans="1:7" x14ac:dyDescent="0.35">
      <c r="A8111" t="s">
        <v>4365</v>
      </c>
      <c r="B8111" t="s">
        <v>3676</v>
      </c>
      <c r="C8111" s="16">
        <v>27211</v>
      </c>
      <c r="D8111">
        <v>5</v>
      </c>
      <c r="E8111">
        <v>66</v>
      </c>
      <c r="F8111" t="s">
        <v>13998</v>
      </c>
      <c r="G8111">
        <v>0.73</v>
      </c>
    </row>
    <row r="8112" spans="1:7" x14ac:dyDescent="0.35">
      <c r="A8112" t="s">
        <v>1683</v>
      </c>
      <c r="B8112" t="s">
        <v>1684</v>
      </c>
      <c r="C8112" s="16">
        <v>27195</v>
      </c>
      <c r="D8112">
        <v>1</v>
      </c>
      <c r="E8112">
        <v>0</v>
      </c>
      <c r="F8112" t="s">
        <v>12789</v>
      </c>
      <c r="G8112">
        <v>0.52800000000000002</v>
      </c>
    </row>
    <row r="8113" spans="1:7" x14ac:dyDescent="0.35">
      <c r="A8113" t="s">
        <v>8124</v>
      </c>
      <c r="B8113" t="s">
        <v>1684</v>
      </c>
      <c r="C8113" s="16">
        <v>27195</v>
      </c>
      <c r="D8113">
        <v>7</v>
      </c>
      <c r="E8113">
        <v>0</v>
      </c>
      <c r="F8113" t="s">
        <v>12789</v>
      </c>
      <c r="G8113">
        <v>0.30399999999999999</v>
      </c>
    </row>
    <row r="8114" spans="1:7" x14ac:dyDescent="0.35">
      <c r="A8114" t="s">
        <v>1319</v>
      </c>
      <c r="B8114" t="s">
        <v>1320</v>
      </c>
      <c r="C8114" s="16">
        <v>27176</v>
      </c>
      <c r="D8114">
        <v>19</v>
      </c>
      <c r="E8114">
        <v>0</v>
      </c>
      <c r="F8114" t="s">
        <v>14457</v>
      </c>
      <c r="G8114">
        <v>0.59899999999999998</v>
      </c>
    </row>
    <row r="8115" spans="1:7" x14ac:dyDescent="0.35">
      <c r="A8115" t="s">
        <v>11663</v>
      </c>
      <c r="B8115" t="s">
        <v>1409</v>
      </c>
      <c r="C8115" s="16">
        <v>27173</v>
      </c>
      <c r="D8115">
        <v>6</v>
      </c>
      <c r="E8115">
        <v>76</v>
      </c>
      <c r="F8115" t="s">
        <v>13987</v>
      </c>
      <c r="G8115">
        <v>0.63500000000000001</v>
      </c>
    </row>
    <row r="8116" spans="1:7" x14ac:dyDescent="0.35">
      <c r="A8116" t="s">
        <v>2360</v>
      </c>
      <c r="B8116" t="s">
        <v>434</v>
      </c>
      <c r="C8116" s="16">
        <v>27169</v>
      </c>
      <c r="D8116">
        <v>7</v>
      </c>
      <c r="E8116">
        <v>59</v>
      </c>
      <c r="F8116" t="s">
        <v>12789</v>
      </c>
      <c r="G8116">
        <v>0.38700000000000001</v>
      </c>
    </row>
    <row r="8117" spans="1:7" x14ac:dyDescent="0.35">
      <c r="A8117" t="s">
        <v>4132</v>
      </c>
      <c r="B8117" t="s">
        <v>4133</v>
      </c>
      <c r="C8117" s="16">
        <v>27134</v>
      </c>
      <c r="D8117">
        <v>1</v>
      </c>
      <c r="E8117">
        <v>86</v>
      </c>
      <c r="F8117" t="s">
        <v>14426</v>
      </c>
      <c r="G8117">
        <v>0.59599999999999997</v>
      </c>
    </row>
    <row r="8118" spans="1:7" x14ac:dyDescent="0.35">
      <c r="A8118" t="s">
        <v>4132</v>
      </c>
      <c r="B8118" t="s">
        <v>4133</v>
      </c>
      <c r="C8118" s="16">
        <v>27134</v>
      </c>
      <c r="D8118">
        <v>1</v>
      </c>
      <c r="E8118">
        <v>86</v>
      </c>
      <c r="F8118" t="s">
        <v>14426</v>
      </c>
      <c r="G8118">
        <v>0.59599999999999997</v>
      </c>
    </row>
    <row r="8119" spans="1:7" x14ac:dyDescent="0.35">
      <c r="A8119" t="s">
        <v>4187</v>
      </c>
      <c r="B8119" t="s">
        <v>3122</v>
      </c>
      <c r="C8119" s="16">
        <v>27120</v>
      </c>
      <c r="D8119">
        <v>1</v>
      </c>
      <c r="E8119">
        <v>39</v>
      </c>
      <c r="F8119" t="s">
        <v>13940</v>
      </c>
      <c r="G8119">
        <v>0.58299999999999996</v>
      </c>
    </row>
    <row r="8120" spans="1:7" x14ac:dyDescent="0.35">
      <c r="A8120" t="s">
        <v>6934</v>
      </c>
      <c r="B8120" t="s">
        <v>3580</v>
      </c>
      <c r="C8120" s="16">
        <v>27110</v>
      </c>
      <c r="D8120">
        <v>10</v>
      </c>
      <c r="E8120">
        <v>65</v>
      </c>
      <c r="F8120" t="s">
        <v>14546</v>
      </c>
      <c r="G8120">
        <v>0.55900000000000005</v>
      </c>
    </row>
    <row r="8121" spans="1:7" x14ac:dyDescent="0.35">
      <c r="A8121" t="s">
        <v>4539</v>
      </c>
      <c r="B8121" t="s">
        <v>949</v>
      </c>
      <c r="C8121" s="16">
        <v>27089</v>
      </c>
      <c r="D8121">
        <v>11</v>
      </c>
      <c r="E8121">
        <v>70</v>
      </c>
      <c r="F8121" t="s">
        <v>14128</v>
      </c>
      <c r="G8121">
        <v>0.27900000000000003</v>
      </c>
    </row>
    <row r="8122" spans="1:7" x14ac:dyDescent="0.35">
      <c r="A8122" t="s">
        <v>8122</v>
      </c>
      <c r="B8122" t="s">
        <v>4966</v>
      </c>
      <c r="C8122" s="16">
        <v>27089</v>
      </c>
      <c r="D8122">
        <v>3</v>
      </c>
      <c r="E8122">
        <v>55</v>
      </c>
      <c r="F8122" t="s">
        <v>14248</v>
      </c>
      <c r="G8122">
        <v>0.45600000000000002</v>
      </c>
    </row>
    <row r="8123" spans="1:7" x14ac:dyDescent="0.35">
      <c r="A8123" t="s">
        <v>9065</v>
      </c>
      <c r="B8123" t="s">
        <v>9066</v>
      </c>
      <c r="C8123" s="16">
        <v>27087</v>
      </c>
      <c r="D8123">
        <v>11</v>
      </c>
      <c r="E8123">
        <v>50</v>
      </c>
      <c r="F8123" t="s">
        <v>14555</v>
      </c>
      <c r="G8123">
        <v>0.375</v>
      </c>
    </row>
    <row r="8124" spans="1:7" x14ac:dyDescent="0.35">
      <c r="A8124" t="s">
        <v>4482</v>
      </c>
      <c r="B8124" t="s">
        <v>1474</v>
      </c>
      <c r="C8124" s="16">
        <v>27075</v>
      </c>
      <c r="D8124">
        <v>11</v>
      </c>
      <c r="E8124">
        <v>43</v>
      </c>
      <c r="F8124" t="s">
        <v>13940</v>
      </c>
      <c r="G8124">
        <v>0.52100000000000002</v>
      </c>
    </row>
    <row r="8125" spans="1:7" x14ac:dyDescent="0.35">
      <c r="A8125" t="s">
        <v>6127</v>
      </c>
      <c r="B8125" t="s">
        <v>1138</v>
      </c>
      <c r="C8125" s="16">
        <v>27046</v>
      </c>
      <c r="D8125">
        <v>7</v>
      </c>
      <c r="E8125">
        <v>45</v>
      </c>
      <c r="F8125" t="s">
        <v>14550</v>
      </c>
      <c r="G8125">
        <v>0.63700000000000001</v>
      </c>
    </row>
    <row r="8126" spans="1:7" x14ac:dyDescent="0.35">
      <c r="A8126" t="s">
        <v>806</v>
      </c>
      <c r="B8126" t="s">
        <v>807</v>
      </c>
      <c r="C8126" s="16">
        <v>27030</v>
      </c>
      <c r="D8126">
        <v>4</v>
      </c>
      <c r="E8126">
        <v>0</v>
      </c>
      <c r="F8126" t="s">
        <v>13691</v>
      </c>
      <c r="G8126">
        <v>0.73099999999999998</v>
      </c>
    </row>
    <row r="8127" spans="1:7" x14ac:dyDescent="0.35">
      <c r="A8127" t="s">
        <v>3006</v>
      </c>
      <c r="B8127" t="s">
        <v>3007</v>
      </c>
      <c r="C8127" s="16">
        <v>27030</v>
      </c>
      <c r="D8127">
        <v>2</v>
      </c>
      <c r="E8127">
        <v>43</v>
      </c>
      <c r="F8127" t="s">
        <v>13904</v>
      </c>
      <c r="G8127">
        <v>0.38600000000000001</v>
      </c>
    </row>
    <row r="8128" spans="1:7" x14ac:dyDescent="0.35">
      <c r="A8128" t="s">
        <v>5274</v>
      </c>
      <c r="B8128" t="s">
        <v>3047</v>
      </c>
      <c r="C8128" s="16">
        <v>27030</v>
      </c>
      <c r="D8128">
        <v>8</v>
      </c>
      <c r="E8128">
        <v>38</v>
      </c>
      <c r="F8128" t="s">
        <v>13916</v>
      </c>
      <c r="G8128">
        <v>0.57999999999999996</v>
      </c>
    </row>
    <row r="8129" spans="1:7" x14ac:dyDescent="0.35">
      <c r="A8129" t="s">
        <v>6083</v>
      </c>
      <c r="B8129" t="s">
        <v>6084</v>
      </c>
      <c r="C8129" s="16">
        <v>27030</v>
      </c>
      <c r="D8129">
        <v>2</v>
      </c>
      <c r="E8129">
        <v>47</v>
      </c>
      <c r="F8129" t="s">
        <v>6085</v>
      </c>
      <c r="G8129">
        <v>0.61499999999999999</v>
      </c>
    </row>
    <row r="8130" spans="1:7" x14ac:dyDescent="0.35">
      <c r="A8130" t="s">
        <v>6434</v>
      </c>
      <c r="B8130" t="s">
        <v>6126</v>
      </c>
      <c r="C8130" s="16">
        <v>27030</v>
      </c>
      <c r="D8130">
        <v>2</v>
      </c>
      <c r="E8130">
        <v>64</v>
      </c>
      <c r="F8130" t="s">
        <v>14044</v>
      </c>
      <c r="G8130">
        <v>0.39300000000000002</v>
      </c>
    </row>
    <row r="8131" spans="1:7" x14ac:dyDescent="0.35">
      <c r="A8131" t="s">
        <v>6970</v>
      </c>
      <c r="B8131" t="s">
        <v>261</v>
      </c>
      <c r="C8131" s="16">
        <v>27030</v>
      </c>
      <c r="D8131">
        <v>7</v>
      </c>
      <c r="E8131">
        <v>32</v>
      </c>
      <c r="F8131" t="s">
        <v>12789</v>
      </c>
      <c r="G8131">
        <v>0.66400000000000003</v>
      </c>
    </row>
    <row r="8132" spans="1:7" x14ac:dyDescent="0.35">
      <c r="A8132" t="s">
        <v>7461</v>
      </c>
      <c r="B8132" t="s">
        <v>7462</v>
      </c>
      <c r="C8132" s="16">
        <v>27030</v>
      </c>
      <c r="D8132">
        <v>6</v>
      </c>
      <c r="E8132">
        <v>0</v>
      </c>
      <c r="F8132" t="s">
        <v>12791</v>
      </c>
      <c r="G8132">
        <v>0.50700000000000001</v>
      </c>
    </row>
    <row r="8133" spans="1:7" x14ac:dyDescent="0.35">
      <c r="A8133" t="s">
        <v>7576</v>
      </c>
      <c r="B8133" t="s">
        <v>5565</v>
      </c>
      <c r="C8133" s="16">
        <v>27030</v>
      </c>
      <c r="D8133">
        <v>7</v>
      </c>
      <c r="E8133">
        <v>40</v>
      </c>
      <c r="F8133" t="s">
        <v>13912</v>
      </c>
      <c r="G8133">
        <v>0.52900000000000003</v>
      </c>
    </row>
    <row r="8134" spans="1:7" x14ac:dyDescent="0.35">
      <c r="A8134" t="s">
        <v>7920</v>
      </c>
      <c r="B8134" t="s">
        <v>5565</v>
      </c>
      <c r="C8134" s="16">
        <v>27030</v>
      </c>
      <c r="D8134">
        <v>5</v>
      </c>
      <c r="E8134">
        <v>35</v>
      </c>
      <c r="F8134" t="s">
        <v>13912</v>
      </c>
      <c r="G8134">
        <v>0.63500000000000001</v>
      </c>
    </row>
    <row r="8135" spans="1:7" x14ac:dyDescent="0.35">
      <c r="A8135" t="s">
        <v>8764</v>
      </c>
      <c r="B8135" t="s">
        <v>8765</v>
      </c>
      <c r="C8135" s="16">
        <v>27030</v>
      </c>
      <c r="D8135">
        <v>1</v>
      </c>
      <c r="E8135">
        <v>0</v>
      </c>
      <c r="F8135" t="s">
        <v>14556</v>
      </c>
      <c r="G8135">
        <v>0.66300000000000003</v>
      </c>
    </row>
    <row r="8136" spans="1:7" x14ac:dyDescent="0.35">
      <c r="A8136" t="s">
        <v>12654</v>
      </c>
      <c r="B8136" t="s">
        <v>6567</v>
      </c>
      <c r="C8136" s="16">
        <v>27030</v>
      </c>
      <c r="D8136">
        <v>7</v>
      </c>
      <c r="E8136">
        <v>55</v>
      </c>
      <c r="F8136" t="s">
        <v>13904</v>
      </c>
      <c r="G8136">
        <v>0.48099999999999998</v>
      </c>
    </row>
    <row r="8137" spans="1:7" x14ac:dyDescent="0.35">
      <c r="A8137" t="s">
        <v>9787</v>
      </c>
      <c r="B8137" t="s">
        <v>35</v>
      </c>
      <c r="C8137" s="16">
        <v>27003</v>
      </c>
      <c r="D8137">
        <v>1</v>
      </c>
      <c r="E8137">
        <v>75</v>
      </c>
      <c r="F8137" t="s">
        <v>13970</v>
      </c>
      <c r="G8137">
        <v>0.47899999999999998</v>
      </c>
    </row>
    <row r="8138" spans="1:7" x14ac:dyDescent="0.35">
      <c r="A8138" t="s">
        <v>9799</v>
      </c>
      <c r="B8138" t="s">
        <v>35</v>
      </c>
      <c r="C8138" s="16">
        <v>27003</v>
      </c>
      <c r="D8138">
        <v>10</v>
      </c>
      <c r="E8138">
        <v>38</v>
      </c>
      <c r="F8138" t="s">
        <v>13970</v>
      </c>
      <c r="G8138">
        <v>0.443</v>
      </c>
    </row>
    <row r="8139" spans="1:7" x14ac:dyDescent="0.35">
      <c r="A8139" t="s">
        <v>11260</v>
      </c>
      <c r="B8139" t="s">
        <v>35</v>
      </c>
      <c r="C8139" s="16">
        <v>27003</v>
      </c>
      <c r="D8139">
        <v>2</v>
      </c>
      <c r="E8139">
        <v>62</v>
      </c>
      <c r="F8139" t="s">
        <v>13970</v>
      </c>
      <c r="G8139">
        <v>0.504</v>
      </c>
    </row>
    <row r="8140" spans="1:7" x14ac:dyDescent="0.35">
      <c r="A8140" t="s">
        <v>3932</v>
      </c>
      <c r="B8140" t="s">
        <v>692</v>
      </c>
      <c r="C8140" s="16">
        <v>26975</v>
      </c>
      <c r="D8140">
        <v>2</v>
      </c>
      <c r="E8140">
        <v>80</v>
      </c>
      <c r="F8140" t="s">
        <v>14320</v>
      </c>
      <c r="G8140">
        <v>0.33100000000000002</v>
      </c>
    </row>
    <row r="8141" spans="1:7" x14ac:dyDescent="0.35">
      <c r="A8141" t="s">
        <v>6222</v>
      </c>
      <c r="B8141" t="s">
        <v>1409</v>
      </c>
      <c r="C8141" s="16">
        <v>26956</v>
      </c>
      <c r="D8141">
        <v>8</v>
      </c>
      <c r="E8141">
        <v>55</v>
      </c>
      <c r="F8141" t="s">
        <v>13987</v>
      </c>
      <c r="G8141">
        <v>0.66100000000000003</v>
      </c>
    </row>
    <row r="8142" spans="1:7" x14ac:dyDescent="0.35">
      <c r="A8142" t="s">
        <v>2312</v>
      </c>
      <c r="B8142" t="s">
        <v>21</v>
      </c>
      <c r="C8142" s="16">
        <v>26942</v>
      </c>
      <c r="D8142">
        <v>4</v>
      </c>
      <c r="E8142">
        <v>82</v>
      </c>
      <c r="F8142" t="s">
        <v>14230</v>
      </c>
      <c r="G8142">
        <v>0.55900000000000005</v>
      </c>
    </row>
    <row r="8143" spans="1:7" x14ac:dyDescent="0.35">
      <c r="A8143" t="s">
        <v>290</v>
      </c>
      <c r="B8143" t="s">
        <v>56</v>
      </c>
      <c r="C8143" s="16">
        <v>26938</v>
      </c>
      <c r="D8143">
        <v>1</v>
      </c>
      <c r="E8143">
        <v>0</v>
      </c>
      <c r="F8143" t="s">
        <v>13940</v>
      </c>
      <c r="G8143">
        <v>0.64300000000000002</v>
      </c>
    </row>
    <row r="8144" spans="1:7" x14ac:dyDescent="0.35">
      <c r="A8144" t="s">
        <v>10329</v>
      </c>
      <c r="B8144" t="s">
        <v>56</v>
      </c>
      <c r="C8144" s="16">
        <v>26938</v>
      </c>
      <c r="D8144">
        <v>15</v>
      </c>
      <c r="E8144">
        <v>0</v>
      </c>
      <c r="F8144" t="s">
        <v>13940</v>
      </c>
      <c r="G8144">
        <v>0.64600000000000002</v>
      </c>
    </row>
    <row r="8145" spans="1:7" x14ac:dyDescent="0.35">
      <c r="A8145" t="s">
        <v>1473</v>
      </c>
      <c r="B8145" t="s">
        <v>1474</v>
      </c>
      <c r="C8145" s="16">
        <v>26935</v>
      </c>
      <c r="D8145">
        <v>8</v>
      </c>
      <c r="E8145">
        <v>34</v>
      </c>
      <c r="F8145" t="s">
        <v>13940</v>
      </c>
      <c r="G8145">
        <v>0.372</v>
      </c>
    </row>
    <row r="8146" spans="1:7" x14ac:dyDescent="0.35">
      <c r="A8146" t="s">
        <v>5969</v>
      </c>
      <c r="B8146" t="s">
        <v>1474</v>
      </c>
      <c r="C8146" s="16">
        <v>26935</v>
      </c>
      <c r="D8146">
        <v>3</v>
      </c>
      <c r="E8146">
        <v>34</v>
      </c>
      <c r="F8146" t="s">
        <v>13940</v>
      </c>
      <c r="G8146">
        <v>0.56499999999999995</v>
      </c>
    </row>
    <row r="8147" spans="1:7" x14ac:dyDescent="0.35">
      <c r="A8147" t="s">
        <v>6244</v>
      </c>
      <c r="B8147" t="s">
        <v>4687</v>
      </c>
      <c r="C8147" s="16">
        <v>26935</v>
      </c>
      <c r="D8147">
        <v>1</v>
      </c>
      <c r="E8147">
        <v>46</v>
      </c>
      <c r="F8147" t="s">
        <v>14554</v>
      </c>
      <c r="G8147">
        <v>0.59599999999999997</v>
      </c>
    </row>
    <row r="8148" spans="1:7" x14ac:dyDescent="0.35">
      <c r="A8148" t="s">
        <v>6589</v>
      </c>
      <c r="B8148" t="s">
        <v>1474</v>
      </c>
      <c r="C8148" s="16">
        <v>26935</v>
      </c>
      <c r="D8148">
        <v>9</v>
      </c>
      <c r="E8148">
        <v>48</v>
      </c>
      <c r="F8148" t="s">
        <v>13940</v>
      </c>
      <c r="G8148">
        <v>0.436</v>
      </c>
    </row>
    <row r="8149" spans="1:7" x14ac:dyDescent="0.35">
      <c r="A8149" t="s">
        <v>3442</v>
      </c>
      <c r="B8149" t="s">
        <v>1474</v>
      </c>
      <c r="C8149" s="16">
        <v>26935</v>
      </c>
      <c r="D8149">
        <v>1</v>
      </c>
      <c r="E8149">
        <v>58</v>
      </c>
      <c r="F8149" t="s">
        <v>13940</v>
      </c>
      <c r="G8149">
        <v>0.39800000000000002</v>
      </c>
    </row>
    <row r="8150" spans="1:7" x14ac:dyDescent="0.35">
      <c r="A8150" t="s">
        <v>7555</v>
      </c>
      <c r="B8150" t="s">
        <v>16</v>
      </c>
      <c r="C8150" s="16">
        <v>26907</v>
      </c>
      <c r="D8150">
        <v>5</v>
      </c>
      <c r="E8150">
        <v>75</v>
      </c>
      <c r="F8150" t="s">
        <v>14266</v>
      </c>
      <c r="G8150">
        <v>0.42899999999999999</v>
      </c>
    </row>
    <row r="8151" spans="1:7" x14ac:dyDescent="0.35">
      <c r="A8151" t="s">
        <v>425</v>
      </c>
      <c r="B8151" t="s">
        <v>117</v>
      </c>
      <c r="C8151" s="16">
        <v>26879</v>
      </c>
      <c r="D8151">
        <v>5</v>
      </c>
      <c r="E8151">
        <v>70</v>
      </c>
      <c r="F8151" t="s">
        <v>13746</v>
      </c>
      <c r="G8151">
        <v>0.71599999999999997</v>
      </c>
    </row>
    <row r="8152" spans="1:7" x14ac:dyDescent="0.35">
      <c r="A8152" t="s">
        <v>3714</v>
      </c>
      <c r="B8152" t="s">
        <v>3715</v>
      </c>
      <c r="C8152" s="16">
        <v>26871</v>
      </c>
      <c r="D8152">
        <v>8</v>
      </c>
      <c r="E8152">
        <v>82</v>
      </c>
      <c r="F8152" t="s">
        <v>14516</v>
      </c>
      <c r="G8152">
        <v>0.54500000000000004</v>
      </c>
    </row>
    <row r="8153" spans="1:7" x14ac:dyDescent="0.35">
      <c r="A8153" t="s">
        <v>2473</v>
      </c>
      <c r="B8153" t="s">
        <v>434</v>
      </c>
      <c r="C8153" s="16">
        <v>26861</v>
      </c>
      <c r="D8153">
        <v>11</v>
      </c>
      <c r="E8153">
        <v>44</v>
      </c>
      <c r="F8153" t="s">
        <v>12789</v>
      </c>
      <c r="G8153">
        <v>0.46200000000000002</v>
      </c>
    </row>
    <row r="8154" spans="1:7" x14ac:dyDescent="0.35">
      <c r="A8154" t="s">
        <v>1137</v>
      </c>
      <c r="B8154" t="s">
        <v>1138</v>
      </c>
      <c r="C8154" s="16">
        <v>26858</v>
      </c>
      <c r="D8154">
        <v>7</v>
      </c>
      <c r="E8154">
        <v>78</v>
      </c>
      <c r="F8154" t="s">
        <v>14550</v>
      </c>
      <c r="G8154">
        <v>0.51300000000000001</v>
      </c>
    </row>
    <row r="8155" spans="1:7" x14ac:dyDescent="0.35">
      <c r="A8155" t="s">
        <v>8764</v>
      </c>
      <c r="B8155" t="s">
        <v>8765</v>
      </c>
      <c r="C8155" s="16">
        <v>26846</v>
      </c>
      <c r="D8155">
        <v>8</v>
      </c>
      <c r="E8155">
        <v>72</v>
      </c>
      <c r="F8155" t="s">
        <v>14556</v>
      </c>
      <c r="G8155">
        <v>0.69699999999999995</v>
      </c>
    </row>
    <row r="8156" spans="1:7" x14ac:dyDescent="0.35">
      <c r="A8156" t="s">
        <v>9513</v>
      </c>
      <c r="B8156" t="s">
        <v>2175</v>
      </c>
      <c r="C8156" s="16">
        <v>26837</v>
      </c>
      <c r="D8156">
        <v>1</v>
      </c>
      <c r="E8156">
        <v>42</v>
      </c>
      <c r="F8156" t="s">
        <v>14498</v>
      </c>
      <c r="G8156">
        <v>0.439</v>
      </c>
    </row>
    <row r="8157" spans="1:7" x14ac:dyDescent="0.35">
      <c r="A8157" t="s">
        <v>9328</v>
      </c>
      <c r="B8157" t="s">
        <v>4434</v>
      </c>
      <c r="C8157" s="16">
        <v>26816</v>
      </c>
      <c r="D8157">
        <v>1</v>
      </c>
      <c r="E8157">
        <v>59</v>
      </c>
      <c r="F8157" t="s">
        <v>14557</v>
      </c>
      <c r="G8157">
        <v>0.629</v>
      </c>
    </row>
    <row r="8158" spans="1:7" x14ac:dyDescent="0.35">
      <c r="A8158" t="s">
        <v>12213</v>
      </c>
      <c r="B8158" t="s">
        <v>2541</v>
      </c>
      <c r="C8158" s="16">
        <v>26814</v>
      </c>
      <c r="D8158">
        <v>1</v>
      </c>
      <c r="E8158">
        <v>12</v>
      </c>
      <c r="F8158" t="s">
        <v>14478</v>
      </c>
      <c r="G8158">
        <v>0.373</v>
      </c>
    </row>
    <row r="8159" spans="1:7" x14ac:dyDescent="0.35">
      <c r="A8159" t="s">
        <v>12464</v>
      </c>
      <c r="B8159" t="s">
        <v>4087</v>
      </c>
      <c r="C8159" s="16">
        <v>26796</v>
      </c>
      <c r="D8159">
        <v>6</v>
      </c>
      <c r="E8159">
        <v>55</v>
      </c>
      <c r="F8159" t="s">
        <v>12791</v>
      </c>
      <c r="G8159">
        <v>0.55900000000000005</v>
      </c>
    </row>
    <row r="8160" spans="1:7" x14ac:dyDescent="0.35">
      <c r="A8160" t="s">
        <v>1292</v>
      </c>
      <c r="B8160" t="s">
        <v>35</v>
      </c>
      <c r="C8160" s="16">
        <v>26784</v>
      </c>
      <c r="D8160">
        <v>1</v>
      </c>
      <c r="E8160">
        <v>38</v>
      </c>
      <c r="F8160" t="s">
        <v>13970</v>
      </c>
      <c r="G8160">
        <v>0.48499999999999999</v>
      </c>
    </row>
    <row r="8161" spans="1:7" x14ac:dyDescent="0.35">
      <c r="A8161" t="s">
        <v>7221</v>
      </c>
      <c r="B8161" t="s">
        <v>35</v>
      </c>
      <c r="C8161" s="16">
        <v>26784</v>
      </c>
      <c r="D8161">
        <v>2</v>
      </c>
      <c r="E8161">
        <v>64</v>
      </c>
      <c r="F8161" t="s">
        <v>13970</v>
      </c>
      <c r="G8161">
        <v>0.41</v>
      </c>
    </row>
    <row r="8162" spans="1:7" x14ac:dyDescent="0.35">
      <c r="A8162" t="s">
        <v>12026</v>
      </c>
      <c r="B8162" t="s">
        <v>4087</v>
      </c>
      <c r="C8162" s="16">
        <v>26776</v>
      </c>
      <c r="D8162">
        <v>3</v>
      </c>
      <c r="E8162">
        <v>33</v>
      </c>
      <c r="F8162" t="s">
        <v>12791</v>
      </c>
      <c r="G8162">
        <v>0.52700000000000002</v>
      </c>
    </row>
    <row r="8163" spans="1:7" x14ac:dyDescent="0.35">
      <c r="A8163" t="s">
        <v>9144</v>
      </c>
      <c r="B8163" t="s">
        <v>3580</v>
      </c>
      <c r="C8163" s="16">
        <v>26771</v>
      </c>
      <c r="D8163">
        <v>5</v>
      </c>
      <c r="E8163">
        <v>71</v>
      </c>
      <c r="F8163" t="s">
        <v>14546</v>
      </c>
      <c r="G8163">
        <v>0.22800000000000001</v>
      </c>
    </row>
    <row r="8164" spans="1:7" x14ac:dyDescent="0.35">
      <c r="A8164" t="s">
        <v>5336</v>
      </c>
      <c r="B8164" t="s">
        <v>5337</v>
      </c>
      <c r="C8164" s="16">
        <v>26755</v>
      </c>
      <c r="D8164">
        <v>1</v>
      </c>
      <c r="E8164">
        <v>78</v>
      </c>
      <c r="F8164" t="s">
        <v>13167</v>
      </c>
      <c r="G8164">
        <v>0.54700000000000004</v>
      </c>
    </row>
    <row r="8165" spans="1:7" x14ac:dyDescent="0.35">
      <c r="A8165" t="s">
        <v>9117</v>
      </c>
      <c r="B8165" t="s">
        <v>1591</v>
      </c>
      <c r="C8165" s="16">
        <v>26755</v>
      </c>
      <c r="D8165">
        <v>13</v>
      </c>
      <c r="E8165">
        <v>44</v>
      </c>
      <c r="F8165" t="s">
        <v>14339</v>
      </c>
      <c r="G8165">
        <v>0.38100000000000001</v>
      </c>
    </row>
    <row r="8166" spans="1:7" x14ac:dyDescent="0.35">
      <c r="A8166" t="s">
        <v>9800</v>
      </c>
      <c r="B8166" t="s">
        <v>1591</v>
      </c>
      <c r="C8166" s="16">
        <v>26755</v>
      </c>
      <c r="D8166">
        <v>11</v>
      </c>
      <c r="E8166">
        <v>51</v>
      </c>
      <c r="F8166" t="s">
        <v>14339</v>
      </c>
      <c r="G8166">
        <v>0.502</v>
      </c>
    </row>
    <row r="8167" spans="1:7" x14ac:dyDescent="0.35">
      <c r="A8167" t="s">
        <v>10095</v>
      </c>
      <c r="B8167" t="s">
        <v>1591</v>
      </c>
      <c r="C8167" s="16">
        <v>26755</v>
      </c>
      <c r="D8167">
        <v>3</v>
      </c>
      <c r="E8167">
        <v>57</v>
      </c>
      <c r="F8167" t="s">
        <v>14339</v>
      </c>
      <c r="G8167">
        <v>0.38100000000000001</v>
      </c>
    </row>
    <row r="8168" spans="1:7" x14ac:dyDescent="0.35">
      <c r="A8168" t="s">
        <v>7729</v>
      </c>
      <c r="B8168" t="s">
        <v>1429</v>
      </c>
      <c r="C8168" s="16">
        <v>26751</v>
      </c>
      <c r="D8168">
        <v>6</v>
      </c>
      <c r="E8168">
        <v>0</v>
      </c>
      <c r="F8168" t="s">
        <v>14036</v>
      </c>
      <c r="G8168">
        <v>0.53700000000000003</v>
      </c>
    </row>
    <row r="8169" spans="1:7" x14ac:dyDescent="0.35">
      <c r="A8169" t="s">
        <v>9485</v>
      </c>
      <c r="B8169" t="s">
        <v>75</v>
      </c>
      <c r="C8169" s="16">
        <v>26739</v>
      </c>
      <c r="D8169">
        <v>14</v>
      </c>
      <c r="E8169">
        <v>46</v>
      </c>
      <c r="F8169" t="s">
        <v>14558</v>
      </c>
      <c r="G8169">
        <v>0.54200000000000004</v>
      </c>
    </row>
    <row r="8170" spans="1:7" x14ac:dyDescent="0.35">
      <c r="A8170" t="s">
        <v>9592</v>
      </c>
      <c r="B8170" t="s">
        <v>9593</v>
      </c>
      <c r="C8170" s="16">
        <v>26733</v>
      </c>
      <c r="D8170">
        <v>1</v>
      </c>
      <c r="E8170">
        <v>42</v>
      </c>
      <c r="F8170" t="s">
        <v>12873</v>
      </c>
      <c r="G8170">
        <v>0.55600000000000005</v>
      </c>
    </row>
    <row r="8171" spans="1:7" x14ac:dyDescent="0.35">
      <c r="A8171" t="s">
        <v>12752</v>
      </c>
      <c r="B8171" t="s">
        <v>11611</v>
      </c>
      <c r="C8171" s="16">
        <v>26724</v>
      </c>
      <c r="D8171">
        <v>1</v>
      </c>
      <c r="E8171">
        <v>0</v>
      </c>
      <c r="F8171" t="s">
        <v>11612</v>
      </c>
      <c r="G8171">
        <v>0.57599999999999996</v>
      </c>
    </row>
    <row r="8172" spans="1:7" x14ac:dyDescent="0.35">
      <c r="A8172" t="s">
        <v>4270</v>
      </c>
      <c r="B8172" t="s">
        <v>4271</v>
      </c>
      <c r="C8172" s="16">
        <v>26696</v>
      </c>
      <c r="D8172">
        <v>1</v>
      </c>
      <c r="E8172">
        <v>52</v>
      </c>
      <c r="F8172" t="s">
        <v>14051</v>
      </c>
      <c r="G8172">
        <v>0.374</v>
      </c>
    </row>
    <row r="8173" spans="1:7" x14ac:dyDescent="0.35">
      <c r="A8173" t="s">
        <v>7902</v>
      </c>
      <c r="B8173" t="s">
        <v>21</v>
      </c>
      <c r="C8173" s="16">
        <v>26686</v>
      </c>
      <c r="D8173">
        <v>9</v>
      </c>
      <c r="E8173">
        <v>77</v>
      </c>
      <c r="F8173" t="s">
        <v>14230</v>
      </c>
      <c r="G8173">
        <v>0.621</v>
      </c>
    </row>
    <row r="8174" spans="1:7" x14ac:dyDescent="0.35">
      <c r="A8174" t="s">
        <v>10556</v>
      </c>
      <c r="B8174" t="s">
        <v>21</v>
      </c>
      <c r="C8174" s="16">
        <v>26686</v>
      </c>
      <c r="D8174">
        <v>1</v>
      </c>
      <c r="E8174">
        <v>72</v>
      </c>
      <c r="F8174" t="s">
        <v>14230</v>
      </c>
      <c r="G8174">
        <v>0.68799999999999994</v>
      </c>
    </row>
    <row r="8175" spans="1:7" x14ac:dyDescent="0.35">
      <c r="A8175" t="s">
        <v>1877</v>
      </c>
      <c r="B8175" t="s">
        <v>1878</v>
      </c>
      <c r="C8175" s="16">
        <v>26669</v>
      </c>
      <c r="D8175">
        <v>3</v>
      </c>
      <c r="E8175">
        <v>23</v>
      </c>
      <c r="F8175" t="s">
        <v>14036</v>
      </c>
      <c r="G8175">
        <v>0.307</v>
      </c>
    </row>
    <row r="8176" spans="1:7" x14ac:dyDescent="0.35">
      <c r="A8176" t="s">
        <v>1833</v>
      </c>
      <c r="B8176" t="s">
        <v>1834</v>
      </c>
      <c r="C8176" s="16">
        <v>26665</v>
      </c>
      <c r="D8176">
        <v>10</v>
      </c>
      <c r="E8176">
        <v>53</v>
      </c>
      <c r="F8176" t="s">
        <v>14057</v>
      </c>
      <c r="G8176">
        <v>0.77</v>
      </c>
    </row>
    <row r="8177" spans="1:7" x14ac:dyDescent="0.35">
      <c r="A8177" t="s">
        <v>2606</v>
      </c>
      <c r="B8177" t="s">
        <v>779</v>
      </c>
      <c r="C8177" s="16">
        <v>26665</v>
      </c>
      <c r="D8177">
        <v>3</v>
      </c>
      <c r="E8177">
        <v>47</v>
      </c>
      <c r="F8177" t="s">
        <v>12842</v>
      </c>
      <c r="G8177">
        <v>0.64600000000000002</v>
      </c>
    </row>
    <row r="8178" spans="1:7" x14ac:dyDescent="0.35">
      <c r="A8178" t="s">
        <v>4295</v>
      </c>
      <c r="B8178" t="s">
        <v>1579</v>
      </c>
      <c r="C8178" s="16">
        <v>26665</v>
      </c>
      <c r="D8178">
        <v>5</v>
      </c>
      <c r="E8178">
        <v>79</v>
      </c>
      <c r="F8178" t="s">
        <v>14340</v>
      </c>
      <c r="G8178">
        <v>0.59599999999999997</v>
      </c>
    </row>
    <row r="8179" spans="1:7" x14ac:dyDescent="0.35">
      <c r="A8179" t="s">
        <v>4916</v>
      </c>
      <c r="B8179" t="s">
        <v>4133</v>
      </c>
      <c r="C8179" s="16">
        <v>26665</v>
      </c>
      <c r="D8179">
        <v>4</v>
      </c>
      <c r="E8179">
        <v>78</v>
      </c>
      <c r="F8179" t="s">
        <v>14426</v>
      </c>
      <c r="G8179">
        <v>0.42199999999999999</v>
      </c>
    </row>
    <row r="8180" spans="1:7" x14ac:dyDescent="0.35">
      <c r="A8180" t="s">
        <v>5102</v>
      </c>
      <c r="B8180" t="s">
        <v>4133</v>
      </c>
      <c r="C8180" s="16">
        <v>26665</v>
      </c>
      <c r="D8180">
        <v>3</v>
      </c>
      <c r="E8180">
        <v>73</v>
      </c>
      <c r="F8180" t="s">
        <v>14426</v>
      </c>
      <c r="G8180">
        <v>0.55400000000000005</v>
      </c>
    </row>
    <row r="8181" spans="1:7" x14ac:dyDescent="0.35">
      <c r="A8181" t="s">
        <v>5106</v>
      </c>
      <c r="B8181" t="s">
        <v>5107</v>
      </c>
      <c r="C8181" s="16">
        <v>26665</v>
      </c>
      <c r="D8181">
        <v>6</v>
      </c>
      <c r="E8181">
        <v>0</v>
      </c>
      <c r="F8181" t="s">
        <v>14544</v>
      </c>
      <c r="G8181">
        <v>0.253</v>
      </c>
    </row>
    <row r="8182" spans="1:7" x14ac:dyDescent="0.35">
      <c r="A8182" t="s">
        <v>5501</v>
      </c>
      <c r="B8182" t="s">
        <v>2393</v>
      </c>
      <c r="C8182" s="16">
        <v>26665</v>
      </c>
      <c r="D8182">
        <v>1</v>
      </c>
      <c r="E8182">
        <v>75</v>
      </c>
      <c r="F8182" t="s">
        <v>14559</v>
      </c>
      <c r="G8182">
        <v>0.47599999999999998</v>
      </c>
    </row>
    <row r="8183" spans="1:7" x14ac:dyDescent="0.35">
      <c r="A8183" t="s">
        <v>3574</v>
      </c>
      <c r="B8183" t="s">
        <v>3575</v>
      </c>
      <c r="C8183" s="16">
        <v>26665</v>
      </c>
      <c r="D8183">
        <v>8</v>
      </c>
      <c r="E8183">
        <v>0</v>
      </c>
      <c r="F8183" t="s">
        <v>14270</v>
      </c>
      <c r="G8183">
        <v>0.72799999999999998</v>
      </c>
    </row>
    <row r="8184" spans="1:7" x14ac:dyDescent="0.35">
      <c r="A8184" t="s">
        <v>4691</v>
      </c>
      <c r="B8184" t="s">
        <v>4086</v>
      </c>
      <c r="C8184" s="16">
        <v>26665</v>
      </c>
      <c r="D8184">
        <v>3</v>
      </c>
      <c r="E8184">
        <v>60</v>
      </c>
      <c r="F8184" t="s">
        <v>14560</v>
      </c>
      <c r="G8184">
        <v>0.61699999999999999</v>
      </c>
    </row>
    <row r="8185" spans="1:7" x14ac:dyDescent="0.35">
      <c r="A8185" t="s">
        <v>12410</v>
      </c>
      <c r="B8185" t="s">
        <v>4086</v>
      </c>
      <c r="C8185" s="16">
        <v>26665</v>
      </c>
      <c r="D8185">
        <v>6</v>
      </c>
      <c r="E8185">
        <v>54</v>
      </c>
      <c r="F8185" t="s">
        <v>14560</v>
      </c>
      <c r="G8185">
        <v>0.66500000000000004</v>
      </c>
    </row>
    <row r="8186" spans="1:7" x14ac:dyDescent="0.35">
      <c r="A8186" t="s">
        <v>4305</v>
      </c>
      <c r="B8186" t="s">
        <v>8916</v>
      </c>
      <c r="C8186" s="16">
        <v>26665</v>
      </c>
      <c r="D8186">
        <v>10</v>
      </c>
      <c r="E8186">
        <v>78</v>
      </c>
      <c r="F8186" t="s">
        <v>14057</v>
      </c>
      <c r="G8186">
        <v>0.65700000000000003</v>
      </c>
    </row>
    <row r="8187" spans="1:7" x14ac:dyDescent="0.35">
      <c r="A8187" t="s">
        <v>12529</v>
      </c>
      <c r="B8187" t="s">
        <v>7557</v>
      </c>
      <c r="C8187" s="16">
        <v>26665</v>
      </c>
      <c r="D8187">
        <v>1</v>
      </c>
      <c r="E8187">
        <v>44</v>
      </c>
      <c r="F8187" t="s">
        <v>14561</v>
      </c>
      <c r="G8187">
        <v>0.26800000000000002</v>
      </c>
    </row>
    <row r="8188" spans="1:7" x14ac:dyDescent="0.35">
      <c r="A8188" t="s">
        <v>10525</v>
      </c>
      <c r="B8188" t="s">
        <v>10526</v>
      </c>
      <c r="C8188" s="16">
        <v>26665</v>
      </c>
      <c r="D8188">
        <v>1</v>
      </c>
      <c r="E8188">
        <v>8</v>
      </c>
      <c r="F8188" t="s">
        <v>13875</v>
      </c>
      <c r="G8188">
        <v>0.45900000000000002</v>
      </c>
    </row>
    <row r="8189" spans="1:7" x14ac:dyDescent="0.35">
      <c r="A8189" t="s">
        <v>10835</v>
      </c>
      <c r="B8189" t="s">
        <v>4086</v>
      </c>
      <c r="C8189" s="16">
        <v>26665</v>
      </c>
      <c r="D8189">
        <v>12</v>
      </c>
      <c r="E8189">
        <v>58</v>
      </c>
      <c r="F8189" t="s">
        <v>14560</v>
      </c>
      <c r="G8189">
        <v>0.60899999999999999</v>
      </c>
    </row>
    <row r="8190" spans="1:7" x14ac:dyDescent="0.35">
      <c r="A8190" t="s">
        <v>10869</v>
      </c>
      <c r="B8190" t="s">
        <v>10870</v>
      </c>
      <c r="C8190" s="16">
        <v>26665</v>
      </c>
      <c r="D8190">
        <v>8</v>
      </c>
      <c r="E8190">
        <v>43</v>
      </c>
      <c r="F8190" t="s">
        <v>12873</v>
      </c>
      <c r="G8190">
        <v>0.41199999999999998</v>
      </c>
    </row>
    <row r="8191" spans="1:7" x14ac:dyDescent="0.35">
      <c r="A8191" t="s">
        <v>3931</v>
      </c>
      <c r="B8191" t="s">
        <v>1579</v>
      </c>
      <c r="C8191" s="16">
        <v>26665</v>
      </c>
      <c r="D8191">
        <v>15</v>
      </c>
      <c r="E8191">
        <v>0</v>
      </c>
      <c r="F8191" t="s">
        <v>14340</v>
      </c>
      <c r="G8191">
        <v>0.79</v>
      </c>
    </row>
    <row r="8192" spans="1:7" x14ac:dyDescent="0.35">
      <c r="A8192" t="s">
        <v>5424</v>
      </c>
      <c r="B8192" t="s">
        <v>5425</v>
      </c>
      <c r="C8192" s="16">
        <v>26634</v>
      </c>
      <c r="D8192">
        <v>5</v>
      </c>
      <c r="E8192">
        <v>0</v>
      </c>
      <c r="F8192" t="s">
        <v>14562</v>
      </c>
      <c r="G8192">
        <v>0.56399999999999995</v>
      </c>
    </row>
    <row r="8193" spans="1:7" x14ac:dyDescent="0.35">
      <c r="A8193" t="s">
        <v>9227</v>
      </c>
      <c r="B8193" t="s">
        <v>5425</v>
      </c>
      <c r="C8193" s="16">
        <v>26634</v>
      </c>
      <c r="D8193">
        <v>5</v>
      </c>
      <c r="E8193">
        <v>76</v>
      </c>
      <c r="F8193" t="s">
        <v>14562</v>
      </c>
      <c r="G8193">
        <v>0.57499999999999996</v>
      </c>
    </row>
    <row r="8194" spans="1:7" x14ac:dyDescent="0.35">
      <c r="A8194" t="s">
        <v>9336</v>
      </c>
      <c r="B8194" t="s">
        <v>7581</v>
      </c>
      <c r="C8194" s="16">
        <v>26634</v>
      </c>
      <c r="D8194">
        <v>9</v>
      </c>
      <c r="E8194">
        <v>0</v>
      </c>
      <c r="F8194" t="s">
        <v>14563</v>
      </c>
      <c r="G8194">
        <v>0.59099999999999997</v>
      </c>
    </row>
    <row r="8195" spans="1:7" x14ac:dyDescent="0.35">
      <c r="A8195" t="s">
        <v>465</v>
      </c>
      <c r="B8195" t="s">
        <v>466</v>
      </c>
      <c r="C8195" s="16">
        <v>26633</v>
      </c>
      <c r="D8195">
        <v>4</v>
      </c>
      <c r="E8195">
        <v>64</v>
      </c>
      <c r="F8195" t="s">
        <v>14564</v>
      </c>
      <c r="G8195">
        <v>0.67400000000000004</v>
      </c>
    </row>
    <row r="8196" spans="1:7" x14ac:dyDescent="0.35">
      <c r="A8196" t="s">
        <v>465</v>
      </c>
      <c r="B8196" t="s">
        <v>466</v>
      </c>
      <c r="C8196" s="16">
        <v>26633</v>
      </c>
      <c r="D8196">
        <v>4</v>
      </c>
      <c r="E8196">
        <v>64</v>
      </c>
      <c r="F8196" t="s">
        <v>14564</v>
      </c>
      <c r="G8196">
        <v>0.67400000000000004</v>
      </c>
    </row>
    <row r="8197" spans="1:7" x14ac:dyDescent="0.35">
      <c r="A8197" t="s">
        <v>116</v>
      </c>
      <c r="B8197" t="s">
        <v>117</v>
      </c>
      <c r="C8197" s="16">
        <v>26600</v>
      </c>
      <c r="D8197">
        <v>1</v>
      </c>
      <c r="E8197">
        <v>73</v>
      </c>
      <c r="F8197" t="s">
        <v>13746</v>
      </c>
      <c r="G8197">
        <v>0.51900000000000002</v>
      </c>
    </row>
    <row r="8198" spans="1:7" x14ac:dyDescent="0.35">
      <c r="A8198" t="s">
        <v>10314</v>
      </c>
      <c r="B8198" t="s">
        <v>9066</v>
      </c>
      <c r="C8198" s="16">
        <v>26551</v>
      </c>
      <c r="D8198">
        <v>10</v>
      </c>
      <c r="E8198">
        <v>53</v>
      </c>
      <c r="F8198" t="s">
        <v>14555</v>
      </c>
      <c r="G8198">
        <v>0.495</v>
      </c>
    </row>
    <row r="8199" spans="1:7" x14ac:dyDescent="0.35">
      <c r="A8199" t="s">
        <v>3842</v>
      </c>
      <c r="B8199" t="s">
        <v>3843</v>
      </c>
      <c r="C8199" s="16">
        <v>26527</v>
      </c>
      <c r="D8199">
        <v>6</v>
      </c>
      <c r="E8199">
        <v>69</v>
      </c>
      <c r="F8199" t="s">
        <v>14565</v>
      </c>
      <c r="G8199">
        <v>0.626</v>
      </c>
    </row>
    <row r="8200" spans="1:7" x14ac:dyDescent="0.35">
      <c r="A8200" t="s">
        <v>5940</v>
      </c>
      <c r="B8200" t="s">
        <v>387</v>
      </c>
      <c r="C8200" s="16">
        <v>26515</v>
      </c>
      <c r="D8200">
        <v>1</v>
      </c>
      <c r="E8200">
        <v>63</v>
      </c>
      <c r="F8200" t="s">
        <v>13728</v>
      </c>
      <c r="G8200">
        <v>0.46400000000000002</v>
      </c>
    </row>
    <row r="8201" spans="1:7" x14ac:dyDescent="0.35">
      <c r="A8201" t="s">
        <v>9647</v>
      </c>
      <c r="B8201" t="s">
        <v>38</v>
      </c>
      <c r="C8201" s="16">
        <v>26512</v>
      </c>
      <c r="D8201">
        <v>8</v>
      </c>
      <c r="E8201">
        <v>23</v>
      </c>
      <c r="F8201" t="s">
        <v>13875</v>
      </c>
      <c r="G8201">
        <v>0.44600000000000001</v>
      </c>
    </row>
    <row r="8202" spans="1:7" x14ac:dyDescent="0.35">
      <c r="A8202" t="s">
        <v>74</v>
      </c>
      <c r="B8202" t="s">
        <v>75</v>
      </c>
      <c r="C8202" s="16">
        <v>26501</v>
      </c>
      <c r="D8202">
        <v>1</v>
      </c>
      <c r="E8202">
        <v>50</v>
      </c>
      <c r="F8202" t="s">
        <v>14558</v>
      </c>
      <c r="G8202">
        <v>0.307</v>
      </c>
    </row>
    <row r="8203" spans="1:7" x14ac:dyDescent="0.35">
      <c r="A8203" t="s">
        <v>1636</v>
      </c>
      <c r="B8203" t="s">
        <v>1637</v>
      </c>
      <c r="C8203" s="16">
        <v>26495</v>
      </c>
      <c r="D8203">
        <v>2</v>
      </c>
      <c r="E8203">
        <v>36</v>
      </c>
      <c r="F8203" t="s">
        <v>12793</v>
      </c>
      <c r="G8203">
        <v>0.14499999999999999</v>
      </c>
    </row>
    <row r="8204" spans="1:7" x14ac:dyDescent="0.35">
      <c r="A8204" t="s">
        <v>6082</v>
      </c>
      <c r="B8204" t="s">
        <v>1885</v>
      </c>
      <c r="C8204" s="16">
        <v>26490</v>
      </c>
      <c r="D8204">
        <v>7</v>
      </c>
      <c r="E8204">
        <v>70</v>
      </c>
      <c r="F8204" t="s">
        <v>14215</v>
      </c>
      <c r="G8204">
        <v>0.67</v>
      </c>
    </row>
    <row r="8205" spans="1:7" x14ac:dyDescent="0.35">
      <c r="A8205" t="s">
        <v>10522</v>
      </c>
      <c r="B8205" t="s">
        <v>10523</v>
      </c>
      <c r="C8205" s="16">
        <v>26486</v>
      </c>
      <c r="D8205">
        <v>1</v>
      </c>
      <c r="E8205">
        <v>21</v>
      </c>
      <c r="F8205" t="s">
        <v>13875</v>
      </c>
      <c r="G8205">
        <v>0.28499999999999998</v>
      </c>
    </row>
    <row r="8206" spans="1:7" x14ac:dyDescent="0.35">
      <c r="A8206" t="s">
        <v>703</v>
      </c>
      <c r="B8206" t="s">
        <v>704</v>
      </c>
      <c r="C8206" s="16">
        <v>26464</v>
      </c>
      <c r="D8206">
        <v>7</v>
      </c>
      <c r="E8206">
        <v>47</v>
      </c>
      <c r="F8206" t="s">
        <v>14566</v>
      </c>
      <c r="G8206">
        <v>0.35599999999999998</v>
      </c>
    </row>
    <row r="8207" spans="1:7" x14ac:dyDescent="0.35">
      <c r="A8207" t="s">
        <v>3593</v>
      </c>
      <c r="B8207" t="s">
        <v>3580</v>
      </c>
      <c r="C8207" s="16">
        <v>26451</v>
      </c>
      <c r="D8207">
        <v>1</v>
      </c>
      <c r="E8207">
        <v>83</v>
      </c>
      <c r="F8207" t="s">
        <v>14546</v>
      </c>
      <c r="G8207">
        <v>0.57499999999999996</v>
      </c>
    </row>
    <row r="8208" spans="1:7" x14ac:dyDescent="0.35">
      <c r="A8208" t="s">
        <v>7285</v>
      </c>
      <c r="B8208" t="s">
        <v>3580</v>
      </c>
      <c r="C8208" s="16">
        <v>26451</v>
      </c>
      <c r="D8208">
        <v>9</v>
      </c>
      <c r="E8208">
        <v>74</v>
      </c>
      <c r="F8208" t="s">
        <v>14546</v>
      </c>
      <c r="G8208">
        <v>0.56799999999999995</v>
      </c>
    </row>
    <row r="8209" spans="1:7" x14ac:dyDescent="0.35">
      <c r="A8209" t="s">
        <v>4195</v>
      </c>
      <c r="B8209" t="s">
        <v>1637</v>
      </c>
      <c r="C8209" s="16">
        <v>26446</v>
      </c>
      <c r="D8209">
        <v>1</v>
      </c>
      <c r="E8209">
        <v>49</v>
      </c>
      <c r="F8209" t="s">
        <v>12793</v>
      </c>
      <c r="G8209">
        <v>0.41399999999999998</v>
      </c>
    </row>
    <row r="8210" spans="1:7" x14ac:dyDescent="0.35">
      <c r="A8210" t="s">
        <v>12256</v>
      </c>
      <c r="B8210" t="s">
        <v>21</v>
      </c>
      <c r="C8210" s="16">
        <v>26438</v>
      </c>
      <c r="D8210">
        <v>5</v>
      </c>
      <c r="E8210">
        <v>85</v>
      </c>
      <c r="F8210" t="s">
        <v>14230</v>
      </c>
      <c r="G8210">
        <v>0.60099999999999998</v>
      </c>
    </row>
    <row r="8211" spans="1:7" x14ac:dyDescent="0.35">
      <c r="A8211" t="s">
        <v>6426</v>
      </c>
      <c r="B8211" t="s">
        <v>801</v>
      </c>
      <c r="C8211" s="16">
        <v>26400</v>
      </c>
      <c r="D8211">
        <v>5</v>
      </c>
      <c r="E8211">
        <v>62</v>
      </c>
      <c r="F8211" t="s">
        <v>14567</v>
      </c>
      <c r="G8211">
        <v>0.69</v>
      </c>
    </row>
    <row r="8212" spans="1:7" x14ac:dyDescent="0.35">
      <c r="A8212" t="s">
        <v>10792</v>
      </c>
      <c r="B8212" t="s">
        <v>801</v>
      </c>
      <c r="C8212" s="16">
        <v>26400</v>
      </c>
      <c r="D8212">
        <v>10</v>
      </c>
      <c r="E8212">
        <v>58</v>
      </c>
      <c r="F8212" t="s">
        <v>14567</v>
      </c>
      <c r="G8212">
        <v>0.57999999999999996</v>
      </c>
    </row>
    <row r="8213" spans="1:7" x14ac:dyDescent="0.35">
      <c r="A8213" t="s">
        <v>11577</v>
      </c>
      <c r="B8213" t="s">
        <v>801</v>
      </c>
      <c r="C8213" s="16">
        <v>26400</v>
      </c>
      <c r="D8213">
        <v>8</v>
      </c>
      <c r="E8213">
        <v>59</v>
      </c>
      <c r="F8213" t="s">
        <v>14567</v>
      </c>
      <c r="G8213">
        <v>0.64800000000000002</v>
      </c>
    </row>
    <row r="8214" spans="1:7" x14ac:dyDescent="0.35">
      <c r="A8214" t="s">
        <v>11615</v>
      </c>
      <c r="B8214" t="s">
        <v>9474</v>
      </c>
      <c r="C8214" s="16">
        <v>26383</v>
      </c>
      <c r="D8214">
        <v>5</v>
      </c>
      <c r="E8214">
        <v>67</v>
      </c>
      <c r="F8214" t="s">
        <v>14361</v>
      </c>
      <c r="G8214">
        <v>0.63200000000000001</v>
      </c>
    </row>
    <row r="8215" spans="1:7" x14ac:dyDescent="0.35">
      <c r="A8215" t="s">
        <v>6211</v>
      </c>
      <c r="B8215" t="s">
        <v>264</v>
      </c>
      <c r="C8215" s="16">
        <v>26343</v>
      </c>
      <c r="D8215">
        <v>4</v>
      </c>
      <c r="E8215">
        <v>3</v>
      </c>
      <c r="F8215" t="s">
        <v>14568</v>
      </c>
      <c r="G8215">
        <v>0.54100000000000004</v>
      </c>
    </row>
    <row r="8216" spans="1:7" x14ac:dyDescent="0.35">
      <c r="A8216" t="s">
        <v>6456</v>
      </c>
      <c r="B8216" t="s">
        <v>6457</v>
      </c>
      <c r="C8216" s="16">
        <v>26342</v>
      </c>
      <c r="D8216">
        <v>22</v>
      </c>
      <c r="E8216">
        <v>0</v>
      </c>
      <c r="F8216" t="s">
        <v>13875</v>
      </c>
      <c r="G8216">
        <v>0.73699999999999999</v>
      </c>
    </row>
    <row r="8217" spans="1:7" x14ac:dyDescent="0.35">
      <c r="A8217" t="s">
        <v>2021</v>
      </c>
      <c r="B8217" t="s">
        <v>931</v>
      </c>
      <c r="C8217" s="16">
        <v>26329</v>
      </c>
      <c r="D8217">
        <v>1</v>
      </c>
      <c r="E8217">
        <v>9</v>
      </c>
      <c r="F8217" t="s">
        <v>13904</v>
      </c>
      <c r="G8217">
        <v>0.57299999999999995</v>
      </c>
    </row>
    <row r="8218" spans="1:7" x14ac:dyDescent="0.35">
      <c r="A8218" t="s">
        <v>8144</v>
      </c>
      <c r="B8218" t="s">
        <v>7138</v>
      </c>
      <c r="C8218" s="16">
        <v>26329</v>
      </c>
      <c r="D8218">
        <v>1</v>
      </c>
      <c r="E8218">
        <v>0</v>
      </c>
      <c r="F8218" t="s">
        <v>13861</v>
      </c>
      <c r="G8218">
        <v>0.746</v>
      </c>
    </row>
    <row r="8219" spans="1:7" x14ac:dyDescent="0.35">
      <c r="A8219" t="s">
        <v>3604</v>
      </c>
      <c r="B8219" t="s">
        <v>3605</v>
      </c>
      <c r="C8219" s="16">
        <v>26312</v>
      </c>
      <c r="D8219">
        <v>1</v>
      </c>
      <c r="E8219">
        <v>64</v>
      </c>
      <c r="F8219" t="s">
        <v>14492</v>
      </c>
      <c r="G8219">
        <v>0.71199999999999997</v>
      </c>
    </row>
    <row r="8220" spans="1:7" x14ac:dyDescent="0.35">
      <c r="A8220" t="s">
        <v>12034</v>
      </c>
      <c r="B8220" t="s">
        <v>1834</v>
      </c>
      <c r="C8220" s="16">
        <v>26299</v>
      </c>
      <c r="D8220">
        <v>15</v>
      </c>
      <c r="E8220">
        <v>71</v>
      </c>
      <c r="F8220" t="s">
        <v>14057</v>
      </c>
      <c r="G8220">
        <v>0.55800000000000005</v>
      </c>
    </row>
    <row r="8221" spans="1:7" x14ac:dyDescent="0.35">
      <c r="A8221" t="s">
        <v>299</v>
      </c>
      <c r="B8221" t="s">
        <v>5309</v>
      </c>
      <c r="C8221" s="16">
        <v>26299</v>
      </c>
      <c r="D8221">
        <v>1</v>
      </c>
      <c r="E8221">
        <v>6</v>
      </c>
      <c r="F8221" t="s">
        <v>14505</v>
      </c>
      <c r="G8221">
        <v>0.68200000000000005</v>
      </c>
    </row>
    <row r="8222" spans="1:7" x14ac:dyDescent="0.35">
      <c r="A8222" t="s">
        <v>6361</v>
      </c>
      <c r="B8222" t="s">
        <v>5107</v>
      </c>
      <c r="C8222" s="16">
        <v>26299</v>
      </c>
      <c r="D8222">
        <v>1</v>
      </c>
      <c r="E8222">
        <v>0</v>
      </c>
      <c r="F8222" t="s">
        <v>14544</v>
      </c>
      <c r="G8222">
        <v>0.439</v>
      </c>
    </row>
    <row r="8223" spans="1:7" x14ac:dyDescent="0.35">
      <c r="A8223" t="s">
        <v>6969</v>
      </c>
      <c r="B8223" t="s">
        <v>5309</v>
      </c>
      <c r="C8223" s="16">
        <v>26299</v>
      </c>
      <c r="D8223">
        <v>6</v>
      </c>
      <c r="E8223">
        <v>8</v>
      </c>
      <c r="F8223" t="s">
        <v>14505</v>
      </c>
      <c r="G8223">
        <v>0.52300000000000002</v>
      </c>
    </row>
    <row r="8224" spans="1:7" x14ac:dyDescent="0.35">
      <c r="A8224" t="s">
        <v>7810</v>
      </c>
      <c r="B8224" t="s">
        <v>5107</v>
      </c>
      <c r="C8224" s="16">
        <v>26299</v>
      </c>
      <c r="D8224">
        <v>2</v>
      </c>
      <c r="E8224">
        <v>0</v>
      </c>
      <c r="F8224" t="s">
        <v>14544</v>
      </c>
      <c r="G8224">
        <v>0.378</v>
      </c>
    </row>
    <row r="8225" spans="1:7" x14ac:dyDescent="0.35">
      <c r="A8225" t="s">
        <v>8084</v>
      </c>
      <c r="B8225" t="s">
        <v>1834</v>
      </c>
      <c r="C8225" s="16">
        <v>26299</v>
      </c>
      <c r="D8225">
        <v>4</v>
      </c>
      <c r="E8225">
        <v>61</v>
      </c>
      <c r="F8225" t="s">
        <v>14057</v>
      </c>
      <c r="G8225">
        <v>0.72</v>
      </c>
    </row>
    <row r="8226" spans="1:7" x14ac:dyDescent="0.35">
      <c r="A8226" t="s">
        <v>8461</v>
      </c>
      <c r="B8226" t="s">
        <v>1834</v>
      </c>
      <c r="C8226" s="16">
        <v>26299</v>
      </c>
      <c r="D8226">
        <v>17</v>
      </c>
      <c r="E8226">
        <v>41</v>
      </c>
      <c r="F8226" t="s">
        <v>14057</v>
      </c>
      <c r="G8226">
        <v>0.68</v>
      </c>
    </row>
    <row r="8227" spans="1:7" x14ac:dyDescent="0.35">
      <c r="A8227" t="s">
        <v>9207</v>
      </c>
      <c r="B8227" t="s">
        <v>261</v>
      </c>
      <c r="C8227" s="16">
        <v>26299</v>
      </c>
      <c r="D8227">
        <v>1</v>
      </c>
      <c r="E8227">
        <v>60</v>
      </c>
      <c r="F8227" t="s">
        <v>12789</v>
      </c>
      <c r="G8227">
        <v>0.39900000000000002</v>
      </c>
    </row>
    <row r="8228" spans="1:7" x14ac:dyDescent="0.35">
      <c r="A8228" t="s">
        <v>7191</v>
      </c>
      <c r="B8228" t="s">
        <v>7192</v>
      </c>
      <c r="C8228" s="16">
        <v>26299</v>
      </c>
      <c r="D8228">
        <v>2</v>
      </c>
      <c r="E8228">
        <v>82</v>
      </c>
      <c r="F8228" t="s">
        <v>14175</v>
      </c>
      <c r="G8228">
        <v>0.82</v>
      </c>
    </row>
    <row r="8229" spans="1:7" x14ac:dyDescent="0.35">
      <c r="A8229" t="s">
        <v>10618</v>
      </c>
      <c r="B8229" t="s">
        <v>2052</v>
      </c>
      <c r="C8229" s="16">
        <v>26299</v>
      </c>
      <c r="D8229">
        <v>7</v>
      </c>
      <c r="E8229">
        <v>0</v>
      </c>
      <c r="F8229" t="s">
        <v>13974</v>
      </c>
      <c r="G8229">
        <v>0.54100000000000004</v>
      </c>
    </row>
    <row r="8230" spans="1:7" x14ac:dyDescent="0.35">
      <c r="A8230" t="s">
        <v>11054</v>
      </c>
      <c r="B8230" t="s">
        <v>830</v>
      </c>
      <c r="C8230" s="16">
        <v>26299</v>
      </c>
      <c r="D8230">
        <v>6</v>
      </c>
      <c r="E8230">
        <v>42</v>
      </c>
      <c r="F8230" t="s">
        <v>831</v>
      </c>
      <c r="G8230">
        <v>0.80200000000000005</v>
      </c>
    </row>
    <row r="8231" spans="1:7" x14ac:dyDescent="0.35">
      <c r="A8231" t="s">
        <v>6397</v>
      </c>
      <c r="B8231" t="s">
        <v>6398</v>
      </c>
      <c r="C8231" s="16">
        <v>26299</v>
      </c>
      <c r="D8231">
        <v>1</v>
      </c>
      <c r="E8231">
        <v>0</v>
      </c>
      <c r="F8231" t="s">
        <v>13597</v>
      </c>
      <c r="G8231">
        <v>0.498</v>
      </c>
    </row>
    <row r="8232" spans="1:7" x14ac:dyDescent="0.35">
      <c r="A8232" t="s">
        <v>5077</v>
      </c>
      <c r="B8232" t="s">
        <v>16</v>
      </c>
      <c r="C8232" s="16">
        <v>26287</v>
      </c>
      <c r="D8232">
        <v>2</v>
      </c>
      <c r="E8232">
        <v>0</v>
      </c>
      <c r="F8232" t="s">
        <v>14266</v>
      </c>
      <c r="G8232">
        <v>0.38</v>
      </c>
    </row>
    <row r="8233" spans="1:7" x14ac:dyDescent="0.35">
      <c r="A8233" t="s">
        <v>9514</v>
      </c>
      <c r="B8233" t="s">
        <v>16</v>
      </c>
      <c r="C8233" s="16">
        <v>26287</v>
      </c>
      <c r="D8233">
        <v>4</v>
      </c>
      <c r="E8233">
        <v>61</v>
      </c>
      <c r="F8233" t="s">
        <v>14266</v>
      </c>
      <c r="G8233">
        <v>0.56200000000000006</v>
      </c>
    </row>
    <row r="8234" spans="1:7" x14ac:dyDescent="0.35">
      <c r="A8234" t="s">
        <v>3055</v>
      </c>
      <c r="B8234" t="s">
        <v>3056</v>
      </c>
      <c r="C8234" s="16">
        <v>26280</v>
      </c>
      <c r="D8234">
        <v>9</v>
      </c>
      <c r="E8234">
        <v>60</v>
      </c>
      <c r="F8234" t="s">
        <v>14569</v>
      </c>
      <c r="G8234">
        <v>0.39900000000000002</v>
      </c>
    </row>
    <row r="8235" spans="1:7" x14ac:dyDescent="0.35">
      <c r="A8235" t="s">
        <v>7565</v>
      </c>
      <c r="B8235" t="s">
        <v>3056</v>
      </c>
      <c r="C8235" s="16">
        <v>26280</v>
      </c>
      <c r="D8235">
        <v>2</v>
      </c>
      <c r="E8235">
        <v>67</v>
      </c>
      <c r="F8235" t="s">
        <v>14569</v>
      </c>
      <c r="G8235">
        <v>0.623</v>
      </c>
    </row>
    <row r="8236" spans="1:7" x14ac:dyDescent="0.35">
      <c r="A8236" t="s">
        <v>1428</v>
      </c>
      <c r="B8236" t="s">
        <v>1429</v>
      </c>
      <c r="C8236" s="16">
        <v>26245</v>
      </c>
      <c r="D8236">
        <v>1</v>
      </c>
      <c r="E8236">
        <v>0</v>
      </c>
      <c r="F8236" t="s">
        <v>14036</v>
      </c>
      <c r="G8236">
        <v>0.432</v>
      </c>
    </row>
    <row r="8237" spans="1:7" x14ac:dyDescent="0.35">
      <c r="A8237" t="s">
        <v>1989</v>
      </c>
      <c r="B8237" t="s">
        <v>1429</v>
      </c>
      <c r="C8237" s="16">
        <v>26245</v>
      </c>
      <c r="D8237">
        <v>1</v>
      </c>
      <c r="E8237">
        <v>76</v>
      </c>
      <c r="F8237" t="s">
        <v>14036</v>
      </c>
      <c r="G8237">
        <v>0.437</v>
      </c>
    </row>
    <row r="8238" spans="1:7" x14ac:dyDescent="0.35">
      <c r="A8238" t="s">
        <v>6916</v>
      </c>
      <c r="B8238" t="s">
        <v>1429</v>
      </c>
      <c r="C8238" s="16">
        <v>26245</v>
      </c>
      <c r="D8238">
        <v>4</v>
      </c>
      <c r="E8238">
        <v>0</v>
      </c>
      <c r="F8238" t="s">
        <v>14036</v>
      </c>
      <c r="G8238">
        <v>0.34599999999999997</v>
      </c>
    </row>
    <row r="8239" spans="1:7" x14ac:dyDescent="0.35">
      <c r="A8239" t="s">
        <v>9507</v>
      </c>
      <c r="B8239" t="s">
        <v>1429</v>
      </c>
      <c r="C8239" s="16">
        <v>26245</v>
      </c>
      <c r="D8239">
        <v>2</v>
      </c>
      <c r="E8239">
        <v>0</v>
      </c>
      <c r="F8239" t="s">
        <v>14036</v>
      </c>
      <c r="G8239">
        <v>0.32700000000000001</v>
      </c>
    </row>
    <row r="8240" spans="1:7" x14ac:dyDescent="0.35">
      <c r="A8240" t="s">
        <v>10599</v>
      </c>
      <c r="B8240" t="s">
        <v>10523</v>
      </c>
      <c r="C8240" s="16">
        <v>26241</v>
      </c>
      <c r="D8240">
        <v>1</v>
      </c>
      <c r="E8240">
        <v>42</v>
      </c>
      <c r="F8240" t="s">
        <v>13875</v>
      </c>
      <c r="G8240">
        <v>0.40100000000000002</v>
      </c>
    </row>
    <row r="8241" spans="1:7" x14ac:dyDescent="0.35">
      <c r="A8241" t="s">
        <v>1258</v>
      </c>
      <c r="B8241" t="s">
        <v>1259</v>
      </c>
      <c r="C8241" s="16">
        <v>26236</v>
      </c>
      <c r="D8241">
        <v>3</v>
      </c>
      <c r="E8241">
        <v>43</v>
      </c>
      <c r="F8241" t="s">
        <v>13937</v>
      </c>
      <c r="G8241">
        <v>0.55600000000000005</v>
      </c>
    </row>
    <row r="8242" spans="1:7" x14ac:dyDescent="0.35">
      <c r="A8242" t="s">
        <v>1140</v>
      </c>
      <c r="B8242" t="s">
        <v>1259</v>
      </c>
      <c r="C8242" s="16">
        <v>26236</v>
      </c>
      <c r="D8242">
        <v>13</v>
      </c>
      <c r="E8242">
        <v>52</v>
      </c>
      <c r="F8242" t="s">
        <v>13937</v>
      </c>
      <c r="G8242">
        <v>0.373</v>
      </c>
    </row>
    <row r="8243" spans="1:7" x14ac:dyDescent="0.35">
      <c r="A8243" t="s">
        <v>9078</v>
      </c>
      <c r="B8243" t="s">
        <v>1259</v>
      </c>
      <c r="C8243" s="16">
        <v>26236</v>
      </c>
      <c r="D8243">
        <v>5</v>
      </c>
      <c r="E8243">
        <v>38</v>
      </c>
      <c r="F8243" t="s">
        <v>13937</v>
      </c>
      <c r="G8243">
        <v>0.52400000000000002</v>
      </c>
    </row>
    <row r="8244" spans="1:7" x14ac:dyDescent="0.35">
      <c r="A8244" t="s">
        <v>11900</v>
      </c>
      <c r="B8244" t="s">
        <v>949</v>
      </c>
      <c r="C8244" s="16">
        <v>26214</v>
      </c>
      <c r="D8244">
        <v>7</v>
      </c>
      <c r="E8244">
        <v>73</v>
      </c>
      <c r="F8244" t="s">
        <v>14128</v>
      </c>
      <c r="G8244">
        <v>0.75700000000000001</v>
      </c>
    </row>
    <row r="8245" spans="1:7" x14ac:dyDescent="0.35">
      <c r="A8245" t="s">
        <v>11900</v>
      </c>
      <c r="B8245" t="s">
        <v>949</v>
      </c>
      <c r="C8245" s="16">
        <v>26214</v>
      </c>
      <c r="D8245">
        <v>7</v>
      </c>
      <c r="E8245">
        <v>73</v>
      </c>
      <c r="F8245" t="s">
        <v>14128</v>
      </c>
      <c r="G8245">
        <v>0.75700000000000001</v>
      </c>
    </row>
    <row r="8246" spans="1:7" x14ac:dyDescent="0.35">
      <c r="A8246" t="s">
        <v>11900</v>
      </c>
      <c r="B8246" t="s">
        <v>949</v>
      </c>
      <c r="C8246" s="16">
        <v>26207</v>
      </c>
      <c r="D8246">
        <v>7</v>
      </c>
      <c r="E8246">
        <v>76</v>
      </c>
      <c r="F8246" t="s">
        <v>14128</v>
      </c>
      <c r="G8246">
        <v>0.75700000000000001</v>
      </c>
    </row>
    <row r="8247" spans="1:7" x14ac:dyDescent="0.35">
      <c r="A8247" t="s">
        <v>1819</v>
      </c>
      <c r="B8247" t="s">
        <v>75</v>
      </c>
      <c r="C8247" s="16">
        <v>26200</v>
      </c>
      <c r="D8247">
        <v>6</v>
      </c>
      <c r="E8247">
        <v>0</v>
      </c>
      <c r="F8247" t="s">
        <v>14558</v>
      </c>
      <c r="G8247">
        <v>0.72799999999999998</v>
      </c>
    </row>
    <row r="8248" spans="1:7" x14ac:dyDescent="0.35">
      <c r="A8248" t="s">
        <v>5349</v>
      </c>
      <c r="B8248" t="s">
        <v>75</v>
      </c>
      <c r="C8248" s="16">
        <v>26200</v>
      </c>
      <c r="D8248">
        <v>13</v>
      </c>
      <c r="E8248">
        <v>0</v>
      </c>
      <c r="F8248" t="s">
        <v>14558</v>
      </c>
      <c r="G8248">
        <v>0.56499999999999995</v>
      </c>
    </row>
    <row r="8249" spans="1:7" x14ac:dyDescent="0.35">
      <c r="A8249" t="s">
        <v>12617</v>
      </c>
      <c r="B8249" t="s">
        <v>75</v>
      </c>
      <c r="C8249" s="16">
        <v>26200</v>
      </c>
      <c r="D8249">
        <v>6</v>
      </c>
      <c r="E8249">
        <v>67</v>
      </c>
      <c r="F8249" t="s">
        <v>14558</v>
      </c>
      <c r="G8249">
        <v>0.72899999999999998</v>
      </c>
    </row>
    <row r="8250" spans="1:7" x14ac:dyDescent="0.35">
      <c r="A8250" t="s">
        <v>11026</v>
      </c>
      <c r="B8250" t="s">
        <v>3456</v>
      </c>
      <c r="C8250" s="16">
        <v>26185</v>
      </c>
      <c r="D8250">
        <v>1</v>
      </c>
      <c r="E8250">
        <v>80</v>
      </c>
      <c r="F8250" t="s">
        <v>14507</v>
      </c>
      <c r="G8250">
        <v>0.54700000000000004</v>
      </c>
    </row>
    <row r="8251" spans="1:7" x14ac:dyDescent="0.35">
      <c r="A8251" t="s">
        <v>2242</v>
      </c>
      <c r="B8251" t="s">
        <v>1259</v>
      </c>
      <c r="C8251" s="16">
        <v>26159</v>
      </c>
      <c r="D8251">
        <v>1</v>
      </c>
      <c r="E8251">
        <v>80</v>
      </c>
      <c r="F8251" t="s">
        <v>13937</v>
      </c>
      <c r="G8251">
        <v>0.48899999999999999</v>
      </c>
    </row>
    <row r="8252" spans="1:7" x14ac:dyDescent="0.35">
      <c r="A8252" t="s">
        <v>5329</v>
      </c>
      <c r="B8252" t="s">
        <v>1259</v>
      </c>
      <c r="C8252" s="16">
        <v>26159</v>
      </c>
      <c r="D8252">
        <v>9</v>
      </c>
      <c r="E8252">
        <v>70</v>
      </c>
      <c r="F8252" t="s">
        <v>13937</v>
      </c>
      <c r="G8252">
        <v>0.68600000000000005</v>
      </c>
    </row>
    <row r="8253" spans="1:7" x14ac:dyDescent="0.35">
      <c r="A8253" t="s">
        <v>8999</v>
      </c>
      <c r="B8253" t="s">
        <v>7138</v>
      </c>
      <c r="C8253" s="16">
        <v>26159</v>
      </c>
      <c r="D8253">
        <v>4</v>
      </c>
      <c r="E8253">
        <v>0</v>
      </c>
      <c r="F8253" t="s">
        <v>13861</v>
      </c>
      <c r="G8253">
        <v>0.76900000000000002</v>
      </c>
    </row>
    <row r="8254" spans="1:7" x14ac:dyDescent="0.35">
      <c r="A8254" t="s">
        <v>930</v>
      </c>
      <c r="B8254" t="s">
        <v>931</v>
      </c>
      <c r="C8254" s="16">
        <v>26115</v>
      </c>
      <c r="D8254">
        <v>7</v>
      </c>
      <c r="E8254">
        <v>61</v>
      </c>
      <c r="F8254" t="s">
        <v>13904</v>
      </c>
      <c r="G8254">
        <v>0.61799999999999999</v>
      </c>
    </row>
    <row r="8255" spans="1:7" x14ac:dyDescent="0.35">
      <c r="A8255" t="s">
        <v>8128</v>
      </c>
      <c r="B8255" t="s">
        <v>931</v>
      </c>
      <c r="C8255" s="16">
        <v>26115</v>
      </c>
      <c r="D8255">
        <v>3</v>
      </c>
      <c r="E8255">
        <v>42</v>
      </c>
      <c r="F8255" t="s">
        <v>13904</v>
      </c>
      <c r="G8255">
        <v>0.73899999999999999</v>
      </c>
    </row>
    <row r="8256" spans="1:7" x14ac:dyDescent="0.35">
      <c r="A8256" t="s">
        <v>10226</v>
      </c>
      <c r="B8256" t="s">
        <v>931</v>
      </c>
      <c r="C8256" s="16">
        <v>26115</v>
      </c>
      <c r="D8256">
        <v>12</v>
      </c>
      <c r="E8256">
        <v>11</v>
      </c>
      <c r="F8256" t="s">
        <v>13904</v>
      </c>
      <c r="G8256">
        <v>0.67800000000000005</v>
      </c>
    </row>
    <row r="8257" spans="1:7" x14ac:dyDescent="0.35">
      <c r="A8257" t="s">
        <v>11225</v>
      </c>
      <c r="B8257" t="s">
        <v>11226</v>
      </c>
      <c r="C8257" s="16">
        <v>26070</v>
      </c>
      <c r="D8257">
        <v>1</v>
      </c>
      <c r="E8257">
        <v>59</v>
      </c>
      <c r="F8257" t="s">
        <v>14570</v>
      </c>
      <c r="G8257">
        <v>0.70099999999999996</v>
      </c>
    </row>
    <row r="8258" spans="1:7" x14ac:dyDescent="0.35">
      <c r="A8258" t="s">
        <v>11585</v>
      </c>
      <c r="B8258" t="s">
        <v>11226</v>
      </c>
      <c r="C8258" s="16">
        <v>26070</v>
      </c>
      <c r="D8258">
        <v>5</v>
      </c>
      <c r="E8258">
        <v>57</v>
      </c>
      <c r="F8258" t="s">
        <v>14570</v>
      </c>
      <c r="G8258">
        <v>0.371</v>
      </c>
    </row>
    <row r="8259" spans="1:7" x14ac:dyDescent="0.35">
      <c r="A8259" t="s">
        <v>2193</v>
      </c>
      <c r="B8259" t="s">
        <v>1779</v>
      </c>
      <c r="C8259" s="16">
        <v>26054</v>
      </c>
      <c r="D8259">
        <v>1</v>
      </c>
      <c r="E8259">
        <v>69</v>
      </c>
      <c r="F8259" t="s">
        <v>13664</v>
      </c>
      <c r="G8259">
        <v>0.51</v>
      </c>
    </row>
    <row r="8260" spans="1:7" x14ac:dyDescent="0.35">
      <c r="A8260" t="s">
        <v>4235</v>
      </c>
      <c r="B8260" t="s">
        <v>16</v>
      </c>
      <c r="C8260" s="16">
        <v>26046</v>
      </c>
      <c r="D8260">
        <v>1</v>
      </c>
      <c r="E8260">
        <v>70</v>
      </c>
      <c r="F8260" t="s">
        <v>14266</v>
      </c>
      <c r="G8260">
        <v>0.63300000000000001</v>
      </c>
    </row>
    <row r="8261" spans="1:7" x14ac:dyDescent="0.35">
      <c r="A8261" t="s">
        <v>4917</v>
      </c>
      <c r="B8261" t="s">
        <v>3195</v>
      </c>
      <c r="C8261" s="16">
        <v>26042</v>
      </c>
      <c r="D8261">
        <v>10</v>
      </c>
      <c r="E8261">
        <v>76</v>
      </c>
      <c r="F8261" t="s">
        <v>14571</v>
      </c>
      <c r="G8261">
        <v>0.55000000000000004</v>
      </c>
    </row>
    <row r="8262" spans="1:7" x14ac:dyDescent="0.35">
      <c r="A8262" t="s">
        <v>10368</v>
      </c>
      <c r="B8262" t="s">
        <v>3195</v>
      </c>
      <c r="C8262" s="16">
        <v>26042</v>
      </c>
      <c r="D8262">
        <v>2</v>
      </c>
      <c r="E8262">
        <v>71</v>
      </c>
      <c r="F8262" t="s">
        <v>14571</v>
      </c>
      <c r="G8262">
        <v>0.56499999999999995</v>
      </c>
    </row>
    <row r="8263" spans="1:7" x14ac:dyDescent="0.35">
      <c r="A8263" t="s">
        <v>7245</v>
      </c>
      <c r="B8263" t="s">
        <v>7246</v>
      </c>
      <c r="C8263" s="16">
        <v>25993</v>
      </c>
      <c r="D8263">
        <v>9</v>
      </c>
      <c r="E8263">
        <v>45</v>
      </c>
      <c r="F8263" t="s">
        <v>14572</v>
      </c>
      <c r="G8263">
        <v>0.66900000000000004</v>
      </c>
    </row>
    <row r="8264" spans="1:7" x14ac:dyDescent="0.35">
      <c r="A8264" t="s">
        <v>2631</v>
      </c>
      <c r="B8264" t="s">
        <v>2632</v>
      </c>
      <c r="C8264" s="16">
        <v>25967</v>
      </c>
      <c r="D8264">
        <v>1</v>
      </c>
      <c r="E8264">
        <v>59</v>
      </c>
      <c r="F8264" t="s">
        <v>13652</v>
      </c>
      <c r="G8264">
        <v>0.25900000000000001</v>
      </c>
    </row>
    <row r="8265" spans="1:7" x14ac:dyDescent="0.35">
      <c r="A8265" t="s">
        <v>11622</v>
      </c>
      <c r="B8265" t="s">
        <v>9810</v>
      </c>
      <c r="C8265" s="16">
        <v>25944</v>
      </c>
      <c r="D8265">
        <v>7</v>
      </c>
      <c r="E8265">
        <v>74</v>
      </c>
      <c r="F8265" t="s">
        <v>14221</v>
      </c>
      <c r="G8265">
        <v>0.43</v>
      </c>
    </row>
    <row r="8266" spans="1:7" x14ac:dyDescent="0.35">
      <c r="A8266" t="s">
        <v>7293</v>
      </c>
      <c r="B8266" t="s">
        <v>434</v>
      </c>
      <c r="C8266" s="16">
        <v>25935</v>
      </c>
      <c r="D8266">
        <v>6</v>
      </c>
      <c r="E8266">
        <v>32</v>
      </c>
      <c r="F8266" t="s">
        <v>12789</v>
      </c>
      <c r="G8266">
        <v>0.29699999999999999</v>
      </c>
    </row>
    <row r="8267" spans="1:7" x14ac:dyDescent="0.35">
      <c r="A8267" t="s">
        <v>2920</v>
      </c>
      <c r="B8267" t="s">
        <v>2921</v>
      </c>
      <c r="C8267" s="16">
        <v>25934</v>
      </c>
      <c r="D8267">
        <v>5</v>
      </c>
      <c r="E8267">
        <v>9</v>
      </c>
      <c r="F8267" t="s">
        <v>13875</v>
      </c>
      <c r="G8267">
        <v>0.60499999999999998</v>
      </c>
    </row>
    <row r="8268" spans="1:7" x14ac:dyDescent="0.35">
      <c r="A8268" t="s">
        <v>1588</v>
      </c>
      <c r="B8268" t="s">
        <v>1589</v>
      </c>
      <c r="C8268" s="16">
        <v>25934</v>
      </c>
      <c r="D8268">
        <v>1</v>
      </c>
      <c r="E8268">
        <v>67</v>
      </c>
      <c r="F8268" t="s">
        <v>13746</v>
      </c>
      <c r="G8268">
        <v>0.66700000000000004</v>
      </c>
    </row>
    <row r="8269" spans="1:7" x14ac:dyDescent="0.35">
      <c r="A8269" t="s">
        <v>1588</v>
      </c>
      <c r="B8269" t="s">
        <v>1589</v>
      </c>
      <c r="C8269" s="16">
        <v>25934</v>
      </c>
      <c r="D8269">
        <v>1</v>
      </c>
      <c r="E8269">
        <v>67</v>
      </c>
      <c r="F8269" t="s">
        <v>13746</v>
      </c>
      <c r="G8269">
        <v>0.66700000000000004</v>
      </c>
    </row>
    <row r="8270" spans="1:7" x14ac:dyDescent="0.35">
      <c r="A8270" t="s">
        <v>5768</v>
      </c>
      <c r="B8270" t="s">
        <v>5107</v>
      </c>
      <c r="C8270" s="16">
        <v>25934</v>
      </c>
      <c r="D8270">
        <v>5</v>
      </c>
      <c r="E8270">
        <v>0</v>
      </c>
      <c r="F8270" t="s">
        <v>14544</v>
      </c>
      <c r="G8270">
        <v>0.248</v>
      </c>
    </row>
    <row r="8271" spans="1:7" x14ac:dyDescent="0.35">
      <c r="A8271" t="s">
        <v>6734</v>
      </c>
      <c r="B8271" t="s">
        <v>2052</v>
      </c>
      <c r="C8271" s="16">
        <v>25934</v>
      </c>
      <c r="D8271">
        <v>5</v>
      </c>
      <c r="E8271">
        <v>0</v>
      </c>
      <c r="F8271" t="s">
        <v>13974</v>
      </c>
      <c r="G8271">
        <v>0.61099999999999999</v>
      </c>
    </row>
    <row r="8272" spans="1:7" x14ac:dyDescent="0.35">
      <c r="A8272" t="s">
        <v>7208</v>
      </c>
      <c r="B8272" t="s">
        <v>112</v>
      </c>
      <c r="C8272" s="16">
        <v>25934</v>
      </c>
      <c r="D8272">
        <v>10</v>
      </c>
      <c r="E8272">
        <v>1</v>
      </c>
      <c r="F8272" t="s">
        <v>14344</v>
      </c>
      <c r="G8272">
        <v>0.61</v>
      </c>
    </row>
    <row r="8273" spans="1:7" x14ac:dyDescent="0.35">
      <c r="A8273" t="s">
        <v>9468</v>
      </c>
      <c r="B8273" t="s">
        <v>9469</v>
      </c>
      <c r="C8273" s="16">
        <v>25934</v>
      </c>
      <c r="D8273">
        <v>6</v>
      </c>
      <c r="E8273">
        <v>0</v>
      </c>
      <c r="F8273" t="s">
        <v>13766</v>
      </c>
      <c r="G8273">
        <v>0.51600000000000001</v>
      </c>
    </row>
    <row r="8274" spans="1:7" x14ac:dyDescent="0.35">
      <c r="A8274" t="s">
        <v>10154</v>
      </c>
      <c r="B8274" t="s">
        <v>779</v>
      </c>
      <c r="C8274" s="16">
        <v>25934</v>
      </c>
      <c r="D8274">
        <v>2</v>
      </c>
      <c r="E8274">
        <v>60</v>
      </c>
      <c r="F8274" t="s">
        <v>12842</v>
      </c>
      <c r="G8274">
        <v>0.47599999999999998</v>
      </c>
    </row>
    <row r="8275" spans="1:7" x14ac:dyDescent="0.35">
      <c r="A8275" t="s">
        <v>11460</v>
      </c>
      <c r="B8275" t="s">
        <v>5107</v>
      </c>
      <c r="C8275" s="16">
        <v>25934</v>
      </c>
      <c r="D8275">
        <v>1</v>
      </c>
      <c r="E8275">
        <v>0</v>
      </c>
      <c r="F8275" t="s">
        <v>14544</v>
      </c>
      <c r="G8275">
        <v>0.35199999999999998</v>
      </c>
    </row>
    <row r="8276" spans="1:7" x14ac:dyDescent="0.35">
      <c r="A8276" t="s">
        <v>863</v>
      </c>
      <c r="B8276" t="s">
        <v>801</v>
      </c>
      <c r="C8276" s="16">
        <v>25909</v>
      </c>
      <c r="D8276">
        <v>4</v>
      </c>
      <c r="E8276">
        <v>0</v>
      </c>
      <c r="F8276" t="s">
        <v>14567</v>
      </c>
      <c r="G8276">
        <v>0.74099999999999999</v>
      </c>
    </row>
    <row r="8277" spans="1:7" x14ac:dyDescent="0.35">
      <c r="A8277" t="s">
        <v>2540</v>
      </c>
      <c r="B8277" t="s">
        <v>2541</v>
      </c>
      <c r="C8277" s="16">
        <v>25899</v>
      </c>
      <c r="D8277">
        <v>2</v>
      </c>
      <c r="E8277">
        <v>23</v>
      </c>
      <c r="F8277" t="s">
        <v>14478</v>
      </c>
      <c r="G8277">
        <v>0.53700000000000003</v>
      </c>
    </row>
    <row r="8278" spans="1:7" x14ac:dyDescent="0.35">
      <c r="A8278" t="s">
        <v>7927</v>
      </c>
      <c r="B8278" t="s">
        <v>14</v>
      </c>
      <c r="C8278" s="16">
        <v>25899</v>
      </c>
      <c r="D8278">
        <v>5</v>
      </c>
      <c r="E8278">
        <v>5</v>
      </c>
      <c r="F8278" t="s">
        <v>14012</v>
      </c>
      <c r="G8278">
        <v>0.47399999999999998</v>
      </c>
    </row>
    <row r="8279" spans="1:7" x14ac:dyDescent="0.35">
      <c r="A8279" t="s">
        <v>9555</v>
      </c>
      <c r="B8279" t="s">
        <v>2541</v>
      </c>
      <c r="C8279" s="16">
        <v>25899</v>
      </c>
      <c r="D8279">
        <v>5</v>
      </c>
      <c r="E8279">
        <v>15</v>
      </c>
      <c r="F8279" t="s">
        <v>14478</v>
      </c>
      <c r="G8279">
        <v>0.46800000000000003</v>
      </c>
    </row>
    <row r="8280" spans="1:7" x14ac:dyDescent="0.35">
      <c r="A8280" t="s">
        <v>7927</v>
      </c>
      <c r="B8280" t="s">
        <v>14</v>
      </c>
      <c r="C8280" s="16">
        <v>25899</v>
      </c>
      <c r="D8280">
        <v>5</v>
      </c>
      <c r="E8280">
        <v>0</v>
      </c>
      <c r="F8280" t="s">
        <v>14012</v>
      </c>
      <c r="G8280">
        <v>0.47399999999999998</v>
      </c>
    </row>
    <row r="8281" spans="1:7" x14ac:dyDescent="0.35">
      <c r="A8281" t="s">
        <v>1561</v>
      </c>
      <c r="B8281" t="s">
        <v>112</v>
      </c>
      <c r="C8281" s="16">
        <v>25895</v>
      </c>
      <c r="D8281">
        <v>4</v>
      </c>
      <c r="E8281">
        <v>52</v>
      </c>
      <c r="F8281" t="s">
        <v>14344</v>
      </c>
      <c r="G8281">
        <v>0.57199999999999995</v>
      </c>
    </row>
    <row r="8282" spans="1:7" x14ac:dyDescent="0.35">
      <c r="A8282" t="s">
        <v>4417</v>
      </c>
      <c r="B8282" t="s">
        <v>112</v>
      </c>
      <c r="C8282" s="16">
        <v>25895</v>
      </c>
      <c r="D8282">
        <v>10</v>
      </c>
      <c r="E8282">
        <v>79</v>
      </c>
      <c r="F8282" t="s">
        <v>14344</v>
      </c>
      <c r="G8282">
        <v>0.495</v>
      </c>
    </row>
    <row r="8283" spans="1:7" x14ac:dyDescent="0.35">
      <c r="A8283" t="s">
        <v>1249</v>
      </c>
      <c r="B8283" t="s">
        <v>112</v>
      </c>
      <c r="C8283" s="16">
        <v>25895</v>
      </c>
      <c r="D8283">
        <v>3</v>
      </c>
      <c r="E8283">
        <v>82</v>
      </c>
      <c r="F8283" t="s">
        <v>14344</v>
      </c>
      <c r="G8283">
        <v>0.48</v>
      </c>
    </row>
    <row r="8284" spans="1:7" x14ac:dyDescent="0.35">
      <c r="A8284" t="s">
        <v>7570</v>
      </c>
      <c r="B8284" t="s">
        <v>6928</v>
      </c>
      <c r="C8284" s="16">
        <v>25887</v>
      </c>
      <c r="D8284">
        <v>1</v>
      </c>
      <c r="E8284">
        <v>66</v>
      </c>
      <c r="F8284" t="s">
        <v>12801</v>
      </c>
      <c r="G8284">
        <v>0.73099999999999998</v>
      </c>
    </row>
    <row r="8285" spans="1:7" x14ac:dyDescent="0.35">
      <c r="A8285" t="s">
        <v>1360</v>
      </c>
      <c r="B8285" t="s">
        <v>205</v>
      </c>
      <c r="C8285" s="16">
        <v>25883</v>
      </c>
      <c r="D8285">
        <v>2</v>
      </c>
      <c r="E8285">
        <v>67</v>
      </c>
      <c r="F8285" t="s">
        <v>13892</v>
      </c>
      <c r="G8285">
        <v>0.71299999999999997</v>
      </c>
    </row>
    <row r="8286" spans="1:7" x14ac:dyDescent="0.35">
      <c r="A8286" t="s">
        <v>10955</v>
      </c>
      <c r="B8286" t="s">
        <v>434</v>
      </c>
      <c r="C8286" s="16">
        <v>25883</v>
      </c>
      <c r="D8286">
        <v>8</v>
      </c>
      <c r="E8286">
        <v>31</v>
      </c>
      <c r="F8286" t="s">
        <v>12789</v>
      </c>
      <c r="G8286">
        <v>0.246</v>
      </c>
    </row>
    <row r="8287" spans="1:7" x14ac:dyDescent="0.35">
      <c r="A8287" t="s">
        <v>11229</v>
      </c>
      <c r="B8287" t="s">
        <v>3056</v>
      </c>
      <c r="C8287" s="16">
        <v>25881</v>
      </c>
      <c r="D8287">
        <v>5</v>
      </c>
      <c r="E8287">
        <v>64</v>
      </c>
      <c r="F8287" t="s">
        <v>14569</v>
      </c>
      <c r="G8287">
        <v>0.52900000000000003</v>
      </c>
    </row>
    <row r="8288" spans="1:7" x14ac:dyDescent="0.35">
      <c r="A8288" t="s">
        <v>948</v>
      </c>
      <c r="B8288" t="s">
        <v>949</v>
      </c>
      <c r="C8288" s="16">
        <v>25873</v>
      </c>
      <c r="D8288">
        <v>9</v>
      </c>
      <c r="E8288">
        <v>29</v>
      </c>
      <c r="F8288" t="s">
        <v>14128</v>
      </c>
      <c r="G8288">
        <v>0.48199999999999998</v>
      </c>
    </row>
    <row r="8289" spans="1:7" x14ac:dyDescent="0.35">
      <c r="A8289" t="s">
        <v>7935</v>
      </c>
      <c r="B8289" t="s">
        <v>7936</v>
      </c>
      <c r="C8289" s="16">
        <v>25873</v>
      </c>
      <c r="D8289">
        <v>13</v>
      </c>
      <c r="E8289">
        <v>0</v>
      </c>
      <c r="F8289" t="s">
        <v>14573</v>
      </c>
      <c r="G8289">
        <v>0.40400000000000003</v>
      </c>
    </row>
    <row r="8290" spans="1:7" x14ac:dyDescent="0.35">
      <c r="A8290" t="s">
        <v>10680</v>
      </c>
      <c r="B8290" t="s">
        <v>1429</v>
      </c>
      <c r="C8290" s="16">
        <v>25846</v>
      </c>
      <c r="D8290">
        <v>1</v>
      </c>
      <c r="E8290">
        <v>0</v>
      </c>
      <c r="F8290" t="s">
        <v>14036</v>
      </c>
      <c r="G8290">
        <v>0.57399999999999995</v>
      </c>
    </row>
    <row r="8291" spans="1:7" x14ac:dyDescent="0.35">
      <c r="A8291" t="s">
        <v>7106</v>
      </c>
      <c r="B8291" t="s">
        <v>434</v>
      </c>
      <c r="C8291" s="16">
        <v>25842</v>
      </c>
      <c r="D8291">
        <v>3</v>
      </c>
      <c r="E8291">
        <v>40</v>
      </c>
      <c r="F8291" t="s">
        <v>12789</v>
      </c>
      <c r="G8291">
        <v>0.56299999999999994</v>
      </c>
    </row>
    <row r="8292" spans="1:7" x14ac:dyDescent="0.35">
      <c r="A8292" t="s">
        <v>12117</v>
      </c>
      <c r="B8292" t="s">
        <v>117</v>
      </c>
      <c r="C8292" s="16">
        <v>25781</v>
      </c>
      <c r="D8292">
        <v>3</v>
      </c>
      <c r="E8292">
        <v>0</v>
      </c>
      <c r="F8292" t="s">
        <v>13746</v>
      </c>
      <c r="G8292">
        <v>0.67200000000000004</v>
      </c>
    </row>
    <row r="8293" spans="1:7" x14ac:dyDescent="0.35">
      <c r="A8293" t="s">
        <v>800</v>
      </c>
      <c r="B8293" t="s">
        <v>801</v>
      </c>
      <c r="C8293" s="16">
        <v>25774</v>
      </c>
      <c r="D8293">
        <v>7</v>
      </c>
      <c r="E8293">
        <v>69</v>
      </c>
      <c r="F8293" t="s">
        <v>14567</v>
      </c>
      <c r="G8293">
        <v>0.58899999999999997</v>
      </c>
    </row>
    <row r="8294" spans="1:7" x14ac:dyDescent="0.35">
      <c r="A8294" t="s">
        <v>5568</v>
      </c>
      <c r="B8294" t="s">
        <v>801</v>
      </c>
      <c r="C8294" s="16">
        <v>25774</v>
      </c>
      <c r="D8294">
        <v>5</v>
      </c>
      <c r="E8294">
        <v>65</v>
      </c>
      <c r="F8294" t="s">
        <v>14567</v>
      </c>
      <c r="G8294">
        <v>0.745</v>
      </c>
    </row>
    <row r="8295" spans="1:7" x14ac:dyDescent="0.35">
      <c r="A8295" t="s">
        <v>10119</v>
      </c>
      <c r="B8295" t="s">
        <v>801</v>
      </c>
      <c r="C8295" s="16">
        <v>25774</v>
      </c>
      <c r="D8295">
        <v>3</v>
      </c>
      <c r="E8295">
        <v>58</v>
      </c>
      <c r="F8295" t="s">
        <v>14567</v>
      </c>
      <c r="G8295">
        <v>0.51300000000000001</v>
      </c>
    </row>
    <row r="8296" spans="1:7" x14ac:dyDescent="0.35">
      <c r="A8296" t="s">
        <v>3730</v>
      </c>
      <c r="B8296" t="s">
        <v>329</v>
      </c>
      <c r="C8296" s="16">
        <v>25745</v>
      </c>
      <c r="D8296">
        <v>7</v>
      </c>
      <c r="E8296">
        <v>75</v>
      </c>
      <c r="F8296" t="s">
        <v>14313</v>
      </c>
      <c r="G8296">
        <v>0.78700000000000003</v>
      </c>
    </row>
    <row r="8297" spans="1:7" x14ac:dyDescent="0.35">
      <c r="A8297" t="s">
        <v>7930</v>
      </c>
      <c r="B8297" t="s">
        <v>7931</v>
      </c>
      <c r="C8297" s="16">
        <v>25720</v>
      </c>
      <c r="D8297">
        <v>5</v>
      </c>
      <c r="E8297">
        <v>38</v>
      </c>
      <c r="F8297" t="s">
        <v>13947</v>
      </c>
      <c r="G8297">
        <v>0.40799999999999997</v>
      </c>
    </row>
    <row r="8298" spans="1:7" x14ac:dyDescent="0.35">
      <c r="A8298" t="s">
        <v>11011</v>
      </c>
      <c r="B8298" t="s">
        <v>1259</v>
      </c>
      <c r="C8298" s="16">
        <v>25704</v>
      </c>
      <c r="D8298">
        <v>12</v>
      </c>
      <c r="E8298">
        <v>30</v>
      </c>
      <c r="F8298" t="s">
        <v>13937</v>
      </c>
      <c r="G8298">
        <v>0.40600000000000003</v>
      </c>
    </row>
    <row r="8299" spans="1:7" x14ac:dyDescent="0.35">
      <c r="A8299" t="s">
        <v>1728</v>
      </c>
      <c r="B8299" t="s">
        <v>1591</v>
      </c>
      <c r="C8299" s="16">
        <v>25696</v>
      </c>
      <c r="D8299">
        <v>10</v>
      </c>
      <c r="E8299">
        <v>68</v>
      </c>
      <c r="F8299" t="s">
        <v>14339</v>
      </c>
      <c r="G8299">
        <v>0.29899999999999999</v>
      </c>
    </row>
    <row r="8300" spans="1:7" x14ac:dyDescent="0.35">
      <c r="A8300" t="s">
        <v>7085</v>
      </c>
      <c r="B8300" t="s">
        <v>1589</v>
      </c>
      <c r="C8300" s="16">
        <v>25696</v>
      </c>
      <c r="D8300">
        <v>3</v>
      </c>
      <c r="E8300">
        <v>73</v>
      </c>
      <c r="F8300" t="s">
        <v>13746</v>
      </c>
      <c r="G8300">
        <v>0.57199999999999995</v>
      </c>
    </row>
    <row r="8301" spans="1:7" x14ac:dyDescent="0.35">
      <c r="A8301" t="s">
        <v>7508</v>
      </c>
      <c r="B8301" t="s">
        <v>1591</v>
      </c>
      <c r="C8301" s="16">
        <v>25696</v>
      </c>
      <c r="D8301">
        <v>6</v>
      </c>
      <c r="E8301">
        <v>81</v>
      </c>
      <c r="F8301" t="s">
        <v>14339</v>
      </c>
      <c r="G8301">
        <v>0.443</v>
      </c>
    </row>
    <row r="8302" spans="1:7" x14ac:dyDescent="0.35">
      <c r="A8302" t="s">
        <v>10729</v>
      </c>
      <c r="B8302" t="s">
        <v>1591</v>
      </c>
      <c r="C8302" s="16">
        <v>25696</v>
      </c>
      <c r="D8302">
        <v>12</v>
      </c>
      <c r="E8302">
        <v>70</v>
      </c>
      <c r="F8302" t="s">
        <v>14339</v>
      </c>
      <c r="G8302">
        <v>0.76100000000000001</v>
      </c>
    </row>
    <row r="8303" spans="1:7" x14ac:dyDescent="0.35">
      <c r="A8303" t="s">
        <v>1612</v>
      </c>
      <c r="B8303" t="s">
        <v>21</v>
      </c>
      <c r="C8303" s="16">
        <v>25668</v>
      </c>
      <c r="D8303">
        <v>1</v>
      </c>
      <c r="E8303">
        <v>83</v>
      </c>
      <c r="F8303" t="s">
        <v>14230</v>
      </c>
      <c r="G8303">
        <v>0.55400000000000005</v>
      </c>
    </row>
    <row r="8304" spans="1:7" x14ac:dyDescent="0.35">
      <c r="A8304" t="s">
        <v>3126</v>
      </c>
      <c r="B8304" t="s">
        <v>3127</v>
      </c>
      <c r="C8304" s="16">
        <v>25638</v>
      </c>
      <c r="D8304">
        <v>2</v>
      </c>
      <c r="E8304">
        <v>67</v>
      </c>
      <c r="F8304" t="s">
        <v>14574</v>
      </c>
      <c r="G8304">
        <v>0.497</v>
      </c>
    </row>
    <row r="8305" spans="1:7" x14ac:dyDescent="0.35">
      <c r="A8305" t="s">
        <v>8350</v>
      </c>
      <c r="B8305" t="s">
        <v>8351</v>
      </c>
      <c r="C8305" s="16">
        <v>25631</v>
      </c>
      <c r="D8305">
        <v>1</v>
      </c>
      <c r="E8305">
        <v>42</v>
      </c>
      <c r="F8305" t="s">
        <v>12791</v>
      </c>
      <c r="G8305">
        <v>0.47899999999999998</v>
      </c>
    </row>
    <row r="8306" spans="1:7" x14ac:dyDescent="0.35">
      <c r="A8306" t="s">
        <v>2382</v>
      </c>
      <c r="B8306" t="s">
        <v>5043</v>
      </c>
      <c r="C8306" s="16">
        <v>25628</v>
      </c>
      <c r="D8306">
        <v>10</v>
      </c>
      <c r="E8306">
        <v>1</v>
      </c>
      <c r="F8306" t="s">
        <v>14575</v>
      </c>
      <c r="G8306">
        <v>0.61099999999999999</v>
      </c>
    </row>
    <row r="8307" spans="1:7" x14ac:dyDescent="0.35">
      <c r="A8307" t="s">
        <v>7472</v>
      </c>
      <c r="B8307" t="s">
        <v>3195</v>
      </c>
      <c r="C8307" s="16">
        <v>25608</v>
      </c>
      <c r="D8307">
        <v>1</v>
      </c>
      <c r="E8307">
        <v>76</v>
      </c>
      <c r="F8307" t="s">
        <v>14571</v>
      </c>
      <c r="G8307">
        <v>0.623</v>
      </c>
    </row>
    <row r="8308" spans="1:7" x14ac:dyDescent="0.35">
      <c r="A8308" t="s">
        <v>8779</v>
      </c>
      <c r="B8308" t="s">
        <v>6980</v>
      </c>
      <c r="C8308" s="16">
        <v>25601</v>
      </c>
      <c r="D8308">
        <v>10</v>
      </c>
      <c r="E8308">
        <v>29</v>
      </c>
      <c r="F8308" t="s">
        <v>13287</v>
      </c>
      <c r="G8308">
        <v>0.62</v>
      </c>
    </row>
    <row r="8309" spans="1:7" x14ac:dyDescent="0.35">
      <c r="A8309" t="s">
        <v>6268</v>
      </c>
      <c r="B8309" t="s">
        <v>6269</v>
      </c>
      <c r="C8309" s="16">
        <v>25600</v>
      </c>
      <c r="D8309">
        <v>7</v>
      </c>
      <c r="E8309">
        <v>49</v>
      </c>
      <c r="F8309" t="s">
        <v>14057</v>
      </c>
      <c r="G8309">
        <v>0.155</v>
      </c>
    </row>
    <row r="8310" spans="1:7" x14ac:dyDescent="0.35">
      <c r="A8310" t="s">
        <v>6357</v>
      </c>
      <c r="B8310" t="s">
        <v>4613</v>
      </c>
      <c r="C8310" s="16">
        <v>25600</v>
      </c>
      <c r="D8310">
        <v>7</v>
      </c>
      <c r="E8310">
        <v>76</v>
      </c>
      <c r="F8310" t="s">
        <v>13980</v>
      </c>
      <c r="G8310">
        <v>0.59699999999999998</v>
      </c>
    </row>
    <row r="8311" spans="1:7" x14ac:dyDescent="0.35">
      <c r="A8311" t="s">
        <v>4764</v>
      </c>
      <c r="B8311" t="s">
        <v>704</v>
      </c>
      <c r="C8311" s="16">
        <v>25594</v>
      </c>
      <c r="D8311">
        <v>6</v>
      </c>
      <c r="E8311">
        <v>74</v>
      </c>
      <c r="F8311" t="s">
        <v>14566</v>
      </c>
      <c r="G8311">
        <v>0.439</v>
      </c>
    </row>
    <row r="8312" spans="1:7" x14ac:dyDescent="0.35">
      <c r="A8312" t="s">
        <v>4765</v>
      </c>
      <c r="B8312" t="s">
        <v>704</v>
      </c>
      <c r="C8312" s="16">
        <v>25594</v>
      </c>
      <c r="D8312">
        <v>1</v>
      </c>
      <c r="E8312">
        <v>74</v>
      </c>
      <c r="F8312" t="s">
        <v>14566</v>
      </c>
      <c r="G8312">
        <v>0.14899999999999999</v>
      </c>
    </row>
    <row r="8313" spans="1:7" x14ac:dyDescent="0.35">
      <c r="A8313" t="s">
        <v>9149</v>
      </c>
      <c r="B8313" t="s">
        <v>704</v>
      </c>
      <c r="C8313" s="16">
        <v>25594</v>
      </c>
      <c r="D8313">
        <v>3</v>
      </c>
      <c r="E8313">
        <v>78</v>
      </c>
      <c r="F8313" t="s">
        <v>14566</v>
      </c>
      <c r="G8313">
        <v>0.755</v>
      </c>
    </row>
    <row r="8314" spans="1:7" x14ac:dyDescent="0.35">
      <c r="A8314" t="s">
        <v>9198</v>
      </c>
      <c r="B8314" t="s">
        <v>1885</v>
      </c>
      <c r="C8314" s="16">
        <v>25594</v>
      </c>
      <c r="D8314">
        <v>14</v>
      </c>
      <c r="E8314">
        <v>69</v>
      </c>
      <c r="F8314" t="s">
        <v>14215</v>
      </c>
      <c r="G8314">
        <v>0.60399999999999998</v>
      </c>
    </row>
    <row r="8315" spans="1:7" x14ac:dyDescent="0.35">
      <c r="A8315" t="s">
        <v>12632</v>
      </c>
      <c r="B8315" t="s">
        <v>704</v>
      </c>
      <c r="C8315" s="16">
        <v>25594</v>
      </c>
      <c r="D8315">
        <v>2</v>
      </c>
      <c r="E8315">
        <v>66</v>
      </c>
      <c r="F8315" t="s">
        <v>14566</v>
      </c>
      <c r="G8315">
        <v>0.33</v>
      </c>
    </row>
    <row r="8316" spans="1:7" x14ac:dyDescent="0.35">
      <c r="A8316" t="s">
        <v>11545</v>
      </c>
      <c r="B8316" t="s">
        <v>3056</v>
      </c>
      <c r="C8316" s="16">
        <v>25577</v>
      </c>
      <c r="D8316">
        <v>1</v>
      </c>
      <c r="E8316">
        <v>55</v>
      </c>
      <c r="F8316" t="s">
        <v>14569</v>
      </c>
      <c r="G8316">
        <v>0.61599999999999999</v>
      </c>
    </row>
    <row r="8317" spans="1:7" x14ac:dyDescent="0.35">
      <c r="A8317" t="s">
        <v>2212</v>
      </c>
      <c r="B8317" t="s">
        <v>2213</v>
      </c>
      <c r="C8317" s="16">
        <v>25569</v>
      </c>
      <c r="D8317">
        <v>10</v>
      </c>
      <c r="E8317">
        <v>70</v>
      </c>
      <c r="F8317" t="s">
        <v>14299</v>
      </c>
      <c r="G8317">
        <v>0.64900000000000002</v>
      </c>
    </row>
    <row r="8318" spans="1:7" x14ac:dyDescent="0.35">
      <c r="A8318" t="s">
        <v>3302</v>
      </c>
      <c r="B8318" t="s">
        <v>3303</v>
      </c>
      <c r="C8318" s="16">
        <v>25569</v>
      </c>
      <c r="D8318">
        <v>1</v>
      </c>
      <c r="E8318">
        <v>53</v>
      </c>
      <c r="F8318" t="s">
        <v>14576</v>
      </c>
      <c r="G8318">
        <v>0.79700000000000004</v>
      </c>
    </row>
    <row r="8319" spans="1:7" x14ac:dyDescent="0.35">
      <c r="A8319" t="s">
        <v>11981</v>
      </c>
      <c r="B8319" t="s">
        <v>2544</v>
      </c>
      <c r="C8319" s="16">
        <v>25569</v>
      </c>
      <c r="D8319">
        <v>1</v>
      </c>
      <c r="E8319">
        <v>78</v>
      </c>
      <c r="F8319" t="s">
        <v>13875</v>
      </c>
      <c r="G8319">
        <v>0.56799999999999995</v>
      </c>
    </row>
    <row r="8320" spans="1:7" x14ac:dyDescent="0.35">
      <c r="A8320" t="s">
        <v>5294</v>
      </c>
      <c r="B8320" t="s">
        <v>3047</v>
      </c>
      <c r="C8320" s="16">
        <v>25569</v>
      </c>
      <c r="D8320">
        <v>1</v>
      </c>
      <c r="E8320">
        <v>50</v>
      </c>
      <c r="F8320" t="s">
        <v>13916</v>
      </c>
      <c r="G8320">
        <v>0.32300000000000001</v>
      </c>
    </row>
    <row r="8321" spans="1:7" x14ac:dyDescent="0.35">
      <c r="A8321" t="s">
        <v>5205</v>
      </c>
      <c r="B8321" t="s">
        <v>4883</v>
      </c>
      <c r="C8321" s="16">
        <v>25569</v>
      </c>
      <c r="D8321">
        <v>1</v>
      </c>
      <c r="E8321">
        <v>67</v>
      </c>
      <c r="F8321" t="s">
        <v>14577</v>
      </c>
      <c r="G8321">
        <v>0.55000000000000004</v>
      </c>
    </row>
    <row r="8322" spans="1:7" x14ac:dyDescent="0.35">
      <c r="A8322" t="s">
        <v>5645</v>
      </c>
      <c r="B8322" t="s">
        <v>5646</v>
      </c>
      <c r="C8322" s="16">
        <v>25569</v>
      </c>
      <c r="D8322">
        <v>9</v>
      </c>
      <c r="E8322">
        <v>42</v>
      </c>
      <c r="F8322" t="s">
        <v>13862</v>
      </c>
      <c r="G8322">
        <v>0.64400000000000002</v>
      </c>
    </row>
    <row r="8323" spans="1:7" x14ac:dyDescent="0.35">
      <c r="A8323" t="s">
        <v>12290</v>
      </c>
      <c r="B8323" t="s">
        <v>5107</v>
      </c>
      <c r="C8323" s="16">
        <v>25569</v>
      </c>
      <c r="D8323">
        <v>6</v>
      </c>
      <c r="E8323">
        <v>69</v>
      </c>
      <c r="F8323" t="s">
        <v>14544</v>
      </c>
      <c r="G8323">
        <v>0.52800000000000002</v>
      </c>
    </row>
    <row r="8324" spans="1:7" x14ac:dyDescent="0.35">
      <c r="A8324" t="s">
        <v>7135</v>
      </c>
      <c r="B8324" t="s">
        <v>7136</v>
      </c>
      <c r="C8324" s="16">
        <v>25569</v>
      </c>
      <c r="D8324">
        <v>11</v>
      </c>
      <c r="E8324">
        <v>47</v>
      </c>
      <c r="F8324" t="s">
        <v>13875</v>
      </c>
      <c r="G8324">
        <v>0.76500000000000001</v>
      </c>
    </row>
    <row r="8325" spans="1:7" x14ac:dyDescent="0.35">
      <c r="A8325" t="s">
        <v>7669</v>
      </c>
      <c r="B8325" t="s">
        <v>7670</v>
      </c>
      <c r="C8325" s="16">
        <v>25569</v>
      </c>
      <c r="D8325">
        <v>11</v>
      </c>
      <c r="E8325">
        <v>20</v>
      </c>
      <c r="F8325" t="s">
        <v>14578</v>
      </c>
      <c r="G8325">
        <v>0.56599999999999995</v>
      </c>
    </row>
    <row r="8326" spans="1:7" x14ac:dyDescent="0.35">
      <c r="A8326" t="s">
        <v>8495</v>
      </c>
      <c r="B8326" t="s">
        <v>3047</v>
      </c>
      <c r="C8326" s="16">
        <v>25569</v>
      </c>
      <c r="D8326">
        <v>1</v>
      </c>
      <c r="E8326">
        <v>52</v>
      </c>
      <c r="F8326" t="s">
        <v>13916</v>
      </c>
      <c r="G8326">
        <v>0.44800000000000001</v>
      </c>
    </row>
    <row r="8327" spans="1:7" x14ac:dyDescent="0.35">
      <c r="A8327" t="s">
        <v>8496</v>
      </c>
      <c r="B8327" t="s">
        <v>261</v>
      </c>
      <c r="C8327" s="16">
        <v>25569</v>
      </c>
      <c r="D8327">
        <v>12</v>
      </c>
      <c r="E8327">
        <v>59</v>
      </c>
      <c r="F8327" t="s">
        <v>12789</v>
      </c>
      <c r="G8327">
        <v>0.38</v>
      </c>
    </row>
    <row r="8328" spans="1:7" x14ac:dyDescent="0.35">
      <c r="A8328" t="s">
        <v>8737</v>
      </c>
      <c r="B8328" t="s">
        <v>261</v>
      </c>
      <c r="C8328" s="16">
        <v>25569</v>
      </c>
      <c r="D8328">
        <v>2</v>
      </c>
      <c r="E8328">
        <v>41</v>
      </c>
      <c r="F8328" t="s">
        <v>12789</v>
      </c>
      <c r="G8328">
        <v>0.56000000000000005</v>
      </c>
    </row>
    <row r="8329" spans="1:7" x14ac:dyDescent="0.35">
      <c r="A8329" t="s">
        <v>1067</v>
      </c>
      <c r="B8329" t="s">
        <v>9520</v>
      </c>
      <c r="C8329" s="16">
        <v>25569</v>
      </c>
      <c r="D8329">
        <v>9</v>
      </c>
      <c r="E8329">
        <v>31</v>
      </c>
      <c r="F8329" t="s">
        <v>13438</v>
      </c>
      <c r="G8329">
        <v>0.40400000000000003</v>
      </c>
    </row>
    <row r="8330" spans="1:7" x14ac:dyDescent="0.35">
      <c r="A8330" t="s">
        <v>2783</v>
      </c>
      <c r="B8330" t="s">
        <v>5107</v>
      </c>
      <c r="C8330" s="16">
        <v>25569</v>
      </c>
      <c r="D8330">
        <v>1</v>
      </c>
      <c r="E8330">
        <v>62</v>
      </c>
      <c r="F8330" t="s">
        <v>14544</v>
      </c>
      <c r="G8330">
        <v>0.373</v>
      </c>
    </row>
    <row r="8331" spans="1:7" x14ac:dyDescent="0.35">
      <c r="A8331" t="s">
        <v>2340</v>
      </c>
      <c r="B8331" t="s">
        <v>5646</v>
      </c>
      <c r="C8331" s="16">
        <v>25569</v>
      </c>
      <c r="D8331">
        <v>1</v>
      </c>
      <c r="E8331">
        <v>75</v>
      </c>
      <c r="F8331" t="s">
        <v>13862</v>
      </c>
      <c r="G8331">
        <v>0.64200000000000002</v>
      </c>
    </row>
    <row r="8332" spans="1:7" x14ac:dyDescent="0.35">
      <c r="A8332" t="s">
        <v>5651</v>
      </c>
      <c r="B8332" t="s">
        <v>286</v>
      </c>
      <c r="C8332" s="16">
        <v>25550</v>
      </c>
      <c r="D8332">
        <v>2</v>
      </c>
      <c r="E8332">
        <v>45</v>
      </c>
      <c r="F8332" t="s">
        <v>14389</v>
      </c>
      <c r="G8332">
        <v>0.438</v>
      </c>
    </row>
    <row r="8333" spans="1:7" x14ac:dyDescent="0.35">
      <c r="A8333" t="s">
        <v>15</v>
      </c>
      <c r="B8333" t="s">
        <v>16</v>
      </c>
      <c r="C8333" s="16">
        <v>25542</v>
      </c>
      <c r="D8333">
        <v>9</v>
      </c>
      <c r="E8333">
        <v>0</v>
      </c>
      <c r="F8333" t="s">
        <v>14266</v>
      </c>
      <c r="G8333">
        <v>0.31900000000000001</v>
      </c>
    </row>
    <row r="8334" spans="1:7" x14ac:dyDescent="0.35">
      <c r="A8334" t="s">
        <v>10785</v>
      </c>
      <c r="B8334" t="s">
        <v>16</v>
      </c>
      <c r="C8334" s="16">
        <v>25542</v>
      </c>
      <c r="D8334">
        <v>1</v>
      </c>
      <c r="E8334">
        <v>80</v>
      </c>
      <c r="F8334" t="s">
        <v>14266</v>
      </c>
      <c r="G8334">
        <v>0.63400000000000001</v>
      </c>
    </row>
    <row r="8335" spans="1:7" x14ac:dyDescent="0.35">
      <c r="A8335" t="s">
        <v>8512</v>
      </c>
      <c r="B8335" t="s">
        <v>3397</v>
      </c>
      <c r="C8335" s="16">
        <v>25521</v>
      </c>
      <c r="D8335">
        <v>9</v>
      </c>
      <c r="E8335">
        <v>74</v>
      </c>
      <c r="F8335" t="s">
        <v>14579</v>
      </c>
      <c r="G8335">
        <v>0.75700000000000001</v>
      </c>
    </row>
    <row r="8336" spans="1:7" x14ac:dyDescent="0.35">
      <c r="A8336" t="s">
        <v>3700</v>
      </c>
      <c r="B8336" t="s">
        <v>1409</v>
      </c>
      <c r="C8336" s="16">
        <v>25511</v>
      </c>
      <c r="D8336">
        <v>1</v>
      </c>
      <c r="E8336">
        <v>0</v>
      </c>
      <c r="F8336" t="s">
        <v>13987</v>
      </c>
      <c r="G8336">
        <v>0.33700000000000002</v>
      </c>
    </row>
    <row r="8337" spans="1:7" x14ac:dyDescent="0.35">
      <c r="A8337" t="s">
        <v>4248</v>
      </c>
      <c r="B8337" t="s">
        <v>801</v>
      </c>
      <c r="C8337" s="16">
        <v>25509</v>
      </c>
      <c r="D8337">
        <v>1</v>
      </c>
      <c r="E8337">
        <v>78</v>
      </c>
      <c r="F8337" t="s">
        <v>14567</v>
      </c>
      <c r="G8337">
        <v>0.85799999999999998</v>
      </c>
    </row>
    <row r="8338" spans="1:7" x14ac:dyDescent="0.35">
      <c r="A8338" t="s">
        <v>5759</v>
      </c>
      <c r="B8338" t="s">
        <v>801</v>
      </c>
      <c r="C8338" s="16">
        <v>25509</v>
      </c>
      <c r="D8338">
        <v>6</v>
      </c>
      <c r="E8338">
        <v>88</v>
      </c>
      <c r="F8338" t="s">
        <v>14567</v>
      </c>
      <c r="G8338">
        <v>0.64</v>
      </c>
    </row>
    <row r="8339" spans="1:7" x14ac:dyDescent="0.35">
      <c r="A8339" t="s">
        <v>10644</v>
      </c>
      <c r="B8339" t="s">
        <v>1429</v>
      </c>
      <c r="C8339" s="16">
        <v>25498</v>
      </c>
      <c r="D8339">
        <v>1</v>
      </c>
      <c r="E8339">
        <v>79</v>
      </c>
      <c r="F8339" t="s">
        <v>14036</v>
      </c>
      <c r="G8339">
        <v>0.41199999999999998</v>
      </c>
    </row>
    <row r="8340" spans="1:7" x14ac:dyDescent="0.35">
      <c r="A8340" t="s">
        <v>1153</v>
      </c>
      <c r="B8340" t="s">
        <v>33</v>
      </c>
      <c r="C8340" s="16">
        <v>25477</v>
      </c>
      <c r="D8340">
        <v>2</v>
      </c>
      <c r="E8340">
        <v>16</v>
      </c>
      <c r="F8340" t="s">
        <v>13965</v>
      </c>
      <c r="G8340">
        <v>0.58199999999999996</v>
      </c>
    </row>
    <row r="8341" spans="1:7" x14ac:dyDescent="0.35">
      <c r="A8341" t="s">
        <v>5543</v>
      </c>
      <c r="B8341" t="s">
        <v>1591</v>
      </c>
      <c r="C8341" s="16">
        <v>25472</v>
      </c>
      <c r="D8341">
        <v>1</v>
      </c>
      <c r="E8341">
        <v>0</v>
      </c>
      <c r="F8341" t="s">
        <v>14339</v>
      </c>
      <c r="G8341">
        <v>0.53300000000000003</v>
      </c>
    </row>
    <row r="8342" spans="1:7" x14ac:dyDescent="0.35">
      <c r="A8342" t="s">
        <v>5623</v>
      </c>
      <c r="B8342" t="s">
        <v>1591</v>
      </c>
      <c r="C8342" s="16">
        <v>25472</v>
      </c>
      <c r="D8342">
        <v>1</v>
      </c>
      <c r="E8342">
        <v>81</v>
      </c>
      <c r="F8342" t="s">
        <v>14339</v>
      </c>
      <c r="G8342">
        <v>0.53300000000000003</v>
      </c>
    </row>
    <row r="8343" spans="1:7" x14ac:dyDescent="0.35">
      <c r="A8343" t="s">
        <v>9321</v>
      </c>
      <c r="B8343" t="s">
        <v>1591</v>
      </c>
      <c r="C8343" s="16">
        <v>25472</v>
      </c>
      <c r="D8343">
        <v>2</v>
      </c>
      <c r="E8343">
        <v>75</v>
      </c>
      <c r="F8343" t="s">
        <v>14339</v>
      </c>
      <c r="G8343">
        <v>0.39600000000000002</v>
      </c>
    </row>
    <row r="8344" spans="1:7" x14ac:dyDescent="0.35">
      <c r="A8344" t="s">
        <v>10885</v>
      </c>
      <c r="B8344" t="s">
        <v>16</v>
      </c>
      <c r="C8344" s="16">
        <v>25458</v>
      </c>
      <c r="D8344">
        <v>8</v>
      </c>
      <c r="E8344">
        <v>51</v>
      </c>
      <c r="F8344" t="s">
        <v>14266</v>
      </c>
      <c r="G8344">
        <v>0.47199999999999998</v>
      </c>
    </row>
    <row r="8345" spans="1:7" x14ac:dyDescent="0.35">
      <c r="A8345" t="s">
        <v>2867</v>
      </c>
      <c r="B8345" t="s">
        <v>1184</v>
      </c>
      <c r="C8345" s="16">
        <v>25426</v>
      </c>
      <c r="D8345">
        <v>8</v>
      </c>
      <c r="E8345">
        <v>51</v>
      </c>
      <c r="F8345" t="s">
        <v>12801</v>
      </c>
      <c r="G8345">
        <v>0.29099999999999998</v>
      </c>
    </row>
    <row r="8346" spans="1:7" x14ac:dyDescent="0.35">
      <c r="A8346" t="s">
        <v>1229</v>
      </c>
      <c r="B8346" t="s">
        <v>801</v>
      </c>
      <c r="C8346" s="16">
        <v>25418</v>
      </c>
      <c r="D8346">
        <v>5</v>
      </c>
      <c r="E8346">
        <v>0</v>
      </c>
      <c r="F8346" t="s">
        <v>14567</v>
      </c>
      <c r="G8346">
        <v>0.50800000000000001</v>
      </c>
    </row>
    <row r="8347" spans="1:7" x14ac:dyDescent="0.35">
      <c r="A8347" t="s">
        <v>6522</v>
      </c>
      <c r="B8347" t="s">
        <v>801</v>
      </c>
      <c r="C8347" s="16">
        <v>25418</v>
      </c>
      <c r="D8347">
        <v>1</v>
      </c>
      <c r="E8347">
        <v>0</v>
      </c>
      <c r="F8347" t="s">
        <v>14567</v>
      </c>
      <c r="G8347">
        <v>0.70199999999999996</v>
      </c>
    </row>
    <row r="8348" spans="1:7" x14ac:dyDescent="0.35">
      <c r="A8348" t="s">
        <v>3497</v>
      </c>
      <c r="B8348" t="s">
        <v>3498</v>
      </c>
      <c r="C8348" s="16">
        <v>25416</v>
      </c>
      <c r="D8348">
        <v>9</v>
      </c>
      <c r="E8348">
        <v>34</v>
      </c>
      <c r="F8348" t="s">
        <v>13875</v>
      </c>
      <c r="G8348">
        <v>0.60099999999999998</v>
      </c>
    </row>
    <row r="8349" spans="1:7" x14ac:dyDescent="0.35">
      <c r="A8349" t="s">
        <v>4176</v>
      </c>
      <c r="B8349" t="s">
        <v>117</v>
      </c>
      <c r="C8349" s="16">
        <v>25416</v>
      </c>
      <c r="D8349">
        <v>1</v>
      </c>
      <c r="E8349">
        <v>0</v>
      </c>
      <c r="F8349" t="s">
        <v>13746</v>
      </c>
      <c r="G8349">
        <v>0.56999999999999995</v>
      </c>
    </row>
    <row r="8350" spans="1:7" x14ac:dyDescent="0.35">
      <c r="A8350" t="s">
        <v>10941</v>
      </c>
      <c r="B8350" t="s">
        <v>117</v>
      </c>
      <c r="C8350" s="16">
        <v>25416</v>
      </c>
      <c r="D8350">
        <v>9</v>
      </c>
      <c r="E8350">
        <v>55</v>
      </c>
      <c r="F8350" t="s">
        <v>13746</v>
      </c>
      <c r="G8350">
        <v>0.60399999999999998</v>
      </c>
    </row>
    <row r="8351" spans="1:7" x14ac:dyDescent="0.35">
      <c r="A8351" t="s">
        <v>5989</v>
      </c>
      <c r="B8351" t="s">
        <v>3195</v>
      </c>
      <c r="C8351" s="16">
        <v>25405</v>
      </c>
      <c r="D8351">
        <v>2</v>
      </c>
      <c r="E8351">
        <v>69</v>
      </c>
      <c r="F8351" t="s">
        <v>14571</v>
      </c>
      <c r="G8351">
        <v>0.42499999999999999</v>
      </c>
    </row>
    <row r="8352" spans="1:7" x14ac:dyDescent="0.35">
      <c r="A8352" t="s">
        <v>12295</v>
      </c>
      <c r="B8352" t="s">
        <v>7229</v>
      </c>
      <c r="C8352" s="16">
        <v>25385</v>
      </c>
      <c r="D8352">
        <v>1</v>
      </c>
      <c r="E8352">
        <v>52</v>
      </c>
      <c r="F8352" t="s">
        <v>13875</v>
      </c>
      <c r="G8352">
        <v>0.45100000000000001</v>
      </c>
    </row>
    <row r="8353" spans="1:7" x14ac:dyDescent="0.35">
      <c r="A8353" t="s">
        <v>3828</v>
      </c>
      <c r="B8353" t="s">
        <v>434</v>
      </c>
      <c r="C8353" s="16">
        <v>25371</v>
      </c>
      <c r="D8353">
        <v>12</v>
      </c>
      <c r="E8353">
        <v>70</v>
      </c>
      <c r="F8353" t="s">
        <v>12789</v>
      </c>
      <c r="G8353">
        <v>0.40400000000000003</v>
      </c>
    </row>
    <row r="8354" spans="1:7" x14ac:dyDescent="0.35">
      <c r="A8354" t="s">
        <v>4805</v>
      </c>
      <c r="B8354" t="s">
        <v>434</v>
      </c>
      <c r="C8354" s="16">
        <v>25371</v>
      </c>
      <c r="D8354">
        <v>15</v>
      </c>
      <c r="E8354">
        <v>60</v>
      </c>
      <c r="F8354" t="s">
        <v>12789</v>
      </c>
      <c r="G8354">
        <v>0.41099999999999998</v>
      </c>
    </row>
    <row r="8355" spans="1:7" x14ac:dyDescent="0.35">
      <c r="A8355" t="s">
        <v>5082</v>
      </c>
      <c r="B8355" t="s">
        <v>434</v>
      </c>
      <c r="C8355" s="16">
        <v>25371</v>
      </c>
      <c r="D8355">
        <v>13</v>
      </c>
      <c r="E8355">
        <v>77</v>
      </c>
      <c r="F8355" t="s">
        <v>12789</v>
      </c>
      <c r="G8355">
        <v>0.48699999999999999</v>
      </c>
    </row>
    <row r="8356" spans="1:7" x14ac:dyDescent="0.35">
      <c r="A8356" t="s">
        <v>10213</v>
      </c>
      <c r="B8356" t="s">
        <v>434</v>
      </c>
      <c r="C8356" s="16">
        <v>25371</v>
      </c>
      <c r="D8356">
        <v>14</v>
      </c>
      <c r="E8356">
        <v>56</v>
      </c>
      <c r="F8356" t="s">
        <v>12789</v>
      </c>
      <c r="G8356">
        <v>0.44</v>
      </c>
    </row>
    <row r="8357" spans="1:7" x14ac:dyDescent="0.35">
      <c r="A8357" t="s">
        <v>11671</v>
      </c>
      <c r="B8357" t="s">
        <v>11672</v>
      </c>
      <c r="C8357" s="16">
        <v>25363</v>
      </c>
      <c r="D8357">
        <v>6</v>
      </c>
      <c r="E8357">
        <v>37</v>
      </c>
      <c r="F8357" t="s">
        <v>2627</v>
      </c>
      <c r="G8357">
        <v>0.63</v>
      </c>
    </row>
    <row r="8358" spans="1:7" x14ac:dyDescent="0.35">
      <c r="A8358" t="s">
        <v>2581</v>
      </c>
      <c r="B8358" t="s">
        <v>2582</v>
      </c>
      <c r="C8358" s="16">
        <v>25355</v>
      </c>
      <c r="D8358">
        <v>1</v>
      </c>
      <c r="E8358">
        <v>43</v>
      </c>
      <c r="F8358" t="s">
        <v>13310</v>
      </c>
      <c r="G8358">
        <v>0.55600000000000005</v>
      </c>
    </row>
    <row r="8359" spans="1:7" x14ac:dyDescent="0.35">
      <c r="A8359" t="s">
        <v>10102</v>
      </c>
      <c r="B8359" t="s">
        <v>10103</v>
      </c>
      <c r="C8359" s="16">
        <v>25352</v>
      </c>
      <c r="D8359">
        <v>1</v>
      </c>
      <c r="E8359">
        <v>63</v>
      </c>
      <c r="F8359" t="s">
        <v>14530</v>
      </c>
      <c r="G8359">
        <v>0.45800000000000002</v>
      </c>
    </row>
    <row r="8360" spans="1:7" x14ac:dyDescent="0.35">
      <c r="A8360" t="s">
        <v>7894</v>
      </c>
      <c r="B8360" t="s">
        <v>1259</v>
      </c>
      <c r="C8360" s="16">
        <v>25346</v>
      </c>
      <c r="D8360">
        <v>13</v>
      </c>
      <c r="E8360">
        <v>0</v>
      </c>
      <c r="F8360" t="s">
        <v>13937</v>
      </c>
      <c r="G8360">
        <v>0.53700000000000003</v>
      </c>
    </row>
    <row r="8361" spans="1:7" x14ac:dyDescent="0.35">
      <c r="A8361" t="s">
        <v>8416</v>
      </c>
      <c r="B8361" t="s">
        <v>5672</v>
      </c>
      <c r="C8361" s="16">
        <v>25326</v>
      </c>
      <c r="D8361">
        <v>6</v>
      </c>
      <c r="E8361">
        <v>71</v>
      </c>
      <c r="F8361" t="s">
        <v>14348</v>
      </c>
      <c r="G8361">
        <v>0.80700000000000005</v>
      </c>
    </row>
    <row r="8362" spans="1:7" x14ac:dyDescent="0.35">
      <c r="A8362" t="s">
        <v>9050</v>
      </c>
      <c r="B8362" t="s">
        <v>4892</v>
      </c>
      <c r="C8362" s="16">
        <v>25324</v>
      </c>
      <c r="D8362">
        <v>9</v>
      </c>
      <c r="E8362">
        <v>69</v>
      </c>
      <c r="F8362" t="s">
        <v>14354</v>
      </c>
      <c r="G8362">
        <v>0.307</v>
      </c>
    </row>
    <row r="8363" spans="1:7" x14ac:dyDescent="0.35">
      <c r="A8363" t="s">
        <v>3325</v>
      </c>
      <c r="B8363" t="s">
        <v>1535</v>
      </c>
      <c r="C8363" s="16">
        <v>25293</v>
      </c>
      <c r="D8363">
        <v>12</v>
      </c>
      <c r="E8363">
        <v>79</v>
      </c>
      <c r="F8363" t="s">
        <v>13750</v>
      </c>
      <c r="G8363">
        <v>0.40400000000000003</v>
      </c>
    </row>
    <row r="8364" spans="1:7" x14ac:dyDescent="0.35">
      <c r="A8364" t="s">
        <v>5005</v>
      </c>
      <c r="B8364" t="s">
        <v>5006</v>
      </c>
      <c r="C8364" s="16">
        <v>25255</v>
      </c>
      <c r="D8364">
        <v>1</v>
      </c>
      <c r="E8364">
        <v>52</v>
      </c>
      <c r="F8364" t="s">
        <v>13273</v>
      </c>
      <c r="G8364">
        <v>0.374</v>
      </c>
    </row>
    <row r="8365" spans="1:7" x14ac:dyDescent="0.35">
      <c r="A8365" t="s">
        <v>6172</v>
      </c>
      <c r="B8365" t="s">
        <v>5006</v>
      </c>
      <c r="C8365" s="16">
        <v>25255</v>
      </c>
      <c r="D8365">
        <v>17</v>
      </c>
      <c r="E8365">
        <v>42</v>
      </c>
      <c r="F8365" t="s">
        <v>13273</v>
      </c>
      <c r="G8365">
        <v>0.435</v>
      </c>
    </row>
    <row r="8366" spans="1:7" x14ac:dyDescent="0.35">
      <c r="A8366" t="s">
        <v>12535</v>
      </c>
      <c r="B8366" t="s">
        <v>9391</v>
      </c>
      <c r="C8366" s="16">
        <v>25250</v>
      </c>
      <c r="D8366">
        <v>12</v>
      </c>
      <c r="E8366">
        <v>25</v>
      </c>
      <c r="F8366" t="s">
        <v>13439</v>
      </c>
      <c r="G8366">
        <v>0.53100000000000003</v>
      </c>
    </row>
    <row r="8367" spans="1:7" x14ac:dyDescent="0.35">
      <c r="A8367" t="s">
        <v>6371</v>
      </c>
      <c r="B8367" t="s">
        <v>168</v>
      </c>
      <c r="C8367" s="16">
        <v>25244</v>
      </c>
      <c r="D8367">
        <v>1</v>
      </c>
      <c r="E8367">
        <v>53</v>
      </c>
      <c r="F8367" t="s">
        <v>14074</v>
      </c>
      <c r="G8367">
        <v>0.72499999999999998</v>
      </c>
    </row>
    <row r="8368" spans="1:7" x14ac:dyDescent="0.35">
      <c r="A8368" t="s">
        <v>6903</v>
      </c>
      <c r="B8368" t="s">
        <v>168</v>
      </c>
      <c r="C8368" s="16">
        <v>25244</v>
      </c>
      <c r="D8368">
        <v>2</v>
      </c>
      <c r="E8368">
        <v>61</v>
      </c>
      <c r="F8368" t="s">
        <v>14074</v>
      </c>
      <c r="G8368">
        <v>0.51100000000000001</v>
      </c>
    </row>
    <row r="8369" spans="1:7" x14ac:dyDescent="0.35">
      <c r="A8369" t="s">
        <v>12313</v>
      </c>
      <c r="B8369" t="s">
        <v>168</v>
      </c>
      <c r="C8369" s="16">
        <v>25244</v>
      </c>
      <c r="D8369">
        <v>7</v>
      </c>
      <c r="E8369">
        <v>45</v>
      </c>
      <c r="F8369" t="s">
        <v>14074</v>
      </c>
      <c r="G8369">
        <v>0.59699999999999998</v>
      </c>
    </row>
    <row r="8370" spans="1:7" x14ac:dyDescent="0.35">
      <c r="A8370" t="s">
        <v>6911</v>
      </c>
      <c r="B8370" t="s">
        <v>1429</v>
      </c>
      <c r="C8370" s="16">
        <v>25215</v>
      </c>
      <c r="D8370">
        <v>1</v>
      </c>
      <c r="E8370">
        <v>74</v>
      </c>
      <c r="F8370" t="s">
        <v>14036</v>
      </c>
      <c r="G8370">
        <v>0.47599999999999998</v>
      </c>
    </row>
    <row r="8371" spans="1:7" x14ac:dyDescent="0.35">
      <c r="A8371" t="s">
        <v>9910</v>
      </c>
      <c r="B8371" t="s">
        <v>801</v>
      </c>
      <c r="C8371" s="16">
        <v>25208</v>
      </c>
      <c r="D8371">
        <v>6</v>
      </c>
      <c r="E8371">
        <v>79</v>
      </c>
      <c r="F8371" t="s">
        <v>14567</v>
      </c>
      <c r="G8371">
        <v>0.69899999999999995</v>
      </c>
    </row>
    <row r="8372" spans="1:7" x14ac:dyDescent="0.35">
      <c r="A8372" t="s">
        <v>10949</v>
      </c>
      <c r="B8372" t="s">
        <v>801</v>
      </c>
      <c r="C8372" s="16">
        <v>25208</v>
      </c>
      <c r="D8372">
        <v>4</v>
      </c>
      <c r="E8372">
        <v>59</v>
      </c>
      <c r="F8372" t="s">
        <v>14567</v>
      </c>
      <c r="G8372">
        <v>0.56599999999999995</v>
      </c>
    </row>
    <row r="8373" spans="1:7" x14ac:dyDescent="0.35">
      <c r="A8373" t="s">
        <v>12047</v>
      </c>
      <c r="B8373" t="s">
        <v>4301</v>
      </c>
      <c r="C8373" s="16">
        <v>25204</v>
      </c>
      <c r="D8373">
        <v>10</v>
      </c>
      <c r="E8373">
        <v>37</v>
      </c>
      <c r="F8373" t="s">
        <v>13780</v>
      </c>
      <c r="G8373">
        <v>0.745</v>
      </c>
    </row>
    <row r="8374" spans="1:7" x14ac:dyDescent="0.35">
      <c r="A8374" t="s">
        <v>4849</v>
      </c>
      <c r="B8374" t="s">
        <v>102</v>
      </c>
      <c r="C8374" s="16">
        <v>25204</v>
      </c>
      <c r="D8374">
        <v>1</v>
      </c>
      <c r="E8374">
        <v>47</v>
      </c>
      <c r="F8374" t="s">
        <v>14386</v>
      </c>
      <c r="G8374">
        <v>0.54300000000000004</v>
      </c>
    </row>
    <row r="8375" spans="1:7" x14ac:dyDescent="0.35">
      <c r="A8375" t="s">
        <v>6828</v>
      </c>
      <c r="B8375" t="s">
        <v>6829</v>
      </c>
      <c r="C8375" s="16">
        <v>25204</v>
      </c>
      <c r="D8375">
        <v>1</v>
      </c>
      <c r="E8375">
        <v>55</v>
      </c>
      <c r="F8375" t="s">
        <v>12873</v>
      </c>
      <c r="G8375">
        <v>0.50600000000000001</v>
      </c>
    </row>
    <row r="8376" spans="1:7" x14ac:dyDescent="0.35">
      <c r="A8376" t="s">
        <v>11645</v>
      </c>
      <c r="B8376" t="s">
        <v>261</v>
      </c>
      <c r="C8376" s="16">
        <v>25204</v>
      </c>
      <c r="D8376">
        <v>15</v>
      </c>
      <c r="E8376">
        <v>0</v>
      </c>
      <c r="F8376" t="s">
        <v>12789</v>
      </c>
      <c r="G8376">
        <v>0.33200000000000002</v>
      </c>
    </row>
    <row r="8377" spans="1:7" x14ac:dyDescent="0.35">
      <c r="A8377" t="s">
        <v>1599</v>
      </c>
      <c r="B8377" t="s">
        <v>16</v>
      </c>
      <c r="C8377" s="16">
        <v>25178</v>
      </c>
      <c r="D8377">
        <v>6</v>
      </c>
      <c r="E8377">
        <v>60</v>
      </c>
      <c r="F8377" t="s">
        <v>14266</v>
      </c>
      <c r="G8377">
        <v>0.58299999999999996</v>
      </c>
    </row>
    <row r="8378" spans="1:7" x14ac:dyDescent="0.35">
      <c r="A8378" t="s">
        <v>4455</v>
      </c>
      <c r="B8378" t="s">
        <v>16</v>
      </c>
      <c r="C8378" s="16">
        <v>25178</v>
      </c>
      <c r="D8378">
        <v>1</v>
      </c>
      <c r="E8378">
        <v>0</v>
      </c>
      <c r="F8378" t="s">
        <v>14266</v>
      </c>
      <c r="G8378">
        <v>0.66800000000000004</v>
      </c>
    </row>
    <row r="8379" spans="1:7" x14ac:dyDescent="0.35">
      <c r="A8379" t="s">
        <v>3499</v>
      </c>
      <c r="B8379" t="s">
        <v>1591</v>
      </c>
      <c r="C8379" s="16">
        <v>25164</v>
      </c>
      <c r="D8379">
        <v>4</v>
      </c>
      <c r="E8379">
        <v>74</v>
      </c>
      <c r="F8379" t="s">
        <v>14339</v>
      </c>
      <c r="G8379">
        <v>0.81799999999999995</v>
      </c>
    </row>
    <row r="8380" spans="1:7" x14ac:dyDescent="0.35">
      <c r="A8380" t="s">
        <v>4800</v>
      </c>
      <c r="B8380" t="s">
        <v>4801</v>
      </c>
      <c r="C8380" s="16">
        <v>25150</v>
      </c>
      <c r="D8380">
        <v>4</v>
      </c>
      <c r="E8380">
        <v>55</v>
      </c>
      <c r="F8380" t="s">
        <v>13781</v>
      </c>
      <c r="G8380">
        <v>0.63500000000000001</v>
      </c>
    </row>
    <row r="8381" spans="1:7" x14ac:dyDescent="0.35">
      <c r="A8381" t="s">
        <v>7757</v>
      </c>
      <c r="B8381" t="s">
        <v>1791</v>
      </c>
      <c r="C8381" s="16">
        <v>25136</v>
      </c>
      <c r="D8381">
        <v>15</v>
      </c>
      <c r="E8381">
        <v>79</v>
      </c>
      <c r="F8381" t="s">
        <v>14160</v>
      </c>
      <c r="G8381">
        <v>0.438</v>
      </c>
    </row>
    <row r="8382" spans="1:7" x14ac:dyDescent="0.35">
      <c r="A8382" t="s">
        <v>3761</v>
      </c>
      <c r="B8382" t="s">
        <v>3762</v>
      </c>
      <c r="C8382" s="16">
        <v>25112</v>
      </c>
      <c r="D8382">
        <v>7</v>
      </c>
      <c r="E8382">
        <v>73</v>
      </c>
      <c r="F8382" t="s">
        <v>14443</v>
      </c>
      <c r="G8382">
        <v>0.64</v>
      </c>
    </row>
    <row r="8383" spans="1:7" x14ac:dyDescent="0.35">
      <c r="A8383" t="s">
        <v>2012</v>
      </c>
      <c r="B8383" t="s">
        <v>1837</v>
      </c>
      <c r="C8383" s="16">
        <v>25082</v>
      </c>
      <c r="D8383">
        <v>3</v>
      </c>
      <c r="E8383">
        <v>44</v>
      </c>
      <c r="F8383" t="s">
        <v>14211</v>
      </c>
      <c r="G8383">
        <v>0.69499999999999995</v>
      </c>
    </row>
    <row r="8384" spans="1:7" x14ac:dyDescent="0.35">
      <c r="A8384" t="s">
        <v>11137</v>
      </c>
      <c r="B8384" t="s">
        <v>11138</v>
      </c>
      <c r="C8384" s="16">
        <v>25062</v>
      </c>
      <c r="D8384">
        <v>4</v>
      </c>
      <c r="E8384">
        <v>71</v>
      </c>
      <c r="F8384" t="s">
        <v>14580</v>
      </c>
      <c r="G8384">
        <v>0.443</v>
      </c>
    </row>
    <row r="8385" spans="1:7" x14ac:dyDescent="0.35">
      <c r="A8385" t="s">
        <v>260</v>
      </c>
      <c r="B8385" t="s">
        <v>261</v>
      </c>
      <c r="C8385" s="16">
        <v>25061</v>
      </c>
      <c r="D8385">
        <v>7</v>
      </c>
      <c r="E8385">
        <v>59</v>
      </c>
      <c r="F8385" t="s">
        <v>12789</v>
      </c>
      <c r="G8385">
        <v>0.442</v>
      </c>
    </row>
    <row r="8386" spans="1:7" x14ac:dyDescent="0.35">
      <c r="A8386" t="s">
        <v>9653</v>
      </c>
      <c r="B8386" t="s">
        <v>261</v>
      </c>
      <c r="C8386" s="16">
        <v>25061</v>
      </c>
      <c r="D8386">
        <v>11</v>
      </c>
      <c r="E8386">
        <v>70</v>
      </c>
      <c r="F8386" t="s">
        <v>12789</v>
      </c>
      <c r="G8386">
        <v>0.31</v>
      </c>
    </row>
    <row r="8387" spans="1:7" x14ac:dyDescent="0.35">
      <c r="A8387" t="s">
        <v>4598</v>
      </c>
      <c r="B8387" t="s">
        <v>4599</v>
      </c>
      <c r="C8387" s="16">
        <v>25020</v>
      </c>
      <c r="D8387">
        <v>5</v>
      </c>
      <c r="E8387">
        <v>0</v>
      </c>
      <c r="F8387" t="s">
        <v>14581</v>
      </c>
      <c r="G8387">
        <v>0.63</v>
      </c>
    </row>
    <row r="8388" spans="1:7" x14ac:dyDescent="0.35">
      <c r="A8388" t="s">
        <v>4920</v>
      </c>
      <c r="B8388" t="s">
        <v>869</v>
      </c>
      <c r="C8388" s="16">
        <v>25020</v>
      </c>
      <c r="D8388">
        <v>1</v>
      </c>
      <c r="E8388">
        <v>73</v>
      </c>
      <c r="F8388" t="s">
        <v>14403</v>
      </c>
      <c r="G8388">
        <v>0.55300000000000005</v>
      </c>
    </row>
    <row r="8389" spans="1:7" x14ac:dyDescent="0.35">
      <c r="A8389" t="s">
        <v>7194</v>
      </c>
      <c r="B8389" t="s">
        <v>281</v>
      </c>
      <c r="C8389" s="16">
        <v>25003</v>
      </c>
      <c r="D8389">
        <v>2</v>
      </c>
      <c r="E8389">
        <v>80</v>
      </c>
      <c r="F8389" t="s">
        <v>13841</v>
      </c>
      <c r="G8389">
        <v>0.59199999999999997</v>
      </c>
    </row>
    <row r="8390" spans="1:7" x14ac:dyDescent="0.35">
      <c r="A8390" t="s">
        <v>7899</v>
      </c>
      <c r="B8390" t="s">
        <v>7900</v>
      </c>
      <c r="C8390" s="16">
        <v>24989</v>
      </c>
      <c r="D8390">
        <v>9</v>
      </c>
      <c r="E8390">
        <v>45</v>
      </c>
      <c r="F8390" t="s">
        <v>831</v>
      </c>
      <c r="G8390">
        <v>0.40300000000000002</v>
      </c>
    </row>
    <row r="8391" spans="1:7" x14ac:dyDescent="0.35">
      <c r="A8391" t="s">
        <v>4702</v>
      </c>
      <c r="B8391" t="s">
        <v>4703</v>
      </c>
      <c r="C8391" s="16">
        <v>24973</v>
      </c>
      <c r="D8391">
        <v>1</v>
      </c>
      <c r="E8391">
        <v>25</v>
      </c>
      <c r="F8391" t="s">
        <v>13875</v>
      </c>
      <c r="G8391">
        <v>0.65700000000000003</v>
      </c>
    </row>
    <row r="8392" spans="1:7" x14ac:dyDescent="0.35">
      <c r="A8392" t="s">
        <v>9428</v>
      </c>
      <c r="B8392" t="s">
        <v>1646</v>
      </c>
      <c r="C8392" s="16">
        <v>24959</v>
      </c>
      <c r="D8392">
        <v>11</v>
      </c>
      <c r="E8392">
        <v>0</v>
      </c>
      <c r="F8392" t="s">
        <v>1647</v>
      </c>
      <c r="G8392">
        <v>0.63500000000000001</v>
      </c>
    </row>
    <row r="8393" spans="1:7" x14ac:dyDescent="0.35">
      <c r="A8393" t="s">
        <v>5671</v>
      </c>
      <c r="B8393" t="s">
        <v>5672</v>
      </c>
      <c r="C8393" s="16">
        <v>24955</v>
      </c>
      <c r="D8393">
        <v>1</v>
      </c>
      <c r="E8393">
        <v>62</v>
      </c>
      <c r="F8393" t="s">
        <v>14348</v>
      </c>
      <c r="G8393">
        <v>0.70299999999999996</v>
      </c>
    </row>
    <row r="8394" spans="1:7" x14ac:dyDescent="0.35">
      <c r="A8394" t="s">
        <v>7701</v>
      </c>
      <c r="B8394" t="s">
        <v>33</v>
      </c>
      <c r="C8394" s="16">
        <v>24950</v>
      </c>
      <c r="D8394">
        <v>5</v>
      </c>
      <c r="E8394">
        <v>75</v>
      </c>
      <c r="F8394" t="s">
        <v>13965</v>
      </c>
      <c r="G8394">
        <v>0.51</v>
      </c>
    </row>
    <row r="8395" spans="1:7" x14ac:dyDescent="0.35">
      <c r="A8395" t="s">
        <v>10864</v>
      </c>
      <c r="B8395" t="s">
        <v>725</v>
      </c>
      <c r="C8395" s="16">
        <v>24947</v>
      </c>
      <c r="D8395">
        <v>12</v>
      </c>
      <c r="E8395">
        <v>7</v>
      </c>
      <c r="F8395" t="s">
        <v>14582</v>
      </c>
      <c r="G8395">
        <v>0.53700000000000003</v>
      </c>
    </row>
    <row r="8396" spans="1:7" x14ac:dyDescent="0.35">
      <c r="A8396" t="s">
        <v>5453</v>
      </c>
      <c r="B8396" t="s">
        <v>704</v>
      </c>
      <c r="C8396" s="16">
        <v>24931</v>
      </c>
      <c r="D8396">
        <v>10</v>
      </c>
      <c r="E8396">
        <v>79</v>
      </c>
      <c r="F8396" t="s">
        <v>14566</v>
      </c>
      <c r="G8396">
        <v>0.60599999999999998</v>
      </c>
    </row>
    <row r="8397" spans="1:7" x14ac:dyDescent="0.35">
      <c r="A8397" t="s">
        <v>9705</v>
      </c>
      <c r="B8397" t="s">
        <v>9706</v>
      </c>
      <c r="C8397" s="16">
        <v>24901</v>
      </c>
      <c r="D8397">
        <v>1</v>
      </c>
      <c r="E8397">
        <v>58</v>
      </c>
      <c r="F8397" t="s">
        <v>14210</v>
      </c>
      <c r="G8397">
        <v>0.497</v>
      </c>
    </row>
    <row r="8398" spans="1:7" x14ac:dyDescent="0.35">
      <c r="A8398" t="s">
        <v>7371</v>
      </c>
      <c r="B8398" t="s">
        <v>7372</v>
      </c>
      <c r="C8398" s="16">
        <v>24898</v>
      </c>
      <c r="D8398">
        <v>6</v>
      </c>
      <c r="E8398">
        <v>16</v>
      </c>
      <c r="F8398" t="s">
        <v>13863</v>
      </c>
      <c r="G8398">
        <v>0.53900000000000003</v>
      </c>
    </row>
    <row r="8399" spans="1:7" x14ac:dyDescent="0.35">
      <c r="A8399" t="s">
        <v>3396</v>
      </c>
      <c r="B8399" t="s">
        <v>3397</v>
      </c>
      <c r="C8399" s="16">
        <v>24884</v>
      </c>
      <c r="D8399">
        <v>12</v>
      </c>
      <c r="E8399">
        <v>35</v>
      </c>
      <c r="F8399" t="s">
        <v>14579</v>
      </c>
      <c r="G8399">
        <v>0.623</v>
      </c>
    </row>
    <row r="8400" spans="1:7" x14ac:dyDescent="0.35">
      <c r="A8400" t="s">
        <v>1942</v>
      </c>
      <c r="B8400" t="s">
        <v>261</v>
      </c>
      <c r="C8400" s="16">
        <v>24869</v>
      </c>
      <c r="D8400">
        <v>28</v>
      </c>
      <c r="E8400">
        <v>65</v>
      </c>
      <c r="F8400" t="s">
        <v>12789</v>
      </c>
      <c r="G8400">
        <v>0.25900000000000001</v>
      </c>
    </row>
    <row r="8401" spans="1:7" x14ac:dyDescent="0.35">
      <c r="A8401" t="s">
        <v>10898</v>
      </c>
      <c r="B8401" t="s">
        <v>261</v>
      </c>
      <c r="C8401" s="16">
        <v>24869</v>
      </c>
      <c r="D8401">
        <v>19</v>
      </c>
      <c r="E8401">
        <v>31</v>
      </c>
      <c r="F8401" t="s">
        <v>12789</v>
      </c>
      <c r="G8401">
        <v>0.503</v>
      </c>
    </row>
    <row r="8402" spans="1:7" x14ac:dyDescent="0.35">
      <c r="A8402" t="s">
        <v>4023</v>
      </c>
      <c r="B8402" t="s">
        <v>434</v>
      </c>
      <c r="C8402" s="16">
        <v>24859</v>
      </c>
      <c r="D8402">
        <v>14</v>
      </c>
      <c r="E8402">
        <v>62</v>
      </c>
      <c r="F8402" t="s">
        <v>12789</v>
      </c>
      <c r="G8402">
        <v>0.60799999999999998</v>
      </c>
    </row>
    <row r="8403" spans="1:7" x14ac:dyDescent="0.35">
      <c r="A8403" t="s">
        <v>8882</v>
      </c>
      <c r="B8403" t="s">
        <v>434</v>
      </c>
      <c r="C8403" s="16">
        <v>24859</v>
      </c>
      <c r="D8403">
        <v>11</v>
      </c>
      <c r="E8403">
        <v>30</v>
      </c>
      <c r="F8403" t="s">
        <v>12789</v>
      </c>
      <c r="G8403">
        <v>0.58399999999999996</v>
      </c>
    </row>
    <row r="8404" spans="1:7" x14ac:dyDescent="0.35">
      <c r="A8404" t="s">
        <v>8511</v>
      </c>
      <c r="B8404" t="s">
        <v>3397</v>
      </c>
      <c r="C8404" s="16">
        <v>24852</v>
      </c>
      <c r="D8404">
        <v>11</v>
      </c>
      <c r="E8404">
        <v>14</v>
      </c>
      <c r="F8404" t="s">
        <v>14579</v>
      </c>
      <c r="G8404">
        <v>0.625</v>
      </c>
    </row>
    <row r="8405" spans="1:7" x14ac:dyDescent="0.35">
      <c r="A8405" t="s">
        <v>827</v>
      </c>
      <c r="B8405" t="s">
        <v>828</v>
      </c>
      <c r="C8405" s="16">
        <v>24838</v>
      </c>
      <c r="D8405">
        <v>7</v>
      </c>
      <c r="E8405">
        <v>0</v>
      </c>
      <c r="F8405" t="s">
        <v>13480</v>
      </c>
      <c r="G8405">
        <v>0.60099999999999998</v>
      </c>
    </row>
    <row r="8406" spans="1:7" x14ac:dyDescent="0.35">
      <c r="A8406" t="s">
        <v>3403</v>
      </c>
      <c r="B8406" t="s">
        <v>3404</v>
      </c>
      <c r="C8406" s="16">
        <v>24838</v>
      </c>
      <c r="D8406">
        <v>6</v>
      </c>
      <c r="E8406">
        <v>42</v>
      </c>
      <c r="F8406" t="s">
        <v>14103</v>
      </c>
      <c r="G8406">
        <v>0.40500000000000003</v>
      </c>
    </row>
    <row r="8407" spans="1:7" x14ac:dyDescent="0.35">
      <c r="A8407" t="s">
        <v>3950</v>
      </c>
      <c r="B8407" t="s">
        <v>3404</v>
      </c>
      <c r="C8407" s="16">
        <v>24838</v>
      </c>
      <c r="D8407">
        <v>4</v>
      </c>
      <c r="E8407">
        <v>0</v>
      </c>
      <c r="F8407" t="s">
        <v>14103</v>
      </c>
      <c r="G8407">
        <v>0.39</v>
      </c>
    </row>
    <row r="8408" spans="1:7" x14ac:dyDescent="0.35">
      <c r="A8408" t="s">
        <v>4012</v>
      </c>
      <c r="B8408" t="s">
        <v>261</v>
      </c>
      <c r="C8408" s="16">
        <v>24838</v>
      </c>
      <c r="D8408">
        <v>1</v>
      </c>
      <c r="E8408">
        <v>42</v>
      </c>
      <c r="F8408" t="s">
        <v>12789</v>
      </c>
      <c r="G8408">
        <v>0.27600000000000002</v>
      </c>
    </row>
    <row r="8409" spans="1:7" x14ac:dyDescent="0.35">
      <c r="A8409" t="s">
        <v>4570</v>
      </c>
      <c r="B8409" t="s">
        <v>828</v>
      </c>
      <c r="C8409" s="16">
        <v>24838</v>
      </c>
      <c r="D8409">
        <v>4</v>
      </c>
      <c r="E8409">
        <v>6</v>
      </c>
      <c r="F8409" t="s">
        <v>13480</v>
      </c>
      <c r="G8409">
        <v>0.32100000000000001</v>
      </c>
    </row>
    <row r="8410" spans="1:7" x14ac:dyDescent="0.35">
      <c r="A8410" t="s">
        <v>2361</v>
      </c>
      <c r="B8410" t="s">
        <v>114</v>
      </c>
      <c r="C8410" s="16">
        <v>24838</v>
      </c>
      <c r="D8410">
        <v>1</v>
      </c>
      <c r="E8410">
        <v>37</v>
      </c>
      <c r="F8410" t="s">
        <v>14583</v>
      </c>
      <c r="G8410">
        <v>0.55000000000000004</v>
      </c>
    </row>
    <row r="8411" spans="1:7" x14ac:dyDescent="0.35">
      <c r="A8411" t="s">
        <v>5809</v>
      </c>
      <c r="B8411" t="s">
        <v>5810</v>
      </c>
      <c r="C8411" s="16">
        <v>24838</v>
      </c>
      <c r="D8411">
        <v>1</v>
      </c>
      <c r="E8411">
        <v>8</v>
      </c>
      <c r="F8411" t="s">
        <v>4762</v>
      </c>
      <c r="G8411">
        <v>0.253</v>
      </c>
    </row>
    <row r="8412" spans="1:7" x14ac:dyDescent="0.35">
      <c r="A8412" t="s">
        <v>6023</v>
      </c>
      <c r="B8412" t="s">
        <v>3404</v>
      </c>
      <c r="C8412" s="16">
        <v>24838</v>
      </c>
      <c r="D8412">
        <v>1</v>
      </c>
      <c r="E8412">
        <v>34</v>
      </c>
      <c r="F8412" t="s">
        <v>14103</v>
      </c>
      <c r="G8412">
        <v>0.48699999999999999</v>
      </c>
    </row>
    <row r="8413" spans="1:7" x14ac:dyDescent="0.35">
      <c r="A8413" t="s">
        <v>6485</v>
      </c>
      <c r="B8413" t="s">
        <v>102</v>
      </c>
      <c r="C8413" s="16">
        <v>24838</v>
      </c>
      <c r="D8413">
        <v>1</v>
      </c>
      <c r="E8413">
        <v>33</v>
      </c>
      <c r="F8413" t="s">
        <v>14386</v>
      </c>
      <c r="G8413">
        <v>0.64</v>
      </c>
    </row>
    <row r="8414" spans="1:7" x14ac:dyDescent="0.35">
      <c r="A8414" t="s">
        <v>6533</v>
      </c>
      <c r="B8414" t="s">
        <v>6534</v>
      </c>
      <c r="C8414" s="16">
        <v>24838</v>
      </c>
      <c r="D8414">
        <v>7</v>
      </c>
      <c r="E8414">
        <v>71</v>
      </c>
      <c r="F8414" t="s">
        <v>12791</v>
      </c>
      <c r="G8414">
        <v>0.65900000000000003</v>
      </c>
    </row>
    <row r="8415" spans="1:7" x14ac:dyDescent="0.35">
      <c r="A8415" t="s">
        <v>9804</v>
      </c>
      <c r="B8415" t="s">
        <v>3762</v>
      </c>
      <c r="C8415" s="16">
        <v>24838</v>
      </c>
      <c r="D8415">
        <v>5</v>
      </c>
      <c r="E8415">
        <v>72</v>
      </c>
      <c r="F8415" t="s">
        <v>14443</v>
      </c>
      <c r="G8415">
        <v>0.439</v>
      </c>
    </row>
    <row r="8416" spans="1:7" x14ac:dyDescent="0.35">
      <c r="A8416" t="s">
        <v>9818</v>
      </c>
      <c r="B8416" t="s">
        <v>1779</v>
      </c>
      <c r="C8416" s="16">
        <v>24838</v>
      </c>
      <c r="D8416">
        <v>1</v>
      </c>
      <c r="E8416">
        <v>65</v>
      </c>
      <c r="F8416" t="s">
        <v>13664</v>
      </c>
      <c r="G8416">
        <v>0.52800000000000002</v>
      </c>
    </row>
    <row r="8417" spans="1:7" x14ac:dyDescent="0.35">
      <c r="A8417" t="s">
        <v>11077</v>
      </c>
      <c r="B8417" t="s">
        <v>6959</v>
      </c>
      <c r="C8417" s="16">
        <v>24838</v>
      </c>
      <c r="D8417">
        <v>7</v>
      </c>
      <c r="E8417">
        <v>47</v>
      </c>
      <c r="F8417" t="s">
        <v>12791</v>
      </c>
      <c r="G8417">
        <v>0.33400000000000002</v>
      </c>
    </row>
    <row r="8418" spans="1:7" x14ac:dyDescent="0.35">
      <c r="A8418" t="s">
        <v>1994</v>
      </c>
      <c r="B8418" t="s">
        <v>1995</v>
      </c>
      <c r="C8418" s="16">
        <v>24835</v>
      </c>
      <c r="D8418">
        <v>1</v>
      </c>
      <c r="E8418">
        <v>55</v>
      </c>
      <c r="F8418" t="s">
        <v>831</v>
      </c>
      <c r="G8418">
        <v>0.54900000000000004</v>
      </c>
    </row>
    <row r="8419" spans="1:7" x14ac:dyDescent="0.35">
      <c r="A8419" t="s">
        <v>1161</v>
      </c>
      <c r="B8419" t="s">
        <v>1162</v>
      </c>
      <c r="C8419" s="16">
        <v>24814</v>
      </c>
      <c r="D8419">
        <v>14</v>
      </c>
      <c r="E8419">
        <v>37</v>
      </c>
      <c r="F8419" t="s">
        <v>14584</v>
      </c>
      <c r="G8419">
        <v>0.49299999999999999</v>
      </c>
    </row>
    <row r="8420" spans="1:7" x14ac:dyDescent="0.35">
      <c r="A8420" t="s">
        <v>5220</v>
      </c>
      <c r="B8420" t="s">
        <v>1591</v>
      </c>
      <c r="C8420" s="16">
        <v>24803</v>
      </c>
      <c r="D8420">
        <v>7</v>
      </c>
      <c r="E8420">
        <v>63</v>
      </c>
      <c r="F8420" t="s">
        <v>14339</v>
      </c>
      <c r="G8420">
        <v>0.47899999999999998</v>
      </c>
    </row>
    <row r="8421" spans="1:7" x14ac:dyDescent="0.35">
      <c r="A8421" t="s">
        <v>10207</v>
      </c>
      <c r="B8421" t="s">
        <v>1591</v>
      </c>
      <c r="C8421" s="16">
        <v>24803</v>
      </c>
      <c r="D8421">
        <v>11</v>
      </c>
      <c r="E8421">
        <v>68</v>
      </c>
      <c r="F8421" t="s">
        <v>14339</v>
      </c>
      <c r="G8421">
        <v>0.4</v>
      </c>
    </row>
    <row r="8422" spans="1:7" x14ac:dyDescent="0.35">
      <c r="A8422" t="s">
        <v>10399</v>
      </c>
      <c r="B8422" t="s">
        <v>1591</v>
      </c>
      <c r="C8422" s="16">
        <v>24803</v>
      </c>
      <c r="D8422">
        <v>1</v>
      </c>
      <c r="E8422">
        <v>56</v>
      </c>
      <c r="F8422" t="s">
        <v>14339</v>
      </c>
      <c r="G8422">
        <v>0.29699999999999999</v>
      </c>
    </row>
    <row r="8423" spans="1:7" x14ac:dyDescent="0.35">
      <c r="A8423" t="s">
        <v>11168</v>
      </c>
      <c r="B8423" t="s">
        <v>1591</v>
      </c>
      <c r="C8423" s="16">
        <v>24803</v>
      </c>
      <c r="D8423">
        <v>9</v>
      </c>
      <c r="E8423">
        <v>66</v>
      </c>
      <c r="F8423" t="s">
        <v>14339</v>
      </c>
      <c r="G8423">
        <v>0.65100000000000002</v>
      </c>
    </row>
    <row r="8424" spans="1:7" x14ac:dyDescent="0.35">
      <c r="A8424" t="s">
        <v>3502</v>
      </c>
      <c r="B8424" t="s">
        <v>2579</v>
      </c>
      <c r="C8424" s="16">
        <v>24801</v>
      </c>
      <c r="D8424">
        <v>1</v>
      </c>
      <c r="E8424">
        <v>61</v>
      </c>
      <c r="F8424" t="s">
        <v>12801</v>
      </c>
      <c r="G8424">
        <v>0.40600000000000003</v>
      </c>
    </row>
    <row r="8425" spans="1:7" x14ac:dyDescent="0.35">
      <c r="A8425" t="s">
        <v>2162</v>
      </c>
      <c r="B8425" t="s">
        <v>2163</v>
      </c>
      <c r="C8425" s="16">
        <v>24786</v>
      </c>
      <c r="D8425">
        <v>16</v>
      </c>
      <c r="E8425">
        <v>69</v>
      </c>
      <c r="F8425" t="s">
        <v>12789</v>
      </c>
      <c r="G8425">
        <v>0.19500000000000001</v>
      </c>
    </row>
    <row r="8426" spans="1:7" x14ac:dyDescent="0.35">
      <c r="A8426" t="s">
        <v>5076</v>
      </c>
      <c r="B8426" t="s">
        <v>869</v>
      </c>
      <c r="C8426" s="16">
        <v>24778</v>
      </c>
      <c r="D8426">
        <v>2</v>
      </c>
      <c r="E8426">
        <v>0</v>
      </c>
      <c r="F8426" t="s">
        <v>14403</v>
      </c>
      <c r="G8426">
        <v>0.68400000000000005</v>
      </c>
    </row>
    <row r="8427" spans="1:7" x14ac:dyDescent="0.35">
      <c r="A8427" t="s">
        <v>2897</v>
      </c>
      <c r="B8427" t="s">
        <v>2898</v>
      </c>
      <c r="C8427" s="16">
        <v>24777</v>
      </c>
      <c r="D8427">
        <v>4</v>
      </c>
      <c r="E8427">
        <v>20</v>
      </c>
      <c r="F8427" t="s">
        <v>12791</v>
      </c>
      <c r="G8427">
        <v>0.65200000000000002</v>
      </c>
    </row>
    <row r="8428" spans="1:7" x14ac:dyDescent="0.35">
      <c r="A8428" t="s">
        <v>2551</v>
      </c>
      <c r="B8428" t="s">
        <v>1837</v>
      </c>
      <c r="C8428" s="16">
        <v>24746</v>
      </c>
      <c r="D8428">
        <v>1</v>
      </c>
      <c r="E8428">
        <v>56</v>
      </c>
      <c r="F8428" t="s">
        <v>14211</v>
      </c>
      <c r="G8428">
        <v>0.376</v>
      </c>
    </row>
    <row r="8429" spans="1:7" x14ac:dyDescent="0.35">
      <c r="A8429" t="s">
        <v>5481</v>
      </c>
      <c r="B8429" t="s">
        <v>5482</v>
      </c>
      <c r="C8429" s="16">
        <v>24746</v>
      </c>
      <c r="D8429">
        <v>2</v>
      </c>
      <c r="E8429">
        <v>25</v>
      </c>
      <c r="F8429" t="s">
        <v>13481</v>
      </c>
      <c r="G8429">
        <v>0.61299999999999999</v>
      </c>
    </row>
    <row r="8430" spans="1:7" x14ac:dyDescent="0.35">
      <c r="A8430" t="s">
        <v>6615</v>
      </c>
      <c r="B8430" t="s">
        <v>6616</v>
      </c>
      <c r="C8430" s="16">
        <v>24746</v>
      </c>
      <c r="D8430">
        <v>7</v>
      </c>
      <c r="E8430">
        <v>16</v>
      </c>
      <c r="F8430" t="s">
        <v>13875</v>
      </c>
      <c r="G8430">
        <v>0.496</v>
      </c>
    </row>
    <row r="8431" spans="1:7" x14ac:dyDescent="0.35">
      <c r="A8431" t="s">
        <v>3194</v>
      </c>
      <c r="B8431" t="s">
        <v>3195</v>
      </c>
      <c r="C8431" s="16">
        <v>24740</v>
      </c>
      <c r="D8431">
        <v>3</v>
      </c>
      <c r="E8431">
        <v>68</v>
      </c>
      <c r="F8431" t="s">
        <v>14571</v>
      </c>
      <c r="G8431">
        <v>0.68400000000000005</v>
      </c>
    </row>
    <row r="8432" spans="1:7" x14ac:dyDescent="0.35">
      <c r="A8432" t="s">
        <v>12276</v>
      </c>
      <c r="B8432" t="s">
        <v>168</v>
      </c>
      <c r="C8432" s="16">
        <v>24733</v>
      </c>
      <c r="D8432">
        <v>6</v>
      </c>
      <c r="E8432">
        <v>24</v>
      </c>
      <c r="F8432" t="s">
        <v>14074</v>
      </c>
      <c r="G8432">
        <v>0.39800000000000002</v>
      </c>
    </row>
    <row r="8433" spans="1:7" x14ac:dyDescent="0.35">
      <c r="A8433" t="s">
        <v>10026</v>
      </c>
      <c r="B8433" t="s">
        <v>14</v>
      </c>
      <c r="C8433" s="16">
        <v>24730</v>
      </c>
      <c r="D8433">
        <v>13</v>
      </c>
      <c r="E8433">
        <v>67</v>
      </c>
      <c r="F8433" t="s">
        <v>14012</v>
      </c>
      <c r="G8433">
        <v>0.51200000000000001</v>
      </c>
    </row>
    <row r="8434" spans="1:7" x14ac:dyDescent="0.35">
      <c r="A8434" t="s">
        <v>1440</v>
      </c>
      <c r="B8434" t="s">
        <v>1441</v>
      </c>
      <c r="C8434" s="16">
        <v>24713</v>
      </c>
      <c r="D8434">
        <v>1</v>
      </c>
      <c r="E8434">
        <v>0</v>
      </c>
      <c r="F8434" t="s">
        <v>13782</v>
      </c>
      <c r="G8434">
        <v>0.66300000000000003</v>
      </c>
    </row>
    <row r="8435" spans="1:7" x14ac:dyDescent="0.35">
      <c r="A8435" t="s">
        <v>1440</v>
      </c>
      <c r="B8435" t="s">
        <v>1441</v>
      </c>
      <c r="C8435" s="16">
        <v>24713</v>
      </c>
      <c r="D8435">
        <v>1</v>
      </c>
      <c r="E8435">
        <v>0</v>
      </c>
      <c r="F8435" t="s">
        <v>13782</v>
      </c>
      <c r="G8435">
        <v>0.66300000000000003</v>
      </c>
    </row>
    <row r="8436" spans="1:7" x14ac:dyDescent="0.35">
      <c r="A8436" t="s">
        <v>10204</v>
      </c>
      <c r="B8436" t="s">
        <v>10205</v>
      </c>
      <c r="C8436" s="16">
        <v>24713</v>
      </c>
      <c r="D8436">
        <v>12</v>
      </c>
      <c r="E8436">
        <v>61</v>
      </c>
      <c r="F8436" t="s">
        <v>13783</v>
      </c>
      <c r="G8436">
        <v>0.59299999999999997</v>
      </c>
    </row>
    <row r="8437" spans="1:7" x14ac:dyDescent="0.35">
      <c r="A8437" t="s">
        <v>8853</v>
      </c>
      <c r="B8437" t="s">
        <v>3498</v>
      </c>
      <c r="C8437" s="16">
        <v>24705</v>
      </c>
      <c r="D8437">
        <v>10</v>
      </c>
      <c r="E8437">
        <v>57</v>
      </c>
      <c r="F8437" t="s">
        <v>13875</v>
      </c>
      <c r="G8437">
        <v>0.63700000000000001</v>
      </c>
    </row>
    <row r="8438" spans="1:7" x14ac:dyDescent="0.35">
      <c r="A8438" t="s">
        <v>5881</v>
      </c>
      <c r="B8438" t="s">
        <v>261</v>
      </c>
      <c r="C8438" s="16">
        <v>24667</v>
      </c>
      <c r="D8438">
        <v>8</v>
      </c>
      <c r="E8438">
        <v>52</v>
      </c>
      <c r="F8438" t="s">
        <v>12789</v>
      </c>
      <c r="G8438">
        <v>0.44600000000000001</v>
      </c>
    </row>
    <row r="8439" spans="1:7" x14ac:dyDescent="0.35">
      <c r="A8439" t="s">
        <v>6945</v>
      </c>
      <c r="B8439" t="s">
        <v>261</v>
      </c>
      <c r="C8439" s="16">
        <v>24667</v>
      </c>
      <c r="D8439">
        <v>10</v>
      </c>
      <c r="E8439">
        <v>73</v>
      </c>
      <c r="F8439" t="s">
        <v>12789</v>
      </c>
      <c r="G8439">
        <v>0.42299999999999999</v>
      </c>
    </row>
    <row r="8440" spans="1:7" x14ac:dyDescent="0.35">
      <c r="A8440" t="s">
        <v>6836</v>
      </c>
      <c r="B8440" t="s">
        <v>6837</v>
      </c>
      <c r="C8440" s="16">
        <v>24654</v>
      </c>
      <c r="D8440">
        <v>5</v>
      </c>
      <c r="E8440">
        <v>0</v>
      </c>
      <c r="F8440" t="s">
        <v>3324</v>
      </c>
      <c r="G8440">
        <v>0.63200000000000001</v>
      </c>
    </row>
    <row r="8441" spans="1:7" x14ac:dyDescent="0.35">
      <c r="A8441" t="s">
        <v>5912</v>
      </c>
      <c r="B8441" t="s">
        <v>8243</v>
      </c>
      <c r="C8441" s="16">
        <v>24654</v>
      </c>
      <c r="D8441">
        <v>4</v>
      </c>
      <c r="E8441">
        <v>44</v>
      </c>
      <c r="F8441" t="s">
        <v>13784</v>
      </c>
      <c r="G8441">
        <v>0.58499999999999996</v>
      </c>
    </row>
    <row r="8442" spans="1:7" x14ac:dyDescent="0.35">
      <c r="A8442" t="s">
        <v>12546</v>
      </c>
      <c r="B8442" t="s">
        <v>3806</v>
      </c>
      <c r="C8442" s="16">
        <v>24646</v>
      </c>
      <c r="D8442">
        <v>22</v>
      </c>
      <c r="E8442">
        <v>0</v>
      </c>
      <c r="F8442" t="s">
        <v>13837</v>
      </c>
      <c r="G8442">
        <v>0.35099999999999998</v>
      </c>
    </row>
    <row r="8443" spans="1:7" x14ac:dyDescent="0.35">
      <c r="A8443" t="s">
        <v>1797</v>
      </c>
      <c r="B8443" t="s">
        <v>1798</v>
      </c>
      <c r="C8443" s="16">
        <v>24628</v>
      </c>
      <c r="D8443">
        <v>7</v>
      </c>
      <c r="E8443">
        <v>61</v>
      </c>
      <c r="F8443" t="s">
        <v>14585</v>
      </c>
      <c r="G8443">
        <v>0.46</v>
      </c>
    </row>
    <row r="8444" spans="1:7" x14ac:dyDescent="0.35">
      <c r="A8444" t="s">
        <v>1590</v>
      </c>
      <c r="B8444" t="s">
        <v>1591</v>
      </c>
      <c r="C8444" s="16">
        <v>24624</v>
      </c>
      <c r="D8444">
        <v>9</v>
      </c>
      <c r="E8444">
        <v>68</v>
      </c>
      <c r="F8444" t="s">
        <v>14339</v>
      </c>
      <c r="G8444">
        <v>0.70399999999999996</v>
      </c>
    </row>
    <row r="8445" spans="1:7" x14ac:dyDescent="0.35">
      <c r="A8445" t="s">
        <v>1590</v>
      </c>
      <c r="B8445" t="s">
        <v>1591</v>
      </c>
      <c r="C8445" s="16">
        <v>24624</v>
      </c>
      <c r="D8445">
        <v>9</v>
      </c>
      <c r="E8445">
        <v>68</v>
      </c>
      <c r="F8445" t="s">
        <v>14339</v>
      </c>
      <c r="G8445">
        <v>0.70399999999999996</v>
      </c>
    </row>
    <row r="8446" spans="1:7" x14ac:dyDescent="0.35">
      <c r="A8446" t="s">
        <v>2577</v>
      </c>
      <c r="B8446" t="s">
        <v>2578</v>
      </c>
      <c r="C8446" s="16">
        <v>24612</v>
      </c>
      <c r="D8446">
        <v>1</v>
      </c>
      <c r="E8446">
        <v>54</v>
      </c>
      <c r="F8446" t="s">
        <v>13673</v>
      </c>
      <c r="G8446">
        <v>0.20499999999999999</v>
      </c>
    </row>
    <row r="8447" spans="1:7" x14ac:dyDescent="0.35">
      <c r="A8447" t="s">
        <v>7947</v>
      </c>
      <c r="B8447" t="s">
        <v>7948</v>
      </c>
      <c r="C8447" s="16">
        <v>24604</v>
      </c>
      <c r="D8447">
        <v>1</v>
      </c>
      <c r="E8447">
        <v>34</v>
      </c>
      <c r="F8447" t="s">
        <v>13910</v>
      </c>
      <c r="G8447">
        <v>0.249</v>
      </c>
    </row>
    <row r="8448" spans="1:7" x14ac:dyDescent="0.35">
      <c r="A8448" t="s">
        <v>1645</v>
      </c>
      <c r="B8448" t="s">
        <v>1646</v>
      </c>
      <c r="C8448" s="16">
        <v>24593</v>
      </c>
      <c r="D8448">
        <v>11</v>
      </c>
      <c r="E8448">
        <v>0</v>
      </c>
      <c r="F8448" t="s">
        <v>1647</v>
      </c>
      <c r="G8448">
        <v>0.71299999999999997</v>
      </c>
    </row>
    <row r="8449" spans="1:7" x14ac:dyDescent="0.35">
      <c r="A8449" t="s">
        <v>8091</v>
      </c>
      <c r="B8449" t="s">
        <v>2522</v>
      </c>
      <c r="C8449" s="16">
        <v>24565</v>
      </c>
      <c r="D8449">
        <v>7</v>
      </c>
      <c r="E8449">
        <v>0</v>
      </c>
      <c r="F8449" t="s">
        <v>13652</v>
      </c>
      <c r="G8449">
        <v>0.187</v>
      </c>
    </row>
    <row r="8450" spans="1:7" x14ac:dyDescent="0.35">
      <c r="A8450" t="s">
        <v>111</v>
      </c>
      <c r="B8450" t="s">
        <v>112</v>
      </c>
      <c r="C8450" s="16">
        <v>24541</v>
      </c>
      <c r="D8450">
        <v>1</v>
      </c>
      <c r="E8450">
        <v>0</v>
      </c>
      <c r="F8450" t="s">
        <v>14344</v>
      </c>
      <c r="G8450">
        <v>0.53400000000000003</v>
      </c>
    </row>
    <row r="8451" spans="1:7" x14ac:dyDescent="0.35">
      <c r="A8451" t="s">
        <v>280</v>
      </c>
      <c r="B8451" t="s">
        <v>281</v>
      </c>
      <c r="C8451" s="16">
        <v>24541</v>
      </c>
      <c r="D8451">
        <v>1</v>
      </c>
      <c r="E8451">
        <v>80</v>
      </c>
      <c r="F8451" t="s">
        <v>13841</v>
      </c>
      <c r="G8451">
        <v>0.80500000000000005</v>
      </c>
    </row>
    <row r="8452" spans="1:7" x14ac:dyDescent="0.35">
      <c r="A8452" t="s">
        <v>3219</v>
      </c>
      <c r="B8452" t="s">
        <v>3220</v>
      </c>
      <c r="C8452" s="16">
        <v>24541</v>
      </c>
      <c r="D8452">
        <v>4</v>
      </c>
      <c r="E8452">
        <v>58</v>
      </c>
      <c r="F8452" t="s">
        <v>14586</v>
      </c>
      <c r="G8452">
        <v>0.54200000000000004</v>
      </c>
    </row>
    <row r="8453" spans="1:7" x14ac:dyDescent="0.35">
      <c r="A8453" t="s">
        <v>4748</v>
      </c>
      <c r="B8453" t="s">
        <v>1779</v>
      </c>
      <c r="C8453" s="16">
        <v>24532</v>
      </c>
      <c r="D8453">
        <v>7</v>
      </c>
      <c r="E8453">
        <v>65</v>
      </c>
      <c r="F8453" t="s">
        <v>13664</v>
      </c>
      <c r="G8453">
        <v>0.54300000000000004</v>
      </c>
    </row>
    <row r="8454" spans="1:7" x14ac:dyDescent="0.35">
      <c r="A8454" t="s">
        <v>7951</v>
      </c>
      <c r="B8454" t="s">
        <v>434</v>
      </c>
      <c r="C8454" s="16">
        <v>24504</v>
      </c>
      <c r="D8454">
        <v>13</v>
      </c>
      <c r="E8454">
        <v>47</v>
      </c>
      <c r="F8454" t="s">
        <v>12789</v>
      </c>
      <c r="G8454">
        <v>0.255</v>
      </c>
    </row>
    <row r="8455" spans="1:7" x14ac:dyDescent="0.35">
      <c r="A8455" t="s">
        <v>3369</v>
      </c>
      <c r="B8455" t="s">
        <v>3053</v>
      </c>
      <c r="C8455" s="16">
        <v>24495</v>
      </c>
      <c r="D8455">
        <v>1</v>
      </c>
      <c r="E8455">
        <v>61</v>
      </c>
      <c r="F8455" t="s">
        <v>13752</v>
      </c>
      <c r="G8455">
        <v>0.68200000000000005</v>
      </c>
    </row>
    <row r="8456" spans="1:7" x14ac:dyDescent="0.35">
      <c r="A8456" t="s">
        <v>6769</v>
      </c>
      <c r="B8456" t="s">
        <v>16</v>
      </c>
      <c r="C8456" s="16">
        <v>24492</v>
      </c>
      <c r="D8456">
        <v>1</v>
      </c>
      <c r="E8456">
        <v>58</v>
      </c>
      <c r="F8456" t="s">
        <v>14266</v>
      </c>
      <c r="G8456">
        <v>0.56200000000000006</v>
      </c>
    </row>
    <row r="8457" spans="1:7" x14ac:dyDescent="0.35">
      <c r="A8457" t="s">
        <v>5657</v>
      </c>
      <c r="B8457" t="s">
        <v>33</v>
      </c>
      <c r="C8457" s="16">
        <v>24481</v>
      </c>
      <c r="D8457">
        <v>12</v>
      </c>
      <c r="E8457">
        <v>79</v>
      </c>
      <c r="F8457" t="s">
        <v>13965</v>
      </c>
      <c r="G8457">
        <v>0.52600000000000002</v>
      </c>
    </row>
    <row r="8458" spans="1:7" x14ac:dyDescent="0.35">
      <c r="A8458" t="s">
        <v>8227</v>
      </c>
      <c r="B8458" t="s">
        <v>33</v>
      </c>
      <c r="C8458" s="16">
        <v>24481</v>
      </c>
      <c r="D8458">
        <v>1</v>
      </c>
      <c r="E8458">
        <v>36</v>
      </c>
      <c r="F8458" t="s">
        <v>13965</v>
      </c>
      <c r="G8458">
        <v>0.50600000000000001</v>
      </c>
    </row>
    <row r="8459" spans="1:7" x14ac:dyDescent="0.35">
      <c r="A8459" t="s">
        <v>11984</v>
      </c>
      <c r="B8459" t="s">
        <v>3195</v>
      </c>
      <c r="C8459" s="16">
        <v>24476</v>
      </c>
      <c r="D8459">
        <v>1</v>
      </c>
      <c r="E8459">
        <v>77</v>
      </c>
      <c r="F8459" t="s">
        <v>14571</v>
      </c>
      <c r="G8459">
        <v>0.42099999999999999</v>
      </c>
    </row>
    <row r="8460" spans="1:7" x14ac:dyDescent="0.35">
      <c r="A8460" t="s">
        <v>113</v>
      </c>
      <c r="B8460" t="s">
        <v>114</v>
      </c>
      <c r="C8460" s="16">
        <v>24473</v>
      </c>
      <c r="D8460">
        <v>13</v>
      </c>
      <c r="E8460">
        <v>11</v>
      </c>
      <c r="F8460" t="s">
        <v>14583</v>
      </c>
      <c r="G8460">
        <v>0.48299999999999998</v>
      </c>
    </row>
    <row r="8461" spans="1:7" x14ac:dyDescent="0.35">
      <c r="A8461" t="s">
        <v>3717</v>
      </c>
      <c r="B8461" t="s">
        <v>3718</v>
      </c>
      <c r="C8461" s="16">
        <v>24473</v>
      </c>
      <c r="D8461">
        <v>7</v>
      </c>
      <c r="E8461">
        <v>61</v>
      </c>
      <c r="F8461" t="s">
        <v>13770</v>
      </c>
      <c r="G8461">
        <v>0.74199999999999999</v>
      </c>
    </row>
    <row r="8462" spans="1:7" x14ac:dyDescent="0.35">
      <c r="A8462" t="s">
        <v>4091</v>
      </c>
      <c r="B8462" t="s">
        <v>461</v>
      </c>
      <c r="C8462" s="16">
        <v>24473</v>
      </c>
      <c r="D8462">
        <v>3</v>
      </c>
      <c r="E8462">
        <v>55</v>
      </c>
      <c r="F8462" t="s">
        <v>12801</v>
      </c>
      <c r="G8462">
        <v>0.61499999999999999</v>
      </c>
    </row>
    <row r="8463" spans="1:7" x14ac:dyDescent="0.35">
      <c r="A8463" t="s">
        <v>6853</v>
      </c>
      <c r="B8463" t="s">
        <v>2898</v>
      </c>
      <c r="C8463" s="16">
        <v>24473</v>
      </c>
      <c r="D8463">
        <v>1</v>
      </c>
      <c r="E8463">
        <v>41</v>
      </c>
      <c r="F8463" t="s">
        <v>12791</v>
      </c>
      <c r="G8463">
        <v>0.61199999999999999</v>
      </c>
    </row>
    <row r="8464" spans="1:7" x14ac:dyDescent="0.35">
      <c r="A8464" t="s">
        <v>4846</v>
      </c>
      <c r="B8464" t="s">
        <v>461</v>
      </c>
      <c r="C8464" s="16">
        <v>24473</v>
      </c>
      <c r="D8464">
        <v>1</v>
      </c>
      <c r="E8464">
        <v>65</v>
      </c>
      <c r="F8464" t="s">
        <v>12801</v>
      </c>
      <c r="G8464">
        <v>0.39600000000000002</v>
      </c>
    </row>
    <row r="8465" spans="1:7" x14ac:dyDescent="0.35">
      <c r="A8465" t="s">
        <v>11057</v>
      </c>
      <c r="B8465" t="s">
        <v>421</v>
      </c>
      <c r="C8465" s="16">
        <v>24473</v>
      </c>
      <c r="D8465">
        <v>1</v>
      </c>
      <c r="E8465">
        <v>22</v>
      </c>
      <c r="F8465" t="s">
        <v>13864</v>
      </c>
      <c r="G8465">
        <v>0.54900000000000004</v>
      </c>
    </row>
    <row r="8466" spans="1:7" x14ac:dyDescent="0.35">
      <c r="A8466" t="s">
        <v>10424</v>
      </c>
      <c r="B8466" t="s">
        <v>949</v>
      </c>
      <c r="C8466" s="16">
        <v>24450</v>
      </c>
      <c r="D8466">
        <v>12</v>
      </c>
      <c r="E8466">
        <v>12</v>
      </c>
      <c r="F8466" t="s">
        <v>14128</v>
      </c>
      <c r="G8466">
        <v>0.36699999999999999</v>
      </c>
    </row>
    <row r="8467" spans="1:7" x14ac:dyDescent="0.35">
      <c r="A8467" t="s">
        <v>6984</v>
      </c>
      <c r="B8467" t="s">
        <v>10715</v>
      </c>
      <c r="C8467" s="16">
        <v>24446</v>
      </c>
      <c r="D8467">
        <v>1</v>
      </c>
      <c r="E8467">
        <v>82</v>
      </c>
      <c r="F8467" t="s">
        <v>14587</v>
      </c>
      <c r="G8467">
        <v>0.65300000000000002</v>
      </c>
    </row>
    <row r="8468" spans="1:7" x14ac:dyDescent="0.35">
      <c r="A8468" t="s">
        <v>12342</v>
      </c>
      <c r="B8468" t="s">
        <v>7651</v>
      </c>
      <c r="C8468" s="16">
        <v>24426</v>
      </c>
      <c r="D8468">
        <v>7</v>
      </c>
      <c r="E8468">
        <v>39</v>
      </c>
      <c r="F8468" t="s">
        <v>13865</v>
      </c>
      <c r="G8468">
        <v>0.51400000000000001</v>
      </c>
    </row>
    <row r="8469" spans="1:7" x14ac:dyDescent="0.35">
      <c r="A8469" t="s">
        <v>5211</v>
      </c>
      <c r="B8469" t="s">
        <v>704</v>
      </c>
      <c r="C8469" s="16">
        <v>24390</v>
      </c>
      <c r="D8469">
        <v>4</v>
      </c>
      <c r="E8469">
        <v>0</v>
      </c>
      <c r="F8469" t="s">
        <v>14566</v>
      </c>
      <c r="G8469">
        <v>0.48499999999999999</v>
      </c>
    </row>
    <row r="8470" spans="1:7" x14ac:dyDescent="0.35">
      <c r="A8470" t="s">
        <v>12143</v>
      </c>
      <c r="B8470" t="s">
        <v>704</v>
      </c>
      <c r="C8470" s="16">
        <v>24390</v>
      </c>
      <c r="D8470">
        <v>6</v>
      </c>
      <c r="E8470">
        <v>67</v>
      </c>
      <c r="F8470" t="s">
        <v>14566</v>
      </c>
      <c r="G8470">
        <v>0.46700000000000003</v>
      </c>
    </row>
    <row r="8471" spans="1:7" x14ac:dyDescent="0.35">
      <c r="A8471" t="s">
        <v>1927</v>
      </c>
      <c r="B8471" t="s">
        <v>461</v>
      </c>
      <c r="C8471" s="16">
        <v>24349</v>
      </c>
      <c r="D8471">
        <v>4</v>
      </c>
      <c r="E8471">
        <v>0</v>
      </c>
      <c r="F8471" t="s">
        <v>12801</v>
      </c>
      <c r="G8471">
        <v>0.439</v>
      </c>
    </row>
    <row r="8472" spans="1:7" x14ac:dyDescent="0.35">
      <c r="A8472" t="s">
        <v>7014</v>
      </c>
      <c r="B8472" t="s">
        <v>461</v>
      </c>
      <c r="C8472" s="16">
        <v>24349</v>
      </c>
      <c r="D8472">
        <v>7</v>
      </c>
      <c r="E8472">
        <v>50</v>
      </c>
      <c r="F8472" t="s">
        <v>12801</v>
      </c>
      <c r="G8472">
        <v>0.47599999999999998</v>
      </c>
    </row>
    <row r="8473" spans="1:7" x14ac:dyDescent="0.35">
      <c r="A8473" t="s">
        <v>3052</v>
      </c>
      <c r="B8473" t="s">
        <v>3053</v>
      </c>
      <c r="C8473" s="16">
        <v>24344</v>
      </c>
      <c r="D8473">
        <v>3</v>
      </c>
      <c r="E8473">
        <v>38</v>
      </c>
      <c r="F8473" t="s">
        <v>13752</v>
      </c>
      <c r="G8473">
        <v>0.7</v>
      </c>
    </row>
    <row r="8474" spans="1:7" x14ac:dyDescent="0.35">
      <c r="A8474" t="s">
        <v>5055</v>
      </c>
      <c r="B8474" t="s">
        <v>3053</v>
      </c>
      <c r="C8474" s="16">
        <v>24344</v>
      </c>
      <c r="D8474">
        <v>19</v>
      </c>
      <c r="E8474">
        <v>32</v>
      </c>
      <c r="F8474" t="s">
        <v>13752</v>
      </c>
      <c r="G8474">
        <v>0.68899999999999995</v>
      </c>
    </row>
    <row r="8475" spans="1:7" x14ac:dyDescent="0.35">
      <c r="A8475" t="s">
        <v>7074</v>
      </c>
      <c r="B8475" t="s">
        <v>7075</v>
      </c>
      <c r="C8475" s="16">
        <v>24344</v>
      </c>
      <c r="D8475">
        <v>1</v>
      </c>
      <c r="E8475">
        <v>0</v>
      </c>
      <c r="F8475" t="s">
        <v>13785</v>
      </c>
      <c r="G8475">
        <v>0.51900000000000002</v>
      </c>
    </row>
    <row r="8476" spans="1:7" x14ac:dyDescent="0.35">
      <c r="A8476" t="s">
        <v>11709</v>
      </c>
      <c r="B8476" t="s">
        <v>1591</v>
      </c>
      <c r="C8476" s="16">
        <v>24324</v>
      </c>
      <c r="D8476">
        <v>6</v>
      </c>
      <c r="E8476">
        <v>61</v>
      </c>
      <c r="F8476" t="s">
        <v>14339</v>
      </c>
      <c r="G8476">
        <v>0.60399999999999998</v>
      </c>
    </row>
    <row r="8477" spans="1:7" x14ac:dyDescent="0.35">
      <c r="A8477" t="s">
        <v>5591</v>
      </c>
      <c r="B8477" t="s">
        <v>5592</v>
      </c>
      <c r="C8477" s="16">
        <v>24313</v>
      </c>
      <c r="D8477">
        <v>8</v>
      </c>
      <c r="E8477">
        <v>55</v>
      </c>
      <c r="F8477" t="s">
        <v>13865</v>
      </c>
      <c r="G8477">
        <v>0.65</v>
      </c>
    </row>
    <row r="8478" spans="1:7" x14ac:dyDescent="0.35">
      <c r="A8478" t="s">
        <v>2305</v>
      </c>
      <c r="B8478" t="s">
        <v>5592</v>
      </c>
      <c r="C8478" s="16">
        <v>24313</v>
      </c>
      <c r="D8478">
        <v>1</v>
      </c>
      <c r="E8478">
        <v>68</v>
      </c>
      <c r="F8478" t="s">
        <v>13865</v>
      </c>
      <c r="G8478">
        <v>0.45300000000000001</v>
      </c>
    </row>
    <row r="8479" spans="1:7" x14ac:dyDescent="0.35">
      <c r="A8479" t="s">
        <v>6967</v>
      </c>
      <c r="B8479" t="s">
        <v>4099</v>
      </c>
      <c r="C8479" s="16">
        <v>24303</v>
      </c>
      <c r="D8479">
        <v>4</v>
      </c>
      <c r="E8479">
        <v>50</v>
      </c>
      <c r="F8479" t="s">
        <v>14307</v>
      </c>
      <c r="G8479">
        <v>0.52900000000000003</v>
      </c>
    </row>
    <row r="8480" spans="1:7" x14ac:dyDescent="0.35">
      <c r="A8480" t="s">
        <v>167</v>
      </c>
      <c r="B8480" t="s">
        <v>168</v>
      </c>
      <c r="C8480" s="16">
        <v>24274</v>
      </c>
      <c r="D8480">
        <v>15</v>
      </c>
      <c r="E8480">
        <v>73</v>
      </c>
      <c r="F8480" t="s">
        <v>14074</v>
      </c>
      <c r="G8480">
        <v>0.39200000000000002</v>
      </c>
    </row>
    <row r="8481" spans="1:7" x14ac:dyDescent="0.35">
      <c r="A8481" t="s">
        <v>7730</v>
      </c>
      <c r="B8481" t="s">
        <v>7731</v>
      </c>
      <c r="C8481" s="16">
        <v>24250</v>
      </c>
      <c r="D8481">
        <v>1</v>
      </c>
      <c r="E8481">
        <v>42</v>
      </c>
      <c r="F8481" t="s">
        <v>136</v>
      </c>
      <c r="G8481">
        <v>0.82099999999999995</v>
      </c>
    </row>
    <row r="8482" spans="1:7" x14ac:dyDescent="0.35">
      <c r="A8482" t="s">
        <v>7978</v>
      </c>
      <c r="B8482" t="s">
        <v>16</v>
      </c>
      <c r="C8482" s="16">
        <v>24212</v>
      </c>
      <c r="D8482">
        <v>1</v>
      </c>
      <c r="E8482">
        <v>57</v>
      </c>
      <c r="F8482" t="s">
        <v>14266</v>
      </c>
      <c r="G8482">
        <v>0.58199999999999996</v>
      </c>
    </row>
    <row r="8483" spans="1:7" x14ac:dyDescent="0.35">
      <c r="A8483" t="s">
        <v>3909</v>
      </c>
      <c r="B8483" t="s">
        <v>114</v>
      </c>
      <c r="C8483" s="16">
        <v>24198</v>
      </c>
      <c r="D8483">
        <v>4</v>
      </c>
      <c r="E8483">
        <v>17</v>
      </c>
      <c r="F8483" t="s">
        <v>14583</v>
      </c>
      <c r="G8483">
        <v>0.49299999999999999</v>
      </c>
    </row>
    <row r="8484" spans="1:7" x14ac:dyDescent="0.35">
      <c r="A8484" t="s">
        <v>5169</v>
      </c>
      <c r="B8484" t="s">
        <v>114</v>
      </c>
      <c r="C8484" s="16">
        <v>24198</v>
      </c>
      <c r="D8484">
        <v>16</v>
      </c>
      <c r="E8484">
        <v>10</v>
      </c>
      <c r="F8484" t="s">
        <v>14583</v>
      </c>
      <c r="G8484">
        <v>0.71599999999999997</v>
      </c>
    </row>
    <row r="8485" spans="1:7" x14ac:dyDescent="0.35">
      <c r="A8485" t="s">
        <v>12385</v>
      </c>
      <c r="B8485" t="s">
        <v>114</v>
      </c>
      <c r="C8485" s="16">
        <v>24198</v>
      </c>
      <c r="D8485">
        <v>3</v>
      </c>
      <c r="E8485">
        <v>22</v>
      </c>
      <c r="F8485" t="s">
        <v>14583</v>
      </c>
      <c r="G8485">
        <v>0.67800000000000005</v>
      </c>
    </row>
    <row r="8486" spans="1:7" x14ac:dyDescent="0.35">
      <c r="A8486" t="s">
        <v>9718</v>
      </c>
      <c r="B8486" t="s">
        <v>114</v>
      </c>
      <c r="C8486" s="16">
        <v>24198</v>
      </c>
      <c r="D8486">
        <v>14</v>
      </c>
      <c r="E8486">
        <v>23</v>
      </c>
      <c r="F8486" t="s">
        <v>14583</v>
      </c>
      <c r="G8486">
        <v>0.435</v>
      </c>
    </row>
    <row r="8487" spans="1:7" x14ac:dyDescent="0.35">
      <c r="A8487" t="s">
        <v>10000</v>
      </c>
      <c r="B8487" t="s">
        <v>1259</v>
      </c>
      <c r="C8487" s="16">
        <v>24198</v>
      </c>
      <c r="D8487">
        <v>6</v>
      </c>
      <c r="E8487">
        <v>55</v>
      </c>
      <c r="F8487" t="s">
        <v>13937</v>
      </c>
      <c r="G8487">
        <v>0.29899999999999999</v>
      </c>
    </row>
    <row r="8488" spans="1:7" x14ac:dyDescent="0.35">
      <c r="A8488" t="s">
        <v>12699</v>
      </c>
      <c r="B8488" t="s">
        <v>779</v>
      </c>
      <c r="C8488" s="16">
        <v>24198</v>
      </c>
      <c r="D8488">
        <v>1</v>
      </c>
      <c r="E8488">
        <v>43</v>
      </c>
      <c r="F8488" t="s">
        <v>12842</v>
      </c>
      <c r="G8488">
        <v>0.51500000000000001</v>
      </c>
    </row>
    <row r="8489" spans="1:7" x14ac:dyDescent="0.35">
      <c r="A8489" t="s">
        <v>3347</v>
      </c>
      <c r="B8489" t="s">
        <v>16</v>
      </c>
      <c r="C8489" s="16">
        <v>24194</v>
      </c>
      <c r="D8489">
        <v>11</v>
      </c>
      <c r="E8489">
        <v>0</v>
      </c>
      <c r="F8489" t="s">
        <v>14266</v>
      </c>
      <c r="G8489">
        <v>0.47699999999999998</v>
      </c>
    </row>
    <row r="8490" spans="1:7" x14ac:dyDescent="0.35">
      <c r="A8490" t="s">
        <v>2250</v>
      </c>
      <c r="B8490" t="s">
        <v>3053</v>
      </c>
      <c r="C8490" s="16">
        <v>24156</v>
      </c>
      <c r="D8490">
        <v>8</v>
      </c>
      <c r="E8490">
        <v>31</v>
      </c>
      <c r="F8490" t="s">
        <v>13752</v>
      </c>
      <c r="G8490">
        <v>0.51500000000000001</v>
      </c>
    </row>
    <row r="8491" spans="1:7" x14ac:dyDescent="0.35">
      <c r="A8491" t="s">
        <v>3256</v>
      </c>
      <c r="B8491" t="s">
        <v>704</v>
      </c>
      <c r="C8491" s="16">
        <v>24124</v>
      </c>
      <c r="D8491">
        <v>11</v>
      </c>
      <c r="E8491">
        <v>64</v>
      </c>
      <c r="F8491" t="s">
        <v>14566</v>
      </c>
      <c r="G8491">
        <v>0.66</v>
      </c>
    </row>
    <row r="8492" spans="1:7" x14ac:dyDescent="0.35">
      <c r="A8492" t="s">
        <v>4303</v>
      </c>
      <c r="B8492" t="s">
        <v>704</v>
      </c>
      <c r="C8492" s="16">
        <v>24124</v>
      </c>
      <c r="D8492">
        <v>1</v>
      </c>
      <c r="E8492">
        <v>54</v>
      </c>
      <c r="F8492" t="s">
        <v>14566</v>
      </c>
      <c r="G8492">
        <v>0.44</v>
      </c>
    </row>
    <row r="8493" spans="1:7" x14ac:dyDescent="0.35">
      <c r="A8493" t="s">
        <v>8586</v>
      </c>
      <c r="B8493" t="s">
        <v>8587</v>
      </c>
      <c r="C8493" s="16">
        <v>24118</v>
      </c>
      <c r="D8493">
        <v>14</v>
      </c>
      <c r="E8493">
        <v>46</v>
      </c>
      <c r="F8493" t="s">
        <v>831</v>
      </c>
      <c r="G8493">
        <v>0.69199999999999995</v>
      </c>
    </row>
    <row r="8494" spans="1:7" x14ac:dyDescent="0.35">
      <c r="A8494" t="s">
        <v>101</v>
      </c>
      <c r="B8494" t="s">
        <v>102</v>
      </c>
      <c r="C8494" s="16">
        <v>24108</v>
      </c>
      <c r="D8494">
        <v>1</v>
      </c>
      <c r="E8494">
        <v>0</v>
      </c>
      <c r="F8494" t="s">
        <v>14386</v>
      </c>
      <c r="G8494">
        <v>0.55300000000000005</v>
      </c>
    </row>
    <row r="8495" spans="1:7" x14ac:dyDescent="0.35">
      <c r="A8495" t="s">
        <v>420</v>
      </c>
      <c r="B8495" t="s">
        <v>421</v>
      </c>
      <c r="C8495" s="16">
        <v>24108</v>
      </c>
      <c r="D8495">
        <v>17</v>
      </c>
      <c r="E8495">
        <v>7</v>
      </c>
      <c r="F8495" t="s">
        <v>13864</v>
      </c>
      <c r="G8495">
        <v>0.60699999999999998</v>
      </c>
    </row>
    <row r="8496" spans="1:7" x14ac:dyDescent="0.35">
      <c r="A8496" t="s">
        <v>979</v>
      </c>
      <c r="B8496" t="s">
        <v>16</v>
      </c>
      <c r="C8496" s="16">
        <v>24108</v>
      </c>
      <c r="D8496">
        <v>5</v>
      </c>
      <c r="E8496">
        <v>17</v>
      </c>
      <c r="F8496" t="s">
        <v>14266</v>
      </c>
      <c r="G8496">
        <v>0.47599999999999998</v>
      </c>
    </row>
    <row r="8497" spans="1:7" x14ac:dyDescent="0.35">
      <c r="A8497" t="s">
        <v>1651</v>
      </c>
      <c r="B8497" t="s">
        <v>1652</v>
      </c>
      <c r="C8497" s="16">
        <v>24108</v>
      </c>
      <c r="D8497">
        <v>14</v>
      </c>
      <c r="E8497">
        <v>33</v>
      </c>
      <c r="F8497" t="s">
        <v>13477</v>
      </c>
      <c r="G8497">
        <v>0.56000000000000005</v>
      </c>
    </row>
    <row r="8498" spans="1:7" x14ac:dyDescent="0.35">
      <c r="A8498" t="s">
        <v>1783</v>
      </c>
      <c r="B8498" t="s">
        <v>1652</v>
      </c>
      <c r="C8498" s="16">
        <v>24108</v>
      </c>
      <c r="D8498">
        <v>10</v>
      </c>
      <c r="E8498">
        <v>37</v>
      </c>
      <c r="F8498" t="s">
        <v>13477</v>
      </c>
      <c r="G8498">
        <v>0.65200000000000002</v>
      </c>
    </row>
    <row r="8499" spans="1:7" x14ac:dyDescent="0.35">
      <c r="A8499" t="s">
        <v>11873</v>
      </c>
      <c r="B8499" t="s">
        <v>2046</v>
      </c>
      <c r="C8499" s="16">
        <v>24108</v>
      </c>
      <c r="D8499">
        <v>1</v>
      </c>
      <c r="E8499">
        <v>0</v>
      </c>
      <c r="F8499" t="s">
        <v>12802</v>
      </c>
      <c r="G8499">
        <v>0.60799999999999998</v>
      </c>
    </row>
    <row r="8500" spans="1:7" x14ac:dyDescent="0.35">
      <c r="A8500" t="s">
        <v>5561</v>
      </c>
      <c r="B8500" t="s">
        <v>5562</v>
      </c>
      <c r="C8500" s="16">
        <v>24108</v>
      </c>
      <c r="D8500">
        <v>6</v>
      </c>
      <c r="E8500">
        <v>57</v>
      </c>
      <c r="F8500" t="s">
        <v>14588</v>
      </c>
      <c r="G8500">
        <v>0.35799999999999998</v>
      </c>
    </row>
    <row r="8501" spans="1:7" x14ac:dyDescent="0.35">
      <c r="A8501" t="s">
        <v>6511</v>
      </c>
      <c r="B8501" t="s">
        <v>1779</v>
      </c>
      <c r="C8501" s="16">
        <v>24108</v>
      </c>
      <c r="D8501">
        <v>1</v>
      </c>
      <c r="E8501">
        <v>55</v>
      </c>
      <c r="F8501" t="s">
        <v>13664</v>
      </c>
      <c r="G8501">
        <v>0.39200000000000002</v>
      </c>
    </row>
    <row r="8502" spans="1:7" x14ac:dyDescent="0.35">
      <c r="A8502" t="s">
        <v>6942</v>
      </c>
      <c r="B8502" t="s">
        <v>16</v>
      </c>
      <c r="C8502" s="16">
        <v>24108</v>
      </c>
      <c r="D8502">
        <v>11</v>
      </c>
      <c r="E8502">
        <v>16</v>
      </c>
      <c r="F8502" t="s">
        <v>14266</v>
      </c>
      <c r="G8502">
        <v>0.78100000000000003</v>
      </c>
    </row>
    <row r="8503" spans="1:7" x14ac:dyDescent="0.35">
      <c r="A8503" t="s">
        <v>7986</v>
      </c>
      <c r="B8503" t="s">
        <v>16</v>
      </c>
      <c r="C8503" s="16">
        <v>24108</v>
      </c>
      <c r="D8503">
        <v>18</v>
      </c>
      <c r="E8503">
        <v>40</v>
      </c>
      <c r="F8503" t="s">
        <v>14266</v>
      </c>
      <c r="G8503">
        <v>0.26500000000000001</v>
      </c>
    </row>
    <row r="8504" spans="1:7" x14ac:dyDescent="0.35">
      <c r="A8504" t="s">
        <v>9429</v>
      </c>
      <c r="B8504" t="s">
        <v>2796</v>
      </c>
      <c r="C8504" s="16">
        <v>24108</v>
      </c>
      <c r="D8504">
        <v>10</v>
      </c>
      <c r="E8504">
        <v>2</v>
      </c>
      <c r="F8504" t="s">
        <v>13875</v>
      </c>
      <c r="G8504">
        <v>0.44900000000000001</v>
      </c>
    </row>
    <row r="8505" spans="1:7" x14ac:dyDescent="0.35">
      <c r="A8505" t="s">
        <v>224</v>
      </c>
      <c r="B8505" t="s">
        <v>114</v>
      </c>
      <c r="C8505" s="16">
        <v>24108</v>
      </c>
      <c r="D8505">
        <v>1</v>
      </c>
      <c r="E8505">
        <v>37</v>
      </c>
      <c r="F8505" t="s">
        <v>14583</v>
      </c>
      <c r="G8505">
        <v>0.54100000000000004</v>
      </c>
    </row>
    <row r="8506" spans="1:7" x14ac:dyDescent="0.35">
      <c r="A8506" t="s">
        <v>10451</v>
      </c>
      <c r="B8506" t="s">
        <v>421</v>
      </c>
      <c r="C8506" s="16">
        <v>24108</v>
      </c>
      <c r="D8506">
        <v>7</v>
      </c>
      <c r="E8506">
        <v>19</v>
      </c>
      <c r="F8506" t="s">
        <v>13864</v>
      </c>
      <c r="G8506">
        <v>0.60899999999999999</v>
      </c>
    </row>
    <row r="8507" spans="1:7" x14ac:dyDescent="0.35">
      <c r="A8507" t="s">
        <v>8539</v>
      </c>
      <c r="B8507" t="s">
        <v>2796</v>
      </c>
      <c r="C8507" s="16">
        <v>24108</v>
      </c>
      <c r="D8507">
        <v>6</v>
      </c>
      <c r="E8507">
        <v>1</v>
      </c>
      <c r="F8507" t="s">
        <v>13875</v>
      </c>
      <c r="G8507">
        <v>0.35</v>
      </c>
    </row>
    <row r="8508" spans="1:7" x14ac:dyDescent="0.35">
      <c r="A8508" t="s">
        <v>11199</v>
      </c>
      <c r="B8508" t="s">
        <v>16</v>
      </c>
      <c r="C8508" s="16">
        <v>24108</v>
      </c>
      <c r="D8508">
        <v>8</v>
      </c>
      <c r="E8508">
        <v>20</v>
      </c>
      <c r="F8508" t="s">
        <v>14266</v>
      </c>
      <c r="G8508">
        <v>0.71299999999999997</v>
      </c>
    </row>
    <row r="8509" spans="1:7" x14ac:dyDescent="0.35">
      <c r="A8509" t="s">
        <v>4342</v>
      </c>
      <c r="B8509" t="s">
        <v>16</v>
      </c>
      <c r="C8509" s="16">
        <v>24080</v>
      </c>
      <c r="D8509">
        <v>7</v>
      </c>
      <c r="E8509">
        <v>59</v>
      </c>
      <c r="F8509" t="s">
        <v>14266</v>
      </c>
      <c r="G8509">
        <v>0.57899999999999996</v>
      </c>
    </row>
    <row r="8510" spans="1:7" x14ac:dyDescent="0.35">
      <c r="A8510" t="s">
        <v>6738</v>
      </c>
      <c r="B8510" t="s">
        <v>16</v>
      </c>
      <c r="C8510" s="16">
        <v>24080</v>
      </c>
      <c r="D8510">
        <v>9</v>
      </c>
      <c r="E8510">
        <v>60</v>
      </c>
      <c r="F8510" t="s">
        <v>14266</v>
      </c>
      <c r="G8510">
        <v>0.33100000000000002</v>
      </c>
    </row>
    <row r="8511" spans="1:7" x14ac:dyDescent="0.35">
      <c r="A8511" t="s">
        <v>1835</v>
      </c>
      <c r="B8511" t="s">
        <v>1259</v>
      </c>
      <c r="C8511" s="16">
        <v>24079</v>
      </c>
      <c r="D8511">
        <v>6</v>
      </c>
      <c r="E8511">
        <v>68</v>
      </c>
      <c r="F8511" t="s">
        <v>13937</v>
      </c>
      <c r="G8511">
        <v>0.41199999999999998</v>
      </c>
    </row>
    <row r="8512" spans="1:7" x14ac:dyDescent="0.35">
      <c r="A8512" t="s">
        <v>7323</v>
      </c>
      <c r="B8512" t="s">
        <v>1591</v>
      </c>
      <c r="C8512" s="16">
        <v>24079</v>
      </c>
      <c r="D8512">
        <v>4</v>
      </c>
      <c r="E8512">
        <v>67</v>
      </c>
      <c r="F8512" t="s">
        <v>14339</v>
      </c>
      <c r="G8512">
        <v>0.53400000000000003</v>
      </c>
    </row>
    <row r="8513" spans="1:7" x14ac:dyDescent="0.35">
      <c r="A8513" t="s">
        <v>12244</v>
      </c>
      <c r="B8513" t="s">
        <v>168</v>
      </c>
      <c r="C8513" s="16">
        <v>24054</v>
      </c>
      <c r="D8513">
        <v>12</v>
      </c>
      <c r="E8513">
        <v>18</v>
      </c>
      <c r="F8513" t="s">
        <v>14074</v>
      </c>
      <c r="G8513">
        <v>0.53700000000000003</v>
      </c>
    </row>
    <row r="8514" spans="1:7" x14ac:dyDescent="0.35">
      <c r="A8514" t="s">
        <v>8076</v>
      </c>
      <c r="B8514" t="s">
        <v>1184</v>
      </c>
      <c r="C8514" s="16">
        <v>24037</v>
      </c>
      <c r="D8514">
        <v>13</v>
      </c>
      <c r="E8514">
        <v>47</v>
      </c>
      <c r="F8514" t="s">
        <v>12801</v>
      </c>
      <c r="G8514">
        <v>0.59599999999999997</v>
      </c>
    </row>
    <row r="8515" spans="1:7" x14ac:dyDescent="0.35">
      <c r="A8515" t="s">
        <v>7038</v>
      </c>
      <c r="B8515" t="s">
        <v>3722</v>
      </c>
      <c r="C8515" s="16">
        <v>23991</v>
      </c>
      <c r="D8515">
        <v>1</v>
      </c>
      <c r="E8515">
        <v>30</v>
      </c>
      <c r="F8515" t="s">
        <v>3723</v>
      </c>
      <c r="G8515">
        <v>0.495</v>
      </c>
    </row>
    <row r="8516" spans="1:7" x14ac:dyDescent="0.35">
      <c r="A8516" t="s">
        <v>8000</v>
      </c>
      <c r="B8516" t="s">
        <v>1138</v>
      </c>
      <c r="C8516" s="16">
        <v>23984</v>
      </c>
      <c r="D8516">
        <v>1</v>
      </c>
      <c r="E8516">
        <v>72</v>
      </c>
      <c r="F8516" t="s">
        <v>14550</v>
      </c>
      <c r="G8516">
        <v>0.48199999999999998</v>
      </c>
    </row>
    <row r="8517" spans="1:7" x14ac:dyDescent="0.35">
      <c r="A8517" t="s">
        <v>7558</v>
      </c>
      <c r="B8517" t="s">
        <v>1591</v>
      </c>
      <c r="C8517" s="16">
        <v>23960</v>
      </c>
      <c r="D8517">
        <v>1</v>
      </c>
      <c r="E8517">
        <v>74</v>
      </c>
      <c r="F8517" t="s">
        <v>14339</v>
      </c>
      <c r="G8517">
        <v>0.53400000000000003</v>
      </c>
    </row>
    <row r="8518" spans="1:7" x14ac:dyDescent="0.35">
      <c r="A8518" t="s">
        <v>11333</v>
      </c>
      <c r="B8518" t="s">
        <v>1591</v>
      </c>
      <c r="C8518" s="16">
        <v>23960</v>
      </c>
      <c r="D8518">
        <v>7</v>
      </c>
      <c r="E8518">
        <v>68</v>
      </c>
      <c r="F8518" t="s">
        <v>14339</v>
      </c>
      <c r="G8518">
        <v>0.51900000000000002</v>
      </c>
    </row>
    <row r="8519" spans="1:7" x14ac:dyDescent="0.35">
      <c r="A8519" t="s">
        <v>8040</v>
      </c>
      <c r="B8519" t="s">
        <v>16</v>
      </c>
      <c r="C8519" s="16">
        <v>23953</v>
      </c>
      <c r="D8519">
        <v>3</v>
      </c>
      <c r="E8519">
        <v>50</v>
      </c>
      <c r="F8519" t="s">
        <v>14266</v>
      </c>
      <c r="G8519">
        <v>0.32700000000000001</v>
      </c>
    </row>
    <row r="8520" spans="1:7" x14ac:dyDescent="0.35">
      <c r="A8520" t="s">
        <v>12698</v>
      </c>
      <c r="B8520" t="s">
        <v>16</v>
      </c>
      <c r="C8520" s="16">
        <v>23953</v>
      </c>
      <c r="D8520">
        <v>7</v>
      </c>
      <c r="E8520">
        <v>80</v>
      </c>
      <c r="F8520" t="s">
        <v>14266</v>
      </c>
      <c r="G8520">
        <v>0.72299999999999998</v>
      </c>
    </row>
    <row r="8521" spans="1:7" x14ac:dyDescent="0.35">
      <c r="A8521" t="s">
        <v>10700</v>
      </c>
      <c r="B8521" t="s">
        <v>3053</v>
      </c>
      <c r="C8521" s="16">
        <v>23946</v>
      </c>
      <c r="D8521">
        <v>4</v>
      </c>
      <c r="E8521">
        <v>66</v>
      </c>
      <c r="F8521" t="s">
        <v>13752</v>
      </c>
      <c r="G8521">
        <v>0.61199999999999999</v>
      </c>
    </row>
    <row r="8522" spans="1:7" x14ac:dyDescent="0.35">
      <c r="A8522" t="s">
        <v>2352</v>
      </c>
      <c r="B8522" t="s">
        <v>7823</v>
      </c>
      <c r="C8522" s="16">
        <v>23914</v>
      </c>
      <c r="D8522">
        <v>1</v>
      </c>
      <c r="E8522">
        <v>66</v>
      </c>
      <c r="F8522" t="s">
        <v>14589</v>
      </c>
      <c r="G8522">
        <v>0.45600000000000002</v>
      </c>
    </row>
    <row r="8523" spans="1:7" x14ac:dyDescent="0.35">
      <c r="A8523" t="s">
        <v>2728</v>
      </c>
      <c r="B8523" t="s">
        <v>1184</v>
      </c>
      <c r="C8523" s="16">
        <v>23876</v>
      </c>
      <c r="D8523">
        <v>2</v>
      </c>
      <c r="E8523">
        <v>63</v>
      </c>
      <c r="F8523" t="s">
        <v>12801</v>
      </c>
      <c r="G8523">
        <v>0.38500000000000001</v>
      </c>
    </row>
    <row r="8524" spans="1:7" x14ac:dyDescent="0.35">
      <c r="A8524" t="s">
        <v>1778</v>
      </c>
      <c r="B8524" t="s">
        <v>1779</v>
      </c>
      <c r="C8524" s="16">
        <v>23863</v>
      </c>
      <c r="D8524">
        <v>8</v>
      </c>
      <c r="E8524">
        <v>77</v>
      </c>
      <c r="F8524" t="s">
        <v>13664</v>
      </c>
      <c r="G8524">
        <v>0.47599999999999998</v>
      </c>
    </row>
    <row r="8525" spans="1:7" x14ac:dyDescent="0.35">
      <c r="A8525" t="s">
        <v>597</v>
      </c>
      <c r="B8525" t="s">
        <v>598</v>
      </c>
      <c r="C8525" s="16">
        <v>23836</v>
      </c>
      <c r="D8525">
        <v>3</v>
      </c>
      <c r="E8525">
        <v>78</v>
      </c>
      <c r="F8525" t="s">
        <v>14590</v>
      </c>
      <c r="G8525">
        <v>0.33900000000000002</v>
      </c>
    </row>
    <row r="8526" spans="1:7" x14ac:dyDescent="0.35">
      <c r="A8526" t="s">
        <v>2352</v>
      </c>
      <c r="B8526" t="s">
        <v>1138</v>
      </c>
      <c r="C8526" s="16">
        <v>23823</v>
      </c>
      <c r="D8526">
        <v>8</v>
      </c>
      <c r="E8526">
        <v>65</v>
      </c>
      <c r="F8526" t="s">
        <v>14550</v>
      </c>
      <c r="G8526">
        <v>0.39</v>
      </c>
    </row>
    <row r="8527" spans="1:7" x14ac:dyDescent="0.35">
      <c r="A8527" t="s">
        <v>7915</v>
      </c>
      <c r="B8527" t="s">
        <v>434</v>
      </c>
      <c r="C8527" s="16">
        <v>23802</v>
      </c>
      <c r="D8527">
        <v>9</v>
      </c>
      <c r="E8527">
        <v>33</v>
      </c>
      <c r="F8527" t="s">
        <v>12789</v>
      </c>
      <c r="G8527">
        <v>0.70699999999999996</v>
      </c>
    </row>
    <row r="8528" spans="1:7" x14ac:dyDescent="0.35">
      <c r="A8528" t="s">
        <v>10583</v>
      </c>
      <c r="B8528" t="s">
        <v>5744</v>
      </c>
      <c r="C8528" s="16">
        <v>23774</v>
      </c>
      <c r="D8528">
        <v>12</v>
      </c>
      <c r="E8528">
        <v>19</v>
      </c>
      <c r="F8528" t="s">
        <v>14198</v>
      </c>
      <c r="G8528">
        <v>0.435</v>
      </c>
    </row>
    <row r="8529" spans="1:7" x14ac:dyDescent="0.35">
      <c r="A8529" t="s">
        <v>4135</v>
      </c>
      <c r="B8529" t="s">
        <v>16</v>
      </c>
      <c r="C8529" s="16">
        <v>23757</v>
      </c>
      <c r="D8529">
        <v>4</v>
      </c>
      <c r="E8529">
        <v>47</v>
      </c>
      <c r="F8529" t="s">
        <v>14266</v>
      </c>
      <c r="G8529">
        <v>0.50800000000000001</v>
      </c>
    </row>
    <row r="8530" spans="1:7" x14ac:dyDescent="0.35">
      <c r="A8530" t="s">
        <v>1449</v>
      </c>
      <c r="B8530" t="s">
        <v>1450</v>
      </c>
      <c r="C8530" s="16">
        <v>23743</v>
      </c>
      <c r="D8530">
        <v>3</v>
      </c>
      <c r="E8530">
        <v>32</v>
      </c>
      <c r="F8530" t="s">
        <v>13875</v>
      </c>
      <c r="G8530">
        <v>0.69799999999999995</v>
      </c>
    </row>
    <row r="8531" spans="1:7" x14ac:dyDescent="0.35">
      <c r="A8531" t="s">
        <v>11858</v>
      </c>
      <c r="B8531" t="s">
        <v>1903</v>
      </c>
      <c r="C8531" s="16">
        <v>23743</v>
      </c>
      <c r="D8531">
        <v>12</v>
      </c>
      <c r="E8531">
        <v>37</v>
      </c>
      <c r="F8531" t="s">
        <v>12797</v>
      </c>
      <c r="G8531">
        <v>0.40699999999999997</v>
      </c>
    </row>
    <row r="8532" spans="1:7" x14ac:dyDescent="0.35">
      <c r="A8532" t="s">
        <v>2561</v>
      </c>
      <c r="B8532" t="s">
        <v>2562</v>
      </c>
      <c r="C8532" s="16">
        <v>23743</v>
      </c>
      <c r="D8532">
        <v>2</v>
      </c>
      <c r="E8532">
        <v>20</v>
      </c>
      <c r="F8532" t="s">
        <v>2563</v>
      </c>
      <c r="G8532">
        <v>0.48399999999999999</v>
      </c>
    </row>
    <row r="8533" spans="1:7" x14ac:dyDescent="0.35">
      <c r="A8533" t="s">
        <v>4633</v>
      </c>
      <c r="B8533" t="s">
        <v>4634</v>
      </c>
      <c r="C8533" s="16">
        <v>23743</v>
      </c>
      <c r="D8533">
        <v>1</v>
      </c>
      <c r="E8533">
        <v>60</v>
      </c>
      <c r="F8533" t="s">
        <v>14175</v>
      </c>
      <c r="G8533">
        <v>0.61299999999999999</v>
      </c>
    </row>
    <row r="8534" spans="1:7" x14ac:dyDescent="0.35">
      <c r="A8534" t="s">
        <v>4922</v>
      </c>
      <c r="B8534" t="s">
        <v>114</v>
      </c>
      <c r="C8534" s="16">
        <v>23743</v>
      </c>
      <c r="D8534">
        <v>7</v>
      </c>
      <c r="E8534">
        <v>38</v>
      </c>
      <c r="F8534" t="s">
        <v>14583</v>
      </c>
      <c r="G8534">
        <v>0.44900000000000001</v>
      </c>
    </row>
    <row r="8535" spans="1:7" x14ac:dyDescent="0.35">
      <c r="A8535" t="s">
        <v>5421</v>
      </c>
      <c r="B8535" t="s">
        <v>5422</v>
      </c>
      <c r="C8535" s="16">
        <v>23743</v>
      </c>
      <c r="D8535">
        <v>1</v>
      </c>
      <c r="E8535">
        <v>66</v>
      </c>
      <c r="F8535" t="s">
        <v>13440</v>
      </c>
      <c r="G8535">
        <v>0.67</v>
      </c>
    </row>
    <row r="8536" spans="1:7" x14ac:dyDescent="0.35">
      <c r="A8536" t="s">
        <v>7155</v>
      </c>
      <c r="B8536" t="s">
        <v>1151</v>
      </c>
      <c r="C8536" s="16">
        <v>23743</v>
      </c>
      <c r="D8536">
        <v>12</v>
      </c>
      <c r="E8536">
        <v>39</v>
      </c>
      <c r="F8536" t="s">
        <v>13911</v>
      </c>
      <c r="G8536">
        <v>0.63800000000000001</v>
      </c>
    </row>
    <row r="8537" spans="1:7" x14ac:dyDescent="0.35">
      <c r="A8537" t="s">
        <v>7324</v>
      </c>
      <c r="B8537" t="s">
        <v>114</v>
      </c>
      <c r="C8537" s="16">
        <v>23743</v>
      </c>
      <c r="D8537">
        <v>18</v>
      </c>
      <c r="E8537">
        <v>60</v>
      </c>
      <c r="F8537" t="s">
        <v>14583</v>
      </c>
      <c r="G8537">
        <v>0.374</v>
      </c>
    </row>
    <row r="8538" spans="1:7" x14ac:dyDescent="0.35">
      <c r="A8538" t="s">
        <v>9347</v>
      </c>
      <c r="B8538" t="s">
        <v>680</v>
      </c>
      <c r="C8538" s="16">
        <v>23743</v>
      </c>
      <c r="D8538">
        <v>3</v>
      </c>
      <c r="E8538">
        <v>0</v>
      </c>
      <c r="F8538" t="s">
        <v>13786</v>
      </c>
      <c r="G8538">
        <v>0.57899999999999996</v>
      </c>
    </row>
    <row r="8539" spans="1:7" x14ac:dyDescent="0.35">
      <c r="A8539" t="s">
        <v>11431</v>
      </c>
      <c r="B8539" t="s">
        <v>3555</v>
      </c>
      <c r="C8539" s="16">
        <v>23743</v>
      </c>
      <c r="D8539">
        <v>1</v>
      </c>
      <c r="E8539">
        <v>69</v>
      </c>
      <c r="F8539" t="s">
        <v>13735</v>
      </c>
      <c r="G8539">
        <v>0.55600000000000005</v>
      </c>
    </row>
    <row r="8540" spans="1:7" x14ac:dyDescent="0.35">
      <c r="A8540" t="s">
        <v>4096</v>
      </c>
      <c r="B8540" t="s">
        <v>1591</v>
      </c>
      <c r="C8540" s="16">
        <v>23715</v>
      </c>
      <c r="D8540">
        <v>4</v>
      </c>
      <c r="E8540">
        <v>55</v>
      </c>
      <c r="F8540" t="s">
        <v>14339</v>
      </c>
      <c r="G8540">
        <v>0.45700000000000002</v>
      </c>
    </row>
    <row r="8541" spans="1:7" x14ac:dyDescent="0.35">
      <c r="A8541" t="s">
        <v>8363</v>
      </c>
      <c r="B8541" t="s">
        <v>1591</v>
      </c>
      <c r="C8541" s="16">
        <v>23715</v>
      </c>
      <c r="D8541">
        <v>8</v>
      </c>
      <c r="E8541">
        <v>68</v>
      </c>
      <c r="F8541" t="s">
        <v>14339</v>
      </c>
      <c r="G8541">
        <v>0.65200000000000002</v>
      </c>
    </row>
    <row r="8542" spans="1:7" x14ac:dyDescent="0.35">
      <c r="A8542" t="s">
        <v>651</v>
      </c>
      <c r="B8542" t="s">
        <v>652</v>
      </c>
      <c r="C8542" s="16">
        <v>23685</v>
      </c>
      <c r="D8542">
        <v>10</v>
      </c>
      <c r="E8542">
        <v>44</v>
      </c>
      <c r="F8542" t="s">
        <v>13826</v>
      </c>
      <c r="G8542">
        <v>0.53600000000000003</v>
      </c>
    </row>
    <row r="8543" spans="1:7" x14ac:dyDescent="0.35">
      <c r="A8543" t="s">
        <v>6036</v>
      </c>
      <c r="B8543" t="s">
        <v>10872</v>
      </c>
      <c r="C8543" s="16">
        <v>23685</v>
      </c>
      <c r="D8543">
        <v>7</v>
      </c>
      <c r="E8543">
        <v>44</v>
      </c>
      <c r="F8543" t="s">
        <v>10873</v>
      </c>
      <c r="G8543">
        <v>0.56299999999999994</v>
      </c>
    </row>
    <row r="8544" spans="1:7" x14ac:dyDescent="0.35">
      <c r="A8544" t="s">
        <v>5426</v>
      </c>
      <c r="B8544" t="s">
        <v>4791</v>
      </c>
      <c r="C8544" s="16">
        <v>23682</v>
      </c>
      <c r="D8544">
        <v>3</v>
      </c>
      <c r="E8544">
        <v>67</v>
      </c>
      <c r="F8544" t="s">
        <v>14591</v>
      </c>
      <c r="G8544">
        <v>0.59599999999999997</v>
      </c>
    </row>
    <row r="8545" spans="1:7" x14ac:dyDescent="0.35">
      <c r="A8545" t="s">
        <v>8905</v>
      </c>
      <c r="B8545" t="s">
        <v>1397</v>
      </c>
      <c r="C8545" s="16">
        <v>23675</v>
      </c>
      <c r="D8545">
        <v>1</v>
      </c>
      <c r="E8545">
        <v>70</v>
      </c>
      <c r="F8545" t="s">
        <v>13787</v>
      </c>
      <c r="G8545">
        <v>0</v>
      </c>
    </row>
    <row r="8546" spans="1:7" x14ac:dyDescent="0.35">
      <c r="A8546" t="s">
        <v>9281</v>
      </c>
      <c r="B8546" t="s">
        <v>16</v>
      </c>
      <c r="C8546" s="16">
        <v>23667</v>
      </c>
      <c r="D8546">
        <v>6</v>
      </c>
      <c r="E8546">
        <v>48</v>
      </c>
      <c r="F8546" t="s">
        <v>14266</v>
      </c>
      <c r="G8546">
        <v>0.60299999999999998</v>
      </c>
    </row>
    <row r="8547" spans="1:7" x14ac:dyDescent="0.35">
      <c r="A8547" t="s">
        <v>1573</v>
      </c>
      <c r="B8547" t="s">
        <v>14</v>
      </c>
      <c r="C8547" s="16">
        <v>23652</v>
      </c>
      <c r="D8547">
        <v>19</v>
      </c>
      <c r="E8547">
        <v>71</v>
      </c>
      <c r="F8547" t="s">
        <v>14012</v>
      </c>
      <c r="G8547">
        <v>0.55100000000000005</v>
      </c>
    </row>
    <row r="8548" spans="1:7" x14ac:dyDescent="0.35">
      <c r="A8548" t="s">
        <v>9223</v>
      </c>
      <c r="B8548" t="s">
        <v>14</v>
      </c>
      <c r="C8548" s="16">
        <v>23652</v>
      </c>
      <c r="D8548">
        <v>7</v>
      </c>
      <c r="E8548">
        <v>75</v>
      </c>
      <c r="F8548" t="s">
        <v>14012</v>
      </c>
      <c r="G8548">
        <v>0.57299999999999995</v>
      </c>
    </row>
    <row r="8549" spans="1:7" x14ac:dyDescent="0.35">
      <c r="A8549" t="s">
        <v>11094</v>
      </c>
      <c r="B8549" t="s">
        <v>5442</v>
      </c>
      <c r="C8549" s="16">
        <v>23632</v>
      </c>
      <c r="D8549">
        <v>1</v>
      </c>
      <c r="E8549">
        <v>31</v>
      </c>
      <c r="F8549" t="s">
        <v>12791</v>
      </c>
      <c r="G8549">
        <v>0.38900000000000001</v>
      </c>
    </row>
    <row r="8550" spans="1:7" x14ac:dyDescent="0.35">
      <c r="A8550" t="s">
        <v>5483</v>
      </c>
      <c r="B8550" t="s">
        <v>3053</v>
      </c>
      <c r="C8550" s="16">
        <v>23620</v>
      </c>
      <c r="D8550">
        <v>15</v>
      </c>
      <c r="E8550">
        <v>0</v>
      </c>
      <c r="F8550" t="s">
        <v>13752</v>
      </c>
      <c r="G8550">
        <v>0.59399999999999997</v>
      </c>
    </row>
    <row r="8551" spans="1:7" x14ac:dyDescent="0.35">
      <c r="A8551" t="s">
        <v>7209</v>
      </c>
      <c r="B8551" t="s">
        <v>3053</v>
      </c>
      <c r="C8551" s="16">
        <v>23620</v>
      </c>
      <c r="D8551">
        <v>1</v>
      </c>
      <c r="E8551">
        <v>69</v>
      </c>
      <c r="F8551" t="s">
        <v>13752</v>
      </c>
      <c r="G8551">
        <v>0.56599999999999995</v>
      </c>
    </row>
    <row r="8552" spans="1:7" x14ac:dyDescent="0.35">
      <c r="A8552" t="s">
        <v>7083</v>
      </c>
      <c r="B8552" t="s">
        <v>3012</v>
      </c>
      <c r="C8552" s="16">
        <v>23590</v>
      </c>
      <c r="D8552">
        <v>3</v>
      </c>
      <c r="E8552">
        <v>65</v>
      </c>
      <c r="F8552" t="s">
        <v>12801</v>
      </c>
      <c r="G8552">
        <v>0.70899999999999996</v>
      </c>
    </row>
    <row r="8553" spans="1:7" x14ac:dyDescent="0.35">
      <c r="A8553" t="s">
        <v>11992</v>
      </c>
      <c r="B8553" t="s">
        <v>168</v>
      </c>
      <c r="C8553" s="16">
        <v>23571</v>
      </c>
      <c r="D8553">
        <v>1</v>
      </c>
      <c r="E8553">
        <v>71</v>
      </c>
      <c r="F8553" t="s">
        <v>14074</v>
      </c>
      <c r="G8553">
        <v>0.39</v>
      </c>
    </row>
    <row r="8554" spans="1:7" x14ac:dyDescent="0.35">
      <c r="A8554" t="s">
        <v>4371</v>
      </c>
      <c r="B8554" t="s">
        <v>1591</v>
      </c>
      <c r="C8554" s="16">
        <v>23568</v>
      </c>
      <c r="D8554">
        <v>5</v>
      </c>
      <c r="E8554">
        <v>0</v>
      </c>
      <c r="F8554" t="s">
        <v>14339</v>
      </c>
      <c r="G8554">
        <v>0.76700000000000002</v>
      </c>
    </row>
    <row r="8555" spans="1:7" x14ac:dyDescent="0.35">
      <c r="A8555" t="s">
        <v>9529</v>
      </c>
      <c r="B8555" t="s">
        <v>1591</v>
      </c>
      <c r="C8555" s="16">
        <v>23568</v>
      </c>
      <c r="D8555">
        <v>7</v>
      </c>
      <c r="E8555">
        <v>69</v>
      </c>
      <c r="F8555" t="s">
        <v>14339</v>
      </c>
      <c r="G8555">
        <v>0.48299999999999998</v>
      </c>
    </row>
    <row r="8556" spans="1:7" x14ac:dyDescent="0.35">
      <c r="A8556" t="s">
        <v>10233</v>
      </c>
      <c r="B8556" t="s">
        <v>1591</v>
      </c>
      <c r="C8556" s="16">
        <v>23568</v>
      </c>
      <c r="D8556">
        <v>2</v>
      </c>
      <c r="E8556">
        <v>59</v>
      </c>
      <c r="F8556" t="s">
        <v>14339</v>
      </c>
      <c r="G8556">
        <v>0.68200000000000005</v>
      </c>
    </row>
    <row r="8557" spans="1:7" x14ac:dyDescent="0.35">
      <c r="A8557" t="s">
        <v>11678</v>
      </c>
      <c r="B8557" t="s">
        <v>1591</v>
      </c>
      <c r="C8557" s="16">
        <v>23568</v>
      </c>
      <c r="D8557">
        <v>1</v>
      </c>
      <c r="E8557">
        <v>71</v>
      </c>
      <c r="F8557" t="s">
        <v>14339</v>
      </c>
      <c r="G8557">
        <v>0.59</v>
      </c>
    </row>
    <row r="8558" spans="1:7" x14ac:dyDescent="0.35">
      <c r="A8558" t="s">
        <v>7345</v>
      </c>
      <c r="B8558" t="s">
        <v>3722</v>
      </c>
      <c r="C8558" s="16">
        <v>23564</v>
      </c>
      <c r="D8558">
        <v>1</v>
      </c>
      <c r="E8558">
        <v>49</v>
      </c>
      <c r="F8558" t="s">
        <v>3723</v>
      </c>
      <c r="G8558">
        <v>0.46200000000000002</v>
      </c>
    </row>
    <row r="8559" spans="1:7" x14ac:dyDescent="0.35">
      <c r="A8559" t="s">
        <v>11664</v>
      </c>
      <c r="B8559" t="s">
        <v>3722</v>
      </c>
      <c r="C8559" s="16">
        <v>23564</v>
      </c>
      <c r="D8559">
        <v>7</v>
      </c>
      <c r="E8559">
        <v>42</v>
      </c>
      <c r="F8559" t="s">
        <v>3723</v>
      </c>
      <c r="G8559">
        <v>0.48499999999999999</v>
      </c>
    </row>
    <row r="8560" spans="1:7" x14ac:dyDescent="0.35">
      <c r="A8560" t="s">
        <v>5693</v>
      </c>
      <c r="B8560" t="s">
        <v>516</v>
      </c>
      <c r="C8560" s="16">
        <v>23559</v>
      </c>
      <c r="D8560">
        <v>6</v>
      </c>
      <c r="E8560">
        <v>35</v>
      </c>
      <c r="F8560" t="s">
        <v>13756</v>
      </c>
      <c r="G8560">
        <v>0.48099999999999998</v>
      </c>
    </row>
    <row r="8561" spans="1:7" x14ac:dyDescent="0.35">
      <c r="A8561" t="s">
        <v>5739</v>
      </c>
      <c r="B8561" t="s">
        <v>1535</v>
      </c>
      <c r="C8561" s="16">
        <v>23554</v>
      </c>
      <c r="D8561">
        <v>1</v>
      </c>
      <c r="E8561">
        <v>65</v>
      </c>
      <c r="F8561" t="s">
        <v>13750</v>
      </c>
      <c r="G8561">
        <v>0.60199999999999998</v>
      </c>
    </row>
    <row r="8562" spans="1:7" x14ac:dyDescent="0.35">
      <c r="A8562" t="s">
        <v>9416</v>
      </c>
      <c r="B8562" t="s">
        <v>1535</v>
      </c>
      <c r="C8562" s="16">
        <v>23554</v>
      </c>
      <c r="D8562">
        <v>7</v>
      </c>
      <c r="E8562">
        <v>50</v>
      </c>
      <c r="F8562" t="s">
        <v>13750</v>
      </c>
      <c r="G8562">
        <v>0.68300000000000005</v>
      </c>
    </row>
    <row r="8563" spans="1:7" x14ac:dyDescent="0.35">
      <c r="A8563" t="s">
        <v>4394</v>
      </c>
      <c r="B8563" t="s">
        <v>10152</v>
      </c>
      <c r="C8563" s="16">
        <v>23536</v>
      </c>
      <c r="D8563">
        <v>1</v>
      </c>
      <c r="E8563">
        <v>4</v>
      </c>
      <c r="F8563" t="s">
        <v>13875</v>
      </c>
      <c r="G8563">
        <v>0.503</v>
      </c>
    </row>
    <row r="8564" spans="1:7" x14ac:dyDescent="0.35">
      <c r="A8564" t="s">
        <v>5192</v>
      </c>
      <c r="B8564" t="s">
        <v>3722</v>
      </c>
      <c r="C8564" s="16">
        <v>23529</v>
      </c>
      <c r="D8564">
        <v>1</v>
      </c>
      <c r="E8564">
        <v>35</v>
      </c>
      <c r="F8564" t="s">
        <v>3723</v>
      </c>
      <c r="G8564">
        <v>0.52</v>
      </c>
    </row>
    <row r="8565" spans="1:7" x14ac:dyDescent="0.35">
      <c r="A8565" t="s">
        <v>10034</v>
      </c>
      <c r="B8565" t="s">
        <v>71</v>
      </c>
      <c r="C8565" s="16">
        <v>23509</v>
      </c>
      <c r="D8565">
        <v>7</v>
      </c>
      <c r="E8565">
        <v>26</v>
      </c>
      <c r="F8565" t="s">
        <v>14001</v>
      </c>
      <c r="G8565">
        <v>0.54700000000000004</v>
      </c>
    </row>
    <row r="8566" spans="1:7" x14ac:dyDescent="0.35">
      <c r="A8566" t="s">
        <v>3661</v>
      </c>
      <c r="B8566" t="s">
        <v>16</v>
      </c>
      <c r="C8566" s="16">
        <v>23483</v>
      </c>
      <c r="D8566">
        <v>1</v>
      </c>
      <c r="E8566">
        <v>55</v>
      </c>
      <c r="F8566" t="s">
        <v>14266</v>
      </c>
      <c r="G8566">
        <v>0.67100000000000004</v>
      </c>
    </row>
    <row r="8567" spans="1:7" x14ac:dyDescent="0.35">
      <c r="A8567" t="s">
        <v>3231</v>
      </c>
      <c r="B8567" t="s">
        <v>3232</v>
      </c>
      <c r="C8567" s="16">
        <v>23456</v>
      </c>
      <c r="D8567">
        <v>2</v>
      </c>
      <c r="E8567">
        <v>44</v>
      </c>
      <c r="F8567" t="s">
        <v>13411</v>
      </c>
      <c r="G8567">
        <v>0.70099999999999996</v>
      </c>
    </row>
    <row r="8568" spans="1:7" x14ac:dyDescent="0.35">
      <c r="A8568" t="s">
        <v>3795</v>
      </c>
      <c r="B8568" t="s">
        <v>1972</v>
      </c>
      <c r="C8568" s="16">
        <v>23437</v>
      </c>
      <c r="D8568">
        <v>5</v>
      </c>
      <c r="E8568">
        <v>0</v>
      </c>
      <c r="F8568" t="s">
        <v>12803</v>
      </c>
      <c r="G8568">
        <v>0.78100000000000003</v>
      </c>
    </row>
    <row r="8569" spans="1:7" x14ac:dyDescent="0.35">
      <c r="A8569" t="s">
        <v>12262</v>
      </c>
      <c r="B8569" t="s">
        <v>516</v>
      </c>
      <c r="C8569" s="16">
        <v>23437</v>
      </c>
      <c r="D8569">
        <v>6</v>
      </c>
      <c r="E8569">
        <v>37</v>
      </c>
      <c r="F8569" t="s">
        <v>13756</v>
      </c>
      <c r="G8569">
        <v>0.63800000000000001</v>
      </c>
    </row>
    <row r="8570" spans="1:7" x14ac:dyDescent="0.35">
      <c r="A8570" t="s">
        <v>1573</v>
      </c>
      <c r="B8570" t="s">
        <v>14</v>
      </c>
      <c r="C8570" s="16">
        <v>23409</v>
      </c>
      <c r="D8570">
        <v>23</v>
      </c>
      <c r="E8570">
        <v>0</v>
      </c>
      <c r="F8570" t="s">
        <v>14012</v>
      </c>
      <c r="G8570">
        <v>0.56299999999999994</v>
      </c>
    </row>
    <row r="8571" spans="1:7" x14ac:dyDescent="0.35">
      <c r="A8571" t="s">
        <v>10564</v>
      </c>
      <c r="B8571" t="s">
        <v>14</v>
      </c>
      <c r="C8571" s="16">
        <v>23409</v>
      </c>
      <c r="D8571">
        <v>7</v>
      </c>
      <c r="E8571">
        <v>0</v>
      </c>
      <c r="F8571" t="s">
        <v>14012</v>
      </c>
      <c r="G8571">
        <v>0.56699999999999995</v>
      </c>
    </row>
    <row r="8572" spans="1:7" x14ac:dyDescent="0.35">
      <c r="A8572" t="s">
        <v>724</v>
      </c>
      <c r="B8572" t="s">
        <v>725</v>
      </c>
      <c r="C8572" s="16">
        <v>23399</v>
      </c>
      <c r="D8572">
        <v>1</v>
      </c>
      <c r="E8572">
        <v>21</v>
      </c>
      <c r="F8572" t="s">
        <v>14582</v>
      </c>
      <c r="G8572">
        <v>0.48199999999999998</v>
      </c>
    </row>
    <row r="8573" spans="1:7" x14ac:dyDescent="0.35">
      <c r="A8573" t="s">
        <v>7388</v>
      </c>
      <c r="B8573" t="s">
        <v>1138</v>
      </c>
      <c r="C8573" s="16">
        <v>23389</v>
      </c>
      <c r="D8573">
        <v>1</v>
      </c>
      <c r="E8573">
        <v>70</v>
      </c>
      <c r="F8573" t="s">
        <v>14550</v>
      </c>
      <c r="G8573">
        <v>0.38900000000000001</v>
      </c>
    </row>
    <row r="8574" spans="1:7" x14ac:dyDescent="0.35">
      <c r="A8574" t="s">
        <v>1793</v>
      </c>
      <c r="B8574" t="s">
        <v>421</v>
      </c>
      <c r="C8574" s="16">
        <v>23377</v>
      </c>
      <c r="D8574">
        <v>18</v>
      </c>
      <c r="E8574">
        <v>9</v>
      </c>
      <c r="F8574" t="s">
        <v>13864</v>
      </c>
      <c r="G8574">
        <v>0.40400000000000003</v>
      </c>
    </row>
    <row r="8575" spans="1:7" x14ac:dyDescent="0.35">
      <c r="A8575" t="s">
        <v>2588</v>
      </c>
      <c r="B8575" t="s">
        <v>421</v>
      </c>
      <c r="C8575" s="16">
        <v>23377</v>
      </c>
      <c r="D8575">
        <v>16</v>
      </c>
      <c r="E8575">
        <v>28</v>
      </c>
      <c r="F8575" t="s">
        <v>13864</v>
      </c>
      <c r="G8575">
        <v>0.59499999999999997</v>
      </c>
    </row>
    <row r="8576" spans="1:7" x14ac:dyDescent="0.35">
      <c r="A8576" t="s">
        <v>3282</v>
      </c>
      <c r="B8576" t="s">
        <v>3283</v>
      </c>
      <c r="C8576" s="16">
        <v>23377</v>
      </c>
      <c r="D8576">
        <v>4</v>
      </c>
      <c r="E8576">
        <v>27</v>
      </c>
      <c r="F8576" t="s">
        <v>13671</v>
      </c>
      <c r="G8576">
        <v>0.61599999999999999</v>
      </c>
    </row>
    <row r="8577" spans="1:7" x14ac:dyDescent="0.35">
      <c r="A8577" t="s">
        <v>3655</v>
      </c>
      <c r="B8577" t="s">
        <v>3656</v>
      </c>
      <c r="C8577" s="16">
        <v>23377</v>
      </c>
      <c r="D8577">
        <v>1</v>
      </c>
      <c r="E8577">
        <v>46</v>
      </c>
      <c r="F8577" t="s">
        <v>14294</v>
      </c>
      <c r="G8577">
        <v>0.48599999999999999</v>
      </c>
    </row>
    <row r="8578" spans="1:7" x14ac:dyDescent="0.35">
      <c r="A8578" t="s">
        <v>4692</v>
      </c>
      <c r="B8578" t="s">
        <v>3656</v>
      </c>
      <c r="C8578" s="16">
        <v>23377</v>
      </c>
      <c r="D8578">
        <v>14</v>
      </c>
      <c r="E8578">
        <v>44</v>
      </c>
      <c r="F8578" t="s">
        <v>14294</v>
      </c>
      <c r="G8578">
        <v>0.53900000000000003</v>
      </c>
    </row>
    <row r="8579" spans="1:7" x14ac:dyDescent="0.35">
      <c r="A8579" t="s">
        <v>7551</v>
      </c>
      <c r="B8579" t="s">
        <v>3283</v>
      </c>
      <c r="C8579" s="16">
        <v>23377</v>
      </c>
      <c r="D8579">
        <v>8</v>
      </c>
      <c r="E8579">
        <v>38</v>
      </c>
      <c r="F8579" t="s">
        <v>13671</v>
      </c>
      <c r="G8579">
        <v>0.69299999999999995</v>
      </c>
    </row>
    <row r="8580" spans="1:7" x14ac:dyDescent="0.35">
      <c r="A8580" t="s">
        <v>8788</v>
      </c>
      <c r="B8580" t="s">
        <v>8789</v>
      </c>
      <c r="C8580" s="16">
        <v>23377</v>
      </c>
      <c r="D8580">
        <v>9</v>
      </c>
      <c r="E8580">
        <v>20</v>
      </c>
      <c r="F8580" t="s">
        <v>831</v>
      </c>
      <c r="G8580">
        <v>0.75600000000000001</v>
      </c>
    </row>
    <row r="8581" spans="1:7" x14ac:dyDescent="0.35">
      <c r="A8581" t="s">
        <v>9031</v>
      </c>
      <c r="B8581" t="s">
        <v>3656</v>
      </c>
      <c r="C8581" s="16">
        <v>23377</v>
      </c>
      <c r="D8581">
        <v>1</v>
      </c>
      <c r="E8581">
        <v>58</v>
      </c>
      <c r="F8581" t="s">
        <v>14294</v>
      </c>
      <c r="G8581">
        <v>0.56599999999999995</v>
      </c>
    </row>
    <row r="8582" spans="1:7" x14ac:dyDescent="0.35">
      <c r="A8582" t="s">
        <v>9372</v>
      </c>
      <c r="B8582" t="s">
        <v>8205</v>
      </c>
      <c r="C8582" s="16">
        <v>23377</v>
      </c>
      <c r="D8582">
        <v>14</v>
      </c>
      <c r="E8582">
        <v>4</v>
      </c>
      <c r="F8582" t="s">
        <v>13875</v>
      </c>
      <c r="G8582">
        <v>0.44900000000000001</v>
      </c>
    </row>
    <row r="8583" spans="1:7" x14ac:dyDescent="0.35">
      <c r="A8583" t="s">
        <v>9451</v>
      </c>
      <c r="B8583" t="s">
        <v>3656</v>
      </c>
      <c r="C8583" s="16">
        <v>23377</v>
      </c>
      <c r="D8583">
        <v>7</v>
      </c>
      <c r="E8583">
        <v>23</v>
      </c>
      <c r="F8583" t="s">
        <v>14294</v>
      </c>
      <c r="G8583">
        <v>0.75800000000000001</v>
      </c>
    </row>
    <row r="8584" spans="1:7" x14ac:dyDescent="0.35">
      <c r="A8584" t="s">
        <v>10490</v>
      </c>
      <c r="B8584" t="s">
        <v>4694</v>
      </c>
      <c r="C8584" s="16">
        <v>23377</v>
      </c>
      <c r="D8584">
        <v>1</v>
      </c>
      <c r="E8584">
        <v>0</v>
      </c>
      <c r="F8584" t="s">
        <v>13652</v>
      </c>
      <c r="G8584">
        <v>0.40799999999999997</v>
      </c>
    </row>
    <row r="8585" spans="1:7" x14ac:dyDescent="0.35">
      <c r="A8585" t="s">
        <v>5539</v>
      </c>
      <c r="B8585" t="s">
        <v>9093</v>
      </c>
      <c r="C8585" s="16">
        <v>23377</v>
      </c>
      <c r="D8585">
        <v>1</v>
      </c>
      <c r="E8585">
        <v>33</v>
      </c>
      <c r="F8585" t="s">
        <v>14210</v>
      </c>
      <c r="G8585">
        <v>0.38700000000000001</v>
      </c>
    </row>
    <row r="8586" spans="1:7" x14ac:dyDescent="0.35">
      <c r="A8586" t="s">
        <v>3572</v>
      </c>
      <c r="B8586" t="s">
        <v>3573</v>
      </c>
      <c r="C8586" s="16">
        <v>23356</v>
      </c>
      <c r="D8586">
        <v>1</v>
      </c>
      <c r="E8586">
        <v>52</v>
      </c>
      <c r="F8586" t="s">
        <v>13343</v>
      </c>
      <c r="G8586">
        <v>0.501</v>
      </c>
    </row>
    <row r="8587" spans="1:7" x14ac:dyDescent="0.35">
      <c r="A8587" t="s">
        <v>4543</v>
      </c>
      <c r="B8587" t="s">
        <v>4544</v>
      </c>
      <c r="C8587" s="16">
        <v>23355</v>
      </c>
      <c r="D8587">
        <v>1</v>
      </c>
      <c r="E8587">
        <v>43</v>
      </c>
      <c r="F8587" t="s">
        <v>12797</v>
      </c>
      <c r="G8587">
        <v>0.33100000000000002</v>
      </c>
    </row>
    <row r="8588" spans="1:7" x14ac:dyDescent="0.35">
      <c r="A8588" t="s">
        <v>10919</v>
      </c>
      <c r="B8588" t="s">
        <v>10920</v>
      </c>
      <c r="C8588" s="16">
        <v>23355</v>
      </c>
      <c r="D8588">
        <v>1</v>
      </c>
      <c r="E8588">
        <v>58</v>
      </c>
      <c r="F8588" t="s">
        <v>13441</v>
      </c>
      <c r="G8588">
        <v>0.63800000000000001</v>
      </c>
    </row>
    <row r="8589" spans="1:7" x14ac:dyDescent="0.35">
      <c r="A8589" t="s">
        <v>10347</v>
      </c>
      <c r="B8589" t="s">
        <v>3845</v>
      </c>
      <c r="C8589" s="16">
        <v>23346</v>
      </c>
      <c r="D8589">
        <v>2</v>
      </c>
      <c r="E8589">
        <v>0</v>
      </c>
      <c r="F8589" t="s">
        <v>13768</v>
      </c>
      <c r="G8589">
        <v>0.622</v>
      </c>
    </row>
    <row r="8590" spans="1:7" x14ac:dyDescent="0.35">
      <c r="A8590" t="s">
        <v>4684</v>
      </c>
      <c r="B8590" t="s">
        <v>1591</v>
      </c>
      <c r="C8590" s="16">
        <v>23337</v>
      </c>
      <c r="D8590">
        <v>7</v>
      </c>
      <c r="E8590">
        <v>58</v>
      </c>
      <c r="F8590" t="s">
        <v>14339</v>
      </c>
      <c r="G8590">
        <v>0.55200000000000005</v>
      </c>
    </row>
    <row r="8591" spans="1:7" x14ac:dyDescent="0.35">
      <c r="A8591" t="s">
        <v>4839</v>
      </c>
      <c r="B8591" t="s">
        <v>1591</v>
      </c>
      <c r="C8591" s="16">
        <v>23337</v>
      </c>
      <c r="D8591">
        <v>8</v>
      </c>
      <c r="E8591">
        <v>56</v>
      </c>
      <c r="F8591" t="s">
        <v>14339</v>
      </c>
      <c r="G8591">
        <v>0.35099999999999998</v>
      </c>
    </row>
    <row r="8592" spans="1:7" x14ac:dyDescent="0.35">
      <c r="A8592" t="s">
        <v>9690</v>
      </c>
      <c r="B8592" t="s">
        <v>1591</v>
      </c>
      <c r="C8592" s="16">
        <v>23337</v>
      </c>
      <c r="D8592">
        <v>3</v>
      </c>
      <c r="E8592">
        <v>72</v>
      </c>
      <c r="F8592" t="s">
        <v>14339</v>
      </c>
      <c r="G8592">
        <v>0.41599999999999998</v>
      </c>
    </row>
    <row r="8593" spans="1:7" x14ac:dyDescent="0.35">
      <c r="A8593" t="s">
        <v>9836</v>
      </c>
      <c r="B8593" t="s">
        <v>434</v>
      </c>
      <c r="C8593" s="16">
        <v>23330</v>
      </c>
      <c r="D8593">
        <v>9</v>
      </c>
      <c r="E8593">
        <v>55</v>
      </c>
      <c r="F8593" t="s">
        <v>12789</v>
      </c>
      <c r="G8593">
        <v>0.755</v>
      </c>
    </row>
    <row r="8594" spans="1:7" x14ac:dyDescent="0.35">
      <c r="A8594" t="s">
        <v>6002</v>
      </c>
      <c r="B8594" t="s">
        <v>4334</v>
      </c>
      <c r="C8594" s="16">
        <v>23316</v>
      </c>
      <c r="D8594">
        <v>1</v>
      </c>
      <c r="E8594">
        <v>0</v>
      </c>
      <c r="F8594" t="s">
        <v>13442</v>
      </c>
      <c r="G8594">
        <v>0.53800000000000003</v>
      </c>
    </row>
    <row r="8595" spans="1:7" x14ac:dyDescent="0.35">
      <c r="A8595" t="s">
        <v>10525</v>
      </c>
      <c r="B8595" t="s">
        <v>4334</v>
      </c>
      <c r="C8595" s="16">
        <v>23316</v>
      </c>
      <c r="D8595">
        <v>7</v>
      </c>
      <c r="E8595">
        <v>69</v>
      </c>
      <c r="F8595" t="s">
        <v>13442</v>
      </c>
      <c r="G8595">
        <v>0.47299999999999998</v>
      </c>
    </row>
    <row r="8596" spans="1:7" x14ac:dyDescent="0.35">
      <c r="A8596" t="s">
        <v>10745</v>
      </c>
      <c r="B8596" t="s">
        <v>5744</v>
      </c>
      <c r="C8596" s="16">
        <v>23285</v>
      </c>
      <c r="D8596">
        <v>21</v>
      </c>
      <c r="E8596">
        <v>56</v>
      </c>
      <c r="F8596" t="s">
        <v>14198</v>
      </c>
      <c r="G8596">
        <v>0.48</v>
      </c>
    </row>
    <row r="8597" spans="1:7" x14ac:dyDescent="0.35">
      <c r="A8597" t="s">
        <v>3592</v>
      </c>
      <c r="B8597" t="s">
        <v>168</v>
      </c>
      <c r="C8597" s="16">
        <v>23270</v>
      </c>
      <c r="D8597">
        <v>1</v>
      </c>
      <c r="E8597">
        <v>54</v>
      </c>
      <c r="F8597" t="s">
        <v>14074</v>
      </c>
      <c r="G8597">
        <v>0.52200000000000002</v>
      </c>
    </row>
    <row r="8598" spans="1:7" x14ac:dyDescent="0.35">
      <c r="A8598" t="s">
        <v>12758</v>
      </c>
      <c r="B8598" t="s">
        <v>168</v>
      </c>
      <c r="C8598" s="16">
        <v>23270</v>
      </c>
      <c r="D8598">
        <v>8</v>
      </c>
      <c r="E8598">
        <v>23</v>
      </c>
      <c r="F8598" t="s">
        <v>14074</v>
      </c>
      <c r="G8598">
        <v>0.38900000000000001</v>
      </c>
    </row>
    <row r="8599" spans="1:7" x14ac:dyDescent="0.35">
      <c r="A8599" t="s">
        <v>1305</v>
      </c>
      <c r="B8599" t="s">
        <v>434</v>
      </c>
      <c r="C8599" s="16">
        <v>23234</v>
      </c>
      <c r="D8599">
        <v>10</v>
      </c>
      <c r="E8599">
        <v>47</v>
      </c>
      <c r="F8599" t="s">
        <v>12789</v>
      </c>
      <c r="G8599">
        <v>0.61799999999999999</v>
      </c>
    </row>
    <row r="8600" spans="1:7" x14ac:dyDescent="0.35">
      <c r="A8600" t="s">
        <v>4565</v>
      </c>
      <c r="B8600" t="s">
        <v>434</v>
      </c>
      <c r="C8600" s="16">
        <v>23234</v>
      </c>
      <c r="D8600">
        <v>7</v>
      </c>
      <c r="E8600">
        <v>55</v>
      </c>
      <c r="F8600" t="s">
        <v>12789</v>
      </c>
      <c r="G8600">
        <v>0.35499999999999998</v>
      </c>
    </row>
    <row r="8601" spans="1:7" x14ac:dyDescent="0.35">
      <c r="A8601" t="s">
        <v>5071</v>
      </c>
      <c r="B8601" t="s">
        <v>434</v>
      </c>
      <c r="C8601" s="16">
        <v>23234</v>
      </c>
      <c r="D8601">
        <v>5</v>
      </c>
      <c r="E8601">
        <v>39</v>
      </c>
      <c r="F8601" t="s">
        <v>12789</v>
      </c>
      <c r="G8601">
        <v>0.38</v>
      </c>
    </row>
    <row r="8602" spans="1:7" x14ac:dyDescent="0.35">
      <c r="A8602" t="s">
        <v>3072</v>
      </c>
      <c r="B8602" t="s">
        <v>205</v>
      </c>
      <c r="C8602" s="16">
        <v>23229</v>
      </c>
      <c r="D8602">
        <v>1</v>
      </c>
      <c r="E8602">
        <v>75</v>
      </c>
      <c r="F8602" t="s">
        <v>13892</v>
      </c>
      <c r="G8602">
        <v>0.65900000000000003</v>
      </c>
    </row>
    <row r="8603" spans="1:7" x14ac:dyDescent="0.35">
      <c r="A8603" t="s">
        <v>3268</v>
      </c>
      <c r="B8603" t="s">
        <v>3269</v>
      </c>
      <c r="C8603" s="16">
        <v>23224</v>
      </c>
      <c r="D8603">
        <v>1</v>
      </c>
      <c r="E8603">
        <v>0</v>
      </c>
      <c r="F8603" t="s">
        <v>13788</v>
      </c>
      <c r="G8603">
        <v>0.69799999999999995</v>
      </c>
    </row>
    <row r="8604" spans="1:7" x14ac:dyDescent="0.35">
      <c r="A8604" t="s">
        <v>4333</v>
      </c>
      <c r="B8604" t="s">
        <v>4334</v>
      </c>
      <c r="C8604" s="16">
        <v>23163</v>
      </c>
      <c r="D8604">
        <v>7</v>
      </c>
      <c r="E8604">
        <v>0</v>
      </c>
      <c r="F8604" t="s">
        <v>13442</v>
      </c>
      <c r="G8604">
        <v>0.73799999999999999</v>
      </c>
    </row>
    <row r="8605" spans="1:7" x14ac:dyDescent="0.35">
      <c r="A8605" t="s">
        <v>11183</v>
      </c>
      <c r="B8605" t="s">
        <v>4334</v>
      </c>
      <c r="C8605" s="16">
        <v>23163</v>
      </c>
      <c r="D8605">
        <v>1</v>
      </c>
      <c r="E8605">
        <v>0</v>
      </c>
      <c r="F8605" t="s">
        <v>13442</v>
      </c>
      <c r="G8605">
        <v>0.68700000000000006</v>
      </c>
    </row>
    <row r="8606" spans="1:7" x14ac:dyDescent="0.35">
      <c r="A8606" t="s">
        <v>1012</v>
      </c>
      <c r="B8606" t="s">
        <v>1138</v>
      </c>
      <c r="C8606" s="16">
        <v>23158</v>
      </c>
      <c r="D8606">
        <v>1</v>
      </c>
      <c r="E8606">
        <v>71</v>
      </c>
      <c r="F8606" t="s">
        <v>14550</v>
      </c>
      <c r="G8606">
        <v>0.38</v>
      </c>
    </row>
    <row r="8607" spans="1:7" x14ac:dyDescent="0.35">
      <c r="A8607" t="s">
        <v>412</v>
      </c>
      <c r="B8607" t="s">
        <v>413</v>
      </c>
      <c r="C8607" s="16">
        <v>23102</v>
      </c>
      <c r="D8607">
        <v>5</v>
      </c>
      <c r="E8607">
        <v>33</v>
      </c>
      <c r="F8607" t="s">
        <v>13789</v>
      </c>
      <c r="G8607">
        <v>0.249</v>
      </c>
    </row>
    <row r="8608" spans="1:7" x14ac:dyDescent="0.35">
      <c r="A8608" t="s">
        <v>5226</v>
      </c>
      <c r="B8608" t="s">
        <v>413</v>
      </c>
      <c r="C8608" s="16">
        <v>23102</v>
      </c>
      <c r="D8608">
        <v>1</v>
      </c>
      <c r="E8608">
        <v>49</v>
      </c>
      <c r="F8608" t="s">
        <v>13789</v>
      </c>
      <c r="G8608">
        <v>0.41599999999999998</v>
      </c>
    </row>
    <row r="8609" spans="1:7" x14ac:dyDescent="0.35">
      <c r="A8609" t="s">
        <v>2120</v>
      </c>
      <c r="B8609" t="s">
        <v>168</v>
      </c>
      <c r="C8609" s="16">
        <v>23095</v>
      </c>
      <c r="D8609">
        <v>1</v>
      </c>
      <c r="E8609">
        <v>77</v>
      </c>
      <c r="F8609" t="s">
        <v>14074</v>
      </c>
      <c r="G8609">
        <v>0.55000000000000004</v>
      </c>
    </row>
    <row r="8610" spans="1:7" x14ac:dyDescent="0.35">
      <c r="A8610" t="s">
        <v>12052</v>
      </c>
      <c r="B8610" t="s">
        <v>168</v>
      </c>
      <c r="C8610" s="16">
        <v>23095</v>
      </c>
      <c r="D8610">
        <v>6</v>
      </c>
      <c r="E8610">
        <v>24</v>
      </c>
      <c r="F8610" t="s">
        <v>14074</v>
      </c>
      <c r="G8610">
        <v>0.58399999999999996</v>
      </c>
    </row>
    <row r="8611" spans="1:7" x14ac:dyDescent="0.35">
      <c r="A8611" t="s">
        <v>4140</v>
      </c>
      <c r="B8611" t="s">
        <v>1591</v>
      </c>
      <c r="C8611" s="16">
        <v>23092</v>
      </c>
      <c r="D8611">
        <v>14</v>
      </c>
      <c r="E8611">
        <v>80</v>
      </c>
      <c r="F8611" t="s">
        <v>14339</v>
      </c>
      <c r="G8611">
        <v>0.48199999999999998</v>
      </c>
    </row>
    <row r="8612" spans="1:7" x14ac:dyDescent="0.35">
      <c r="A8612" t="s">
        <v>7737</v>
      </c>
      <c r="B8612" t="s">
        <v>1591</v>
      </c>
      <c r="C8612" s="16">
        <v>23092</v>
      </c>
      <c r="D8612">
        <v>1</v>
      </c>
      <c r="E8612">
        <v>70</v>
      </c>
      <c r="F8612" t="s">
        <v>14339</v>
      </c>
      <c r="G8612">
        <v>0.49099999999999999</v>
      </c>
    </row>
    <row r="8613" spans="1:7" x14ac:dyDescent="0.35">
      <c r="A8613" t="s">
        <v>8409</v>
      </c>
      <c r="B8613" t="s">
        <v>8410</v>
      </c>
      <c r="C8613" s="16">
        <v>23080</v>
      </c>
      <c r="D8613">
        <v>2</v>
      </c>
      <c r="E8613">
        <v>4</v>
      </c>
      <c r="F8613" t="s">
        <v>13166</v>
      </c>
      <c r="G8613">
        <v>0.248</v>
      </c>
    </row>
    <row r="8614" spans="1:7" x14ac:dyDescent="0.35">
      <c r="A8614" t="s">
        <v>9891</v>
      </c>
      <c r="B8614" t="s">
        <v>516</v>
      </c>
      <c r="C8614" s="16">
        <v>23071</v>
      </c>
      <c r="D8614">
        <v>1</v>
      </c>
      <c r="E8614">
        <v>31</v>
      </c>
      <c r="F8614" t="s">
        <v>13756</v>
      </c>
      <c r="G8614">
        <v>0.64100000000000001</v>
      </c>
    </row>
    <row r="8615" spans="1:7" x14ac:dyDescent="0.35">
      <c r="A8615" t="s">
        <v>9449</v>
      </c>
      <c r="B8615" t="s">
        <v>9450</v>
      </c>
      <c r="C8615" s="16">
        <v>23060</v>
      </c>
      <c r="D8615">
        <v>3</v>
      </c>
      <c r="E8615">
        <v>49</v>
      </c>
      <c r="F8615" t="s">
        <v>13642</v>
      </c>
      <c r="G8615">
        <v>0.498</v>
      </c>
    </row>
    <row r="8616" spans="1:7" x14ac:dyDescent="0.35">
      <c r="A8616" t="s">
        <v>10184</v>
      </c>
      <c r="B8616" t="s">
        <v>516</v>
      </c>
      <c r="C8616" s="16">
        <v>23043</v>
      </c>
      <c r="D8616">
        <v>1</v>
      </c>
      <c r="E8616">
        <v>62</v>
      </c>
      <c r="F8616" t="s">
        <v>13756</v>
      </c>
      <c r="G8616">
        <v>0.68100000000000005</v>
      </c>
    </row>
    <row r="8617" spans="1:7" x14ac:dyDescent="0.35">
      <c r="A8617" t="s">
        <v>3908</v>
      </c>
      <c r="B8617" t="s">
        <v>1284</v>
      </c>
      <c r="C8617" s="16">
        <v>23012</v>
      </c>
      <c r="D8617">
        <v>2</v>
      </c>
      <c r="E8617">
        <v>0</v>
      </c>
      <c r="F8617" t="s">
        <v>13669</v>
      </c>
      <c r="G8617">
        <v>0.45100000000000001</v>
      </c>
    </row>
    <row r="8618" spans="1:7" x14ac:dyDescent="0.35">
      <c r="A8618" t="s">
        <v>12154</v>
      </c>
      <c r="B8618" t="s">
        <v>5586</v>
      </c>
      <c r="C8618" s="16">
        <v>23012</v>
      </c>
      <c r="D8618">
        <v>1</v>
      </c>
      <c r="E8618">
        <v>0</v>
      </c>
      <c r="F8618" t="s">
        <v>13866</v>
      </c>
      <c r="G8618">
        <v>0.69699999999999995</v>
      </c>
    </row>
    <row r="8619" spans="1:7" x14ac:dyDescent="0.35">
      <c r="A8619" t="s">
        <v>5992</v>
      </c>
      <c r="B8619" t="s">
        <v>5993</v>
      </c>
      <c r="C8619" s="16">
        <v>23012</v>
      </c>
      <c r="D8619">
        <v>3</v>
      </c>
      <c r="E8619">
        <v>0</v>
      </c>
      <c r="F8619" t="s">
        <v>13790</v>
      </c>
      <c r="G8619">
        <v>0.747</v>
      </c>
    </row>
    <row r="8620" spans="1:7" x14ac:dyDescent="0.35">
      <c r="A8620" t="s">
        <v>1740</v>
      </c>
      <c r="B8620" t="s">
        <v>1284</v>
      </c>
      <c r="C8620" s="16">
        <v>23012</v>
      </c>
      <c r="D8620">
        <v>1</v>
      </c>
      <c r="E8620">
        <v>27</v>
      </c>
      <c r="F8620" t="s">
        <v>13669</v>
      </c>
      <c r="G8620">
        <v>0.72899999999999998</v>
      </c>
    </row>
    <row r="8621" spans="1:7" x14ac:dyDescent="0.35">
      <c r="A8621" t="s">
        <v>7994</v>
      </c>
      <c r="B8621" t="s">
        <v>7995</v>
      </c>
      <c r="C8621" s="16">
        <v>23012</v>
      </c>
      <c r="D8621">
        <v>1</v>
      </c>
      <c r="E8621">
        <v>0</v>
      </c>
      <c r="F8621" t="s">
        <v>7997</v>
      </c>
      <c r="G8621">
        <v>0.48099999999999998</v>
      </c>
    </row>
    <row r="8622" spans="1:7" x14ac:dyDescent="0.35">
      <c r="A8622" t="s">
        <v>8142</v>
      </c>
      <c r="B8622" t="s">
        <v>2692</v>
      </c>
      <c r="C8622" s="16">
        <v>23012</v>
      </c>
      <c r="D8622">
        <v>13</v>
      </c>
      <c r="E8622">
        <v>0</v>
      </c>
      <c r="F8622" t="s">
        <v>13838</v>
      </c>
      <c r="G8622">
        <v>0.61299999999999999</v>
      </c>
    </row>
    <row r="8623" spans="1:7" x14ac:dyDescent="0.35">
      <c r="A8623" t="s">
        <v>8413</v>
      </c>
      <c r="B8623" t="s">
        <v>5586</v>
      </c>
      <c r="C8623" s="16">
        <v>23012</v>
      </c>
      <c r="D8623">
        <v>1</v>
      </c>
      <c r="E8623">
        <v>0</v>
      </c>
      <c r="F8623" t="s">
        <v>13866</v>
      </c>
      <c r="G8623">
        <v>0.67900000000000005</v>
      </c>
    </row>
    <row r="8624" spans="1:7" x14ac:dyDescent="0.35">
      <c r="A8624" t="s">
        <v>8720</v>
      </c>
      <c r="B8624" t="s">
        <v>6097</v>
      </c>
      <c r="C8624" s="16">
        <v>23012</v>
      </c>
      <c r="D8624">
        <v>6</v>
      </c>
      <c r="E8624">
        <v>0</v>
      </c>
      <c r="F8624" t="s">
        <v>13663</v>
      </c>
      <c r="G8624">
        <v>0.55100000000000005</v>
      </c>
    </row>
    <row r="8625" spans="1:7" x14ac:dyDescent="0.35">
      <c r="A8625" t="s">
        <v>9713</v>
      </c>
      <c r="B8625" t="s">
        <v>9714</v>
      </c>
      <c r="C8625" s="16">
        <v>23012</v>
      </c>
      <c r="D8625">
        <v>7</v>
      </c>
      <c r="E8625">
        <v>57</v>
      </c>
      <c r="F8625" t="s">
        <v>13867</v>
      </c>
      <c r="G8625">
        <v>0.59099999999999997</v>
      </c>
    </row>
    <row r="8626" spans="1:7" x14ac:dyDescent="0.35">
      <c r="A8626" t="s">
        <v>9726</v>
      </c>
      <c r="B8626" t="s">
        <v>9727</v>
      </c>
      <c r="C8626" s="16">
        <v>23012</v>
      </c>
      <c r="D8626">
        <v>7</v>
      </c>
      <c r="E8626">
        <v>0</v>
      </c>
      <c r="F8626" t="s">
        <v>13868</v>
      </c>
      <c r="G8626">
        <v>0.53700000000000003</v>
      </c>
    </row>
    <row r="8627" spans="1:7" x14ac:dyDescent="0.35">
      <c r="A8627" t="s">
        <v>10183</v>
      </c>
      <c r="B8627" t="s">
        <v>3616</v>
      </c>
      <c r="C8627" s="16">
        <v>23012</v>
      </c>
      <c r="D8627">
        <v>15</v>
      </c>
      <c r="E8627">
        <v>0</v>
      </c>
      <c r="F8627" t="s">
        <v>13656</v>
      </c>
      <c r="G8627">
        <v>0.50600000000000001</v>
      </c>
    </row>
    <row r="8628" spans="1:7" x14ac:dyDescent="0.35">
      <c r="A8628" t="s">
        <v>11181</v>
      </c>
      <c r="B8628" t="s">
        <v>5993</v>
      </c>
      <c r="C8628" s="16">
        <v>23012</v>
      </c>
      <c r="D8628">
        <v>1</v>
      </c>
      <c r="E8628">
        <v>0</v>
      </c>
      <c r="F8628" t="s">
        <v>13790</v>
      </c>
      <c r="G8628">
        <v>0.76900000000000002</v>
      </c>
    </row>
    <row r="8629" spans="1:7" x14ac:dyDescent="0.35">
      <c r="A8629" t="s">
        <v>11256</v>
      </c>
      <c r="B8629" t="s">
        <v>3616</v>
      </c>
      <c r="C8629" s="16">
        <v>23012</v>
      </c>
      <c r="D8629">
        <v>17</v>
      </c>
      <c r="E8629">
        <v>0</v>
      </c>
      <c r="F8629" t="s">
        <v>13656</v>
      </c>
      <c r="G8629">
        <v>0.58599999999999997</v>
      </c>
    </row>
    <row r="8630" spans="1:7" x14ac:dyDescent="0.35">
      <c r="A8630" t="s">
        <v>11656</v>
      </c>
      <c r="B8630" t="s">
        <v>2692</v>
      </c>
      <c r="C8630" s="16">
        <v>23012</v>
      </c>
      <c r="D8630">
        <v>1</v>
      </c>
      <c r="E8630">
        <v>0</v>
      </c>
      <c r="F8630" t="s">
        <v>13838</v>
      </c>
      <c r="G8630">
        <v>0.65500000000000003</v>
      </c>
    </row>
    <row r="8631" spans="1:7" x14ac:dyDescent="0.35">
      <c r="A8631" t="s">
        <v>7270</v>
      </c>
      <c r="B8631" t="s">
        <v>168</v>
      </c>
      <c r="C8631" s="16">
        <v>22920</v>
      </c>
      <c r="D8631">
        <v>1</v>
      </c>
      <c r="E8631">
        <v>57</v>
      </c>
      <c r="F8631" t="s">
        <v>14074</v>
      </c>
      <c r="G8631">
        <v>0.54200000000000004</v>
      </c>
    </row>
    <row r="8632" spans="1:7" x14ac:dyDescent="0.35">
      <c r="A8632" t="s">
        <v>4770</v>
      </c>
      <c r="B8632" t="s">
        <v>117</v>
      </c>
      <c r="C8632" s="16">
        <v>22890</v>
      </c>
      <c r="D8632">
        <v>1</v>
      </c>
      <c r="E8632">
        <v>0</v>
      </c>
      <c r="F8632" t="s">
        <v>13746</v>
      </c>
      <c r="G8632">
        <v>0.52100000000000002</v>
      </c>
    </row>
    <row r="8633" spans="1:7" x14ac:dyDescent="0.35">
      <c r="A8633" t="s">
        <v>8776</v>
      </c>
      <c r="B8633" t="s">
        <v>4689</v>
      </c>
      <c r="C8633" s="16">
        <v>22878</v>
      </c>
      <c r="D8633">
        <v>7</v>
      </c>
      <c r="E8633">
        <v>84</v>
      </c>
      <c r="F8633" t="s">
        <v>14592</v>
      </c>
      <c r="G8633">
        <v>0.65</v>
      </c>
    </row>
    <row r="8634" spans="1:7" x14ac:dyDescent="0.35">
      <c r="A8634" t="s">
        <v>5628</v>
      </c>
      <c r="B8634" t="s">
        <v>434</v>
      </c>
      <c r="C8634" s="16">
        <v>22802</v>
      </c>
      <c r="D8634">
        <v>6</v>
      </c>
      <c r="E8634">
        <v>29</v>
      </c>
      <c r="F8634" t="s">
        <v>12789</v>
      </c>
      <c r="G8634">
        <v>0.34300000000000003</v>
      </c>
    </row>
    <row r="8635" spans="1:7" x14ac:dyDescent="0.35">
      <c r="A8635" t="s">
        <v>12275</v>
      </c>
      <c r="B8635" t="s">
        <v>434</v>
      </c>
      <c r="C8635" s="16">
        <v>22802</v>
      </c>
      <c r="D8635">
        <v>4</v>
      </c>
      <c r="E8635">
        <v>31</v>
      </c>
      <c r="F8635" t="s">
        <v>12789</v>
      </c>
      <c r="G8635">
        <v>0.64800000000000002</v>
      </c>
    </row>
    <row r="8636" spans="1:7" x14ac:dyDescent="0.35">
      <c r="A8636" t="s">
        <v>4253</v>
      </c>
      <c r="B8636" t="s">
        <v>3012</v>
      </c>
      <c r="C8636" s="16">
        <v>22798</v>
      </c>
      <c r="D8636">
        <v>3</v>
      </c>
      <c r="E8636">
        <v>63</v>
      </c>
      <c r="F8636" t="s">
        <v>12801</v>
      </c>
      <c r="G8636">
        <v>0.61</v>
      </c>
    </row>
    <row r="8637" spans="1:7" x14ac:dyDescent="0.35">
      <c r="A8637" t="s">
        <v>9230</v>
      </c>
      <c r="B8637" t="s">
        <v>3012</v>
      </c>
      <c r="C8637" s="16">
        <v>22798</v>
      </c>
      <c r="D8637">
        <v>7</v>
      </c>
      <c r="E8637">
        <v>50</v>
      </c>
      <c r="F8637" t="s">
        <v>12801</v>
      </c>
      <c r="G8637">
        <v>0.497</v>
      </c>
    </row>
    <row r="8638" spans="1:7" x14ac:dyDescent="0.35">
      <c r="A8638" t="s">
        <v>2152</v>
      </c>
      <c r="B8638" t="s">
        <v>391</v>
      </c>
      <c r="C8638" s="16">
        <v>22767</v>
      </c>
      <c r="D8638">
        <v>10</v>
      </c>
      <c r="E8638">
        <v>43</v>
      </c>
      <c r="F8638" t="s">
        <v>14262</v>
      </c>
      <c r="G8638">
        <v>0.47099999999999997</v>
      </c>
    </row>
    <row r="8639" spans="1:7" x14ac:dyDescent="0.35">
      <c r="A8639" t="s">
        <v>2645</v>
      </c>
      <c r="B8639" t="s">
        <v>2646</v>
      </c>
      <c r="C8639" s="16">
        <v>22647</v>
      </c>
      <c r="D8639">
        <v>7</v>
      </c>
      <c r="E8639">
        <v>37</v>
      </c>
      <c r="F8639" t="s">
        <v>12789</v>
      </c>
      <c r="G8639">
        <v>0.45300000000000001</v>
      </c>
    </row>
    <row r="8640" spans="1:7" x14ac:dyDescent="0.35">
      <c r="A8640" t="s">
        <v>3251</v>
      </c>
      <c r="B8640" t="s">
        <v>2646</v>
      </c>
      <c r="C8640" s="16">
        <v>22647</v>
      </c>
      <c r="D8640">
        <v>5</v>
      </c>
      <c r="E8640">
        <v>41</v>
      </c>
      <c r="F8640" t="s">
        <v>12789</v>
      </c>
      <c r="G8640">
        <v>0.80400000000000005</v>
      </c>
    </row>
    <row r="8641" spans="1:7" x14ac:dyDescent="0.35">
      <c r="A8641" t="s">
        <v>3563</v>
      </c>
      <c r="B8641" t="s">
        <v>3564</v>
      </c>
      <c r="C8641" s="16">
        <v>22647</v>
      </c>
      <c r="D8641">
        <v>1</v>
      </c>
      <c r="E8641">
        <v>0</v>
      </c>
      <c r="F8641" t="s">
        <v>13869</v>
      </c>
      <c r="G8641">
        <v>0.63600000000000001</v>
      </c>
    </row>
    <row r="8642" spans="1:7" x14ac:dyDescent="0.35">
      <c r="A8642" t="s">
        <v>3862</v>
      </c>
      <c r="B8642" t="s">
        <v>3863</v>
      </c>
      <c r="C8642" s="16">
        <v>22647</v>
      </c>
      <c r="D8642">
        <v>1</v>
      </c>
      <c r="E8642">
        <v>0</v>
      </c>
      <c r="F8642" t="s">
        <v>3864</v>
      </c>
      <c r="G8642">
        <v>0.57799999999999996</v>
      </c>
    </row>
    <row r="8643" spans="1:7" x14ac:dyDescent="0.35">
      <c r="A8643" t="s">
        <v>4718</v>
      </c>
      <c r="B8643" t="s">
        <v>4719</v>
      </c>
      <c r="C8643" s="16">
        <v>22647</v>
      </c>
      <c r="D8643">
        <v>1</v>
      </c>
      <c r="E8643">
        <v>52</v>
      </c>
      <c r="F8643" t="s">
        <v>14593</v>
      </c>
      <c r="G8643">
        <v>0.751</v>
      </c>
    </row>
    <row r="8644" spans="1:7" x14ac:dyDescent="0.35">
      <c r="A8644" t="s">
        <v>5122</v>
      </c>
      <c r="B8644" t="s">
        <v>5123</v>
      </c>
      <c r="C8644" s="16">
        <v>22647</v>
      </c>
      <c r="D8644">
        <v>1</v>
      </c>
      <c r="E8644">
        <v>0</v>
      </c>
      <c r="F8644" t="s">
        <v>13735</v>
      </c>
      <c r="G8644">
        <v>0.86699999999999999</v>
      </c>
    </row>
    <row r="8645" spans="1:7" x14ac:dyDescent="0.35">
      <c r="A8645" t="s">
        <v>6110</v>
      </c>
      <c r="B8645" t="s">
        <v>1678</v>
      </c>
      <c r="C8645" s="16">
        <v>22647</v>
      </c>
      <c r="D8645">
        <v>8</v>
      </c>
      <c r="E8645">
        <v>42</v>
      </c>
      <c r="F8645" t="s">
        <v>12801</v>
      </c>
      <c r="G8645">
        <v>0.68799999999999994</v>
      </c>
    </row>
    <row r="8646" spans="1:7" x14ac:dyDescent="0.35">
      <c r="A8646" t="s">
        <v>12581</v>
      </c>
      <c r="B8646" t="s">
        <v>3564</v>
      </c>
      <c r="C8646" s="16">
        <v>22647</v>
      </c>
      <c r="D8646">
        <v>2</v>
      </c>
      <c r="E8646">
        <v>0</v>
      </c>
      <c r="F8646" t="s">
        <v>13869</v>
      </c>
      <c r="G8646">
        <v>0.72199999999999998</v>
      </c>
    </row>
    <row r="8647" spans="1:7" x14ac:dyDescent="0.35">
      <c r="A8647" t="s">
        <v>6111</v>
      </c>
      <c r="B8647" t="s">
        <v>1678</v>
      </c>
      <c r="C8647" s="16">
        <v>22647</v>
      </c>
      <c r="D8647">
        <v>1</v>
      </c>
      <c r="E8647">
        <v>62</v>
      </c>
      <c r="F8647" t="s">
        <v>12801</v>
      </c>
      <c r="G8647">
        <v>0.35</v>
      </c>
    </row>
    <row r="8648" spans="1:7" x14ac:dyDescent="0.35">
      <c r="A8648" t="s">
        <v>10431</v>
      </c>
      <c r="B8648" t="s">
        <v>1678</v>
      </c>
      <c r="C8648" s="16">
        <v>22647</v>
      </c>
      <c r="D8648">
        <v>12</v>
      </c>
      <c r="E8648">
        <v>47</v>
      </c>
      <c r="F8648" t="s">
        <v>12801</v>
      </c>
      <c r="G8648">
        <v>0.57199999999999995</v>
      </c>
    </row>
    <row r="8649" spans="1:7" x14ac:dyDescent="0.35">
      <c r="A8649" t="s">
        <v>11446</v>
      </c>
      <c r="B8649" t="s">
        <v>3564</v>
      </c>
      <c r="C8649" s="16">
        <v>22647</v>
      </c>
      <c r="D8649">
        <v>19</v>
      </c>
      <c r="E8649">
        <v>0</v>
      </c>
      <c r="F8649" t="s">
        <v>13869</v>
      </c>
      <c r="G8649">
        <v>0.64900000000000002</v>
      </c>
    </row>
    <row r="8650" spans="1:7" x14ac:dyDescent="0.35">
      <c r="A8650" t="s">
        <v>5865</v>
      </c>
      <c r="B8650" t="s">
        <v>434</v>
      </c>
      <c r="C8650" s="16">
        <v>22574</v>
      </c>
      <c r="D8650">
        <v>5</v>
      </c>
      <c r="E8650">
        <v>82</v>
      </c>
      <c r="F8650" t="s">
        <v>12789</v>
      </c>
      <c r="G8650">
        <v>0.39600000000000002</v>
      </c>
    </row>
    <row r="8651" spans="1:7" x14ac:dyDescent="0.35">
      <c r="A8651" t="s">
        <v>3661</v>
      </c>
      <c r="B8651" t="s">
        <v>4791</v>
      </c>
      <c r="C8651" s="16">
        <v>22282</v>
      </c>
      <c r="D8651">
        <v>8</v>
      </c>
      <c r="E8651">
        <v>63</v>
      </c>
      <c r="F8651" t="s">
        <v>14591</v>
      </c>
      <c r="G8651">
        <v>0.68600000000000005</v>
      </c>
    </row>
    <row r="8652" spans="1:7" x14ac:dyDescent="0.35">
      <c r="A8652" t="s">
        <v>7638</v>
      </c>
      <c r="B8652" t="s">
        <v>5586</v>
      </c>
      <c r="C8652" s="16">
        <v>22282</v>
      </c>
      <c r="D8652">
        <v>4</v>
      </c>
      <c r="E8652">
        <v>0</v>
      </c>
      <c r="F8652" t="s">
        <v>13866</v>
      </c>
      <c r="G8652">
        <v>0.55600000000000005</v>
      </c>
    </row>
    <row r="8653" spans="1:7" x14ac:dyDescent="0.35">
      <c r="A8653" t="s">
        <v>7758</v>
      </c>
      <c r="B8653" t="s">
        <v>2646</v>
      </c>
      <c r="C8653" s="16">
        <v>22282</v>
      </c>
      <c r="D8653">
        <v>11</v>
      </c>
      <c r="E8653">
        <v>0</v>
      </c>
      <c r="F8653" t="s">
        <v>12789</v>
      </c>
      <c r="G8653">
        <v>0.60499999999999998</v>
      </c>
    </row>
    <row r="8654" spans="1:7" x14ac:dyDescent="0.35">
      <c r="A8654" t="s">
        <v>4322</v>
      </c>
      <c r="B8654" t="s">
        <v>2646</v>
      </c>
      <c r="C8654" s="16">
        <v>22282</v>
      </c>
      <c r="D8654">
        <v>12</v>
      </c>
      <c r="E8654">
        <v>0</v>
      </c>
      <c r="F8654" t="s">
        <v>12789</v>
      </c>
      <c r="G8654">
        <v>0.46400000000000002</v>
      </c>
    </row>
    <row r="8655" spans="1:7" x14ac:dyDescent="0.35">
      <c r="A8655" t="s">
        <v>10202</v>
      </c>
      <c r="B8655" t="s">
        <v>2646</v>
      </c>
      <c r="C8655" s="16">
        <v>22282</v>
      </c>
      <c r="D8655">
        <v>2</v>
      </c>
      <c r="E8655">
        <v>0</v>
      </c>
      <c r="F8655" t="s">
        <v>12789</v>
      </c>
      <c r="G8655">
        <v>0.53300000000000003</v>
      </c>
    </row>
    <row r="8656" spans="1:7" x14ac:dyDescent="0.35">
      <c r="A8656" t="s">
        <v>7032</v>
      </c>
      <c r="B8656" t="s">
        <v>7033</v>
      </c>
      <c r="C8656" s="16">
        <v>22037</v>
      </c>
      <c r="D8656">
        <v>7</v>
      </c>
      <c r="E8656">
        <v>67</v>
      </c>
      <c r="F8656" t="s">
        <v>12789</v>
      </c>
      <c r="G8656">
        <v>0.71399999999999997</v>
      </c>
    </row>
    <row r="8657" spans="1:7" x14ac:dyDescent="0.35">
      <c r="A8657" t="s">
        <v>4462</v>
      </c>
      <c r="B8657" t="s">
        <v>434</v>
      </c>
      <c r="C8657" s="16">
        <v>22014</v>
      </c>
      <c r="D8657">
        <v>8</v>
      </c>
      <c r="E8657">
        <v>55</v>
      </c>
      <c r="F8657" t="s">
        <v>12789</v>
      </c>
      <c r="G8657">
        <v>0.41799999999999998</v>
      </c>
    </row>
    <row r="8658" spans="1:7" x14ac:dyDescent="0.35">
      <c r="A8658" t="s">
        <v>9373</v>
      </c>
      <c r="B8658" t="s">
        <v>9374</v>
      </c>
      <c r="C8658" s="16">
        <v>21898</v>
      </c>
      <c r="D8658">
        <v>3</v>
      </c>
      <c r="E8658">
        <v>70</v>
      </c>
      <c r="F8658" t="s">
        <v>9375</v>
      </c>
      <c r="G8658">
        <v>0.45400000000000001</v>
      </c>
    </row>
    <row r="8659" spans="1:7" x14ac:dyDescent="0.35">
      <c r="A8659" t="s">
        <v>448</v>
      </c>
      <c r="B8659" t="s">
        <v>958</v>
      </c>
      <c r="C8659" s="16">
        <v>21551</v>
      </c>
      <c r="D8659">
        <v>9</v>
      </c>
      <c r="E8659">
        <v>0</v>
      </c>
      <c r="F8659" t="s">
        <v>13666</v>
      </c>
      <c r="G8659">
        <v>0.17699999999999999</v>
      </c>
    </row>
    <row r="8660" spans="1:7" x14ac:dyDescent="0.35">
      <c r="A8660" t="s">
        <v>5974</v>
      </c>
      <c r="B8660" t="s">
        <v>434</v>
      </c>
      <c r="C8660" s="16">
        <v>21265</v>
      </c>
      <c r="D8660">
        <v>4</v>
      </c>
      <c r="E8660">
        <v>59</v>
      </c>
      <c r="F8660" t="s">
        <v>12789</v>
      </c>
      <c r="G8660">
        <v>0.69599999999999995</v>
      </c>
    </row>
    <row r="8661" spans="1:7" x14ac:dyDescent="0.35">
      <c r="A8661" t="s">
        <v>8315</v>
      </c>
      <c r="B8661" t="s">
        <v>434</v>
      </c>
      <c r="C8661" s="16">
        <v>21265</v>
      </c>
      <c r="D8661">
        <v>5</v>
      </c>
      <c r="E8661">
        <v>71</v>
      </c>
      <c r="F8661" t="s">
        <v>12789</v>
      </c>
      <c r="G8661">
        <v>0.64700000000000002</v>
      </c>
    </row>
    <row r="8662" spans="1:7" x14ac:dyDescent="0.35">
      <c r="A8662" t="s">
        <v>839</v>
      </c>
      <c r="B8662" t="s">
        <v>434</v>
      </c>
      <c r="C8662" s="16">
        <v>21265</v>
      </c>
      <c r="D8662">
        <v>8</v>
      </c>
      <c r="E8662">
        <v>60</v>
      </c>
      <c r="F8662" t="s">
        <v>12789</v>
      </c>
      <c r="G8662">
        <v>0.69699999999999995</v>
      </c>
    </row>
    <row r="8663" spans="1:7" x14ac:dyDescent="0.35">
      <c r="A8663" t="s">
        <v>9701</v>
      </c>
      <c r="B8663" t="s">
        <v>434</v>
      </c>
      <c r="C8663" s="16">
        <v>21265</v>
      </c>
      <c r="D8663">
        <v>1</v>
      </c>
      <c r="E8663">
        <v>68</v>
      </c>
      <c r="F8663" t="s">
        <v>12789</v>
      </c>
      <c r="G8663">
        <v>0.49399999999999999</v>
      </c>
    </row>
    <row r="8664" spans="1:7" x14ac:dyDescent="0.35">
      <c r="A8664" t="s">
        <v>1746</v>
      </c>
      <c r="B8664" t="s">
        <v>1747</v>
      </c>
      <c r="C8664" s="16">
        <v>21186</v>
      </c>
      <c r="D8664">
        <v>14</v>
      </c>
      <c r="E8664">
        <v>10</v>
      </c>
      <c r="F8664" t="s">
        <v>13838</v>
      </c>
      <c r="G8664">
        <v>0.28299999999999997</v>
      </c>
    </row>
    <row r="8665" spans="1:7" x14ac:dyDescent="0.35">
      <c r="A8665" t="s">
        <v>4394</v>
      </c>
      <c r="B8665" t="s">
        <v>4395</v>
      </c>
      <c r="C8665" s="16">
        <v>21186</v>
      </c>
      <c r="D8665">
        <v>1</v>
      </c>
      <c r="E8665">
        <v>64</v>
      </c>
      <c r="F8665" t="s">
        <v>14594</v>
      </c>
      <c r="G8665">
        <v>0.54100000000000004</v>
      </c>
    </row>
    <row r="8666" spans="1:7" x14ac:dyDescent="0.35">
      <c r="A8666" t="s">
        <v>9088</v>
      </c>
      <c r="B8666" t="s">
        <v>434</v>
      </c>
      <c r="C8666" s="16">
        <v>20537</v>
      </c>
      <c r="D8666">
        <v>1</v>
      </c>
      <c r="E8666">
        <v>68</v>
      </c>
      <c r="F8666" t="s">
        <v>12789</v>
      </c>
      <c r="G8666">
        <v>0.55700000000000005</v>
      </c>
    </row>
    <row r="8667" spans="1:7" x14ac:dyDescent="0.35">
      <c r="A8667" t="s">
        <v>11937</v>
      </c>
      <c r="B8667" t="s">
        <v>2943</v>
      </c>
      <c r="C8667" s="16">
        <v>2016</v>
      </c>
      <c r="D8667">
        <v>1</v>
      </c>
      <c r="E8667">
        <v>66</v>
      </c>
      <c r="F8667" t="s">
        <v>13443</v>
      </c>
      <c r="G8667">
        <v>0.66800000000000004</v>
      </c>
    </row>
    <row r="8668" spans="1:7" x14ac:dyDescent="0.35">
      <c r="A8668" t="s">
        <v>7140</v>
      </c>
      <c r="B8668" t="s">
        <v>321</v>
      </c>
      <c r="C8668" s="16">
        <v>2016</v>
      </c>
      <c r="D8668">
        <v>13</v>
      </c>
      <c r="E8668">
        <v>0</v>
      </c>
      <c r="F8668" t="s">
        <v>13581</v>
      </c>
      <c r="G8668">
        <v>0.54900000000000004</v>
      </c>
    </row>
    <row r="8669" spans="1:7" x14ac:dyDescent="0.35">
      <c r="A8669" t="s">
        <v>4691</v>
      </c>
      <c r="B8669" t="s">
        <v>321</v>
      </c>
      <c r="C8669" s="16">
        <v>2016</v>
      </c>
      <c r="D8669">
        <v>6</v>
      </c>
      <c r="E8669">
        <v>0</v>
      </c>
      <c r="F8669" t="s">
        <v>13581</v>
      </c>
      <c r="G8669">
        <v>0.70499999999999996</v>
      </c>
    </row>
    <row r="8670" spans="1:7" x14ac:dyDescent="0.35">
      <c r="A8670" t="s">
        <v>1630</v>
      </c>
      <c r="B8670" t="s">
        <v>1631</v>
      </c>
      <c r="C8670" s="16">
        <v>2016</v>
      </c>
      <c r="D8670">
        <v>1</v>
      </c>
      <c r="E8670">
        <v>0</v>
      </c>
      <c r="F8670" t="s">
        <v>13054</v>
      </c>
      <c r="G8670">
        <v>0.57599999999999996</v>
      </c>
    </row>
    <row r="8671" spans="1:7" x14ac:dyDescent="0.35">
      <c r="A8671">
        <v>16</v>
      </c>
      <c r="B8671" t="s">
        <v>93</v>
      </c>
      <c r="C8671" s="16">
        <v>2016</v>
      </c>
      <c r="D8671">
        <v>1</v>
      </c>
      <c r="E8671">
        <v>0</v>
      </c>
      <c r="F8671" t="s">
        <v>13698</v>
      </c>
      <c r="G8671">
        <v>0.55200000000000005</v>
      </c>
    </row>
    <row r="8672" spans="1:7" x14ac:dyDescent="0.35">
      <c r="A8672" t="s">
        <v>1158</v>
      </c>
      <c r="B8672" t="s">
        <v>1159</v>
      </c>
      <c r="C8672" s="16">
        <v>2015</v>
      </c>
      <c r="D8672">
        <v>2</v>
      </c>
      <c r="E8672">
        <v>62</v>
      </c>
      <c r="F8672" t="s">
        <v>12791</v>
      </c>
      <c r="G8672">
        <v>0.64200000000000002</v>
      </c>
    </row>
    <row r="8673" spans="1:7" x14ac:dyDescent="0.35">
      <c r="A8673" t="s">
        <v>3753</v>
      </c>
      <c r="B8673" t="s">
        <v>4746</v>
      </c>
      <c r="C8673" s="16">
        <v>2015</v>
      </c>
      <c r="D8673">
        <v>18</v>
      </c>
      <c r="E8673">
        <v>3</v>
      </c>
      <c r="F8673" t="s">
        <v>13875</v>
      </c>
      <c r="G8673">
        <v>0.504</v>
      </c>
    </row>
    <row r="8674" spans="1:7" x14ac:dyDescent="0.35">
      <c r="A8674" t="s">
        <v>5658</v>
      </c>
      <c r="B8674" t="s">
        <v>1159</v>
      </c>
      <c r="C8674" s="16">
        <v>2015</v>
      </c>
      <c r="D8674">
        <v>5</v>
      </c>
      <c r="E8674">
        <v>66</v>
      </c>
      <c r="F8674" t="s">
        <v>12791</v>
      </c>
      <c r="G8674">
        <v>0.57099999999999995</v>
      </c>
    </row>
    <row r="8675" spans="1:7" x14ac:dyDescent="0.35">
      <c r="A8675" t="s">
        <v>5949</v>
      </c>
      <c r="B8675" t="s">
        <v>5950</v>
      </c>
      <c r="C8675" s="16">
        <v>2015</v>
      </c>
      <c r="D8675">
        <v>12</v>
      </c>
      <c r="E8675">
        <v>40</v>
      </c>
      <c r="F8675" t="s">
        <v>5951</v>
      </c>
      <c r="G8675">
        <v>0.61299999999999999</v>
      </c>
    </row>
    <row r="8676" spans="1:7" x14ac:dyDescent="0.35">
      <c r="A8676" t="s">
        <v>11748</v>
      </c>
      <c r="B8676" t="s">
        <v>270</v>
      </c>
      <c r="C8676" s="16">
        <v>2015</v>
      </c>
      <c r="D8676">
        <v>1</v>
      </c>
      <c r="E8676">
        <v>86</v>
      </c>
      <c r="F8676" t="s">
        <v>13117</v>
      </c>
      <c r="G8676">
        <v>0.68899999999999995</v>
      </c>
    </row>
    <row r="8677" spans="1:7" x14ac:dyDescent="0.35">
      <c r="A8677" t="s">
        <v>12521</v>
      </c>
      <c r="B8677" t="s">
        <v>9279</v>
      </c>
      <c r="C8677" s="16">
        <v>2015</v>
      </c>
      <c r="D8677">
        <v>9</v>
      </c>
      <c r="E8677">
        <v>52</v>
      </c>
      <c r="F8677" t="s">
        <v>12956</v>
      </c>
      <c r="G8677">
        <v>0.79900000000000004</v>
      </c>
    </row>
    <row r="8678" spans="1:7" x14ac:dyDescent="0.35">
      <c r="A8678" t="s">
        <v>11120</v>
      </c>
      <c r="B8678" t="s">
        <v>1159</v>
      </c>
      <c r="C8678" s="16">
        <v>2015</v>
      </c>
      <c r="D8678">
        <v>3</v>
      </c>
      <c r="E8678">
        <v>46</v>
      </c>
      <c r="F8678" t="s">
        <v>12791</v>
      </c>
      <c r="G8678">
        <v>0.49099999999999999</v>
      </c>
    </row>
    <row r="8679" spans="1:7" x14ac:dyDescent="0.35">
      <c r="A8679" t="s">
        <v>1844</v>
      </c>
      <c r="B8679" t="s">
        <v>1845</v>
      </c>
      <c r="C8679" s="16">
        <v>2014</v>
      </c>
      <c r="D8679">
        <v>6</v>
      </c>
      <c r="E8679">
        <v>69</v>
      </c>
      <c r="F8679" t="s">
        <v>12851</v>
      </c>
      <c r="G8679">
        <v>0.70799999999999996</v>
      </c>
    </row>
    <row r="8680" spans="1:7" x14ac:dyDescent="0.35">
      <c r="A8680" t="s">
        <v>8149</v>
      </c>
      <c r="B8680" t="s">
        <v>1187</v>
      </c>
      <c r="C8680" s="16">
        <v>2014</v>
      </c>
      <c r="D8680">
        <v>14</v>
      </c>
      <c r="E8680">
        <v>55</v>
      </c>
      <c r="F8680" t="s">
        <v>7683</v>
      </c>
      <c r="G8680">
        <v>0.43099999999999999</v>
      </c>
    </row>
    <row r="8681" spans="1:7" x14ac:dyDescent="0.35">
      <c r="A8681" t="s">
        <v>8187</v>
      </c>
      <c r="B8681" t="s">
        <v>6312</v>
      </c>
      <c r="C8681" s="16">
        <v>2014</v>
      </c>
      <c r="D8681">
        <v>6</v>
      </c>
      <c r="E8681">
        <v>0</v>
      </c>
      <c r="F8681" t="s">
        <v>12851</v>
      </c>
      <c r="G8681">
        <v>0.51900000000000002</v>
      </c>
    </row>
    <row r="8682" spans="1:7" x14ac:dyDescent="0.35">
      <c r="A8682" t="s">
        <v>3311</v>
      </c>
      <c r="B8682" t="s">
        <v>6312</v>
      </c>
      <c r="C8682" s="16">
        <v>2014</v>
      </c>
      <c r="D8682">
        <v>1</v>
      </c>
      <c r="E8682">
        <v>0</v>
      </c>
      <c r="F8682" t="s">
        <v>12851</v>
      </c>
      <c r="G8682">
        <v>0.65</v>
      </c>
    </row>
    <row r="8683" spans="1:7" x14ac:dyDescent="0.35">
      <c r="A8683" t="s">
        <v>10962</v>
      </c>
      <c r="B8683" t="s">
        <v>6312</v>
      </c>
      <c r="C8683" s="16">
        <v>2014</v>
      </c>
      <c r="D8683">
        <v>4</v>
      </c>
      <c r="E8683">
        <v>0</v>
      </c>
      <c r="F8683" t="s">
        <v>12851</v>
      </c>
      <c r="G8683">
        <v>0.55400000000000005</v>
      </c>
    </row>
    <row r="8684" spans="1:7" x14ac:dyDescent="0.35">
      <c r="A8684" t="s">
        <v>7682</v>
      </c>
      <c r="B8684" t="s">
        <v>1187</v>
      </c>
      <c r="C8684" s="16">
        <v>2014</v>
      </c>
      <c r="D8684">
        <v>2</v>
      </c>
      <c r="E8684">
        <v>80</v>
      </c>
      <c r="F8684" t="s">
        <v>7683</v>
      </c>
      <c r="G8684">
        <v>0.72899999999999998</v>
      </c>
    </row>
    <row r="8685" spans="1:7" x14ac:dyDescent="0.35">
      <c r="A8685" t="s">
        <v>215</v>
      </c>
      <c r="B8685" t="s">
        <v>216</v>
      </c>
      <c r="C8685" s="16">
        <v>2013</v>
      </c>
      <c r="D8685">
        <v>1</v>
      </c>
      <c r="E8685">
        <v>0</v>
      </c>
      <c r="F8685" t="s">
        <v>14595</v>
      </c>
      <c r="G8685">
        <v>0.65300000000000002</v>
      </c>
    </row>
    <row r="8686" spans="1:7" x14ac:dyDescent="0.35">
      <c r="A8686" t="s">
        <v>2202</v>
      </c>
      <c r="B8686" t="s">
        <v>37</v>
      </c>
      <c r="C8686" s="16">
        <v>2013</v>
      </c>
      <c r="D8686">
        <v>11</v>
      </c>
      <c r="E8686">
        <v>68</v>
      </c>
      <c r="F8686" t="s">
        <v>12791</v>
      </c>
      <c r="G8686">
        <v>0.78100000000000003</v>
      </c>
    </row>
    <row r="8687" spans="1:7" x14ac:dyDescent="0.35">
      <c r="A8687" t="s">
        <v>3255</v>
      </c>
      <c r="B8687" t="s">
        <v>511</v>
      </c>
      <c r="C8687" s="16">
        <v>2013</v>
      </c>
      <c r="D8687">
        <v>11</v>
      </c>
      <c r="E8687">
        <v>0</v>
      </c>
      <c r="F8687" t="s">
        <v>13894</v>
      </c>
      <c r="G8687">
        <v>0.65700000000000003</v>
      </c>
    </row>
    <row r="8688" spans="1:7" x14ac:dyDescent="0.35">
      <c r="A8688" t="s">
        <v>2030</v>
      </c>
      <c r="B8688" t="s">
        <v>1605</v>
      </c>
      <c r="C8688" s="16">
        <v>2013</v>
      </c>
      <c r="D8688">
        <v>1</v>
      </c>
      <c r="E8688">
        <v>46</v>
      </c>
      <c r="F8688" t="s">
        <v>14078</v>
      </c>
      <c r="G8688">
        <v>0.66800000000000004</v>
      </c>
    </row>
    <row r="8689" spans="1:7" x14ac:dyDescent="0.35">
      <c r="A8689" t="s">
        <v>12129</v>
      </c>
      <c r="B8689" t="s">
        <v>5247</v>
      </c>
      <c r="C8689" s="16">
        <v>2013</v>
      </c>
      <c r="D8689">
        <v>24</v>
      </c>
      <c r="E8689">
        <v>42</v>
      </c>
      <c r="F8689" t="s">
        <v>13500</v>
      </c>
      <c r="G8689">
        <v>0.66900000000000004</v>
      </c>
    </row>
    <row r="8690" spans="1:7" x14ac:dyDescent="0.35">
      <c r="A8690" t="s">
        <v>12418</v>
      </c>
      <c r="B8690" t="s">
        <v>6772</v>
      </c>
      <c r="C8690" s="16">
        <v>2013</v>
      </c>
      <c r="D8690">
        <v>10</v>
      </c>
      <c r="E8690">
        <v>0</v>
      </c>
      <c r="F8690" t="s">
        <v>6773</v>
      </c>
      <c r="G8690">
        <v>0.73399999999999999</v>
      </c>
    </row>
    <row r="8691" spans="1:7" x14ac:dyDescent="0.35">
      <c r="A8691" t="s">
        <v>11055</v>
      </c>
      <c r="B8691" t="s">
        <v>511</v>
      </c>
      <c r="C8691" s="16">
        <v>2013</v>
      </c>
      <c r="D8691">
        <v>4</v>
      </c>
      <c r="E8691">
        <v>0</v>
      </c>
      <c r="F8691" t="s">
        <v>13894</v>
      </c>
      <c r="G8691">
        <v>0.61399999999999999</v>
      </c>
    </row>
    <row r="8692" spans="1:7" x14ac:dyDescent="0.35">
      <c r="A8692" t="s">
        <v>11125</v>
      </c>
      <c r="B8692" t="s">
        <v>487</v>
      </c>
      <c r="C8692" s="16">
        <v>2013</v>
      </c>
      <c r="D8692">
        <v>3</v>
      </c>
      <c r="E8692">
        <v>0</v>
      </c>
      <c r="F8692" t="s">
        <v>13444</v>
      </c>
      <c r="G8692">
        <v>0.61399999999999999</v>
      </c>
    </row>
    <row r="8693" spans="1:7" x14ac:dyDescent="0.35">
      <c r="A8693" t="s">
        <v>51</v>
      </c>
      <c r="B8693" t="s">
        <v>52</v>
      </c>
      <c r="C8693" s="16">
        <v>2012</v>
      </c>
      <c r="D8693">
        <v>2</v>
      </c>
      <c r="E8693">
        <v>0</v>
      </c>
      <c r="F8693" t="s">
        <v>14596</v>
      </c>
      <c r="G8693">
        <v>0.64800000000000002</v>
      </c>
    </row>
    <row r="8694" spans="1:7" x14ac:dyDescent="0.35">
      <c r="A8694" t="s">
        <v>1679</v>
      </c>
      <c r="B8694" t="s">
        <v>1680</v>
      </c>
      <c r="C8694" s="16">
        <v>2012</v>
      </c>
      <c r="D8694">
        <v>7</v>
      </c>
      <c r="E8694">
        <v>42</v>
      </c>
      <c r="F8694" t="s">
        <v>13570</v>
      </c>
      <c r="G8694">
        <v>0.81100000000000005</v>
      </c>
    </row>
    <row r="8695" spans="1:7" x14ac:dyDescent="0.35">
      <c r="A8695" t="s">
        <v>11843</v>
      </c>
      <c r="B8695" t="s">
        <v>1717</v>
      </c>
      <c r="C8695" s="16">
        <v>2012</v>
      </c>
      <c r="D8695">
        <v>13</v>
      </c>
      <c r="E8695">
        <v>64</v>
      </c>
      <c r="F8695" t="s">
        <v>14746</v>
      </c>
      <c r="G8695">
        <v>0.58099999999999996</v>
      </c>
    </row>
    <row r="8696" spans="1:7" x14ac:dyDescent="0.35">
      <c r="A8696" t="s">
        <v>2203</v>
      </c>
      <c r="B8696" t="s">
        <v>2204</v>
      </c>
      <c r="C8696" s="16">
        <v>2012</v>
      </c>
      <c r="D8696">
        <v>2</v>
      </c>
      <c r="E8696">
        <v>0</v>
      </c>
      <c r="F8696" t="s">
        <v>15085</v>
      </c>
      <c r="G8696">
        <v>0.68300000000000005</v>
      </c>
    </row>
    <row r="8697" spans="1:7" x14ac:dyDescent="0.35">
      <c r="A8697" t="s">
        <v>11885</v>
      </c>
      <c r="B8697" t="s">
        <v>2248</v>
      </c>
      <c r="C8697" s="16">
        <v>2012</v>
      </c>
      <c r="D8697">
        <v>3</v>
      </c>
      <c r="E8697">
        <v>82</v>
      </c>
      <c r="F8697" t="s">
        <v>14746</v>
      </c>
      <c r="G8697">
        <v>0.67300000000000004</v>
      </c>
    </row>
    <row r="8698" spans="1:7" x14ac:dyDescent="0.35">
      <c r="A8698" t="s">
        <v>2972</v>
      </c>
      <c r="B8698" t="s">
        <v>1680</v>
      </c>
      <c r="C8698" s="16">
        <v>2012</v>
      </c>
      <c r="D8698">
        <v>4</v>
      </c>
      <c r="E8698">
        <v>34</v>
      </c>
      <c r="F8698" t="s">
        <v>13570</v>
      </c>
      <c r="G8698">
        <v>0.57599999999999996</v>
      </c>
    </row>
    <row r="8699" spans="1:7" x14ac:dyDescent="0.35">
      <c r="A8699" t="s">
        <v>3102</v>
      </c>
      <c r="B8699" t="s">
        <v>240</v>
      </c>
      <c r="C8699" s="16">
        <v>2012</v>
      </c>
      <c r="D8699">
        <v>3</v>
      </c>
      <c r="E8699">
        <v>0</v>
      </c>
      <c r="F8699" t="s">
        <v>12877</v>
      </c>
      <c r="G8699">
        <v>0.51400000000000001</v>
      </c>
    </row>
    <row r="8700" spans="1:7" x14ac:dyDescent="0.35">
      <c r="A8700" t="s">
        <v>3185</v>
      </c>
      <c r="B8700" t="s">
        <v>1680</v>
      </c>
      <c r="C8700" s="16">
        <v>2012</v>
      </c>
      <c r="D8700">
        <v>8</v>
      </c>
      <c r="E8700">
        <v>47</v>
      </c>
      <c r="F8700" t="s">
        <v>13570</v>
      </c>
      <c r="G8700">
        <v>0.66700000000000004</v>
      </c>
    </row>
    <row r="8701" spans="1:7" x14ac:dyDescent="0.35">
      <c r="A8701" t="s">
        <v>4339</v>
      </c>
      <c r="B8701" t="s">
        <v>4340</v>
      </c>
      <c r="C8701" s="16">
        <v>2012</v>
      </c>
      <c r="D8701">
        <v>4</v>
      </c>
      <c r="E8701">
        <v>0</v>
      </c>
      <c r="F8701" t="s">
        <v>14905</v>
      </c>
      <c r="G8701">
        <v>0.752</v>
      </c>
    </row>
    <row r="8702" spans="1:7" x14ac:dyDescent="0.35">
      <c r="A8702" t="s">
        <v>3829</v>
      </c>
      <c r="B8702" t="s">
        <v>3830</v>
      </c>
      <c r="C8702" s="16">
        <v>2012</v>
      </c>
      <c r="D8702">
        <v>1</v>
      </c>
      <c r="E8702">
        <v>0</v>
      </c>
      <c r="F8702" t="s">
        <v>3831</v>
      </c>
      <c r="G8702">
        <v>0.45200000000000001</v>
      </c>
    </row>
    <row r="8703" spans="1:7" x14ac:dyDescent="0.35">
      <c r="A8703" t="s">
        <v>6311</v>
      </c>
      <c r="B8703" t="s">
        <v>6312</v>
      </c>
      <c r="C8703" s="16">
        <v>2012</v>
      </c>
      <c r="D8703">
        <v>3</v>
      </c>
      <c r="E8703">
        <v>41</v>
      </c>
      <c r="F8703" t="s">
        <v>12851</v>
      </c>
      <c r="G8703">
        <v>0.65</v>
      </c>
    </row>
    <row r="8704" spans="1:7" x14ac:dyDescent="0.35">
      <c r="A8704" t="s">
        <v>35</v>
      </c>
      <c r="B8704" t="s">
        <v>240</v>
      </c>
      <c r="C8704" s="16">
        <v>2012</v>
      </c>
      <c r="D8704">
        <v>1</v>
      </c>
      <c r="E8704">
        <v>0</v>
      </c>
      <c r="F8704" t="s">
        <v>12877</v>
      </c>
      <c r="G8704">
        <v>0.73799999999999999</v>
      </c>
    </row>
    <row r="8705" spans="1:7" x14ac:dyDescent="0.35">
      <c r="A8705" t="s">
        <v>7839</v>
      </c>
      <c r="B8705" t="s">
        <v>1680</v>
      </c>
      <c r="C8705" s="16">
        <v>2012</v>
      </c>
      <c r="D8705">
        <v>2</v>
      </c>
      <c r="E8705">
        <v>53</v>
      </c>
      <c r="F8705" t="s">
        <v>13570</v>
      </c>
      <c r="G8705">
        <v>0.58199999999999996</v>
      </c>
    </row>
    <row r="8706" spans="1:7" x14ac:dyDescent="0.35">
      <c r="A8706" t="s">
        <v>9197</v>
      </c>
      <c r="B8706" t="s">
        <v>1680</v>
      </c>
      <c r="C8706" s="16">
        <v>2012</v>
      </c>
      <c r="D8706">
        <v>6</v>
      </c>
      <c r="E8706">
        <v>55</v>
      </c>
      <c r="F8706" t="s">
        <v>13570</v>
      </c>
      <c r="G8706">
        <v>0.81</v>
      </c>
    </row>
    <row r="8707" spans="1:7" x14ac:dyDescent="0.35">
      <c r="A8707" t="s">
        <v>1501</v>
      </c>
      <c r="B8707" t="s">
        <v>1680</v>
      </c>
      <c r="C8707" s="16">
        <v>2012</v>
      </c>
      <c r="D8707">
        <v>10</v>
      </c>
      <c r="E8707">
        <v>50</v>
      </c>
      <c r="F8707" t="s">
        <v>13570</v>
      </c>
      <c r="G8707">
        <v>0.69799999999999995</v>
      </c>
    </row>
    <row r="8708" spans="1:7" x14ac:dyDescent="0.35">
      <c r="A8708" t="s">
        <v>5151</v>
      </c>
      <c r="B8708" t="s">
        <v>6312</v>
      </c>
      <c r="C8708" s="16">
        <v>2012</v>
      </c>
      <c r="D8708">
        <v>2</v>
      </c>
      <c r="E8708">
        <v>65</v>
      </c>
      <c r="F8708" t="s">
        <v>12851</v>
      </c>
      <c r="G8708">
        <v>0.72</v>
      </c>
    </row>
    <row r="8709" spans="1:7" x14ac:dyDescent="0.35">
      <c r="A8709" t="s">
        <v>213</v>
      </c>
      <c r="B8709" t="s">
        <v>214</v>
      </c>
      <c r="C8709" s="16">
        <v>2011</v>
      </c>
      <c r="D8709">
        <v>13</v>
      </c>
      <c r="E8709">
        <v>49</v>
      </c>
      <c r="F8709" t="s">
        <v>13904</v>
      </c>
      <c r="G8709">
        <v>0.76900000000000002</v>
      </c>
    </row>
    <row r="8710" spans="1:7" x14ac:dyDescent="0.35">
      <c r="A8710" t="s">
        <v>1696</v>
      </c>
      <c r="B8710" t="s">
        <v>1697</v>
      </c>
      <c r="C8710" s="16">
        <v>2011</v>
      </c>
      <c r="D8710">
        <v>1</v>
      </c>
      <c r="E8710">
        <v>0</v>
      </c>
      <c r="F8710" t="s">
        <v>15086</v>
      </c>
      <c r="G8710">
        <v>0.66200000000000003</v>
      </c>
    </row>
    <row r="8711" spans="1:7" x14ac:dyDescent="0.35">
      <c r="A8711" t="s">
        <v>2600</v>
      </c>
      <c r="B8711" t="s">
        <v>2601</v>
      </c>
      <c r="C8711" s="16">
        <v>2011</v>
      </c>
      <c r="D8711">
        <v>3</v>
      </c>
      <c r="E8711">
        <v>0</v>
      </c>
      <c r="F8711" t="s">
        <v>14176</v>
      </c>
      <c r="G8711">
        <v>0.32200000000000001</v>
      </c>
    </row>
    <row r="8712" spans="1:7" x14ac:dyDescent="0.35">
      <c r="A8712" t="s">
        <v>2718</v>
      </c>
      <c r="B8712" t="s">
        <v>2719</v>
      </c>
      <c r="C8712" s="16">
        <v>2011</v>
      </c>
      <c r="D8712">
        <v>1</v>
      </c>
      <c r="E8712">
        <v>64</v>
      </c>
      <c r="F8712" t="s">
        <v>2720</v>
      </c>
      <c r="G8712">
        <v>0.71099999999999997</v>
      </c>
    </row>
    <row r="8713" spans="1:7" x14ac:dyDescent="0.35">
      <c r="A8713" t="s">
        <v>2814</v>
      </c>
      <c r="B8713" t="s">
        <v>2815</v>
      </c>
      <c r="C8713" s="16">
        <v>2011</v>
      </c>
      <c r="D8713">
        <v>1</v>
      </c>
      <c r="E8713">
        <v>0</v>
      </c>
      <c r="F8713" t="s">
        <v>13085</v>
      </c>
      <c r="G8713">
        <v>0.67100000000000004</v>
      </c>
    </row>
    <row r="8714" spans="1:7" x14ac:dyDescent="0.35">
      <c r="A8714" t="s">
        <v>4114</v>
      </c>
      <c r="B8714" t="s">
        <v>1452</v>
      </c>
      <c r="C8714" s="16">
        <v>2011</v>
      </c>
      <c r="D8714">
        <v>2</v>
      </c>
      <c r="E8714">
        <v>0</v>
      </c>
      <c r="F8714" t="s">
        <v>13913</v>
      </c>
      <c r="G8714">
        <v>0.52</v>
      </c>
    </row>
    <row r="8715" spans="1:7" x14ac:dyDescent="0.35">
      <c r="A8715" t="s">
        <v>4189</v>
      </c>
      <c r="B8715" t="s">
        <v>1452</v>
      </c>
      <c r="C8715" s="16">
        <v>2011</v>
      </c>
      <c r="D8715">
        <v>7</v>
      </c>
      <c r="E8715">
        <v>38</v>
      </c>
      <c r="F8715" t="s">
        <v>13913</v>
      </c>
      <c r="G8715">
        <v>0.42</v>
      </c>
    </row>
    <row r="8716" spans="1:7" x14ac:dyDescent="0.35">
      <c r="A8716" t="s">
        <v>1451</v>
      </c>
      <c r="B8716" t="s">
        <v>1452</v>
      </c>
      <c r="C8716" s="16">
        <v>2011</v>
      </c>
      <c r="D8716">
        <v>4</v>
      </c>
      <c r="E8716">
        <v>0</v>
      </c>
      <c r="F8716" t="s">
        <v>13913</v>
      </c>
      <c r="G8716">
        <v>0.45900000000000002</v>
      </c>
    </row>
    <row r="8717" spans="1:7" x14ac:dyDescent="0.35">
      <c r="A8717" t="s">
        <v>6191</v>
      </c>
      <c r="B8717" t="s">
        <v>6192</v>
      </c>
      <c r="C8717" s="16">
        <v>2011</v>
      </c>
      <c r="D8717">
        <v>10</v>
      </c>
      <c r="E8717">
        <v>0</v>
      </c>
      <c r="F8717" t="s">
        <v>14095</v>
      </c>
      <c r="G8717">
        <v>0.82499999999999996</v>
      </c>
    </row>
    <row r="8718" spans="1:7" x14ac:dyDescent="0.35">
      <c r="A8718" t="s">
        <v>12229</v>
      </c>
      <c r="B8718" t="s">
        <v>6386</v>
      </c>
      <c r="C8718" s="16">
        <v>2011</v>
      </c>
      <c r="D8718">
        <v>13</v>
      </c>
      <c r="E8718">
        <v>75</v>
      </c>
      <c r="F8718" t="s">
        <v>15087</v>
      </c>
      <c r="G8718">
        <v>0.57799999999999996</v>
      </c>
    </row>
    <row r="8719" spans="1:7" x14ac:dyDescent="0.35">
      <c r="A8719" t="s">
        <v>6499</v>
      </c>
      <c r="B8719" t="s">
        <v>6500</v>
      </c>
      <c r="C8719" s="16">
        <v>2011</v>
      </c>
      <c r="D8719">
        <v>1</v>
      </c>
      <c r="E8719">
        <v>46</v>
      </c>
      <c r="F8719" t="s">
        <v>13835</v>
      </c>
      <c r="G8719">
        <v>0.51900000000000002</v>
      </c>
    </row>
    <row r="8720" spans="1:7" x14ac:dyDescent="0.35">
      <c r="A8720" t="s">
        <v>7237</v>
      </c>
      <c r="B8720" t="s">
        <v>698</v>
      </c>
      <c r="C8720" s="16">
        <v>2011</v>
      </c>
      <c r="D8720">
        <v>3</v>
      </c>
      <c r="E8720">
        <v>0</v>
      </c>
      <c r="F8720" t="s">
        <v>13836</v>
      </c>
      <c r="G8720">
        <v>0.64500000000000002</v>
      </c>
    </row>
    <row r="8721" spans="1:7" x14ac:dyDescent="0.35">
      <c r="A8721" t="s">
        <v>9241</v>
      </c>
      <c r="B8721" t="s">
        <v>9242</v>
      </c>
      <c r="C8721" s="16">
        <v>2011</v>
      </c>
      <c r="D8721">
        <v>1</v>
      </c>
      <c r="E8721">
        <v>0</v>
      </c>
      <c r="F8721" t="s">
        <v>2720</v>
      </c>
      <c r="G8721">
        <v>0.45</v>
      </c>
    </row>
    <row r="8722" spans="1:7" x14ac:dyDescent="0.35">
      <c r="A8722" t="s">
        <v>6191</v>
      </c>
      <c r="B8722" t="s">
        <v>6192</v>
      </c>
      <c r="C8722" s="16">
        <v>2011</v>
      </c>
      <c r="D8722">
        <v>10</v>
      </c>
      <c r="E8722">
        <v>1</v>
      </c>
      <c r="F8722" t="s">
        <v>14095</v>
      </c>
      <c r="G8722">
        <v>0.82499999999999996</v>
      </c>
    </row>
    <row r="8723" spans="1:7" x14ac:dyDescent="0.35">
      <c r="A8723" t="s">
        <v>10284</v>
      </c>
      <c r="B8723" t="s">
        <v>10285</v>
      </c>
      <c r="C8723" s="16">
        <v>2011</v>
      </c>
      <c r="D8723">
        <v>2</v>
      </c>
      <c r="E8723">
        <v>42</v>
      </c>
      <c r="F8723" t="s">
        <v>14597</v>
      </c>
      <c r="G8723">
        <v>0.48799999999999999</v>
      </c>
    </row>
    <row r="8724" spans="1:7" x14ac:dyDescent="0.35">
      <c r="A8724" t="s">
        <v>10577</v>
      </c>
      <c r="B8724" t="s">
        <v>10578</v>
      </c>
      <c r="C8724" s="16">
        <v>2011</v>
      </c>
      <c r="D8724">
        <v>3</v>
      </c>
      <c r="E8724">
        <v>42</v>
      </c>
      <c r="F8724" t="s">
        <v>13445</v>
      </c>
      <c r="G8724">
        <v>0.57499999999999996</v>
      </c>
    </row>
    <row r="8725" spans="1:7" x14ac:dyDescent="0.35">
      <c r="A8725" t="s">
        <v>10916</v>
      </c>
      <c r="B8725" t="s">
        <v>10578</v>
      </c>
      <c r="C8725" s="16">
        <v>2011</v>
      </c>
      <c r="D8725">
        <v>7</v>
      </c>
      <c r="E8725">
        <v>23</v>
      </c>
      <c r="F8725" t="s">
        <v>13445</v>
      </c>
      <c r="G8725">
        <v>0.63900000000000001</v>
      </c>
    </row>
    <row r="8726" spans="1:7" x14ac:dyDescent="0.35">
      <c r="A8726" t="s">
        <v>456</v>
      </c>
      <c r="B8726" t="s">
        <v>457</v>
      </c>
      <c r="C8726" s="16">
        <v>2010</v>
      </c>
      <c r="D8726">
        <v>2</v>
      </c>
      <c r="E8726">
        <v>0</v>
      </c>
      <c r="F8726" t="s">
        <v>12842</v>
      </c>
      <c r="G8726">
        <v>0.755</v>
      </c>
    </row>
    <row r="8727" spans="1:7" x14ac:dyDescent="0.35">
      <c r="A8727" t="s">
        <v>458</v>
      </c>
      <c r="B8727" t="s">
        <v>1881</v>
      </c>
      <c r="C8727" s="16">
        <v>2010</v>
      </c>
      <c r="D8727">
        <v>3</v>
      </c>
      <c r="E8727">
        <v>67</v>
      </c>
      <c r="F8727" t="s">
        <v>14076</v>
      </c>
      <c r="G8727">
        <v>0.48199999999999998</v>
      </c>
    </row>
    <row r="8728" spans="1:7" x14ac:dyDescent="0.35">
      <c r="A8728" t="s">
        <v>3221</v>
      </c>
      <c r="B8728" t="s">
        <v>3222</v>
      </c>
      <c r="C8728" s="16">
        <v>2010</v>
      </c>
      <c r="D8728">
        <v>25</v>
      </c>
      <c r="E8728">
        <v>0</v>
      </c>
      <c r="F8728" t="s">
        <v>13904</v>
      </c>
      <c r="G8728">
        <v>0.65200000000000002</v>
      </c>
    </row>
    <row r="8729" spans="1:7" x14ac:dyDescent="0.35">
      <c r="A8729" t="s">
        <v>456</v>
      </c>
      <c r="B8729" t="s">
        <v>457</v>
      </c>
      <c r="C8729" s="16">
        <v>2010</v>
      </c>
      <c r="D8729">
        <v>2</v>
      </c>
      <c r="E8729">
        <v>0</v>
      </c>
      <c r="F8729" t="s">
        <v>12842</v>
      </c>
      <c r="G8729">
        <v>0.755</v>
      </c>
    </row>
    <row r="8730" spans="1:7" x14ac:dyDescent="0.35">
      <c r="A8730" t="s">
        <v>3998</v>
      </c>
      <c r="B8730" t="s">
        <v>1871</v>
      </c>
      <c r="C8730" s="16">
        <v>2010</v>
      </c>
      <c r="D8730">
        <v>5</v>
      </c>
      <c r="E8730">
        <v>9</v>
      </c>
      <c r="F8730" t="s">
        <v>1872</v>
      </c>
      <c r="G8730">
        <v>0.54200000000000004</v>
      </c>
    </row>
    <row r="8731" spans="1:7" x14ac:dyDescent="0.35">
      <c r="A8731" t="s">
        <v>5443</v>
      </c>
      <c r="B8731" t="s">
        <v>5444</v>
      </c>
      <c r="C8731" s="16">
        <v>2010</v>
      </c>
      <c r="D8731">
        <v>11</v>
      </c>
      <c r="E8731">
        <v>54</v>
      </c>
      <c r="F8731" t="s">
        <v>13550</v>
      </c>
      <c r="G8731">
        <v>0.57399999999999995</v>
      </c>
    </row>
    <row r="8732" spans="1:7" x14ac:dyDescent="0.35">
      <c r="A8732" t="s">
        <v>6271</v>
      </c>
      <c r="B8732" t="s">
        <v>6272</v>
      </c>
      <c r="C8732" s="16">
        <v>2010</v>
      </c>
      <c r="D8732">
        <v>5</v>
      </c>
      <c r="E8732">
        <v>0</v>
      </c>
      <c r="F8732" t="s">
        <v>732</v>
      </c>
      <c r="G8732">
        <v>0.66300000000000003</v>
      </c>
    </row>
    <row r="8733" spans="1:7" x14ac:dyDescent="0.35">
      <c r="A8733" t="s">
        <v>6762</v>
      </c>
      <c r="B8733" t="s">
        <v>6763</v>
      </c>
      <c r="C8733" s="16">
        <v>2010</v>
      </c>
      <c r="D8733">
        <v>7</v>
      </c>
      <c r="E8733">
        <v>71</v>
      </c>
      <c r="F8733" t="s">
        <v>14142</v>
      </c>
      <c r="G8733">
        <v>0.57899999999999996</v>
      </c>
    </row>
    <row r="8734" spans="1:7" x14ac:dyDescent="0.35">
      <c r="A8734" t="s">
        <v>7391</v>
      </c>
      <c r="B8734" t="s">
        <v>7392</v>
      </c>
      <c r="C8734" s="16">
        <v>2010</v>
      </c>
      <c r="D8734">
        <v>1</v>
      </c>
      <c r="E8734">
        <v>37</v>
      </c>
      <c r="F8734" t="s">
        <v>13875</v>
      </c>
      <c r="G8734">
        <v>0.503</v>
      </c>
    </row>
    <row r="8735" spans="1:7" x14ac:dyDescent="0.35">
      <c r="A8735" t="s">
        <v>12349</v>
      </c>
      <c r="B8735" t="s">
        <v>7697</v>
      </c>
      <c r="C8735" s="16">
        <v>2010</v>
      </c>
      <c r="D8735">
        <v>16</v>
      </c>
      <c r="E8735">
        <v>0</v>
      </c>
      <c r="F8735" t="s">
        <v>15088</v>
      </c>
      <c r="G8735">
        <v>0.65100000000000002</v>
      </c>
    </row>
    <row r="8736" spans="1:7" x14ac:dyDescent="0.35">
      <c r="A8736" t="s">
        <v>7785</v>
      </c>
      <c r="B8736" t="s">
        <v>7786</v>
      </c>
      <c r="C8736" s="16">
        <v>2010</v>
      </c>
      <c r="D8736">
        <v>4</v>
      </c>
      <c r="E8736">
        <v>0</v>
      </c>
      <c r="F8736" t="s">
        <v>15089</v>
      </c>
      <c r="G8736">
        <v>0.56699999999999995</v>
      </c>
    </row>
    <row r="8737" spans="1:7" x14ac:dyDescent="0.35">
      <c r="A8737" t="s">
        <v>7793</v>
      </c>
      <c r="B8737" t="s">
        <v>1871</v>
      </c>
      <c r="C8737" s="16">
        <v>2010</v>
      </c>
      <c r="D8737">
        <v>1</v>
      </c>
      <c r="E8737">
        <v>8</v>
      </c>
      <c r="F8737" t="s">
        <v>1872</v>
      </c>
      <c r="G8737">
        <v>0.47699999999999998</v>
      </c>
    </row>
    <row r="8738" spans="1:7" x14ac:dyDescent="0.35">
      <c r="A8738" t="s">
        <v>12368</v>
      </c>
      <c r="B8738" t="s">
        <v>7824</v>
      </c>
      <c r="C8738" s="16">
        <v>2010</v>
      </c>
      <c r="D8738">
        <v>14</v>
      </c>
      <c r="E8738">
        <v>42</v>
      </c>
      <c r="F8738" t="s">
        <v>15090</v>
      </c>
      <c r="G8738">
        <v>0.68400000000000005</v>
      </c>
    </row>
    <row r="8739" spans="1:7" x14ac:dyDescent="0.35">
      <c r="A8739" t="s">
        <v>8051</v>
      </c>
      <c r="B8739" t="s">
        <v>393</v>
      </c>
      <c r="C8739" s="16">
        <v>2010</v>
      </c>
      <c r="D8739">
        <v>5</v>
      </c>
      <c r="E8739">
        <v>54</v>
      </c>
      <c r="F8739" t="s">
        <v>12791</v>
      </c>
      <c r="G8739">
        <v>0.60799999999999998</v>
      </c>
    </row>
    <row r="8740" spans="1:7" x14ac:dyDescent="0.35">
      <c r="A8740" t="s">
        <v>4622</v>
      </c>
      <c r="B8740" t="s">
        <v>1871</v>
      </c>
      <c r="C8740" s="16">
        <v>2010</v>
      </c>
      <c r="D8740">
        <v>11</v>
      </c>
      <c r="E8740">
        <v>13</v>
      </c>
      <c r="F8740" t="s">
        <v>1872</v>
      </c>
      <c r="G8740">
        <v>0.623</v>
      </c>
    </row>
    <row r="8741" spans="1:7" x14ac:dyDescent="0.35">
      <c r="A8741" t="s">
        <v>8229</v>
      </c>
      <c r="B8741" t="s">
        <v>7853</v>
      </c>
      <c r="C8741" s="16">
        <v>2010</v>
      </c>
      <c r="D8741">
        <v>6</v>
      </c>
      <c r="E8741">
        <v>0</v>
      </c>
      <c r="F8741" t="s">
        <v>13993</v>
      </c>
      <c r="G8741">
        <v>0.59099999999999997</v>
      </c>
    </row>
    <row r="8742" spans="1:7" x14ac:dyDescent="0.35">
      <c r="A8742" t="s">
        <v>8556</v>
      </c>
      <c r="B8742" t="s">
        <v>8557</v>
      </c>
      <c r="C8742" s="16">
        <v>2010</v>
      </c>
      <c r="D8742">
        <v>3</v>
      </c>
      <c r="E8742">
        <v>0</v>
      </c>
      <c r="F8742" t="s">
        <v>14598</v>
      </c>
      <c r="G8742">
        <v>0.441</v>
      </c>
    </row>
    <row r="8743" spans="1:7" x14ac:dyDescent="0.35">
      <c r="A8743" t="s">
        <v>8701</v>
      </c>
      <c r="B8743" t="s">
        <v>393</v>
      </c>
      <c r="C8743" s="16">
        <v>2010</v>
      </c>
      <c r="D8743">
        <v>18</v>
      </c>
      <c r="E8743">
        <v>43</v>
      </c>
      <c r="F8743" t="s">
        <v>12791</v>
      </c>
      <c r="G8743">
        <v>0.502</v>
      </c>
    </row>
    <row r="8744" spans="1:7" x14ac:dyDescent="0.35">
      <c r="A8744" t="s">
        <v>12556</v>
      </c>
      <c r="B8744" t="s">
        <v>9602</v>
      </c>
      <c r="C8744" s="16">
        <v>2010</v>
      </c>
      <c r="D8744">
        <v>1</v>
      </c>
      <c r="E8744">
        <v>26</v>
      </c>
      <c r="F8744" t="s">
        <v>2254</v>
      </c>
      <c r="G8744">
        <v>0.77300000000000002</v>
      </c>
    </row>
    <row r="8745" spans="1:7" x14ac:dyDescent="0.35">
      <c r="A8745" t="s">
        <v>9794</v>
      </c>
      <c r="B8745" t="s">
        <v>393</v>
      </c>
      <c r="C8745" s="16">
        <v>2010</v>
      </c>
      <c r="D8745">
        <v>10</v>
      </c>
      <c r="E8745">
        <v>53</v>
      </c>
      <c r="F8745" t="s">
        <v>12791</v>
      </c>
      <c r="G8745">
        <v>0.60099999999999998</v>
      </c>
    </row>
    <row r="8746" spans="1:7" x14ac:dyDescent="0.35">
      <c r="A8746" t="s">
        <v>10033</v>
      </c>
      <c r="B8746" t="s">
        <v>7072</v>
      </c>
      <c r="C8746" s="16">
        <v>2010</v>
      </c>
      <c r="D8746">
        <v>6</v>
      </c>
      <c r="E8746">
        <v>0</v>
      </c>
      <c r="F8746" t="s">
        <v>14945</v>
      </c>
      <c r="G8746">
        <v>0.752</v>
      </c>
    </row>
    <row r="8747" spans="1:7" x14ac:dyDescent="0.35">
      <c r="A8747" t="s">
        <v>10128</v>
      </c>
      <c r="B8747" t="s">
        <v>8557</v>
      </c>
      <c r="C8747" s="16">
        <v>2010</v>
      </c>
      <c r="D8747">
        <v>2</v>
      </c>
      <c r="E8747">
        <v>0</v>
      </c>
      <c r="F8747" t="s">
        <v>14598</v>
      </c>
      <c r="G8747">
        <v>0.58199999999999996</v>
      </c>
    </row>
    <row r="8748" spans="1:7" x14ac:dyDescent="0.35">
      <c r="A8748" t="s">
        <v>10672</v>
      </c>
      <c r="B8748" t="s">
        <v>6763</v>
      </c>
      <c r="C8748" s="16">
        <v>2010</v>
      </c>
      <c r="D8748">
        <v>2</v>
      </c>
      <c r="E8748">
        <v>51</v>
      </c>
      <c r="F8748" t="s">
        <v>14142</v>
      </c>
      <c r="G8748">
        <v>0.35399999999999998</v>
      </c>
    </row>
    <row r="8749" spans="1:7" x14ac:dyDescent="0.35">
      <c r="A8749" t="s">
        <v>10812</v>
      </c>
      <c r="B8749" t="s">
        <v>457</v>
      </c>
      <c r="C8749" s="16">
        <v>2010</v>
      </c>
      <c r="D8749">
        <v>3</v>
      </c>
      <c r="E8749">
        <v>0</v>
      </c>
      <c r="F8749" t="s">
        <v>12842</v>
      </c>
      <c r="G8749">
        <v>0.72499999999999998</v>
      </c>
    </row>
    <row r="8750" spans="1:7" x14ac:dyDescent="0.35">
      <c r="A8750" t="s">
        <v>5650</v>
      </c>
      <c r="B8750" t="s">
        <v>457</v>
      </c>
      <c r="C8750" s="16">
        <v>2010</v>
      </c>
      <c r="D8750">
        <v>1</v>
      </c>
      <c r="E8750">
        <v>0</v>
      </c>
      <c r="F8750" t="s">
        <v>12842</v>
      </c>
      <c r="G8750">
        <v>0.82899999999999996</v>
      </c>
    </row>
    <row r="8751" spans="1:7" x14ac:dyDescent="0.35">
      <c r="A8751" t="s">
        <v>199</v>
      </c>
      <c r="B8751" t="s">
        <v>8557</v>
      </c>
      <c r="C8751" s="16">
        <v>2010</v>
      </c>
      <c r="D8751">
        <v>4</v>
      </c>
      <c r="E8751">
        <v>0</v>
      </c>
      <c r="F8751" t="s">
        <v>14598</v>
      </c>
      <c r="G8751">
        <v>0.38400000000000001</v>
      </c>
    </row>
    <row r="8752" spans="1:7" x14ac:dyDescent="0.35">
      <c r="A8752" t="s">
        <v>2503</v>
      </c>
      <c r="B8752" t="s">
        <v>2504</v>
      </c>
      <c r="C8752" s="16">
        <v>2010</v>
      </c>
      <c r="D8752">
        <v>9</v>
      </c>
      <c r="E8752">
        <v>35</v>
      </c>
      <c r="F8752" t="s">
        <v>2505</v>
      </c>
      <c r="G8752">
        <v>0.84</v>
      </c>
    </row>
    <row r="8753" spans="1:7" x14ac:dyDescent="0.35">
      <c r="A8753" t="s">
        <v>4308</v>
      </c>
      <c r="B8753" t="s">
        <v>393</v>
      </c>
      <c r="C8753" s="16">
        <v>2010</v>
      </c>
      <c r="D8753">
        <v>1</v>
      </c>
      <c r="E8753">
        <v>69</v>
      </c>
      <c r="F8753" t="s">
        <v>12791</v>
      </c>
      <c r="G8753">
        <v>0.70299999999999996</v>
      </c>
    </row>
    <row r="8754" spans="1:7" x14ac:dyDescent="0.35">
      <c r="A8754" t="s">
        <v>918</v>
      </c>
      <c r="B8754" t="s">
        <v>919</v>
      </c>
      <c r="C8754" s="16">
        <v>2009</v>
      </c>
      <c r="D8754">
        <v>2</v>
      </c>
      <c r="E8754">
        <v>58</v>
      </c>
      <c r="F8754" t="s">
        <v>14599</v>
      </c>
      <c r="G8754">
        <v>0.65600000000000003</v>
      </c>
    </row>
    <row r="8755" spans="1:7" x14ac:dyDescent="0.35">
      <c r="A8755" t="s">
        <v>1152</v>
      </c>
      <c r="B8755" t="s">
        <v>919</v>
      </c>
      <c r="C8755" s="16">
        <v>2009</v>
      </c>
      <c r="D8755">
        <v>4</v>
      </c>
      <c r="E8755">
        <v>49</v>
      </c>
      <c r="F8755" t="s">
        <v>14599</v>
      </c>
      <c r="G8755">
        <v>0.36299999999999999</v>
      </c>
    </row>
    <row r="8756" spans="1:7" x14ac:dyDescent="0.35">
      <c r="A8756" t="s">
        <v>1199</v>
      </c>
      <c r="B8756" t="s">
        <v>1200</v>
      </c>
      <c r="C8756" s="16">
        <v>2009</v>
      </c>
      <c r="D8756">
        <v>6</v>
      </c>
      <c r="E8756">
        <v>0</v>
      </c>
      <c r="F8756" t="s">
        <v>13201</v>
      </c>
      <c r="G8756">
        <v>0.71899999999999997</v>
      </c>
    </row>
    <row r="8757" spans="1:7" x14ac:dyDescent="0.35">
      <c r="A8757" t="s">
        <v>1600</v>
      </c>
      <c r="B8757" t="s">
        <v>1601</v>
      </c>
      <c r="C8757" s="16">
        <v>2009</v>
      </c>
      <c r="D8757">
        <v>10</v>
      </c>
      <c r="E8757">
        <v>0</v>
      </c>
      <c r="F8757" t="s">
        <v>14600</v>
      </c>
      <c r="G8757">
        <v>0.36099999999999999</v>
      </c>
    </row>
    <row r="8758" spans="1:7" x14ac:dyDescent="0.35">
      <c r="A8758" t="s">
        <v>2178</v>
      </c>
      <c r="B8758" t="s">
        <v>2179</v>
      </c>
      <c r="C8758" s="16">
        <v>2009</v>
      </c>
      <c r="D8758">
        <v>3</v>
      </c>
      <c r="E8758">
        <v>25</v>
      </c>
      <c r="F8758" t="s">
        <v>14298</v>
      </c>
      <c r="G8758">
        <v>0.35899999999999999</v>
      </c>
    </row>
    <row r="8759" spans="1:7" x14ac:dyDescent="0.35">
      <c r="A8759" t="s">
        <v>2310</v>
      </c>
      <c r="B8759" t="s">
        <v>2311</v>
      </c>
      <c r="C8759" s="16">
        <v>2009</v>
      </c>
      <c r="D8759">
        <v>10</v>
      </c>
      <c r="E8759">
        <v>0</v>
      </c>
      <c r="F8759" t="s">
        <v>13446</v>
      </c>
      <c r="G8759">
        <v>0.64</v>
      </c>
    </row>
    <row r="8760" spans="1:7" x14ac:dyDescent="0.35">
      <c r="A8760" t="s">
        <v>2560</v>
      </c>
      <c r="B8760" t="s">
        <v>1200</v>
      </c>
      <c r="C8760" s="16">
        <v>2009</v>
      </c>
      <c r="D8760">
        <v>3</v>
      </c>
      <c r="E8760">
        <v>0</v>
      </c>
      <c r="F8760" t="s">
        <v>13201</v>
      </c>
      <c r="G8760">
        <v>0.73199999999999998</v>
      </c>
    </row>
    <row r="8761" spans="1:7" x14ac:dyDescent="0.35">
      <c r="A8761" t="s">
        <v>2887</v>
      </c>
      <c r="B8761" t="s">
        <v>817</v>
      </c>
      <c r="C8761" s="16">
        <v>2009</v>
      </c>
      <c r="D8761">
        <v>12</v>
      </c>
      <c r="E8761">
        <v>24</v>
      </c>
      <c r="F8761" t="s">
        <v>13133</v>
      </c>
      <c r="G8761">
        <v>0.81799999999999995</v>
      </c>
    </row>
    <row r="8762" spans="1:7" x14ac:dyDescent="0.35">
      <c r="A8762" t="s">
        <v>3458</v>
      </c>
      <c r="B8762" t="s">
        <v>2601</v>
      </c>
      <c r="C8762" s="16">
        <v>2009</v>
      </c>
      <c r="D8762">
        <v>1</v>
      </c>
      <c r="E8762">
        <v>31</v>
      </c>
      <c r="F8762" t="s">
        <v>14176</v>
      </c>
      <c r="G8762">
        <v>0.45400000000000001</v>
      </c>
    </row>
    <row r="8763" spans="1:7" x14ac:dyDescent="0.35">
      <c r="A8763" t="s">
        <v>11996</v>
      </c>
      <c r="B8763" t="s">
        <v>1452</v>
      </c>
      <c r="C8763" s="16">
        <v>2009</v>
      </c>
      <c r="D8763">
        <v>2</v>
      </c>
      <c r="E8763">
        <v>59</v>
      </c>
      <c r="F8763" t="s">
        <v>13913</v>
      </c>
      <c r="G8763">
        <v>0.625</v>
      </c>
    </row>
    <row r="8764" spans="1:7" x14ac:dyDescent="0.35">
      <c r="A8764" t="s">
        <v>4386</v>
      </c>
      <c r="B8764" t="s">
        <v>4387</v>
      </c>
      <c r="C8764" s="16">
        <v>2009</v>
      </c>
      <c r="D8764">
        <v>2</v>
      </c>
      <c r="E8764">
        <v>0</v>
      </c>
      <c r="F8764" t="s">
        <v>14062</v>
      </c>
      <c r="G8764">
        <v>0.61199999999999999</v>
      </c>
    </row>
    <row r="8765" spans="1:7" x14ac:dyDescent="0.35">
      <c r="A8765" t="s">
        <v>4391</v>
      </c>
      <c r="B8765" t="s">
        <v>919</v>
      </c>
      <c r="C8765" s="16">
        <v>2009</v>
      </c>
      <c r="D8765">
        <v>1</v>
      </c>
      <c r="E8765">
        <v>65</v>
      </c>
      <c r="F8765" t="s">
        <v>14599</v>
      </c>
      <c r="G8765">
        <v>0.52600000000000002</v>
      </c>
    </row>
    <row r="8766" spans="1:7" x14ac:dyDescent="0.35">
      <c r="A8766" t="s">
        <v>4736</v>
      </c>
      <c r="B8766" t="s">
        <v>4737</v>
      </c>
      <c r="C8766" s="16">
        <v>2009</v>
      </c>
      <c r="D8766">
        <v>6</v>
      </c>
      <c r="E8766">
        <v>0</v>
      </c>
      <c r="F8766" t="s">
        <v>13971</v>
      </c>
      <c r="G8766">
        <v>0.53200000000000003</v>
      </c>
    </row>
    <row r="8767" spans="1:7" x14ac:dyDescent="0.35">
      <c r="A8767" t="s">
        <v>1240</v>
      </c>
      <c r="B8767" t="s">
        <v>549</v>
      </c>
      <c r="C8767" s="16">
        <v>2009</v>
      </c>
      <c r="D8767">
        <v>2</v>
      </c>
      <c r="E8767">
        <v>4</v>
      </c>
      <c r="F8767" t="s">
        <v>12895</v>
      </c>
      <c r="G8767">
        <v>0.52400000000000002</v>
      </c>
    </row>
    <row r="8768" spans="1:7" x14ac:dyDescent="0.35">
      <c r="A8768" t="s">
        <v>5445</v>
      </c>
      <c r="B8768" t="s">
        <v>817</v>
      </c>
      <c r="C8768" s="16">
        <v>2009</v>
      </c>
      <c r="D8768">
        <v>5</v>
      </c>
      <c r="E8768">
        <v>14</v>
      </c>
      <c r="F8768" t="s">
        <v>13133</v>
      </c>
      <c r="G8768">
        <v>0.437</v>
      </c>
    </row>
    <row r="8769" spans="1:7" x14ac:dyDescent="0.35">
      <c r="A8769" t="s">
        <v>1182</v>
      </c>
      <c r="B8769" t="s">
        <v>294</v>
      </c>
      <c r="C8769" s="16">
        <v>2009</v>
      </c>
      <c r="D8769">
        <v>2</v>
      </c>
      <c r="E8769">
        <v>0</v>
      </c>
      <c r="F8769" t="s">
        <v>14774</v>
      </c>
      <c r="G8769">
        <v>0.67400000000000004</v>
      </c>
    </row>
    <row r="8770" spans="1:7" x14ac:dyDescent="0.35">
      <c r="A8770" t="s">
        <v>1544</v>
      </c>
      <c r="B8770" t="s">
        <v>919</v>
      </c>
      <c r="C8770" s="16">
        <v>2009</v>
      </c>
      <c r="D8770">
        <v>11</v>
      </c>
      <c r="E8770">
        <v>70</v>
      </c>
      <c r="F8770" t="s">
        <v>14599</v>
      </c>
      <c r="G8770">
        <v>0.52500000000000002</v>
      </c>
    </row>
    <row r="8771" spans="1:7" x14ac:dyDescent="0.35">
      <c r="A8771" t="s">
        <v>548</v>
      </c>
      <c r="B8771" t="s">
        <v>549</v>
      </c>
      <c r="C8771" s="16">
        <v>2009</v>
      </c>
      <c r="D8771">
        <v>1</v>
      </c>
      <c r="E8771">
        <v>11</v>
      </c>
      <c r="F8771" t="s">
        <v>12895</v>
      </c>
      <c r="G8771">
        <v>0.68899999999999995</v>
      </c>
    </row>
    <row r="8772" spans="1:7" x14ac:dyDescent="0.35">
      <c r="A8772" t="s">
        <v>2887</v>
      </c>
      <c r="B8772" t="s">
        <v>817</v>
      </c>
      <c r="C8772" s="16">
        <v>2009</v>
      </c>
      <c r="D8772">
        <v>12</v>
      </c>
      <c r="E8772">
        <v>31</v>
      </c>
      <c r="F8772" t="s">
        <v>13133</v>
      </c>
      <c r="G8772">
        <v>0.81799999999999995</v>
      </c>
    </row>
    <row r="8773" spans="1:7" x14ac:dyDescent="0.35">
      <c r="A8773" t="s">
        <v>6613</v>
      </c>
      <c r="B8773" t="s">
        <v>4737</v>
      </c>
      <c r="C8773" s="16">
        <v>2009</v>
      </c>
      <c r="D8773">
        <v>1</v>
      </c>
      <c r="E8773">
        <v>0</v>
      </c>
      <c r="F8773" t="s">
        <v>13971</v>
      </c>
      <c r="G8773">
        <v>0.55000000000000004</v>
      </c>
    </row>
    <row r="8774" spans="1:7" x14ac:dyDescent="0.35">
      <c r="A8774" t="s">
        <v>6662</v>
      </c>
      <c r="B8774" t="s">
        <v>1452</v>
      </c>
      <c r="C8774" s="16">
        <v>2009</v>
      </c>
      <c r="D8774">
        <v>13</v>
      </c>
      <c r="E8774">
        <v>79</v>
      </c>
      <c r="F8774" t="s">
        <v>13913</v>
      </c>
      <c r="G8774">
        <v>0.57399999999999995</v>
      </c>
    </row>
    <row r="8775" spans="1:7" x14ac:dyDescent="0.35">
      <c r="A8775" t="s">
        <v>7309</v>
      </c>
      <c r="B8775" t="s">
        <v>4387</v>
      </c>
      <c r="C8775" s="16">
        <v>2009</v>
      </c>
      <c r="D8775">
        <v>8</v>
      </c>
      <c r="E8775">
        <v>0</v>
      </c>
      <c r="F8775" t="s">
        <v>14062</v>
      </c>
      <c r="G8775">
        <v>0.53800000000000003</v>
      </c>
    </row>
    <row r="8776" spans="1:7" x14ac:dyDescent="0.35">
      <c r="A8776" t="s">
        <v>7723</v>
      </c>
      <c r="B8776" t="s">
        <v>1200</v>
      </c>
      <c r="C8776" s="16">
        <v>2009</v>
      </c>
      <c r="D8776">
        <v>4</v>
      </c>
      <c r="E8776">
        <v>0</v>
      </c>
      <c r="F8776" t="s">
        <v>13201</v>
      </c>
      <c r="G8776">
        <v>0.67400000000000004</v>
      </c>
    </row>
    <row r="8777" spans="1:7" x14ac:dyDescent="0.35">
      <c r="A8777" t="s">
        <v>8115</v>
      </c>
      <c r="B8777" t="s">
        <v>8116</v>
      </c>
      <c r="C8777" s="16">
        <v>2009</v>
      </c>
      <c r="D8777">
        <v>9</v>
      </c>
      <c r="E8777">
        <v>0</v>
      </c>
      <c r="F8777" t="s">
        <v>2883</v>
      </c>
      <c r="G8777">
        <v>0.71599999999999997</v>
      </c>
    </row>
    <row r="8778" spans="1:7" x14ac:dyDescent="0.35">
      <c r="A8778" t="s">
        <v>8133</v>
      </c>
      <c r="B8778" t="s">
        <v>203</v>
      </c>
      <c r="C8778" s="16">
        <v>2009</v>
      </c>
      <c r="D8778">
        <v>1</v>
      </c>
      <c r="E8778">
        <v>78</v>
      </c>
      <c r="F8778" t="s">
        <v>14686</v>
      </c>
      <c r="G8778">
        <v>0.86499999999999999</v>
      </c>
    </row>
    <row r="8779" spans="1:7" x14ac:dyDescent="0.35">
      <c r="A8779" t="s">
        <v>8375</v>
      </c>
      <c r="B8779" t="s">
        <v>8164</v>
      </c>
      <c r="C8779" s="16">
        <v>2009</v>
      </c>
      <c r="D8779">
        <v>7</v>
      </c>
      <c r="E8779">
        <v>53</v>
      </c>
      <c r="F8779" t="s">
        <v>13942</v>
      </c>
      <c r="G8779">
        <v>0.502</v>
      </c>
    </row>
    <row r="8780" spans="1:7" x14ac:dyDescent="0.35">
      <c r="A8780" t="s">
        <v>9420</v>
      </c>
      <c r="B8780" t="s">
        <v>4387</v>
      </c>
      <c r="C8780" s="16">
        <v>2009</v>
      </c>
      <c r="D8780">
        <v>4</v>
      </c>
      <c r="E8780">
        <v>0</v>
      </c>
      <c r="F8780" t="s">
        <v>14062</v>
      </c>
      <c r="G8780">
        <v>0.60099999999999998</v>
      </c>
    </row>
    <row r="8781" spans="1:7" x14ac:dyDescent="0.35">
      <c r="A8781" t="s">
        <v>9674</v>
      </c>
      <c r="B8781" t="s">
        <v>1200</v>
      </c>
      <c r="C8781" s="16">
        <v>2009</v>
      </c>
      <c r="D8781">
        <v>1</v>
      </c>
      <c r="E8781">
        <v>0</v>
      </c>
      <c r="F8781" t="s">
        <v>13201</v>
      </c>
      <c r="G8781">
        <v>0.629</v>
      </c>
    </row>
    <row r="8782" spans="1:7" x14ac:dyDescent="0.35">
      <c r="A8782" t="s">
        <v>9931</v>
      </c>
      <c r="B8782" t="s">
        <v>9932</v>
      </c>
      <c r="C8782" s="16">
        <v>2009</v>
      </c>
      <c r="D8782">
        <v>3</v>
      </c>
      <c r="E8782">
        <v>49</v>
      </c>
      <c r="F8782" t="s">
        <v>14601</v>
      </c>
      <c r="G8782">
        <v>0.76700000000000002</v>
      </c>
    </row>
    <row r="8783" spans="1:7" x14ac:dyDescent="0.35">
      <c r="A8783" t="s">
        <v>10218</v>
      </c>
      <c r="B8783" t="s">
        <v>1042</v>
      </c>
      <c r="C8783" s="16">
        <v>2009</v>
      </c>
      <c r="D8783">
        <v>14</v>
      </c>
      <c r="E8783">
        <v>34</v>
      </c>
      <c r="F8783" t="s">
        <v>14849</v>
      </c>
      <c r="G8783">
        <v>0.53100000000000003</v>
      </c>
    </row>
    <row r="8784" spans="1:7" x14ac:dyDescent="0.35">
      <c r="A8784" t="s">
        <v>10343</v>
      </c>
      <c r="B8784" t="s">
        <v>10344</v>
      </c>
      <c r="C8784" s="16">
        <v>2009</v>
      </c>
      <c r="D8784">
        <v>1</v>
      </c>
      <c r="E8784">
        <v>22</v>
      </c>
      <c r="F8784" t="s">
        <v>14602</v>
      </c>
      <c r="G8784">
        <v>0.64100000000000001</v>
      </c>
    </row>
    <row r="8785" spans="1:7" x14ac:dyDescent="0.35">
      <c r="A8785" t="s">
        <v>10540</v>
      </c>
      <c r="B8785" t="s">
        <v>1601</v>
      </c>
      <c r="C8785" s="16">
        <v>2009</v>
      </c>
      <c r="D8785">
        <v>9</v>
      </c>
      <c r="E8785">
        <v>0</v>
      </c>
      <c r="F8785" t="s">
        <v>14600</v>
      </c>
      <c r="G8785">
        <v>0.53</v>
      </c>
    </row>
    <row r="8786" spans="1:7" x14ac:dyDescent="0.35">
      <c r="A8786" t="s">
        <v>10611</v>
      </c>
      <c r="B8786" t="s">
        <v>294</v>
      </c>
      <c r="C8786" s="16">
        <v>2009</v>
      </c>
      <c r="D8786">
        <v>6</v>
      </c>
      <c r="E8786">
        <v>0</v>
      </c>
      <c r="F8786" t="s">
        <v>14774</v>
      </c>
      <c r="G8786">
        <v>0.625</v>
      </c>
    </row>
    <row r="8787" spans="1:7" x14ac:dyDescent="0.35">
      <c r="A8787" t="s">
        <v>11284</v>
      </c>
      <c r="B8787" t="s">
        <v>3890</v>
      </c>
      <c r="C8787" s="16">
        <v>2009</v>
      </c>
      <c r="D8787">
        <v>2</v>
      </c>
      <c r="E8787">
        <v>60</v>
      </c>
      <c r="F8787" t="s">
        <v>13511</v>
      </c>
      <c r="G8787">
        <v>0.61299999999999999</v>
      </c>
    </row>
    <row r="8788" spans="1:7" x14ac:dyDescent="0.35">
      <c r="A8788" t="s">
        <v>718</v>
      </c>
      <c r="B8788" t="s">
        <v>719</v>
      </c>
      <c r="C8788" s="16">
        <v>2008</v>
      </c>
      <c r="D8788">
        <v>7</v>
      </c>
      <c r="E8788">
        <v>69</v>
      </c>
      <c r="F8788" t="s">
        <v>12813</v>
      </c>
      <c r="G8788">
        <v>0.69299999999999995</v>
      </c>
    </row>
    <row r="8789" spans="1:7" x14ac:dyDescent="0.35">
      <c r="A8789" t="s">
        <v>11799</v>
      </c>
      <c r="B8789" t="s">
        <v>719</v>
      </c>
      <c r="C8789" s="16">
        <v>2008</v>
      </c>
      <c r="D8789">
        <v>1</v>
      </c>
      <c r="E8789">
        <v>72</v>
      </c>
      <c r="F8789" t="s">
        <v>12813</v>
      </c>
      <c r="G8789">
        <v>0.42599999999999999</v>
      </c>
    </row>
    <row r="8790" spans="1:7" x14ac:dyDescent="0.35">
      <c r="A8790">
        <v>1981</v>
      </c>
      <c r="B8790" t="s">
        <v>1120</v>
      </c>
      <c r="C8790" s="16">
        <v>2008</v>
      </c>
      <c r="D8790">
        <v>10</v>
      </c>
      <c r="E8790">
        <v>25</v>
      </c>
      <c r="F8790" t="s">
        <v>14090</v>
      </c>
      <c r="G8790">
        <v>0.441</v>
      </c>
    </row>
    <row r="8791" spans="1:7" x14ac:dyDescent="0.35">
      <c r="A8791" t="s">
        <v>1345</v>
      </c>
      <c r="B8791" t="s">
        <v>1346</v>
      </c>
      <c r="C8791" s="16">
        <v>2008</v>
      </c>
      <c r="D8791">
        <v>1</v>
      </c>
      <c r="E8791">
        <v>0</v>
      </c>
      <c r="F8791" t="s">
        <v>14206</v>
      </c>
      <c r="G8791">
        <v>0.41499999999999998</v>
      </c>
    </row>
    <row r="8792" spans="1:7" x14ac:dyDescent="0.35">
      <c r="A8792" t="s">
        <v>1836</v>
      </c>
      <c r="B8792" t="s">
        <v>23</v>
      </c>
      <c r="C8792" s="16">
        <v>2008</v>
      </c>
      <c r="D8792">
        <v>1</v>
      </c>
      <c r="E8792">
        <v>55</v>
      </c>
      <c r="F8792" t="s">
        <v>14193</v>
      </c>
      <c r="G8792">
        <v>0.499</v>
      </c>
    </row>
    <row r="8793" spans="1:7" x14ac:dyDescent="0.35">
      <c r="A8793" t="s">
        <v>2088</v>
      </c>
      <c r="B8793" t="s">
        <v>719</v>
      </c>
      <c r="C8793" s="16">
        <v>2008</v>
      </c>
      <c r="D8793">
        <v>5</v>
      </c>
      <c r="E8793">
        <v>71</v>
      </c>
      <c r="F8793" t="s">
        <v>12813</v>
      </c>
      <c r="G8793">
        <v>0.63</v>
      </c>
    </row>
    <row r="8794" spans="1:7" x14ac:dyDescent="0.35">
      <c r="A8794" t="s">
        <v>2913</v>
      </c>
      <c r="B8794" t="s">
        <v>1175</v>
      </c>
      <c r="C8794" s="16">
        <v>2008</v>
      </c>
      <c r="D8794">
        <v>3</v>
      </c>
      <c r="E8794">
        <v>46</v>
      </c>
      <c r="F8794" t="s">
        <v>12791</v>
      </c>
      <c r="G8794">
        <v>0.52400000000000002</v>
      </c>
    </row>
    <row r="8795" spans="1:7" x14ac:dyDescent="0.35">
      <c r="A8795" t="s">
        <v>3753</v>
      </c>
      <c r="B8795" t="s">
        <v>3892</v>
      </c>
      <c r="C8795" s="16">
        <v>2008</v>
      </c>
      <c r="D8795">
        <v>1</v>
      </c>
      <c r="E8795">
        <v>7</v>
      </c>
      <c r="F8795" t="s">
        <v>13875</v>
      </c>
      <c r="G8795">
        <v>0.67100000000000004</v>
      </c>
    </row>
    <row r="8796" spans="1:7" x14ac:dyDescent="0.35">
      <c r="A8796" t="s">
        <v>4066</v>
      </c>
      <c r="B8796" t="s">
        <v>65</v>
      </c>
      <c r="C8796" s="16">
        <v>2008</v>
      </c>
      <c r="D8796">
        <v>6</v>
      </c>
      <c r="E8796">
        <v>0</v>
      </c>
      <c r="F8796" t="s">
        <v>12842</v>
      </c>
      <c r="G8796">
        <v>0.67200000000000004</v>
      </c>
    </row>
    <row r="8797" spans="1:7" x14ac:dyDescent="0.35">
      <c r="A8797" t="s">
        <v>4296</v>
      </c>
      <c r="B8797" t="s">
        <v>65</v>
      </c>
      <c r="C8797" s="16">
        <v>2008</v>
      </c>
      <c r="D8797">
        <v>3</v>
      </c>
      <c r="E8797">
        <v>0</v>
      </c>
      <c r="F8797" t="s">
        <v>12842</v>
      </c>
      <c r="G8797">
        <v>0.26100000000000001</v>
      </c>
    </row>
    <row r="8798" spans="1:7" x14ac:dyDescent="0.35">
      <c r="A8798" t="s">
        <v>4436</v>
      </c>
      <c r="B8798" t="s">
        <v>65</v>
      </c>
      <c r="C8798" s="16">
        <v>2008</v>
      </c>
      <c r="D8798">
        <v>1</v>
      </c>
      <c r="E8798">
        <v>0</v>
      </c>
      <c r="F8798" t="s">
        <v>12842</v>
      </c>
      <c r="G8798">
        <v>0.53500000000000003</v>
      </c>
    </row>
    <row r="8799" spans="1:7" x14ac:dyDescent="0.35">
      <c r="A8799" t="s">
        <v>4548</v>
      </c>
      <c r="B8799" t="s">
        <v>65</v>
      </c>
      <c r="C8799" s="16">
        <v>2008</v>
      </c>
      <c r="D8799">
        <v>2</v>
      </c>
      <c r="E8799">
        <v>0</v>
      </c>
      <c r="F8799" t="s">
        <v>12842</v>
      </c>
      <c r="G8799">
        <v>0.60399999999999998</v>
      </c>
    </row>
    <row r="8800" spans="1:7" x14ac:dyDescent="0.35">
      <c r="A8800" t="s">
        <v>2788</v>
      </c>
      <c r="B8800" t="s">
        <v>1287</v>
      </c>
      <c r="C8800" s="16">
        <v>2008</v>
      </c>
      <c r="D8800">
        <v>13</v>
      </c>
      <c r="E8800">
        <v>0</v>
      </c>
      <c r="F8800" t="s">
        <v>12791</v>
      </c>
      <c r="G8800">
        <v>0.63400000000000001</v>
      </c>
    </row>
    <row r="8801" spans="1:7" x14ac:dyDescent="0.35">
      <c r="A8801" t="s">
        <v>5533</v>
      </c>
      <c r="B8801" t="s">
        <v>5534</v>
      </c>
      <c r="C8801" s="16">
        <v>2008</v>
      </c>
      <c r="D8801">
        <v>12</v>
      </c>
      <c r="E8801">
        <v>40</v>
      </c>
      <c r="F8801" t="s">
        <v>12873</v>
      </c>
      <c r="G8801">
        <v>0.371</v>
      </c>
    </row>
    <row r="8802" spans="1:7" x14ac:dyDescent="0.35">
      <c r="A8802" t="s">
        <v>6366</v>
      </c>
      <c r="B8802" t="s">
        <v>2107</v>
      </c>
      <c r="C8802" s="16">
        <v>2008</v>
      </c>
      <c r="D8802">
        <v>1</v>
      </c>
      <c r="E8802">
        <v>31</v>
      </c>
      <c r="F8802" t="s">
        <v>13600</v>
      </c>
      <c r="G8802">
        <v>0.56999999999999995</v>
      </c>
    </row>
    <row r="8803" spans="1:7" x14ac:dyDescent="0.35">
      <c r="A8803" t="s">
        <v>6632</v>
      </c>
      <c r="B8803" t="s">
        <v>719</v>
      </c>
      <c r="C8803" s="16">
        <v>2008</v>
      </c>
      <c r="D8803">
        <v>8</v>
      </c>
      <c r="E8803">
        <v>59</v>
      </c>
      <c r="F8803" t="s">
        <v>12813</v>
      </c>
      <c r="G8803">
        <v>0.45300000000000001</v>
      </c>
    </row>
    <row r="8804" spans="1:7" x14ac:dyDescent="0.35">
      <c r="A8804" t="s">
        <v>1849</v>
      </c>
      <c r="B8804" t="s">
        <v>65</v>
      </c>
      <c r="C8804" s="16">
        <v>2008</v>
      </c>
      <c r="D8804">
        <v>5</v>
      </c>
      <c r="E8804">
        <v>0</v>
      </c>
      <c r="F8804" t="s">
        <v>12842</v>
      </c>
      <c r="G8804">
        <v>0.59</v>
      </c>
    </row>
    <row r="8805" spans="1:7" x14ac:dyDescent="0.35">
      <c r="A8805" t="s">
        <v>7609</v>
      </c>
      <c r="B8805" t="s">
        <v>7610</v>
      </c>
      <c r="C8805" s="16">
        <v>2008</v>
      </c>
      <c r="D8805">
        <v>1</v>
      </c>
      <c r="E8805">
        <v>56</v>
      </c>
      <c r="F8805" t="s">
        <v>15091</v>
      </c>
      <c r="G8805">
        <v>0.88700000000000001</v>
      </c>
    </row>
    <row r="8806" spans="1:7" x14ac:dyDescent="0.35">
      <c r="A8806" t="s">
        <v>7628</v>
      </c>
      <c r="B8806" t="s">
        <v>1175</v>
      </c>
      <c r="C8806" s="16">
        <v>2008</v>
      </c>
      <c r="D8806">
        <v>2</v>
      </c>
      <c r="E8806">
        <v>62</v>
      </c>
      <c r="F8806" t="s">
        <v>12791</v>
      </c>
      <c r="G8806">
        <v>0.69899999999999995</v>
      </c>
    </row>
    <row r="8807" spans="1:7" x14ac:dyDescent="0.35">
      <c r="A8807" t="s">
        <v>8132</v>
      </c>
      <c r="B8807" t="s">
        <v>1120</v>
      </c>
      <c r="C8807" s="16">
        <v>2008</v>
      </c>
      <c r="D8807">
        <v>4</v>
      </c>
      <c r="E8807">
        <v>36</v>
      </c>
      <c r="F8807" t="s">
        <v>14090</v>
      </c>
      <c r="G8807">
        <v>0.41899999999999998</v>
      </c>
    </row>
    <row r="8808" spans="1:7" x14ac:dyDescent="0.35">
      <c r="A8808" t="s">
        <v>8414</v>
      </c>
      <c r="B8808" t="s">
        <v>2435</v>
      </c>
      <c r="C8808" s="16">
        <v>2008</v>
      </c>
      <c r="D8808">
        <v>7</v>
      </c>
      <c r="E8808">
        <v>0</v>
      </c>
      <c r="F8808" t="s">
        <v>13177</v>
      </c>
      <c r="G8808">
        <v>0.627</v>
      </c>
    </row>
    <row r="8809" spans="1:7" x14ac:dyDescent="0.35">
      <c r="A8809" t="s">
        <v>2914</v>
      </c>
      <c r="B8809" t="s">
        <v>1175</v>
      </c>
      <c r="C8809" s="16">
        <v>2008</v>
      </c>
      <c r="D8809">
        <v>1</v>
      </c>
      <c r="E8809">
        <v>28</v>
      </c>
      <c r="F8809" t="s">
        <v>12791</v>
      </c>
      <c r="G8809">
        <v>0.56399999999999995</v>
      </c>
    </row>
    <row r="8810" spans="1:7" x14ac:dyDescent="0.35">
      <c r="A8810" t="s">
        <v>8822</v>
      </c>
      <c r="B8810" t="s">
        <v>8823</v>
      </c>
      <c r="C8810" s="16">
        <v>2008</v>
      </c>
      <c r="D8810">
        <v>3</v>
      </c>
      <c r="E8810">
        <v>0</v>
      </c>
      <c r="F8810" t="s">
        <v>14090</v>
      </c>
      <c r="G8810">
        <v>0.48</v>
      </c>
    </row>
    <row r="8811" spans="1:7" x14ac:dyDescent="0.35">
      <c r="A8811" t="s">
        <v>8887</v>
      </c>
      <c r="B8811" t="s">
        <v>3390</v>
      </c>
      <c r="C8811" s="16">
        <v>2008</v>
      </c>
      <c r="D8811">
        <v>5</v>
      </c>
      <c r="E8811">
        <v>0</v>
      </c>
      <c r="F8811" t="s">
        <v>2720</v>
      </c>
      <c r="G8811">
        <v>0.44800000000000001</v>
      </c>
    </row>
    <row r="8812" spans="1:7" x14ac:dyDescent="0.35">
      <c r="A8812" t="s">
        <v>8983</v>
      </c>
      <c r="B8812" t="s">
        <v>1284</v>
      </c>
      <c r="C8812" s="16">
        <v>2008</v>
      </c>
      <c r="D8812">
        <v>15</v>
      </c>
      <c r="E8812">
        <v>27</v>
      </c>
      <c r="F8812" t="s">
        <v>13669</v>
      </c>
      <c r="G8812">
        <v>0.67700000000000005</v>
      </c>
    </row>
    <row r="8813" spans="1:7" x14ac:dyDescent="0.35">
      <c r="A8813" t="s">
        <v>9058</v>
      </c>
      <c r="B8813" t="s">
        <v>1284</v>
      </c>
      <c r="C8813" s="16">
        <v>2008</v>
      </c>
      <c r="D8813">
        <v>18</v>
      </c>
      <c r="E8813">
        <v>18</v>
      </c>
      <c r="F8813" t="s">
        <v>13669</v>
      </c>
      <c r="G8813">
        <v>0.53200000000000003</v>
      </c>
    </row>
    <row r="8814" spans="1:7" x14ac:dyDescent="0.35">
      <c r="A8814" t="s">
        <v>9090</v>
      </c>
      <c r="B8814" t="s">
        <v>9091</v>
      </c>
      <c r="C8814" s="16">
        <v>2008</v>
      </c>
      <c r="D8814">
        <v>1</v>
      </c>
      <c r="E8814">
        <v>38</v>
      </c>
      <c r="F8814" t="s">
        <v>13875</v>
      </c>
      <c r="G8814">
        <v>0.52900000000000003</v>
      </c>
    </row>
    <row r="8815" spans="1:7" x14ac:dyDescent="0.35">
      <c r="A8815" t="s">
        <v>9354</v>
      </c>
      <c r="B8815" t="s">
        <v>9355</v>
      </c>
      <c r="C8815" s="16">
        <v>2008</v>
      </c>
      <c r="D8815">
        <v>9</v>
      </c>
      <c r="E8815">
        <v>0</v>
      </c>
      <c r="F8815" t="s">
        <v>13447</v>
      </c>
      <c r="G8815">
        <v>0.65100000000000002</v>
      </c>
    </row>
    <row r="8816" spans="1:7" x14ac:dyDescent="0.35">
      <c r="A8816" t="s">
        <v>7399</v>
      </c>
      <c r="B8816" t="s">
        <v>1175</v>
      </c>
      <c r="C8816" s="16">
        <v>2008</v>
      </c>
      <c r="D8816">
        <v>7</v>
      </c>
      <c r="E8816">
        <v>63</v>
      </c>
      <c r="F8816" t="s">
        <v>12791</v>
      </c>
      <c r="G8816">
        <v>0.70599999999999996</v>
      </c>
    </row>
    <row r="8817" spans="1:7" x14ac:dyDescent="0.35">
      <c r="A8817" t="s">
        <v>9521</v>
      </c>
      <c r="B8817" t="s">
        <v>9522</v>
      </c>
      <c r="C8817" s="16">
        <v>2008</v>
      </c>
      <c r="D8817">
        <v>14</v>
      </c>
      <c r="E8817">
        <v>0</v>
      </c>
      <c r="F8817" t="s">
        <v>14603</v>
      </c>
      <c r="G8817">
        <v>0.59</v>
      </c>
    </row>
    <row r="8818" spans="1:7" x14ac:dyDescent="0.35">
      <c r="A8818" t="s">
        <v>12640</v>
      </c>
      <c r="B8818" t="s">
        <v>1284</v>
      </c>
      <c r="C8818" s="16">
        <v>2008</v>
      </c>
      <c r="D8818">
        <v>8</v>
      </c>
      <c r="E8818">
        <v>49</v>
      </c>
      <c r="F8818" t="s">
        <v>13669</v>
      </c>
      <c r="G8818">
        <v>0.55900000000000005</v>
      </c>
    </row>
    <row r="8819" spans="1:7" x14ac:dyDescent="0.35">
      <c r="A8819" t="s">
        <v>3586</v>
      </c>
      <c r="B8819" t="s">
        <v>8823</v>
      </c>
      <c r="C8819" s="16">
        <v>2008</v>
      </c>
      <c r="D8819">
        <v>6</v>
      </c>
      <c r="E8819">
        <v>0</v>
      </c>
      <c r="F8819" t="s">
        <v>14090</v>
      </c>
      <c r="G8819">
        <v>0.54700000000000004</v>
      </c>
    </row>
    <row r="8820" spans="1:7" x14ac:dyDescent="0.35">
      <c r="A8820" t="s">
        <v>5869</v>
      </c>
      <c r="B8820" t="s">
        <v>5870</v>
      </c>
      <c r="C8820" s="16">
        <v>2008</v>
      </c>
      <c r="D8820">
        <v>3</v>
      </c>
      <c r="E8820">
        <v>54</v>
      </c>
      <c r="F8820" t="s">
        <v>13791</v>
      </c>
      <c r="G8820">
        <v>0.63600000000000001</v>
      </c>
    </row>
    <row r="8821" spans="1:7" x14ac:dyDescent="0.35">
      <c r="A8821" t="s">
        <v>7601</v>
      </c>
      <c r="B8821" t="s">
        <v>1236</v>
      </c>
      <c r="C8821" s="16">
        <v>2008</v>
      </c>
      <c r="D8821">
        <v>11</v>
      </c>
      <c r="E8821">
        <v>0</v>
      </c>
      <c r="F8821" t="s">
        <v>14431</v>
      </c>
      <c r="G8821">
        <v>0.77500000000000002</v>
      </c>
    </row>
    <row r="8822" spans="1:7" x14ac:dyDescent="0.35">
      <c r="A8822" t="s">
        <v>10775</v>
      </c>
      <c r="B8822" t="s">
        <v>1120</v>
      </c>
      <c r="C8822" s="16">
        <v>2008</v>
      </c>
      <c r="D8822">
        <v>1</v>
      </c>
      <c r="E8822">
        <v>43</v>
      </c>
      <c r="F8822" t="s">
        <v>14090</v>
      </c>
      <c r="G8822">
        <v>0.377</v>
      </c>
    </row>
    <row r="8823" spans="1:7" x14ac:dyDescent="0.35">
      <c r="A8823" t="s">
        <v>10902</v>
      </c>
      <c r="B8823" t="s">
        <v>10903</v>
      </c>
      <c r="C8823" s="16">
        <v>2008</v>
      </c>
      <c r="D8823">
        <v>5</v>
      </c>
      <c r="E8823">
        <v>59</v>
      </c>
      <c r="F8823" t="s">
        <v>13448</v>
      </c>
      <c r="G8823">
        <v>0.46200000000000002</v>
      </c>
    </row>
    <row r="8824" spans="1:7" x14ac:dyDescent="0.35">
      <c r="A8824" t="s">
        <v>8168</v>
      </c>
      <c r="B8824" t="s">
        <v>1287</v>
      </c>
      <c r="C8824" s="16">
        <v>2008</v>
      </c>
      <c r="D8824">
        <v>1</v>
      </c>
      <c r="E8824">
        <v>0</v>
      </c>
      <c r="F8824" t="s">
        <v>12791</v>
      </c>
      <c r="G8824">
        <v>0.67300000000000004</v>
      </c>
    </row>
    <row r="8825" spans="1:7" x14ac:dyDescent="0.35">
      <c r="A8825" t="s">
        <v>12254</v>
      </c>
      <c r="B8825" t="s">
        <v>6749</v>
      </c>
      <c r="C8825" s="16">
        <v>2008</v>
      </c>
      <c r="D8825">
        <v>17</v>
      </c>
      <c r="E8825">
        <v>0</v>
      </c>
      <c r="F8825" t="s">
        <v>14974</v>
      </c>
      <c r="G8825">
        <v>0.64300000000000002</v>
      </c>
    </row>
    <row r="8826" spans="1:7" x14ac:dyDescent="0.35">
      <c r="A8826" t="s">
        <v>24</v>
      </c>
      <c r="B8826" t="s">
        <v>11205</v>
      </c>
      <c r="C8826" s="16">
        <v>2008</v>
      </c>
      <c r="D8826">
        <v>7</v>
      </c>
      <c r="E8826">
        <v>73</v>
      </c>
      <c r="F8826" t="s">
        <v>13698</v>
      </c>
      <c r="G8826">
        <v>0.79300000000000004</v>
      </c>
    </row>
    <row r="8827" spans="1:7" x14ac:dyDescent="0.35">
      <c r="A8827" t="s">
        <v>747</v>
      </c>
      <c r="B8827" t="s">
        <v>748</v>
      </c>
      <c r="C8827" s="16">
        <v>2007</v>
      </c>
      <c r="D8827">
        <v>3</v>
      </c>
      <c r="E8827">
        <v>36</v>
      </c>
      <c r="F8827" t="s">
        <v>749</v>
      </c>
      <c r="G8827">
        <v>0.70199999999999996</v>
      </c>
    </row>
    <row r="8828" spans="1:7" x14ac:dyDescent="0.35">
      <c r="A8828" t="s">
        <v>484</v>
      </c>
      <c r="B8828" t="s">
        <v>776</v>
      </c>
      <c r="C8828" s="16">
        <v>2007</v>
      </c>
      <c r="D8828">
        <v>7</v>
      </c>
      <c r="E8828">
        <v>54</v>
      </c>
      <c r="F8828" t="s">
        <v>777</v>
      </c>
      <c r="G8828">
        <v>0.92900000000000005</v>
      </c>
    </row>
    <row r="8829" spans="1:7" x14ac:dyDescent="0.35">
      <c r="A8829" t="s">
        <v>11861</v>
      </c>
      <c r="B8829" t="s">
        <v>1919</v>
      </c>
      <c r="C8829" s="16">
        <v>2007</v>
      </c>
      <c r="D8829">
        <v>3</v>
      </c>
      <c r="E8829">
        <v>54</v>
      </c>
      <c r="F8829" t="s">
        <v>1872</v>
      </c>
      <c r="G8829">
        <v>0.57199999999999995</v>
      </c>
    </row>
    <row r="8830" spans="1:7" x14ac:dyDescent="0.35">
      <c r="A8830" t="s">
        <v>2068</v>
      </c>
      <c r="B8830" t="s">
        <v>2069</v>
      </c>
      <c r="C8830" s="16">
        <v>2007</v>
      </c>
      <c r="D8830">
        <v>7</v>
      </c>
      <c r="E8830">
        <v>56</v>
      </c>
      <c r="F8830" t="s">
        <v>13544</v>
      </c>
      <c r="G8830">
        <v>0.32500000000000001</v>
      </c>
    </row>
    <row r="8831" spans="1:7" x14ac:dyDescent="0.35">
      <c r="A8831" t="s">
        <v>2710</v>
      </c>
      <c r="B8831" t="s">
        <v>434</v>
      </c>
      <c r="C8831" s="16">
        <v>2007</v>
      </c>
      <c r="D8831">
        <v>14</v>
      </c>
      <c r="E8831">
        <v>64</v>
      </c>
      <c r="F8831" t="s">
        <v>12789</v>
      </c>
      <c r="G8831">
        <v>0.44800000000000001</v>
      </c>
    </row>
    <row r="8832" spans="1:7" x14ac:dyDescent="0.35">
      <c r="A8832" t="s">
        <v>2948</v>
      </c>
      <c r="B8832" t="s">
        <v>912</v>
      </c>
      <c r="C8832" s="16">
        <v>2007</v>
      </c>
      <c r="D8832">
        <v>6</v>
      </c>
      <c r="E8832">
        <v>36</v>
      </c>
      <c r="F8832" t="s">
        <v>13591</v>
      </c>
      <c r="G8832">
        <v>0.58399999999999996</v>
      </c>
    </row>
    <row r="8833" spans="1:7" x14ac:dyDescent="0.35">
      <c r="A8833" t="s">
        <v>2960</v>
      </c>
      <c r="B8833" t="s">
        <v>1430</v>
      </c>
      <c r="C8833" s="16">
        <v>2007</v>
      </c>
      <c r="D8833">
        <v>5</v>
      </c>
      <c r="E8833">
        <v>31</v>
      </c>
      <c r="F8833" t="s">
        <v>14749</v>
      </c>
      <c r="G8833">
        <v>0.56000000000000005</v>
      </c>
    </row>
    <row r="8834" spans="1:7" x14ac:dyDescent="0.35">
      <c r="A8834" t="s">
        <v>3273</v>
      </c>
      <c r="B8834" t="s">
        <v>1404</v>
      </c>
      <c r="C8834" s="16">
        <v>2007</v>
      </c>
      <c r="D8834">
        <v>14</v>
      </c>
      <c r="E8834">
        <v>58</v>
      </c>
      <c r="F8834" t="s">
        <v>14807</v>
      </c>
      <c r="G8834">
        <v>0.26100000000000001</v>
      </c>
    </row>
    <row r="8835" spans="1:7" x14ac:dyDescent="0.35">
      <c r="A8835" t="s">
        <v>3586</v>
      </c>
      <c r="B8835" t="s">
        <v>3587</v>
      </c>
      <c r="C8835" s="16">
        <v>2007</v>
      </c>
      <c r="D8835">
        <v>4</v>
      </c>
      <c r="E8835">
        <v>0</v>
      </c>
      <c r="F8835" t="s">
        <v>13449</v>
      </c>
      <c r="G8835">
        <v>0.67800000000000005</v>
      </c>
    </row>
    <row r="8836" spans="1:7" x14ac:dyDescent="0.35">
      <c r="A8836" t="s">
        <v>3657</v>
      </c>
      <c r="B8836" t="s">
        <v>3658</v>
      </c>
      <c r="C8836" s="16">
        <v>2007</v>
      </c>
      <c r="D8836">
        <v>1</v>
      </c>
      <c r="E8836">
        <v>0</v>
      </c>
      <c r="F8836" t="s">
        <v>14232</v>
      </c>
      <c r="G8836">
        <v>0.64400000000000002</v>
      </c>
    </row>
    <row r="8837" spans="1:7" x14ac:dyDescent="0.35">
      <c r="A8837" t="s">
        <v>3782</v>
      </c>
      <c r="B8837" t="s">
        <v>620</v>
      </c>
      <c r="C8837" s="16">
        <v>2007</v>
      </c>
      <c r="D8837">
        <v>7</v>
      </c>
      <c r="E8837">
        <v>0</v>
      </c>
      <c r="F8837" t="s">
        <v>13265</v>
      </c>
      <c r="G8837">
        <v>0.58499999999999996</v>
      </c>
    </row>
    <row r="8838" spans="1:7" x14ac:dyDescent="0.35">
      <c r="A8838" t="s">
        <v>4738</v>
      </c>
      <c r="B8838" t="s">
        <v>4739</v>
      </c>
      <c r="C8838" s="16">
        <v>2007</v>
      </c>
      <c r="D8838">
        <v>5</v>
      </c>
      <c r="E8838">
        <v>58</v>
      </c>
      <c r="F8838" t="s">
        <v>4740</v>
      </c>
      <c r="G8838">
        <v>0.85199999999999998</v>
      </c>
    </row>
    <row r="8839" spans="1:7" x14ac:dyDescent="0.35">
      <c r="A8839" t="s">
        <v>5386</v>
      </c>
      <c r="B8839" t="s">
        <v>4739</v>
      </c>
      <c r="C8839" s="16">
        <v>2007</v>
      </c>
      <c r="D8839">
        <v>2</v>
      </c>
      <c r="E8839">
        <v>60</v>
      </c>
      <c r="F8839" t="s">
        <v>4740</v>
      </c>
      <c r="G8839">
        <v>0.755</v>
      </c>
    </row>
    <row r="8840" spans="1:7" x14ac:dyDescent="0.35">
      <c r="A8840" t="s">
        <v>718</v>
      </c>
      <c r="B8840" t="s">
        <v>4237</v>
      </c>
      <c r="C8840" s="16">
        <v>2007</v>
      </c>
      <c r="D8840">
        <v>1</v>
      </c>
      <c r="E8840">
        <v>67</v>
      </c>
      <c r="F8840" t="s">
        <v>13295</v>
      </c>
      <c r="G8840">
        <v>0.65600000000000003</v>
      </c>
    </row>
    <row r="8841" spans="1:7" x14ac:dyDescent="0.35">
      <c r="A8841" t="s">
        <v>12173</v>
      </c>
      <c r="B8841" t="s">
        <v>5863</v>
      </c>
      <c r="C8841" s="16">
        <v>2007</v>
      </c>
      <c r="D8841">
        <v>1</v>
      </c>
      <c r="E8841">
        <v>44</v>
      </c>
      <c r="F8841" t="s">
        <v>13450</v>
      </c>
      <c r="G8841">
        <v>0.61099999999999999</v>
      </c>
    </row>
    <row r="8842" spans="1:7" x14ac:dyDescent="0.35">
      <c r="A8842" t="s">
        <v>12237</v>
      </c>
      <c r="B8842" t="s">
        <v>2270</v>
      </c>
      <c r="C8842" s="16">
        <v>2007</v>
      </c>
      <c r="D8842">
        <v>1</v>
      </c>
      <c r="E8842">
        <v>21</v>
      </c>
      <c r="F8842" t="s">
        <v>2271</v>
      </c>
      <c r="G8842">
        <v>0.59299999999999997</v>
      </c>
    </row>
    <row r="8843" spans="1:7" x14ac:dyDescent="0.35">
      <c r="A8843" t="s">
        <v>4097</v>
      </c>
      <c r="B8843" t="s">
        <v>1404</v>
      </c>
      <c r="C8843" s="16">
        <v>2007</v>
      </c>
      <c r="D8843">
        <v>17</v>
      </c>
      <c r="E8843">
        <v>64</v>
      </c>
      <c r="F8843" t="s">
        <v>14807</v>
      </c>
      <c r="G8843">
        <v>0.28499999999999998</v>
      </c>
    </row>
    <row r="8844" spans="1:7" x14ac:dyDescent="0.35">
      <c r="A8844" t="s">
        <v>6709</v>
      </c>
      <c r="B8844" t="s">
        <v>3020</v>
      </c>
      <c r="C8844" s="16">
        <v>2007</v>
      </c>
      <c r="D8844">
        <v>4</v>
      </c>
      <c r="E8844">
        <v>0</v>
      </c>
      <c r="F8844" t="s">
        <v>14123</v>
      </c>
      <c r="G8844">
        <v>0.76300000000000001</v>
      </c>
    </row>
    <row r="8845" spans="1:7" x14ac:dyDescent="0.35">
      <c r="A8845" t="s">
        <v>4236</v>
      </c>
      <c r="B8845" t="s">
        <v>4237</v>
      </c>
      <c r="C8845" s="16">
        <v>2007</v>
      </c>
      <c r="D8845">
        <v>2</v>
      </c>
      <c r="E8845">
        <v>61</v>
      </c>
      <c r="F8845" t="s">
        <v>13295</v>
      </c>
      <c r="G8845">
        <v>0.65800000000000003</v>
      </c>
    </row>
    <row r="8846" spans="1:7" x14ac:dyDescent="0.35">
      <c r="A8846" t="s">
        <v>6982</v>
      </c>
      <c r="B8846" t="s">
        <v>3189</v>
      </c>
      <c r="C8846" s="16">
        <v>2007</v>
      </c>
      <c r="D8846">
        <v>3</v>
      </c>
      <c r="E8846">
        <v>49</v>
      </c>
      <c r="F8846" t="s">
        <v>12791</v>
      </c>
      <c r="G8846">
        <v>0.56599999999999995</v>
      </c>
    </row>
    <row r="8847" spans="1:7" x14ac:dyDescent="0.35">
      <c r="A8847" t="s">
        <v>6983</v>
      </c>
      <c r="B8847" t="s">
        <v>2069</v>
      </c>
      <c r="C8847" s="16">
        <v>2007</v>
      </c>
      <c r="D8847">
        <v>12</v>
      </c>
      <c r="E8847">
        <v>59</v>
      </c>
      <c r="F8847" t="s">
        <v>13544</v>
      </c>
      <c r="G8847">
        <v>0.48</v>
      </c>
    </row>
    <row r="8848" spans="1:7" x14ac:dyDescent="0.35">
      <c r="A8848" t="s">
        <v>745</v>
      </c>
      <c r="B8848" t="s">
        <v>1430</v>
      </c>
      <c r="C8848" s="16">
        <v>2007</v>
      </c>
      <c r="D8848">
        <v>1</v>
      </c>
      <c r="E8848">
        <v>50</v>
      </c>
      <c r="F8848" t="s">
        <v>14749</v>
      </c>
      <c r="G8848">
        <v>0.51400000000000001</v>
      </c>
    </row>
    <row r="8849" spans="1:7" x14ac:dyDescent="0.35">
      <c r="A8849" t="s">
        <v>7596</v>
      </c>
      <c r="B8849" t="s">
        <v>1465</v>
      </c>
      <c r="C8849" s="16">
        <v>2007</v>
      </c>
      <c r="D8849">
        <v>2</v>
      </c>
      <c r="E8849">
        <v>49</v>
      </c>
      <c r="F8849" t="s">
        <v>14168</v>
      </c>
      <c r="G8849">
        <v>0.434</v>
      </c>
    </row>
    <row r="8850" spans="1:7" x14ac:dyDescent="0.35">
      <c r="A8850" t="s">
        <v>8167</v>
      </c>
      <c r="B8850" t="s">
        <v>3587</v>
      </c>
      <c r="C8850" s="16">
        <v>2007</v>
      </c>
      <c r="D8850">
        <v>3</v>
      </c>
      <c r="E8850">
        <v>0</v>
      </c>
      <c r="F8850" t="s">
        <v>13449</v>
      </c>
      <c r="G8850">
        <v>0.50700000000000001</v>
      </c>
    </row>
    <row r="8851" spans="1:7" x14ac:dyDescent="0.35">
      <c r="A8851" t="s">
        <v>8491</v>
      </c>
      <c r="B8851" t="s">
        <v>1404</v>
      </c>
      <c r="C8851" s="16">
        <v>2007</v>
      </c>
      <c r="D8851">
        <v>2</v>
      </c>
      <c r="E8851">
        <v>69</v>
      </c>
      <c r="F8851" t="s">
        <v>14807</v>
      </c>
      <c r="G8851">
        <v>0.58399999999999996</v>
      </c>
    </row>
    <row r="8852" spans="1:7" x14ac:dyDescent="0.35">
      <c r="A8852" t="s">
        <v>9109</v>
      </c>
      <c r="B8852" t="s">
        <v>1465</v>
      </c>
      <c r="C8852" s="16">
        <v>2007</v>
      </c>
      <c r="D8852">
        <v>8</v>
      </c>
      <c r="E8852">
        <v>38</v>
      </c>
      <c r="F8852" t="s">
        <v>14168</v>
      </c>
      <c r="G8852">
        <v>0.56799999999999995</v>
      </c>
    </row>
    <row r="8853" spans="1:7" x14ac:dyDescent="0.35">
      <c r="A8853" t="s">
        <v>9204</v>
      </c>
      <c r="B8853" t="s">
        <v>434</v>
      </c>
      <c r="C8853" s="16">
        <v>2007</v>
      </c>
      <c r="D8853">
        <v>16</v>
      </c>
      <c r="E8853">
        <v>44</v>
      </c>
      <c r="F8853" t="s">
        <v>12789</v>
      </c>
      <c r="G8853">
        <v>0.64600000000000002</v>
      </c>
    </row>
    <row r="8854" spans="1:7" x14ac:dyDescent="0.35">
      <c r="A8854" t="s">
        <v>9505</v>
      </c>
      <c r="B8854" t="s">
        <v>409</v>
      </c>
      <c r="C8854" s="16">
        <v>2007</v>
      </c>
      <c r="D8854">
        <v>1</v>
      </c>
      <c r="E8854">
        <v>59</v>
      </c>
      <c r="F8854" t="s">
        <v>15055</v>
      </c>
      <c r="G8854">
        <v>0.753</v>
      </c>
    </row>
    <row r="8855" spans="1:7" x14ac:dyDescent="0.35">
      <c r="A8855" t="s">
        <v>12566</v>
      </c>
      <c r="B8855" t="s">
        <v>9676</v>
      </c>
      <c r="C8855" s="16">
        <v>2007</v>
      </c>
      <c r="D8855">
        <v>2</v>
      </c>
      <c r="E8855">
        <v>23</v>
      </c>
      <c r="F8855" t="s">
        <v>15055</v>
      </c>
      <c r="G8855">
        <v>0.69699999999999995</v>
      </c>
    </row>
    <row r="8856" spans="1:7" x14ac:dyDescent="0.35">
      <c r="A8856" t="s">
        <v>10011</v>
      </c>
      <c r="B8856" t="s">
        <v>1404</v>
      </c>
      <c r="C8856" s="16">
        <v>2007</v>
      </c>
      <c r="D8856">
        <v>1</v>
      </c>
      <c r="E8856">
        <v>67</v>
      </c>
      <c r="F8856" t="s">
        <v>14807</v>
      </c>
      <c r="G8856">
        <v>0.63500000000000001</v>
      </c>
    </row>
    <row r="8857" spans="1:7" x14ac:dyDescent="0.35">
      <c r="A8857" t="s">
        <v>10023</v>
      </c>
      <c r="B8857" t="s">
        <v>912</v>
      </c>
      <c r="C8857" s="16">
        <v>2007</v>
      </c>
      <c r="D8857">
        <v>4</v>
      </c>
      <c r="E8857">
        <v>21</v>
      </c>
      <c r="F8857" t="s">
        <v>13591</v>
      </c>
      <c r="G8857">
        <v>0.58199999999999996</v>
      </c>
    </row>
    <row r="8858" spans="1:7" x14ac:dyDescent="0.35">
      <c r="A8858" t="s">
        <v>10024</v>
      </c>
      <c r="B8858" t="s">
        <v>1465</v>
      </c>
      <c r="C8858" s="16">
        <v>2007</v>
      </c>
      <c r="D8858">
        <v>4</v>
      </c>
      <c r="E8858">
        <v>29</v>
      </c>
      <c r="F8858" t="s">
        <v>14168</v>
      </c>
      <c r="G8858">
        <v>0.47599999999999998</v>
      </c>
    </row>
    <row r="8859" spans="1:7" x14ac:dyDescent="0.35">
      <c r="A8859" t="s">
        <v>2031</v>
      </c>
      <c r="B8859" t="s">
        <v>620</v>
      </c>
      <c r="C8859" s="16">
        <v>2007</v>
      </c>
      <c r="D8859">
        <v>5</v>
      </c>
      <c r="E8859">
        <v>0</v>
      </c>
      <c r="F8859" t="s">
        <v>13265</v>
      </c>
      <c r="G8859">
        <v>0.45600000000000002</v>
      </c>
    </row>
    <row r="8860" spans="1:7" x14ac:dyDescent="0.35">
      <c r="A8860" t="s">
        <v>10011</v>
      </c>
      <c r="B8860" t="s">
        <v>1404</v>
      </c>
      <c r="C8860" s="16">
        <v>2007</v>
      </c>
      <c r="D8860">
        <v>1</v>
      </c>
      <c r="E8860">
        <v>79</v>
      </c>
      <c r="F8860" t="s">
        <v>14807</v>
      </c>
      <c r="G8860">
        <v>0.63800000000000001</v>
      </c>
    </row>
    <row r="8861" spans="1:7" x14ac:dyDescent="0.35">
      <c r="A8861" t="s">
        <v>10289</v>
      </c>
      <c r="B8861" t="s">
        <v>4739</v>
      </c>
      <c r="C8861" s="16">
        <v>2007</v>
      </c>
      <c r="D8861">
        <v>1</v>
      </c>
      <c r="E8861">
        <v>49</v>
      </c>
      <c r="F8861" t="s">
        <v>4740</v>
      </c>
      <c r="G8861">
        <v>0.78700000000000003</v>
      </c>
    </row>
    <row r="8862" spans="1:7" x14ac:dyDescent="0.35">
      <c r="A8862" t="s">
        <v>12703</v>
      </c>
      <c r="B8862" t="s">
        <v>11045</v>
      </c>
      <c r="C8862" s="16">
        <v>2007</v>
      </c>
      <c r="D8862">
        <v>3</v>
      </c>
      <c r="E8862">
        <v>0</v>
      </c>
      <c r="F8862" t="s">
        <v>14604</v>
      </c>
      <c r="G8862">
        <v>0.34699999999999998</v>
      </c>
    </row>
    <row r="8863" spans="1:7" x14ac:dyDescent="0.35">
      <c r="A8863" t="s">
        <v>11116</v>
      </c>
      <c r="B8863" t="s">
        <v>11117</v>
      </c>
      <c r="C8863" s="16">
        <v>2007</v>
      </c>
      <c r="D8863">
        <v>4</v>
      </c>
      <c r="E8863">
        <v>50</v>
      </c>
      <c r="F8863" t="s">
        <v>13451</v>
      </c>
      <c r="G8863">
        <v>0.79800000000000004</v>
      </c>
    </row>
    <row r="8864" spans="1:7" x14ac:dyDescent="0.35">
      <c r="A8864" t="s">
        <v>11316</v>
      </c>
      <c r="B8864" t="s">
        <v>434</v>
      </c>
      <c r="C8864" s="16">
        <v>2007</v>
      </c>
      <c r="D8864">
        <v>8</v>
      </c>
      <c r="E8864">
        <v>0</v>
      </c>
      <c r="F8864" t="s">
        <v>12789</v>
      </c>
      <c r="G8864">
        <v>0.32100000000000001</v>
      </c>
    </row>
    <row r="8865" spans="1:7" x14ac:dyDescent="0.35">
      <c r="A8865" t="s">
        <v>5829</v>
      </c>
      <c r="B8865" t="s">
        <v>3020</v>
      </c>
      <c r="C8865" s="16">
        <v>2007</v>
      </c>
      <c r="D8865">
        <v>5</v>
      </c>
      <c r="E8865">
        <v>0</v>
      </c>
      <c r="F8865" t="s">
        <v>14123</v>
      </c>
      <c r="G8865">
        <v>0.45100000000000001</v>
      </c>
    </row>
    <row r="8866" spans="1:7" x14ac:dyDescent="0.35">
      <c r="A8866" t="s">
        <v>1551</v>
      </c>
      <c r="B8866" t="s">
        <v>1552</v>
      </c>
      <c r="C8866" s="16">
        <v>2006</v>
      </c>
      <c r="D8866">
        <v>4</v>
      </c>
      <c r="E8866">
        <v>1</v>
      </c>
      <c r="F8866" t="s">
        <v>13246</v>
      </c>
      <c r="G8866">
        <v>0.86499999999999999</v>
      </c>
    </row>
    <row r="8867" spans="1:7" x14ac:dyDescent="0.35">
      <c r="A8867" t="s">
        <v>2584</v>
      </c>
      <c r="B8867" t="s">
        <v>2585</v>
      </c>
      <c r="C8867" s="16">
        <v>2006</v>
      </c>
      <c r="D8867">
        <v>4</v>
      </c>
      <c r="E8867">
        <v>0</v>
      </c>
      <c r="F8867" t="s">
        <v>14258</v>
      </c>
      <c r="G8867">
        <v>0.65</v>
      </c>
    </row>
    <row r="8868" spans="1:7" x14ac:dyDescent="0.35">
      <c r="A8868" t="s">
        <v>3245</v>
      </c>
      <c r="B8868" t="s">
        <v>1736</v>
      </c>
      <c r="C8868" s="16">
        <v>2006</v>
      </c>
      <c r="D8868">
        <v>5</v>
      </c>
      <c r="E8868">
        <v>54</v>
      </c>
      <c r="F8868" t="s">
        <v>14213</v>
      </c>
      <c r="G8868">
        <v>0.49399999999999999</v>
      </c>
    </row>
    <row r="8869" spans="1:7" x14ac:dyDescent="0.35">
      <c r="A8869" t="s">
        <v>3298</v>
      </c>
      <c r="B8869" t="s">
        <v>2270</v>
      </c>
      <c r="C8869" s="16">
        <v>2006</v>
      </c>
      <c r="D8869">
        <v>7</v>
      </c>
      <c r="E8869">
        <v>27</v>
      </c>
      <c r="F8869" t="s">
        <v>2271</v>
      </c>
      <c r="G8869">
        <v>0.72799999999999998</v>
      </c>
    </row>
    <row r="8870" spans="1:7" x14ac:dyDescent="0.35">
      <c r="A8870" t="s">
        <v>3423</v>
      </c>
      <c r="B8870" t="s">
        <v>1363</v>
      </c>
      <c r="C8870" s="16">
        <v>2006</v>
      </c>
      <c r="D8870">
        <v>12</v>
      </c>
      <c r="E8870">
        <v>3</v>
      </c>
      <c r="F8870" t="s">
        <v>12791</v>
      </c>
      <c r="G8870">
        <v>0.80100000000000005</v>
      </c>
    </row>
    <row r="8871" spans="1:7" x14ac:dyDescent="0.35">
      <c r="A8871" t="s">
        <v>3665</v>
      </c>
      <c r="B8871" t="s">
        <v>3666</v>
      </c>
      <c r="C8871" s="16">
        <v>2006</v>
      </c>
      <c r="D8871">
        <v>4</v>
      </c>
      <c r="E8871">
        <v>0</v>
      </c>
      <c r="F8871" t="s">
        <v>3667</v>
      </c>
      <c r="G8871">
        <v>0.57999999999999996</v>
      </c>
    </row>
    <row r="8872" spans="1:7" x14ac:dyDescent="0.35">
      <c r="A8872" t="s">
        <v>4161</v>
      </c>
      <c r="B8872" t="s">
        <v>4162</v>
      </c>
      <c r="C8872" s="16">
        <v>2006</v>
      </c>
      <c r="D8872">
        <v>1</v>
      </c>
      <c r="E8872">
        <v>54</v>
      </c>
      <c r="F8872" t="s">
        <v>14605</v>
      </c>
      <c r="G8872">
        <v>0.41299999999999998</v>
      </c>
    </row>
    <row r="8873" spans="1:7" x14ac:dyDescent="0.35">
      <c r="A8873" t="s">
        <v>5553</v>
      </c>
      <c r="B8873" t="s">
        <v>3537</v>
      </c>
      <c r="C8873" s="16">
        <v>2006</v>
      </c>
      <c r="D8873">
        <v>3</v>
      </c>
      <c r="E8873">
        <v>0</v>
      </c>
      <c r="F8873" t="s">
        <v>13205</v>
      </c>
      <c r="G8873">
        <v>0.89</v>
      </c>
    </row>
    <row r="8874" spans="1:7" x14ac:dyDescent="0.35">
      <c r="A8874" t="s">
        <v>5875</v>
      </c>
      <c r="B8874" t="s">
        <v>5876</v>
      </c>
      <c r="C8874" s="16">
        <v>2006</v>
      </c>
      <c r="D8874">
        <v>9</v>
      </c>
      <c r="E8874">
        <v>57</v>
      </c>
      <c r="F8874" t="s">
        <v>5877</v>
      </c>
      <c r="G8874">
        <v>0.56599999999999995</v>
      </c>
    </row>
    <row r="8875" spans="1:7" x14ac:dyDescent="0.35">
      <c r="A8875" t="s">
        <v>6489</v>
      </c>
      <c r="B8875" t="s">
        <v>1363</v>
      </c>
      <c r="C8875" s="16">
        <v>2006</v>
      </c>
      <c r="D8875">
        <v>13</v>
      </c>
      <c r="E8875">
        <v>0</v>
      </c>
      <c r="F8875" t="s">
        <v>12791</v>
      </c>
      <c r="G8875">
        <v>0.69499999999999995</v>
      </c>
    </row>
    <row r="8876" spans="1:7" x14ac:dyDescent="0.35">
      <c r="A8876" t="s">
        <v>6840</v>
      </c>
      <c r="B8876" t="s">
        <v>6841</v>
      </c>
      <c r="C8876" s="16">
        <v>2006</v>
      </c>
      <c r="D8876">
        <v>11</v>
      </c>
      <c r="E8876">
        <v>16</v>
      </c>
      <c r="F8876" t="s">
        <v>6842</v>
      </c>
      <c r="G8876">
        <v>0.55700000000000005</v>
      </c>
    </row>
    <row r="8877" spans="1:7" x14ac:dyDescent="0.35">
      <c r="A8877" t="s">
        <v>6526</v>
      </c>
      <c r="B8877" t="s">
        <v>2270</v>
      </c>
      <c r="C8877" s="16">
        <v>2006</v>
      </c>
      <c r="D8877">
        <v>3</v>
      </c>
      <c r="E8877">
        <v>52</v>
      </c>
      <c r="F8877" t="s">
        <v>2271</v>
      </c>
      <c r="G8877">
        <v>0.61599999999999999</v>
      </c>
    </row>
    <row r="8878" spans="1:7" x14ac:dyDescent="0.35">
      <c r="A8878" t="s">
        <v>2930</v>
      </c>
      <c r="B8878" t="s">
        <v>7172</v>
      </c>
      <c r="C8878" s="16">
        <v>2006</v>
      </c>
      <c r="D8878">
        <v>1</v>
      </c>
      <c r="E8878">
        <v>42</v>
      </c>
      <c r="F8878" t="s">
        <v>13875</v>
      </c>
      <c r="G8878">
        <v>0.66500000000000004</v>
      </c>
    </row>
    <row r="8879" spans="1:7" x14ac:dyDescent="0.35">
      <c r="A8879" t="s">
        <v>7358</v>
      </c>
      <c r="B8879" t="s">
        <v>7359</v>
      </c>
      <c r="C8879" s="16">
        <v>2006</v>
      </c>
      <c r="D8879">
        <v>3</v>
      </c>
      <c r="E8879">
        <v>4</v>
      </c>
      <c r="F8879" t="s">
        <v>15092</v>
      </c>
      <c r="G8879">
        <v>0.94</v>
      </c>
    </row>
    <row r="8880" spans="1:7" x14ac:dyDescent="0.35">
      <c r="A8880" t="s">
        <v>8066</v>
      </c>
      <c r="B8880" t="s">
        <v>8067</v>
      </c>
      <c r="C8880" s="16">
        <v>2006</v>
      </c>
      <c r="D8880">
        <v>3</v>
      </c>
      <c r="E8880">
        <v>56</v>
      </c>
      <c r="F8880" t="s">
        <v>13452</v>
      </c>
      <c r="G8880">
        <v>0.81599999999999995</v>
      </c>
    </row>
    <row r="8881" spans="1:7" x14ac:dyDescent="0.35">
      <c r="A8881" t="s">
        <v>8316</v>
      </c>
      <c r="B8881" t="s">
        <v>2270</v>
      </c>
      <c r="C8881" s="16">
        <v>2006</v>
      </c>
      <c r="D8881">
        <v>4</v>
      </c>
      <c r="E8881">
        <v>51</v>
      </c>
      <c r="F8881" t="s">
        <v>2271</v>
      </c>
      <c r="G8881">
        <v>0.78800000000000003</v>
      </c>
    </row>
    <row r="8882" spans="1:7" x14ac:dyDescent="0.35">
      <c r="A8882" t="s">
        <v>12441</v>
      </c>
      <c r="B8882" t="s">
        <v>8590</v>
      </c>
      <c r="C8882" s="16">
        <v>2006</v>
      </c>
      <c r="D8882">
        <v>1</v>
      </c>
      <c r="E8882">
        <v>41</v>
      </c>
      <c r="F8882" t="s">
        <v>15093</v>
      </c>
      <c r="G8882">
        <v>0.67200000000000004</v>
      </c>
    </row>
    <row r="8883" spans="1:7" x14ac:dyDescent="0.35">
      <c r="A8883" t="s">
        <v>9314</v>
      </c>
      <c r="B8883" t="s">
        <v>1543</v>
      </c>
      <c r="C8883" s="16">
        <v>2006</v>
      </c>
      <c r="D8883">
        <v>1</v>
      </c>
      <c r="E8883">
        <v>0</v>
      </c>
      <c r="F8883" t="s">
        <v>14143</v>
      </c>
      <c r="G8883">
        <v>0.57899999999999996</v>
      </c>
    </row>
    <row r="8884" spans="1:7" x14ac:dyDescent="0.35">
      <c r="A8884" t="s">
        <v>9488</v>
      </c>
      <c r="B8884" t="s">
        <v>9489</v>
      </c>
      <c r="C8884" s="16">
        <v>2006</v>
      </c>
      <c r="D8884">
        <v>1</v>
      </c>
      <c r="E8884">
        <v>31</v>
      </c>
      <c r="F8884" t="s">
        <v>13875</v>
      </c>
      <c r="G8884">
        <v>0.64500000000000002</v>
      </c>
    </row>
    <row r="8885" spans="1:7" x14ac:dyDescent="0.35">
      <c r="A8885" t="s">
        <v>9851</v>
      </c>
      <c r="B8885" t="s">
        <v>1543</v>
      </c>
      <c r="C8885" s="16">
        <v>2006</v>
      </c>
      <c r="D8885">
        <v>13</v>
      </c>
      <c r="E8885">
        <v>0</v>
      </c>
      <c r="F8885" t="s">
        <v>14143</v>
      </c>
      <c r="G8885">
        <v>0.52100000000000002</v>
      </c>
    </row>
    <row r="8886" spans="1:7" x14ac:dyDescent="0.35">
      <c r="A8886" t="s">
        <v>10081</v>
      </c>
      <c r="B8886" t="s">
        <v>10082</v>
      </c>
      <c r="C8886" s="16">
        <v>2006</v>
      </c>
      <c r="D8886">
        <v>7</v>
      </c>
      <c r="E8886">
        <v>19</v>
      </c>
      <c r="F8886" t="s">
        <v>13661</v>
      </c>
      <c r="G8886">
        <v>0.51100000000000001</v>
      </c>
    </row>
    <row r="8887" spans="1:7" x14ac:dyDescent="0.35">
      <c r="A8887" t="s">
        <v>10109</v>
      </c>
      <c r="B8887" t="s">
        <v>1815</v>
      </c>
      <c r="C8887" s="16">
        <v>2006</v>
      </c>
      <c r="D8887">
        <v>8</v>
      </c>
      <c r="E8887">
        <v>0</v>
      </c>
      <c r="F8887" t="s">
        <v>1816</v>
      </c>
      <c r="G8887">
        <v>0.66800000000000004</v>
      </c>
    </row>
    <row r="8888" spans="1:7" x14ac:dyDescent="0.35">
      <c r="A8888" t="s">
        <v>5791</v>
      </c>
      <c r="B8888" t="s">
        <v>10125</v>
      </c>
      <c r="C8888" s="16">
        <v>2006</v>
      </c>
      <c r="D8888">
        <v>2</v>
      </c>
      <c r="E8888">
        <v>0</v>
      </c>
      <c r="F8888" t="s">
        <v>4284</v>
      </c>
      <c r="G8888">
        <v>0.66800000000000004</v>
      </c>
    </row>
    <row r="8889" spans="1:7" x14ac:dyDescent="0.35">
      <c r="A8889" t="s">
        <v>1542</v>
      </c>
      <c r="B8889" t="s">
        <v>1543</v>
      </c>
      <c r="C8889" s="16">
        <v>2006</v>
      </c>
      <c r="D8889">
        <v>1</v>
      </c>
      <c r="E8889">
        <v>0</v>
      </c>
      <c r="F8889" t="s">
        <v>14143</v>
      </c>
      <c r="G8889">
        <v>0.624</v>
      </c>
    </row>
    <row r="8890" spans="1:7" x14ac:dyDescent="0.35">
      <c r="A8890" t="s">
        <v>9851</v>
      </c>
      <c r="B8890" t="s">
        <v>1543</v>
      </c>
      <c r="C8890" s="16">
        <v>2006</v>
      </c>
      <c r="D8890">
        <v>13</v>
      </c>
      <c r="E8890">
        <v>62</v>
      </c>
      <c r="F8890" t="s">
        <v>14143</v>
      </c>
      <c r="G8890">
        <v>0.52200000000000002</v>
      </c>
    </row>
    <row r="8891" spans="1:7" x14ac:dyDescent="0.35">
      <c r="A8891" t="s">
        <v>3445</v>
      </c>
      <c r="B8891" t="s">
        <v>2270</v>
      </c>
      <c r="C8891" s="16">
        <v>2006</v>
      </c>
      <c r="D8891">
        <v>1</v>
      </c>
      <c r="E8891">
        <v>44</v>
      </c>
      <c r="F8891" t="s">
        <v>2271</v>
      </c>
      <c r="G8891">
        <v>0.68799999999999994</v>
      </c>
    </row>
    <row r="8892" spans="1:7" x14ac:dyDescent="0.35">
      <c r="A8892" t="s">
        <v>11383</v>
      </c>
      <c r="B8892" t="s">
        <v>7942</v>
      </c>
      <c r="C8892" s="16">
        <v>2006</v>
      </c>
      <c r="D8892">
        <v>13</v>
      </c>
      <c r="E8892">
        <v>0</v>
      </c>
      <c r="F8892" t="s">
        <v>14293</v>
      </c>
      <c r="G8892">
        <v>0.30599999999999999</v>
      </c>
    </row>
    <row r="8893" spans="1:7" x14ac:dyDescent="0.35">
      <c r="A8893" t="s">
        <v>255</v>
      </c>
      <c r="B8893" t="s">
        <v>256</v>
      </c>
      <c r="C8893" s="16">
        <v>2005</v>
      </c>
      <c r="D8893">
        <v>1</v>
      </c>
      <c r="E8893">
        <v>10</v>
      </c>
      <c r="F8893" t="s">
        <v>13875</v>
      </c>
      <c r="G8893">
        <v>0.55700000000000005</v>
      </c>
    </row>
    <row r="8894" spans="1:7" x14ac:dyDescent="0.35">
      <c r="A8894" t="s">
        <v>448</v>
      </c>
      <c r="B8894" t="s">
        <v>449</v>
      </c>
      <c r="C8894" s="16">
        <v>2005</v>
      </c>
      <c r="D8894">
        <v>9</v>
      </c>
      <c r="E8894">
        <v>0</v>
      </c>
      <c r="F8894" t="s">
        <v>14190</v>
      </c>
      <c r="G8894">
        <v>0.52400000000000002</v>
      </c>
    </row>
    <row r="8895" spans="1:7" x14ac:dyDescent="0.35">
      <c r="A8895" t="s">
        <v>661</v>
      </c>
      <c r="B8895" t="s">
        <v>662</v>
      </c>
      <c r="C8895" s="16">
        <v>2005</v>
      </c>
      <c r="D8895">
        <v>3</v>
      </c>
      <c r="E8895">
        <v>0</v>
      </c>
      <c r="F8895" t="s">
        <v>13875</v>
      </c>
      <c r="G8895">
        <v>0.60399999999999998</v>
      </c>
    </row>
    <row r="8896" spans="1:7" x14ac:dyDescent="0.35">
      <c r="A8896" t="s">
        <v>1808</v>
      </c>
      <c r="B8896" t="s">
        <v>1809</v>
      </c>
      <c r="C8896" s="16">
        <v>2005</v>
      </c>
      <c r="D8896">
        <v>2</v>
      </c>
      <c r="E8896">
        <v>63</v>
      </c>
      <c r="F8896" t="s">
        <v>13956</v>
      </c>
      <c r="G8896">
        <v>0.66600000000000004</v>
      </c>
    </row>
    <row r="8897" spans="1:7" x14ac:dyDescent="0.35">
      <c r="A8897" t="s">
        <v>1140</v>
      </c>
      <c r="B8897" t="s">
        <v>2022</v>
      </c>
      <c r="C8897" s="16">
        <v>2005</v>
      </c>
      <c r="D8897">
        <v>8</v>
      </c>
      <c r="E8897">
        <v>0</v>
      </c>
      <c r="F8897" t="s">
        <v>12873</v>
      </c>
      <c r="G8897">
        <v>0.70299999999999996</v>
      </c>
    </row>
    <row r="8898" spans="1:7" x14ac:dyDescent="0.35">
      <c r="A8898" t="s">
        <v>2530</v>
      </c>
      <c r="B8898" t="s">
        <v>2531</v>
      </c>
      <c r="C8898" s="16">
        <v>2005</v>
      </c>
      <c r="D8898">
        <v>1</v>
      </c>
      <c r="E8898">
        <v>36</v>
      </c>
      <c r="F8898" t="s">
        <v>12791</v>
      </c>
      <c r="G8898">
        <v>0.217</v>
      </c>
    </row>
    <row r="8899" spans="1:7" x14ac:dyDescent="0.35">
      <c r="A8899" t="s">
        <v>2380</v>
      </c>
      <c r="B8899" t="s">
        <v>2381</v>
      </c>
      <c r="C8899" s="16">
        <v>2005</v>
      </c>
      <c r="D8899">
        <v>4</v>
      </c>
      <c r="E8899">
        <v>0</v>
      </c>
      <c r="F8899" t="s">
        <v>14473</v>
      </c>
      <c r="G8899">
        <v>0.66300000000000003</v>
      </c>
    </row>
    <row r="8900" spans="1:7" x14ac:dyDescent="0.35">
      <c r="A8900" t="s">
        <v>3977</v>
      </c>
      <c r="B8900" t="s">
        <v>3978</v>
      </c>
      <c r="C8900" s="16">
        <v>2005</v>
      </c>
      <c r="D8900">
        <v>5</v>
      </c>
      <c r="E8900">
        <v>0</v>
      </c>
      <c r="F8900" t="s">
        <v>13902</v>
      </c>
      <c r="G8900">
        <v>0.63500000000000001</v>
      </c>
    </row>
    <row r="8901" spans="1:7" x14ac:dyDescent="0.35">
      <c r="A8901" t="s">
        <v>4846</v>
      </c>
      <c r="B8901" t="s">
        <v>4847</v>
      </c>
      <c r="C8901" s="16">
        <v>2005</v>
      </c>
      <c r="D8901">
        <v>2</v>
      </c>
      <c r="E8901">
        <v>0</v>
      </c>
      <c r="F8901" t="s">
        <v>14606</v>
      </c>
      <c r="G8901">
        <v>0.45900000000000002</v>
      </c>
    </row>
    <row r="8902" spans="1:7" x14ac:dyDescent="0.35">
      <c r="A8902" t="s">
        <v>4859</v>
      </c>
      <c r="B8902" t="s">
        <v>4847</v>
      </c>
      <c r="C8902" s="16">
        <v>2005</v>
      </c>
      <c r="D8902">
        <v>4</v>
      </c>
      <c r="E8902">
        <v>0</v>
      </c>
      <c r="F8902" t="s">
        <v>14606</v>
      </c>
      <c r="G8902">
        <v>0.64600000000000002</v>
      </c>
    </row>
    <row r="8903" spans="1:7" x14ac:dyDescent="0.35">
      <c r="A8903" t="s">
        <v>5231</v>
      </c>
      <c r="B8903" t="s">
        <v>5232</v>
      </c>
      <c r="C8903" s="16">
        <v>2005</v>
      </c>
      <c r="D8903">
        <v>1</v>
      </c>
      <c r="E8903">
        <v>0</v>
      </c>
      <c r="F8903" t="s">
        <v>5233</v>
      </c>
      <c r="G8903">
        <v>0.72899999999999998</v>
      </c>
    </row>
    <row r="8904" spans="1:7" x14ac:dyDescent="0.35">
      <c r="A8904" t="s">
        <v>5300</v>
      </c>
      <c r="B8904" t="s">
        <v>5301</v>
      </c>
      <c r="C8904" s="16">
        <v>2005</v>
      </c>
      <c r="D8904">
        <v>4</v>
      </c>
      <c r="E8904">
        <v>0</v>
      </c>
      <c r="F8904" t="s">
        <v>13453</v>
      </c>
      <c r="G8904">
        <v>0.80200000000000005</v>
      </c>
    </row>
    <row r="8905" spans="1:7" x14ac:dyDescent="0.35">
      <c r="A8905" t="s">
        <v>5488</v>
      </c>
      <c r="B8905" t="s">
        <v>339</v>
      </c>
      <c r="C8905" s="16">
        <v>2005</v>
      </c>
      <c r="D8905">
        <v>1</v>
      </c>
      <c r="E8905">
        <v>42</v>
      </c>
      <c r="F8905" t="s">
        <v>13838</v>
      </c>
      <c r="G8905">
        <v>0.56899999999999995</v>
      </c>
    </row>
    <row r="8906" spans="1:7" x14ac:dyDescent="0.35">
      <c r="A8906" t="s">
        <v>5869</v>
      </c>
      <c r="B8906" t="s">
        <v>5870</v>
      </c>
      <c r="C8906" s="16">
        <v>2005</v>
      </c>
      <c r="D8906">
        <v>1</v>
      </c>
      <c r="E8906">
        <v>67</v>
      </c>
      <c r="F8906" t="s">
        <v>13791</v>
      </c>
      <c r="G8906">
        <v>0.61199999999999999</v>
      </c>
    </row>
    <row r="8907" spans="1:7" x14ac:dyDescent="0.35">
      <c r="A8907" t="s">
        <v>6006</v>
      </c>
      <c r="B8907" t="s">
        <v>205</v>
      </c>
      <c r="C8907" s="16">
        <v>2005</v>
      </c>
      <c r="D8907">
        <v>18</v>
      </c>
      <c r="E8907">
        <v>31</v>
      </c>
      <c r="F8907" t="s">
        <v>13892</v>
      </c>
      <c r="G8907">
        <v>0.68100000000000005</v>
      </c>
    </row>
    <row r="8908" spans="1:7" x14ac:dyDescent="0.35">
      <c r="A8908" t="s">
        <v>7304</v>
      </c>
      <c r="B8908" t="s">
        <v>3978</v>
      </c>
      <c r="C8908" s="16">
        <v>2005</v>
      </c>
      <c r="D8908">
        <v>3</v>
      </c>
      <c r="E8908">
        <v>0</v>
      </c>
      <c r="F8908" t="s">
        <v>13902</v>
      </c>
      <c r="G8908">
        <v>0.495</v>
      </c>
    </row>
    <row r="8909" spans="1:7" x14ac:dyDescent="0.35">
      <c r="A8909" t="s">
        <v>7768</v>
      </c>
      <c r="B8909" t="s">
        <v>4847</v>
      </c>
      <c r="C8909" s="16">
        <v>2005</v>
      </c>
      <c r="D8909">
        <v>1</v>
      </c>
      <c r="E8909">
        <v>0</v>
      </c>
      <c r="F8909" t="s">
        <v>14606</v>
      </c>
      <c r="G8909">
        <v>0.66900000000000004</v>
      </c>
    </row>
    <row r="8910" spans="1:7" x14ac:dyDescent="0.35">
      <c r="A8910" t="s">
        <v>8163</v>
      </c>
      <c r="B8910" t="s">
        <v>8164</v>
      </c>
      <c r="C8910" s="16">
        <v>2005</v>
      </c>
      <c r="D8910">
        <v>2</v>
      </c>
      <c r="E8910">
        <v>61</v>
      </c>
      <c r="F8910" t="s">
        <v>13942</v>
      </c>
      <c r="G8910">
        <v>0.47899999999999998</v>
      </c>
    </row>
    <row r="8911" spans="1:7" x14ac:dyDescent="0.35">
      <c r="A8911" t="s">
        <v>8283</v>
      </c>
      <c r="B8911" t="s">
        <v>966</v>
      </c>
      <c r="C8911" s="16">
        <v>2005</v>
      </c>
      <c r="D8911">
        <v>1</v>
      </c>
      <c r="E8911">
        <v>68</v>
      </c>
      <c r="F8911" t="s">
        <v>14821</v>
      </c>
      <c r="G8911">
        <v>0.74099999999999999</v>
      </c>
    </row>
    <row r="8912" spans="1:7" x14ac:dyDescent="0.35">
      <c r="A8912" t="s">
        <v>937</v>
      </c>
      <c r="B8912" t="s">
        <v>2531</v>
      </c>
      <c r="C8912" s="16">
        <v>2005</v>
      </c>
      <c r="D8912">
        <v>2</v>
      </c>
      <c r="E8912">
        <v>25</v>
      </c>
      <c r="F8912" t="s">
        <v>12791</v>
      </c>
      <c r="G8912">
        <v>0.495</v>
      </c>
    </row>
    <row r="8913" spans="1:7" x14ac:dyDescent="0.35">
      <c r="A8913" t="s">
        <v>8376</v>
      </c>
      <c r="B8913" t="s">
        <v>8164</v>
      </c>
      <c r="C8913" s="16">
        <v>2005</v>
      </c>
      <c r="D8913">
        <v>7</v>
      </c>
      <c r="E8913">
        <v>56</v>
      </c>
      <c r="F8913" t="s">
        <v>13942</v>
      </c>
      <c r="G8913">
        <v>0.46800000000000003</v>
      </c>
    </row>
    <row r="8914" spans="1:7" x14ac:dyDescent="0.35">
      <c r="A8914" t="s">
        <v>9168</v>
      </c>
      <c r="B8914" t="s">
        <v>4847</v>
      </c>
      <c r="C8914" s="16">
        <v>2005</v>
      </c>
      <c r="D8914">
        <v>6</v>
      </c>
      <c r="E8914">
        <v>0</v>
      </c>
      <c r="F8914" t="s">
        <v>14606</v>
      </c>
      <c r="G8914">
        <v>0.56899999999999995</v>
      </c>
    </row>
    <row r="8915" spans="1:7" x14ac:dyDescent="0.35">
      <c r="A8915" t="s">
        <v>7189</v>
      </c>
      <c r="B8915" t="s">
        <v>9419</v>
      </c>
      <c r="C8915" s="16">
        <v>2005</v>
      </c>
      <c r="D8915">
        <v>1</v>
      </c>
      <c r="E8915">
        <v>0</v>
      </c>
      <c r="F8915" t="s">
        <v>13454</v>
      </c>
      <c r="G8915">
        <v>0.78400000000000003</v>
      </c>
    </row>
    <row r="8916" spans="1:7" x14ac:dyDescent="0.35">
      <c r="A8916" t="s">
        <v>9466</v>
      </c>
      <c r="B8916" t="s">
        <v>5232</v>
      </c>
      <c r="C8916" s="16">
        <v>2005</v>
      </c>
      <c r="D8916">
        <v>11</v>
      </c>
      <c r="E8916">
        <v>0</v>
      </c>
      <c r="F8916" t="s">
        <v>5233</v>
      </c>
      <c r="G8916">
        <v>0.64200000000000002</v>
      </c>
    </row>
    <row r="8917" spans="1:7" x14ac:dyDescent="0.35">
      <c r="A8917" t="s">
        <v>6770</v>
      </c>
      <c r="B8917" t="s">
        <v>4847</v>
      </c>
      <c r="C8917" s="16">
        <v>2005</v>
      </c>
      <c r="D8917">
        <v>1</v>
      </c>
      <c r="E8917">
        <v>41</v>
      </c>
      <c r="F8917" t="s">
        <v>14606</v>
      </c>
      <c r="G8917">
        <v>0.51300000000000001</v>
      </c>
    </row>
    <row r="8918" spans="1:7" x14ac:dyDescent="0.35">
      <c r="A8918" t="s">
        <v>5761</v>
      </c>
      <c r="B8918" t="s">
        <v>838</v>
      </c>
      <c r="C8918" s="16">
        <v>2005</v>
      </c>
      <c r="D8918">
        <v>2</v>
      </c>
      <c r="E8918">
        <v>0</v>
      </c>
      <c r="F8918" t="s">
        <v>14821</v>
      </c>
      <c r="G8918">
        <v>0.84199999999999997</v>
      </c>
    </row>
    <row r="8919" spans="1:7" x14ac:dyDescent="0.35">
      <c r="A8919" t="s">
        <v>9789</v>
      </c>
      <c r="B8919" t="s">
        <v>9790</v>
      </c>
      <c r="C8919" s="16">
        <v>2005</v>
      </c>
      <c r="D8919">
        <v>10</v>
      </c>
      <c r="E8919">
        <v>0</v>
      </c>
      <c r="F8919" t="s">
        <v>13838</v>
      </c>
      <c r="G8919">
        <v>0.49099999999999999</v>
      </c>
    </row>
    <row r="8920" spans="1:7" x14ac:dyDescent="0.35">
      <c r="A8920" t="s">
        <v>9893</v>
      </c>
      <c r="B8920" t="s">
        <v>2381</v>
      </c>
      <c r="C8920" s="16">
        <v>2005</v>
      </c>
      <c r="D8920">
        <v>3</v>
      </c>
      <c r="E8920">
        <v>0</v>
      </c>
      <c r="F8920" t="s">
        <v>14473</v>
      </c>
      <c r="G8920">
        <v>0.59099999999999997</v>
      </c>
    </row>
    <row r="8921" spans="1:7" x14ac:dyDescent="0.35">
      <c r="A8921" t="s">
        <v>10372</v>
      </c>
      <c r="B8921" t="s">
        <v>9265</v>
      </c>
      <c r="C8921" s="16">
        <v>2005</v>
      </c>
      <c r="D8921">
        <v>3</v>
      </c>
      <c r="E8921">
        <v>57</v>
      </c>
      <c r="F8921" t="s">
        <v>4822</v>
      </c>
      <c r="G8921">
        <v>0.26300000000000001</v>
      </c>
    </row>
    <row r="8922" spans="1:7" x14ac:dyDescent="0.35">
      <c r="A8922" t="s">
        <v>10614</v>
      </c>
      <c r="B8922" t="s">
        <v>871</v>
      </c>
      <c r="C8922" s="16">
        <v>2005</v>
      </c>
      <c r="D8922">
        <v>1</v>
      </c>
      <c r="E8922">
        <v>0</v>
      </c>
      <c r="F8922" t="s">
        <v>480</v>
      </c>
      <c r="G8922">
        <v>0.129</v>
      </c>
    </row>
    <row r="8923" spans="1:7" x14ac:dyDescent="0.35">
      <c r="A8923" t="s">
        <v>10681</v>
      </c>
      <c r="B8923" t="s">
        <v>10682</v>
      </c>
      <c r="C8923" s="16">
        <v>2005</v>
      </c>
      <c r="D8923">
        <v>5</v>
      </c>
      <c r="E8923">
        <v>28</v>
      </c>
      <c r="F8923" t="s">
        <v>13455</v>
      </c>
      <c r="G8923">
        <v>0.81899999999999995</v>
      </c>
    </row>
    <row r="8924" spans="1:7" x14ac:dyDescent="0.35">
      <c r="A8924" t="s">
        <v>10976</v>
      </c>
      <c r="B8924" t="s">
        <v>10977</v>
      </c>
      <c r="C8924" s="16">
        <v>2005</v>
      </c>
      <c r="D8924">
        <v>7</v>
      </c>
      <c r="E8924">
        <v>18</v>
      </c>
      <c r="F8924" t="s">
        <v>14607</v>
      </c>
      <c r="G8924">
        <v>0.48099999999999998</v>
      </c>
    </row>
    <row r="8925" spans="1:7" x14ac:dyDescent="0.35">
      <c r="A8925" t="s">
        <v>6347</v>
      </c>
      <c r="B8925" t="s">
        <v>2873</v>
      </c>
      <c r="C8925" s="16">
        <v>2005</v>
      </c>
      <c r="D8925">
        <v>2</v>
      </c>
      <c r="E8925">
        <v>0</v>
      </c>
      <c r="F8925" t="s">
        <v>13323</v>
      </c>
      <c r="G8925">
        <v>0.56899999999999995</v>
      </c>
    </row>
    <row r="8926" spans="1:7" x14ac:dyDescent="0.35">
      <c r="A8926" t="s">
        <v>705</v>
      </c>
      <c r="B8926" t="s">
        <v>269</v>
      </c>
      <c r="C8926" s="16">
        <v>2004</v>
      </c>
      <c r="D8926">
        <v>1</v>
      </c>
      <c r="E8926">
        <v>40</v>
      </c>
      <c r="F8926" t="s">
        <v>13205</v>
      </c>
      <c r="G8926">
        <v>0.63200000000000001</v>
      </c>
    </row>
    <row r="8927" spans="1:7" x14ac:dyDescent="0.35">
      <c r="A8927" t="s">
        <v>1384</v>
      </c>
      <c r="B8927" t="s">
        <v>700</v>
      </c>
      <c r="C8927" s="16">
        <v>2004</v>
      </c>
      <c r="D8927">
        <v>1</v>
      </c>
      <c r="E8927">
        <v>0</v>
      </c>
      <c r="F8927" t="s">
        <v>13959</v>
      </c>
      <c r="G8927">
        <v>0.502</v>
      </c>
    </row>
    <row r="8928" spans="1:7" x14ac:dyDescent="0.35">
      <c r="A8928" t="s">
        <v>1524</v>
      </c>
      <c r="B8928" t="s">
        <v>1234</v>
      </c>
      <c r="C8928" s="16">
        <v>2004</v>
      </c>
      <c r="D8928">
        <v>6</v>
      </c>
      <c r="E8928">
        <v>48</v>
      </c>
      <c r="F8928" t="s">
        <v>12791</v>
      </c>
      <c r="G8928">
        <v>0.54900000000000004</v>
      </c>
    </row>
    <row r="8929" spans="1:7" x14ac:dyDescent="0.35">
      <c r="A8929" t="s">
        <v>1726</v>
      </c>
      <c r="B8929" t="s">
        <v>1727</v>
      </c>
      <c r="C8929" s="16">
        <v>2004</v>
      </c>
      <c r="D8929">
        <v>3</v>
      </c>
      <c r="E8929">
        <v>58</v>
      </c>
      <c r="F8929" t="s">
        <v>14290</v>
      </c>
      <c r="G8929">
        <v>0.66</v>
      </c>
    </row>
    <row r="8930" spans="1:7" x14ac:dyDescent="0.35">
      <c r="A8930" t="s">
        <v>2189</v>
      </c>
      <c r="B8930" t="s">
        <v>2190</v>
      </c>
      <c r="C8930" s="16">
        <v>2004</v>
      </c>
      <c r="D8930">
        <v>3</v>
      </c>
      <c r="E8930">
        <v>0</v>
      </c>
      <c r="F8930" t="s">
        <v>14171</v>
      </c>
      <c r="G8930">
        <v>0.56100000000000005</v>
      </c>
    </row>
    <row r="8931" spans="1:7" x14ac:dyDescent="0.35">
      <c r="A8931" t="s">
        <v>2804</v>
      </c>
      <c r="B8931" t="s">
        <v>2805</v>
      </c>
      <c r="C8931" s="16">
        <v>2004</v>
      </c>
      <c r="D8931">
        <v>5</v>
      </c>
      <c r="E8931">
        <v>42</v>
      </c>
      <c r="F8931" t="s">
        <v>13875</v>
      </c>
      <c r="G8931">
        <v>0.81699999999999995</v>
      </c>
    </row>
    <row r="8932" spans="1:7" x14ac:dyDescent="0.35">
      <c r="A8932" t="s">
        <v>3702</v>
      </c>
      <c r="B8932" t="s">
        <v>906</v>
      </c>
      <c r="C8932" s="16">
        <v>2004</v>
      </c>
      <c r="D8932">
        <v>2</v>
      </c>
      <c r="E8932">
        <v>56</v>
      </c>
      <c r="F8932" t="s">
        <v>14089</v>
      </c>
      <c r="G8932">
        <v>0.58699999999999997</v>
      </c>
    </row>
    <row r="8933" spans="1:7" x14ac:dyDescent="0.35">
      <c r="A8933" t="s">
        <v>12032</v>
      </c>
      <c r="B8933" t="s">
        <v>4160</v>
      </c>
      <c r="C8933" s="16">
        <v>2004</v>
      </c>
      <c r="D8933">
        <v>1</v>
      </c>
      <c r="E8933">
        <v>61</v>
      </c>
      <c r="F8933" t="s">
        <v>15094</v>
      </c>
      <c r="G8933">
        <v>0.83299999999999996</v>
      </c>
    </row>
    <row r="8934" spans="1:7" x14ac:dyDescent="0.35">
      <c r="A8934" t="s">
        <v>3124</v>
      </c>
      <c r="B8934" t="s">
        <v>1430</v>
      </c>
      <c r="C8934" s="16">
        <v>2004</v>
      </c>
      <c r="D8934">
        <v>2</v>
      </c>
      <c r="E8934">
        <v>76</v>
      </c>
      <c r="F8934" t="s">
        <v>14749</v>
      </c>
      <c r="G8934">
        <v>0.66200000000000003</v>
      </c>
    </row>
    <row r="8935" spans="1:7" x14ac:dyDescent="0.35">
      <c r="A8935" t="s">
        <v>11925</v>
      </c>
      <c r="B8935" t="s">
        <v>2764</v>
      </c>
      <c r="C8935" s="16">
        <v>2004</v>
      </c>
      <c r="D8935">
        <v>4</v>
      </c>
      <c r="E8935">
        <v>62</v>
      </c>
      <c r="F8935" t="s">
        <v>13402</v>
      </c>
      <c r="G8935">
        <v>0.68</v>
      </c>
    </row>
    <row r="8936" spans="1:7" x14ac:dyDescent="0.35">
      <c r="A8936" t="s">
        <v>5320</v>
      </c>
      <c r="B8936" t="s">
        <v>620</v>
      </c>
      <c r="C8936" s="16">
        <v>2004</v>
      </c>
      <c r="D8936">
        <v>3</v>
      </c>
      <c r="E8936">
        <v>61</v>
      </c>
      <c r="F8936" t="s">
        <v>13265</v>
      </c>
      <c r="G8936">
        <v>0.52300000000000002</v>
      </c>
    </row>
    <row r="8937" spans="1:7" x14ac:dyDescent="0.35">
      <c r="A8937" t="s">
        <v>5911</v>
      </c>
      <c r="B8937" t="s">
        <v>5334</v>
      </c>
      <c r="C8937" s="16">
        <v>2004</v>
      </c>
      <c r="D8937">
        <v>8</v>
      </c>
      <c r="E8937">
        <v>37</v>
      </c>
      <c r="F8937" t="s">
        <v>14036</v>
      </c>
      <c r="G8937">
        <v>0.41799999999999998</v>
      </c>
    </row>
    <row r="8938" spans="1:7" x14ac:dyDescent="0.35">
      <c r="A8938" t="s">
        <v>3702</v>
      </c>
      <c r="B8938" t="s">
        <v>906</v>
      </c>
      <c r="C8938" s="16">
        <v>2004</v>
      </c>
      <c r="D8938">
        <v>1</v>
      </c>
      <c r="E8938">
        <v>0</v>
      </c>
      <c r="F8938" t="s">
        <v>14089</v>
      </c>
      <c r="G8938">
        <v>0.58199999999999996</v>
      </c>
    </row>
    <row r="8939" spans="1:7" x14ac:dyDescent="0.35">
      <c r="A8939" t="s">
        <v>6633</v>
      </c>
      <c r="B8939" t="s">
        <v>6634</v>
      </c>
      <c r="C8939" s="16">
        <v>2004</v>
      </c>
      <c r="D8939">
        <v>7</v>
      </c>
      <c r="E8939">
        <v>0</v>
      </c>
      <c r="F8939" t="s">
        <v>13456</v>
      </c>
      <c r="G8939">
        <v>0.81200000000000006</v>
      </c>
    </row>
    <row r="8940" spans="1:7" x14ac:dyDescent="0.35">
      <c r="A8940" t="s">
        <v>6740</v>
      </c>
      <c r="B8940" t="s">
        <v>620</v>
      </c>
      <c r="C8940" s="16">
        <v>2004</v>
      </c>
      <c r="D8940">
        <v>6</v>
      </c>
      <c r="E8940">
        <v>72</v>
      </c>
      <c r="F8940" t="s">
        <v>13265</v>
      </c>
      <c r="G8940">
        <v>0.41399999999999998</v>
      </c>
    </row>
    <row r="8941" spans="1:7" x14ac:dyDescent="0.35">
      <c r="A8941" t="s">
        <v>3188</v>
      </c>
      <c r="B8941" t="s">
        <v>3189</v>
      </c>
      <c r="C8941" s="16">
        <v>2004</v>
      </c>
      <c r="D8941">
        <v>3</v>
      </c>
      <c r="E8941">
        <v>0</v>
      </c>
      <c r="F8941" t="s">
        <v>12791</v>
      </c>
      <c r="G8941">
        <v>0.65300000000000002</v>
      </c>
    </row>
    <row r="8942" spans="1:7" x14ac:dyDescent="0.35">
      <c r="A8942" t="s">
        <v>7021</v>
      </c>
      <c r="B8942" t="s">
        <v>6109</v>
      </c>
      <c r="C8942" s="16">
        <v>2004</v>
      </c>
      <c r="D8942">
        <v>2</v>
      </c>
      <c r="E8942">
        <v>67</v>
      </c>
      <c r="F8942" t="s">
        <v>13875</v>
      </c>
      <c r="G8942">
        <v>0.66300000000000003</v>
      </c>
    </row>
    <row r="8943" spans="1:7" x14ac:dyDescent="0.35">
      <c r="A8943" t="s">
        <v>7130</v>
      </c>
      <c r="B8943" t="s">
        <v>7131</v>
      </c>
      <c r="C8943" s="16">
        <v>2004</v>
      </c>
      <c r="D8943">
        <v>1</v>
      </c>
      <c r="E8943">
        <v>59</v>
      </c>
      <c r="F8943" t="s">
        <v>7132</v>
      </c>
      <c r="G8943">
        <v>0.70199999999999996</v>
      </c>
    </row>
    <row r="8944" spans="1:7" x14ac:dyDescent="0.35">
      <c r="A8944" t="s">
        <v>7489</v>
      </c>
      <c r="B8944" t="s">
        <v>7131</v>
      </c>
      <c r="C8944" s="16">
        <v>2004</v>
      </c>
      <c r="D8944">
        <v>2</v>
      </c>
      <c r="E8944">
        <v>44</v>
      </c>
      <c r="F8944" t="s">
        <v>7132</v>
      </c>
      <c r="G8944">
        <v>0.63900000000000001</v>
      </c>
    </row>
    <row r="8945" spans="1:7" x14ac:dyDescent="0.35">
      <c r="A8945" t="s">
        <v>12344</v>
      </c>
      <c r="B8945" t="s">
        <v>7679</v>
      </c>
      <c r="C8945" s="16">
        <v>2004</v>
      </c>
      <c r="D8945">
        <v>16</v>
      </c>
      <c r="E8945">
        <v>0</v>
      </c>
      <c r="F8945" t="s">
        <v>14608</v>
      </c>
      <c r="G8945">
        <v>0.60199999999999998</v>
      </c>
    </row>
    <row r="8946" spans="1:7" x14ac:dyDescent="0.35">
      <c r="A8946" t="s">
        <v>7929</v>
      </c>
      <c r="B8946" t="s">
        <v>6109</v>
      </c>
      <c r="C8946" s="16">
        <v>2004</v>
      </c>
      <c r="D8946">
        <v>4</v>
      </c>
      <c r="E8946">
        <v>54</v>
      </c>
      <c r="F8946" t="s">
        <v>13875</v>
      </c>
      <c r="G8946">
        <v>0.59499999999999997</v>
      </c>
    </row>
    <row r="8947" spans="1:7" x14ac:dyDescent="0.35">
      <c r="A8947" t="s">
        <v>8090</v>
      </c>
      <c r="B8947" t="s">
        <v>4802</v>
      </c>
      <c r="C8947" s="16">
        <v>2004</v>
      </c>
      <c r="D8947">
        <v>10</v>
      </c>
      <c r="E8947">
        <v>22</v>
      </c>
      <c r="F8947" t="s">
        <v>14219</v>
      </c>
      <c r="G8947">
        <v>0.60799999999999998</v>
      </c>
    </row>
    <row r="8948" spans="1:7" x14ac:dyDescent="0.35">
      <c r="A8948" t="s">
        <v>8447</v>
      </c>
      <c r="B8948" t="s">
        <v>2206</v>
      </c>
      <c r="C8948" s="16">
        <v>2004</v>
      </c>
      <c r="D8948">
        <v>3</v>
      </c>
      <c r="E8948">
        <v>0</v>
      </c>
      <c r="F8948" t="s">
        <v>14164</v>
      </c>
      <c r="G8948">
        <v>0.27300000000000002</v>
      </c>
    </row>
    <row r="8949" spans="1:7" x14ac:dyDescent="0.35">
      <c r="A8949" t="s">
        <v>8871</v>
      </c>
      <c r="B8949" t="s">
        <v>5334</v>
      </c>
      <c r="C8949" s="16">
        <v>2004</v>
      </c>
      <c r="D8949">
        <v>25</v>
      </c>
      <c r="E8949">
        <v>39</v>
      </c>
      <c r="F8949" t="s">
        <v>14036</v>
      </c>
      <c r="G8949">
        <v>0.54</v>
      </c>
    </row>
    <row r="8950" spans="1:7" x14ac:dyDescent="0.35">
      <c r="A8950" t="s">
        <v>9352</v>
      </c>
      <c r="B8950" t="s">
        <v>1139</v>
      </c>
      <c r="C8950" s="16">
        <v>2004</v>
      </c>
      <c r="D8950">
        <v>7</v>
      </c>
      <c r="E8950">
        <v>0</v>
      </c>
      <c r="F8950" t="s">
        <v>14073</v>
      </c>
      <c r="G8950">
        <v>0.41399999999999998</v>
      </c>
    </row>
    <row r="8951" spans="1:7" x14ac:dyDescent="0.35">
      <c r="A8951" t="s">
        <v>9418</v>
      </c>
      <c r="B8951" t="s">
        <v>5334</v>
      </c>
      <c r="C8951" s="16">
        <v>2004</v>
      </c>
      <c r="D8951">
        <v>13</v>
      </c>
      <c r="E8951">
        <v>56</v>
      </c>
      <c r="F8951" t="s">
        <v>14036</v>
      </c>
      <c r="G8951">
        <v>0.55300000000000005</v>
      </c>
    </row>
    <row r="8952" spans="1:7" x14ac:dyDescent="0.35">
      <c r="A8952" t="s">
        <v>9691</v>
      </c>
      <c r="B8952" t="s">
        <v>8067</v>
      </c>
      <c r="C8952" s="16">
        <v>2004</v>
      </c>
      <c r="D8952">
        <v>3</v>
      </c>
      <c r="E8952">
        <v>55</v>
      </c>
      <c r="F8952" t="s">
        <v>13452</v>
      </c>
      <c r="G8952">
        <v>0.47599999999999998</v>
      </c>
    </row>
    <row r="8953" spans="1:7" x14ac:dyDescent="0.35">
      <c r="A8953" t="s">
        <v>3288</v>
      </c>
      <c r="B8953" t="s">
        <v>1430</v>
      </c>
      <c r="C8953" s="16">
        <v>2004</v>
      </c>
      <c r="D8953">
        <v>1</v>
      </c>
      <c r="E8953">
        <v>0</v>
      </c>
      <c r="F8953" t="s">
        <v>14749</v>
      </c>
      <c r="G8953">
        <v>0.26700000000000002</v>
      </c>
    </row>
    <row r="8954" spans="1:7" x14ac:dyDescent="0.35">
      <c r="A8954" t="s">
        <v>9599</v>
      </c>
      <c r="B8954" t="s">
        <v>1430</v>
      </c>
      <c r="C8954" s="16">
        <v>2004</v>
      </c>
      <c r="D8954">
        <v>4</v>
      </c>
      <c r="E8954">
        <v>3</v>
      </c>
      <c r="F8954" t="s">
        <v>14749</v>
      </c>
      <c r="G8954">
        <v>0.58399999999999996</v>
      </c>
    </row>
    <row r="8955" spans="1:7" x14ac:dyDescent="0.35">
      <c r="A8955" t="s">
        <v>11406</v>
      </c>
      <c r="B8955" t="s">
        <v>11407</v>
      </c>
      <c r="C8955" s="16">
        <v>2004</v>
      </c>
      <c r="D8955">
        <v>7</v>
      </c>
      <c r="E8955">
        <v>62</v>
      </c>
      <c r="F8955" t="s">
        <v>11408</v>
      </c>
      <c r="G8955">
        <v>0.68</v>
      </c>
    </row>
    <row r="8956" spans="1:7" x14ac:dyDescent="0.35">
      <c r="A8956" t="s">
        <v>844</v>
      </c>
      <c r="B8956" t="s">
        <v>1139</v>
      </c>
      <c r="C8956" s="16">
        <v>2004</v>
      </c>
      <c r="D8956">
        <v>6</v>
      </c>
      <c r="E8956">
        <v>0</v>
      </c>
      <c r="F8956" t="s">
        <v>14073</v>
      </c>
      <c r="G8956">
        <v>0.46</v>
      </c>
    </row>
    <row r="8957" spans="1:7" x14ac:dyDescent="0.35">
      <c r="A8957" t="s">
        <v>32</v>
      </c>
      <c r="B8957" t="s">
        <v>33</v>
      </c>
      <c r="C8957" s="16">
        <v>2003</v>
      </c>
      <c r="D8957">
        <v>25</v>
      </c>
      <c r="E8957">
        <v>31</v>
      </c>
      <c r="F8957" t="s">
        <v>13965</v>
      </c>
      <c r="G8957">
        <v>0.26</v>
      </c>
    </row>
    <row r="8958" spans="1:7" x14ac:dyDescent="0.35">
      <c r="A8958" t="s">
        <v>1076</v>
      </c>
      <c r="B8958" t="s">
        <v>1077</v>
      </c>
      <c r="C8958" s="16">
        <v>2003</v>
      </c>
      <c r="D8958">
        <v>9</v>
      </c>
      <c r="E8958">
        <v>7</v>
      </c>
      <c r="F8958" t="s">
        <v>14214</v>
      </c>
      <c r="G8958">
        <v>0.55000000000000004</v>
      </c>
    </row>
    <row r="8959" spans="1:7" x14ac:dyDescent="0.35">
      <c r="A8959" t="s">
        <v>1188</v>
      </c>
      <c r="B8959" t="s">
        <v>1189</v>
      </c>
      <c r="C8959" s="16">
        <v>2003</v>
      </c>
      <c r="D8959">
        <v>1</v>
      </c>
      <c r="E8959">
        <v>7</v>
      </c>
      <c r="F8959" t="s">
        <v>13875</v>
      </c>
      <c r="G8959">
        <v>0.58399999999999996</v>
      </c>
    </row>
    <row r="8960" spans="1:7" x14ac:dyDescent="0.35">
      <c r="A8960" t="s">
        <v>1291</v>
      </c>
      <c r="B8960" t="s">
        <v>33</v>
      </c>
      <c r="C8960" s="16">
        <v>2003</v>
      </c>
      <c r="D8960">
        <v>12</v>
      </c>
      <c r="E8960">
        <v>40</v>
      </c>
      <c r="F8960" t="s">
        <v>13965</v>
      </c>
      <c r="G8960">
        <v>0.60899999999999999</v>
      </c>
    </row>
    <row r="8961" spans="1:7" x14ac:dyDescent="0.35">
      <c r="A8961" t="s">
        <v>1634</v>
      </c>
      <c r="B8961" t="s">
        <v>1635</v>
      </c>
      <c r="C8961" s="16">
        <v>2003</v>
      </c>
      <c r="D8961">
        <v>8</v>
      </c>
      <c r="E8961">
        <v>37</v>
      </c>
      <c r="F8961" t="s">
        <v>13397</v>
      </c>
      <c r="G8961">
        <v>0.64600000000000002</v>
      </c>
    </row>
    <row r="8962" spans="1:7" x14ac:dyDescent="0.35">
      <c r="A8962" t="s">
        <v>1963</v>
      </c>
      <c r="B8962" t="s">
        <v>1964</v>
      </c>
      <c r="C8962" s="16">
        <v>2003</v>
      </c>
      <c r="D8962">
        <v>9</v>
      </c>
      <c r="E8962">
        <v>86</v>
      </c>
      <c r="F8962" t="s">
        <v>1965</v>
      </c>
      <c r="G8962">
        <v>0.72699999999999998</v>
      </c>
    </row>
    <row r="8963" spans="1:7" x14ac:dyDescent="0.35">
      <c r="A8963" t="s">
        <v>2300</v>
      </c>
      <c r="B8963" t="s">
        <v>2301</v>
      </c>
      <c r="C8963" s="16">
        <v>2003</v>
      </c>
      <c r="D8963">
        <v>12</v>
      </c>
      <c r="E8963">
        <v>0</v>
      </c>
      <c r="F8963" t="s">
        <v>13875</v>
      </c>
      <c r="G8963">
        <v>0.45100000000000001</v>
      </c>
    </row>
    <row r="8964" spans="1:7" x14ac:dyDescent="0.35">
      <c r="A8964" t="s">
        <v>2761</v>
      </c>
      <c r="B8964" t="s">
        <v>2608</v>
      </c>
      <c r="C8964" s="16">
        <v>2003</v>
      </c>
      <c r="D8964">
        <v>3</v>
      </c>
      <c r="E8964">
        <v>0</v>
      </c>
      <c r="F8964" t="s">
        <v>14173</v>
      </c>
      <c r="G8964">
        <v>0.48799999999999999</v>
      </c>
    </row>
    <row r="8965" spans="1:7" x14ac:dyDescent="0.35">
      <c r="A8965" t="s">
        <v>2850</v>
      </c>
      <c r="B8965" t="s">
        <v>2355</v>
      </c>
      <c r="C8965" s="16">
        <v>2003</v>
      </c>
      <c r="D8965">
        <v>17</v>
      </c>
      <c r="E8965">
        <v>35</v>
      </c>
      <c r="F8965" t="s">
        <v>13988</v>
      </c>
      <c r="G8965">
        <v>0.252</v>
      </c>
    </row>
    <row r="8966" spans="1:7" x14ac:dyDescent="0.35">
      <c r="A8966" t="s">
        <v>3116</v>
      </c>
      <c r="B8966" t="s">
        <v>1018</v>
      </c>
      <c r="C8966" s="16">
        <v>2003</v>
      </c>
      <c r="D8966">
        <v>1</v>
      </c>
      <c r="E8966">
        <v>48</v>
      </c>
      <c r="F8966" t="s">
        <v>14132</v>
      </c>
      <c r="G8966">
        <v>0.49</v>
      </c>
    </row>
    <row r="8967" spans="1:7" x14ac:dyDescent="0.35">
      <c r="A8967" t="s">
        <v>3579</v>
      </c>
      <c r="B8967" t="s">
        <v>3580</v>
      </c>
      <c r="C8967" s="16">
        <v>2003</v>
      </c>
      <c r="D8967">
        <v>17</v>
      </c>
      <c r="E8967">
        <v>59</v>
      </c>
      <c r="F8967" t="s">
        <v>14546</v>
      </c>
      <c r="G8967">
        <v>0.57899999999999996</v>
      </c>
    </row>
    <row r="8968" spans="1:7" x14ac:dyDescent="0.35">
      <c r="A8968" t="s">
        <v>11983</v>
      </c>
      <c r="B8968" t="s">
        <v>1598</v>
      </c>
      <c r="C8968" s="16">
        <v>2003</v>
      </c>
      <c r="D8968">
        <v>7</v>
      </c>
      <c r="E8968">
        <v>64</v>
      </c>
      <c r="F8968" t="s">
        <v>14057</v>
      </c>
      <c r="G8968">
        <v>0.73899999999999999</v>
      </c>
    </row>
    <row r="8969" spans="1:7" x14ac:dyDescent="0.35">
      <c r="A8969" t="s">
        <v>4122</v>
      </c>
      <c r="B8969" t="s">
        <v>3312</v>
      </c>
      <c r="C8969" s="16">
        <v>2003</v>
      </c>
      <c r="D8969">
        <v>11</v>
      </c>
      <c r="E8969">
        <v>40</v>
      </c>
      <c r="F8969" t="s">
        <v>15043</v>
      </c>
      <c r="G8969">
        <v>0.52700000000000002</v>
      </c>
    </row>
    <row r="8970" spans="1:7" x14ac:dyDescent="0.35">
      <c r="A8970" t="s">
        <v>4590</v>
      </c>
      <c r="B8970" t="s">
        <v>2608</v>
      </c>
      <c r="C8970" s="16">
        <v>2003</v>
      </c>
      <c r="D8970">
        <v>9</v>
      </c>
      <c r="E8970">
        <v>0</v>
      </c>
      <c r="F8970" t="s">
        <v>14173</v>
      </c>
      <c r="G8970">
        <v>0.45900000000000002</v>
      </c>
    </row>
    <row r="8971" spans="1:7" x14ac:dyDescent="0.35">
      <c r="A8971" t="s">
        <v>12082</v>
      </c>
      <c r="B8971" t="s">
        <v>33</v>
      </c>
      <c r="C8971" s="16">
        <v>2003</v>
      </c>
      <c r="D8971">
        <v>1</v>
      </c>
      <c r="E8971">
        <v>47</v>
      </c>
      <c r="F8971" t="s">
        <v>13965</v>
      </c>
      <c r="G8971">
        <v>0.45600000000000002</v>
      </c>
    </row>
    <row r="8972" spans="1:7" x14ac:dyDescent="0.35">
      <c r="A8972" t="s">
        <v>4789</v>
      </c>
      <c r="B8972" t="s">
        <v>33</v>
      </c>
      <c r="C8972" s="16">
        <v>2003</v>
      </c>
      <c r="D8972">
        <v>23</v>
      </c>
      <c r="E8972">
        <v>36</v>
      </c>
      <c r="F8972" t="s">
        <v>13965</v>
      </c>
      <c r="G8972">
        <v>0.40100000000000002</v>
      </c>
    </row>
    <row r="8973" spans="1:7" x14ac:dyDescent="0.35">
      <c r="A8973" t="s">
        <v>4927</v>
      </c>
      <c r="B8973" t="s">
        <v>33</v>
      </c>
      <c r="C8973" s="16">
        <v>2003</v>
      </c>
      <c r="D8973">
        <v>15</v>
      </c>
      <c r="E8973">
        <v>32</v>
      </c>
      <c r="F8973" t="s">
        <v>13965</v>
      </c>
      <c r="G8973">
        <v>0.56299999999999994</v>
      </c>
    </row>
    <row r="8974" spans="1:7" x14ac:dyDescent="0.35">
      <c r="A8974" t="s">
        <v>5078</v>
      </c>
      <c r="B8974" t="s">
        <v>485</v>
      </c>
      <c r="C8974" s="16">
        <v>2003</v>
      </c>
      <c r="D8974">
        <v>1</v>
      </c>
      <c r="E8974">
        <v>67</v>
      </c>
      <c r="F8974" t="s">
        <v>14365</v>
      </c>
      <c r="G8974">
        <v>0.53500000000000003</v>
      </c>
    </row>
    <row r="8975" spans="1:7" x14ac:dyDescent="0.35">
      <c r="A8975" t="s">
        <v>5538</v>
      </c>
      <c r="B8975" t="s">
        <v>1077</v>
      </c>
      <c r="C8975" s="16">
        <v>2003</v>
      </c>
      <c r="D8975">
        <v>2</v>
      </c>
      <c r="E8975">
        <v>11</v>
      </c>
      <c r="F8975" t="s">
        <v>14214</v>
      </c>
      <c r="G8975">
        <v>0.52700000000000002</v>
      </c>
    </row>
    <row r="8976" spans="1:7" x14ac:dyDescent="0.35">
      <c r="A8976" t="s">
        <v>2607</v>
      </c>
      <c r="B8976" t="s">
        <v>2608</v>
      </c>
      <c r="C8976" s="16">
        <v>2003</v>
      </c>
      <c r="D8976">
        <v>2</v>
      </c>
      <c r="E8976">
        <v>0</v>
      </c>
      <c r="F8976" t="s">
        <v>14173</v>
      </c>
      <c r="G8976">
        <v>0.59899999999999998</v>
      </c>
    </row>
    <row r="8977" spans="1:7" x14ac:dyDescent="0.35">
      <c r="A8977" t="s">
        <v>7063</v>
      </c>
      <c r="B8977" t="s">
        <v>1077</v>
      </c>
      <c r="C8977" s="16">
        <v>2003</v>
      </c>
      <c r="D8977">
        <v>5</v>
      </c>
      <c r="E8977">
        <v>23</v>
      </c>
      <c r="F8977" t="s">
        <v>14214</v>
      </c>
      <c r="G8977">
        <v>0.40799999999999997</v>
      </c>
    </row>
    <row r="8978" spans="1:7" x14ac:dyDescent="0.35">
      <c r="A8978" t="s">
        <v>7193</v>
      </c>
      <c r="B8978" t="s">
        <v>2441</v>
      </c>
      <c r="C8978" s="16">
        <v>2003</v>
      </c>
      <c r="D8978">
        <v>3</v>
      </c>
      <c r="E8978">
        <v>0</v>
      </c>
      <c r="F8978" t="s">
        <v>2442</v>
      </c>
      <c r="G8978">
        <v>0.44</v>
      </c>
    </row>
    <row r="8979" spans="1:7" x14ac:dyDescent="0.35">
      <c r="A8979" t="s">
        <v>7230</v>
      </c>
      <c r="B8979" t="s">
        <v>3312</v>
      </c>
      <c r="C8979" s="16">
        <v>2003</v>
      </c>
      <c r="D8979">
        <v>3</v>
      </c>
      <c r="E8979">
        <v>65</v>
      </c>
      <c r="F8979" t="s">
        <v>15043</v>
      </c>
      <c r="G8979">
        <v>0.49199999999999999</v>
      </c>
    </row>
    <row r="8980" spans="1:7" x14ac:dyDescent="0.35">
      <c r="A8980" t="s">
        <v>4590</v>
      </c>
      <c r="B8980" t="s">
        <v>2608</v>
      </c>
      <c r="C8980" s="16">
        <v>2003</v>
      </c>
      <c r="D8980">
        <v>9</v>
      </c>
      <c r="E8980">
        <v>0</v>
      </c>
      <c r="F8980" t="s">
        <v>14173</v>
      </c>
      <c r="G8980">
        <v>0.46100000000000002</v>
      </c>
    </row>
    <row r="8981" spans="1:7" x14ac:dyDescent="0.35">
      <c r="A8981" t="s">
        <v>7445</v>
      </c>
      <c r="B8981" t="s">
        <v>555</v>
      </c>
      <c r="C8981" s="16">
        <v>2003</v>
      </c>
      <c r="D8981">
        <v>10</v>
      </c>
      <c r="E8981">
        <v>75</v>
      </c>
      <c r="F8981" t="s">
        <v>13658</v>
      </c>
      <c r="G8981">
        <v>0.71299999999999997</v>
      </c>
    </row>
    <row r="8982" spans="1:7" x14ac:dyDescent="0.35">
      <c r="A8982" t="s">
        <v>7475</v>
      </c>
      <c r="B8982" t="s">
        <v>7476</v>
      </c>
      <c r="C8982" s="16">
        <v>2003</v>
      </c>
      <c r="D8982">
        <v>1</v>
      </c>
      <c r="E8982">
        <v>43</v>
      </c>
      <c r="F8982" t="s">
        <v>13875</v>
      </c>
      <c r="G8982">
        <v>0.68100000000000005</v>
      </c>
    </row>
    <row r="8983" spans="1:7" x14ac:dyDescent="0.35">
      <c r="A8983" t="s">
        <v>7485</v>
      </c>
      <c r="B8983" t="s">
        <v>2608</v>
      </c>
      <c r="C8983" s="16">
        <v>2003</v>
      </c>
      <c r="D8983">
        <v>2</v>
      </c>
      <c r="E8983">
        <v>0</v>
      </c>
      <c r="F8983" t="s">
        <v>14173</v>
      </c>
      <c r="G8983">
        <v>0.60599999999999998</v>
      </c>
    </row>
    <row r="8984" spans="1:7" x14ac:dyDescent="0.35">
      <c r="A8984" t="s">
        <v>7677</v>
      </c>
      <c r="B8984" t="s">
        <v>3312</v>
      </c>
      <c r="C8984" s="16">
        <v>2003</v>
      </c>
      <c r="D8984">
        <v>8</v>
      </c>
      <c r="E8984">
        <v>51</v>
      </c>
      <c r="F8984" t="s">
        <v>15043</v>
      </c>
      <c r="G8984">
        <v>0.63300000000000001</v>
      </c>
    </row>
    <row r="8985" spans="1:7" x14ac:dyDescent="0.35">
      <c r="A8985" t="s">
        <v>7857</v>
      </c>
      <c r="B8985" t="s">
        <v>1077</v>
      </c>
      <c r="C8985" s="16">
        <v>2003</v>
      </c>
      <c r="D8985">
        <v>1</v>
      </c>
      <c r="E8985">
        <v>52</v>
      </c>
      <c r="F8985" t="s">
        <v>14214</v>
      </c>
      <c r="G8985">
        <v>0.65200000000000002</v>
      </c>
    </row>
    <row r="8986" spans="1:7" x14ac:dyDescent="0.35">
      <c r="A8986" t="s">
        <v>7862</v>
      </c>
      <c r="B8986" t="s">
        <v>2196</v>
      </c>
      <c r="C8986" s="16">
        <v>2003</v>
      </c>
      <c r="D8986">
        <v>4</v>
      </c>
      <c r="E8986">
        <v>69</v>
      </c>
      <c r="F8986" t="s">
        <v>14124</v>
      </c>
      <c r="G8986">
        <v>0.64300000000000002</v>
      </c>
    </row>
    <row r="8987" spans="1:7" x14ac:dyDescent="0.35">
      <c r="A8987" t="s">
        <v>6069</v>
      </c>
      <c r="B8987" t="s">
        <v>1868</v>
      </c>
      <c r="C8987" s="16">
        <v>2003</v>
      </c>
      <c r="D8987">
        <v>10</v>
      </c>
      <c r="E8987">
        <v>71</v>
      </c>
      <c r="F8987" t="s">
        <v>13875</v>
      </c>
      <c r="G8987">
        <v>0.79500000000000004</v>
      </c>
    </row>
    <row r="8988" spans="1:7" x14ac:dyDescent="0.35">
      <c r="A8988" t="s">
        <v>7125</v>
      </c>
      <c r="B8988" t="s">
        <v>8202</v>
      </c>
      <c r="C8988" s="16">
        <v>2003</v>
      </c>
      <c r="D8988">
        <v>6</v>
      </c>
      <c r="E8988">
        <v>3</v>
      </c>
      <c r="F8988" t="s">
        <v>13940</v>
      </c>
      <c r="G8988">
        <v>0.61899999999999999</v>
      </c>
    </row>
    <row r="8989" spans="1:7" x14ac:dyDescent="0.35">
      <c r="A8989" t="s">
        <v>12406</v>
      </c>
      <c r="B8989" t="s">
        <v>6774</v>
      </c>
      <c r="C8989" s="16">
        <v>2003</v>
      </c>
      <c r="D8989">
        <v>1</v>
      </c>
      <c r="E8989">
        <v>41</v>
      </c>
      <c r="F8989" t="s">
        <v>13875</v>
      </c>
      <c r="G8989">
        <v>0.71899999999999997</v>
      </c>
    </row>
    <row r="8990" spans="1:7" x14ac:dyDescent="0.35">
      <c r="A8990" t="s">
        <v>8423</v>
      </c>
      <c r="B8990" t="s">
        <v>2441</v>
      </c>
      <c r="C8990" s="16">
        <v>2003</v>
      </c>
      <c r="D8990">
        <v>1</v>
      </c>
      <c r="E8990">
        <v>0</v>
      </c>
      <c r="F8990" t="s">
        <v>2442</v>
      </c>
      <c r="G8990">
        <v>0.371</v>
      </c>
    </row>
    <row r="8991" spans="1:7" x14ac:dyDescent="0.35">
      <c r="A8991" t="s">
        <v>8564</v>
      </c>
      <c r="B8991" t="s">
        <v>8565</v>
      </c>
      <c r="C8991" s="16">
        <v>2003</v>
      </c>
      <c r="D8991">
        <v>2</v>
      </c>
      <c r="E8991">
        <v>2</v>
      </c>
      <c r="F8991" t="s">
        <v>13904</v>
      </c>
      <c r="G8991">
        <v>0.55200000000000005</v>
      </c>
    </row>
    <row r="8992" spans="1:7" x14ac:dyDescent="0.35">
      <c r="A8992" t="s">
        <v>8808</v>
      </c>
      <c r="B8992" t="s">
        <v>5518</v>
      </c>
      <c r="C8992" s="16">
        <v>2003</v>
      </c>
      <c r="D8992">
        <v>11</v>
      </c>
      <c r="E8992">
        <v>51</v>
      </c>
      <c r="F8992" t="s">
        <v>13457</v>
      </c>
      <c r="G8992">
        <v>0.65500000000000003</v>
      </c>
    </row>
    <row r="8993" spans="1:7" x14ac:dyDescent="0.35">
      <c r="A8993" t="s">
        <v>7304</v>
      </c>
      <c r="B8993" t="s">
        <v>3978</v>
      </c>
      <c r="C8993" s="16">
        <v>2003</v>
      </c>
      <c r="D8993">
        <v>3</v>
      </c>
      <c r="E8993">
        <v>54</v>
      </c>
      <c r="F8993" t="s">
        <v>13902</v>
      </c>
      <c r="G8993">
        <v>0.495</v>
      </c>
    </row>
    <row r="8994" spans="1:7" x14ac:dyDescent="0.35">
      <c r="A8994" t="s">
        <v>9225</v>
      </c>
      <c r="B8994" t="s">
        <v>9226</v>
      </c>
      <c r="C8994" s="16">
        <v>2003</v>
      </c>
      <c r="D8994">
        <v>1</v>
      </c>
      <c r="E8994">
        <v>0</v>
      </c>
      <c r="F8994" t="s">
        <v>13875</v>
      </c>
      <c r="G8994">
        <v>0.40899999999999997</v>
      </c>
    </row>
    <row r="8995" spans="1:7" x14ac:dyDescent="0.35">
      <c r="A8995" t="s">
        <v>9490</v>
      </c>
      <c r="B8995" t="s">
        <v>594</v>
      </c>
      <c r="C8995" s="16">
        <v>2003</v>
      </c>
      <c r="D8995">
        <v>6</v>
      </c>
      <c r="E8995">
        <v>0</v>
      </c>
      <c r="F8995" t="s">
        <v>13702</v>
      </c>
      <c r="G8995">
        <v>0.58899999999999997</v>
      </c>
    </row>
    <row r="8996" spans="1:7" x14ac:dyDescent="0.35">
      <c r="A8996" t="s">
        <v>6186</v>
      </c>
      <c r="B8996" t="s">
        <v>1093</v>
      </c>
      <c r="C8996" s="16">
        <v>2003</v>
      </c>
      <c r="D8996">
        <v>2</v>
      </c>
      <c r="E8996">
        <v>57</v>
      </c>
      <c r="F8996" t="s">
        <v>12851</v>
      </c>
      <c r="G8996">
        <v>0.55300000000000005</v>
      </c>
    </row>
    <row r="8997" spans="1:7" x14ac:dyDescent="0.35">
      <c r="A8997" t="s">
        <v>3681</v>
      </c>
      <c r="B8997" t="s">
        <v>1635</v>
      </c>
      <c r="C8997" s="16">
        <v>2003</v>
      </c>
      <c r="D8997">
        <v>1</v>
      </c>
      <c r="E8997">
        <v>52</v>
      </c>
      <c r="F8997" t="s">
        <v>13397</v>
      </c>
      <c r="G8997">
        <v>0.56299999999999994</v>
      </c>
    </row>
    <row r="8998" spans="1:7" x14ac:dyDescent="0.35">
      <c r="A8998" t="s">
        <v>2537</v>
      </c>
      <c r="B8998" t="s">
        <v>1077</v>
      </c>
      <c r="C8998" s="16">
        <v>2003</v>
      </c>
      <c r="D8998">
        <v>13</v>
      </c>
      <c r="E8998">
        <v>4</v>
      </c>
      <c r="F8998" t="s">
        <v>14214</v>
      </c>
      <c r="G8998">
        <v>0.64700000000000002</v>
      </c>
    </row>
    <row r="8999" spans="1:7" x14ac:dyDescent="0.35">
      <c r="A8999" t="s">
        <v>10641</v>
      </c>
      <c r="B8999" t="s">
        <v>1093</v>
      </c>
      <c r="C8999" s="16">
        <v>2003</v>
      </c>
      <c r="D8999">
        <v>3</v>
      </c>
      <c r="E8999">
        <v>48</v>
      </c>
      <c r="F8999" t="s">
        <v>12851</v>
      </c>
      <c r="G8999">
        <v>0.56799999999999995</v>
      </c>
    </row>
    <row r="9000" spans="1:7" x14ac:dyDescent="0.35">
      <c r="A9000" t="s">
        <v>10810</v>
      </c>
      <c r="B9000" t="s">
        <v>33</v>
      </c>
      <c r="C9000" s="16">
        <v>2003</v>
      </c>
      <c r="D9000">
        <v>8</v>
      </c>
      <c r="E9000">
        <v>35</v>
      </c>
      <c r="F9000" t="s">
        <v>13965</v>
      </c>
      <c r="G9000">
        <v>0.68200000000000005</v>
      </c>
    </row>
    <row r="9001" spans="1:7" x14ac:dyDescent="0.35">
      <c r="A9001" t="s">
        <v>9530</v>
      </c>
      <c r="B9001" t="s">
        <v>2608</v>
      </c>
      <c r="C9001" s="16">
        <v>2003</v>
      </c>
      <c r="D9001">
        <v>4</v>
      </c>
      <c r="E9001">
        <v>0</v>
      </c>
      <c r="F9001" t="s">
        <v>14173</v>
      </c>
      <c r="G9001">
        <v>0.4</v>
      </c>
    </row>
    <row r="9002" spans="1:7" x14ac:dyDescent="0.35">
      <c r="A9002" t="s">
        <v>4249</v>
      </c>
      <c r="B9002" t="s">
        <v>12</v>
      </c>
      <c r="C9002" s="16">
        <v>2003</v>
      </c>
      <c r="D9002">
        <v>6</v>
      </c>
      <c r="E9002">
        <v>0</v>
      </c>
      <c r="F9002" t="s">
        <v>12842</v>
      </c>
      <c r="G9002">
        <v>0.77800000000000002</v>
      </c>
    </row>
    <row r="9003" spans="1:7" x14ac:dyDescent="0.35">
      <c r="A9003" t="s">
        <v>10894</v>
      </c>
      <c r="B9003" t="s">
        <v>3312</v>
      </c>
      <c r="C9003" s="16">
        <v>2003</v>
      </c>
      <c r="D9003">
        <v>6</v>
      </c>
      <c r="E9003">
        <v>54</v>
      </c>
      <c r="F9003" t="s">
        <v>15043</v>
      </c>
      <c r="G9003">
        <v>0.54200000000000004</v>
      </c>
    </row>
    <row r="9004" spans="1:7" x14ac:dyDescent="0.35">
      <c r="A9004" t="s">
        <v>6742</v>
      </c>
      <c r="B9004" t="s">
        <v>873</v>
      </c>
      <c r="C9004" s="16">
        <v>2003</v>
      </c>
      <c r="D9004">
        <v>13</v>
      </c>
      <c r="E9004">
        <v>4</v>
      </c>
      <c r="F9004" t="s">
        <v>14733</v>
      </c>
      <c r="G9004">
        <v>0.83399999999999996</v>
      </c>
    </row>
    <row r="9005" spans="1:7" x14ac:dyDescent="0.35">
      <c r="A9005" t="s">
        <v>11303</v>
      </c>
      <c r="B9005" t="s">
        <v>5876</v>
      </c>
      <c r="C9005" s="16">
        <v>2003</v>
      </c>
      <c r="D9005">
        <v>1</v>
      </c>
      <c r="E9005">
        <v>59</v>
      </c>
      <c r="F9005" t="s">
        <v>5877</v>
      </c>
      <c r="G9005">
        <v>0.55200000000000005</v>
      </c>
    </row>
    <row r="9006" spans="1:7" x14ac:dyDescent="0.35">
      <c r="A9006" t="s">
        <v>12747</v>
      </c>
      <c r="B9006" t="s">
        <v>11529</v>
      </c>
      <c r="C9006" s="16">
        <v>2003</v>
      </c>
      <c r="D9006">
        <v>1</v>
      </c>
      <c r="E9006">
        <v>69</v>
      </c>
      <c r="F9006" t="s">
        <v>13875</v>
      </c>
      <c r="G9006">
        <v>0.42699999999999999</v>
      </c>
    </row>
    <row r="9007" spans="1:7" x14ac:dyDescent="0.35">
      <c r="A9007" t="s">
        <v>11059</v>
      </c>
      <c r="B9007" t="s">
        <v>2441</v>
      </c>
      <c r="C9007" s="16">
        <v>2003</v>
      </c>
      <c r="D9007">
        <v>2</v>
      </c>
      <c r="E9007">
        <v>0</v>
      </c>
      <c r="F9007" t="s">
        <v>2442</v>
      </c>
      <c r="G9007">
        <v>0.32200000000000001</v>
      </c>
    </row>
    <row r="9008" spans="1:7" x14ac:dyDescent="0.35">
      <c r="A9008" t="s">
        <v>72</v>
      </c>
      <c r="B9008" t="s">
        <v>73</v>
      </c>
      <c r="C9008" s="16">
        <v>2002</v>
      </c>
      <c r="D9008">
        <v>1</v>
      </c>
      <c r="E9008">
        <v>44</v>
      </c>
      <c r="F9008" t="s">
        <v>13610</v>
      </c>
      <c r="G9008">
        <v>0.66</v>
      </c>
    </row>
    <row r="9009" spans="1:7" x14ac:dyDescent="0.35">
      <c r="A9009" t="s">
        <v>1418</v>
      </c>
      <c r="B9009" t="s">
        <v>1419</v>
      </c>
      <c r="C9009" s="16">
        <v>2002</v>
      </c>
      <c r="D9009">
        <v>6</v>
      </c>
      <c r="E9009">
        <v>70</v>
      </c>
      <c r="F9009" t="s">
        <v>14609</v>
      </c>
      <c r="G9009">
        <v>0.57999999999999996</v>
      </c>
    </row>
    <row r="9010" spans="1:7" x14ac:dyDescent="0.35">
      <c r="A9010" t="s">
        <v>3307</v>
      </c>
      <c r="B9010" t="s">
        <v>3308</v>
      </c>
      <c r="C9010" s="16">
        <v>2002</v>
      </c>
      <c r="D9010">
        <v>1</v>
      </c>
      <c r="E9010">
        <v>45</v>
      </c>
      <c r="F9010" t="s">
        <v>15077</v>
      </c>
      <c r="G9010">
        <v>0.57699999999999996</v>
      </c>
    </row>
    <row r="9011" spans="1:7" x14ac:dyDescent="0.35">
      <c r="A9011" t="s">
        <v>12044</v>
      </c>
      <c r="B9011" t="s">
        <v>4260</v>
      </c>
      <c r="C9011" s="16">
        <v>2002</v>
      </c>
      <c r="D9011">
        <v>14</v>
      </c>
      <c r="E9011">
        <v>0</v>
      </c>
      <c r="F9011" t="s">
        <v>4261</v>
      </c>
      <c r="G9011">
        <v>0.75900000000000001</v>
      </c>
    </row>
    <row r="9012" spans="1:7" x14ac:dyDescent="0.35">
      <c r="A9012" t="s">
        <v>4467</v>
      </c>
      <c r="B9012" t="s">
        <v>4468</v>
      </c>
      <c r="C9012" s="16">
        <v>2002</v>
      </c>
      <c r="D9012">
        <v>5</v>
      </c>
      <c r="E9012">
        <v>0</v>
      </c>
      <c r="F9012" t="s">
        <v>13652</v>
      </c>
      <c r="G9012">
        <v>0.23499999999999999</v>
      </c>
    </row>
    <row r="9013" spans="1:7" x14ac:dyDescent="0.35">
      <c r="A9013" t="s">
        <v>5217</v>
      </c>
      <c r="B9013" t="s">
        <v>880</v>
      </c>
      <c r="C9013" s="16">
        <v>2002</v>
      </c>
      <c r="D9013">
        <v>2</v>
      </c>
      <c r="E9013">
        <v>0</v>
      </c>
      <c r="F9013" t="s">
        <v>14227</v>
      </c>
      <c r="G9013">
        <v>0.26900000000000002</v>
      </c>
    </row>
    <row r="9014" spans="1:7" x14ac:dyDescent="0.35">
      <c r="A9014" t="s">
        <v>5378</v>
      </c>
      <c r="B9014" t="s">
        <v>5379</v>
      </c>
      <c r="C9014" s="16">
        <v>2002</v>
      </c>
      <c r="D9014">
        <v>1</v>
      </c>
      <c r="E9014">
        <v>59</v>
      </c>
      <c r="F9014" t="s">
        <v>13875</v>
      </c>
      <c r="G9014">
        <v>0.43099999999999999</v>
      </c>
    </row>
    <row r="9015" spans="1:7" x14ac:dyDescent="0.35">
      <c r="A9015" t="s">
        <v>12163</v>
      </c>
      <c r="B9015" t="s">
        <v>5720</v>
      </c>
      <c r="C9015" s="16">
        <v>2002</v>
      </c>
      <c r="D9015">
        <v>7</v>
      </c>
      <c r="E9015">
        <v>75</v>
      </c>
      <c r="F9015" t="s">
        <v>15053</v>
      </c>
      <c r="G9015">
        <v>0.84499999999999997</v>
      </c>
    </row>
    <row r="9016" spans="1:7" x14ac:dyDescent="0.35">
      <c r="A9016" t="s">
        <v>1625</v>
      </c>
      <c r="B9016" t="s">
        <v>1626</v>
      </c>
      <c r="C9016" s="16">
        <v>2002</v>
      </c>
      <c r="D9016">
        <v>4</v>
      </c>
      <c r="E9016">
        <v>0</v>
      </c>
      <c r="F9016" t="s">
        <v>13282</v>
      </c>
      <c r="G9016">
        <v>0.68799999999999994</v>
      </c>
    </row>
    <row r="9017" spans="1:7" x14ac:dyDescent="0.35">
      <c r="A9017" t="s">
        <v>12232</v>
      </c>
      <c r="B9017" t="s">
        <v>73</v>
      </c>
      <c r="C9017" s="16">
        <v>2002</v>
      </c>
      <c r="D9017">
        <v>6</v>
      </c>
      <c r="E9017">
        <v>45</v>
      </c>
      <c r="F9017" t="s">
        <v>13610</v>
      </c>
      <c r="G9017">
        <v>0.67700000000000005</v>
      </c>
    </row>
    <row r="9018" spans="1:7" x14ac:dyDescent="0.35">
      <c r="A9018" t="s">
        <v>2361</v>
      </c>
      <c r="B9018" t="s">
        <v>6413</v>
      </c>
      <c r="C9018" s="16">
        <v>2002</v>
      </c>
      <c r="D9018">
        <v>30</v>
      </c>
      <c r="E9018">
        <v>0</v>
      </c>
      <c r="F9018" t="s">
        <v>14610</v>
      </c>
      <c r="G9018">
        <v>0.40500000000000003</v>
      </c>
    </row>
    <row r="9019" spans="1:7" x14ac:dyDescent="0.35">
      <c r="A9019" t="s">
        <v>6490</v>
      </c>
      <c r="B9019" t="s">
        <v>6491</v>
      </c>
      <c r="C9019" s="16">
        <v>2002</v>
      </c>
      <c r="D9019">
        <v>2</v>
      </c>
      <c r="E9019">
        <v>0</v>
      </c>
      <c r="F9019" t="s">
        <v>14151</v>
      </c>
      <c r="G9019">
        <v>0.58299999999999996</v>
      </c>
    </row>
    <row r="9020" spans="1:7" x14ac:dyDescent="0.35">
      <c r="A9020" t="s">
        <v>12261</v>
      </c>
      <c r="B9020" t="s">
        <v>6827</v>
      </c>
      <c r="C9020" s="16">
        <v>2002</v>
      </c>
      <c r="D9020">
        <v>13</v>
      </c>
      <c r="E9020">
        <v>57</v>
      </c>
      <c r="F9020" t="s">
        <v>15095</v>
      </c>
      <c r="G9020">
        <v>0.71799999999999997</v>
      </c>
    </row>
    <row r="9021" spans="1:7" x14ac:dyDescent="0.35">
      <c r="A9021" t="s">
        <v>7168</v>
      </c>
      <c r="B9021" t="s">
        <v>7169</v>
      </c>
      <c r="C9021" s="16">
        <v>2002</v>
      </c>
      <c r="D9021">
        <v>13</v>
      </c>
      <c r="E9021">
        <v>47</v>
      </c>
      <c r="F9021" t="s">
        <v>13875</v>
      </c>
      <c r="G9021">
        <v>0.76300000000000001</v>
      </c>
    </row>
    <row r="9022" spans="1:7" x14ac:dyDescent="0.35">
      <c r="A9022" t="s">
        <v>7605</v>
      </c>
      <c r="B9022" t="s">
        <v>7606</v>
      </c>
      <c r="C9022" s="16">
        <v>2002</v>
      </c>
      <c r="D9022">
        <v>11</v>
      </c>
      <c r="E9022">
        <v>33</v>
      </c>
      <c r="F9022" t="s">
        <v>13875</v>
      </c>
      <c r="G9022">
        <v>0.40799999999999997</v>
      </c>
    </row>
    <row r="9023" spans="1:7" x14ac:dyDescent="0.35">
      <c r="A9023" t="s">
        <v>7832</v>
      </c>
      <c r="B9023" t="s">
        <v>7833</v>
      </c>
      <c r="C9023" s="16">
        <v>2002</v>
      </c>
      <c r="D9023">
        <v>3</v>
      </c>
      <c r="E9023">
        <v>0</v>
      </c>
      <c r="F9023" t="s">
        <v>13890</v>
      </c>
      <c r="G9023">
        <v>0.61599999999999999</v>
      </c>
    </row>
    <row r="9024" spans="1:7" x14ac:dyDescent="0.35">
      <c r="A9024" t="s">
        <v>8470</v>
      </c>
      <c r="B9024" t="s">
        <v>3308</v>
      </c>
      <c r="C9024" s="16">
        <v>2002</v>
      </c>
      <c r="D9024">
        <v>2</v>
      </c>
      <c r="E9024">
        <v>32</v>
      </c>
      <c r="F9024" t="s">
        <v>15077</v>
      </c>
      <c r="G9024">
        <v>0.63700000000000001</v>
      </c>
    </row>
    <row r="9025" spans="1:7" x14ac:dyDescent="0.35">
      <c r="A9025" t="s">
        <v>8613</v>
      </c>
      <c r="B9025" t="s">
        <v>8614</v>
      </c>
      <c r="C9025" s="16">
        <v>2002</v>
      </c>
      <c r="D9025">
        <v>1</v>
      </c>
      <c r="E9025">
        <v>46</v>
      </c>
      <c r="F9025" t="s">
        <v>14611</v>
      </c>
      <c r="G9025">
        <v>0.33400000000000002</v>
      </c>
    </row>
    <row r="9026" spans="1:7" x14ac:dyDescent="0.35">
      <c r="A9026" t="s">
        <v>9812</v>
      </c>
      <c r="B9026" t="s">
        <v>4973</v>
      </c>
      <c r="C9026" s="16">
        <v>2002</v>
      </c>
      <c r="D9026">
        <v>1</v>
      </c>
      <c r="E9026">
        <v>0</v>
      </c>
      <c r="F9026" t="s">
        <v>4974</v>
      </c>
      <c r="G9026">
        <v>0.623</v>
      </c>
    </row>
    <row r="9027" spans="1:7" x14ac:dyDescent="0.35">
      <c r="A9027" t="s">
        <v>9880</v>
      </c>
      <c r="B9027" t="s">
        <v>9881</v>
      </c>
      <c r="C9027" s="16">
        <v>2002</v>
      </c>
      <c r="D9027">
        <v>1</v>
      </c>
      <c r="E9027">
        <v>67</v>
      </c>
      <c r="F9027" t="s">
        <v>13875</v>
      </c>
      <c r="G9027">
        <v>0.4</v>
      </c>
    </row>
    <row r="9028" spans="1:7" x14ac:dyDescent="0.35">
      <c r="A9028" t="s">
        <v>9898</v>
      </c>
      <c r="B9028" t="s">
        <v>393</v>
      </c>
      <c r="C9028" s="16">
        <v>2002</v>
      </c>
      <c r="D9028">
        <v>1</v>
      </c>
      <c r="E9028">
        <v>67</v>
      </c>
      <c r="F9028" t="s">
        <v>12791</v>
      </c>
      <c r="G9028">
        <v>0.66200000000000003</v>
      </c>
    </row>
    <row r="9029" spans="1:7" x14ac:dyDescent="0.35">
      <c r="A9029" t="s">
        <v>9622</v>
      </c>
      <c r="B9029" t="s">
        <v>9623</v>
      </c>
      <c r="C9029" s="16">
        <v>2002</v>
      </c>
      <c r="D9029">
        <v>3</v>
      </c>
      <c r="E9029">
        <v>0</v>
      </c>
      <c r="F9029" t="s">
        <v>14880</v>
      </c>
      <c r="G9029">
        <v>0.60399999999999998</v>
      </c>
    </row>
    <row r="9030" spans="1:7" x14ac:dyDescent="0.35">
      <c r="A9030" t="s">
        <v>5957</v>
      </c>
      <c r="B9030" t="s">
        <v>1304</v>
      </c>
      <c r="C9030" s="16">
        <v>2002</v>
      </c>
      <c r="D9030">
        <v>1</v>
      </c>
      <c r="E9030">
        <v>70</v>
      </c>
      <c r="F9030" t="s">
        <v>14378</v>
      </c>
      <c r="G9030">
        <v>0.56399999999999995</v>
      </c>
    </row>
    <row r="9031" spans="1:7" x14ac:dyDescent="0.35">
      <c r="A9031" t="s">
        <v>10980</v>
      </c>
      <c r="B9031" t="s">
        <v>21</v>
      </c>
      <c r="C9031" s="16">
        <v>2002</v>
      </c>
      <c r="D9031">
        <v>9</v>
      </c>
      <c r="E9031">
        <v>56</v>
      </c>
      <c r="F9031" t="s">
        <v>14230</v>
      </c>
      <c r="G9031">
        <v>0.308</v>
      </c>
    </row>
    <row r="9032" spans="1:7" x14ac:dyDescent="0.35">
      <c r="A9032" t="s">
        <v>6365</v>
      </c>
      <c r="B9032" t="s">
        <v>1809</v>
      </c>
      <c r="C9032" s="16">
        <v>2002</v>
      </c>
      <c r="D9032">
        <v>2</v>
      </c>
      <c r="E9032">
        <v>77</v>
      </c>
      <c r="F9032" t="s">
        <v>13956</v>
      </c>
      <c r="G9032">
        <v>0.59899999999999998</v>
      </c>
    </row>
    <row r="9033" spans="1:7" x14ac:dyDescent="0.35">
      <c r="A9033" t="s">
        <v>8319</v>
      </c>
      <c r="B9033" t="s">
        <v>11101</v>
      </c>
      <c r="C9033" s="16">
        <v>2002</v>
      </c>
      <c r="D9033">
        <v>1</v>
      </c>
      <c r="E9033">
        <v>38</v>
      </c>
      <c r="F9033" t="s">
        <v>14090</v>
      </c>
      <c r="G9033">
        <v>0.34899999999999998</v>
      </c>
    </row>
    <row r="9034" spans="1:7" x14ac:dyDescent="0.35">
      <c r="A9034" t="s">
        <v>11602</v>
      </c>
      <c r="B9034" t="s">
        <v>11603</v>
      </c>
      <c r="C9034" s="16">
        <v>2002</v>
      </c>
      <c r="D9034">
        <v>14</v>
      </c>
      <c r="E9034">
        <v>39</v>
      </c>
      <c r="F9034" t="s">
        <v>13875</v>
      </c>
      <c r="G9034">
        <v>0.497</v>
      </c>
    </row>
    <row r="9035" spans="1:7" x14ac:dyDescent="0.35">
      <c r="A9035" t="s">
        <v>364</v>
      </c>
      <c r="B9035" t="s">
        <v>365</v>
      </c>
      <c r="C9035" s="16">
        <v>2001</v>
      </c>
      <c r="D9035">
        <v>18</v>
      </c>
      <c r="E9035">
        <v>42</v>
      </c>
      <c r="F9035" t="s">
        <v>14612</v>
      </c>
      <c r="G9035">
        <v>0.497</v>
      </c>
    </row>
    <row r="9036" spans="1:7" x14ac:dyDescent="0.35">
      <c r="A9036" t="s">
        <v>478</v>
      </c>
      <c r="B9036" t="s">
        <v>479</v>
      </c>
      <c r="C9036" s="16">
        <v>2001</v>
      </c>
      <c r="D9036">
        <v>1</v>
      </c>
      <c r="E9036">
        <v>54</v>
      </c>
      <c r="F9036" t="s">
        <v>480</v>
      </c>
      <c r="G9036">
        <v>0.51900000000000002</v>
      </c>
    </row>
    <row r="9037" spans="1:7" x14ac:dyDescent="0.35">
      <c r="A9037" t="s">
        <v>1685</v>
      </c>
      <c r="B9037" t="s">
        <v>1686</v>
      </c>
      <c r="C9037" s="16">
        <v>2001</v>
      </c>
      <c r="D9037">
        <v>2</v>
      </c>
      <c r="E9037">
        <v>43</v>
      </c>
      <c r="F9037" t="s">
        <v>480</v>
      </c>
      <c r="G9037">
        <v>0.74399999999999999</v>
      </c>
    </row>
    <row r="9038" spans="1:7" x14ac:dyDescent="0.35">
      <c r="A9038" t="s">
        <v>1704</v>
      </c>
      <c r="B9038" t="s">
        <v>1705</v>
      </c>
      <c r="C9038" s="16">
        <v>2001</v>
      </c>
      <c r="D9038">
        <v>1</v>
      </c>
      <c r="E9038">
        <v>0</v>
      </c>
      <c r="F9038" t="s">
        <v>14991</v>
      </c>
      <c r="G9038">
        <v>0.77500000000000002</v>
      </c>
    </row>
    <row r="9039" spans="1:7" x14ac:dyDescent="0.35">
      <c r="A9039" t="s">
        <v>2098</v>
      </c>
      <c r="B9039" t="s">
        <v>2099</v>
      </c>
      <c r="C9039" s="16">
        <v>2001</v>
      </c>
      <c r="D9039">
        <v>1</v>
      </c>
      <c r="E9039">
        <v>56</v>
      </c>
      <c r="F9039" t="s">
        <v>1461</v>
      </c>
      <c r="G9039">
        <v>0.59399999999999997</v>
      </c>
    </row>
    <row r="9040" spans="1:7" x14ac:dyDescent="0.35">
      <c r="A9040" t="s">
        <v>3811</v>
      </c>
      <c r="B9040" t="s">
        <v>3812</v>
      </c>
      <c r="C9040" s="16">
        <v>2001</v>
      </c>
      <c r="D9040">
        <v>11</v>
      </c>
      <c r="E9040">
        <v>29</v>
      </c>
      <c r="F9040" t="s">
        <v>13458</v>
      </c>
      <c r="G9040">
        <v>0.74399999999999999</v>
      </c>
    </row>
    <row r="9041" spans="1:7" x14ac:dyDescent="0.35">
      <c r="A9041" t="s">
        <v>4067</v>
      </c>
      <c r="B9041" t="s">
        <v>4068</v>
      </c>
      <c r="C9041" s="16">
        <v>2001</v>
      </c>
      <c r="D9041">
        <v>8</v>
      </c>
      <c r="E9041">
        <v>35</v>
      </c>
      <c r="F9041" t="s">
        <v>480</v>
      </c>
      <c r="G9041">
        <v>0.84899999999999998</v>
      </c>
    </row>
    <row r="9042" spans="1:7" x14ac:dyDescent="0.35">
      <c r="A9042" t="s">
        <v>4255</v>
      </c>
      <c r="B9042" t="s">
        <v>4256</v>
      </c>
      <c r="C9042" s="16">
        <v>2001</v>
      </c>
      <c r="D9042">
        <v>3</v>
      </c>
      <c r="E9042">
        <v>70</v>
      </c>
      <c r="F9042" t="s">
        <v>14030</v>
      </c>
      <c r="G9042">
        <v>0.55500000000000005</v>
      </c>
    </row>
    <row r="9043" spans="1:7" x14ac:dyDescent="0.35">
      <c r="A9043" t="s">
        <v>4820</v>
      </c>
      <c r="B9043" t="s">
        <v>4821</v>
      </c>
      <c r="C9043" s="16">
        <v>2001</v>
      </c>
      <c r="D9043">
        <v>6</v>
      </c>
      <c r="E9043">
        <v>0</v>
      </c>
      <c r="F9043" t="s">
        <v>4822</v>
      </c>
      <c r="G9043">
        <v>0.58499999999999996</v>
      </c>
    </row>
    <row r="9044" spans="1:7" x14ac:dyDescent="0.35">
      <c r="A9044" t="s">
        <v>5105</v>
      </c>
      <c r="B9044" t="s">
        <v>186</v>
      </c>
      <c r="C9044" s="16">
        <v>2001</v>
      </c>
      <c r="D9044">
        <v>15</v>
      </c>
      <c r="E9044">
        <v>0</v>
      </c>
      <c r="F9044" t="s">
        <v>12791</v>
      </c>
      <c r="G9044">
        <v>0.67500000000000004</v>
      </c>
    </row>
    <row r="9045" spans="1:7" x14ac:dyDescent="0.35">
      <c r="A9045" t="s">
        <v>3595</v>
      </c>
      <c r="B9045" t="s">
        <v>2316</v>
      </c>
      <c r="C9045" s="16">
        <v>2001</v>
      </c>
      <c r="D9045">
        <v>3</v>
      </c>
      <c r="E9045">
        <v>0</v>
      </c>
      <c r="F9045" t="s">
        <v>14328</v>
      </c>
      <c r="G9045">
        <v>0.629</v>
      </c>
    </row>
    <row r="9046" spans="1:7" x14ac:dyDescent="0.35">
      <c r="A9046" t="s">
        <v>3595</v>
      </c>
      <c r="B9046" t="s">
        <v>2316</v>
      </c>
      <c r="C9046" s="16">
        <v>2001</v>
      </c>
      <c r="D9046">
        <v>3</v>
      </c>
      <c r="E9046">
        <v>0</v>
      </c>
      <c r="F9046" t="s">
        <v>14328</v>
      </c>
      <c r="G9046">
        <v>0.63400000000000001</v>
      </c>
    </row>
    <row r="9047" spans="1:7" x14ac:dyDescent="0.35">
      <c r="A9047" t="s">
        <v>5530</v>
      </c>
      <c r="B9047">
        <v>112</v>
      </c>
      <c r="C9047" s="16">
        <v>2001</v>
      </c>
      <c r="D9047">
        <v>2</v>
      </c>
      <c r="E9047">
        <v>67</v>
      </c>
      <c r="F9047" t="s">
        <v>5826</v>
      </c>
      <c r="G9047">
        <v>0.91200000000000003</v>
      </c>
    </row>
    <row r="9048" spans="1:7" x14ac:dyDescent="0.35">
      <c r="A9048" t="s">
        <v>5919</v>
      </c>
      <c r="B9048" t="s">
        <v>5920</v>
      </c>
      <c r="C9048" s="16">
        <v>2001</v>
      </c>
      <c r="D9048">
        <v>9</v>
      </c>
      <c r="E9048">
        <v>14</v>
      </c>
      <c r="F9048" t="s">
        <v>14159</v>
      </c>
      <c r="G9048">
        <v>0.73399999999999999</v>
      </c>
    </row>
    <row r="9049" spans="1:7" x14ac:dyDescent="0.35">
      <c r="A9049" t="s">
        <v>3081</v>
      </c>
      <c r="B9049" t="s">
        <v>1705</v>
      </c>
      <c r="C9049" s="16">
        <v>2001</v>
      </c>
      <c r="D9049">
        <v>4</v>
      </c>
      <c r="E9049">
        <v>0</v>
      </c>
      <c r="F9049" t="s">
        <v>14991</v>
      </c>
      <c r="G9049">
        <v>0.55500000000000005</v>
      </c>
    </row>
    <row r="9050" spans="1:7" x14ac:dyDescent="0.35">
      <c r="A9050" t="s">
        <v>6718</v>
      </c>
      <c r="B9050" t="s">
        <v>4437</v>
      </c>
      <c r="C9050" s="16">
        <v>2001</v>
      </c>
      <c r="D9050">
        <v>14</v>
      </c>
      <c r="E9050">
        <v>12</v>
      </c>
      <c r="F9050" t="s">
        <v>13904</v>
      </c>
      <c r="G9050">
        <v>0.251</v>
      </c>
    </row>
    <row r="9051" spans="1:7" x14ac:dyDescent="0.35">
      <c r="A9051" t="s">
        <v>6771</v>
      </c>
      <c r="B9051" t="s">
        <v>6772</v>
      </c>
      <c r="C9051" s="16">
        <v>2001</v>
      </c>
      <c r="D9051">
        <v>3</v>
      </c>
      <c r="E9051">
        <v>80</v>
      </c>
      <c r="F9051" t="s">
        <v>6773</v>
      </c>
      <c r="G9051">
        <v>0.72</v>
      </c>
    </row>
    <row r="9052" spans="1:7" x14ac:dyDescent="0.35">
      <c r="A9052" t="s">
        <v>7084</v>
      </c>
      <c r="B9052" t="s">
        <v>6109</v>
      </c>
      <c r="C9052" s="16">
        <v>2001</v>
      </c>
      <c r="D9052">
        <v>5</v>
      </c>
      <c r="E9052">
        <v>35</v>
      </c>
      <c r="F9052" t="s">
        <v>13875</v>
      </c>
      <c r="G9052">
        <v>0.63700000000000001</v>
      </c>
    </row>
    <row r="9053" spans="1:7" x14ac:dyDescent="0.35">
      <c r="A9053" t="s">
        <v>7143</v>
      </c>
      <c r="B9053" t="s">
        <v>7144</v>
      </c>
      <c r="C9053" s="16">
        <v>2001</v>
      </c>
      <c r="D9053">
        <v>8</v>
      </c>
      <c r="E9053">
        <v>43</v>
      </c>
      <c r="F9053" t="s">
        <v>7145</v>
      </c>
      <c r="G9053">
        <v>0.60399999999999998</v>
      </c>
    </row>
    <row r="9054" spans="1:7" x14ac:dyDescent="0.35">
      <c r="A9054" t="s">
        <v>7449</v>
      </c>
      <c r="B9054" t="s">
        <v>7450</v>
      </c>
      <c r="C9054" s="16">
        <v>2001</v>
      </c>
      <c r="D9054">
        <v>3</v>
      </c>
      <c r="E9054">
        <v>0</v>
      </c>
      <c r="F9054" t="s">
        <v>13459</v>
      </c>
      <c r="G9054">
        <v>0.45500000000000002</v>
      </c>
    </row>
    <row r="9055" spans="1:7" x14ac:dyDescent="0.35">
      <c r="A9055" t="s">
        <v>7537</v>
      </c>
      <c r="B9055" t="s">
        <v>366</v>
      </c>
      <c r="C9055" s="16">
        <v>2001</v>
      </c>
      <c r="D9055">
        <v>3</v>
      </c>
      <c r="E9055">
        <v>33</v>
      </c>
      <c r="F9055" t="s">
        <v>480</v>
      </c>
      <c r="G9055">
        <v>0.81899999999999995</v>
      </c>
    </row>
    <row r="9056" spans="1:7" x14ac:dyDescent="0.35">
      <c r="A9056" t="s">
        <v>8139</v>
      </c>
      <c r="B9056" t="s">
        <v>4437</v>
      </c>
      <c r="C9056" s="16">
        <v>2001</v>
      </c>
      <c r="D9056">
        <v>13</v>
      </c>
      <c r="E9056">
        <v>15</v>
      </c>
      <c r="F9056" t="s">
        <v>13904</v>
      </c>
      <c r="G9056">
        <v>0.59399999999999997</v>
      </c>
    </row>
    <row r="9057" spans="1:7" x14ac:dyDescent="0.35">
      <c r="A9057" t="s">
        <v>8545</v>
      </c>
      <c r="B9057" t="s">
        <v>5920</v>
      </c>
      <c r="C9057" s="16">
        <v>2001</v>
      </c>
      <c r="D9057">
        <v>6</v>
      </c>
      <c r="E9057">
        <v>21</v>
      </c>
      <c r="F9057" t="s">
        <v>14159</v>
      </c>
      <c r="G9057">
        <v>0.754</v>
      </c>
    </row>
    <row r="9058" spans="1:7" x14ac:dyDescent="0.35">
      <c r="A9058" t="s">
        <v>5505</v>
      </c>
      <c r="B9058" t="s">
        <v>746</v>
      </c>
      <c r="C9058" s="16">
        <v>2001</v>
      </c>
      <c r="D9058">
        <v>2</v>
      </c>
      <c r="E9058">
        <v>57</v>
      </c>
      <c r="F9058" t="s">
        <v>14184</v>
      </c>
      <c r="G9058">
        <v>0.432</v>
      </c>
    </row>
    <row r="9059" spans="1:7" x14ac:dyDescent="0.35">
      <c r="A9059" t="s">
        <v>8749</v>
      </c>
      <c r="B9059" t="s">
        <v>5920</v>
      </c>
      <c r="C9059" s="16">
        <v>2001</v>
      </c>
      <c r="D9059">
        <v>1</v>
      </c>
      <c r="E9059">
        <v>30</v>
      </c>
      <c r="F9059" t="s">
        <v>14159</v>
      </c>
      <c r="G9059">
        <v>0.77700000000000002</v>
      </c>
    </row>
    <row r="9060" spans="1:7" x14ac:dyDescent="0.35">
      <c r="A9060" t="s">
        <v>12471</v>
      </c>
      <c r="B9060" t="s">
        <v>4550</v>
      </c>
      <c r="C9060" s="16">
        <v>2001</v>
      </c>
      <c r="D9060">
        <v>7</v>
      </c>
      <c r="E9060">
        <v>0</v>
      </c>
      <c r="F9060" t="s">
        <v>14055</v>
      </c>
      <c r="G9060">
        <v>0.91200000000000003</v>
      </c>
    </row>
    <row r="9061" spans="1:7" x14ac:dyDescent="0.35">
      <c r="A9061" t="s">
        <v>9189</v>
      </c>
      <c r="B9061" t="s">
        <v>9190</v>
      </c>
      <c r="C9061" s="16">
        <v>2001</v>
      </c>
      <c r="D9061">
        <v>1</v>
      </c>
      <c r="E9061">
        <v>42</v>
      </c>
      <c r="F9061" t="s">
        <v>14613</v>
      </c>
      <c r="G9061">
        <v>0.55400000000000005</v>
      </c>
    </row>
    <row r="9062" spans="1:7" x14ac:dyDescent="0.35">
      <c r="A9062" t="s">
        <v>9326</v>
      </c>
      <c r="B9062" t="s">
        <v>9327</v>
      </c>
      <c r="C9062" s="16">
        <v>2001</v>
      </c>
      <c r="D9062">
        <v>3</v>
      </c>
      <c r="E9062">
        <v>62</v>
      </c>
      <c r="F9062" t="s">
        <v>14184</v>
      </c>
      <c r="G9062">
        <v>0.44900000000000001</v>
      </c>
    </row>
    <row r="9063" spans="1:7" x14ac:dyDescent="0.35">
      <c r="A9063" t="s">
        <v>6456</v>
      </c>
      <c r="B9063" t="s">
        <v>6458</v>
      </c>
      <c r="C9063" s="16">
        <v>2001</v>
      </c>
      <c r="D9063">
        <v>1</v>
      </c>
      <c r="E9063">
        <v>70</v>
      </c>
      <c r="F9063" t="s">
        <v>13875</v>
      </c>
      <c r="G9063">
        <v>0.59799999999999998</v>
      </c>
    </row>
    <row r="9064" spans="1:7" x14ac:dyDescent="0.35">
      <c r="A9064" t="s">
        <v>9542</v>
      </c>
      <c r="B9064" t="s">
        <v>9543</v>
      </c>
      <c r="C9064" s="16">
        <v>2001</v>
      </c>
      <c r="D9064">
        <v>1</v>
      </c>
      <c r="E9064">
        <v>45</v>
      </c>
      <c r="F9064" t="s">
        <v>14614</v>
      </c>
      <c r="G9064">
        <v>0.378</v>
      </c>
    </row>
    <row r="9065" spans="1:7" x14ac:dyDescent="0.35">
      <c r="A9065" t="s">
        <v>9942</v>
      </c>
      <c r="B9065" t="s">
        <v>366</v>
      </c>
      <c r="C9065" s="16">
        <v>2001</v>
      </c>
      <c r="D9065">
        <v>5</v>
      </c>
      <c r="E9065">
        <v>30</v>
      </c>
      <c r="F9065" t="s">
        <v>480</v>
      </c>
      <c r="G9065">
        <v>0.629</v>
      </c>
    </row>
    <row r="9066" spans="1:7" x14ac:dyDescent="0.35">
      <c r="A9066" t="s">
        <v>9988</v>
      </c>
      <c r="B9066" t="s">
        <v>9989</v>
      </c>
      <c r="C9066" s="16">
        <v>2001</v>
      </c>
      <c r="D9066">
        <v>2</v>
      </c>
      <c r="E9066">
        <v>45</v>
      </c>
      <c r="F9066" t="s">
        <v>14615</v>
      </c>
      <c r="G9066">
        <v>0.53500000000000003</v>
      </c>
    </row>
    <row r="9067" spans="1:7" x14ac:dyDescent="0.35">
      <c r="A9067" t="s">
        <v>9993</v>
      </c>
      <c r="B9067" t="s">
        <v>366</v>
      </c>
      <c r="C9067" s="16">
        <v>2001</v>
      </c>
      <c r="D9067">
        <v>4</v>
      </c>
      <c r="E9067">
        <v>42</v>
      </c>
      <c r="F9067" t="s">
        <v>480</v>
      </c>
      <c r="G9067">
        <v>0.72799999999999998</v>
      </c>
    </row>
    <row r="9068" spans="1:7" x14ac:dyDescent="0.35">
      <c r="A9068" t="s">
        <v>176</v>
      </c>
      <c r="B9068" t="s">
        <v>10232</v>
      </c>
      <c r="C9068" s="16">
        <v>2001</v>
      </c>
      <c r="D9068">
        <v>1</v>
      </c>
      <c r="E9068">
        <v>21</v>
      </c>
      <c r="F9068" t="s">
        <v>13460</v>
      </c>
      <c r="G9068">
        <v>0.59099999999999997</v>
      </c>
    </row>
    <row r="9069" spans="1:7" x14ac:dyDescent="0.35">
      <c r="A9069" t="s">
        <v>9474</v>
      </c>
      <c r="B9069" t="s">
        <v>10238</v>
      </c>
      <c r="C9069" s="16">
        <v>2001</v>
      </c>
      <c r="D9069">
        <v>1</v>
      </c>
      <c r="E9069">
        <v>37</v>
      </c>
      <c r="F9069" t="s">
        <v>13875</v>
      </c>
      <c r="G9069">
        <v>0.50700000000000001</v>
      </c>
    </row>
    <row r="9070" spans="1:7" x14ac:dyDescent="0.35">
      <c r="A9070" t="s">
        <v>10612</v>
      </c>
      <c r="B9070" t="s">
        <v>10613</v>
      </c>
      <c r="C9070" s="16">
        <v>2001</v>
      </c>
      <c r="D9070">
        <v>2</v>
      </c>
      <c r="E9070">
        <v>70</v>
      </c>
      <c r="F9070" t="s">
        <v>13461</v>
      </c>
      <c r="G9070">
        <v>0.64400000000000002</v>
      </c>
    </row>
    <row r="9071" spans="1:7" x14ac:dyDescent="0.35">
      <c r="A9071" t="s">
        <v>10736</v>
      </c>
      <c r="B9071" t="s">
        <v>366</v>
      </c>
      <c r="C9071" s="16">
        <v>2001</v>
      </c>
      <c r="D9071">
        <v>7</v>
      </c>
      <c r="E9071">
        <v>36</v>
      </c>
      <c r="F9071" t="s">
        <v>480</v>
      </c>
      <c r="G9071">
        <v>0.76200000000000001</v>
      </c>
    </row>
    <row r="9072" spans="1:7" x14ac:dyDescent="0.35">
      <c r="A9072" t="s">
        <v>11036</v>
      </c>
      <c r="B9072" t="s">
        <v>2557</v>
      </c>
      <c r="C9072" s="16">
        <v>2001</v>
      </c>
      <c r="D9072">
        <v>1</v>
      </c>
      <c r="E9072">
        <v>34</v>
      </c>
      <c r="F9072" t="s">
        <v>2558</v>
      </c>
      <c r="G9072">
        <v>0.85099999999999998</v>
      </c>
    </row>
    <row r="9073" spans="1:7" x14ac:dyDescent="0.35">
      <c r="A9073" t="s">
        <v>11197</v>
      </c>
      <c r="B9073" t="s">
        <v>11198</v>
      </c>
      <c r="C9073" s="16">
        <v>2001</v>
      </c>
      <c r="D9073">
        <v>20</v>
      </c>
      <c r="E9073">
        <v>0</v>
      </c>
      <c r="F9073" t="s">
        <v>5216</v>
      </c>
      <c r="G9073">
        <v>0.67700000000000005</v>
      </c>
    </row>
    <row r="9074" spans="1:7" x14ac:dyDescent="0.35">
      <c r="A9074" t="s">
        <v>11428</v>
      </c>
      <c r="B9074" t="s">
        <v>2316</v>
      </c>
      <c r="C9074" s="16">
        <v>2001</v>
      </c>
      <c r="D9074">
        <v>7</v>
      </c>
      <c r="E9074">
        <v>0</v>
      </c>
      <c r="F9074" t="s">
        <v>14328</v>
      </c>
      <c r="G9074">
        <v>0.78700000000000003</v>
      </c>
    </row>
    <row r="9075" spans="1:7" x14ac:dyDescent="0.35">
      <c r="A9075" t="s">
        <v>12742</v>
      </c>
      <c r="B9075" t="s">
        <v>11430</v>
      </c>
      <c r="C9075" s="16">
        <v>2001</v>
      </c>
      <c r="D9075">
        <v>4</v>
      </c>
      <c r="E9075">
        <v>51</v>
      </c>
      <c r="F9075" t="s">
        <v>13875</v>
      </c>
      <c r="G9075">
        <v>0.53600000000000003</v>
      </c>
    </row>
    <row r="9076" spans="1:7" x14ac:dyDescent="0.35">
      <c r="A9076" t="s">
        <v>699</v>
      </c>
      <c r="B9076" t="s">
        <v>700</v>
      </c>
      <c r="C9076" s="16">
        <v>2000</v>
      </c>
      <c r="D9076">
        <v>9</v>
      </c>
      <c r="E9076">
        <v>0</v>
      </c>
      <c r="F9076" t="s">
        <v>13959</v>
      </c>
      <c r="G9076">
        <v>0.438</v>
      </c>
    </row>
    <row r="9077" spans="1:7" x14ac:dyDescent="0.35">
      <c r="A9077" t="s">
        <v>1388</v>
      </c>
      <c r="B9077" t="s">
        <v>1389</v>
      </c>
      <c r="C9077" s="16">
        <v>2000</v>
      </c>
      <c r="D9077">
        <v>1</v>
      </c>
      <c r="E9077">
        <v>57</v>
      </c>
      <c r="F9077" t="s">
        <v>14127</v>
      </c>
      <c r="G9077">
        <v>0.81</v>
      </c>
    </row>
    <row r="9078" spans="1:7" x14ac:dyDescent="0.35">
      <c r="A9078" t="s">
        <v>1566</v>
      </c>
      <c r="B9078" t="s">
        <v>225</v>
      </c>
      <c r="C9078" s="16">
        <v>2000</v>
      </c>
      <c r="D9078">
        <v>1</v>
      </c>
      <c r="E9078">
        <v>71</v>
      </c>
      <c r="F9078" t="s">
        <v>14739</v>
      </c>
      <c r="G9078">
        <v>0.73899999999999999</v>
      </c>
    </row>
    <row r="9079" spans="1:7" x14ac:dyDescent="0.35">
      <c r="A9079" t="s">
        <v>892</v>
      </c>
      <c r="B9079" t="s">
        <v>65</v>
      </c>
      <c r="C9079" s="16">
        <v>2000</v>
      </c>
      <c r="D9079">
        <v>3</v>
      </c>
      <c r="E9079">
        <v>0</v>
      </c>
      <c r="F9079" t="s">
        <v>12842</v>
      </c>
      <c r="G9079">
        <v>0.753</v>
      </c>
    </row>
    <row r="9080" spans="1:7" x14ac:dyDescent="0.35">
      <c r="A9080" t="s">
        <v>3500</v>
      </c>
      <c r="B9080" t="s">
        <v>3501</v>
      </c>
      <c r="C9080" s="16">
        <v>2000</v>
      </c>
      <c r="D9080">
        <v>3</v>
      </c>
      <c r="E9080">
        <v>48</v>
      </c>
      <c r="F9080" t="s">
        <v>14616</v>
      </c>
      <c r="G9080">
        <v>0.61799999999999999</v>
      </c>
    </row>
    <row r="9081" spans="1:7" x14ac:dyDescent="0.35">
      <c r="A9081" t="s">
        <v>3995</v>
      </c>
      <c r="B9081" t="s">
        <v>65</v>
      </c>
      <c r="C9081" s="16">
        <v>2000</v>
      </c>
      <c r="D9081">
        <v>4</v>
      </c>
      <c r="E9081">
        <v>0</v>
      </c>
      <c r="F9081" t="s">
        <v>12842</v>
      </c>
      <c r="G9081">
        <v>0.82899999999999996</v>
      </c>
    </row>
    <row r="9082" spans="1:7" x14ac:dyDescent="0.35">
      <c r="A9082" t="s">
        <v>4024</v>
      </c>
      <c r="B9082" t="s">
        <v>4025</v>
      </c>
      <c r="C9082" s="16">
        <v>2000</v>
      </c>
      <c r="D9082">
        <v>1</v>
      </c>
      <c r="E9082">
        <v>34</v>
      </c>
      <c r="F9082" t="s">
        <v>1098</v>
      </c>
      <c r="G9082">
        <v>0.61</v>
      </c>
    </row>
    <row r="9083" spans="1:7" x14ac:dyDescent="0.35">
      <c r="A9083" t="s">
        <v>4368</v>
      </c>
      <c r="B9083" t="s">
        <v>700</v>
      </c>
      <c r="C9083" s="16">
        <v>2000</v>
      </c>
      <c r="D9083">
        <v>2</v>
      </c>
      <c r="E9083">
        <v>0</v>
      </c>
      <c r="F9083" t="s">
        <v>13959</v>
      </c>
      <c r="G9083">
        <v>0.32</v>
      </c>
    </row>
    <row r="9084" spans="1:7" x14ac:dyDescent="0.35">
      <c r="A9084" t="s">
        <v>4728</v>
      </c>
      <c r="B9084" t="s">
        <v>4729</v>
      </c>
      <c r="C9084" s="16">
        <v>2000</v>
      </c>
      <c r="D9084">
        <v>2</v>
      </c>
      <c r="E9084">
        <v>53</v>
      </c>
      <c r="F9084" t="s">
        <v>13959</v>
      </c>
      <c r="G9084">
        <v>0.53700000000000003</v>
      </c>
    </row>
    <row r="9085" spans="1:7" x14ac:dyDescent="0.35">
      <c r="A9085" t="s">
        <v>5205</v>
      </c>
      <c r="B9085" t="s">
        <v>1011</v>
      </c>
      <c r="C9085" s="16">
        <v>2000</v>
      </c>
      <c r="D9085">
        <v>8</v>
      </c>
      <c r="E9085">
        <v>51</v>
      </c>
      <c r="F9085" t="s">
        <v>14346</v>
      </c>
      <c r="G9085">
        <v>0.66900000000000004</v>
      </c>
    </row>
    <row r="9086" spans="1:7" x14ac:dyDescent="0.35">
      <c r="A9086" t="s">
        <v>5358</v>
      </c>
      <c r="B9086" t="s">
        <v>5359</v>
      </c>
      <c r="C9086" s="16">
        <v>2000</v>
      </c>
      <c r="D9086">
        <v>2</v>
      </c>
      <c r="E9086">
        <v>5</v>
      </c>
      <c r="F9086" t="s">
        <v>5360</v>
      </c>
      <c r="G9086">
        <v>0.67100000000000004</v>
      </c>
    </row>
    <row r="9087" spans="1:7" x14ac:dyDescent="0.35">
      <c r="A9087" t="s">
        <v>3514</v>
      </c>
      <c r="B9087" t="s">
        <v>31</v>
      </c>
      <c r="C9087" s="16">
        <v>2000</v>
      </c>
      <c r="D9087">
        <v>1</v>
      </c>
      <c r="E9087">
        <v>0</v>
      </c>
      <c r="F9087" t="s">
        <v>14073</v>
      </c>
      <c r="G9087">
        <v>0.54400000000000004</v>
      </c>
    </row>
    <row r="9088" spans="1:7" x14ac:dyDescent="0.35">
      <c r="A9088" t="s">
        <v>5528</v>
      </c>
      <c r="B9088" t="s">
        <v>5529</v>
      </c>
      <c r="C9088" s="16">
        <v>2000</v>
      </c>
      <c r="D9088">
        <v>1</v>
      </c>
      <c r="E9088">
        <v>50</v>
      </c>
      <c r="F9088" t="s">
        <v>13875</v>
      </c>
      <c r="G9088">
        <v>0.85</v>
      </c>
    </row>
    <row r="9089" spans="1:7" x14ac:dyDescent="0.35">
      <c r="A9089" t="s">
        <v>5634</v>
      </c>
      <c r="B9089" t="s">
        <v>5635</v>
      </c>
      <c r="C9089" s="16">
        <v>2000</v>
      </c>
      <c r="D9089">
        <v>2</v>
      </c>
      <c r="E9089">
        <v>32</v>
      </c>
      <c r="F9089" t="s">
        <v>13462</v>
      </c>
      <c r="G9089">
        <v>0.71299999999999997</v>
      </c>
    </row>
    <row r="9090" spans="1:7" x14ac:dyDescent="0.35">
      <c r="A9090" t="s">
        <v>5727</v>
      </c>
      <c r="B9090" t="s">
        <v>700</v>
      </c>
      <c r="C9090" s="16">
        <v>2000</v>
      </c>
      <c r="D9090">
        <v>1</v>
      </c>
      <c r="E9090">
        <v>0</v>
      </c>
      <c r="F9090" t="s">
        <v>13959</v>
      </c>
      <c r="G9090">
        <v>0.41199999999999998</v>
      </c>
    </row>
    <row r="9091" spans="1:7" x14ac:dyDescent="0.35">
      <c r="A9091" t="s">
        <v>12183</v>
      </c>
      <c r="B9091" t="s">
        <v>5988</v>
      </c>
      <c r="C9091" s="16">
        <v>2000</v>
      </c>
      <c r="D9091">
        <v>1</v>
      </c>
      <c r="E9091">
        <v>43</v>
      </c>
      <c r="F9091" t="s">
        <v>13875</v>
      </c>
      <c r="G9091">
        <v>0.435</v>
      </c>
    </row>
    <row r="9092" spans="1:7" x14ac:dyDescent="0.35">
      <c r="A9092" t="s">
        <v>6051</v>
      </c>
      <c r="B9092" t="s">
        <v>6052</v>
      </c>
      <c r="C9092" s="16">
        <v>2000</v>
      </c>
      <c r="D9092">
        <v>2</v>
      </c>
      <c r="E9092">
        <v>34</v>
      </c>
      <c r="F9092" t="s">
        <v>13332</v>
      </c>
      <c r="G9092">
        <v>0.87</v>
      </c>
    </row>
    <row r="9093" spans="1:7" x14ac:dyDescent="0.35">
      <c r="A9093" t="s">
        <v>6089</v>
      </c>
      <c r="B9093" t="s">
        <v>3260</v>
      </c>
      <c r="C9093" s="16">
        <v>2000</v>
      </c>
      <c r="D9093">
        <v>15</v>
      </c>
      <c r="E9093">
        <v>0</v>
      </c>
      <c r="F9093" t="s">
        <v>14253</v>
      </c>
      <c r="G9093">
        <v>0.69599999999999995</v>
      </c>
    </row>
    <row r="9094" spans="1:7" x14ac:dyDescent="0.35">
      <c r="A9094" t="s">
        <v>12045</v>
      </c>
      <c r="B9094" t="s">
        <v>6114</v>
      </c>
      <c r="C9094" s="16">
        <v>2000</v>
      </c>
      <c r="D9094">
        <v>2</v>
      </c>
      <c r="E9094">
        <v>44</v>
      </c>
      <c r="F9094" t="s">
        <v>6115</v>
      </c>
      <c r="G9094">
        <v>0.58799999999999997</v>
      </c>
    </row>
    <row r="9095" spans="1:7" x14ac:dyDescent="0.35">
      <c r="A9095" t="s">
        <v>6487</v>
      </c>
      <c r="B9095" t="s">
        <v>487</v>
      </c>
      <c r="C9095" s="16">
        <v>2000</v>
      </c>
      <c r="D9095">
        <v>1</v>
      </c>
      <c r="E9095">
        <v>62</v>
      </c>
      <c r="F9095" t="s">
        <v>13444</v>
      </c>
      <c r="G9095">
        <v>0.63</v>
      </c>
    </row>
    <row r="9096" spans="1:7" x14ac:dyDescent="0.35">
      <c r="A9096" t="s">
        <v>1577</v>
      </c>
      <c r="B9096" t="s">
        <v>1011</v>
      </c>
      <c r="C9096" s="16">
        <v>2000</v>
      </c>
      <c r="D9096">
        <v>13</v>
      </c>
      <c r="E9096">
        <v>41</v>
      </c>
      <c r="F9096" t="s">
        <v>14346</v>
      </c>
      <c r="G9096">
        <v>0.40899999999999997</v>
      </c>
    </row>
    <row r="9097" spans="1:7" x14ac:dyDescent="0.35">
      <c r="A9097" t="s">
        <v>7702</v>
      </c>
      <c r="B9097" t="s">
        <v>871</v>
      </c>
      <c r="C9097" s="16">
        <v>2000</v>
      </c>
      <c r="D9097">
        <v>5</v>
      </c>
      <c r="E9097">
        <v>64</v>
      </c>
      <c r="F9097" t="s">
        <v>480</v>
      </c>
      <c r="G9097">
        <v>0.59699999999999998</v>
      </c>
    </row>
    <row r="9098" spans="1:7" x14ac:dyDescent="0.35">
      <c r="A9098" t="s">
        <v>7755</v>
      </c>
      <c r="B9098" t="s">
        <v>7756</v>
      </c>
      <c r="C9098" s="16">
        <v>2000</v>
      </c>
      <c r="D9098">
        <v>5</v>
      </c>
      <c r="E9098">
        <v>0</v>
      </c>
      <c r="F9098" t="s">
        <v>12809</v>
      </c>
      <c r="G9098">
        <v>0.68200000000000005</v>
      </c>
    </row>
    <row r="9099" spans="1:7" x14ac:dyDescent="0.35">
      <c r="A9099" t="s">
        <v>8357</v>
      </c>
      <c r="B9099" t="s">
        <v>1011</v>
      </c>
      <c r="C9099" s="16">
        <v>2000</v>
      </c>
      <c r="D9099">
        <v>5</v>
      </c>
      <c r="E9099">
        <v>53</v>
      </c>
      <c r="F9099" t="s">
        <v>14346</v>
      </c>
      <c r="G9099">
        <v>0.66300000000000003</v>
      </c>
    </row>
    <row r="9100" spans="1:7" x14ac:dyDescent="0.35">
      <c r="A9100" t="s">
        <v>8407</v>
      </c>
      <c r="B9100" t="s">
        <v>7756</v>
      </c>
      <c r="C9100" s="16">
        <v>2000</v>
      </c>
      <c r="D9100">
        <v>4</v>
      </c>
      <c r="E9100">
        <v>0</v>
      </c>
      <c r="F9100" t="s">
        <v>12809</v>
      </c>
      <c r="G9100">
        <v>0.71199999999999997</v>
      </c>
    </row>
    <row r="9101" spans="1:7" x14ac:dyDescent="0.35">
      <c r="A9101" t="s">
        <v>8425</v>
      </c>
      <c r="B9101" t="s">
        <v>6831</v>
      </c>
      <c r="C9101" s="16">
        <v>2000</v>
      </c>
      <c r="D9101">
        <v>1</v>
      </c>
      <c r="E9101">
        <v>0</v>
      </c>
      <c r="F9101" t="s">
        <v>14504</v>
      </c>
      <c r="G9101">
        <v>0.67300000000000004</v>
      </c>
    </row>
    <row r="9102" spans="1:7" x14ac:dyDescent="0.35">
      <c r="A9102" t="s">
        <v>3514</v>
      </c>
      <c r="B9102" t="s">
        <v>31</v>
      </c>
      <c r="C9102" s="16">
        <v>2000</v>
      </c>
      <c r="D9102">
        <v>1</v>
      </c>
      <c r="E9102">
        <v>84</v>
      </c>
      <c r="F9102" t="s">
        <v>14073</v>
      </c>
      <c r="G9102">
        <v>0.54500000000000004</v>
      </c>
    </row>
    <row r="9103" spans="1:7" x14ac:dyDescent="0.35">
      <c r="A9103" t="s">
        <v>12258</v>
      </c>
      <c r="B9103" t="s">
        <v>4937</v>
      </c>
      <c r="C9103" s="16">
        <v>2000</v>
      </c>
      <c r="D9103">
        <v>10</v>
      </c>
      <c r="E9103">
        <v>52</v>
      </c>
      <c r="F9103" t="s">
        <v>4938</v>
      </c>
      <c r="G9103">
        <v>0.63700000000000001</v>
      </c>
    </row>
    <row r="9104" spans="1:7" x14ac:dyDescent="0.35">
      <c r="A9104" t="s">
        <v>2407</v>
      </c>
      <c r="B9104" t="s">
        <v>9080</v>
      </c>
      <c r="C9104" s="16">
        <v>2000</v>
      </c>
      <c r="D9104">
        <v>1</v>
      </c>
      <c r="E9104">
        <v>57</v>
      </c>
      <c r="F9104" t="s">
        <v>9081</v>
      </c>
      <c r="G9104">
        <v>0.57499999999999996</v>
      </c>
    </row>
    <row r="9105" spans="1:7" x14ac:dyDescent="0.35">
      <c r="A9105" t="s">
        <v>9298</v>
      </c>
      <c r="B9105" t="s">
        <v>9299</v>
      </c>
      <c r="C9105" s="16">
        <v>2000</v>
      </c>
      <c r="D9105">
        <v>1</v>
      </c>
      <c r="E9105">
        <v>0</v>
      </c>
      <c r="F9105" t="s">
        <v>9300</v>
      </c>
      <c r="G9105">
        <v>0.33400000000000002</v>
      </c>
    </row>
    <row r="9106" spans="1:7" x14ac:dyDescent="0.35">
      <c r="A9106" t="s">
        <v>12528</v>
      </c>
      <c r="B9106" t="s">
        <v>4937</v>
      </c>
      <c r="C9106" s="16">
        <v>2000</v>
      </c>
      <c r="D9106">
        <v>2</v>
      </c>
      <c r="E9106">
        <v>59</v>
      </c>
      <c r="F9106" t="s">
        <v>4938</v>
      </c>
      <c r="G9106">
        <v>0.80200000000000005</v>
      </c>
    </row>
    <row r="9107" spans="1:7" x14ac:dyDescent="0.35">
      <c r="A9107" t="s">
        <v>12557</v>
      </c>
      <c r="B9107" t="s">
        <v>417</v>
      </c>
      <c r="C9107" s="16">
        <v>2000</v>
      </c>
      <c r="D9107">
        <v>2</v>
      </c>
      <c r="E9107">
        <v>62</v>
      </c>
      <c r="F9107" t="s">
        <v>13133</v>
      </c>
      <c r="G9107">
        <v>0.77200000000000002</v>
      </c>
    </row>
    <row r="9108" spans="1:7" x14ac:dyDescent="0.35">
      <c r="A9108" t="s">
        <v>9871</v>
      </c>
      <c r="B9108" t="s">
        <v>5564</v>
      </c>
      <c r="C9108" s="16">
        <v>2000</v>
      </c>
      <c r="D9108">
        <v>7</v>
      </c>
      <c r="E9108">
        <v>0</v>
      </c>
      <c r="F9108" t="s">
        <v>13256</v>
      </c>
      <c r="G9108">
        <v>0.75</v>
      </c>
    </row>
    <row r="9109" spans="1:7" x14ac:dyDescent="0.35">
      <c r="A9109" t="s">
        <v>9937</v>
      </c>
      <c r="B9109" t="s">
        <v>1011</v>
      </c>
      <c r="C9109" s="16">
        <v>2000</v>
      </c>
      <c r="D9109">
        <v>10</v>
      </c>
      <c r="E9109">
        <v>42</v>
      </c>
      <c r="F9109" t="s">
        <v>14346</v>
      </c>
      <c r="G9109">
        <v>0.51200000000000001</v>
      </c>
    </row>
    <row r="9110" spans="1:7" x14ac:dyDescent="0.35">
      <c r="A9110" t="s">
        <v>9998</v>
      </c>
      <c r="B9110" t="s">
        <v>9999</v>
      </c>
      <c r="C9110" s="16">
        <v>2000</v>
      </c>
      <c r="D9110">
        <v>5</v>
      </c>
      <c r="E9110">
        <v>59</v>
      </c>
      <c r="F9110" t="s">
        <v>4985</v>
      </c>
      <c r="G9110">
        <v>0.82199999999999995</v>
      </c>
    </row>
    <row r="9111" spans="1:7" x14ac:dyDescent="0.35">
      <c r="A9111" t="s">
        <v>10121</v>
      </c>
      <c r="B9111" t="s">
        <v>10122</v>
      </c>
      <c r="C9111" s="16">
        <v>2000</v>
      </c>
      <c r="D9111">
        <v>4</v>
      </c>
      <c r="E9111">
        <v>21</v>
      </c>
      <c r="F9111" t="s">
        <v>12791</v>
      </c>
      <c r="G9111">
        <v>0.70699999999999996</v>
      </c>
    </row>
    <row r="9112" spans="1:7" x14ac:dyDescent="0.35">
      <c r="A9112" t="s">
        <v>12613</v>
      </c>
      <c r="B9112" t="s">
        <v>10126</v>
      </c>
      <c r="C9112" s="16">
        <v>2000</v>
      </c>
      <c r="D9112">
        <v>17</v>
      </c>
      <c r="E9112">
        <v>38</v>
      </c>
      <c r="F9112" t="s">
        <v>14617</v>
      </c>
      <c r="G9112">
        <v>0.56899999999999995</v>
      </c>
    </row>
    <row r="9113" spans="1:7" x14ac:dyDescent="0.35">
      <c r="A9113" t="s">
        <v>329</v>
      </c>
      <c r="B9113" t="s">
        <v>417</v>
      </c>
      <c r="C9113" s="16">
        <v>2000</v>
      </c>
      <c r="D9113">
        <v>3</v>
      </c>
      <c r="E9113">
        <v>34</v>
      </c>
      <c r="F9113" t="s">
        <v>13133</v>
      </c>
      <c r="G9113">
        <v>0.78900000000000003</v>
      </c>
    </row>
    <row r="9114" spans="1:7" x14ac:dyDescent="0.35">
      <c r="A9114" t="s">
        <v>10439</v>
      </c>
      <c r="B9114" t="s">
        <v>2119</v>
      </c>
      <c r="C9114" s="16">
        <v>2000</v>
      </c>
      <c r="D9114">
        <v>2</v>
      </c>
      <c r="E9114">
        <v>54</v>
      </c>
      <c r="F9114" t="s">
        <v>15049</v>
      </c>
      <c r="G9114">
        <v>0.57599999999999996</v>
      </c>
    </row>
    <row r="9115" spans="1:7" x14ac:dyDescent="0.35">
      <c r="A9115" t="s">
        <v>4581</v>
      </c>
      <c r="B9115" t="s">
        <v>10697</v>
      </c>
      <c r="C9115" s="16">
        <v>2000</v>
      </c>
      <c r="D9115">
        <v>6</v>
      </c>
      <c r="E9115">
        <v>0</v>
      </c>
      <c r="F9115" t="s">
        <v>15082</v>
      </c>
      <c r="G9115">
        <v>0.74</v>
      </c>
    </row>
    <row r="9116" spans="1:7" x14ac:dyDescent="0.35">
      <c r="A9116" t="s">
        <v>5636</v>
      </c>
      <c r="B9116" t="s">
        <v>5635</v>
      </c>
      <c r="C9116" s="16">
        <v>2000</v>
      </c>
      <c r="D9116">
        <v>1</v>
      </c>
      <c r="E9116">
        <v>69</v>
      </c>
      <c r="F9116" t="s">
        <v>13462</v>
      </c>
      <c r="G9116">
        <v>0.86899999999999999</v>
      </c>
    </row>
    <row r="9117" spans="1:7" x14ac:dyDescent="0.35">
      <c r="A9117" t="s">
        <v>4174</v>
      </c>
      <c r="B9117" t="s">
        <v>4175</v>
      </c>
      <c r="C9117" s="16">
        <v>2000</v>
      </c>
      <c r="D9117">
        <v>3</v>
      </c>
      <c r="E9117">
        <v>5</v>
      </c>
      <c r="F9117" t="s">
        <v>14989</v>
      </c>
      <c r="G9117">
        <v>0.85299999999999998</v>
      </c>
    </row>
    <row r="9118" spans="1:7" x14ac:dyDescent="0.35">
      <c r="A9118" t="s">
        <v>10908</v>
      </c>
      <c r="B9118" t="s">
        <v>225</v>
      </c>
      <c r="C9118" s="16">
        <v>2000</v>
      </c>
      <c r="D9118">
        <v>3</v>
      </c>
      <c r="E9118">
        <v>61</v>
      </c>
      <c r="F9118" t="s">
        <v>14739</v>
      </c>
      <c r="G9118">
        <v>0.625</v>
      </c>
    </row>
    <row r="9119" spans="1:7" x14ac:dyDescent="0.35">
      <c r="A9119" t="s">
        <v>11267</v>
      </c>
      <c r="B9119" t="s">
        <v>10122</v>
      </c>
      <c r="C9119" s="16">
        <v>2000</v>
      </c>
      <c r="D9119">
        <v>1</v>
      </c>
      <c r="E9119">
        <v>33</v>
      </c>
      <c r="F9119" t="s">
        <v>12791</v>
      </c>
      <c r="G9119">
        <v>0.64100000000000001</v>
      </c>
    </row>
    <row r="9120" spans="1:7" x14ac:dyDescent="0.35">
      <c r="A9120" t="s">
        <v>6053</v>
      </c>
      <c r="B9120" t="s">
        <v>6052</v>
      </c>
      <c r="C9120" s="16">
        <v>2000</v>
      </c>
      <c r="D9120">
        <v>1</v>
      </c>
      <c r="E9120">
        <v>60</v>
      </c>
      <c r="F9120" t="s">
        <v>13332</v>
      </c>
      <c r="G9120">
        <v>0.73899999999999999</v>
      </c>
    </row>
    <row r="9121" spans="1:7" x14ac:dyDescent="0.35">
      <c r="A9121" t="s">
        <v>12151</v>
      </c>
      <c r="B9121" t="s">
        <v>5564</v>
      </c>
      <c r="C9121" s="16">
        <v>2000</v>
      </c>
      <c r="D9121">
        <v>1</v>
      </c>
      <c r="E9121">
        <v>0</v>
      </c>
      <c r="F9121" t="s">
        <v>13256</v>
      </c>
      <c r="G9121">
        <v>0.78500000000000003</v>
      </c>
    </row>
    <row r="9122" spans="1:7" x14ac:dyDescent="0.35">
      <c r="A9122" t="s">
        <v>405</v>
      </c>
      <c r="B9122" t="s">
        <v>406</v>
      </c>
      <c r="C9122" s="16">
        <v>1999</v>
      </c>
      <c r="D9122">
        <v>13</v>
      </c>
      <c r="E9122">
        <v>40</v>
      </c>
      <c r="F9122" t="s">
        <v>15096</v>
      </c>
      <c r="G9122">
        <v>0.73899999999999999</v>
      </c>
    </row>
    <row r="9123" spans="1:7" x14ac:dyDescent="0.35">
      <c r="A9123" t="s">
        <v>486</v>
      </c>
      <c r="B9123" t="s">
        <v>487</v>
      </c>
      <c r="C9123" s="16">
        <v>1999</v>
      </c>
      <c r="D9123">
        <v>4</v>
      </c>
      <c r="E9123">
        <v>48</v>
      </c>
      <c r="F9123" t="s">
        <v>13444</v>
      </c>
      <c r="G9123">
        <v>0.63800000000000001</v>
      </c>
    </row>
    <row r="9124" spans="1:7" x14ac:dyDescent="0.35">
      <c r="A9124" t="s">
        <v>812</v>
      </c>
      <c r="B9124" t="s">
        <v>813</v>
      </c>
      <c r="C9124" s="16">
        <v>1999</v>
      </c>
      <c r="D9124">
        <v>1</v>
      </c>
      <c r="E9124">
        <v>48</v>
      </c>
      <c r="F9124" t="s">
        <v>12791</v>
      </c>
      <c r="G9124">
        <v>0.85199999999999998</v>
      </c>
    </row>
    <row r="9125" spans="1:7" x14ac:dyDescent="0.35">
      <c r="A9125" t="s">
        <v>1135</v>
      </c>
      <c r="B9125" t="s">
        <v>1136</v>
      </c>
      <c r="C9125" s="16">
        <v>1999</v>
      </c>
      <c r="D9125">
        <v>1</v>
      </c>
      <c r="E9125">
        <v>17</v>
      </c>
      <c r="F9125" t="s">
        <v>12797</v>
      </c>
      <c r="G9125">
        <v>0.5</v>
      </c>
    </row>
    <row r="9126" spans="1:7" x14ac:dyDescent="0.35">
      <c r="A9126" t="s">
        <v>2151</v>
      </c>
      <c r="B9126" t="s">
        <v>406</v>
      </c>
      <c r="C9126" s="16">
        <v>1999</v>
      </c>
      <c r="D9126">
        <v>6</v>
      </c>
      <c r="E9126">
        <v>62</v>
      </c>
      <c r="F9126" t="s">
        <v>15096</v>
      </c>
      <c r="G9126">
        <v>0.68899999999999995</v>
      </c>
    </row>
    <row r="9127" spans="1:7" x14ac:dyDescent="0.35">
      <c r="A9127" t="s">
        <v>2772</v>
      </c>
      <c r="B9127" t="s">
        <v>2773</v>
      </c>
      <c r="C9127" s="16">
        <v>1999</v>
      </c>
      <c r="D9127">
        <v>10</v>
      </c>
      <c r="E9127">
        <v>0</v>
      </c>
      <c r="F9127" t="s">
        <v>14349</v>
      </c>
      <c r="G9127">
        <v>0.82699999999999996</v>
      </c>
    </row>
    <row r="9128" spans="1:7" x14ac:dyDescent="0.35">
      <c r="A9128" t="s">
        <v>3311</v>
      </c>
      <c r="B9128" t="s">
        <v>3312</v>
      </c>
      <c r="C9128" s="16">
        <v>1999</v>
      </c>
      <c r="D9128">
        <v>6</v>
      </c>
      <c r="E9128">
        <v>77</v>
      </c>
      <c r="F9128" t="s">
        <v>15043</v>
      </c>
      <c r="G9128">
        <v>0.72499999999999998</v>
      </c>
    </row>
    <row r="9129" spans="1:7" x14ac:dyDescent="0.35">
      <c r="A9129" t="s">
        <v>3357</v>
      </c>
      <c r="B9129" t="s">
        <v>3358</v>
      </c>
      <c r="C9129" s="16">
        <v>1999</v>
      </c>
      <c r="D9129">
        <v>9</v>
      </c>
      <c r="E9129">
        <v>0</v>
      </c>
      <c r="F9129" t="s">
        <v>13294</v>
      </c>
      <c r="G9129">
        <v>0.745</v>
      </c>
    </row>
    <row r="9130" spans="1:7" x14ac:dyDescent="0.35">
      <c r="A9130" t="s">
        <v>4383</v>
      </c>
      <c r="B9130" t="s">
        <v>966</v>
      </c>
      <c r="C9130" s="16">
        <v>1999</v>
      </c>
      <c r="D9130">
        <v>1</v>
      </c>
      <c r="E9130">
        <v>0</v>
      </c>
      <c r="F9130" t="s">
        <v>14821</v>
      </c>
      <c r="G9130">
        <v>0.68</v>
      </c>
    </row>
    <row r="9131" spans="1:7" x14ac:dyDescent="0.35">
      <c r="A9131" t="s">
        <v>4831</v>
      </c>
      <c r="B9131" t="s">
        <v>4832</v>
      </c>
      <c r="C9131" s="16">
        <v>1999</v>
      </c>
      <c r="D9131">
        <v>3</v>
      </c>
      <c r="E9131">
        <v>73</v>
      </c>
      <c r="F9131" t="s">
        <v>13547</v>
      </c>
      <c r="G9131">
        <v>0.56100000000000005</v>
      </c>
    </row>
    <row r="9132" spans="1:7" x14ac:dyDescent="0.35">
      <c r="A9132" t="s">
        <v>5012</v>
      </c>
      <c r="B9132" t="s">
        <v>809</v>
      </c>
      <c r="C9132" s="16">
        <v>1999</v>
      </c>
      <c r="D9132">
        <v>4</v>
      </c>
      <c r="E9132">
        <v>0</v>
      </c>
      <c r="F9132" t="s">
        <v>13981</v>
      </c>
      <c r="G9132">
        <v>0.68700000000000006</v>
      </c>
    </row>
    <row r="9133" spans="1:7" x14ac:dyDescent="0.35">
      <c r="A9133" t="s">
        <v>5165</v>
      </c>
      <c r="B9133" t="s">
        <v>2596</v>
      </c>
      <c r="C9133" s="16">
        <v>1999</v>
      </c>
      <c r="D9133">
        <v>1</v>
      </c>
      <c r="E9133">
        <v>75</v>
      </c>
      <c r="F9133" t="s">
        <v>14046</v>
      </c>
      <c r="G9133">
        <v>0.622</v>
      </c>
    </row>
    <row r="9134" spans="1:7" x14ac:dyDescent="0.35">
      <c r="A9134" t="s">
        <v>12126</v>
      </c>
      <c r="B9134" t="s">
        <v>3358</v>
      </c>
      <c r="C9134" s="16">
        <v>1999</v>
      </c>
      <c r="D9134">
        <v>4</v>
      </c>
      <c r="E9134">
        <v>0</v>
      </c>
      <c r="F9134" t="s">
        <v>13294</v>
      </c>
      <c r="G9134">
        <v>0.82199999999999995</v>
      </c>
    </row>
    <row r="9135" spans="1:7" x14ac:dyDescent="0.35">
      <c r="A9135" t="s">
        <v>5540</v>
      </c>
      <c r="B9135" t="s">
        <v>1502</v>
      </c>
      <c r="C9135" s="16">
        <v>1999</v>
      </c>
      <c r="D9135">
        <v>3</v>
      </c>
      <c r="E9135">
        <v>7</v>
      </c>
      <c r="F9135" t="s">
        <v>14020</v>
      </c>
      <c r="G9135">
        <v>0.63200000000000001</v>
      </c>
    </row>
    <row r="9136" spans="1:7" x14ac:dyDescent="0.35">
      <c r="A9136" t="s">
        <v>6132</v>
      </c>
      <c r="B9136" t="s">
        <v>6133</v>
      </c>
      <c r="C9136" s="16">
        <v>1999</v>
      </c>
      <c r="D9136">
        <v>3</v>
      </c>
      <c r="E9136">
        <v>0</v>
      </c>
      <c r="F9136" t="s">
        <v>13875</v>
      </c>
      <c r="G9136">
        <v>0.26900000000000002</v>
      </c>
    </row>
    <row r="9137" spans="1:7" x14ac:dyDescent="0.35">
      <c r="A9137" t="s">
        <v>6149</v>
      </c>
      <c r="B9137" t="s">
        <v>756</v>
      </c>
      <c r="C9137" s="16">
        <v>1999</v>
      </c>
      <c r="D9137">
        <v>7</v>
      </c>
      <c r="E9137">
        <v>0</v>
      </c>
      <c r="F9137" t="s">
        <v>13320</v>
      </c>
      <c r="G9137">
        <v>0.48499999999999999</v>
      </c>
    </row>
    <row r="9138" spans="1:7" x14ac:dyDescent="0.35">
      <c r="A9138" t="s">
        <v>6242</v>
      </c>
      <c r="B9138" t="s">
        <v>6243</v>
      </c>
      <c r="C9138" s="16">
        <v>1999</v>
      </c>
      <c r="D9138">
        <v>2</v>
      </c>
      <c r="E9138">
        <v>0</v>
      </c>
      <c r="F9138" t="s">
        <v>13900</v>
      </c>
      <c r="G9138">
        <v>0.7</v>
      </c>
    </row>
    <row r="9139" spans="1:7" x14ac:dyDescent="0.35">
      <c r="A9139" t="s">
        <v>6465</v>
      </c>
      <c r="B9139" t="s">
        <v>6466</v>
      </c>
      <c r="C9139" s="16">
        <v>1999</v>
      </c>
      <c r="D9139">
        <v>2</v>
      </c>
      <c r="E9139">
        <v>45</v>
      </c>
      <c r="F9139" t="s">
        <v>14090</v>
      </c>
      <c r="G9139">
        <v>0.48699999999999999</v>
      </c>
    </row>
    <row r="9140" spans="1:7" x14ac:dyDescent="0.35">
      <c r="A9140" t="s">
        <v>6474</v>
      </c>
      <c r="B9140" t="s">
        <v>966</v>
      </c>
      <c r="C9140" s="16">
        <v>1999</v>
      </c>
      <c r="D9140">
        <v>5</v>
      </c>
      <c r="E9140">
        <v>0</v>
      </c>
      <c r="F9140" t="s">
        <v>14821</v>
      </c>
      <c r="G9140">
        <v>0.82</v>
      </c>
    </row>
    <row r="9141" spans="1:7" x14ac:dyDescent="0.35">
      <c r="A9141" t="s">
        <v>6637</v>
      </c>
      <c r="B9141" t="s">
        <v>1324</v>
      </c>
      <c r="C9141" s="16">
        <v>1999</v>
      </c>
      <c r="D9141">
        <v>2</v>
      </c>
      <c r="E9141">
        <v>51</v>
      </c>
      <c r="F9141" t="s">
        <v>14352</v>
      </c>
      <c r="G9141">
        <v>0.41199999999999998</v>
      </c>
    </row>
    <row r="9142" spans="1:7" x14ac:dyDescent="0.35">
      <c r="A9142" t="s">
        <v>6896</v>
      </c>
      <c r="B9142" t="s">
        <v>487</v>
      </c>
      <c r="C9142" s="16">
        <v>1999</v>
      </c>
      <c r="D9142">
        <v>1</v>
      </c>
      <c r="E9142">
        <v>79</v>
      </c>
      <c r="F9142" t="s">
        <v>13444</v>
      </c>
      <c r="G9142">
        <v>0.42499999999999999</v>
      </c>
    </row>
    <row r="9143" spans="1:7" x14ac:dyDescent="0.35">
      <c r="A9143" t="s">
        <v>7091</v>
      </c>
      <c r="B9143" t="s">
        <v>487</v>
      </c>
      <c r="C9143" s="16">
        <v>1999</v>
      </c>
      <c r="D9143">
        <v>3</v>
      </c>
      <c r="E9143">
        <v>47</v>
      </c>
      <c r="F9143" t="s">
        <v>13444</v>
      </c>
      <c r="G9143">
        <v>0.39300000000000002</v>
      </c>
    </row>
    <row r="9144" spans="1:7" x14ac:dyDescent="0.35">
      <c r="A9144" t="s">
        <v>6108</v>
      </c>
      <c r="B9144" t="s">
        <v>6109</v>
      </c>
      <c r="C9144" s="16">
        <v>1999</v>
      </c>
      <c r="D9144">
        <v>1</v>
      </c>
      <c r="E9144">
        <v>51</v>
      </c>
      <c r="F9144" t="s">
        <v>13875</v>
      </c>
      <c r="G9144">
        <v>0.76100000000000001</v>
      </c>
    </row>
    <row r="9145" spans="1:7" x14ac:dyDescent="0.35">
      <c r="A9145" t="s">
        <v>8307</v>
      </c>
      <c r="B9145" t="s">
        <v>966</v>
      </c>
      <c r="C9145" s="16">
        <v>1999</v>
      </c>
      <c r="D9145">
        <v>8</v>
      </c>
      <c r="E9145">
        <v>0</v>
      </c>
      <c r="F9145" t="s">
        <v>14821</v>
      </c>
      <c r="G9145">
        <v>0.69499999999999995</v>
      </c>
    </row>
    <row r="9146" spans="1:7" x14ac:dyDescent="0.35">
      <c r="A9146" t="s">
        <v>9460</v>
      </c>
      <c r="B9146" t="s">
        <v>6466</v>
      </c>
      <c r="C9146" s="16">
        <v>1999</v>
      </c>
      <c r="D9146">
        <v>1</v>
      </c>
      <c r="E9146">
        <v>33</v>
      </c>
      <c r="F9146" t="s">
        <v>14090</v>
      </c>
      <c r="G9146">
        <v>0.53600000000000003</v>
      </c>
    </row>
    <row r="9147" spans="1:7" x14ac:dyDescent="0.35">
      <c r="A9147" t="s">
        <v>9572</v>
      </c>
      <c r="B9147" t="s">
        <v>1227</v>
      </c>
      <c r="C9147" s="16">
        <v>1999</v>
      </c>
      <c r="D9147">
        <v>2</v>
      </c>
      <c r="E9147">
        <v>56</v>
      </c>
      <c r="F9147" t="s">
        <v>13904</v>
      </c>
      <c r="G9147">
        <v>0.48599999999999999</v>
      </c>
    </row>
    <row r="9148" spans="1:7" x14ac:dyDescent="0.35">
      <c r="A9148" t="s">
        <v>9694</v>
      </c>
      <c r="B9148" t="s">
        <v>6243</v>
      </c>
      <c r="C9148" s="16">
        <v>1999</v>
      </c>
      <c r="D9148">
        <v>10</v>
      </c>
      <c r="E9148">
        <v>0</v>
      </c>
      <c r="F9148" t="s">
        <v>13900</v>
      </c>
      <c r="G9148">
        <v>0.78</v>
      </c>
    </row>
    <row r="9149" spans="1:7" x14ac:dyDescent="0.35">
      <c r="A9149" t="s">
        <v>9837</v>
      </c>
      <c r="B9149" t="s">
        <v>407</v>
      </c>
      <c r="C9149" s="16">
        <v>1999</v>
      </c>
      <c r="D9149">
        <v>4</v>
      </c>
      <c r="E9149">
        <v>57</v>
      </c>
      <c r="F9149" t="s">
        <v>15072</v>
      </c>
      <c r="G9149">
        <v>0.52200000000000002</v>
      </c>
    </row>
    <row r="9150" spans="1:7" x14ac:dyDescent="0.35">
      <c r="A9150" t="s">
        <v>7858</v>
      </c>
      <c r="B9150" t="s">
        <v>3312</v>
      </c>
      <c r="C9150" s="16">
        <v>1999</v>
      </c>
      <c r="D9150">
        <v>1</v>
      </c>
      <c r="E9150">
        <v>69</v>
      </c>
      <c r="F9150" t="s">
        <v>15043</v>
      </c>
      <c r="G9150">
        <v>0.55500000000000005</v>
      </c>
    </row>
    <row r="9151" spans="1:7" x14ac:dyDescent="0.35">
      <c r="A9151" t="s">
        <v>10677</v>
      </c>
      <c r="B9151" t="s">
        <v>4973</v>
      </c>
      <c r="C9151" s="16">
        <v>1999</v>
      </c>
      <c r="D9151">
        <v>3</v>
      </c>
      <c r="E9151">
        <v>0</v>
      </c>
      <c r="F9151" t="s">
        <v>4974</v>
      </c>
      <c r="G9151">
        <v>0.55100000000000005</v>
      </c>
    </row>
    <row r="9152" spans="1:7" x14ac:dyDescent="0.35">
      <c r="A9152" t="s">
        <v>10978</v>
      </c>
      <c r="B9152" t="s">
        <v>1289</v>
      </c>
      <c r="C9152" s="16">
        <v>1999</v>
      </c>
      <c r="D9152">
        <v>1</v>
      </c>
      <c r="E9152">
        <v>77</v>
      </c>
      <c r="F9152" t="s">
        <v>12842</v>
      </c>
      <c r="G9152">
        <v>0.63300000000000001</v>
      </c>
    </row>
    <row r="9153" spans="1:7" x14ac:dyDescent="0.35">
      <c r="A9153" t="s">
        <v>11307</v>
      </c>
      <c r="B9153" t="s">
        <v>11308</v>
      </c>
      <c r="C9153" s="16">
        <v>1999</v>
      </c>
      <c r="D9153">
        <v>2</v>
      </c>
      <c r="E9153">
        <v>50</v>
      </c>
      <c r="F9153" t="s">
        <v>13792</v>
      </c>
      <c r="G9153">
        <v>0.46700000000000003</v>
      </c>
    </row>
    <row r="9154" spans="1:7" x14ac:dyDescent="0.35">
      <c r="A9154" t="s">
        <v>3713</v>
      </c>
      <c r="B9154" t="s">
        <v>1289</v>
      </c>
      <c r="C9154" s="16">
        <v>1999</v>
      </c>
      <c r="D9154">
        <v>1</v>
      </c>
      <c r="E9154">
        <v>0</v>
      </c>
      <c r="F9154" t="s">
        <v>12842</v>
      </c>
      <c r="G9154">
        <v>0.627</v>
      </c>
    </row>
    <row r="9155" spans="1:7" x14ac:dyDescent="0.35">
      <c r="A9155" t="s">
        <v>11505</v>
      </c>
      <c r="B9155" t="s">
        <v>11506</v>
      </c>
      <c r="C9155" s="16">
        <v>1999</v>
      </c>
      <c r="D9155">
        <v>1</v>
      </c>
      <c r="E9155">
        <v>24</v>
      </c>
      <c r="F9155" t="s">
        <v>13875</v>
      </c>
      <c r="G9155">
        <v>0.39400000000000002</v>
      </c>
    </row>
    <row r="9156" spans="1:7" x14ac:dyDescent="0.35">
      <c r="A9156" t="s">
        <v>1576</v>
      </c>
      <c r="B9156" t="s">
        <v>779</v>
      </c>
      <c r="C9156" s="16">
        <v>1998</v>
      </c>
      <c r="D9156">
        <v>5</v>
      </c>
      <c r="E9156">
        <v>70</v>
      </c>
      <c r="F9156" t="s">
        <v>12842</v>
      </c>
      <c r="G9156">
        <v>0.59299999999999997</v>
      </c>
    </row>
    <row r="9157" spans="1:7" x14ac:dyDescent="0.35">
      <c r="A9157" t="s">
        <v>3581</v>
      </c>
      <c r="B9157" t="s">
        <v>3582</v>
      </c>
      <c r="C9157" s="16">
        <v>1998</v>
      </c>
      <c r="D9157">
        <v>7</v>
      </c>
      <c r="E9157">
        <v>0</v>
      </c>
      <c r="F9157" t="s">
        <v>3583</v>
      </c>
      <c r="G9157">
        <v>0.48</v>
      </c>
    </row>
    <row r="9158" spans="1:7" x14ac:dyDescent="0.35">
      <c r="A9158" t="s">
        <v>5734</v>
      </c>
      <c r="B9158" t="s">
        <v>5735</v>
      </c>
      <c r="C9158" s="16">
        <v>1998</v>
      </c>
      <c r="D9158">
        <v>4</v>
      </c>
      <c r="E9158">
        <v>51</v>
      </c>
      <c r="F9158" t="s">
        <v>14467</v>
      </c>
      <c r="G9158">
        <v>0.47399999999999998</v>
      </c>
    </row>
    <row r="9159" spans="1:7" x14ac:dyDescent="0.35">
      <c r="A9159" t="s">
        <v>5770</v>
      </c>
      <c r="B9159" t="s">
        <v>1809</v>
      </c>
      <c r="C9159" s="16">
        <v>1998</v>
      </c>
      <c r="D9159">
        <v>10</v>
      </c>
      <c r="E9159">
        <v>70</v>
      </c>
      <c r="F9159" t="s">
        <v>13956</v>
      </c>
      <c r="G9159">
        <v>0.24299999999999999</v>
      </c>
    </row>
    <row r="9160" spans="1:7" x14ac:dyDescent="0.35">
      <c r="A9160" t="s">
        <v>6359</v>
      </c>
      <c r="B9160" t="s">
        <v>6360</v>
      </c>
      <c r="C9160" s="16">
        <v>1998</v>
      </c>
      <c r="D9160">
        <v>43</v>
      </c>
      <c r="E9160">
        <v>60</v>
      </c>
      <c r="F9160" t="s">
        <v>14101</v>
      </c>
      <c r="G9160">
        <v>0.59299999999999997</v>
      </c>
    </row>
    <row r="9161" spans="1:7" x14ac:dyDescent="0.35">
      <c r="A9161" t="s">
        <v>7296</v>
      </c>
      <c r="B9161" t="s">
        <v>7297</v>
      </c>
      <c r="C9161" s="16">
        <v>1998</v>
      </c>
      <c r="D9161">
        <v>5</v>
      </c>
      <c r="E9161">
        <v>29</v>
      </c>
      <c r="F9161" t="s">
        <v>13902</v>
      </c>
      <c r="G9161">
        <v>0.52100000000000002</v>
      </c>
    </row>
    <row r="9162" spans="1:7" x14ac:dyDescent="0.35">
      <c r="A9162" t="s">
        <v>5394</v>
      </c>
      <c r="B9162" t="s">
        <v>415</v>
      </c>
      <c r="C9162" s="16">
        <v>1998</v>
      </c>
      <c r="D9162">
        <v>5</v>
      </c>
      <c r="E9162">
        <v>49</v>
      </c>
      <c r="F9162" t="s">
        <v>13959</v>
      </c>
      <c r="G9162">
        <v>0.25900000000000001</v>
      </c>
    </row>
    <row r="9163" spans="1:7" x14ac:dyDescent="0.35">
      <c r="A9163" t="s">
        <v>7563</v>
      </c>
      <c r="B9163" t="s">
        <v>7564</v>
      </c>
      <c r="C9163" s="16">
        <v>1998</v>
      </c>
      <c r="D9163">
        <v>3</v>
      </c>
      <c r="E9163">
        <v>39</v>
      </c>
      <c r="F9163" t="s">
        <v>13875</v>
      </c>
      <c r="G9163">
        <v>0.59799999999999998</v>
      </c>
    </row>
    <row r="9164" spans="1:7" x14ac:dyDescent="0.35">
      <c r="A9164" t="s">
        <v>7719</v>
      </c>
      <c r="B9164" t="s">
        <v>4729</v>
      </c>
      <c r="C9164" s="16">
        <v>1998</v>
      </c>
      <c r="D9164">
        <v>1</v>
      </c>
      <c r="E9164">
        <v>42</v>
      </c>
      <c r="F9164" t="s">
        <v>13959</v>
      </c>
      <c r="G9164">
        <v>0.27100000000000002</v>
      </c>
    </row>
    <row r="9165" spans="1:7" x14ac:dyDescent="0.35">
      <c r="A9165" t="s">
        <v>6520</v>
      </c>
      <c r="B9165" t="s">
        <v>7957</v>
      </c>
      <c r="C9165" s="16">
        <v>1998</v>
      </c>
      <c r="D9165">
        <v>1</v>
      </c>
      <c r="E9165">
        <v>0</v>
      </c>
      <c r="F9165" t="s">
        <v>13875</v>
      </c>
      <c r="G9165">
        <v>0.60899999999999999</v>
      </c>
    </row>
    <row r="9166" spans="1:7" x14ac:dyDescent="0.35">
      <c r="A9166" t="s">
        <v>8168</v>
      </c>
      <c r="B9166" t="s">
        <v>4550</v>
      </c>
      <c r="C9166" s="16">
        <v>1998</v>
      </c>
      <c r="D9166">
        <v>3</v>
      </c>
      <c r="E9166">
        <v>0</v>
      </c>
      <c r="F9166" t="s">
        <v>14055</v>
      </c>
      <c r="G9166">
        <v>0.56299999999999994</v>
      </c>
    </row>
    <row r="9167" spans="1:7" x14ac:dyDescent="0.35">
      <c r="A9167" t="s">
        <v>7149</v>
      </c>
      <c r="B9167" t="s">
        <v>9044</v>
      </c>
      <c r="C9167" s="16">
        <v>1998</v>
      </c>
      <c r="D9167">
        <v>3</v>
      </c>
      <c r="E9167">
        <v>39</v>
      </c>
      <c r="F9167" t="s">
        <v>14090</v>
      </c>
      <c r="G9167">
        <v>0.45100000000000001</v>
      </c>
    </row>
    <row r="9168" spans="1:7" x14ac:dyDescent="0.35">
      <c r="A9168" t="s">
        <v>3272</v>
      </c>
      <c r="B9168" t="s">
        <v>7756</v>
      </c>
      <c r="C9168" s="16">
        <v>1998</v>
      </c>
      <c r="D9168">
        <v>1</v>
      </c>
      <c r="E9168">
        <v>0</v>
      </c>
      <c r="F9168" t="s">
        <v>12809</v>
      </c>
      <c r="G9168">
        <v>0.68400000000000005</v>
      </c>
    </row>
    <row r="9169" spans="1:7" x14ac:dyDescent="0.35">
      <c r="A9169" t="s">
        <v>9309</v>
      </c>
      <c r="B9169" t="s">
        <v>5051</v>
      </c>
      <c r="C9169" s="16">
        <v>1998</v>
      </c>
      <c r="D9169">
        <v>3</v>
      </c>
      <c r="E9169">
        <v>31</v>
      </c>
      <c r="F9169" t="s">
        <v>13875</v>
      </c>
      <c r="G9169">
        <v>0.69699999999999995</v>
      </c>
    </row>
    <row r="9170" spans="1:7" x14ac:dyDescent="0.35">
      <c r="A9170" t="s">
        <v>9700</v>
      </c>
      <c r="B9170" t="s">
        <v>7297</v>
      </c>
      <c r="C9170" s="16">
        <v>1998</v>
      </c>
      <c r="D9170">
        <v>13</v>
      </c>
      <c r="E9170">
        <v>37</v>
      </c>
      <c r="F9170" t="s">
        <v>13902</v>
      </c>
      <c r="G9170">
        <v>0.47399999999999998</v>
      </c>
    </row>
    <row r="9171" spans="1:7" x14ac:dyDescent="0.35">
      <c r="A9171" t="s">
        <v>9974</v>
      </c>
      <c r="B9171" t="s">
        <v>8067</v>
      </c>
      <c r="C9171" s="16">
        <v>1998</v>
      </c>
      <c r="D9171">
        <v>2</v>
      </c>
      <c r="E9171">
        <v>70</v>
      </c>
      <c r="F9171" t="s">
        <v>13452</v>
      </c>
      <c r="G9171">
        <v>0.65600000000000003</v>
      </c>
    </row>
    <row r="9172" spans="1:7" x14ac:dyDescent="0.35">
      <c r="A9172" t="s">
        <v>10009</v>
      </c>
      <c r="B9172" t="s">
        <v>10010</v>
      </c>
      <c r="C9172" s="16">
        <v>1998</v>
      </c>
      <c r="D9172">
        <v>1</v>
      </c>
      <c r="E9172">
        <v>1</v>
      </c>
      <c r="F9172" t="s">
        <v>13875</v>
      </c>
      <c r="G9172">
        <v>0.78500000000000003</v>
      </c>
    </row>
    <row r="9173" spans="1:7" x14ac:dyDescent="0.35">
      <c r="A9173" t="s">
        <v>4916</v>
      </c>
      <c r="B9173" t="s">
        <v>4133</v>
      </c>
      <c r="C9173" s="16">
        <v>1998</v>
      </c>
      <c r="D9173">
        <v>6</v>
      </c>
      <c r="E9173">
        <v>0</v>
      </c>
      <c r="F9173" t="s">
        <v>14426</v>
      </c>
      <c r="G9173">
        <v>0.433</v>
      </c>
    </row>
    <row r="9174" spans="1:7" x14ac:dyDescent="0.35">
      <c r="A9174" t="s">
        <v>1577</v>
      </c>
      <c r="B9174" t="s">
        <v>779</v>
      </c>
      <c r="C9174" s="16">
        <v>1998</v>
      </c>
      <c r="D9174">
        <v>1</v>
      </c>
      <c r="E9174">
        <v>81</v>
      </c>
      <c r="F9174" t="s">
        <v>12842</v>
      </c>
      <c r="G9174">
        <v>0.65200000000000002</v>
      </c>
    </row>
    <row r="9175" spans="1:7" x14ac:dyDescent="0.35">
      <c r="A9175" t="s">
        <v>11090</v>
      </c>
      <c r="B9175" t="s">
        <v>7297</v>
      </c>
      <c r="C9175" s="16">
        <v>1998</v>
      </c>
      <c r="D9175">
        <v>3</v>
      </c>
      <c r="E9175">
        <v>29</v>
      </c>
      <c r="F9175" t="s">
        <v>13902</v>
      </c>
      <c r="G9175">
        <v>0.57899999999999996</v>
      </c>
    </row>
    <row r="9176" spans="1:7" x14ac:dyDescent="0.35">
      <c r="A9176" t="s">
        <v>11188</v>
      </c>
      <c r="B9176" t="s">
        <v>11189</v>
      </c>
      <c r="C9176" s="16">
        <v>1998</v>
      </c>
      <c r="D9176">
        <v>1</v>
      </c>
      <c r="E9176">
        <v>6</v>
      </c>
      <c r="F9176" t="s">
        <v>13875</v>
      </c>
      <c r="G9176">
        <v>0.47399999999999998</v>
      </c>
    </row>
    <row r="9177" spans="1:7" x14ac:dyDescent="0.35">
      <c r="A9177" t="s">
        <v>11437</v>
      </c>
      <c r="B9177" t="s">
        <v>11438</v>
      </c>
      <c r="C9177" s="16">
        <v>1998</v>
      </c>
      <c r="D9177">
        <v>10</v>
      </c>
      <c r="E9177">
        <v>43</v>
      </c>
      <c r="F9177" t="s">
        <v>480</v>
      </c>
      <c r="G9177">
        <v>0.56100000000000005</v>
      </c>
    </row>
    <row r="9178" spans="1:7" x14ac:dyDescent="0.35">
      <c r="A9178" t="s">
        <v>11763</v>
      </c>
      <c r="B9178" t="s">
        <v>541</v>
      </c>
      <c r="C9178" s="16">
        <v>1997</v>
      </c>
      <c r="D9178">
        <v>2</v>
      </c>
      <c r="E9178">
        <v>0</v>
      </c>
      <c r="F9178" t="s">
        <v>542</v>
      </c>
      <c r="G9178">
        <v>0.745</v>
      </c>
    </row>
    <row r="9179" spans="1:7" x14ac:dyDescent="0.35">
      <c r="A9179" t="s">
        <v>739</v>
      </c>
      <c r="B9179" t="s">
        <v>740</v>
      </c>
      <c r="C9179" s="16">
        <v>1997</v>
      </c>
      <c r="D9179">
        <v>18</v>
      </c>
      <c r="E9179">
        <v>58</v>
      </c>
      <c r="F9179" t="s">
        <v>14483</v>
      </c>
      <c r="G9179">
        <v>0.72399999999999998</v>
      </c>
    </row>
    <row r="9180" spans="1:7" x14ac:dyDescent="0.35">
      <c r="A9180" t="s">
        <v>1755</v>
      </c>
      <c r="B9180" t="s">
        <v>1756</v>
      </c>
      <c r="C9180" s="16">
        <v>1997</v>
      </c>
      <c r="D9180">
        <v>1</v>
      </c>
      <c r="E9180">
        <v>12</v>
      </c>
      <c r="F9180" t="s">
        <v>14245</v>
      </c>
      <c r="G9180">
        <v>0.49299999999999999</v>
      </c>
    </row>
    <row r="9181" spans="1:7" x14ac:dyDescent="0.35">
      <c r="A9181" t="s">
        <v>2422</v>
      </c>
      <c r="B9181" t="s">
        <v>997</v>
      </c>
      <c r="C9181" s="16">
        <v>1997</v>
      </c>
      <c r="D9181">
        <v>8</v>
      </c>
      <c r="E9181">
        <v>0</v>
      </c>
      <c r="F9181" t="s">
        <v>13551</v>
      </c>
      <c r="G9181">
        <v>0.55500000000000005</v>
      </c>
    </row>
    <row r="9182" spans="1:7" x14ac:dyDescent="0.35">
      <c r="A9182" t="s">
        <v>2502</v>
      </c>
      <c r="B9182" t="s">
        <v>513</v>
      </c>
      <c r="C9182" s="16">
        <v>1997</v>
      </c>
      <c r="D9182">
        <v>9</v>
      </c>
      <c r="E9182">
        <v>12</v>
      </c>
      <c r="F9182" t="s">
        <v>12791</v>
      </c>
      <c r="G9182">
        <v>0.67200000000000004</v>
      </c>
    </row>
    <row r="9183" spans="1:7" x14ac:dyDescent="0.35">
      <c r="A9183" t="s">
        <v>2542</v>
      </c>
      <c r="B9183" t="s">
        <v>2224</v>
      </c>
      <c r="C9183" s="16">
        <v>1997</v>
      </c>
      <c r="D9183">
        <v>18</v>
      </c>
      <c r="E9183">
        <v>43</v>
      </c>
      <c r="F9183" t="s">
        <v>13904</v>
      </c>
      <c r="G9183">
        <v>0.54900000000000004</v>
      </c>
    </row>
    <row r="9184" spans="1:7" x14ac:dyDescent="0.35">
      <c r="A9184" t="s">
        <v>2864</v>
      </c>
      <c r="B9184" t="s">
        <v>2865</v>
      </c>
      <c r="C9184" s="16">
        <v>1997</v>
      </c>
      <c r="D9184">
        <v>4</v>
      </c>
      <c r="E9184">
        <v>7</v>
      </c>
      <c r="F9184" t="s">
        <v>15066</v>
      </c>
      <c r="G9184">
        <v>0.68400000000000005</v>
      </c>
    </row>
    <row r="9185" spans="1:7" x14ac:dyDescent="0.35">
      <c r="A9185" t="s">
        <v>3032</v>
      </c>
      <c r="B9185" t="s">
        <v>3033</v>
      </c>
      <c r="C9185" s="16">
        <v>1997</v>
      </c>
      <c r="D9185">
        <v>16</v>
      </c>
      <c r="E9185">
        <v>36</v>
      </c>
      <c r="F9185" t="s">
        <v>12805</v>
      </c>
      <c r="G9185">
        <v>0.38700000000000001</v>
      </c>
    </row>
    <row r="9186" spans="1:7" x14ac:dyDescent="0.35">
      <c r="A9186" t="s">
        <v>3199</v>
      </c>
      <c r="B9186" t="s">
        <v>997</v>
      </c>
      <c r="C9186" s="16">
        <v>1997</v>
      </c>
      <c r="D9186">
        <v>1</v>
      </c>
      <c r="E9186">
        <v>0</v>
      </c>
      <c r="F9186" t="s">
        <v>13551</v>
      </c>
      <c r="G9186">
        <v>0.55600000000000005</v>
      </c>
    </row>
    <row r="9187" spans="1:7" x14ac:dyDescent="0.35">
      <c r="A9187" t="s">
        <v>3511</v>
      </c>
      <c r="B9187" t="s">
        <v>740</v>
      </c>
      <c r="C9187" s="16">
        <v>1997</v>
      </c>
      <c r="D9187">
        <v>17</v>
      </c>
      <c r="E9187">
        <v>78</v>
      </c>
      <c r="F9187" t="s">
        <v>14483</v>
      </c>
      <c r="G9187">
        <v>0.71199999999999997</v>
      </c>
    </row>
    <row r="9188" spans="1:7" x14ac:dyDescent="0.35">
      <c r="A9188" t="s">
        <v>11999</v>
      </c>
      <c r="B9188" t="s">
        <v>3816</v>
      </c>
      <c r="C9188" s="16">
        <v>1997</v>
      </c>
      <c r="D9188">
        <v>5</v>
      </c>
      <c r="E9188">
        <v>25</v>
      </c>
      <c r="F9188" t="s">
        <v>13625</v>
      </c>
      <c r="G9188">
        <v>0.55600000000000005</v>
      </c>
    </row>
    <row r="9189" spans="1:7" x14ac:dyDescent="0.35">
      <c r="A9189" t="s">
        <v>12145</v>
      </c>
      <c r="B9189" t="s">
        <v>2354</v>
      </c>
      <c r="C9189" s="16">
        <v>1997</v>
      </c>
      <c r="D9189">
        <v>1</v>
      </c>
      <c r="E9189">
        <v>14</v>
      </c>
      <c r="F9189" t="s">
        <v>12800</v>
      </c>
      <c r="G9189">
        <v>0.33700000000000002</v>
      </c>
    </row>
    <row r="9190" spans="1:7" x14ac:dyDescent="0.35">
      <c r="A9190" t="s">
        <v>5542</v>
      </c>
      <c r="B9190" t="s">
        <v>880</v>
      </c>
      <c r="C9190" s="16">
        <v>1997</v>
      </c>
      <c r="D9190">
        <v>2</v>
      </c>
      <c r="E9190">
        <v>61</v>
      </c>
      <c r="F9190" t="s">
        <v>14227</v>
      </c>
      <c r="G9190">
        <v>0.53900000000000003</v>
      </c>
    </row>
    <row r="9191" spans="1:7" x14ac:dyDescent="0.35">
      <c r="A9191" t="s">
        <v>5695</v>
      </c>
      <c r="B9191" t="s">
        <v>880</v>
      </c>
      <c r="C9191" s="16">
        <v>1997</v>
      </c>
      <c r="D9191">
        <v>6</v>
      </c>
      <c r="E9191">
        <v>44</v>
      </c>
      <c r="F9191" t="s">
        <v>14227</v>
      </c>
      <c r="G9191">
        <v>0.33900000000000002</v>
      </c>
    </row>
    <row r="9192" spans="1:7" x14ac:dyDescent="0.35">
      <c r="A9192" t="s">
        <v>5839</v>
      </c>
      <c r="B9192" t="s">
        <v>997</v>
      </c>
      <c r="C9192" s="16">
        <v>1997</v>
      </c>
      <c r="D9192">
        <v>10</v>
      </c>
      <c r="E9192">
        <v>0</v>
      </c>
      <c r="F9192" t="s">
        <v>13551</v>
      </c>
      <c r="G9192">
        <v>0.67500000000000004</v>
      </c>
    </row>
    <row r="9193" spans="1:7" x14ac:dyDescent="0.35">
      <c r="A9193" t="s">
        <v>5899</v>
      </c>
      <c r="B9193" t="s">
        <v>5900</v>
      </c>
      <c r="C9193" s="16">
        <v>1997</v>
      </c>
      <c r="D9193">
        <v>1</v>
      </c>
      <c r="E9193">
        <v>1</v>
      </c>
      <c r="F9193" t="s">
        <v>13875</v>
      </c>
      <c r="G9193">
        <v>0.67400000000000004</v>
      </c>
    </row>
    <row r="9194" spans="1:7" x14ac:dyDescent="0.35">
      <c r="A9194" t="s">
        <v>5910</v>
      </c>
      <c r="B9194" t="s">
        <v>1485</v>
      </c>
      <c r="C9194" s="16">
        <v>1997</v>
      </c>
      <c r="D9194">
        <v>5</v>
      </c>
      <c r="E9194">
        <v>0</v>
      </c>
      <c r="F9194" t="s">
        <v>14255</v>
      </c>
      <c r="G9194">
        <v>0.64200000000000002</v>
      </c>
    </row>
    <row r="9195" spans="1:7" x14ac:dyDescent="0.35">
      <c r="A9195" t="s">
        <v>6013</v>
      </c>
      <c r="B9195" t="s">
        <v>6014</v>
      </c>
      <c r="C9195" s="16">
        <v>1997</v>
      </c>
      <c r="D9195">
        <v>4</v>
      </c>
      <c r="E9195">
        <v>46</v>
      </c>
      <c r="F9195" t="s">
        <v>15066</v>
      </c>
      <c r="G9195">
        <v>0.71699999999999997</v>
      </c>
    </row>
    <row r="9196" spans="1:7" x14ac:dyDescent="0.35">
      <c r="A9196" t="s">
        <v>12188</v>
      </c>
      <c r="B9196" t="s">
        <v>997</v>
      </c>
      <c r="C9196" s="16">
        <v>1997</v>
      </c>
      <c r="D9196">
        <v>12</v>
      </c>
      <c r="E9196">
        <v>0</v>
      </c>
      <c r="F9196" t="s">
        <v>13551</v>
      </c>
      <c r="G9196">
        <v>0.73599999999999999</v>
      </c>
    </row>
    <row r="9197" spans="1:7" x14ac:dyDescent="0.35">
      <c r="A9197" t="s">
        <v>2423</v>
      </c>
      <c r="B9197" t="s">
        <v>997</v>
      </c>
      <c r="C9197" s="16">
        <v>1997</v>
      </c>
      <c r="D9197">
        <v>7</v>
      </c>
      <c r="E9197">
        <v>0</v>
      </c>
      <c r="F9197" t="s">
        <v>13551</v>
      </c>
      <c r="G9197">
        <v>0.61799999999999999</v>
      </c>
    </row>
    <row r="9198" spans="1:7" x14ac:dyDescent="0.35">
      <c r="A9198" t="s">
        <v>7046</v>
      </c>
      <c r="B9198" t="s">
        <v>7047</v>
      </c>
      <c r="C9198" s="16">
        <v>1997</v>
      </c>
      <c r="D9198">
        <v>4</v>
      </c>
      <c r="E9198">
        <v>41</v>
      </c>
      <c r="F9198" t="s">
        <v>13650</v>
      </c>
      <c r="G9198">
        <v>0.53</v>
      </c>
    </row>
    <row r="9199" spans="1:7" x14ac:dyDescent="0.35">
      <c r="A9199" t="s">
        <v>7258</v>
      </c>
      <c r="B9199" t="s">
        <v>7259</v>
      </c>
      <c r="C9199" s="16">
        <v>1997</v>
      </c>
      <c r="D9199">
        <v>2</v>
      </c>
      <c r="E9199">
        <v>0</v>
      </c>
      <c r="F9199" t="s">
        <v>13875</v>
      </c>
      <c r="G9199">
        <v>0.59299999999999997</v>
      </c>
    </row>
    <row r="9200" spans="1:7" x14ac:dyDescent="0.35">
      <c r="A9200" t="s">
        <v>8038</v>
      </c>
      <c r="B9200" t="s">
        <v>8039</v>
      </c>
      <c r="C9200" s="16">
        <v>1997</v>
      </c>
      <c r="D9200">
        <v>4</v>
      </c>
      <c r="E9200">
        <v>72</v>
      </c>
      <c r="F9200" t="s">
        <v>14018</v>
      </c>
      <c r="G9200">
        <v>0.371</v>
      </c>
    </row>
    <row r="9201" spans="1:7" x14ac:dyDescent="0.35">
      <c r="A9201" t="s">
        <v>8892</v>
      </c>
      <c r="B9201" t="s">
        <v>8893</v>
      </c>
      <c r="C9201" s="16">
        <v>1997</v>
      </c>
      <c r="D9201">
        <v>11</v>
      </c>
      <c r="E9201">
        <v>40</v>
      </c>
      <c r="F9201" t="s">
        <v>14618</v>
      </c>
      <c r="G9201">
        <v>0.73699999999999999</v>
      </c>
    </row>
    <row r="9202" spans="1:7" x14ac:dyDescent="0.35">
      <c r="A9202" t="s">
        <v>9011</v>
      </c>
      <c r="B9202" t="s">
        <v>513</v>
      </c>
      <c r="C9202" s="16">
        <v>1997</v>
      </c>
      <c r="D9202">
        <v>14</v>
      </c>
      <c r="E9202">
        <v>13</v>
      </c>
      <c r="F9202" t="s">
        <v>12791</v>
      </c>
      <c r="G9202">
        <v>0.56499999999999995</v>
      </c>
    </row>
    <row r="9203" spans="1:7" x14ac:dyDescent="0.35">
      <c r="A9203" t="s">
        <v>9032</v>
      </c>
      <c r="B9203" t="s">
        <v>513</v>
      </c>
      <c r="C9203" s="16">
        <v>1997</v>
      </c>
      <c r="D9203">
        <v>2</v>
      </c>
      <c r="E9203">
        <v>12</v>
      </c>
      <c r="F9203" t="s">
        <v>12791</v>
      </c>
      <c r="G9203">
        <v>0.749</v>
      </c>
    </row>
    <row r="9204" spans="1:7" x14ac:dyDescent="0.35">
      <c r="A9204" t="s">
        <v>9432</v>
      </c>
      <c r="B9204" t="s">
        <v>513</v>
      </c>
      <c r="C9204" s="16">
        <v>1997</v>
      </c>
      <c r="D9204">
        <v>8</v>
      </c>
      <c r="E9204">
        <v>18</v>
      </c>
      <c r="F9204" t="s">
        <v>12791</v>
      </c>
      <c r="G9204">
        <v>0.7</v>
      </c>
    </row>
    <row r="9205" spans="1:7" x14ac:dyDescent="0.35">
      <c r="A9205" t="s">
        <v>12544</v>
      </c>
      <c r="B9205" t="s">
        <v>9453</v>
      </c>
      <c r="C9205" s="16">
        <v>1997</v>
      </c>
      <c r="D9205">
        <v>1</v>
      </c>
      <c r="E9205">
        <v>29</v>
      </c>
      <c r="F9205" t="s">
        <v>13875</v>
      </c>
      <c r="G9205">
        <v>0.73799999999999999</v>
      </c>
    </row>
    <row r="9206" spans="1:7" x14ac:dyDescent="0.35">
      <c r="A9206" t="s">
        <v>9557</v>
      </c>
      <c r="B9206" t="s">
        <v>997</v>
      </c>
      <c r="C9206" s="16">
        <v>1997</v>
      </c>
      <c r="D9206">
        <v>13</v>
      </c>
      <c r="E9206">
        <v>0</v>
      </c>
      <c r="F9206" t="s">
        <v>13551</v>
      </c>
      <c r="G9206">
        <v>0.74</v>
      </c>
    </row>
    <row r="9207" spans="1:7" x14ac:dyDescent="0.35">
      <c r="A9207" t="s">
        <v>9697</v>
      </c>
      <c r="B9207" t="s">
        <v>2224</v>
      </c>
      <c r="C9207" s="16">
        <v>1997</v>
      </c>
      <c r="D9207">
        <v>7</v>
      </c>
      <c r="E9207">
        <v>40</v>
      </c>
      <c r="F9207" t="s">
        <v>13904</v>
      </c>
      <c r="G9207">
        <v>0.66900000000000004</v>
      </c>
    </row>
    <row r="9208" spans="1:7" x14ac:dyDescent="0.35">
      <c r="A9208" t="s">
        <v>12599</v>
      </c>
      <c r="B9208" t="s">
        <v>9943</v>
      </c>
      <c r="C9208" s="16">
        <v>1997</v>
      </c>
      <c r="D9208">
        <v>12</v>
      </c>
      <c r="E9208">
        <v>74</v>
      </c>
      <c r="F9208" t="s">
        <v>15097</v>
      </c>
      <c r="G9208">
        <v>0.83299999999999996</v>
      </c>
    </row>
    <row r="9209" spans="1:7" x14ac:dyDescent="0.35">
      <c r="A9209" t="s">
        <v>10087</v>
      </c>
      <c r="B9209" t="s">
        <v>2865</v>
      </c>
      <c r="C9209" s="16">
        <v>1997</v>
      </c>
      <c r="D9209">
        <v>2</v>
      </c>
      <c r="E9209">
        <v>39</v>
      </c>
      <c r="F9209" t="s">
        <v>15066</v>
      </c>
      <c r="G9209">
        <v>0.74199999999999999</v>
      </c>
    </row>
    <row r="9210" spans="1:7" x14ac:dyDescent="0.35">
      <c r="A9210" t="s">
        <v>10115</v>
      </c>
      <c r="B9210" t="s">
        <v>2287</v>
      </c>
      <c r="C9210" s="16">
        <v>1997</v>
      </c>
      <c r="D9210">
        <v>8</v>
      </c>
      <c r="E9210">
        <v>66</v>
      </c>
      <c r="F9210" t="s">
        <v>12955</v>
      </c>
      <c r="G9210">
        <v>0.751</v>
      </c>
    </row>
    <row r="9211" spans="1:7" x14ac:dyDescent="0.35">
      <c r="A9211" t="s">
        <v>12116</v>
      </c>
      <c r="B9211" t="s">
        <v>5097</v>
      </c>
      <c r="C9211" s="16">
        <v>1997</v>
      </c>
      <c r="D9211">
        <v>1</v>
      </c>
      <c r="E9211">
        <v>0</v>
      </c>
      <c r="F9211" t="s">
        <v>13774</v>
      </c>
      <c r="G9211">
        <v>0.65400000000000003</v>
      </c>
    </row>
    <row r="9212" spans="1:7" x14ac:dyDescent="0.35">
      <c r="A9212" t="s">
        <v>10477</v>
      </c>
      <c r="B9212" t="s">
        <v>2287</v>
      </c>
      <c r="C9212" s="16">
        <v>1997</v>
      </c>
      <c r="D9212">
        <v>1</v>
      </c>
      <c r="E9212">
        <v>69</v>
      </c>
      <c r="F9212" t="s">
        <v>12955</v>
      </c>
      <c r="G9212">
        <v>0.68700000000000006</v>
      </c>
    </row>
    <row r="9213" spans="1:7" x14ac:dyDescent="0.35">
      <c r="A9213" t="s">
        <v>10504</v>
      </c>
      <c r="B9213" t="s">
        <v>10505</v>
      </c>
      <c r="C9213" s="16">
        <v>1997</v>
      </c>
      <c r="D9213">
        <v>7</v>
      </c>
      <c r="E9213">
        <v>39</v>
      </c>
      <c r="F9213" t="s">
        <v>4985</v>
      </c>
      <c r="G9213">
        <v>0.70199999999999996</v>
      </c>
    </row>
    <row r="9214" spans="1:7" x14ac:dyDescent="0.35">
      <c r="A9214" t="s">
        <v>10510</v>
      </c>
      <c r="B9214" t="s">
        <v>880</v>
      </c>
      <c r="C9214" s="16">
        <v>1997</v>
      </c>
      <c r="D9214">
        <v>3</v>
      </c>
      <c r="E9214">
        <v>48</v>
      </c>
      <c r="F9214" t="s">
        <v>14227</v>
      </c>
      <c r="G9214">
        <v>0.47499999999999998</v>
      </c>
    </row>
    <row r="9215" spans="1:7" x14ac:dyDescent="0.35">
      <c r="A9215" t="s">
        <v>6609</v>
      </c>
      <c r="B9215" t="s">
        <v>7259</v>
      </c>
      <c r="C9215" s="16">
        <v>1997</v>
      </c>
      <c r="D9215">
        <v>1</v>
      </c>
      <c r="E9215">
        <v>0</v>
      </c>
      <c r="F9215" t="s">
        <v>13875</v>
      </c>
      <c r="G9215">
        <v>0.66100000000000003</v>
      </c>
    </row>
    <row r="9216" spans="1:7" x14ac:dyDescent="0.35">
      <c r="A9216" t="s">
        <v>10939</v>
      </c>
      <c r="B9216" t="s">
        <v>10940</v>
      </c>
      <c r="C9216" s="16">
        <v>1997</v>
      </c>
      <c r="D9216">
        <v>1</v>
      </c>
      <c r="E9216">
        <v>44</v>
      </c>
      <c r="F9216" t="s">
        <v>14619</v>
      </c>
      <c r="G9216">
        <v>0.67200000000000004</v>
      </c>
    </row>
    <row r="9217" spans="1:7" x14ac:dyDescent="0.35">
      <c r="A9217" t="s">
        <v>11093</v>
      </c>
      <c r="B9217" t="s">
        <v>1945</v>
      </c>
      <c r="C9217" s="16">
        <v>1997</v>
      </c>
      <c r="D9217">
        <v>1</v>
      </c>
      <c r="E9217">
        <v>0</v>
      </c>
      <c r="F9217" t="s">
        <v>14192</v>
      </c>
      <c r="G9217">
        <v>0.45500000000000002</v>
      </c>
    </row>
    <row r="9218" spans="1:7" x14ac:dyDescent="0.35">
      <c r="A9218" t="s">
        <v>11297</v>
      </c>
      <c r="B9218" t="s">
        <v>1437</v>
      </c>
      <c r="C9218" s="16">
        <v>1997</v>
      </c>
      <c r="D9218">
        <v>6</v>
      </c>
      <c r="E9218">
        <v>0</v>
      </c>
      <c r="F9218" t="s">
        <v>13416</v>
      </c>
      <c r="G9218">
        <v>0.72099999999999997</v>
      </c>
    </row>
    <row r="9219" spans="1:7" x14ac:dyDescent="0.35">
      <c r="A9219" t="s">
        <v>11334</v>
      </c>
      <c r="B9219" t="s">
        <v>2900</v>
      </c>
      <c r="C9219" s="16">
        <v>1997</v>
      </c>
      <c r="D9219">
        <v>1</v>
      </c>
      <c r="E9219">
        <v>0</v>
      </c>
      <c r="F9219" t="s">
        <v>14341</v>
      </c>
      <c r="G9219">
        <v>0.501</v>
      </c>
    </row>
    <row r="9220" spans="1:7" x14ac:dyDescent="0.35">
      <c r="A9220" t="s">
        <v>7290</v>
      </c>
      <c r="B9220" t="s">
        <v>1437</v>
      </c>
      <c r="C9220" s="16">
        <v>1997</v>
      </c>
      <c r="D9220">
        <v>1</v>
      </c>
      <c r="E9220">
        <v>0</v>
      </c>
      <c r="F9220" t="s">
        <v>13416</v>
      </c>
      <c r="G9220">
        <v>0.70799999999999996</v>
      </c>
    </row>
    <row r="9221" spans="1:7" x14ac:dyDescent="0.35">
      <c r="A9221" t="s">
        <v>3108</v>
      </c>
      <c r="B9221" t="s">
        <v>3109</v>
      </c>
      <c r="C9221" s="16">
        <v>1996</v>
      </c>
      <c r="D9221">
        <v>7</v>
      </c>
      <c r="E9221">
        <v>46</v>
      </c>
      <c r="F9221" t="s">
        <v>14268</v>
      </c>
      <c r="G9221">
        <v>0.57699999999999996</v>
      </c>
    </row>
    <row r="9222" spans="1:7" x14ac:dyDescent="0.35">
      <c r="A9222" t="s">
        <v>3442</v>
      </c>
      <c r="B9222" t="s">
        <v>3443</v>
      </c>
      <c r="C9222" s="16">
        <v>1996</v>
      </c>
      <c r="D9222">
        <v>1</v>
      </c>
      <c r="E9222">
        <v>67</v>
      </c>
      <c r="F9222" t="s">
        <v>14506</v>
      </c>
      <c r="G9222">
        <v>0.441</v>
      </c>
    </row>
    <row r="9223" spans="1:7" x14ac:dyDescent="0.35">
      <c r="A9223" t="s">
        <v>3549</v>
      </c>
      <c r="B9223" t="s">
        <v>3550</v>
      </c>
      <c r="C9223" s="16">
        <v>1996</v>
      </c>
      <c r="D9223">
        <v>1</v>
      </c>
      <c r="E9223">
        <v>47</v>
      </c>
      <c r="F9223" t="s">
        <v>13875</v>
      </c>
      <c r="G9223">
        <v>0.65300000000000002</v>
      </c>
    </row>
    <row r="9224" spans="1:7" x14ac:dyDescent="0.35">
      <c r="A9224" t="s">
        <v>3733</v>
      </c>
      <c r="B9224" t="s">
        <v>3734</v>
      </c>
      <c r="C9224" s="16">
        <v>1996</v>
      </c>
      <c r="D9224">
        <v>2</v>
      </c>
      <c r="E9224">
        <v>0</v>
      </c>
      <c r="F9224" t="s">
        <v>13463</v>
      </c>
      <c r="G9224">
        <v>0.83199999999999996</v>
      </c>
    </row>
    <row r="9225" spans="1:7" x14ac:dyDescent="0.35">
      <c r="A9225" t="s">
        <v>3777</v>
      </c>
      <c r="B9225" t="s">
        <v>451</v>
      </c>
      <c r="C9225" s="16">
        <v>1996</v>
      </c>
      <c r="D9225">
        <v>15</v>
      </c>
      <c r="E9225">
        <v>0</v>
      </c>
      <c r="F9225" t="s">
        <v>13904</v>
      </c>
      <c r="G9225">
        <v>0.46</v>
      </c>
    </row>
    <row r="9226" spans="1:7" x14ac:dyDescent="0.35">
      <c r="A9226" t="s">
        <v>3946</v>
      </c>
      <c r="B9226" t="s">
        <v>451</v>
      </c>
      <c r="C9226" s="16">
        <v>1996</v>
      </c>
      <c r="D9226">
        <v>2</v>
      </c>
      <c r="E9226">
        <v>0</v>
      </c>
      <c r="F9226" t="s">
        <v>13904</v>
      </c>
      <c r="G9226">
        <v>0.41199999999999998</v>
      </c>
    </row>
    <row r="9227" spans="1:7" x14ac:dyDescent="0.35">
      <c r="A9227" t="s">
        <v>4010</v>
      </c>
      <c r="B9227" t="s">
        <v>147</v>
      </c>
      <c r="C9227" s="16">
        <v>1996</v>
      </c>
      <c r="D9227">
        <v>8</v>
      </c>
      <c r="E9227">
        <v>54</v>
      </c>
      <c r="F9227" t="s">
        <v>12955</v>
      </c>
      <c r="G9227">
        <v>0.51900000000000002</v>
      </c>
    </row>
    <row r="9228" spans="1:7" x14ac:dyDescent="0.35">
      <c r="A9228" t="s">
        <v>2361</v>
      </c>
      <c r="B9228" t="s">
        <v>451</v>
      </c>
      <c r="C9228" s="16">
        <v>1996</v>
      </c>
      <c r="D9228">
        <v>8</v>
      </c>
      <c r="E9228">
        <v>0</v>
      </c>
      <c r="F9228" t="s">
        <v>13904</v>
      </c>
      <c r="G9228">
        <v>0.46</v>
      </c>
    </row>
    <row r="9229" spans="1:7" x14ac:dyDescent="0.35">
      <c r="A9229" t="s">
        <v>5491</v>
      </c>
      <c r="B9229" t="s">
        <v>565</v>
      </c>
      <c r="C9229" s="16">
        <v>1996</v>
      </c>
      <c r="D9229">
        <v>21</v>
      </c>
      <c r="E9229">
        <v>3</v>
      </c>
      <c r="F9229" t="s">
        <v>14294</v>
      </c>
      <c r="G9229">
        <v>0.56299999999999994</v>
      </c>
    </row>
    <row r="9230" spans="1:7" x14ac:dyDescent="0.35">
      <c r="A9230" t="s">
        <v>5822</v>
      </c>
      <c r="B9230" t="s">
        <v>5823</v>
      </c>
      <c r="C9230" s="16">
        <v>1996</v>
      </c>
      <c r="D9230">
        <v>3</v>
      </c>
      <c r="E9230">
        <v>0</v>
      </c>
      <c r="F9230" t="s">
        <v>13875</v>
      </c>
      <c r="G9230">
        <v>0.64600000000000002</v>
      </c>
    </row>
    <row r="9231" spans="1:7" x14ac:dyDescent="0.35">
      <c r="A9231" t="s">
        <v>6143</v>
      </c>
      <c r="B9231" t="s">
        <v>6144</v>
      </c>
      <c r="C9231" s="16">
        <v>1996</v>
      </c>
      <c r="D9231">
        <v>22</v>
      </c>
      <c r="E9231">
        <v>33</v>
      </c>
      <c r="F9231" t="s">
        <v>13875</v>
      </c>
      <c r="G9231">
        <v>0.76300000000000001</v>
      </c>
    </row>
    <row r="9232" spans="1:7" x14ac:dyDescent="0.35">
      <c r="A9232" t="s">
        <v>7125</v>
      </c>
      <c r="B9232" t="s">
        <v>5477</v>
      </c>
      <c r="C9232" s="16">
        <v>1996</v>
      </c>
      <c r="D9232">
        <v>11</v>
      </c>
      <c r="E9232">
        <v>0</v>
      </c>
      <c r="F9232" t="s">
        <v>14334</v>
      </c>
      <c r="G9232">
        <v>0.60099999999999998</v>
      </c>
    </row>
    <row r="9233" spans="1:7" x14ac:dyDescent="0.35">
      <c r="A9233" t="s">
        <v>8183</v>
      </c>
      <c r="B9233" t="s">
        <v>1637</v>
      </c>
      <c r="C9233" s="16">
        <v>1996</v>
      </c>
      <c r="D9233">
        <v>5</v>
      </c>
      <c r="E9233">
        <v>23</v>
      </c>
      <c r="F9233" t="s">
        <v>12793</v>
      </c>
      <c r="G9233">
        <v>0.57799999999999996</v>
      </c>
    </row>
    <row r="9234" spans="1:7" x14ac:dyDescent="0.35">
      <c r="A9234" t="s">
        <v>9092</v>
      </c>
      <c r="B9234" t="s">
        <v>9093</v>
      </c>
      <c r="C9234" s="16">
        <v>1996</v>
      </c>
      <c r="D9234">
        <v>26</v>
      </c>
      <c r="E9234">
        <v>6</v>
      </c>
      <c r="F9234" t="s">
        <v>14210</v>
      </c>
      <c r="G9234">
        <v>0.28000000000000003</v>
      </c>
    </row>
    <row r="9235" spans="1:7" x14ac:dyDescent="0.35">
      <c r="A9235" t="s">
        <v>10195</v>
      </c>
      <c r="B9235" t="s">
        <v>10196</v>
      </c>
      <c r="C9235" s="16">
        <v>1996</v>
      </c>
      <c r="D9235">
        <v>2</v>
      </c>
      <c r="E9235">
        <v>0</v>
      </c>
      <c r="F9235" t="s">
        <v>12963</v>
      </c>
      <c r="G9235">
        <v>0.78400000000000003</v>
      </c>
    </row>
    <row r="9236" spans="1:7" x14ac:dyDescent="0.35">
      <c r="A9236" t="s">
        <v>10438</v>
      </c>
      <c r="B9236" t="s">
        <v>147</v>
      </c>
      <c r="C9236" s="16">
        <v>1996</v>
      </c>
      <c r="D9236">
        <v>5</v>
      </c>
      <c r="E9236">
        <v>53</v>
      </c>
      <c r="F9236" t="s">
        <v>12955</v>
      </c>
      <c r="G9236">
        <v>0.73099999999999998</v>
      </c>
    </row>
    <row r="9237" spans="1:7" x14ac:dyDescent="0.35">
      <c r="A9237" t="s">
        <v>11170</v>
      </c>
      <c r="B9237" t="s">
        <v>451</v>
      </c>
      <c r="C9237" s="16">
        <v>1996</v>
      </c>
      <c r="D9237">
        <v>3</v>
      </c>
      <c r="E9237">
        <v>0</v>
      </c>
      <c r="F9237" t="s">
        <v>13904</v>
      </c>
      <c r="G9237">
        <v>0.60499999999999998</v>
      </c>
    </row>
    <row r="9238" spans="1:7" x14ac:dyDescent="0.35">
      <c r="A9238" t="s">
        <v>11370</v>
      </c>
      <c r="B9238" t="s">
        <v>541</v>
      </c>
      <c r="C9238" s="16">
        <v>1996</v>
      </c>
      <c r="D9238">
        <v>2</v>
      </c>
      <c r="E9238">
        <v>0</v>
      </c>
      <c r="F9238" t="s">
        <v>542</v>
      </c>
      <c r="G9238">
        <v>0.63300000000000001</v>
      </c>
    </row>
    <row r="9239" spans="1:7" x14ac:dyDescent="0.35">
      <c r="A9239" t="s">
        <v>7540</v>
      </c>
      <c r="B9239" t="s">
        <v>4143</v>
      </c>
      <c r="C9239" s="16">
        <v>1996</v>
      </c>
      <c r="D9239">
        <v>5</v>
      </c>
      <c r="E9239">
        <v>55</v>
      </c>
      <c r="F9239" t="s">
        <v>13959</v>
      </c>
      <c r="G9239">
        <v>0.38300000000000001</v>
      </c>
    </row>
    <row r="9240" spans="1:7" x14ac:dyDescent="0.35">
      <c r="A9240" t="s">
        <v>5501</v>
      </c>
      <c r="B9240" t="s">
        <v>5728</v>
      </c>
      <c r="C9240" s="16">
        <v>1996</v>
      </c>
      <c r="D9240">
        <v>8</v>
      </c>
      <c r="E9240">
        <v>0</v>
      </c>
      <c r="F9240" t="s">
        <v>13793</v>
      </c>
      <c r="G9240">
        <v>0.76500000000000001</v>
      </c>
    </row>
    <row r="9241" spans="1:7" x14ac:dyDescent="0.35">
      <c r="A9241" t="s">
        <v>11650</v>
      </c>
      <c r="B9241" t="s">
        <v>11651</v>
      </c>
      <c r="C9241" s="16">
        <v>1996</v>
      </c>
      <c r="D9241">
        <v>6</v>
      </c>
      <c r="E9241">
        <v>55</v>
      </c>
      <c r="F9241" t="s">
        <v>11652</v>
      </c>
      <c r="G9241">
        <v>0.78500000000000003</v>
      </c>
    </row>
    <row r="9242" spans="1:7" x14ac:dyDescent="0.35">
      <c r="A9242" t="s">
        <v>566</v>
      </c>
      <c r="B9242" t="s">
        <v>567</v>
      </c>
      <c r="C9242" s="16">
        <v>1995</v>
      </c>
      <c r="D9242">
        <v>8</v>
      </c>
      <c r="E9242">
        <v>66</v>
      </c>
      <c r="F9242" t="s">
        <v>13983</v>
      </c>
      <c r="G9242">
        <v>0.48199999999999998</v>
      </c>
    </row>
    <row r="9243" spans="1:7" x14ac:dyDescent="0.35">
      <c r="A9243" t="s">
        <v>967</v>
      </c>
      <c r="B9243" t="s">
        <v>427</v>
      </c>
      <c r="C9243" s="16">
        <v>1995</v>
      </c>
      <c r="D9243">
        <v>1</v>
      </c>
      <c r="E9243">
        <v>36</v>
      </c>
      <c r="F9243" t="s">
        <v>13460</v>
      </c>
      <c r="G9243">
        <v>0.75</v>
      </c>
    </row>
    <row r="9244" spans="1:7" x14ac:dyDescent="0.35">
      <c r="A9244" t="s">
        <v>1004</v>
      </c>
      <c r="B9244" t="s">
        <v>1005</v>
      </c>
      <c r="C9244" s="16">
        <v>1995</v>
      </c>
      <c r="D9244">
        <v>10</v>
      </c>
      <c r="E9244">
        <v>21</v>
      </c>
      <c r="F9244" t="s">
        <v>1006</v>
      </c>
      <c r="G9244">
        <v>0.57299999999999995</v>
      </c>
    </row>
    <row r="9245" spans="1:7" x14ac:dyDescent="0.35">
      <c r="A9245" t="s">
        <v>1141</v>
      </c>
      <c r="B9245" t="s">
        <v>2886</v>
      </c>
      <c r="C9245" s="16">
        <v>1995</v>
      </c>
      <c r="D9245">
        <v>6</v>
      </c>
      <c r="E9245">
        <v>7</v>
      </c>
      <c r="F9245" t="s">
        <v>14620</v>
      </c>
      <c r="G9245">
        <v>0.41699999999999998</v>
      </c>
    </row>
    <row r="9246" spans="1:7" x14ac:dyDescent="0.35">
      <c r="A9246" t="s">
        <v>12003</v>
      </c>
      <c r="B9246" t="s">
        <v>1322</v>
      </c>
      <c r="C9246" s="16">
        <v>1995</v>
      </c>
      <c r="D9246">
        <v>2</v>
      </c>
      <c r="E9246">
        <v>52</v>
      </c>
      <c r="F9246" t="s">
        <v>14067</v>
      </c>
      <c r="G9246">
        <v>0.41799999999999998</v>
      </c>
    </row>
    <row r="9247" spans="1:7" x14ac:dyDescent="0.35">
      <c r="A9247" t="s">
        <v>3844</v>
      </c>
      <c r="B9247" t="s">
        <v>4129</v>
      </c>
      <c r="C9247" s="16">
        <v>1995</v>
      </c>
      <c r="D9247">
        <v>3</v>
      </c>
      <c r="E9247">
        <v>38</v>
      </c>
      <c r="F9247" t="s">
        <v>13875</v>
      </c>
      <c r="G9247">
        <v>0.77200000000000002</v>
      </c>
    </row>
    <row r="9248" spans="1:7" x14ac:dyDescent="0.35">
      <c r="A9248" t="s">
        <v>3128</v>
      </c>
      <c r="B9248" t="s">
        <v>4536</v>
      </c>
      <c r="C9248" s="16">
        <v>1995</v>
      </c>
      <c r="D9248">
        <v>1</v>
      </c>
      <c r="E9248">
        <v>0</v>
      </c>
      <c r="F9248" t="s">
        <v>4538</v>
      </c>
      <c r="G9248">
        <v>0.60299999999999998</v>
      </c>
    </row>
    <row r="9249" spans="1:7" x14ac:dyDescent="0.35">
      <c r="A9249" t="s">
        <v>5098</v>
      </c>
      <c r="B9249" t="s">
        <v>5099</v>
      </c>
      <c r="C9249" s="16">
        <v>1995</v>
      </c>
      <c r="D9249">
        <v>1</v>
      </c>
      <c r="E9249">
        <v>39</v>
      </c>
      <c r="F9249" t="s">
        <v>5100</v>
      </c>
      <c r="G9249">
        <v>0.84799999999999998</v>
      </c>
    </row>
    <row r="9250" spans="1:7" x14ac:dyDescent="0.35">
      <c r="A9250" t="s">
        <v>5338</v>
      </c>
      <c r="B9250" t="s">
        <v>2886</v>
      </c>
      <c r="C9250" s="16">
        <v>1995</v>
      </c>
      <c r="D9250">
        <v>3</v>
      </c>
      <c r="E9250">
        <v>8</v>
      </c>
      <c r="F9250" t="s">
        <v>14620</v>
      </c>
      <c r="G9250">
        <v>0.499</v>
      </c>
    </row>
    <row r="9251" spans="1:7" x14ac:dyDescent="0.35">
      <c r="A9251" t="s">
        <v>4577</v>
      </c>
      <c r="B9251" t="s">
        <v>3666</v>
      </c>
      <c r="C9251" s="16">
        <v>1995</v>
      </c>
      <c r="D9251">
        <v>2</v>
      </c>
      <c r="E9251">
        <v>47</v>
      </c>
      <c r="F9251" t="s">
        <v>3667</v>
      </c>
      <c r="G9251">
        <v>0.53900000000000003</v>
      </c>
    </row>
    <row r="9252" spans="1:7" x14ac:dyDescent="0.35">
      <c r="A9252" t="s">
        <v>6339</v>
      </c>
      <c r="B9252" t="s">
        <v>6340</v>
      </c>
      <c r="C9252" s="16">
        <v>1995</v>
      </c>
      <c r="D9252">
        <v>2</v>
      </c>
      <c r="E9252">
        <v>30</v>
      </c>
      <c r="F9252" t="s">
        <v>13875</v>
      </c>
      <c r="G9252">
        <v>0.79700000000000004</v>
      </c>
    </row>
    <row r="9253" spans="1:7" x14ac:dyDescent="0.35">
      <c r="A9253" t="s">
        <v>6347</v>
      </c>
      <c r="B9253" t="s">
        <v>2873</v>
      </c>
      <c r="C9253" s="16">
        <v>1995</v>
      </c>
      <c r="D9253">
        <v>2</v>
      </c>
      <c r="E9253">
        <v>0</v>
      </c>
      <c r="F9253" t="s">
        <v>13323</v>
      </c>
      <c r="G9253">
        <v>0.60099999999999998</v>
      </c>
    </row>
    <row r="9254" spans="1:7" x14ac:dyDescent="0.35">
      <c r="A9254" t="s">
        <v>7073</v>
      </c>
      <c r="B9254" t="s">
        <v>567</v>
      </c>
      <c r="C9254" s="16">
        <v>1995</v>
      </c>
      <c r="D9254">
        <v>4</v>
      </c>
      <c r="E9254">
        <v>72</v>
      </c>
      <c r="F9254" t="s">
        <v>13983</v>
      </c>
      <c r="G9254">
        <v>0.65700000000000003</v>
      </c>
    </row>
    <row r="9255" spans="1:7" x14ac:dyDescent="0.35">
      <c r="A9255" t="s">
        <v>7102</v>
      </c>
      <c r="B9255" t="s">
        <v>567</v>
      </c>
      <c r="C9255" s="16">
        <v>1995</v>
      </c>
      <c r="D9255">
        <v>7</v>
      </c>
      <c r="E9255">
        <v>64</v>
      </c>
      <c r="F9255" t="s">
        <v>13983</v>
      </c>
      <c r="G9255">
        <v>0.40100000000000002</v>
      </c>
    </row>
    <row r="9256" spans="1:7" x14ac:dyDescent="0.35">
      <c r="A9256" t="s">
        <v>7875</v>
      </c>
      <c r="B9256" t="s">
        <v>567</v>
      </c>
      <c r="C9256" s="16">
        <v>1995</v>
      </c>
      <c r="D9256">
        <v>10</v>
      </c>
      <c r="E9256">
        <v>76</v>
      </c>
      <c r="F9256" t="s">
        <v>13983</v>
      </c>
      <c r="G9256">
        <v>0.40799999999999997</v>
      </c>
    </row>
    <row r="9257" spans="1:7" x14ac:dyDescent="0.35">
      <c r="A9257" t="s">
        <v>7970</v>
      </c>
      <c r="B9257" t="s">
        <v>3501</v>
      </c>
      <c r="C9257" s="16">
        <v>1995</v>
      </c>
      <c r="D9257">
        <v>7</v>
      </c>
      <c r="E9257">
        <v>41</v>
      </c>
      <c r="F9257" t="s">
        <v>14616</v>
      </c>
      <c r="G9257">
        <v>0.73399999999999999</v>
      </c>
    </row>
    <row r="9258" spans="1:7" x14ac:dyDescent="0.35">
      <c r="A9258" t="s">
        <v>8845</v>
      </c>
      <c r="B9258" t="s">
        <v>8846</v>
      </c>
      <c r="C9258" s="16">
        <v>1995</v>
      </c>
      <c r="D9258">
        <v>3</v>
      </c>
      <c r="E9258">
        <v>1</v>
      </c>
      <c r="F9258" t="s">
        <v>14621</v>
      </c>
      <c r="G9258">
        <v>0.66900000000000004</v>
      </c>
    </row>
    <row r="9259" spans="1:7" x14ac:dyDescent="0.35">
      <c r="A9259" t="s">
        <v>9105</v>
      </c>
      <c r="B9259" t="s">
        <v>1005</v>
      </c>
      <c r="C9259" s="16">
        <v>1995</v>
      </c>
      <c r="D9259">
        <v>4</v>
      </c>
      <c r="E9259">
        <v>14</v>
      </c>
      <c r="F9259" t="s">
        <v>1006</v>
      </c>
      <c r="G9259">
        <v>0.63400000000000001</v>
      </c>
    </row>
    <row r="9260" spans="1:7" x14ac:dyDescent="0.35">
      <c r="A9260" t="s">
        <v>9123</v>
      </c>
      <c r="B9260" t="s">
        <v>2886</v>
      </c>
      <c r="C9260" s="16">
        <v>1995</v>
      </c>
      <c r="D9260">
        <v>1</v>
      </c>
      <c r="E9260">
        <v>0</v>
      </c>
      <c r="F9260" t="s">
        <v>14620</v>
      </c>
      <c r="G9260">
        <v>0.498</v>
      </c>
    </row>
    <row r="9261" spans="1:7" x14ac:dyDescent="0.35">
      <c r="A9261" t="s">
        <v>9362</v>
      </c>
      <c r="B9261" t="s">
        <v>9363</v>
      </c>
      <c r="C9261" s="16">
        <v>1995</v>
      </c>
      <c r="D9261">
        <v>1</v>
      </c>
      <c r="E9261">
        <v>65</v>
      </c>
      <c r="F9261" t="s">
        <v>14622</v>
      </c>
      <c r="G9261">
        <v>0.372</v>
      </c>
    </row>
    <row r="9262" spans="1:7" x14ac:dyDescent="0.35">
      <c r="A9262" t="s">
        <v>9512</v>
      </c>
      <c r="B9262" t="s">
        <v>7942</v>
      </c>
      <c r="C9262" s="16">
        <v>1995</v>
      </c>
      <c r="D9262">
        <v>10</v>
      </c>
      <c r="E9262">
        <v>0</v>
      </c>
      <c r="F9262" t="s">
        <v>14293</v>
      </c>
      <c r="G9262">
        <v>0.58199999999999996</v>
      </c>
    </row>
    <row r="9263" spans="1:7" x14ac:dyDescent="0.35">
      <c r="A9263" t="s">
        <v>9547</v>
      </c>
      <c r="B9263" t="s">
        <v>5099</v>
      </c>
      <c r="C9263" s="16">
        <v>1995</v>
      </c>
      <c r="D9263">
        <v>3</v>
      </c>
      <c r="E9263">
        <v>51</v>
      </c>
      <c r="F9263" t="s">
        <v>5100</v>
      </c>
      <c r="G9263">
        <v>0.67800000000000005</v>
      </c>
    </row>
    <row r="9264" spans="1:7" x14ac:dyDescent="0.35">
      <c r="A9264" t="s">
        <v>4549</v>
      </c>
      <c r="B9264" t="s">
        <v>4550</v>
      </c>
      <c r="C9264" s="16">
        <v>1995</v>
      </c>
      <c r="D9264">
        <v>8</v>
      </c>
      <c r="E9264">
        <v>0</v>
      </c>
      <c r="F9264" t="s">
        <v>14055</v>
      </c>
      <c r="G9264">
        <v>0.61699999999999999</v>
      </c>
    </row>
    <row r="9265" spans="1:7" x14ac:dyDescent="0.35">
      <c r="A9265" t="s">
        <v>10747</v>
      </c>
      <c r="B9265" t="s">
        <v>1624</v>
      </c>
      <c r="C9265" s="16">
        <v>1995</v>
      </c>
      <c r="D9265">
        <v>1</v>
      </c>
      <c r="E9265">
        <v>38</v>
      </c>
      <c r="F9265" t="s">
        <v>14244</v>
      </c>
      <c r="G9265">
        <v>0.79500000000000004</v>
      </c>
    </row>
    <row r="9266" spans="1:7" x14ac:dyDescent="0.35">
      <c r="A9266" t="s">
        <v>10851</v>
      </c>
      <c r="B9266" t="s">
        <v>10852</v>
      </c>
      <c r="C9266" s="16">
        <v>1995</v>
      </c>
      <c r="D9266">
        <v>2</v>
      </c>
      <c r="E9266">
        <v>35</v>
      </c>
      <c r="F9266" t="s">
        <v>13460</v>
      </c>
      <c r="G9266">
        <v>0.46300000000000002</v>
      </c>
    </row>
    <row r="9267" spans="1:7" x14ac:dyDescent="0.35">
      <c r="A9267" t="s">
        <v>11081</v>
      </c>
      <c r="B9267" t="s">
        <v>6676</v>
      </c>
      <c r="C9267" s="16">
        <v>1995</v>
      </c>
      <c r="D9267">
        <v>2</v>
      </c>
      <c r="E9267">
        <v>71</v>
      </c>
      <c r="F9267" t="s">
        <v>14336</v>
      </c>
      <c r="G9267">
        <v>0.27700000000000002</v>
      </c>
    </row>
    <row r="9268" spans="1:7" x14ac:dyDescent="0.35">
      <c r="A9268" t="s">
        <v>11097</v>
      </c>
      <c r="B9268" t="s">
        <v>567</v>
      </c>
      <c r="C9268" s="16">
        <v>1995</v>
      </c>
      <c r="D9268">
        <v>2</v>
      </c>
      <c r="E9268">
        <v>71</v>
      </c>
      <c r="F9268" t="s">
        <v>13983</v>
      </c>
      <c r="G9268">
        <v>0.66500000000000004</v>
      </c>
    </row>
    <row r="9269" spans="1:7" x14ac:dyDescent="0.35">
      <c r="A9269" t="s">
        <v>11416</v>
      </c>
      <c r="B9269" t="s">
        <v>7942</v>
      </c>
      <c r="C9269" s="16">
        <v>1995</v>
      </c>
      <c r="D9269">
        <v>4</v>
      </c>
      <c r="E9269">
        <v>0</v>
      </c>
      <c r="F9269" t="s">
        <v>14293</v>
      </c>
      <c r="G9269">
        <v>0.29799999999999999</v>
      </c>
    </row>
    <row r="9270" spans="1:7" x14ac:dyDescent="0.35">
      <c r="A9270" t="s">
        <v>11616</v>
      </c>
      <c r="B9270" t="s">
        <v>4550</v>
      </c>
      <c r="C9270" s="16">
        <v>1995</v>
      </c>
      <c r="D9270">
        <v>3</v>
      </c>
      <c r="E9270">
        <v>0</v>
      </c>
      <c r="F9270" t="s">
        <v>14055</v>
      </c>
      <c r="G9270">
        <v>0.50900000000000001</v>
      </c>
    </row>
    <row r="9271" spans="1:7" x14ac:dyDescent="0.35">
      <c r="A9271" t="s">
        <v>244</v>
      </c>
      <c r="B9271" t="s">
        <v>581</v>
      </c>
      <c r="C9271" s="16">
        <v>1994</v>
      </c>
      <c r="D9271">
        <v>4</v>
      </c>
      <c r="E9271">
        <v>60</v>
      </c>
      <c r="F9271" t="s">
        <v>14133</v>
      </c>
      <c r="G9271">
        <v>0.377</v>
      </c>
    </row>
    <row r="9272" spans="1:7" x14ac:dyDescent="0.35">
      <c r="A9272" t="s">
        <v>2657</v>
      </c>
      <c r="B9272" t="s">
        <v>2658</v>
      </c>
      <c r="C9272" s="16">
        <v>1994</v>
      </c>
      <c r="D9272">
        <v>3</v>
      </c>
      <c r="E9272">
        <v>0</v>
      </c>
      <c r="F9272" t="s">
        <v>14030</v>
      </c>
      <c r="G9272">
        <v>0.60499999999999998</v>
      </c>
    </row>
    <row r="9273" spans="1:7" x14ac:dyDescent="0.35">
      <c r="A9273" t="s">
        <v>3337</v>
      </c>
      <c r="B9273" t="s">
        <v>3338</v>
      </c>
      <c r="C9273" s="16">
        <v>1994</v>
      </c>
      <c r="D9273">
        <v>1</v>
      </c>
      <c r="E9273">
        <v>47</v>
      </c>
      <c r="F9273" t="s">
        <v>13674</v>
      </c>
      <c r="G9273">
        <v>0.59499999999999997</v>
      </c>
    </row>
    <row r="9274" spans="1:7" x14ac:dyDescent="0.35">
      <c r="A9274" t="s">
        <v>3539</v>
      </c>
      <c r="B9274" t="s">
        <v>279</v>
      </c>
      <c r="C9274" s="16">
        <v>1994</v>
      </c>
      <c r="D9274">
        <v>7</v>
      </c>
      <c r="E9274">
        <v>30</v>
      </c>
      <c r="F9274" t="s">
        <v>13904</v>
      </c>
      <c r="G9274">
        <v>0.63</v>
      </c>
    </row>
    <row r="9275" spans="1:7" x14ac:dyDescent="0.35">
      <c r="A9275" t="s">
        <v>3623</v>
      </c>
      <c r="B9275" t="s">
        <v>3624</v>
      </c>
      <c r="C9275" s="16">
        <v>1994</v>
      </c>
      <c r="D9275">
        <v>1</v>
      </c>
      <c r="E9275">
        <v>73</v>
      </c>
      <c r="F9275" t="s">
        <v>687</v>
      </c>
      <c r="G9275">
        <v>0.65100000000000002</v>
      </c>
    </row>
    <row r="9276" spans="1:7" x14ac:dyDescent="0.35">
      <c r="A9276" t="s">
        <v>5278</v>
      </c>
      <c r="B9276" t="s">
        <v>279</v>
      </c>
      <c r="C9276" s="16">
        <v>1994</v>
      </c>
      <c r="D9276">
        <v>6</v>
      </c>
      <c r="E9276">
        <v>11</v>
      </c>
      <c r="F9276" t="s">
        <v>13904</v>
      </c>
      <c r="G9276">
        <v>0.57999999999999996</v>
      </c>
    </row>
    <row r="9277" spans="1:7" x14ac:dyDescent="0.35">
      <c r="A9277" t="s">
        <v>6512</v>
      </c>
      <c r="B9277" t="s">
        <v>6513</v>
      </c>
      <c r="C9277" s="16">
        <v>1994</v>
      </c>
      <c r="D9277">
        <v>1</v>
      </c>
      <c r="E9277">
        <v>62</v>
      </c>
      <c r="F9277" t="s">
        <v>13464</v>
      </c>
      <c r="G9277">
        <v>0.63900000000000001</v>
      </c>
    </row>
    <row r="9278" spans="1:7" x14ac:dyDescent="0.35">
      <c r="A9278" t="s">
        <v>6617</v>
      </c>
      <c r="B9278" t="s">
        <v>6618</v>
      </c>
      <c r="C9278" s="16">
        <v>1994</v>
      </c>
      <c r="D9278">
        <v>7</v>
      </c>
      <c r="E9278">
        <v>42</v>
      </c>
      <c r="F9278" t="s">
        <v>13013</v>
      </c>
      <c r="G9278">
        <v>0.73499999999999999</v>
      </c>
    </row>
    <row r="9279" spans="1:7" x14ac:dyDescent="0.35">
      <c r="A9279" t="s">
        <v>12402</v>
      </c>
      <c r="B9279" t="s">
        <v>8231</v>
      </c>
      <c r="C9279" s="16">
        <v>1994</v>
      </c>
      <c r="D9279">
        <v>1</v>
      </c>
      <c r="E9279">
        <v>10</v>
      </c>
      <c r="F9279" t="s">
        <v>8232</v>
      </c>
      <c r="G9279">
        <v>0.80500000000000005</v>
      </c>
    </row>
    <row r="9280" spans="1:7" x14ac:dyDescent="0.35">
      <c r="A9280" t="s">
        <v>8234</v>
      </c>
      <c r="B9280" t="s">
        <v>1664</v>
      </c>
      <c r="C9280" s="16">
        <v>1994</v>
      </c>
      <c r="D9280">
        <v>1</v>
      </c>
      <c r="E9280">
        <v>14</v>
      </c>
      <c r="F9280" t="s">
        <v>13875</v>
      </c>
      <c r="G9280">
        <v>0.77400000000000002</v>
      </c>
    </row>
    <row r="9281" spans="1:7" x14ac:dyDescent="0.35">
      <c r="A9281" t="s">
        <v>9480</v>
      </c>
      <c r="B9281" t="s">
        <v>279</v>
      </c>
      <c r="C9281" s="16">
        <v>1994</v>
      </c>
      <c r="D9281">
        <v>5</v>
      </c>
      <c r="E9281">
        <v>52</v>
      </c>
      <c r="F9281" t="s">
        <v>13904</v>
      </c>
      <c r="G9281">
        <v>0.41899999999999998</v>
      </c>
    </row>
    <row r="9282" spans="1:7" x14ac:dyDescent="0.35">
      <c r="A9282" t="s">
        <v>3747</v>
      </c>
      <c r="B9282" t="s">
        <v>9093</v>
      </c>
      <c r="C9282" s="16">
        <v>1994</v>
      </c>
      <c r="D9282">
        <v>11</v>
      </c>
      <c r="E9282">
        <v>1</v>
      </c>
      <c r="F9282" t="s">
        <v>14210</v>
      </c>
      <c r="G9282">
        <v>0.214</v>
      </c>
    </row>
    <row r="9283" spans="1:7" x14ac:dyDescent="0.35">
      <c r="A9283" t="s">
        <v>9888</v>
      </c>
      <c r="B9283" t="s">
        <v>9143</v>
      </c>
      <c r="C9283" s="16">
        <v>1994</v>
      </c>
      <c r="D9283">
        <v>9</v>
      </c>
      <c r="E9283">
        <v>45</v>
      </c>
      <c r="F9283" t="s">
        <v>1461</v>
      </c>
      <c r="G9283">
        <v>0.754</v>
      </c>
    </row>
    <row r="9284" spans="1:7" x14ac:dyDescent="0.35">
      <c r="A9284" t="s">
        <v>6514</v>
      </c>
      <c r="B9284" t="s">
        <v>6513</v>
      </c>
      <c r="C9284" s="16">
        <v>1994</v>
      </c>
      <c r="D9284">
        <v>8</v>
      </c>
      <c r="E9284">
        <v>75</v>
      </c>
      <c r="F9284" t="s">
        <v>13464</v>
      </c>
      <c r="G9284">
        <v>0.69</v>
      </c>
    </row>
    <row r="9285" spans="1:7" x14ac:dyDescent="0.35">
      <c r="A9285" t="s">
        <v>10590</v>
      </c>
      <c r="B9285" t="s">
        <v>3544</v>
      </c>
      <c r="C9285" s="16">
        <v>1994</v>
      </c>
      <c r="D9285">
        <v>4</v>
      </c>
      <c r="E9285">
        <v>67</v>
      </c>
      <c r="F9285" t="s">
        <v>15006</v>
      </c>
      <c r="G9285">
        <v>0.70299999999999996</v>
      </c>
    </row>
    <row r="9286" spans="1:7" x14ac:dyDescent="0.35">
      <c r="A9286" t="s">
        <v>10660</v>
      </c>
      <c r="B9286" t="s">
        <v>6513</v>
      </c>
      <c r="C9286" s="16">
        <v>1994</v>
      </c>
      <c r="D9286">
        <v>2</v>
      </c>
      <c r="E9286">
        <v>51</v>
      </c>
      <c r="F9286" t="s">
        <v>13464</v>
      </c>
      <c r="G9286">
        <v>0.753</v>
      </c>
    </row>
    <row r="9287" spans="1:7" x14ac:dyDescent="0.35">
      <c r="A9287" t="s">
        <v>11653</v>
      </c>
      <c r="B9287" t="s">
        <v>11654</v>
      </c>
      <c r="C9287" s="16">
        <v>1994</v>
      </c>
      <c r="D9287">
        <v>2</v>
      </c>
      <c r="E9287">
        <v>4</v>
      </c>
      <c r="F9287" t="s">
        <v>13465</v>
      </c>
      <c r="G9287">
        <v>0.61899999999999999</v>
      </c>
    </row>
    <row r="9288" spans="1:7" x14ac:dyDescent="0.35">
      <c r="A9288" t="s">
        <v>814</v>
      </c>
      <c r="B9288" t="s">
        <v>815</v>
      </c>
      <c r="C9288" s="16">
        <v>1993</v>
      </c>
      <c r="D9288">
        <v>3</v>
      </c>
      <c r="E9288">
        <v>0</v>
      </c>
      <c r="F9288" t="s">
        <v>13405</v>
      </c>
      <c r="G9288">
        <v>0.66800000000000004</v>
      </c>
    </row>
    <row r="9289" spans="1:7" x14ac:dyDescent="0.35">
      <c r="A9289" t="s">
        <v>11794</v>
      </c>
      <c r="B9289" t="s">
        <v>963</v>
      </c>
      <c r="C9289" s="16">
        <v>1993</v>
      </c>
      <c r="D9289">
        <v>9</v>
      </c>
      <c r="E9289">
        <v>0</v>
      </c>
      <c r="F9289" t="s">
        <v>964</v>
      </c>
      <c r="G9289">
        <v>0.74</v>
      </c>
    </row>
    <row r="9290" spans="1:7" x14ac:dyDescent="0.35">
      <c r="A9290" t="s">
        <v>1039</v>
      </c>
      <c r="B9290" t="s">
        <v>1040</v>
      </c>
      <c r="C9290" s="16">
        <v>1993</v>
      </c>
      <c r="D9290">
        <v>6</v>
      </c>
      <c r="E9290">
        <v>50</v>
      </c>
      <c r="F9290" t="s">
        <v>13981</v>
      </c>
      <c r="G9290">
        <v>0.72799999999999998</v>
      </c>
    </row>
    <row r="9291" spans="1:7" x14ac:dyDescent="0.35">
      <c r="A9291" t="s">
        <v>2056</v>
      </c>
      <c r="B9291" t="s">
        <v>2057</v>
      </c>
      <c r="C9291" s="16">
        <v>1993</v>
      </c>
      <c r="D9291">
        <v>9</v>
      </c>
      <c r="E9291">
        <v>60</v>
      </c>
      <c r="F9291" t="s">
        <v>13466</v>
      </c>
      <c r="G9291">
        <v>0.67100000000000004</v>
      </c>
    </row>
    <row r="9292" spans="1:7" x14ac:dyDescent="0.35">
      <c r="A9292" t="s">
        <v>3238</v>
      </c>
      <c r="B9292" t="s">
        <v>1040</v>
      </c>
      <c r="C9292" s="16">
        <v>1993</v>
      </c>
      <c r="D9292">
        <v>10</v>
      </c>
      <c r="E9292">
        <v>25</v>
      </c>
      <c r="F9292" t="s">
        <v>13981</v>
      </c>
      <c r="G9292">
        <v>0.70199999999999996</v>
      </c>
    </row>
    <row r="9293" spans="1:7" x14ac:dyDescent="0.35">
      <c r="A9293" t="s">
        <v>3696</v>
      </c>
      <c r="B9293" t="s">
        <v>815</v>
      </c>
      <c r="C9293" s="16">
        <v>1993</v>
      </c>
      <c r="D9293">
        <v>7</v>
      </c>
      <c r="E9293">
        <v>0</v>
      </c>
      <c r="F9293" t="s">
        <v>13405</v>
      </c>
      <c r="G9293">
        <v>0.57799999999999996</v>
      </c>
    </row>
    <row r="9294" spans="1:7" x14ac:dyDescent="0.35">
      <c r="A9294" t="s">
        <v>5407</v>
      </c>
      <c r="B9294" t="s">
        <v>5408</v>
      </c>
      <c r="C9294" s="16">
        <v>1993</v>
      </c>
      <c r="D9294">
        <v>1</v>
      </c>
      <c r="E9294">
        <v>50</v>
      </c>
      <c r="F9294" t="s">
        <v>13870</v>
      </c>
      <c r="G9294">
        <v>0.60399999999999998</v>
      </c>
    </row>
    <row r="9295" spans="1:7" x14ac:dyDescent="0.35">
      <c r="A9295" t="s">
        <v>5629</v>
      </c>
      <c r="B9295" t="s">
        <v>3012</v>
      </c>
      <c r="C9295" s="16">
        <v>1993</v>
      </c>
      <c r="D9295">
        <v>3</v>
      </c>
      <c r="E9295">
        <v>17</v>
      </c>
      <c r="F9295" t="s">
        <v>12801</v>
      </c>
      <c r="G9295">
        <v>0.60499999999999998</v>
      </c>
    </row>
    <row r="9296" spans="1:7" x14ac:dyDescent="0.35">
      <c r="A9296" t="s">
        <v>5763</v>
      </c>
      <c r="B9296" t="s">
        <v>5764</v>
      </c>
      <c r="C9296" s="16">
        <v>1993</v>
      </c>
      <c r="D9296">
        <v>1</v>
      </c>
      <c r="E9296">
        <v>0</v>
      </c>
      <c r="F9296" t="s">
        <v>5765</v>
      </c>
      <c r="G9296">
        <v>0.75600000000000001</v>
      </c>
    </row>
    <row r="9297" spans="1:7" x14ac:dyDescent="0.35">
      <c r="A9297" t="s">
        <v>12169</v>
      </c>
      <c r="B9297" t="s">
        <v>1322</v>
      </c>
      <c r="C9297" s="16">
        <v>1993</v>
      </c>
      <c r="D9297">
        <v>2</v>
      </c>
      <c r="E9297">
        <v>65</v>
      </c>
      <c r="F9297" t="s">
        <v>14067</v>
      </c>
      <c r="G9297">
        <v>0.41899999999999998</v>
      </c>
    </row>
    <row r="9298" spans="1:7" x14ac:dyDescent="0.35">
      <c r="A9298" t="s">
        <v>6273</v>
      </c>
      <c r="B9298" t="s">
        <v>2057</v>
      </c>
      <c r="C9298" s="16">
        <v>1993</v>
      </c>
      <c r="D9298">
        <v>2</v>
      </c>
      <c r="E9298">
        <v>0</v>
      </c>
      <c r="F9298" t="s">
        <v>13466</v>
      </c>
      <c r="G9298">
        <v>0.57799999999999996</v>
      </c>
    </row>
    <row r="9299" spans="1:7" x14ac:dyDescent="0.35">
      <c r="A9299" t="s">
        <v>6606</v>
      </c>
      <c r="B9299" t="s">
        <v>6607</v>
      </c>
      <c r="C9299" s="16">
        <v>1993</v>
      </c>
      <c r="D9299">
        <v>7</v>
      </c>
      <c r="E9299">
        <v>45</v>
      </c>
      <c r="F9299" t="s">
        <v>1301</v>
      </c>
      <c r="G9299">
        <v>0.96699999999999997</v>
      </c>
    </row>
    <row r="9300" spans="1:7" x14ac:dyDescent="0.35">
      <c r="A9300" t="s">
        <v>6630</v>
      </c>
      <c r="B9300" t="s">
        <v>6631</v>
      </c>
      <c r="C9300" s="16">
        <v>1993</v>
      </c>
      <c r="D9300">
        <v>14</v>
      </c>
      <c r="E9300">
        <v>62</v>
      </c>
      <c r="F9300" t="s">
        <v>13766</v>
      </c>
      <c r="G9300">
        <v>0.81799999999999995</v>
      </c>
    </row>
    <row r="9301" spans="1:7" x14ac:dyDescent="0.35">
      <c r="A9301" t="s">
        <v>6712</v>
      </c>
      <c r="B9301" t="s">
        <v>2571</v>
      </c>
      <c r="C9301" s="16">
        <v>1993</v>
      </c>
      <c r="D9301">
        <v>12</v>
      </c>
      <c r="E9301">
        <v>74</v>
      </c>
      <c r="F9301" t="s">
        <v>14057</v>
      </c>
      <c r="G9301">
        <v>0.85099999999999998</v>
      </c>
    </row>
    <row r="9302" spans="1:7" x14ac:dyDescent="0.35">
      <c r="A9302" t="s">
        <v>7244</v>
      </c>
      <c r="B9302" t="s">
        <v>1040</v>
      </c>
      <c r="C9302" s="16">
        <v>1993</v>
      </c>
      <c r="D9302">
        <v>7</v>
      </c>
      <c r="E9302">
        <v>39</v>
      </c>
      <c r="F9302" t="s">
        <v>13981</v>
      </c>
      <c r="G9302">
        <v>0.622</v>
      </c>
    </row>
    <row r="9303" spans="1:7" x14ac:dyDescent="0.35">
      <c r="A9303" t="s">
        <v>8743</v>
      </c>
      <c r="B9303" t="s">
        <v>8744</v>
      </c>
      <c r="C9303" s="16">
        <v>1993</v>
      </c>
      <c r="D9303">
        <v>7</v>
      </c>
      <c r="E9303">
        <v>68</v>
      </c>
      <c r="F9303" t="s">
        <v>8745</v>
      </c>
      <c r="G9303">
        <v>0.76300000000000001</v>
      </c>
    </row>
    <row r="9304" spans="1:7" x14ac:dyDescent="0.35">
      <c r="A9304" t="s">
        <v>9744</v>
      </c>
      <c r="B9304" t="s">
        <v>9745</v>
      </c>
      <c r="C9304" s="16">
        <v>1993</v>
      </c>
      <c r="D9304">
        <v>4</v>
      </c>
      <c r="E9304">
        <v>37</v>
      </c>
      <c r="F9304" t="s">
        <v>159</v>
      </c>
      <c r="G9304">
        <v>0.71699999999999997</v>
      </c>
    </row>
    <row r="9305" spans="1:7" x14ac:dyDescent="0.35">
      <c r="A9305" t="s">
        <v>12590</v>
      </c>
      <c r="B9305" t="s">
        <v>4320</v>
      </c>
      <c r="C9305" s="16">
        <v>1993</v>
      </c>
      <c r="D9305">
        <v>8</v>
      </c>
      <c r="E9305">
        <v>2</v>
      </c>
      <c r="F9305" t="s">
        <v>13467</v>
      </c>
      <c r="G9305">
        <v>0.69199999999999995</v>
      </c>
    </row>
    <row r="9306" spans="1:7" x14ac:dyDescent="0.35">
      <c r="A9306" t="s">
        <v>2056</v>
      </c>
      <c r="B9306" t="s">
        <v>2057</v>
      </c>
      <c r="C9306" s="16">
        <v>1993</v>
      </c>
      <c r="D9306">
        <v>9</v>
      </c>
      <c r="E9306">
        <v>0</v>
      </c>
      <c r="F9306" t="s">
        <v>13466</v>
      </c>
      <c r="G9306">
        <v>0.67900000000000005</v>
      </c>
    </row>
    <row r="9307" spans="1:7" x14ac:dyDescent="0.35">
      <c r="A9307" t="s">
        <v>142</v>
      </c>
      <c r="B9307" t="s">
        <v>143</v>
      </c>
      <c r="C9307" s="16">
        <v>1992</v>
      </c>
      <c r="D9307">
        <v>1</v>
      </c>
      <c r="E9307">
        <v>65</v>
      </c>
      <c r="F9307" t="s">
        <v>14623</v>
      </c>
      <c r="G9307">
        <v>0.68300000000000005</v>
      </c>
    </row>
    <row r="9308" spans="1:7" x14ac:dyDescent="0.35">
      <c r="A9308" t="s">
        <v>891</v>
      </c>
      <c r="B9308" t="s">
        <v>612</v>
      </c>
      <c r="C9308" s="16">
        <v>1992</v>
      </c>
      <c r="D9308">
        <v>1</v>
      </c>
      <c r="E9308">
        <v>0</v>
      </c>
      <c r="F9308" t="s">
        <v>13363</v>
      </c>
      <c r="G9308">
        <v>0.58099999999999996</v>
      </c>
    </row>
    <row r="9309" spans="1:7" x14ac:dyDescent="0.35">
      <c r="A9309" t="s">
        <v>2795</v>
      </c>
      <c r="B9309" t="s">
        <v>2796</v>
      </c>
      <c r="C9309" s="16">
        <v>1992</v>
      </c>
      <c r="D9309">
        <v>3</v>
      </c>
      <c r="E9309">
        <v>2</v>
      </c>
      <c r="F9309" t="s">
        <v>13875</v>
      </c>
      <c r="G9309">
        <v>0.54</v>
      </c>
    </row>
    <row r="9310" spans="1:7" x14ac:dyDescent="0.35">
      <c r="A9310" t="s">
        <v>3117</v>
      </c>
      <c r="B9310" t="s">
        <v>1050</v>
      </c>
      <c r="C9310" s="16">
        <v>1992</v>
      </c>
      <c r="D9310">
        <v>2</v>
      </c>
      <c r="E9310">
        <v>0</v>
      </c>
      <c r="F9310" t="s">
        <v>13904</v>
      </c>
      <c r="G9310">
        <v>0.64800000000000002</v>
      </c>
    </row>
    <row r="9311" spans="1:7" x14ac:dyDescent="0.35">
      <c r="A9311" t="s">
        <v>3267</v>
      </c>
      <c r="B9311" t="s">
        <v>2796</v>
      </c>
      <c r="C9311" s="16">
        <v>1992</v>
      </c>
      <c r="D9311">
        <v>10</v>
      </c>
      <c r="E9311">
        <v>16</v>
      </c>
      <c r="F9311" t="s">
        <v>13875</v>
      </c>
      <c r="G9311">
        <v>0.18</v>
      </c>
    </row>
    <row r="9312" spans="1:7" x14ac:dyDescent="0.35">
      <c r="A9312" t="s">
        <v>4254</v>
      </c>
      <c r="B9312" t="s">
        <v>1050</v>
      </c>
      <c r="C9312" s="16">
        <v>1992</v>
      </c>
      <c r="D9312">
        <v>4</v>
      </c>
      <c r="E9312">
        <v>0</v>
      </c>
      <c r="F9312" t="s">
        <v>13904</v>
      </c>
      <c r="G9312">
        <v>0.64300000000000002</v>
      </c>
    </row>
    <row r="9313" spans="1:7" x14ac:dyDescent="0.35">
      <c r="A9313" t="s">
        <v>4618</v>
      </c>
      <c r="B9313" t="s">
        <v>4619</v>
      </c>
      <c r="C9313" s="16">
        <v>1992</v>
      </c>
      <c r="D9313">
        <v>6</v>
      </c>
      <c r="E9313">
        <v>0</v>
      </c>
      <c r="F9313" t="s">
        <v>13468</v>
      </c>
      <c r="G9313">
        <v>0.53</v>
      </c>
    </row>
    <row r="9314" spans="1:7" x14ac:dyDescent="0.35">
      <c r="A9314" t="s">
        <v>5285</v>
      </c>
      <c r="B9314" t="s">
        <v>3519</v>
      </c>
      <c r="C9314" s="16">
        <v>1992</v>
      </c>
      <c r="D9314">
        <v>6</v>
      </c>
      <c r="E9314">
        <v>0</v>
      </c>
      <c r="F9314" t="s">
        <v>2497</v>
      </c>
      <c r="G9314">
        <v>0.75600000000000001</v>
      </c>
    </row>
    <row r="9315" spans="1:7" x14ac:dyDescent="0.35">
      <c r="A9315" t="s">
        <v>5531</v>
      </c>
      <c r="B9315" t="s">
        <v>5532</v>
      </c>
      <c r="C9315" s="16">
        <v>1992</v>
      </c>
      <c r="D9315">
        <v>8</v>
      </c>
      <c r="E9315">
        <v>54</v>
      </c>
      <c r="F9315" t="s">
        <v>4877</v>
      </c>
      <c r="G9315">
        <v>0.57599999999999996</v>
      </c>
    </row>
    <row r="9316" spans="1:7" x14ac:dyDescent="0.35">
      <c r="A9316" t="s">
        <v>12179</v>
      </c>
      <c r="B9316" t="s">
        <v>5946</v>
      </c>
      <c r="C9316" s="16">
        <v>1992</v>
      </c>
      <c r="D9316">
        <v>17</v>
      </c>
      <c r="E9316">
        <v>17</v>
      </c>
      <c r="F9316" t="s">
        <v>5947</v>
      </c>
      <c r="G9316">
        <v>0.69099999999999995</v>
      </c>
    </row>
    <row r="9317" spans="1:7" x14ac:dyDescent="0.35">
      <c r="A9317" t="s">
        <v>7255</v>
      </c>
      <c r="B9317" t="s">
        <v>7256</v>
      </c>
      <c r="C9317" s="16">
        <v>1992</v>
      </c>
      <c r="D9317">
        <v>5</v>
      </c>
      <c r="E9317">
        <v>62</v>
      </c>
      <c r="F9317" t="s">
        <v>2168</v>
      </c>
      <c r="G9317">
        <v>0.69699999999999995</v>
      </c>
    </row>
    <row r="9318" spans="1:7" x14ac:dyDescent="0.35">
      <c r="A9318" t="s">
        <v>8226</v>
      </c>
      <c r="B9318" t="s">
        <v>5816</v>
      </c>
      <c r="C9318" s="16">
        <v>1992</v>
      </c>
      <c r="D9318">
        <v>6</v>
      </c>
      <c r="E9318">
        <v>47</v>
      </c>
      <c r="F9318" t="s">
        <v>13902</v>
      </c>
      <c r="G9318">
        <v>0.628</v>
      </c>
    </row>
    <row r="9319" spans="1:7" x14ac:dyDescent="0.35">
      <c r="A9319" t="s">
        <v>3221</v>
      </c>
      <c r="B9319" t="s">
        <v>3222</v>
      </c>
      <c r="C9319" s="16">
        <v>1992</v>
      </c>
      <c r="D9319">
        <v>2</v>
      </c>
      <c r="E9319">
        <v>0</v>
      </c>
      <c r="F9319" t="s">
        <v>13904</v>
      </c>
      <c r="G9319">
        <v>0.65800000000000003</v>
      </c>
    </row>
    <row r="9320" spans="1:7" x14ac:dyDescent="0.35">
      <c r="A9320" t="s">
        <v>9202</v>
      </c>
      <c r="B9320" t="s">
        <v>9203</v>
      </c>
      <c r="C9320" s="16">
        <v>1992</v>
      </c>
      <c r="D9320">
        <v>5</v>
      </c>
      <c r="E9320">
        <v>0</v>
      </c>
      <c r="F9320" t="s">
        <v>14624</v>
      </c>
      <c r="G9320">
        <v>0.71299999999999997</v>
      </c>
    </row>
    <row r="9321" spans="1:7" x14ac:dyDescent="0.35">
      <c r="A9321" t="s">
        <v>9947</v>
      </c>
      <c r="B9321" t="s">
        <v>6697</v>
      </c>
      <c r="C9321" s="16">
        <v>1992</v>
      </c>
      <c r="D9321">
        <v>2</v>
      </c>
      <c r="E9321">
        <v>44</v>
      </c>
      <c r="F9321" t="s">
        <v>14090</v>
      </c>
      <c r="G9321">
        <v>0.67800000000000005</v>
      </c>
    </row>
    <row r="9322" spans="1:7" x14ac:dyDescent="0.35">
      <c r="A9322" t="s">
        <v>7350</v>
      </c>
      <c r="B9322" t="s">
        <v>1257</v>
      </c>
      <c r="C9322" s="16">
        <v>1992</v>
      </c>
      <c r="D9322">
        <v>19</v>
      </c>
      <c r="E9322">
        <v>60</v>
      </c>
      <c r="F9322" t="s">
        <v>13904</v>
      </c>
      <c r="G9322">
        <v>0.29699999999999999</v>
      </c>
    </row>
    <row r="9323" spans="1:7" x14ac:dyDescent="0.35">
      <c r="A9323" t="s">
        <v>624</v>
      </c>
      <c r="B9323" t="s">
        <v>625</v>
      </c>
      <c r="C9323" s="16">
        <v>1992</v>
      </c>
      <c r="D9323">
        <v>2</v>
      </c>
      <c r="E9323">
        <v>0</v>
      </c>
      <c r="F9323" t="s">
        <v>14413</v>
      </c>
      <c r="G9323">
        <v>0.85399999999999998</v>
      </c>
    </row>
    <row r="9324" spans="1:7" x14ac:dyDescent="0.35">
      <c r="A9324" t="s">
        <v>10293</v>
      </c>
      <c r="B9324" t="s">
        <v>10294</v>
      </c>
      <c r="C9324" s="16">
        <v>1992</v>
      </c>
      <c r="D9324">
        <v>14</v>
      </c>
      <c r="E9324">
        <v>0</v>
      </c>
      <c r="F9324" t="s">
        <v>885</v>
      </c>
      <c r="G9324">
        <v>0.32500000000000001</v>
      </c>
    </row>
    <row r="9325" spans="1:7" x14ac:dyDescent="0.35">
      <c r="A9325" t="s">
        <v>10763</v>
      </c>
      <c r="B9325" t="s">
        <v>10764</v>
      </c>
      <c r="C9325" s="16">
        <v>1992</v>
      </c>
      <c r="D9325">
        <v>2</v>
      </c>
      <c r="E9325">
        <v>83</v>
      </c>
      <c r="F9325" t="s">
        <v>14429</v>
      </c>
      <c r="G9325">
        <v>0.46600000000000003</v>
      </c>
    </row>
    <row r="9326" spans="1:7" x14ac:dyDescent="0.35">
      <c r="A9326" t="s">
        <v>10996</v>
      </c>
      <c r="B9326" t="s">
        <v>10997</v>
      </c>
      <c r="C9326" s="16">
        <v>1992</v>
      </c>
      <c r="D9326">
        <v>1</v>
      </c>
      <c r="E9326">
        <v>39</v>
      </c>
      <c r="F9326" t="s">
        <v>13875</v>
      </c>
      <c r="G9326">
        <v>0.78200000000000003</v>
      </c>
    </row>
    <row r="9327" spans="1:7" x14ac:dyDescent="0.35">
      <c r="A9327" t="s">
        <v>450</v>
      </c>
      <c r="B9327" t="s">
        <v>451</v>
      </c>
      <c r="C9327" s="16">
        <v>1991</v>
      </c>
      <c r="D9327">
        <v>3</v>
      </c>
      <c r="E9327">
        <v>0</v>
      </c>
      <c r="F9327" t="s">
        <v>13904</v>
      </c>
      <c r="G9327">
        <v>0.40899999999999997</v>
      </c>
    </row>
    <row r="9328" spans="1:7" x14ac:dyDescent="0.35">
      <c r="A9328" t="s">
        <v>1365</v>
      </c>
      <c r="B9328" t="s">
        <v>1366</v>
      </c>
      <c r="C9328" s="16">
        <v>1991</v>
      </c>
      <c r="D9328">
        <v>3</v>
      </c>
      <c r="E9328">
        <v>15</v>
      </c>
      <c r="F9328" t="s">
        <v>13626</v>
      </c>
      <c r="G9328">
        <v>0.66</v>
      </c>
    </row>
    <row r="9329" spans="1:7" x14ac:dyDescent="0.35">
      <c r="A9329" t="s">
        <v>1556</v>
      </c>
      <c r="B9329" t="s">
        <v>1557</v>
      </c>
      <c r="C9329" s="16">
        <v>1991</v>
      </c>
      <c r="D9329">
        <v>1</v>
      </c>
      <c r="E9329">
        <v>69</v>
      </c>
      <c r="F9329" t="s">
        <v>14625</v>
      </c>
      <c r="G9329">
        <v>0.68500000000000005</v>
      </c>
    </row>
    <row r="9330" spans="1:7" x14ac:dyDescent="0.35">
      <c r="A9330" t="s">
        <v>2035</v>
      </c>
      <c r="B9330" t="s">
        <v>2036</v>
      </c>
      <c r="C9330" s="16">
        <v>1991</v>
      </c>
      <c r="D9330">
        <v>3</v>
      </c>
      <c r="E9330">
        <v>44</v>
      </c>
      <c r="F9330" t="s">
        <v>2037</v>
      </c>
      <c r="G9330">
        <v>0.64800000000000002</v>
      </c>
    </row>
    <row r="9331" spans="1:7" x14ac:dyDescent="0.35">
      <c r="A9331" t="s">
        <v>2234</v>
      </c>
      <c r="B9331" t="s">
        <v>2036</v>
      </c>
      <c r="C9331" s="16">
        <v>1991</v>
      </c>
      <c r="D9331">
        <v>2</v>
      </c>
      <c r="E9331">
        <v>59</v>
      </c>
      <c r="F9331" t="s">
        <v>2037</v>
      </c>
      <c r="G9331">
        <v>0.70199999999999996</v>
      </c>
    </row>
    <row r="9332" spans="1:7" x14ac:dyDescent="0.35">
      <c r="A9332" t="s">
        <v>2555</v>
      </c>
      <c r="B9332" t="s">
        <v>1366</v>
      </c>
      <c r="C9332" s="16">
        <v>1991</v>
      </c>
      <c r="D9332">
        <v>4</v>
      </c>
      <c r="E9332">
        <v>14</v>
      </c>
      <c r="F9332" t="s">
        <v>13626</v>
      </c>
      <c r="G9332">
        <v>0.55700000000000005</v>
      </c>
    </row>
    <row r="9333" spans="1:7" x14ac:dyDescent="0.35">
      <c r="A9333" t="s">
        <v>3077</v>
      </c>
      <c r="B9333" t="s">
        <v>3078</v>
      </c>
      <c r="C9333" s="16">
        <v>1991</v>
      </c>
      <c r="D9333">
        <v>19</v>
      </c>
      <c r="E9333">
        <v>0</v>
      </c>
      <c r="F9333" t="s">
        <v>13715</v>
      </c>
      <c r="G9333">
        <v>0.88300000000000001</v>
      </c>
    </row>
    <row r="9334" spans="1:7" x14ac:dyDescent="0.35">
      <c r="A9334" t="s">
        <v>3259</v>
      </c>
      <c r="B9334" t="s">
        <v>3260</v>
      </c>
      <c r="C9334" s="16">
        <v>1991</v>
      </c>
      <c r="D9334">
        <v>11</v>
      </c>
      <c r="E9334">
        <v>0</v>
      </c>
      <c r="F9334" t="s">
        <v>14253</v>
      </c>
      <c r="G9334">
        <v>0.68700000000000006</v>
      </c>
    </row>
    <row r="9335" spans="1:7" x14ac:dyDescent="0.35">
      <c r="A9335" t="s">
        <v>5578</v>
      </c>
      <c r="B9335" t="s">
        <v>5579</v>
      </c>
      <c r="C9335" s="16">
        <v>1991</v>
      </c>
      <c r="D9335">
        <v>2</v>
      </c>
      <c r="E9335">
        <v>46</v>
      </c>
      <c r="F9335" t="s">
        <v>13959</v>
      </c>
      <c r="G9335">
        <v>0.56200000000000006</v>
      </c>
    </row>
    <row r="9336" spans="1:7" x14ac:dyDescent="0.35">
      <c r="A9336" t="s">
        <v>6323</v>
      </c>
      <c r="B9336" t="s">
        <v>6324</v>
      </c>
      <c r="C9336" s="16">
        <v>1991</v>
      </c>
      <c r="D9336">
        <v>1</v>
      </c>
      <c r="E9336">
        <v>28</v>
      </c>
      <c r="F9336" t="s">
        <v>13875</v>
      </c>
      <c r="G9336">
        <v>0.78</v>
      </c>
    </row>
    <row r="9337" spans="1:7" x14ac:dyDescent="0.35">
      <c r="A9337" t="s">
        <v>5663</v>
      </c>
      <c r="B9337" t="s">
        <v>2435</v>
      </c>
      <c r="C9337" s="16">
        <v>1991</v>
      </c>
      <c r="D9337">
        <v>1</v>
      </c>
      <c r="E9337">
        <v>21</v>
      </c>
      <c r="F9337" t="s">
        <v>13177</v>
      </c>
      <c r="G9337">
        <v>0.40799999999999997</v>
      </c>
    </row>
    <row r="9338" spans="1:7" x14ac:dyDescent="0.35">
      <c r="A9338" t="s">
        <v>12263</v>
      </c>
      <c r="B9338" t="s">
        <v>6190</v>
      </c>
      <c r="C9338" s="16">
        <v>1991</v>
      </c>
      <c r="D9338">
        <v>22</v>
      </c>
      <c r="E9338">
        <v>0</v>
      </c>
      <c r="F9338" t="s">
        <v>13772</v>
      </c>
      <c r="G9338">
        <v>0.307</v>
      </c>
    </row>
    <row r="9339" spans="1:7" x14ac:dyDescent="0.35">
      <c r="A9339" t="s">
        <v>7505</v>
      </c>
      <c r="B9339" t="s">
        <v>2678</v>
      </c>
      <c r="C9339" s="16">
        <v>1991</v>
      </c>
      <c r="D9339">
        <v>2</v>
      </c>
      <c r="E9339">
        <v>49</v>
      </c>
      <c r="F9339" t="s">
        <v>13904</v>
      </c>
      <c r="G9339">
        <v>0.67300000000000004</v>
      </c>
    </row>
    <row r="9340" spans="1:7" x14ac:dyDescent="0.35">
      <c r="A9340" t="s">
        <v>7556</v>
      </c>
      <c r="B9340" t="s">
        <v>7557</v>
      </c>
      <c r="C9340" s="16">
        <v>1991</v>
      </c>
      <c r="D9340">
        <v>15</v>
      </c>
      <c r="E9340">
        <v>0</v>
      </c>
      <c r="F9340" t="s">
        <v>14561</v>
      </c>
      <c r="G9340">
        <v>0.5</v>
      </c>
    </row>
    <row r="9341" spans="1:7" x14ac:dyDescent="0.35">
      <c r="A9341" t="s">
        <v>7659</v>
      </c>
      <c r="B9341" t="s">
        <v>7660</v>
      </c>
      <c r="C9341" s="16">
        <v>1991</v>
      </c>
      <c r="D9341">
        <v>11</v>
      </c>
      <c r="E9341">
        <v>25</v>
      </c>
      <c r="F9341" t="s">
        <v>13273</v>
      </c>
      <c r="G9341">
        <v>0.254</v>
      </c>
    </row>
    <row r="9342" spans="1:7" x14ac:dyDescent="0.35">
      <c r="A9342" t="s">
        <v>7928</v>
      </c>
      <c r="B9342" t="s">
        <v>2052</v>
      </c>
      <c r="C9342" s="16">
        <v>1991</v>
      </c>
      <c r="D9342">
        <v>1</v>
      </c>
      <c r="E9342">
        <v>60</v>
      </c>
      <c r="F9342" t="s">
        <v>13974</v>
      </c>
      <c r="G9342">
        <v>0.58199999999999996</v>
      </c>
    </row>
    <row r="9343" spans="1:7" x14ac:dyDescent="0.35">
      <c r="A9343" t="s">
        <v>8883</v>
      </c>
      <c r="B9343" t="s">
        <v>1366</v>
      </c>
      <c r="C9343" s="16">
        <v>1991</v>
      </c>
      <c r="D9343">
        <v>1</v>
      </c>
      <c r="E9343">
        <v>14</v>
      </c>
      <c r="F9343" t="s">
        <v>13626</v>
      </c>
      <c r="G9343">
        <v>0.70199999999999996</v>
      </c>
    </row>
    <row r="9344" spans="1:7" x14ac:dyDescent="0.35">
      <c r="A9344" t="s">
        <v>9750</v>
      </c>
      <c r="B9344" t="s">
        <v>2052</v>
      </c>
      <c r="C9344" s="16">
        <v>1991</v>
      </c>
      <c r="D9344">
        <v>10</v>
      </c>
      <c r="E9344">
        <v>68</v>
      </c>
      <c r="F9344" t="s">
        <v>13974</v>
      </c>
      <c r="G9344">
        <v>0.52300000000000002</v>
      </c>
    </row>
    <row r="9345" spans="1:7" x14ac:dyDescent="0.35">
      <c r="A9345" t="s">
        <v>11435</v>
      </c>
      <c r="B9345" t="s">
        <v>451</v>
      </c>
      <c r="C9345" s="16">
        <v>1991</v>
      </c>
      <c r="D9345">
        <v>1</v>
      </c>
      <c r="E9345">
        <v>0</v>
      </c>
      <c r="F9345" t="s">
        <v>13904</v>
      </c>
      <c r="G9345">
        <v>0.66900000000000004</v>
      </c>
    </row>
    <row r="9346" spans="1:7" x14ac:dyDescent="0.35">
      <c r="A9346" t="s">
        <v>11579</v>
      </c>
      <c r="B9346" t="s">
        <v>11580</v>
      </c>
      <c r="C9346" s="16">
        <v>1991</v>
      </c>
      <c r="D9346">
        <v>15</v>
      </c>
      <c r="E9346">
        <v>18</v>
      </c>
      <c r="F9346" t="s">
        <v>12873</v>
      </c>
      <c r="G9346">
        <v>0.61299999999999999</v>
      </c>
    </row>
    <row r="9347" spans="1:7" x14ac:dyDescent="0.35">
      <c r="A9347" t="s">
        <v>597</v>
      </c>
      <c r="B9347" t="s">
        <v>598</v>
      </c>
      <c r="C9347" s="16">
        <v>1990</v>
      </c>
      <c r="D9347">
        <v>2</v>
      </c>
      <c r="E9347">
        <v>0</v>
      </c>
      <c r="F9347" t="s">
        <v>14590</v>
      </c>
      <c r="G9347">
        <v>0.376</v>
      </c>
    </row>
    <row r="9348" spans="1:7" x14ac:dyDescent="0.35">
      <c r="A9348" t="s">
        <v>1508</v>
      </c>
      <c r="B9348" t="s">
        <v>1509</v>
      </c>
      <c r="C9348" s="16">
        <v>1990</v>
      </c>
      <c r="D9348">
        <v>1</v>
      </c>
      <c r="E9348">
        <v>65</v>
      </c>
      <c r="F9348" t="s">
        <v>14075</v>
      </c>
      <c r="G9348">
        <v>0.61199999999999999</v>
      </c>
    </row>
    <row r="9349" spans="1:7" x14ac:dyDescent="0.35">
      <c r="A9349" t="s">
        <v>2040</v>
      </c>
      <c r="B9349" t="s">
        <v>2041</v>
      </c>
      <c r="C9349" s="16">
        <v>1990</v>
      </c>
      <c r="D9349">
        <v>1</v>
      </c>
      <c r="E9349">
        <v>35</v>
      </c>
      <c r="F9349" t="s">
        <v>13875</v>
      </c>
      <c r="G9349">
        <v>0.56799999999999995</v>
      </c>
    </row>
    <row r="9350" spans="1:7" x14ac:dyDescent="0.35">
      <c r="A9350" t="s">
        <v>4427</v>
      </c>
      <c r="B9350" t="s">
        <v>3359</v>
      </c>
      <c r="C9350" s="16">
        <v>1990</v>
      </c>
      <c r="D9350">
        <v>5</v>
      </c>
      <c r="E9350">
        <v>65</v>
      </c>
      <c r="F9350" t="s">
        <v>14180</v>
      </c>
      <c r="G9350">
        <v>0.57399999999999995</v>
      </c>
    </row>
    <row r="9351" spans="1:7" x14ac:dyDescent="0.35">
      <c r="A9351" t="s">
        <v>4808</v>
      </c>
      <c r="B9351" t="s">
        <v>4809</v>
      </c>
      <c r="C9351" s="16">
        <v>1990</v>
      </c>
      <c r="D9351">
        <v>1</v>
      </c>
      <c r="E9351">
        <v>18</v>
      </c>
      <c r="F9351" t="s">
        <v>13838</v>
      </c>
      <c r="G9351">
        <v>0.35399999999999998</v>
      </c>
    </row>
    <row r="9352" spans="1:7" x14ac:dyDescent="0.35">
      <c r="A9352" t="s">
        <v>4812</v>
      </c>
      <c r="B9352" t="s">
        <v>4813</v>
      </c>
      <c r="C9352" s="16">
        <v>1990</v>
      </c>
      <c r="D9352">
        <v>1</v>
      </c>
      <c r="E9352">
        <v>65</v>
      </c>
      <c r="F9352" t="s">
        <v>14626</v>
      </c>
      <c r="G9352">
        <v>0.54200000000000004</v>
      </c>
    </row>
    <row r="9353" spans="1:7" x14ac:dyDescent="0.35">
      <c r="A9353" t="s">
        <v>12170</v>
      </c>
      <c r="B9353" t="s">
        <v>5816</v>
      </c>
      <c r="C9353" s="16">
        <v>1990</v>
      </c>
      <c r="D9353">
        <v>11</v>
      </c>
      <c r="E9353">
        <v>34</v>
      </c>
      <c r="F9353" t="s">
        <v>13902</v>
      </c>
      <c r="G9353">
        <v>0.67500000000000004</v>
      </c>
    </row>
    <row r="9354" spans="1:7" x14ac:dyDescent="0.35">
      <c r="A9354" t="s">
        <v>6207</v>
      </c>
      <c r="B9354" t="s">
        <v>6208</v>
      </c>
      <c r="C9354" s="16">
        <v>1990</v>
      </c>
      <c r="D9354">
        <v>21</v>
      </c>
      <c r="E9354">
        <v>17</v>
      </c>
      <c r="F9354" t="s">
        <v>13273</v>
      </c>
      <c r="G9354">
        <v>0.46899999999999997</v>
      </c>
    </row>
    <row r="9355" spans="1:7" x14ac:dyDescent="0.35">
      <c r="A9355" t="s">
        <v>6624</v>
      </c>
      <c r="B9355" t="s">
        <v>598</v>
      </c>
      <c r="C9355" s="16">
        <v>1990</v>
      </c>
      <c r="D9355">
        <v>1</v>
      </c>
      <c r="E9355">
        <v>62</v>
      </c>
      <c r="F9355" t="s">
        <v>14590</v>
      </c>
      <c r="G9355">
        <v>0.36599999999999999</v>
      </c>
    </row>
    <row r="9356" spans="1:7" x14ac:dyDescent="0.35">
      <c r="A9356" t="s">
        <v>6720</v>
      </c>
      <c r="B9356" t="s">
        <v>6507</v>
      </c>
      <c r="C9356" s="16">
        <v>1990</v>
      </c>
      <c r="D9356">
        <v>7</v>
      </c>
      <c r="E9356">
        <v>56</v>
      </c>
      <c r="F9356" t="s">
        <v>14188</v>
      </c>
      <c r="G9356">
        <v>0.53600000000000003</v>
      </c>
    </row>
    <row r="9357" spans="1:7" x14ac:dyDescent="0.35">
      <c r="A9357" t="s">
        <v>7101</v>
      </c>
      <c r="B9357" t="s">
        <v>489</v>
      </c>
      <c r="C9357" s="16">
        <v>1990</v>
      </c>
      <c r="D9357">
        <v>16</v>
      </c>
      <c r="E9357">
        <v>52</v>
      </c>
      <c r="F9357" t="s">
        <v>14521</v>
      </c>
      <c r="G9357">
        <v>0.83099999999999996</v>
      </c>
    </row>
    <row r="9358" spans="1:7" x14ac:dyDescent="0.35">
      <c r="A9358" t="s">
        <v>7124</v>
      </c>
      <c r="B9358" t="s">
        <v>758</v>
      </c>
      <c r="C9358" s="16">
        <v>1990</v>
      </c>
      <c r="D9358">
        <v>6</v>
      </c>
      <c r="E9358">
        <v>0</v>
      </c>
      <c r="F9358" t="s">
        <v>14169</v>
      </c>
      <c r="G9358">
        <v>0.60299999999999998</v>
      </c>
    </row>
    <row r="9359" spans="1:7" x14ac:dyDescent="0.35">
      <c r="A9359" t="s">
        <v>490</v>
      </c>
      <c r="B9359" t="s">
        <v>489</v>
      </c>
      <c r="C9359" s="16">
        <v>1990</v>
      </c>
      <c r="D9359">
        <v>10</v>
      </c>
      <c r="E9359">
        <v>49</v>
      </c>
      <c r="F9359" t="s">
        <v>14521</v>
      </c>
      <c r="G9359">
        <v>0.70199999999999996</v>
      </c>
    </row>
    <row r="9360" spans="1:7" x14ac:dyDescent="0.35">
      <c r="A9360" t="s">
        <v>7298</v>
      </c>
      <c r="B9360" t="s">
        <v>7299</v>
      </c>
      <c r="C9360" s="16">
        <v>1990</v>
      </c>
      <c r="D9360">
        <v>4</v>
      </c>
      <c r="E9360">
        <v>35</v>
      </c>
      <c r="F9360" t="s">
        <v>7300</v>
      </c>
      <c r="G9360">
        <v>0.79300000000000004</v>
      </c>
    </row>
    <row r="9361" spans="1:7" x14ac:dyDescent="0.35">
      <c r="A9361" t="s">
        <v>9824</v>
      </c>
      <c r="B9361" t="s">
        <v>3519</v>
      </c>
      <c r="C9361" s="16">
        <v>1990</v>
      </c>
      <c r="D9361">
        <v>7</v>
      </c>
      <c r="E9361">
        <v>0</v>
      </c>
      <c r="F9361" t="s">
        <v>2497</v>
      </c>
      <c r="G9361">
        <v>0.86699999999999999</v>
      </c>
    </row>
    <row r="9362" spans="1:7" x14ac:dyDescent="0.35">
      <c r="A9362" t="s">
        <v>10877</v>
      </c>
      <c r="B9362">
        <v>1927</v>
      </c>
      <c r="C9362" s="16">
        <v>1990</v>
      </c>
      <c r="D9362">
        <v>1</v>
      </c>
      <c r="E9362">
        <v>0</v>
      </c>
      <c r="F9362" t="s">
        <v>13904</v>
      </c>
      <c r="G9362">
        <v>0.54600000000000004</v>
      </c>
    </row>
    <row r="9363" spans="1:7" x14ac:dyDescent="0.35">
      <c r="A9363" t="s">
        <v>937</v>
      </c>
      <c r="B9363" t="s">
        <v>2928</v>
      </c>
      <c r="C9363" s="16">
        <v>1990</v>
      </c>
      <c r="D9363">
        <v>1</v>
      </c>
      <c r="E9363">
        <v>47</v>
      </c>
      <c r="F9363" t="s">
        <v>14224</v>
      </c>
      <c r="G9363">
        <v>0.59</v>
      </c>
    </row>
    <row r="9364" spans="1:7" x14ac:dyDescent="0.35">
      <c r="A9364" t="s">
        <v>12701</v>
      </c>
      <c r="B9364" t="s">
        <v>598</v>
      </c>
      <c r="C9364" s="16">
        <v>1990</v>
      </c>
      <c r="D9364">
        <v>3</v>
      </c>
      <c r="E9364">
        <v>49</v>
      </c>
      <c r="F9364" t="s">
        <v>14590</v>
      </c>
      <c r="G9364">
        <v>0.17</v>
      </c>
    </row>
    <row r="9365" spans="1:7" x14ac:dyDescent="0.35">
      <c r="A9365" t="s">
        <v>11295</v>
      </c>
      <c r="B9365" t="s">
        <v>11296</v>
      </c>
      <c r="C9365" s="16">
        <v>1990</v>
      </c>
      <c r="D9365">
        <v>6</v>
      </c>
      <c r="E9365">
        <v>41</v>
      </c>
      <c r="F9365" t="s">
        <v>1801</v>
      </c>
      <c r="G9365">
        <v>0.35099999999999998</v>
      </c>
    </row>
    <row r="9366" spans="1:7" x14ac:dyDescent="0.35">
      <c r="A9366" t="s">
        <v>2133</v>
      </c>
      <c r="B9366" t="s">
        <v>2134</v>
      </c>
      <c r="C9366" s="16">
        <v>1989</v>
      </c>
      <c r="D9366">
        <v>1</v>
      </c>
      <c r="E9366">
        <v>56</v>
      </c>
      <c r="F9366" t="s">
        <v>14136</v>
      </c>
      <c r="G9366">
        <v>0.63900000000000001</v>
      </c>
    </row>
    <row r="9367" spans="1:7" x14ac:dyDescent="0.35">
      <c r="A9367" t="s">
        <v>3703</v>
      </c>
      <c r="B9367" t="s">
        <v>3666</v>
      </c>
      <c r="C9367" s="16">
        <v>1989</v>
      </c>
      <c r="D9367">
        <v>5</v>
      </c>
      <c r="E9367">
        <v>60</v>
      </c>
      <c r="F9367" t="s">
        <v>3667</v>
      </c>
      <c r="G9367">
        <v>0.66500000000000004</v>
      </c>
    </row>
    <row r="9368" spans="1:7" x14ac:dyDescent="0.35">
      <c r="A9368" t="s">
        <v>12001</v>
      </c>
      <c r="B9368" t="s">
        <v>3846</v>
      </c>
      <c r="C9368" s="16">
        <v>1989</v>
      </c>
      <c r="D9368">
        <v>5</v>
      </c>
      <c r="E9368">
        <v>67</v>
      </c>
      <c r="F9368" t="s">
        <v>14585</v>
      </c>
      <c r="G9368">
        <v>0.40100000000000002</v>
      </c>
    </row>
    <row r="9369" spans="1:7" x14ac:dyDescent="0.35">
      <c r="A9369" t="s">
        <v>3994</v>
      </c>
      <c r="B9369" t="s">
        <v>2134</v>
      </c>
      <c r="C9369" s="16">
        <v>1989</v>
      </c>
      <c r="D9369">
        <v>2</v>
      </c>
      <c r="E9369">
        <v>44</v>
      </c>
      <c r="F9369" t="s">
        <v>14136</v>
      </c>
      <c r="G9369">
        <v>0.68400000000000005</v>
      </c>
    </row>
    <row r="9370" spans="1:7" x14ac:dyDescent="0.35">
      <c r="A9370" t="s">
        <v>4743</v>
      </c>
      <c r="B9370" t="s">
        <v>1678</v>
      </c>
      <c r="C9370" s="16">
        <v>1989</v>
      </c>
      <c r="D9370">
        <v>5</v>
      </c>
      <c r="E9370">
        <v>57</v>
      </c>
      <c r="F9370" t="s">
        <v>12801</v>
      </c>
      <c r="G9370">
        <v>0.65100000000000002</v>
      </c>
    </row>
    <row r="9371" spans="1:7" x14ac:dyDescent="0.35">
      <c r="A9371" t="s">
        <v>7424</v>
      </c>
      <c r="B9371" t="s">
        <v>2629</v>
      </c>
      <c r="C9371" s="16">
        <v>1989</v>
      </c>
      <c r="D9371">
        <v>9</v>
      </c>
      <c r="E9371">
        <v>75</v>
      </c>
      <c r="F9371" t="s">
        <v>13982</v>
      </c>
      <c r="G9371">
        <v>0.63800000000000001</v>
      </c>
    </row>
    <row r="9372" spans="1:7" x14ac:dyDescent="0.35">
      <c r="A9372" t="s">
        <v>7905</v>
      </c>
      <c r="B9372" t="s">
        <v>7906</v>
      </c>
      <c r="C9372" s="16">
        <v>1989</v>
      </c>
      <c r="D9372">
        <v>19</v>
      </c>
      <c r="E9372">
        <v>61</v>
      </c>
      <c r="F9372" t="s">
        <v>14627</v>
      </c>
      <c r="G9372">
        <v>0.40799999999999997</v>
      </c>
    </row>
    <row r="9373" spans="1:7" x14ac:dyDescent="0.35">
      <c r="A9373" t="s">
        <v>12496</v>
      </c>
      <c r="B9373" t="s">
        <v>77</v>
      </c>
      <c r="C9373" s="16">
        <v>1989</v>
      </c>
      <c r="D9373">
        <v>4</v>
      </c>
      <c r="E9373">
        <v>0</v>
      </c>
      <c r="F9373" t="s">
        <v>14191</v>
      </c>
      <c r="G9373">
        <v>0.56000000000000005</v>
      </c>
    </row>
    <row r="9374" spans="1:7" x14ac:dyDescent="0.35">
      <c r="A9374" t="s">
        <v>9237</v>
      </c>
      <c r="B9374" t="s">
        <v>79</v>
      </c>
      <c r="C9374" s="16">
        <v>1989</v>
      </c>
      <c r="D9374">
        <v>6</v>
      </c>
      <c r="E9374">
        <v>36</v>
      </c>
      <c r="F9374" t="s">
        <v>14282</v>
      </c>
      <c r="G9374">
        <v>0.72399999999999998</v>
      </c>
    </row>
    <row r="9375" spans="1:7" x14ac:dyDescent="0.35">
      <c r="A9375" t="s">
        <v>9560</v>
      </c>
      <c r="B9375" t="s">
        <v>4643</v>
      </c>
      <c r="C9375" s="16">
        <v>1989</v>
      </c>
      <c r="D9375">
        <v>1</v>
      </c>
      <c r="E9375">
        <v>28</v>
      </c>
      <c r="F9375" t="s">
        <v>13413</v>
      </c>
      <c r="G9375">
        <v>0.629</v>
      </c>
    </row>
    <row r="9376" spans="1:7" x14ac:dyDescent="0.35">
      <c r="A9376" t="s">
        <v>10517</v>
      </c>
      <c r="B9376" t="s">
        <v>10518</v>
      </c>
      <c r="C9376" s="16">
        <v>1989</v>
      </c>
      <c r="D9376">
        <v>1</v>
      </c>
      <c r="E9376">
        <v>74</v>
      </c>
      <c r="F9376" t="s">
        <v>10519</v>
      </c>
      <c r="G9376">
        <v>0.75600000000000001</v>
      </c>
    </row>
    <row r="9377" spans="1:7" x14ac:dyDescent="0.35">
      <c r="A9377" t="s">
        <v>2239</v>
      </c>
      <c r="B9377" t="s">
        <v>2928</v>
      </c>
      <c r="C9377" s="16">
        <v>1989</v>
      </c>
      <c r="D9377">
        <v>12</v>
      </c>
      <c r="E9377">
        <v>27</v>
      </c>
      <c r="F9377" t="s">
        <v>14224</v>
      </c>
      <c r="G9377">
        <v>0.64700000000000002</v>
      </c>
    </row>
    <row r="9378" spans="1:7" x14ac:dyDescent="0.35">
      <c r="A9378" t="s">
        <v>3128</v>
      </c>
      <c r="B9378" t="s">
        <v>589</v>
      </c>
      <c r="C9378" s="16">
        <v>1989</v>
      </c>
      <c r="D9378">
        <v>6</v>
      </c>
      <c r="E9378">
        <v>52</v>
      </c>
      <c r="F9378" t="s">
        <v>14083</v>
      </c>
      <c r="G9378">
        <v>0.435</v>
      </c>
    </row>
    <row r="9379" spans="1:7" x14ac:dyDescent="0.35">
      <c r="A9379" t="s">
        <v>11660</v>
      </c>
      <c r="B9379" t="s">
        <v>1678</v>
      </c>
      <c r="C9379" s="16">
        <v>1989</v>
      </c>
      <c r="D9379">
        <v>1</v>
      </c>
      <c r="E9379">
        <v>74</v>
      </c>
      <c r="F9379" t="s">
        <v>12801</v>
      </c>
      <c r="G9379">
        <v>0.64900000000000002</v>
      </c>
    </row>
    <row r="9380" spans="1:7" x14ac:dyDescent="0.35">
      <c r="A9380" t="s">
        <v>11707</v>
      </c>
      <c r="B9380" t="s">
        <v>10518</v>
      </c>
      <c r="C9380" s="16">
        <v>1989</v>
      </c>
      <c r="D9380">
        <v>1</v>
      </c>
      <c r="E9380">
        <v>62</v>
      </c>
      <c r="F9380" t="s">
        <v>10519</v>
      </c>
      <c r="G9380">
        <v>0.753</v>
      </c>
    </row>
    <row r="9381" spans="1:7" x14ac:dyDescent="0.35">
      <c r="A9381" t="s">
        <v>636</v>
      </c>
      <c r="B9381" t="s">
        <v>637</v>
      </c>
      <c r="C9381" s="16">
        <v>1988</v>
      </c>
      <c r="D9381">
        <v>3</v>
      </c>
      <c r="E9381">
        <v>63</v>
      </c>
      <c r="F9381" t="s">
        <v>14447</v>
      </c>
      <c r="G9381">
        <v>0.57699999999999996</v>
      </c>
    </row>
    <row r="9382" spans="1:7" x14ac:dyDescent="0.35">
      <c r="A9382" t="s">
        <v>750</v>
      </c>
      <c r="B9382" t="s">
        <v>451</v>
      </c>
      <c r="C9382" s="16">
        <v>1988</v>
      </c>
      <c r="D9382">
        <v>8</v>
      </c>
      <c r="E9382">
        <v>0</v>
      </c>
      <c r="F9382" t="s">
        <v>13904</v>
      </c>
      <c r="G9382">
        <v>0.128</v>
      </c>
    </row>
    <row r="9383" spans="1:7" x14ac:dyDescent="0.35">
      <c r="A9383" t="s">
        <v>783</v>
      </c>
      <c r="B9383" t="s">
        <v>784</v>
      </c>
      <c r="C9383" s="16">
        <v>1988</v>
      </c>
      <c r="D9383">
        <v>7</v>
      </c>
      <c r="E9383">
        <v>45</v>
      </c>
      <c r="F9383" t="s">
        <v>14460</v>
      </c>
      <c r="G9383">
        <v>0.53800000000000003</v>
      </c>
    </row>
    <row r="9384" spans="1:7" x14ac:dyDescent="0.35">
      <c r="A9384" t="s">
        <v>853</v>
      </c>
      <c r="B9384">
        <v>1927</v>
      </c>
      <c r="C9384" s="16">
        <v>1988</v>
      </c>
      <c r="D9384">
        <v>3</v>
      </c>
      <c r="E9384">
        <v>0</v>
      </c>
      <c r="F9384" t="s">
        <v>13904</v>
      </c>
      <c r="G9384">
        <v>0.68700000000000006</v>
      </c>
    </row>
    <row r="9385" spans="1:7" x14ac:dyDescent="0.35">
      <c r="A9385" t="s">
        <v>1154</v>
      </c>
      <c r="B9385" t="s">
        <v>1155</v>
      </c>
      <c r="C9385" s="16">
        <v>1988</v>
      </c>
      <c r="D9385">
        <v>6</v>
      </c>
      <c r="E9385">
        <v>17</v>
      </c>
      <c r="F9385" t="s">
        <v>13363</v>
      </c>
      <c r="G9385">
        <v>0.871</v>
      </c>
    </row>
    <row r="9386" spans="1:7" x14ac:dyDescent="0.35">
      <c r="A9386" t="s">
        <v>1740</v>
      </c>
      <c r="B9386" t="s">
        <v>1684</v>
      </c>
      <c r="C9386" s="16">
        <v>1988</v>
      </c>
      <c r="D9386">
        <v>8</v>
      </c>
      <c r="E9386">
        <v>0</v>
      </c>
      <c r="F9386" t="s">
        <v>12789</v>
      </c>
      <c r="G9386">
        <v>0.27</v>
      </c>
    </row>
    <row r="9387" spans="1:7" x14ac:dyDescent="0.35">
      <c r="A9387" t="s">
        <v>1749</v>
      </c>
      <c r="B9387" t="s">
        <v>1750</v>
      </c>
      <c r="C9387" s="16">
        <v>1988</v>
      </c>
      <c r="D9387">
        <v>5</v>
      </c>
      <c r="E9387">
        <v>59</v>
      </c>
      <c r="F9387" t="s">
        <v>14628</v>
      </c>
      <c r="G9387">
        <v>0.51800000000000002</v>
      </c>
    </row>
    <row r="9388" spans="1:7" x14ac:dyDescent="0.35">
      <c r="A9388" t="s">
        <v>2677</v>
      </c>
      <c r="B9388" t="s">
        <v>2678</v>
      </c>
      <c r="C9388" s="16">
        <v>1988</v>
      </c>
      <c r="D9388">
        <v>1</v>
      </c>
      <c r="E9388">
        <v>41</v>
      </c>
      <c r="F9388" t="s">
        <v>13904</v>
      </c>
      <c r="G9388">
        <v>0.42899999999999999</v>
      </c>
    </row>
    <row r="9389" spans="1:7" x14ac:dyDescent="0.35">
      <c r="A9389" t="s">
        <v>3439</v>
      </c>
      <c r="B9389" t="s">
        <v>3440</v>
      </c>
      <c r="C9389" s="16">
        <v>1988</v>
      </c>
      <c r="D9389">
        <v>10</v>
      </c>
      <c r="E9389">
        <v>0</v>
      </c>
      <c r="F9389" t="s">
        <v>13013</v>
      </c>
      <c r="G9389">
        <v>0.63</v>
      </c>
    </row>
    <row r="9390" spans="1:7" x14ac:dyDescent="0.35">
      <c r="A9390" t="s">
        <v>655</v>
      </c>
      <c r="B9390" t="s">
        <v>3807</v>
      </c>
      <c r="C9390" s="16">
        <v>1988</v>
      </c>
      <c r="D9390">
        <v>2</v>
      </c>
      <c r="E9390">
        <v>56</v>
      </c>
      <c r="F9390" t="s">
        <v>13013</v>
      </c>
      <c r="G9390">
        <v>0.57899999999999996</v>
      </c>
    </row>
    <row r="9391" spans="1:7" x14ac:dyDescent="0.35">
      <c r="A9391" t="s">
        <v>4844</v>
      </c>
      <c r="B9391" t="s">
        <v>4845</v>
      </c>
      <c r="C9391" s="16">
        <v>1988</v>
      </c>
      <c r="D9391">
        <v>1</v>
      </c>
      <c r="E9391">
        <v>37</v>
      </c>
      <c r="F9391" t="s">
        <v>13904</v>
      </c>
      <c r="G9391">
        <v>0.68500000000000005</v>
      </c>
    </row>
    <row r="9392" spans="1:7" x14ac:dyDescent="0.35">
      <c r="A9392" t="s">
        <v>5101</v>
      </c>
      <c r="B9392" t="s">
        <v>4845</v>
      </c>
      <c r="C9392" s="16">
        <v>1988</v>
      </c>
      <c r="D9392">
        <v>9</v>
      </c>
      <c r="E9392">
        <v>27</v>
      </c>
      <c r="F9392" t="s">
        <v>13904</v>
      </c>
      <c r="G9392">
        <v>0.78500000000000003</v>
      </c>
    </row>
    <row r="9393" spans="1:7" x14ac:dyDescent="0.35">
      <c r="A9393" t="s">
        <v>6566</v>
      </c>
      <c r="B9393">
        <v>1927</v>
      </c>
      <c r="C9393" s="16">
        <v>1988</v>
      </c>
      <c r="D9393">
        <v>2</v>
      </c>
      <c r="E9393">
        <v>0</v>
      </c>
      <c r="F9393" t="s">
        <v>13904</v>
      </c>
      <c r="G9393">
        <v>0.56599999999999995</v>
      </c>
    </row>
    <row r="9394" spans="1:7" x14ac:dyDescent="0.35">
      <c r="A9394" t="s">
        <v>6747</v>
      </c>
      <c r="B9394" t="s">
        <v>4416</v>
      </c>
      <c r="C9394" s="16">
        <v>1988</v>
      </c>
      <c r="D9394">
        <v>13</v>
      </c>
      <c r="E9394">
        <v>15</v>
      </c>
      <c r="F9394" t="s">
        <v>13754</v>
      </c>
      <c r="G9394">
        <v>0.72699999999999998</v>
      </c>
    </row>
    <row r="9395" spans="1:7" x14ac:dyDescent="0.35">
      <c r="A9395" t="s">
        <v>6925</v>
      </c>
      <c r="B9395" t="s">
        <v>6926</v>
      </c>
      <c r="C9395" s="16">
        <v>1988</v>
      </c>
      <c r="D9395">
        <v>3</v>
      </c>
      <c r="E9395">
        <v>20</v>
      </c>
      <c r="F9395" t="s">
        <v>13875</v>
      </c>
      <c r="G9395">
        <v>0.436</v>
      </c>
    </row>
    <row r="9396" spans="1:7" x14ac:dyDescent="0.35">
      <c r="A9396" t="s">
        <v>7051</v>
      </c>
      <c r="B9396" t="s">
        <v>6926</v>
      </c>
      <c r="C9396" s="16">
        <v>1988</v>
      </c>
      <c r="D9396">
        <v>12</v>
      </c>
      <c r="E9396">
        <v>13</v>
      </c>
      <c r="F9396" t="s">
        <v>13875</v>
      </c>
      <c r="G9396">
        <v>0.36699999999999999</v>
      </c>
    </row>
    <row r="9397" spans="1:7" x14ac:dyDescent="0.35">
      <c r="A9397" t="s">
        <v>7167</v>
      </c>
      <c r="B9397" t="s">
        <v>5980</v>
      </c>
      <c r="C9397" s="16">
        <v>1988</v>
      </c>
      <c r="D9397">
        <v>3</v>
      </c>
      <c r="E9397">
        <v>18</v>
      </c>
      <c r="F9397" t="s">
        <v>13904</v>
      </c>
      <c r="G9397">
        <v>0.84799999999999998</v>
      </c>
    </row>
    <row r="9398" spans="1:7" x14ac:dyDescent="0.35">
      <c r="A9398" t="s">
        <v>7691</v>
      </c>
      <c r="B9398" t="s">
        <v>2678</v>
      </c>
      <c r="C9398" s="16">
        <v>1988</v>
      </c>
      <c r="D9398">
        <v>7</v>
      </c>
      <c r="E9398">
        <v>47</v>
      </c>
      <c r="F9398" t="s">
        <v>13904</v>
      </c>
      <c r="G9398">
        <v>0.64300000000000002</v>
      </c>
    </row>
    <row r="9399" spans="1:7" x14ac:dyDescent="0.35">
      <c r="A9399" t="s">
        <v>1866</v>
      </c>
      <c r="B9399" t="s">
        <v>1108</v>
      </c>
      <c r="C9399" s="16">
        <v>1988</v>
      </c>
      <c r="D9399">
        <v>10</v>
      </c>
      <c r="E9399">
        <v>0</v>
      </c>
      <c r="F9399" t="s">
        <v>14066</v>
      </c>
      <c r="G9399">
        <v>0.42399999999999999</v>
      </c>
    </row>
    <row r="9400" spans="1:7" x14ac:dyDescent="0.35">
      <c r="A9400" t="s">
        <v>8460</v>
      </c>
      <c r="B9400" t="s">
        <v>5563</v>
      </c>
      <c r="C9400" s="16">
        <v>1988</v>
      </c>
      <c r="D9400">
        <v>2</v>
      </c>
      <c r="E9400">
        <v>0</v>
      </c>
      <c r="F9400" t="s">
        <v>14475</v>
      </c>
      <c r="G9400">
        <v>0.747</v>
      </c>
    </row>
    <row r="9401" spans="1:7" x14ac:dyDescent="0.35">
      <c r="A9401" t="s">
        <v>8746</v>
      </c>
      <c r="B9401">
        <v>1927</v>
      </c>
      <c r="C9401" s="16">
        <v>1988</v>
      </c>
      <c r="D9401">
        <v>4</v>
      </c>
      <c r="E9401">
        <v>0</v>
      </c>
      <c r="F9401" t="s">
        <v>13904</v>
      </c>
      <c r="G9401">
        <v>0.52600000000000002</v>
      </c>
    </row>
    <row r="9402" spans="1:7" x14ac:dyDescent="0.35">
      <c r="A9402" t="s">
        <v>9500</v>
      </c>
      <c r="B9402" t="s">
        <v>6507</v>
      </c>
      <c r="C9402" s="16">
        <v>1988</v>
      </c>
      <c r="D9402">
        <v>2</v>
      </c>
      <c r="E9402">
        <v>65</v>
      </c>
      <c r="F9402" t="s">
        <v>14188</v>
      </c>
      <c r="G9402">
        <v>0.51</v>
      </c>
    </row>
    <row r="9403" spans="1:7" x14ac:dyDescent="0.35">
      <c r="A9403" t="s">
        <v>12155</v>
      </c>
      <c r="B9403" t="s">
        <v>5587</v>
      </c>
      <c r="C9403" s="16">
        <v>1988</v>
      </c>
      <c r="D9403">
        <v>1</v>
      </c>
      <c r="E9403">
        <v>77</v>
      </c>
      <c r="F9403" t="s">
        <v>14291</v>
      </c>
      <c r="G9403">
        <v>0.85099999999999998</v>
      </c>
    </row>
    <row r="9404" spans="1:7" x14ac:dyDescent="0.35">
      <c r="A9404" t="s">
        <v>10012</v>
      </c>
      <c r="B9404" t="s">
        <v>784</v>
      </c>
      <c r="C9404" s="16">
        <v>1988</v>
      </c>
      <c r="D9404">
        <v>1</v>
      </c>
      <c r="E9404">
        <v>56</v>
      </c>
      <c r="F9404" t="s">
        <v>14460</v>
      </c>
      <c r="G9404">
        <v>0.64500000000000002</v>
      </c>
    </row>
    <row r="9405" spans="1:7" x14ac:dyDescent="0.35">
      <c r="A9405" t="s">
        <v>10088</v>
      </c>
      <c r="B9405" t="s">
        <v>2008</v>
      </c>
      <c r="C9405" s="16">
        <v>1988</v>
      </c>
      <c r="D9405">
        <v>6</v>
      </c>
      <c r="E9405">
        <v>1</v>
      </c>
      <c r="F9405" t="s">
        <v>13973</v>
      </c>
      <c r="G9405">
        <v>0.66100000000000003</v>
      </c>
    </row>
    <row r="9406" spans="1:7" x14ac:dyDescent="0.35">
      <c r="A9406" t="s">
        <v>7438</v>
      </c>
      <c r="B9406" t="s">
        <v>5563</v>
      </c>
      <c r="C9406" s="16">
        <v>1988</v>
      </c>
      <c r="D9406">
        <v>1</v>
      </c>
      <c r="E9406">
        <v>0</v>
      </c>
      <c r="F9406" t="s">
        <v>14475</v>
      </c>
      <c r="G9406">
        <v>0.79900000000000004</v>
      </c>
    </row>
    <row r="9407" spans="1:7" x14ac:dyDescent="0.35">
      <c r="A9407" t="s">
        <v>10478</v>
      </c>
      <c r="B9407" t="s">
        <v>2678</v>
      </c>
      <c r="C9407" s="16">
        <v>1988</v>
      </c>
      <c r="D9407">
        <v>2</v>
      </c>
      <c r="E9407">
        <v>43</v>
      </c>
      <c r="F9407" t="s">
        <v>13904</v>
      </c>
      <c r="G9407">
        <v>0.67</v>
      </c>
    </row>
    <row r="9408" spans="1:7" x14ac:dyDescent="0.35">
      <c r="A9408" t="s">
        <v>10671</v>
      </c>
      <c r="B9408" t="s">
        <v>6926</v>
      </c>
      <c r="C9408" s="16">
        <v>1988</v>
      </c>
      <c r="D9408">
        <v>1</v>
      </c>
      <c r="E9408">
        <v>22</v>
      </c>
      <c r="F9408" t="s">
        <v>13875</v>
      </c>
      <c r="G9408">
        <v>0.6</v>
      </c>
    </row>
    <row r="9409" spans="1:7" x14ac:dyDescent="0.35">
      <c r="A9409" t="s">
        <v>10783</v>
      </c>
      <c r="B9409" t="s">
        <v>1133</v>
      </c>
      <c r="C9409" s="16">
        <v>1988</v>
      </c>
      <c r="D9409">
        <v>5</v>
      </c>
      <c r="E9409">
        <v>47</v>
      </c>
      <c r="F9409" t="s">
        <v>1134</v>
      </c>
      <c r="G9409">
        <v>0.628</v>
      </c>
    </row>
    <row r="9410" spans="1:7" x14ac:dyDescent="0.35">
      <c r="A9410" t="s">
        <v>12684</v>
      </c>
      <c r="B9410" t="s">
        <v>254</v>
      </c>
      <c r="C9410" s="16">
        <v>1988</v>
      </c>
      <c r="D9410">
        <v>7</v>
      </c>
      <c r="E9410">
        <v>48</v>
      </c>
      <c r="F9410" t="s">
        <v>13469</v>
      </c>
      <c r="G9410">
        <v>0.71099999999999997</v>
      </c>
    </row>
    <row r="9411" spans="1:7" x14ac:dyDescent="0.35">
      <c r="A9411" t="s">
        <v>11010</v>
      </c>
      <c r="B9411" t="s">
        <v>6926</v>
      </c>
      <c r="C9411" s="16">
        <v>1988</v>
      </c>
      <c r="D9411">
        <v>2</v>
      </c>
      <c r="E9411">
        <v>18</v>
      </c>
      <c r="F9411" t="s">
        <v>13875</v>
      </c>
      <c r="G9411">
        <v>0.67400000000000004</v>
      </c>
    </row>
    <row r="9412" spans="1:7" x14ac:dyDescent="0.35">
      <c r="A9412" t="s">
        <v>11627</v>
      </c>
      <c r="B9412" t="s">
        <v>5587</v>
      </c>
      <c r="C9412" s="16">
        <v>1988</v>
      </c>
      <c r="D9412">
        <v>8</v>
      </c>
      <c r="E9412">
        <v>64</v>
      </c>
      <c r="F9412" t="s">
        <v>14291</v>
      </c>
      <c r="G9412">
        <v>0.82399999999999995</v>
      </c>
    </row>
    <row r="9413" spans="1:7" x14ac:dyDescent="0.35">
      <c r="A9413" t="s">
        <v>76</v>
      </c>
      <c r="B9413" t="s">
        <v>77</v>
      </c>
      <c r="C9413" s="16">
        <v>1987</v>
      </c>
      <c r="D9413">
        <v>1</v>
      </c>
      <c r="E9413">
        <v>74</v>
      </c>
      <c r="F9413" t="s">
        <v>14191</v>
      </c>
      <c r="G9413">
        <v>0.64</v>
      </c>
    </row>
    <row r="9414" spans="1:7" x14ac:dyDescent="0.35">
      <c r="A9414" t="s">
        <v>78</v>
      </c>
      <c r="B9414" t="s">
        <v>79</v>
      </c>
      <c r="C9414" s="16">
        <v>1987</v>
      </c>
      <c r="D9414">
        <v>1</v>
      </c>
      <c r="E9414">
        <v>0</v>
      </c>
      <c r="F9414" t="s">
        <v>14282</v>
      </c>
      <c r="G9414">
        <v>0.60699999999999998</v>
      </c>
    </row>
    <row r="9415" spans="1:7" x14ac:dyDescent="0.35">
      <c r="A9415" t="s">
        <v>2059</v>
      </c>
      <c r="B9415" t="s">
        <v>1050</v>
      </c>
      <c r="C9415" s="16">
        <v>1987</v>
      </c>
      <c r="D9415">
        <v>2</v>
      </c>
      <c r="E9415">
        <v>0</v>
      </c>
      <c r="F9415" t="s">
        <v>13904</v>
      </c>
      <c r="G9415">
        <v>0.42699999999999999</v>
      </c>
    </row>
    <row r="9416" spans="1:7" x14ac:dyDescent="0.35">
      <c r="A9416" t="s">
        <v>2930</v>
      </c>
      <c r="B9416" t="s">
        <v>77</v>
      </c>
      <c r="C9416" s="16">
        <v>1987</v>
      </c>
      <c r="D9416">
        <v>4</v>
      </c>
      <c r="E9416">
        <v>50</v>
      </c>
      <c r="F9416" t="s">
        <v>14191</v>
      </c>
      <c r="G9416">
        <v>0.72</v>
      </c>
    </row>
    <row r="9417" spans="1:7" x14ac:dyDescent="0.35">
      <c r="A9417" t="s">
        <v>3724</v>
      </c>
      <c r="B9417" t="s">
        <v>79</v>
      </c>
      <c r="C9417" s="16">
        <v>1987</v>
      </c>
      <c r="D9417">
        <v>5</v>
      </c>
      <c r="E9417">
        <v>0</v>
      </c>
      <c r="F9417" t="s">
        <v>14282</v>
      </c>
      <c r="G9417">
        <v>0.74399999999999999</v>
      </c>
    </row>
    <row r="9418" spans="1:7" x14ac:dyDescent="0.35">
      <c r="A9418" t="s">
        <v>4439</v>
      </c>
      <c r="B9418" t="s">
        <v>4440</v>
      </c>
      <c r="C9418" s="16">
        <v>1987</v>
      </c>
      <c r="D9418">
        <v>1</v>
      </c>
      <c r="E9418">
        <v>0</v>
      </c>
      <c r="F9418" t="s">
        <v>4441</v>
      </c>
      <c r="G9418">
        <v>0.55200000000000005</v>
      </c>
    </row>
    <row r="9419" spans="1:7" x14ac:dyDescent="0.35">
      <c r="A9419" t="s">
        <v>4750</v>
      </c>
      <c r="B9419" t="s">
        <v>4470</v>
      </c>
      <c r="C9419" s="16">
        <v>1987</v>
      </c>
      <c r="D9419">
        <v>1</v>
      </c>
      <c r="E9419">
        <v>41</v>
      </c>
      <c r="F9419" t="s">
        <v>13938</v>
      </c>
      <c r="G9419">
        <v>0.36099999999999999</v>
      </c>
    </row>
    <row r="9420" spans="1:7" x14ac:dyDescent="0.35">
      <c r="A9420" t="s">
        <v>4909</v>
      </c>
      <c r="B9420" t="s">
        <v>4910</v>
      </c>
      <c r="C9420" s="16">
        <v>1987</v>
      </c>
      <c r="D9420">
        <v>6</v>
      </c>
      <c r="E9420">
        <v>0</v>
      </c>
      <c r="F9420" t="s">
        <v>13470</v>
      </c>
      <c r="G9420">
        <v>0.58299999999999996</v>
      </c>
    </row>
    <row r="9421" spans="1:7" x14ac:dyDescent="0.35">
      <c r="A9421" t="s">
        <v>5028</v>
      </c>
      <c r="B9421" t="s">
        <v>510</v>
      </c>
      <c r="C9421" s="16">
        <v>1987</v>
      </c>
      <c r="D9421">
        <v>2</v>
      </c>
      <c r="E9421">
        <v>0</v>
      </c>
      <c r="F9421" t="s">
        <v>14482</v>
      </c>
      <c r="G9421">
        <v>0.64300000000000002</v>
      </c>
    </row>
    <row r="9422" spans="1:7" x14ac:dyDescent="0.35">
      <c r="A9422" t="s">
        <v>5124</v>
      </c>
      <c r="B9422" t="s">
        <v>451</v>
      </c>
      <c r="C9422" s="16">
        <v>1987</v>
      </c>
      <c r="D9422">
        <v>1</v>
      </c>
      <c r="E9422">
        <v>0</v>
      </c>
      <c r="F9422" t="s">
        <v>13904</v>
      </c>
      <c r="G9422">
        <v>0.35899999999999999</v>
      </c>
    </row>
    <row r="9423" spans="1:7" x14ac:dyDescent="0.35">
      <c r="A9423" t="s">
        <v>5960</v>
      </c>
      <c r="B9423" t="s">
        <v>1509</v>
      </c>
      <c r="C9423" s="16">
        <v>1987</v>
      </c>
      <c r="D9423">
        <v>4</v>
      </c>
      <c r="E9423">
        <v>77</v>
      </c>
      <c r="F9423" t="s">
        <v>14075</v>
      </c>
      <c r="G9423">
        <v>0.79500000000000004</v>
      </c>
    </row>
    <row r="9424" spans="1:7" x14ac:dyDescent="0.35">
      <c r="A9424" t="s">
        <v>5960</v>
      </c>
      <c r="B9424" t="s">
        <v>1509</v>
      </c>
      <c r="C9424" s="16">
        <v>1987</v>
      </c>
      <c r="D9424">
        <v>4</v>
      </c>
      <c r="E9424">
        <v>72</v>
      </c>
      <c r="F9424" t="s">
        <v>14075</v>
      </c>
      <c r="G9424">
        <v>0.80100000000000005</v>
      </c>
    </row>
    <row r="9425" spans="1:7" x14ac:dyDescent="0.35">
      <c r="A9425" t="s">
        <v>6741</v>
      </c>
      <c r="B9425" t="s">
        <v>1085</v>
      </c>
      <c r="C9425" s="16">
        <v>1987</v>
      </c>
      <c r="D9425">
        <v>12</v>
      </c>
      <c r="E9425">
        <v>0</v>
      </c>
      <c r="F9425" t="s">
        <v>14399</v>
      </c>
      <c r="G9425">
        <v>0.439</v>
      </c>
    </row>
    <row r="9426" spans="1:7" x14ac:dyDescent="0.35">
      <c r="A9426" t="s">
        <v>8554</v>
      </c>
      <c r="B9426" t="s">
        <v>4230</v>
      </c>
      <c r="C9426" s="16">
        <v>1987</v>
      </c>
      <c r="D9426">
        <v>4</v>
      </c>
      <c r="E9426">
        <v>0</v>
      </c>
      <c r="F9426" t="s">
        <v>14260</v>
      </c>
      <c r="G9426">
        <v>0.78700000000000003</v>
      </c>
    </row>
    <row r="9427" spans="1:7" x14ac:dyDescent="0.35">
      <c r="A9427" t="s">
        <v>8300</v>
      </c>
      <c r="B9427" t="s">
        <v>1509</v>
      </c>
      <c r="C9427" s="16">
        <v>1987</v>
      </c>
      <c r="D9427">
        <v>8</v>
      </c>
      <c r="E9427">
        <v>76</v>
      </c>
      <c r="F9427" t="s">
        <v>14075</v>
      </c>
      <c r="G9427">
        <v>0.66400000000000003</v>
      </c>
    </row>
    <row r="9428" spans="1:7" x14ac:dyDescent="0.35">
      <c r="A9428" t="s">
        <v>3288</v>
      </c>
      <c r="B9428" t="s">
        <v>9361</v>
      </c>
      <c r="C9428" s="16">
        <v>1987</v>
      </c>
      <c r="D9428">
        <v>4</v>
      </c>
      <c r="E9428">
        <v>42</v>
      </c>
      <c r="F9428" t="s">
        <v>14629</v>
      </c>
      <c r="G9428">
        <v>0.78200000000000003</v>
      </c>
    </row>
    <row r="9429" spans="1:7" x14ac:dyDescent="0.35">
      <c r="A9429" t="s">
        <v>9461</v>
      </c>
      <c r="B9429" t="s">
        <v>2355</v>
      </c>
      <c r="C9429" s="16">
        <v>1987</v>
      </c>
      <c r="D9429">
        <v>3</v>
      </c>
      <c r="E9429">
        <v>51</v>
      </c>
      <c r="F9429" t="s">
        <v>13988</v>
      </c>
      <c r="G9429">
        <v>0.72499999999999998</v>
      </c>
    </row>
    <row r="9430" spans="1:7" x14ac:dyDescent="0.35">
      <c r="A9430" t="s">
        <v>9741</v>
      </c>
      <c r="B9430" t="s">
        <v>9742</v>
      </c>
      <c r="C9430" s="16">
        <v>1987</v>
      </c>
      <c r="D9430">
        <v>1</v>
      </c>
      <c r="E9430">
        <v>64</v>
      </c>
      <c r="F9430" t="s">
        <v>13904</v>
      </c>
      <c r="G9430">
        <v>0.69799999999999995</v>
      </c>
    </row>
    <row r="9431" spans="1:7" x14ac:dyDescent="0.35">
      <c r="A9431" t="s">
        <v>115</v>
      </c>
      <c r="B9431" t="s">
        <v>10039</v>
      </c>
      <c r="C9431" s="16">
        <v>1987</v>
      </c>
      <c r="D9431">
        <v>6</v>
      </c>
      <c r="E9431">
        <v>44</v>
      </c>
      <c r="F9431" t="s">
        <v>14458</v>
      </c>
      <c r="G9431">
        <v>0.47099999999999997</v>
      </c>
    </row>
    <row r="9432" spans="1:7" x14ac:dyDescent="0.35">
      <c r="A9432" t="s">
        <v>5583</v>
      </c>
      <c r="B9432" t="s">
        <v>1509</v>
      </c>
      <c r="C9432" s="16">
        <v>1987</v>
      </c>
      <c r="D9432">
        <v>3</v>
      </c>
      <c r="E9432">
        <v>58</v>
      </c>
      <c r="F9432" t="s">
        <v>14075</v>
      </c>
      <c r="G9432">
        <v>0.58799999999999997</v>
      </c>
    </row>
    <row r="9433" spans="1:7" x14ac:dyDescent="0.35">
      <c r="A9433" t="s">
        <v>11035</v>
      </c>
      <c r="B9433" t="s">
        <v>8579</v>
      </c>
      <c r="C9433" s="16">
        <v>1987</v>
      </c>
      <c r="D9433">
        <v>3</v>
      </c>
      <c r="E9433">
        <v>56</v>
      </c>
      <c r="F9433" t="s">
        <v>13205</v>
      </c>
      <c r="G9433">
        <v>0.69699999999999995</v>
      </c>
    </row>
    <row r="9434" spans="1:7" x14ac:dyDescent="0.35">
      <c r="A9434" t="s">
        <v>11320</v>
      </c>
      <c r="B9434" t="s">
        <v>9742</v>
      </c>
      <c r="C9434" s="16">
        <v>1987</v>
      </c>
      <c r="D9434">
        <v>3</v>
      </c>
      <c r="E9434">
        <v>46</v>
      </c>
      <c r="F9434" t="s">
        <v>13904</v>
      </c>
      <c r="G9434">
        <v>0.63100000000000001</v>
      </c>
    </row>
    <row r="9435" spans="1:7" x14ac:dyDescent="0.35">
      <c r="A9435" t="s">
        <v>1580</v>
      </c>
      <c r="B9435" t="s">
        <v>1581</v>
      </c>
      <c r="C9435" s="16">
        <v>1986</v>
      </c>
      <c r="D9435">
        <v>10</v>
      </c>
      <c r="E9435">
        <v>21</v>
      </c>
      <c r="F9435" t="s">
        <v>13904</v>
      </c>
      <c r="G9435">
        <v>0.55800000000000005</v>
      </c>
    </row>
    <row r="9436" spans="1:7" x14ac:dyDescent="0.35">
      <c r="A9436" t="s">
        <v>1597</v>
      </c>
      <c r="B9436" t="s">
        <v>1598</v>
      </c>
      <c r="C9436" s="16">
        <v>1986</v>
      </c>
      <c r="D9436">
        <v>1</v>
      </c>
      <c r="E9436">
        <v>0</v>
      </c>
      <c r="F9436" t="s">
        <v>14057</v>
      </c>
      <c r="G9436">
        <v>0.69799999999999995</v>
      </c>
    </row>
    <row r="9437" spans="1:7" x14ac:dyDescent="0.35">
      <c r="A9437" t="s">
        <v>1784</v>
      </c>
      <c r="B9437" t="s">
        <v>758</v>
      </c>
      <c r="C9437" s="16">
        <v>1986</v>
      </c>
      <c r="D9437">
        <v>4</v>
      </c>
      <c r="E9437">
        <v>0</v>
      </c>
      <c r="F9437" t="s">
        <v>14169</v>
      </c>
      <c r="G9437">
        <v>0.58399999999999996</v>
      </c>
    </row>
    <row r="9438" spans="1:7" x14ac:dyDescent="0.35">
      <c r="A9438" t="s">
        <v>1955</v>
      </c>
      <c r="B9438" t="s">
        <v>400</v>
      </c>
      <c r="C9438" s="16">
        <v>1986</v>
      </c>
      <c r="D9438">
        <v>1</v>
      </c>
      <c r="E9438">
        <v>54</v>
      </c>
      <c r="F9438" t="s">
        <v>13902</v>
      </c>
      <c r="G9438">
        <v>0.745</v>
      </c>
    </row>
    <row r="9439" spans="1:7" x14ac:dyDescent="0.35">
      <c r="A9439" t="s">
        <v>2130</v>
      </c>
      <c r="B9439" t="s">
        <v>2131</v>
      </c>
      <c r="C9439" s="16">
        <v>1986</v>
      </c>
      <c r="D9439">
        <v>1</v>
      </c>
      <c r="E9439">
        <v>0</v>
      </c>
      <c r="F9439" t="s">
        <v>13428</v>
      </c>
      <c r="G9439">
        <v>0.69499999999999995</v>
      </c>
    </row>
    <row r="9440" spans="1:7" x14ac:dyDescent="0.35">
      <c r="A9440" t="s">
        <v>2284</v>
      </c>
      <c r="B9440" t="s">
        <v>1108</v>
      </c>
      <c r="C9440" s="16">
        <v>1986</v>
      </c>
      <c r="D9440">
        <v>1</v>
      </c>
      <c r="E9440">
        <v>0</v>
      </c>
      <c r="F9440" t="s">
        <v>14066</v>
      </c>
      <c r="G9440">
        <v>0.48499999999999999</v>
      </c>
    </row>
    <row r="9441" spans="1:7" x14ac:dyDescent="0.35">
      <c r="A9441" t="s">
        <v>3427</v>
      </c>
      <c r="B9441" t="s">
        <v>1598</v>
      </c>
      <c r="C9441" s="16">
        <v>1986</v>
      </c>
      <c r="D9441">
        <v>8</v>
      </c>
      <c r="E9441">
        <v>0</v>
      </c>
      <c r="F9441" t="s">
        <v>14057</v>
      </c>
      <c r="G9441">
        <v>0.63600000000000001</v>
      </c>
    </row>
    <row r="9442" spans="1:7" x14ac:dyDescent="0.35">
      <c r="A9442" t="s">
        <v>1597</v>
      </c>
      <c r="B9442" t="s">
        <v>1598</v>
      </c>
      <c r="C9442" s="16">
        <v>1986</v>
      </c>
      <c r="D9442">
        <v>1</v>
      </c>
      <c r="E9442">
        <v>73</v>
      </c>
      <c r="F9442" t="s">
        <v>14057</v>
      </c>
      <c r="G9442">
        <v>0.69799999999999995</v>
      </c>
    </row>
    <row r="9443" spans="1:7" x14ac:dyDescent="0.35">
      <c r="A9443" t="s">
        <v>4403</v>
      </c>
      <c r="B9443" t="s">
        <v>489</v>
      </c>
      <c r="C9443" s="16">
        <v>1986</v>
      </c>
      <c r="D9443">
        <v>7</v>
      </c>
      <c r="E9443">
        <v>49</v>
      </c>
      <c r="F9443" t="s">
        <v>14521</v>
      </c>
      <c r="G9443">
        <v>0.54500000000000004</v>
      </c>
    </row>
    <row r="9444" spans="1:7" x14ac:dyDescent="0.35">
      <c r="A9444" t="s">
        <v>4741</v>
      </c>
      <c r="B9444" t="s">
        <v>4742</v>
      </c>
      <c r="C9444" s="16">
        <v>1986</v>
      </c>
      <c r="D9444">
        <v>1</v>
      </c>
      <c r="E9444">
        <v>56</v>
      </c>
      <c r="F9444" t="s">
        <v>13875</v>
      </c>
      <c r="G9444">
        <v>0.88200000000000001</v>
      </c>
    </row>
    <row r="9445" spans="1:7" x14ac:dyDescent="0.35">
      <c r="A9445" t="s">
        <v>2801</v>
      </c>
      <c r="B9445" t="s">
        <v>1108</v>
      </c>
      <c r="C9445" s="16">
        <v>1986</v>
      </c>
      <c r="D9445">
        <v>6</v>
      </c>
      <c r="E9445">
        <v>0</v>
      </c>
      <c r="F9445" t="s">
        <v>14066</v>
      </c>
      <c r="G9445">
        <v>0.57799999999999996</v>
      </c>
    </row>
    <row r="9446" spans="1:7" x14ac:dyDescent="0.35">
      <c r="A9446" t="s">
        <v>4891</v>
      </c>
      <c r="B9446" t="s">
        <v>4892</v>
      </c>
      <c r="C9446" s="16">
        <v>1986</v>
      </c>
      <c r="D9446">
        <v>3</v>
      </c>
      <c r="E9446">
        <v>0</v>
      </c>
      <c r="F9446" t="s">
        <v>14354</v>
      </c>
      <c r="G9446">
        <v>0.40699999999999997</v>
      </c>
    </row>
    <row r="9447" spans="1:7" x14ac:dyDescent="0.35">
      <c r="A9447" t="s">
        <v>5096</v>
      </c>
      <c r="B9447" t="s">
        <v>1750</v>
      </c>
      <c r="C9447" s="16">
        <v>1986</v>
      </c>
      <c r="D9447">
        <v>4</v>
      </c>
      <c r="E9447">
        <v>57</v>
      </c>
      <c r="F9447" t="s">
        <v>14628</v>
      </c>
      <c r="G9447">
        <v>0.71699999999999997</v>
      </c>
    </row>
    <row r="9448" spans="1:7" x14ac:dyDescent="0.35">
      <c r="A9448" t="s">
        <v>5726</v>
      </c>
      <c r="B9448" t="s">
        <v>2041</v>
      </c>
      <c r="C9448" s="16">
        <v>1986</v>
      </c>
      <c r="D9448">
        <v>3</v>
      </c>
      <c r="E9448">
        <v>40</v>
      </c>
      <c r="F9448" t="s">
        <v>13875</v>
      </c>
      <c r="G9448">
        <v>0.45</v>
      </c>
    </row>
    <row r="9449" spans="1:7" x14ac:dyDescent="0.35">
      <c r="A9449" t="s">
        <v>5977</v>
      </c>
      <c r="B9449" t="s">
        <v>5978</v>
      </c>
      <c r="C9449" s="16">
        <v>1986</v>
      </c>
      <c r="D9449">
        <v>1</v>
      </c>
      <c r="E9449">
        <v>81</v>
      </c>
      <c r="F9449" t="s">
        <v>14630</v>
      </c>
      <c r="G9449">
        <v>0.52900000000000003</v>
      </c>
    </row>
    <row r="9450" spans="1:7" x14ac:dyDescent="0.35">
      <c r="A9450" t="s">
        <v>6345</v>
      </c>
      <c r="B9450" t="s">
        <v>6346</v>
      </c>
      <c r="C9450" s="16">
        <v>1986</v>
      </c>
      <c r="D9450">
        <v>1</v>
      </c>
      <c r="E9450">
        <v>54</v>
      </c>
      <c r="F9450" t="s">
        <v>13363</v>
      </c>
      <c r="G9450">
        <v>0.74299999999999999</v>
      </c>
    </row>
    <row r="9451" spans="1:7" x14ac:dyDescent="0.35">
      <c r="A9451" t="s">
        <v>6594</v>
      </c>
      <c r="B9451" t="s">
        <v>186</v>
      </c>
      <c r="C9451" s="16">
        <v>1986</v>
      </c>
      <c r="D9451">
        <v>1</v>
      </c>
      <c r="E9451">
        <v>66</v>
      </c>
      <c r="F9451" t="s">
        <v>12791</v>
      </c>
      <c r="G9451">
        <v>0.68600000000000005</v>
      </c>
    </row>
    <row r="9452" spans="1:7" x14ac:dyDescent="0.35">
      <c r="A9452" t="s">
        <v>6611</v>
      </c>
      <c r="B9452" t="s">
        <v>6612</v>
      </c>
      <c r="C9452" s="16">
        <v>1986</v>
      </c>
      <c r="D9452">
        <v>3</v>
      </c>
      <c r="E9452">
        <v>76</v>
      </c>
      <c r="F9452" t="s">
        <v>14057</v>
      </c>
      <c r="G9452">
        <v>0.52</v>
      </c>
    </row>
    <row r="9453" spans="1:7" x14ac:dyDescent="0.35">
      <c r="A9453" t="s">
        <v>6715</v>
      </c>
      <c r="B9453" t="s">
        <v>6716</v>
      </c>
      <c r="C9453" s="16">
        <v>1986</v>
      </c>
      <c r="D9453">
        <v>6</v>
      </c>
      <c r="E9453">
        <v>0</v>
      </c>
      <c r="F9453" t="s">
        <v>14631</v>
      </c>
      <c r="G9453">
        <v>0.54</v>
      </c>
    </row>
    <row r="9454" spans="1:7" x14ac:dyDescent="0.35">
      <c r="A9454" t="s">
        <v>7150</v>
      </c>
      <c r="B9454" t="s">
        <v>1750</v>
      </c>
      <c r="C9454" s="16">
        <v>1986</v>
      </c>
      <c r="D9454">
        <v>1</v>
      </c>
      <c r="E9454">
        <v>64</v>
      </c>
      <c r="F9454" t="s">
        <v>14628</v>
      </c>
      <c r="G9454">
        <v>0.68500000000000005</v>
      </c>
    </row>
    <row r="9455" spans="1:7" x14ac:dyDescent="0.35">
      <c r="A9455" t="s">
        <v>12380</v>
      </c>
      <c r="B9455" t="s">
        <v>2008</v>
      </c>
      <c r="C9455" s="16">
        <v>1986</v>
      </c>
      <c r="D9455">
        <v>4</v>
      </c>
      <c r="E9455">
        <v>54</v>
      </c>
      <c r="F9455" t="s">
        <v>13973</v>
      </c>
      <c r="G9455">
        <v>0.56299999999999994</v>
      </c>
    </row>
    <row r="9456" spans="1:7" x14ac:dyDescent="0.35">
      <c r="A9456" t="s">
        <v>4145</v>
      </c>
      <c r="B9456" t="s">
        <v>4230</v>
      </c>
      <c r="C9456" s="16">
        <v>1986</v>
      </c>
      <c r="D9456">
        <v>6</v>
      </c>
      <c r="E9456">
        <v>0</v>
      </c>
      <c r="F9456" t="s">
        <v>14260</v>
      </c>
      <c r="G9456">
        <v>0.72199999999999998</v>
      </c>
    </row>
    <row r="9457" spans="1:7" x14ac:dyDescent="0.35">
      <c r="A9457" t="s">
        <v>8651</v>
      </c>
      <c r="B9457" t="s">
        <v>1581</v>
      </c>
      <c r="C9457" s="16">
        <v>1986</v>
      </c>
      <c r="D9457">
        <v>6</v>
      </c>
      <c r="E9457">
        <v>23</v>
      </c>
      <c r="F9457" t="s">
        <v>13904</v>
      </c>
      <c r="G9457">
        <v>0.72199999999999998</v>
      </c>
    </row>
    <row r="9458" spans="1:7" x14ac:dyDescent="0.35">
      <c r="A9458" t="s">
        <v>8913</v>
      </c>
      <c r="B9458" t="s">
        <v>1581</v>
      </c>
      <c r="C9458" s="16">
        <v>1986</v>
      </c>
      <c r="D9458">
        <v>3</v>
      </c>
      <c r="E9458">
        <v>32</v>
      </c>
      <c r="F9458" t="s">
        <v>13904</v>
      </c>
      <c r="G9458">
        <v>0.73299999999999998</v>
      </c>
    </row>
    <row r="9459" spans="1:7" x14ac:dyDescent="0.35">
      <c r="A9459" t="s">
        <v>4344</v>
      </c>
      <c r="B9459" t="s">
        <v>77</v>
      </c>
      <c r="C9459" s="16">
        <v>1986</v>
      </c>
      <c r="D9459">
        <v>1</v>
      </c>
      <c r="E9459">
        <v>0</v>
      </c>
      <c r="F9459" t="s">
        <v>14191</v>
      </c>
      <c r="G9459">
        <v>0.59599999999999997</v>
      </c>
    </row>
    <row r="9460" spans="1:7" x14ac:dyDescent="0.35">
      <c r="A9460" t="s">
        <v>6574</v>
      </c>
      <c r="B9460" t="s">
        <v>1108</v>
      </c>
      <c r="C9460" s="16">
        <v>1986</v>
      </c>
      <c r="D9460">
        <v>4</v>
      </c>
      <c r="E9460">
        <v>0</v>
      </c>
      <c r="F9460" t="s">
        <v>14066</v>
      </c>
      <c r="G9460">
        <v>0.439</v>
      </c>
    </row>
    <row r="9461" spans="1:7" x14ac:dyDescent="0.35">
      <c r="A9461" t="s">
        <v>9550</v>
      </c>
      <c r="B9461" t="s">
        <v>9551</v>
      </c>
      <c r="C9461" s="16">
        <v>1986</v>
      </c>
      <c r="D9461">
        <v>1</v>
      </c>
      <c r="E9461">
        <v>0</v>
      </c>
      <c r="F9461" t="s">
        <v>13875</v>
      </c>
      <c r="G9461">
        <v>0.51700000000000002</v>
      </c>
    </row>
    <row r="9462" spans="1:7" x14ac:dyDescent="0.35">
      <c r="A9462" t="s">
        <v>7150</v>
      </c>
      <c r="B9462" t="s">
        <v>1750</v>
      </c>
      <c r="C9462" s="16">
        <v>1986</v>
      </c>
      <c r="D9462">
        <v>1</v>
      </c>
      <c r="E9462">
        <v>59</v>
      </c>
      <c r="F9462" t="s">
        <v>14628</v>
      </c>
      <c r="G9462">
        <v>0.68200000000000005</v>
      </c>
    </row>
    <row r="9463" spans="1:7" x14ac:dyDescent="0.35">
      <c r="A9463" t="s">
        <v>10341</v>
      </c>
      <c r="B9463" t="s">
        <v>10342</v>
      </c>
      <c r="C9463" s="16">
        <v>1986</v>
      </c>
      <c r="D9463">
        <v>3</v>
      </c>
      <c r="E9463">
        <v>0</v>
      </c>
      <c r="F9463" t="s">
        <v>14447</v>
      </c>
      <c r="G9463">
        <v>0.36699999999999999</v>
      </c>
    </row>
    <row r="9464" spans="1:7" x14ac:dyDescent="0.35">
      <c r="A9464" t="s">
        <v>10446</v>
      </c>
      <c r="B9464" t="s">
        <v>400</v>
      </c>
      <c r="C9464" s="16">
        <v>1986</v>
      </c>
      <c r="D9464">
        <v>2</v>
      </c>
      <c r="E9464">
        <v>68</v>
      </c>
      <c r="F9464" t="s">
        <v>13902</v>
      </c>
      <c r="G9464">
        <v>0.502</v>
      </c>
    </row>
    <row r="9465" spans="1:7" x14ac:dyDescent="0.35">
      <c r="A9465" t="s">
        <v>10471</v>
      </c>
      <c r="B9465" t="s">
        <v>1108</v>
      </c>
      <c r="C9465" s="16">
        <v>1986</v>
      </c>
      <c r="D9465">
        <v>2</v>
      </c>
      <c r="E9465">
        <v>0</v>
      </c>
      <c r="F9465" t="s">
        <v>14066</v>
      </c>
      <c r="G9465">
        <v>0.57199999999999995</v>
      </c>
    </row>
    <row r="9466" spans="1:7" x14ac:dyDescent="0.35">
      <c r="A9466" t="s">
        <v>12133</v>
      </c>
      <c r="B9466" t="s">
        <v>5298</v>
      </c>
      <c r="C9466" s="16">
        <v>1986</v>
      </c>
      <c r="D9466">
        <v>2</v>
      </c>
      <c r="E9466">
        <v>0</v>
      </c>
      <c r="F9466" t="s">
        <v>13855</v>
      </c>
      <c r="G9466">
        <v>0.71</v>
      </c>
    </row>
    <row r="9467" spans="1:7" x14ac:dyDescent="0.35">
      <c r="A9467" t="s">
        <v>11164</v>
      </c>
      <c r="B9467" t="s">
        <v>1409</v>
      </c>
      <c r="C9467" s="16">
        <v>1986</v>
      </c>
      <c r="D9467">
        <v>1</v>
      </c>
      <c r="E9467">
        <v>58</v>
      </c>
      <c r="F9467" t="s">
        <v>13987</v>
      </c>
      <c r="G9467">
        <v>0.56299999999999994</v>
      </c>
    </row>
    <row r="9468" spans="1:7" x14ac:dyDescent="0.35">
      <c r="A9468" t="s">
        <v>11299</v>
      </c>
      <c r="B9468" t="s">
        <v>1050</v>
      </c>
      <c r="C9468" s="16">
        <v>1986</v>
      </c>
      <c r="D9468">
        <v>2</v>
      </c>
      <c r="E9468">
        <v>0</v>
      </c>
      <c r="F9468" t="s">
        <v>13904</v>
      </c>
      <c r="G9468">
        <v>0.56999999999999995</v>
      </c>
    </row>
    <row r="9469" spans="1:7" x14ac:dyDescent="0.35">
      <c r="A9469" t="s">
        <v>509</v>
      </c>
      <c r="B9469" t="s">
        <v>510</v>
      </c>
      <c r="C9469" s="16">
        <v>1985</v>
      </c>
      <c r="D9469">
        <v>1</v>
      </c>
      <c r="E9469">
        <v>0</v>
      </c>
      <c r="F9469" t="s">
        <v>14482</v>
      </c>
      <c r="G9469">
        <v>0.64900000000000002</v>
      </c>
    </row>
    <row r="9470" spans="1:7" x14ac:dyDescent="0.35">
      <c r="A9470" t="s">
        <v>975</v>
      </c>
      <c r="B9470" t="s">
        <v>976</v>
      </c>
      <c r="C9470" s="16">
        <v>1985</v>
      </c>
      <c r="D9470">
        <v>1</v>
      </c>
      <c r="E9470">
        <v>0</v>
      </c>
      <c r="F9470" t="s">
        <v>14632</v>
      </c>
      <c r="G9470">
        <v>0.76800000000000002</v>
      </c>
    </row>
    <row r="9471" spans="1:7" x14ac:dyDescent="0.35">
      <c r="A9471" t="s">
        <v>1539</v>
      </c>
      <c r="B9471" t="s">
        <v>1540</v>
      </c>
      <c r="C9471" s="16">
        <v>1985</v>
      </c>
      <c r="D9471">
        <v>6</v>
      </c>
      <c r="E9471">
        <v>83</v>
      </c>
      <c r="F9471" t="s">
        <v>13013</v>
      </c>
      <c r="G9471">
        <v>0.59599999999999997</v>
      </c>
    </row>
    <row r="9472" spans="1:7" x14ac:dyDescent="0.35">
      <c r="A9472" t="s">
        <v>1895</v>
      </c>
      <c r="B9472" t="s">
        <v>1896</v>
      </c>
      <c r="C9472" s="16">
        <v>1985</v>
      </c>
      <c r="D9472">
        <v>1</v>
      </c>
      <c r="E9472">
        <v>58</v>
      </c>
      <c r="F9472" t="s">
        <v>13471</v>
      </c>
      <c r="G9472">
        <v>0.56299999999999994</v>
      </c>
    </row>
    <row r="9473" spans="1:7" x14ac:dyDescent="0.35">
      <c r="A9473" t="s">
        <v>2146</v>
      </c>
      <c r="B9473" t="s">
        <v>79</v>
      </c>
      <c r="C9473" s="16">
        <v>1985</v>
      </c>
      <c r="D9473">
        <v>3</v>
      </c>
      <c r="E9473">
        <v>71</v>
      </c>
      <c r="F9473" t="s">
        <v>14282</v>
      </c>
      <c r="G9473">
        <v>0.65900000000000003</v>
      </c>
    </row>
    <row r="9474" spans="1:7" x14ac:dyDescent="0.35">
      <c r="A9474" t="s">
        <v>2628</v>
      </c>
      <c r="B9474" t="s">
        <v>2629</v>
      </c>
      <c r="C9474" s="16">
        <v>1985</v>
      </c>
      <c r="D9474">
        <v>7</v>
      </c>
      <c r="E9474">
        <v>72</v>
      </c>
      <c r="F9474" t="s">
        <v>13982</v>
      </c>
      <c r="G9474">
        <v>0.70699999999999996</v>
      </c>
    </row>
    <row r="9475" spans="1:7" x14ac:dyDescent="0.35">
      <c r="A9475" t="s">
        <v>2832</v>
      </c>
      <c r="B9475" t="s">
        <v>2833</v>
      </c>
      <c r="C9475" s="16">
        <v>1985</v>
      </c>
      <c r="D9475">
        <v>5</v>
      </c>
      <c r="E9475">
        <v>77</v>
      </c>
      <c r="F9475" t="s">
        <v>14500</v>
      </c>
      <c r="G9475">
        <v>0.55500000000000005</v>
      </c>
    </row>
    <row r="9476" spans="1:7" x14ac:dyDescent="0.35">
      <c r="A9476" t="s">
        <v>3175</v>
      </c>
      <c r="B9476" t="s">
        <v>2295</v>
      </c>
      <c r="C9476" s="16">
        <v>1985</v>
      </c>
      <c r="D9476">
        <v>5</v>
      </c>
      <c r="E9476">
        <v>44</v>
      </c>
      <c r="F9476" t="s">
        <v>14375</v>
      </c>
      <c r="G9476">
        <v>0.29799999999999999</v>
      </c>
    </row>
    <row r="9477" spans="1:7" x14ac:dyDescent="0.35">
      <c r="A9477" t="s">
        <v>3523</v>
      </c>
      <c r="B9477" t="s">
        <v>3524</v>
      </c>
      <c r="C9477" s="16">
        <v>1985</v>
      </c>
      <c r="D9477">
        <v>1</v>
      </c>
      <c r="E9477">
        <v>54</v>
      </c>
      <c r="F9477" t="s">
        <v>14398</v>
      </c>
      <c r="G9477">
        <v>0.73199999999999998</v>
      </c>
    </row>
    <row r="9478" spans="1:7" x14ac:dyDescent="0.35">
      <c r="A9478" t="s">
        <v>4046</v>
      </c>
      <c r="B9478" t="s">
        <v>4047</v>
      </c>
      <c r="C9478" s="16">
        <v>1985</v>
      </c>
      <c r="D9478">
        <v>3</v>
      </c>
      <c r="E9478">
        <v>50</v>
      </c>
      <c r="F9478" t="s">
        <v>13778</v>
      </c>
      <c r="G9478">
        <v>0.81299999999999994</v>
      </c>
    </row>
    <row r="9479" spans="1:7" x14ac:dyDescent="0.35">
      <c r="A9479" t="s">
        <v>4408</v>
      </c>
      <c r="B9479" t="s">
        <v>1509</v>
      </c>
      <c r="C9479" s="16">
        <v>1985</v>
      </c>
      <c r="D9479">
        <v>1</v>
      </c>
      <c r="E9479">
        <v>54</v>
      </c>
      <c r="F9479" t="s">
        <v>14075</v>
      </c>
      <c r="G9479">
        <v>0.66300000000000003</v>
      </c>
    </row>
    <row r="9480" spans="1:7" x14ac:dyDescent="0.35">
      <c r="A9480" t="s">
        <v>4709</v>
      </c>
      <c r="B9480" t="s">
        <v>4710</v>
      </c>
      <c r="C9480" s="16">
        <v>1985</v>
      </c>
      <c r="D9480">
        <v>16</v>
      </c>
      <c r="E9480">
        <v>0</v>
      </c>
      <c r="F9480" t="s">
        <v>13431</v>
      </c>
      <c r="G9480">
        <v>0.71899999999999997</v>
      </c>
    </row>
    <row r="9481" spans="1:7" x14ac:dyDescent="0.35">
      <c r="A9481" t="s">
        <v>12171</v>
      </c>
      <c r="B9481" t="s">
        <v>692</v>
      </c>
      <c r="C9481" s="16">
        <v>1985</v>
      </c>
      <c r="D9481">
        <v>13</v>
      </c>
      <c r="E9481">
        <v>0</v>
      </c>
      <c r="F9481" t="s">
        <v>14320</v>
      </c>
      <c r="G9481">
        <v>0.75900000000000001</v>
      </c>
    </row>
    <row r="9482" spans="1:7" x14ac:dyDescent="0.35">
      <c r="A9482" t="s">
        <v>5979</v>
      </c>
      <c r="B9482" t="s">
        <v>5980</v>
      </c>
      <c r="C9482" s="16">
        <v>1985</v>
      </c>
      <c r="D9482">
        <v>6</v>
      </c>
      <c r="E9482">
        <v>37</v>
      </c>
      <c r="F9482" t="s">
        <v>13904</v>
      </c>
      <c r="G9482">
        <v>0.71399999999999997</v>
      </c>
    </row>
    <row r="9483" spans="1:7" x14ac:dyDescent="0.35">
      <c r="A9483" t="s">
        <v>6159</v>
      </c>
      <c r="B9483" t="s">
        <v>6160</v>
      </c>
      <c r="C9483" s="16">
        <v>1985</v>
      </c>
      <c r="D9483">
        <v>1</v>
      </c>
      <c r="E9483">
        <v>47</v>
      </c>
      <c r="F9483" t="s">
        <v>13904</v>
      </c>
      <c r="G9483">
        <v>0.628</v>
      </c>
    </row>
    <row r="9484" spans="1:7" x14ac:dyDescent="0.35">
      <c r="A9484" t="s">
        <v>5874</v>
      </c>
      <c r="B9484" t="s">
        <v>5040</v>
      </c>
      <c r="C9484" s="16">
        <v>1985</v>
      </c>
      <c r="D9484">
        <v>4</v>
      </c>
      <c r="E9484">
        <v>59</v>
      </c>
      <c r="F9484" t="s">
        <v>14181</v>
      </c>
      <c r="G9484">
        <v>0.39</v>
      </c>
    </row>
    <row r="9485" spans="1:7" x14ac:dyDescent="0.35">
      <c r="A9485" t="s">
        <v>6493</v>
      </c>
      <c r="B9485" t="s">
        <v>769</v>
      </c>
      <c r="C9485" s="16">
        <v>1985</v>
      </c>
      <c r="D9485">
        <v>4</v>
      </c>
      <c r="E9485">
        <v>80</v>
      </c>
      <c r="F9485" t="s">
        <v>14452</v>
      </c>
      <c r="G9485">
        <v>0.81699999999999995</v>
      </c>
    </row>
    <row r="9486" spans="1:7" x14ac:dyDescent="0.35">
      <c r="A9486" t="s">
        <v>2717</v>
      </c>
      <c r="B9486" t="s">
        <v>510</v>
      </c>
      <c r="C9486" s="16">
        <v>1985</v>
      </c>
      <c r="D9486">
        <v>2</v>
      </c>
      <c r="E9486">
        <v>0</v>
      </c>
      <c r="F9486" t="s">
        <v>14482</v>
      </c>
      <c r="G9486">
        <v>0.64400000000000002</v>
      </c>
    </row>
    <row r="9487" spans="1:7" x14ac:dyDescent="0.35">
      <c r="A9487" t="s">
        <v>12425</v>
      </c>
      <c r="B9487" t="s">
        <v>79</v>
      </c>
      <c r="C9487" s="16">
        <v>1985</v>
      </c>
      <c r="D9487">
        <v>11</v>
      </c>
      <c r="E9487">
        <v>0</v>
      </c>
      <c r="F9487" t="s">
        <v>14282</v>
      </c>
      <c r="G9487">
        <v>0.433</v>
      </c>
    </row>
    <row r="9488" spans="1:7" x14ac:dyDescent="0.35">
      <c r="A9488" t="s">
        <v>8566</v>
      </c>
      <c r="B9488" t="s">
        <v>2224</v>
      </c>
      <c r="C9488" s="16">
        <v>1985</v>
      </c>
      <c r="D9488">
        <v>2</v>
      </c>
      <c r="E9488">
        <v>36</v>
      </c>
      <c r="F9488" t="s">
        <v>13904</v>
      </c>
      <c r="G9488">
        <v>0.44400000000000001</v>
      </c>
    </row>
    <row r="9489" spans="1:7" x14ac:dyDescent="0.35">
      <c r="A9489" t="s">
        <v>9531</v>
      </c>
      <c r="B9489" t="s">
        <v>9532</v>
      </c>
      <c r="C9489" s="16">
        <v>1985</v>
      </c>
      <c r="D9489">
        <v>3</v>
      </c>
      <c r="E9489">
        <v>40</v>
      </c>
      <c r="F9489" t="s">
        <v>13904</v>
      </c>
      <c r="G9489">
        <v>0.38500000000000001</v>
      </c>
    </row>
    <row r="9490" spans="1:7" x14ac:dyDescent="0.35">
      <c r="A9490" t="s">
        <v>12597</v>
      </c>
      <c r="B9490" t="s">
        <v>876</v>
      </c>
      <c r="C9490" s="16">
        <v>1985</v>
      </c>
      <c r="D9490">
        <v>1</v>
      </c>
      <c r="E9490">
        <v>40</v>
      </c>
      <c r="F9490" t="s">
        <v>14532</v>
      </c>
      <c r="G9490">
        <v>0.629</v>
      </c>
    </row>
    <row r="9491" spans="1:7" x14ac:dyDescent="0.35">
      <c r="A9491" t="s">
        <v>9046</v>
      </c>
      <c r="B9491" t="s">
        <v>9970</v>
      </c>
      <c r="C9491" s="16">
        <v>1985</v>
      </c>
      <c r="D9491">
        <v>1</v>
      </c>
      <c r="E9491">
        <v>0</v>
      </c>
      <c r="F9491" t="s">
        <v>13766</v>
      </c>
      <c r="G9491">
        <v>0.33400000000000002</v>
      </c>
    </row>
    <row r="9492" spans="1:7" x14ac:dyDescent="0.35">
      <c r="A9492" t="s">
        <v>6799</v>
      </c>
      <c r="B9492" t="s">
        <v>6800</v>
      </c>
      <c r="C9492" s="16">
        <v>1985</v>
      </c>
      <c r="D9492">
        <v>3</v>
      </c>
      <c r="E9492">
        <v>62</v>
      </c>
      <c r="F9492" t="s">
        <v>6801</v>
      </c>
      <c r="G9492">
        <v>0.56100000000000005</v>
      </c>
    </row>
    <row r="9493" spans="1:7" x14ac:dyDescent="0.35">
      <c r="A9493" t="s">
        <v>10292</v>
      </c>
      <c r="B9493" t="s">
        <v>9532</v>
      </c>
      <c r="C9493" s="16">
        <v>1985</v>
      </c>
      <c r="D9493">
        <v>7</v>
      </c>
      <c r="E9493">
        <v>27</v>
      </c>
      <c r="F9493" t="s">
        <v>13904</v>
      </c>
      <c r="G9493">
        <v>0.60599999999999998</v>
      </c>
    </row>
    <row r="9494" spans="1:7" x14ac:dyDescent="0.35">
      <c r="A9494" t="s">
        <v>2146</v>
      </c>
      <c r="B9494" t="s">
        <v>79</v>
      </c>
      <c r="C9494" s="16">
        <v>1985</v>
      </c>
      <c r="D9494">
        <v>3</v>
      </c>
      <c r="E9494">
        <v>0</v>
      </c>
      <c r="F9494" t="s">
        <v>14282</v>
      </c>
      <c r="G9494">
        <v>0.66</v>
      </c>
    </row>
    <row r="9495" spans="1:7" x14ac:dyDescent="0.35">
      <c r="A9495" t="s">
        <v>10604</v>
      </c>
      <c r="B9495" t="s">
        <v>9532</v>
      </c>
      <c r="C9495" s="16">
        <v>1985</v>
      </c>
      <c r="D9495">
        <v>2</v>
      </c>
      <c r="E9495">
        <v>39</v>
      </c>
      <c r="F9495" t="s">
        <v>13904</v>
      </c>
      <c r="G9495">
        <v>0.56100000000000005</v>
      </c>
    </row>
    <row r="9496" spans="1:7" x14ac:dyDescent="0.35">
      <c r="A9496" t="s">
        <v>10875</v>
      </c>
      <c r="B9496" t="s">
        <v>10876</v>
      </c>
      <c r="C9496" s="16">
        <v>1985</v>
      </c>
      <c r="D9496">
        <v>9</v>
      </c>
      <c r="E9496">
        <v>39</v>
      </c>
      <c r="F9496" t="s">
        <v>13904</v>
      </c>
      <c r="G9496">
        <v>0.375</v>
      </c>
    </row>
    <row r="9497" spans="1:7" x14ac:dyDescent="0.35">
      <c r="A9497" t="s">
        <v>10910</v>
      </c>
      <c r="B9497" t="s">
        <v>10911</v>
      </c>
      <c r="C9497" s="16">
        <v>1985</v>
      </c>
      <c r="D9497">
        <v>11</v>
      </c>
      <c r="E9497">
        <v>53</v>
      </c>
      <c r="F9497" t="s">
        <v>13472</v>
      </c>
      <c r="G9497">
        <v>0.42299999999999999</v>
      </c>
    </row>
    <row r="9498" spans="1:7" x14ac:dyDescent="0.35">
      <c r="A9498" t="s">
        <v>2832</v>
      </c>
      <c r="B9498" t="s">
        <v>2833</v>
      </c>
      <c r="C9498" s="16">
        <v>1985</v>
      </c>
      <c r="D9498">
        <v>5</v>
      </c>
      <c r="E9498">
        <v>77</v>
      </c>
      <c r="F9498" t="s">
        <v>14500</v>
      </c>
      <c r="G9498">
        <v>0.55500000000000005</v>
      </c>
    </row>
    <row r="9499" spans="1:7" x14ac:dyDescent="0.35">
      <c r="A9499" t="s">
        <v>11595</v>
      </c>
      <c r="B9499" t="s">
        <v>11596</v>
      </c>
      <c r="C9499" s="16">
        <v>1985</v>
      </c>
      <c r="D9499">
        <v>9</v>
      </c>
      <c r="E9499">
        <v>0</v>
      </c>
      <c r="F9499" t="s">
        <v>11597</v>
      </c>
      <c r="G9499">
        <v>0.71599999999999997</v>
      </c>
    </row>
    <row r="9500" spans="1:7" x14ac:dyDescent="0.35">
      <c r="A9500" t="s">
        <v>588</v>
      </c>
      <c r="B9500" t="s">
        <v>589</v>
      </c>
      <c r="C9500" s="16">
        <v>1984</v>
      </c>
      <c r="D9500">
        <v>9</v>
      </c>
      <c r="E9500">
        <v>0</v>
      </c>
      <c r="F9500" t="s">
        <v>14083</v>
      </c>
      <c r="G9500">
        <v>0.61199999999999999</v>
      </c>
    </row>
    <row r="9501" spans="1:7" x14ac:dyDescent="0.35">
      <c r="A9501" t="s">
        <v>3373</v>
      </c>
      <c r="B9501" t="s">
        <v>3374</v>
      </c>
      <c r="C9501" s="16">
        <v>1984</v>
      </c>
      <c r="D9501">
        <v>1</v>
      </c>
      <c r="E9501">
        <v>56</v>
      </c>
      <c r="F9501" t="s">
        <v>13175</v>
      </c>
      <c r="G9501">
        <v>0.57899999999999996</v>
      </c>
    </row>
    <row r="9502" spans="1:7" x14ac:dyDescent="0.35">
      <c r="A9502" t="s">
        <v>3449</v>
      </c>
      <c r="B9502" t="s">
        <v>1509</v>
      </c>
      <c r="C9502" s="16">
        <v>1984</v>
      </c>
      <c r="D9502">
        <v>3</v>
      </c>
      <c r="E9502">
        <v>44</v>
      </c>
      <c r="F9502" t="s">
        <v>14075</v>
      </c>
      <c r="G9502">
        <v>0.81599999999999995</v>
      </c>
    </row>
    <row r="9503" spans="1:7" x14ac:dyDescent="0.35">
      <c r="A9503" t="s">
        <v>3773</v>
      </c>
      <c r="B9503" t="s">
        <v>3774</v>
      </c>
      <c r="C9503" s="16">
        <v>1984</v>
      </c>
      <c r="D9503">
        <v>3</v>
      </c>
      <c r="E9503">
        <v>0</v>
      </c>
      <c r="F9503" t="s">
        <v>13653</v>
      </c>
      <c r="G9503">
        <v>0.495</v>
      </c>
    </row>
    <row r="9504" spans="1:7" x14ac:dyDescent="0.35">
      <c r="A9504" t="s">
        <v>937</v>
      </c>
      <c r="B9504" t="s">
        <v>2928</v>
      </c>
      <c r="C9504" s="16">
        <v>1984</v>
      </c>
      <c r="D9504">
        <v>1</v>
      </c>
      <c r="E9504">
        <v>60</v>
      </c>
      <c r="F9504" t="s">
        <v>14224</v>
      </c>
      <c r="G9504">
        <v>0.59599999999999997</v>
      </c>
    </row>
    <row r="9505" spans="1:7" x14ac:dyDescent="0.35">
      <c r="A9505" t="s">
        <v>5011</v>
      </c>
      <c r="B9505" t="s">
        <v>3774</v>
      </c>
      <c r="C9505" s="16">
        <v>1984</v>
      </c>
      <c r="D9505">
        <v>9</v>
      </c>
      <c r="E9505">
        <v>0</v>
      </c>
      <c r="F9505" t="s">
        <v>13653</v>
      </c>
      <c r="G9505">
        <v>0.59199999999999997</v>
      </c>
    </row>
    <row r="9506" spans="1:7" x14ac:dyDescent="0.35">
      <c r="A9506" t="s">
        <v>5957</v>
      </c>
      <c r="B9506" t="s">
        <v>1304</v>
      </c>
      <c r="C9506" s="16">
        <v>1984</v>
      </c>
      <c r="D9506">
        <v>1</v>
      </c>
      <c r="E9506">
        <v>76</v>
      </c>
      <c r="F9506" t="s">
        <v>14378</v>
      </c>
      <c r="G9506">
        <v>0.58299999999999996</v>
      </c>
    </row>
    <row r="9507" spans="1:7" x14ac:dyDescent="0.35">
      <c r="A9507" t="s">
        <v>5981</v>
      </c>
      <c r="B9507" t="s">
        <v>5982</v>
      </c>
      <c r="C9507" s="16">
        <v>1984</v>
      </c>
      <c r="D9507">
        <v>2</v>
      </c>
      <c r="E9507">
        <v>64</v>
      </c>
      <c r="F9507" t="s">
        <v>13794</v>
      </c>
      <c r="G9507">
        <v>0.78300000000000003</v>
      </c>
    </row>
    <row r="9508" spans="1:7" x14ac:dyDescent="0.35">
      <c r="A9508" t="s">
        <v>6027</v>
      </c>
      <c r="B9508" t="s">
        <v>6028</v>
      </c>
      <c r="C9508" s="16">
        <v>1984</v>
      </c>
      <c r="D9508">
        <v>6</v>
      </c>
      <c r="E9508">
        <v>54</v>
      </c>
      <c r="F9508" t="s">
        <v>14633</v>
      </c>
      <c r="G9508">
        <v>0.75900000000000001</v>
      </c>
    </row>
    <row r="9509" spans="1:7" x14ac:dyDescent="0.35">
      <c r="A9509" t="s">
        <v>6770</v>
      </c>
      <c r="B9509" t="s">
        <v>4847</v>
      </c>
      <c r="C9509" s="16">
        <v>1984</v>
      </c>
      <c r="D9509">
        <v>4</v>
      </c>
      <c r="E9509">
        <v>0</v>
      </c>
      <c r="F9509" t="s">
        <v>14606</v>
      </c>
      <c r="G9509">
        <v>0.49</v>
      </c>
    </row>
    <row r="9510" spans="1:7" x14ac:dyDescent="0.35">
      <c r="A9510" t="s">
        <v>631</v>
      </c>
      <c r="B9510" t="s">
        <v>4326</v>
      </c>
      <c r="C9510" s="16">
        <v>1984</v>
      </c>
      <c r="D9510">
        <v>2</v>
      </c>
      <c r="E9510">
        <v>71</v>
      </c>
      <c r="F9510" t="s">
        <v>14319</v>
      </c>
      <c r="G9510">
        <v>0.70599999999999996</v>
      </c>
    </row>
    <row r="9511" spans="1:7" x14ac:dyDescent="0.35">
      <c r="A9511" t="s">
        <v>7080</v>
      </c>
      <c r="B9511" t="s">
        <v>3774</v>
      </c>
      <c r="C9511" s="16">
        <v>1984</v>
      </c>
      <c r="D9511">
        <v>8</v>
      </c>
      <c r="E9511">
        <v>0</v>
      </c>
      <c r="F9511" t="s">
        <v>13653</v>
      </c>
      <c r="G9511">
        <v>0.52900000000000003</v>
      </c>
    </row>
    <row r="9512" spans="1:7" x14ac:dyDescent="0.35">
      <c r="A9512" t="s">
        <v>7451</v>
      </c>
      <c r="B9512" t="s">
        <v>7452</v>
      </c>
      <c r="C9512" s="16">
        <v>1984</v>
      </c>
      <c r="D9512">
        <v>1</v>
      </c>
      <c r="E9512">
        <v>0</v>
      </c>
      <c r="F9512" t="s">
        <v>14358</v>
      </c>
      <c r="G9512">
        <v>0.57599999999999996</v>
      </c>
    </row>
    <row r="9513" spans="1:7" x14ac:dyDescent="0.35">
      <c r="A9513" t="s">
        <v>8021</v>
      </c>
      <c r="B9513" t="s">
        <v>8022</v>
      </c>
      <c r="C9513" s="16">
        <v>1984</v>
      </c>
      <c r="D9513">
        <v>10</v>
      </c>
      <c r="E9513">
        <v>23</v>
      </c>
      <c r="F9513" t="s">
        <v>13623</v>
      </c>
      <c r="G9513">
        <v>0.61599999999999999</v>
      </c>
    </row>
    <row r="9514" spans="1:7" x14ac:dyDescent="0.35">
      <c r="A9514" t="s">
        <v>8182</v>
      </c>
      <c r="B9514" t="s">
        <v>6028</v>
      </c>
      <c r="C9514" s="16">
        <v>1984</v>
      </c>
      <c r="D9514">
        <v>1</v>
      </c>
      <c r="E9514">
        <v>38</v>
      </c>
      <c r="F9514" t="s">
        <v>14633</v>
      </c>
      <c r="G9514">
        <v>0.61199999999999999</v>
      </c>
    </row>
    <row r="9515" spans="1:7" x14ac:dyDescent="0.35">
      <c r="A9515" t="s">
        <v>8317</v>
      </c>
      <c r="B9515" t="s">
        <v>8318</v>
      </c>
      <c r="C9515" s="16">
        <v>1984</v>
      </c>
      <c r="D9515">
        <v>6</v>
      </c>
      <c r="E9515">
        <v>0</v>
      </c>
      <c r="F9515" t="s">
        <v>12791</v>
      </c>
      <c r="G9515">
        <v>0.56399999999999995</v>
      </c>
    </row>
    <row r="9516" spans="1:7" x14ac:dyDescent="0.35">
      <c r="A9516" t="s">
        <v>8340</v>
      </c>
      <c r="B9516" t="s">
        <v>3963</v>
      </c>
      <c r="C9516" s="16">
        <v>1984</v>
      </c>
      <c r="D9516">
        <v>3</v>
      </c>
      <c r="E9516">
        <v>49</v>
      </c>
      <c r="F9516" t="s">
        <v>14400</v>
      </c>
      <c r="G9516">
        <v>0.57799999999999996</v>
      </c>
    </row>
    <row r="9517" spans="1:7" x14ac:dyDescent="0.35">
      <c r="A9517" t="s">
        <v>8791</v>
      </c>
      <c r="B9517" t="s">
        <v>8792</v>
      </c>
      <c r="C9517" s="16">
        <v>1984</v>
      </c>
      <c r="D9517">
        <v>1</v>
      </c>
      <c r="E9517">
        <v>39</v>
      </c>
      <c r="F9517" t="s">
        <v>14400</v>
      </c>
      <c r="G9517">
        <v>0.89100000000000001</v>
      </c>
    </row>
    <row r="9518" spans="1:7" x14ac:dyDescent="0.35">
      <c r="A9518" t="s">
        <v>8799</v>
      </c>
      <c r="B9518" t="s">
        <v>8318</v>
      </c>
      <c r="C9518" s="16">
        <v>1984</v>
      </c>
      <c r="D9518">
        <v>9</v>
      </c>
      <c r="E9518">
        <v>0</v>
      </c>
      <c r="F9518" t="s">
        <v>12791</v>
      </c>
      <c r="G9518">
        <v>0.76700000000000002</v>
      </c>
    </row>
    <row r="9519" spans="1:7" x14ac:dyDescent="0.35">
      <c r="A9519" t="s">
        <v>8833</v>
      </c>
      <c r="B9519" t="s">
        <v>8834</v>
      </c>
      <c r="C9519" s="16">
        <v>1984</v>
      </c>
      <c r="D9519">
        <v>2</v>
      </c>
      <c r="E9519">
        <v>56</v>
      </c>
      <c r="F9519" t="s">
        <v>13946</v>
      </c>
      <c r="G9519">
        <v>0.42199999999999999</v>
      </c>
    </row>
    <row r="9520" spans="1:7" x14ac:dyDescent="0.35">
      <c r="A9520" t="s">
        <v>9348</v>
      </c>
      <c r="B9520" t="s">
        <v>9349</v>
      </c>
      <c r="C9520" s="16">
        <v>1984</v>
      </c>
      <c r="D9520">
        <v>6</v>
      </c>
      <c r="E9520">
        <v>65</v>
      </c>
      <c r="F9520" t="s">
        <v>13795</v>
      </c>
      <c r="G9520">
        <v>0.69799999999999995</v>
      </c>
    </row>
    <row r="9521" spans="1:7" x14ac:dyDescent="0.35">
      <c r="A9521" t="s">
        <v>10113</v>
      </c>
      <c r="B9521" t="s">
        <v>3774</v>
      </c>
      <c r="C9521" s="16">
        <v>1984</v>
      </c>
      <c r="D9521">
        <v>10</v>
      </c>
      <c r="E9521">
        <v>0</v>
      </c>
      <c r="F9521" t="s">
        <v>13653</v>
      </c>
      <c r="G9521">
        <v>0.39700000000000002</v>
      </c>
    </row>
    <row r="9522" spans="1:7" x14ac:dyDescent="0.35">
      <c r="A9522" t="s">
        <v>10250</v>
      </c>
      <c r="B9522" t="s">
        <v>6618</v>
      </c>
      <c r="C9522" s="16">
        <v>1984</v>
      </c>
      <c r="D9522">
        <v>14</v>
      </c>
      <c r="E9522">
        <v>38</v>
      </c>
      <c r="F9522" t="s">
        <v>13013</v>
      </c>
      <c r="G9522">
        <v>0.75600000000000001</v>
      </c>
    </row>
    <row r="9523" spans="1:7" x14ac:dyDescent="0.35">
      <c r="A9523" t="s">
        <v>10362</v>
      </c>
      <c r="B9523" t="s">
        <v>8318</v>
      </c>
      <c r="C9523" s="16">
        <v>1984</v>
      </c>
      <c r="D9523">
        <v>2</v>
      </c>
      <c r="E9523">
        <v>0</v>
      </c>
      <c r="F9523" t="s">
        <v>12791</v>
      </c>
      <c r="G9523">
        <v>0.65300000000000002</v>
      </c>
    </row>
    <row r="9524" spans="1:7" x14ac:dyDescent="0.35">
      <c r="A9524" t="s">
        <v>10444</v>
      </c>
      <c r="B9524" t="s">
        <v>1246</v>
      </c>
      <c r="C9524" s="16">
        <v>1984</v>
      </c>
      <c r="D9524">
        <v>1</v>
      </c>
      <c r="E9524">
        <v>46</v>
      </c>
      <c r="F9524" t="s">
        <v>14405</v>
      </c>
      <c r="G9524">
        <v>0.91</v>
      </c>
    </row>
    <row r="9525" spans="1:7" x14ac:dyDescent="0.35">
      <c r="A9525" t="s">
        <v>12693</v>
      </c>
      <c r="B9525" t="s">
        <v>3774</v>
      </c>
      <c r="C9525" s="16">
        <v>1984</v>
      </c>
      <c r="D9525">
        <v>4</v>
      </c>
      <c r="E9525">
        <v>0</v>
      </c>
      <c r="F9525" t="s">
        <v>13653</v>
      </c>
      <c r="G9525">
        <v>0.625</v>
      </c>
    </row>
    <row r="9526" spans="1:7" x14ac:dyDescent="0.35">
      <c r="A9526" t="s">
        <v>10937</v>
      </c>
      <c r="B9526" t="s">
        <v>5497</v>
      </c>
      <c r="C9526" s="16">
        <v>1984</v>
      </c>
      <c r="D9526">
        <v>2</v>
      </c>
      <c r="E9526">
        <v>67</v>
      </c>
      <c r="F9526" t="s">
        <v>14416</v>
      </c>
      <c r="G9526">
        <v>0.59799999999999998</v>
      </c>
    </row>
    <row r="9527" spans="1:7" x14ac:dyDescent="0.35">
      <c r="A9527" t="s">
        <v>8341</v>
      </c>
      <c r="B9527" t="s">
        <v>3963</v>
      </c>
      <c r="C9527" s="16">
        <v>1984</v>
      </c>
      <c r="D9527">
        <v>2</v>
      </c>
      <c r="E9527">
        <v>79</v>
      </c>
      <c r="F9527" t="s">
        <v>14400</v>
      </c>
      <c r="G9527">
        <v>0.81399999999999995</v>
      </c>
    </row>
    <row r="9528" spans="1:7" x14ac:dyDescent="0.35">
      <c r="A9528" t="s">
        <v>347</v>
      </c>
      <c r="B9528" t="s">
        <v>348</v>
      </c>
      <c r="C9528" s="16">
        <v>1983</v>
      </c>
      <c r="D9528">
        <v>8</v>
      </c>
      <c r="E9528">
        <v>0</v>
      </c>
      <c r="F9528" t="s">
        <v>13875</v>
      </c>
      <c r="G9528">
        <v>0.40500000000000003</v>
      </c>
    </row>
    <row r="9529" spans="1:7" x14ac:dyDescent="0.35">
      <c r="A9529" t="s">
        <v>352</v>
      </c>
      <c r="B9529" t="s">
        <v>353</v>
      </c>
      <c r="C9529" s="16">
        <v>1983</v>
      </c>
      <c r="D9529">
        <v>1</v>
      </c>
      <c r="E9529">
        <v>0</v>
      </c>
      <c r="F9529" t="s">
        <v>14634</v>
      </c>
      <c r="G9529">
        <v>0.70099999999999996</v>
      </c>
    </row>
    <row r="9530" spans="1:7" x14ac:dyDescent="0.35">
      <c r="A9530" t="s">
        <v>676</v>
      </c>
      <c r="B9530" t="s">
        <v>677</v>
      </c>
      <c r="C9530" s="16">
        <v>1983</v>
      </c>
      <c r="D9530">
        <v>7</v>
      </c>
      <c r="E9530">
        <v>0</v>
      </c>
      <c r="F9530" t="s">
        <v>13875</v>
      </c>
      <c r="G9530">
        <v>0.254</v>
      </c>
    </row>
    <row r="9531" spans="1:7" x14ac:dyDescent="0.35">
      <c r="A9531" t="s">
        <v>1041</v>
      </c>
      <c r="B9531" t="s">
        <v>1042</v>
      </c>
      <c r="C9531" s="16">
        <v>1983</v>
      </c>
      <c r="D9531">
        <v>4</v>
      </c>
      <c r="E9531">
        <v>0</v>
      </c>
      <c r="F9531" t="s">
        <v>14849</v>
      </c>
      <c r="G9531">
        <v>0.72599999999999998</v>
      </c>
    </row>
    <row r="9532" spans="1:7" x14ac:dyDescent="0.35">
      <c r="A9532" t="s">
        <v>1796</v>
      </c>
      <c r="B9532" t="s">
        <v>1389</v>
      </c>
      <c r="C9532" s="16">
        <v>1983</v>
      </c>
      <c r="D9532">
        <v>2</v>
      </c>
      <c r="E9532">
        <v>67</v>
      </c>
      <c r="F9532" t="s">
        <v>14127</v>
      </c>
      <c r="G9532">
        <v>0.64600000000000002</v>
      </c>
    </row>
    <row r="9533" spans="1:7" x14ac:dyDescent="0.35">
      <c r="A9533" t="s">
        <v>1856</v>
      </c>
      <c r="B9533" t="s">
        <v>1857</v>
      </c>
      <c r="C9533" s="16">
        <v>1983</v>
      </c>
      <c r="D9533">
        <v>1</v>
      </c>
      <c r="E9533">
        <v>53</v>
      </c>
      <c r="F9533" t="s">
        <v>1858</v>
      </c>
      <c r="G9533">
        <v>0.878</v>
      </c>
    </row>
    <row r="9534" spans="1:7" x14ac:dyDescent="0.35">
      <c r="A9534" t="s">
        <v>1910</v>
      </c>
      <c r="B9534" t="s">
        <v>1911</v>
      </c>
      <c r="C9534" s="16">
        <v>1983</v>
      </c>
      <c r="D9534">
        <v>2</v>
      </c>
      <c r="E9534">
        <v>64</v>
      </c>
      <c r="F9534" t="s">
        <v>13175</v>
      </c>
      <c r="G9534">
        <v>0.70199999999999996</v>
      </c>
    </row>
    <row r="9535" spans="1:7" x14ac:dyDescent="0.35">
      <c r="A9535" t="s">
        <v>1940</v>
      </c>
      <c r="B9535" t="s">
        <v>1941</v>
      </c>
      <c r="C9535" s="16">
        <v>1983</v>
      </c>
      <c r="D9535">
        <v>1</v>
      </c>
      <c r="E9535">
        <v>75</v>
      </c>
      <c r="F9535" t="s">
        <v>13473</v>
      </c>
      <c r="G9535">
        <v>0.53700000000000003</v>
      </c>
    </row>
    <row r="9536" spans="1:7" x14ac:dyDescent="0.35">
      <c r="A9536" t="s">
        <v>2840</v>
      </c>
      <c r="B9536" t="s">
        <v>79</v>
      </c>
      <c r="C9536" s="16">
        <v>1983</v>
      </c>
      <c r="D9536">
        <v>2</v>
      </c>
      <c r="E9536">
        <v>69</v>
      </c>
      <c r="F9536" t="s">
        <v>14282</v>
      </c>
      <c r="G9536">
        <v>0.63500000000000001</v>
      </c>
    </row>
    <row r="9537" spans="1:7" x14ac:dyDescent="0.35">
      <c r="A9537" t="s">
        <v>3348</v>
      </c>
      <c r="B9537" t="s">
        <v>2295</v>
      </c>
      <c r="C9537" s="16">
        <v>1983</v>
      </c>
      <c r="D9537">
        <v>3</v>
      </c>
      <c r="E9537">
        <v>50</v>
      </c>
      <c r="F9537" t="s">
        <v>14375</v>
      </c>
      <c r="G9537">
        <v>0.60099999999999998</v>
      </c>
    </row>
    <row r="9538" spans="1:7" x14ac:dyDescent="0.35">
      <c r="A9538" t="s">
        <v>7310</v>
      </c>
      <c r="B9538" t="s">
        <v>3023</v>
      </c>
      <c r="C9538" s="16">
        <v>1983</v>
      </c>
      <c r="D9538">
        <v>2</v>
      </c>
      <c r="E9538">
        <v>77</v>
      </c>
      <c r="F9538" t="s">
        <v>3024</v>
      </c>
      <c r="G9538">
        <v>0.92900000000000005</v>
      </c>
    </row>
    <row r="9539" spans="1:7" x14ac:dyDescent="0.35">
      <c r="A9539" t="s">
        <v>7135</v>
      </c>
      <c r="B9539" t="s">
        <v>8485</v>
      </c>
      <c r="C9539" s="16">
        <v>1983</v>
      </c>
      <c r="D9539">
        <v>3</v>
      </c>
      <c r="E9539">
        <v>0</v>
      </c>
      <c r="F9539" t="s">
        <v>7145</v>
      </c>
      <c r="G9539">
        <v>0.89300000000000002</v>
      </c>
    </row>
    <row r="9540" spans="1:7" x14ac:dyDescent="0.35">
      <c r="A9540" t="s">
        <v>9338</v>
      </c>
      <c r="B9540" t="s">
        <v>254</v>
      </c>
      <c r="C9540" s="16">
        <v>1983</v>
      </c>
      <c r="D9540">
        <v>2</v>
      </c>
      <c r="E9540">
        <v>52</v>
      </c>
      <c r="F9540" t="s">
        <v>13469</v>
      </c>
      <c r="G9540">
        <v>0.63400000000000001</v>
      </c>
    </row>
    <row r="9541" spans="1:7" x14ac:dyDescent="0.35">
      <c r="A9541" t="s">
        <v>9546</v>
      </c>
      <c r="B9541" t="s">
        <v>2052</v>
      </c>
      <c r="C9541" s="16">
        <v>1983</v>
      </c>
      <c r="D9541">
        <v>2</v>
      </c>
      <c r="E9541">
        <v>68</v>
      </c>
      <c r="F9541" t="s">
        <v>13974</v>
      </c>
      <c r="G9541">
        <v>0.64100000000000001</v>
      </c>
    </row>
    <row r="9542" spans="1:7" x14ac:dyDescent="0.35">
      <c r="A9542" t="s">
        <v>9891</v>
      </c>
      <c r="B9542" t="s">
        <v>9892</v>
      </c>
      <c r="C9542" s="16">
        <v>1983</v>
      </c>
      <c r="D9542">
        <v>6</v>
      </c>
      <c r="E9542">
        <v>54</v>
      </c>
      <c r="F9542" t="s">
        <v>610</v>
      </c>
      <c r="G9542">
        <v>0.83899999999999997</v>
      </c>
    </row>
    <row r="9543" spans="1:7" x14ac:dyDescent="0.35">
      <c r="A9543" t="s">
        <v>10575</v>
      </c>
      <c r="B9543" t="s">
        <v>10576</v>
      </c>
      <c r="C9543" s="16">
        <v>1983</v>
      </c>
      <c r="D9543">
        <v>1</v>
      </c>
      <c r="E9543">
        <v>39</v>
      </c>
      <c r="F9543" t="s">
        <v>14635</v>
      </c>
      <c r="G9543">
        <v>0.66300000000000003</v>
      </c>
    </row>
    <row r="9544" spans="1:7" x14ac:dyDescent="0.35">
      <c r="A9544" t="s">
        <v>10796</v>
      </c>
      <c r="B9544" t="s">
        <v>5567</v>
      </c>
      <c r="C9544" s="16">
        <v>1983</v>
      </c>
      <c r="D9544">
        <v>1</v>
      </c>
      <c r="E9544">
        <v>57</v>
      </c>
      <c r="F9544" t="s">
        <v>14067</v>
      </c>
      <c r="G9544">
        <v>0.85099999999999998</v>
      </c>
    </row>
    <row r="9545" spans="1:7" x14ac:dyDescent="0.35">
      <c r="A9545" t="s">
        <v>257</v>
      </c>
      <c r="B9545" t="s">
        <v>258</v>
      </c>
      <c r="C9545" s="16">
        <v>1982</v>
      </c>
      <c r="D9545">
        <v>1</v>
      </c>
      <c r="E9545">
        <v>45</v>
      </c>
      <c r="F9545" t="s">
        <v>14080</v>
      </c>
      <c r="G9545">
        <v>0.753</v>
      </c>
    </row>
    <row r="9546" spans="1:7" x14ac:dyDescent="0.35">
      <c r="A9546" t="s">
        <v>1681</v>
      </c>
      <c r="B9546" t="s">
        <v>1682</v>
      </c>
      <c r="C9546" s="16">
        <v>1982</v>
      </c>
      <c r="D9546">
        <v>1</v>
      </c>
      <c r="E9546">
        <v>0</v>
      </c>
      <c r="F9546" t="s">
        <v>14549</v>
      </c>
      <c r="G9546">
        <v>0.72699999999999998</v>
      </c>
    </row>
    <row r="9547" spans="1:7" x14ac:dyDescent="0.35">
      <c r="A9547" t="s">
        <v>2333</v>
      </c>
      <c r="B9547" t="s">
        <v>2334</v>
      </c>
      <c r="C9547" s="16">
        <v>1982</v>
      </c>
      <c r="D9547">
        <v>10</v>
      </c>
      <c r="E9547">
        <v>45</v>
      </c>
      <c r="F9547" t="s">
        <v>13013</v>
      </c>
      <c r="G9547">
        <v>0.56200000000000006</v>
      </c>
    </row>
    <row r="9548" spans="1:7" x14ac:dyDescent="0.35">
      <c r="A9548" t="s">
        <v>2586</v>
      </c>
      <c r="B9548" t="s">
        <v>2587</v>
      </c>
      <c r="C9548" s="16">
        <v>1982</v>
      </c>
      <c r="D9548">
        <v>2</v>
      </c>
      <c r="E9548">
        <v>55</v>
      </c>
      <c r="F9548" t="s">
        <v>13474</v>
      </c>
      <c r="G9548">
        <v>0.78600000000000003</v>
      </c>
    </row>
    <row r="9549" spans="1:7" x14ac:dyDescent="0.35">
      <c r="A9549" t="s">
        <v>2933</v>
      </c>
      <c r="B9549" t="s">
        <v>1598</v>
      </c>
      <c r="C9549" s="16">
        <v>1982</v>
      </c>
      <c r="D9549">
        <v>6</v>
      </c>
      <c r="E9549">
        <v>0</v>
      </c>
      <c r="F9549" t="s">
        <v>14057</v>
      </c>
      <c r="G9549">
        <v>0.36599999999999999</v>
      </c>
    </row>
    <row r="9550" spans="1:7" x14ac:dyDescent="0.35">
      <c r="A9550" t="s">
        <v>3771</v>
      </c>
      <c r="B9550" t="s">
        <v>3772</v>
      </c>
      <c r="C9550" s="16">
        <v>1982</v>
      </c>
      <c r="D9550">
        <v>4</v>
      </c>
      <c r="E9550">
        <v>76</v>
      </c>
      <c r="F9550" t="s">
        <v>14033</v>
      </c>
      <c r="G9550">
        <v>0.79700000000000004</v>
      </c>
    </row>
    <row r="9551" spans="1:7" x14ac:dyDescent="0.35">
      <c r="A9551" t="s">
        <v>3886</v>
      </c>
      <c r="B9551" t="s">
        <v>3887</v>
      </c>
      <c r="C9551" s="16">
        <v>1982</v>
      </c>
      <c r="D9551">
        <v>2</v>
      </c>
      <c r="E9551">
        <v>50</v>
      </c>
      <c r="F9551" t="s">
        <v>14042</v>
      </c>
      <c r="G9551">
        <v>0.77900000000000003</v>
      </c>
    </row>
    <row r="9552" spans="1:7" x14ac:dyDescent="0.35">
      <c r="A9552" t="s">
        <v>1942</v>
      </c>
      <c r="B9552" t="s">
        <v>3917</v>
      </c>
      <c r="C9552" s="16">
        <v>1982</v>
      </c>
      <c r="D9552">
        <v>9</v>
      </c>
      <c r="E9552">
        <v>47</v>
      </c>
      <c r="F9552" t="s">
        <v>13363</v>
      </c>
      <c r="G9552">
        <v>0.751</v>
      </c>
    </row>
    <row r="9553" spans="1:7" x14ac:dyDescent="0.35">
      <c r="A9553" t="s">
        <v>1681</v>
      </c>
      <c r="B9553" t="s">
        <v>1682</v>
      </c>
      <c r="C9553" s="16">
        <v>1982</v>
      </c>
      <c r="D9553">
        <v>1</v>
      </c>
      <c r="E9553">
        <v>0</v>
      </c>
      <c r="F9553" t="s">
        <v>14549</v>
      </c>
      <c r="G9553">
        <v>0.72699999999999998</v>
      </c>
    </row>
    <row r="9554" spans="1:7" x14ac:dyDescent="0.35">
      <c r="A9554" t="s">
        <v>4421</v>
      </c>
      <c r="B9554" t="s">
        <v>186</v>
      </c>
      <c r="C9554" s="16">
        <v>1982</v>
      </c>
      <c r="D9554">
        <v>12</v>
      </c>
      <c r="E9554">
        <v>61</v>
      </c>
      <c r="F9554" t="s">
        <v>12791</v>
      </c>
      <c r="G9554">
        <v>0.68300000000000005</v>
      </c>
    </row>
    <row r="9555" spans="1:7" x14ac:dyDescent="0.35">
      <c r="A9555" t="s">
        <v>5125</v>
      </c>
      <c r="B9555" t="s">
        <v>1460</v>
      </c>
      <c r="C9555" s="16">
        <v>1982</v>
      </c>
      <c r="D9555">
        <v>1</v>
      </c>
      <c r="E9555">
        <v>34</v>
      </c>
      <c r="F9555" t="s">
        <v>1461</v>
      </c>
      <c r="G9555">
        <v>0.80800000000000005</v>
      </c>
    </row>
    <row r="9556" spans="1:7" x14ac:dyDescent="0.35">
      <c r="A9556" t="s">
        <v>5151</v>
      </c>
      <c r="B9556" t="s">
        <v>5152</v>
      </c>
      <c r="C9556" s="16">
        <v>1982</v>
      </c>
      <c r="D9556">
        <v>5</v>
      </c>
      <c r="E9556">
        <v>60</v>
      </c>
      <c r="F9556" t="s">
        <v>13914</v>
      </c>
      <c r="G9556">
        <v>0.47199999999999998</v>
      </c>
    </row>
    <row r="9557" spans="1:7" x14ac:dyDescent="0.35">
      <c r="A9557" t="s">
        <v>6081</v>
      </c>
      <c r="B9557" t="s">
        <v>341</v>
      </c>
      <c r="C9557" s="16">
        <v>1982</v>
      </c>
      <c r="D9557">
        <v>1</v>
      </c>
      <c r="E9557">
        <v>43</v>
      </c>
      <c r="F9557" t="s">
        <v>13904</v>
      </c>
      <c r="G9557">
        <v>0.51100000000000001</v>
      </c>
    </row>
    <row r="9558" spans="1:7" x14ac:dyDescent="0.35">
      <c r="A9558" t="s">
        <v>6223</v>
      </c>
      <c r="B9558" t="s">
        <v>734</v>
      </c>
      <c r="C9558" s="16">
        <v>1982</v>
      </c>
      <c r="D9558">
        <v>1</v>
      </c>
      <c r="E9558">
        <v>39</v>
      </c>
      <c r="F9558" t="s">
        <v>13875</v>
      </c>
      <c r="G9558">
        <v>0.90900000000000003</v>
      </c>
    </row>
    <row r="9559" spans="1:7" x14ac:dyDescent="0.35">
      <c r="A9559" t="s">
        <v>6251</v>
      </c>
      <c r="B9559" t="s">
        <v>6252</v>
      </c>
      <c r="C9559" s="16">
        <v>1982</v>
      </c>
      <c r="D9559">
        <v>1</v>
      </c>
      <c r="E9559">
        <v>43</v>
      </c>
      <c r="F9559" t="s">
        <v>14636</v>
      </c>
      <c r="G9559">
        <v>0.67100000000000004</v>
      </c>
    </row>
    <row r="9560" spans="1:7" x14ac:dyDescent="0.35">
      <c r="A9560" t="s">
        <v>6508</v>
      </c>
      <c r="B9560" t="s">
        <v>6509</v>
      </c>
      <c r="C9560" s="16">
        <v>1982</v>
      </c>
      <c r="D9560">
        <v>2</v>
      </c>
      <c r="E9560">
        <v>0</v>
      </c>
      <c r="F9560" t="s">
        <v>14637</v>
      </c>
      <c r="G9560">
        <v>0.56100000000000005</v>
      </c>
    </row>
    <row r="9561" spans="1:7" x14ac:dyDescent="0.35">
      <c r="A9561" t="s">
        <v>6640</v>
      </c>
      <c r="B9561" t="s">
        <v>79</v>
      </c>
      <c r="C9561" s="16">
        <v>1982</v>
      </c>
      <c r="D9561">
        <v>1</v>
      </c>
      <c r="E9561">
        <v>76</v>
      </c>
      <c r="F9561" t="s">
        <v>14282</v>
      </c>
      <c r="G9561">
        <v>0.78500000000000003</v>
      </c>
    </row>
    <row r="9562" spans="1:7" x14ac:dyDescent="0.35">
      <c r="A9562" t="s">
        <v>6861</v>
      </c>
      <c r="B9562" t="s">
        <v>2295</v>
      </c>
      <c r="C9562" s="16">
        <v>1982</v>
      </c>
      <c r="D9562">
        <v>9</v>
      </c>
      <c r="E9562">
        <v>50</v>
      </c>
      <c r="F9562" t="s">
        <v>14375</v>
      </c>
      <c r="G9562">
        <v>0.33700000000000002</v>
      </c>
    </row>
    <row r="9563" spans="1:7" x14ac:dyDescent="0.35">
      <c r="A9563" t="s">
        <v>7009</v>
      </c>
      <c r="B9563" t="s">
        <v>7010</v>
      </c>
      <c r="C9563" s="16">
        <v>1982</v>
      </c>
      <c r="D9563">
        <v>1</v>
      </c>
      <c r="E9563">
        <v>31</v>
      </c>
      <c r="F9563" t="s">
        <v>13875</v>
      </c>
      <c r="G9563">
        <v>0.81599999999999995</v>
      </c>
    </row>
    <row r="9564" spans="1:7" x14ac:dyDescent="0.35">
      <c r="A9564" t="s">
        <v>12345</v>
      </c>
      <c r="B9564" t="s">
        <v>1230</v>
      </c>
      <c r="C9564" s="16">
        <v>1982</v>
      </c>
      <c r="D9564">
        <v>1</v>
      </c>
      <c r="E9564">
        <v>0</v>
      </c>
      <c r="F9564" t="s">
        <v>13904</v>
      </c>
      <c r="G9564">
        <v>0.69599999999999995</v>
      </c>
    </row>
    <row r="9565" spans="1:7" x14ac:dyDescent="0.35">
      <c r="A9565" t="s">
        <v>6640</v>
      </c>
      <c r="B9565" t="s">
        <v>79</v>
      </c>
      <c r="C9565" s="16">
        <v>1982</v>
      </c>
      <c r="D9565">
        <v>1</v>
      </c>
      <c r="E9565">
        <v>76</v>
      </c>
      <c r="F9565" t="s">
        <v>14282</v>
      </c>
      <c r="G9565">
        <v>0.78500000000000003</v>
      </c>
    </row>
    <row r="9566" spans="1:7" x14ac:dyDescent="0.35">
      <c r="A9566" t="s">
        <v>6640</v>
      </c>
      <c r="B9566" t="s">
        <v>79</v>
      </c>
      <c r="C9566" s="16">
        <v>1982</v>
      </c>
      <c r="D9566">
        <v>1</v>
      </c>
      <c r="E9566">
        <v>0</v>
      </c>
      <c r="F9566" t="s">
        <v>14282</v>
      </c>
      <c r="G9566">
        <v>0.78500000000000003</v>
      </c>
    </row>
    <row r="9567" spans="1:7" x14ac:dyDescent="0.35">
      <c r="A9567" t="s">
        <v>9343</v>
      </c>
      <c r="B9567" t="s">
        <v>1509</v>
      </c>
      <c r="C9567" s="16">
        <v>1982</v>
      </c>
      <c r="D9567">
        <v>1</v>
      </c>
      <c r="E9567">
        <v>0</v>
      </c>
      <c r="F9567" t="s">
        <v>14075</v>
      </c>
      <c r="G9567">
        <v>0.45400000000000001</v>
      </c>
    </row>
    <row r="9568" spans="1:7" x14ac:dyDescent="0.35">
      <c r="A9568" t="s">
        <v>7446</v>
      </c>
      <c r="B9568" t="s">
        <v>3772</v>
      </c>
      <c r="C9568" s="16">
        <v>1982</v>
      </c>
      <c r="D9568">
        <v>3</v>
      </c>
      <c r="E9568">
        <v>83</v>
      </c>
      <c r="F9568" t="s">
        <v>14033</v>
      </c>
      <c r="G9568">
        <v>0.74299999999999999</v>
      </c>
    </row>
    <row r="9569" spans="1:7" x14ac:dyDescent="0.35">
      <c r="A9569" t="s">
        <v>7446</v>
      </c>
      <c r="B9569" t="s">
        <v>3772</v>
      </c>
      <c r="C9569" s="16">
        <v>1982</v>
      </c>
      <c r="D9569">
        <v>3</v>
      </c>
      <c r="E9569">
        <v>83</v>
      </c>
      <c r="F9569" t="s">
        <v>14033</v>
      </c>
      <c r="G9569">
        <v>0.74299999999999999</v>
      </c>
    </row>
    <row r="9570" spans="1:7" x14ac:dyDescent="0.35">
      <c r="A9570" t="s">
        <v>2992</v>
      </c>
      <c r="B9570" t="s">
        <v>635</v>
      </c>
      <c r="C9570" s="16">
        <v>1982</v>
      </c>
      <c r="D9570">
        <v>1</v>
      </c>
      <c r="E9570">
        <v>0</v>
      </c>
      <c r="F9570" t="s">
        <v>14088</v>
      </c>
      <c r="G9570">
        <v>0.71599999999999997</v>
      </c>
    </row>
    <row r="9571" spans="1:7" x14ac:dyDescent="0.35">
      <c r="A9571" t="s">
        <v>10148</v>
      </c>
      <c r="B9571" t="s">
        <v>2295</v>
      </c>
      <c r="C9571" s="16">
        <v>1982</v>
      </c>
      <c r="D9571">
        <v>1</v>
      </c>
      <c r="E9571">
        <v>39</v>
      </c>
      <c r="F9571" t="s">
        <v>14375</v>
      </c>
      <c r="G9571">
        <v>0.60799999999999998</v>
      </c>
    </row>
    <row r="9572" spans="1:7" x14ac:dyDescent="0.35">
      <c r="A9572" t="s">
        <v>10244</v>
      </c>
      <c r="B9572" t="s">
        <v>10245</v>
      </c>
      <c r="C9572" s="16">
        <v>1982</v>
      </c>
      <c r="D9572">
        <v>6</v>
      </c>
      <c r="E9572">
        <v>0</v>
      </c>
      <c r="F9572" t="s">
        <v>14638</v>
      </c>
      <c r="G9572">
        <v>0.22500000000000001</v>
      </c>
    </row>
    <row r="9573" spans="1:7" x14ac:dyDescent="0.35">
      <c r="A9573" t="s">
        <v>10251</v>
      </c>
      <c r="B9573" t="s">
        <v>79</v>
      </c>
      <c r="C9573" s="16">
        <v>1982</v>
      </c>
      <c r="D9573">
        <v>2</v>
      </c>
      <c r="E9573">
        <v>79</v>
      </c>
      <c r="F9573" t="s">
        <v>14282</v>
      </c>
      <c r="G9573">
        <v>0.81100000000000005</v>
      </c>
    </row>
    <row r="9574" spans="1:7" x14ac:dyDescent="0.35">
      <c r="A9574" t="s">
        <v>8552</v>
      </c>
      <c r="B9574" t="s">
        <v>3148</v>
      </c>
      <c r="C9574" s="16">
        <v>1982</v>
      </c>
      <c r="D9574">
        <v>1</v>
      </c>
      <c r="E9574">
        <v>58</v>
      </c>
      <c r="F9574" t="s">
        <v>13773</v>
      </c>
      <c r="G9574">
        <v>0.57099999999999995</v>
      </c>
    </row>
    <row r="9575" spans="1:7" x14ac:dyDescent="0.35">
      <c r="A9575" t="s">
        <v>10809</v>
      </c>
      <c r="B9575" t="s">
        <v>341</v>
      </c>
      <c r="C9575" s="16">
        <v>1982</v>
      </c>
      <c r="D9575">
        <v>2</v>
      </c>
      <c r="E9575">
        <v>56</v>
      </c>
      <c r="F9575" t="s">
        <v>13904</v>
      </c>
      <c r="G9575">
        <v>0.28000000000000003</v>
      </c>
    </row>
    <row r="9576" spans="1:7" x14ac:dyDescent="0.35">
      <c r="A9576" t="s">
        <v>10251</v>
      </c>
      <c r="B9576" t="s">
        <v>79</v>
      </c>
      <c r="C9576" s="16">
        <v>1982</v>
      </c>
      <c r="D9576">
        <v>2</v>
      </c>
      <c r="E9576">
        <v>0</v>
      </c>
      <c r="F9576" t="s">
        <v>14282</v>
      </c>
      <c r="G9576">
        <v>0.81100000000000005</v>
      </c>
    </row>
    <row r="9577" spans="1:7" x14ac:dyDescent="0.35">
      <c r="A9577" t="s">
        <v>22</v>
      </c>
      <c r="B9577" t="s">
        <v>23</v>
      </c>
      <c r="C9577" s="16">
        <v>1981</v>
      </c>
      <c r="D9577">
        <v>2</v>
      </c>
      <c r="E9577">
        <v>74</v>
      </c>
      <c r="F9577" t="s">
        <v>14193</v>
      </c>
      <c r="G9577">
        <v>0.35699999999999998</v>
      </c>
    </row>
    <row r="9578" spans="1:7" x14ac:dyDescent="0.35">
      <c r="A9578" t="s">
        <v>11745</v>
      </c>
      <c r="B9578" t="s">
        <v>254</v>
      </c>
      <c r="C9578" s="16">
        <v>1981</v>
      </c>
      <c r="D9578">
        <v>9</v>
      </c>
      <c r="E9578">
        <v>56</v>
      </c>
      <c r="F9578" t="s">
        <v>13469</v>
      </c>
      <c r="G9578">
        <v>0.70199999999999996</v>
      </c>
    </row>
    <row r="9579" spans="1:7" x14ac:dyDescent="0.35">
      <c r="A9579" t="s">
        <v>495</v>
      </c>
      <c r="B9579" t="s">
        <v>496</v>
      </c>
      <c r="C9579" s="16">
        <v>1981</v>
      </c>
      <c r="D9579">
        <v>11</v>
      </c>
      <c r="E9579">
        <v>34</v>
      </c>
      <c r="F9579" t="s">
        <v>13013</v>
      </c>
      <c r="G9579">
        <v>0.86599999999999999</v>
      </c>
    </row>
    <row r="9580" spans="1:7" x14ac:dyDescent="0.35">
      <c r="A9580" t="s">
        <v>861</v>
      </c>
      <c r="B9580" t="s">
        <v>862</v>
      </c>
      <c r="C9580" s="16">
        <v>1981</v>
      </c>
      <c r="D9580">
        <v>4</v>
      </c>
      <c r="E9580">
        <v>63</v>
      </c>
      <c r="F9580" t="s">
        <v>14057</v>
      </c>
      <c r="G9580">
        <v>0.39600000000000002</v>
      </c>
    </row>
    <row r="9581" spans="1:7" x14ac:dyDescent="0.35">
      <c r="A9581" t="s">
        <v>898</v>
      </c>
      <c r="B9581" t="s">
        <v>899</v>
      </c>
      <c r="C9581" s="16">
        <v>1981</v>
      </c>
      <c r="D9581">
        <v>6</v>
      </c>
      <c r="E9581">
        <v>53</v>
      </c>
      <c r="F9581" t="s">
        <v>14639</v>
      </c>
      <c r="G9581">
        <v>0.41699999999999998</v>
      </c>
    </row>
    <row r="9582" spans="1:7" x14ac:dyDescent="0.35">
      <c r="A9582" t="s">
        <v>913</v>
      </c>
      <c r="B9582" t="s">
        <v>914</v>
      </c>
      <c r="C9582" s="16">
        <v>1981</v>
      </c>
      <c r="D9582">
        <v>9</v>
      </c>
      <c r="E9582">
        <v>73</v>
      </c>
      <c r="F9582" t="s">
        <v>14445</v>
      </c>
      <c r="G9582">
        <v>0.56200000000000006</v>
      </c>
    </row>
    <row r="9583" spans="1:7" x14ac:dyDescent="0.35">
      <c r="A9583" t="s">
        <v>1666</v>
      </c>
      <c r="B9583" t="s">
        <v>1667</v>
      </c>
      <c r="C9583" s="16">
        <v>1981</v>
      </c>
      <c r="D9583">
        <v>1</v>
      </c>
      <c r="E9583">
        <v>0</v>
      </c>
      <c r="F9583" t="s">
        <v>13875</v>
      </c>
      <c r="G9583">
        <v>0.19600000000000001</v>
      </c>
    </row>
    <row r="9584" spans="1:7" x14ac:dyDescent="0.35">
      <c r="A9584" t="s">
        <v>1912</v>
      </c>
      <c r="B9584" t="s">
        <v>1318</v>
      </c>
      <c r="C9584" s="16">
        <v>1981</v>
      </c>
      <c r="D9584">
        <v>10</v>
      </c>
      <c r="E9584">
        <v>73</v>
      </c>
      <c r="F9584" t="s">
        <v>14318</v>
      </c>
      <c r="G9584">
        <v>0.40500000000000003</v>
      </c>
    </row>
    <row r="9585" spans="1:7" x14ac:dyDescent="0.35">
      <c r="A9585" t="s">
        <v>11874</v>
      </c>
      <c r="B9585" t="s">
        <v>2052</v>
      </c>
      <c r="C9585" s="16">
        <v>1981</v>
      </c>
      <c r="D9585">
        <v>1</v>
      </c>
      <c r="E9585">
        <v>51</v>
      </c>
      <c r="F9585" t="s">
        <v>13974</v>
      </c>
      <c r="G9585">
        <v>0.68</v>
      </c>
    </row>
    <row r="9586" spans="1:7" x14ac:dyDescent="0.35">
      <c r="A9586" t="s">
        <v>2221</v>
      </c>
      <c r="B9586" t="s">
        <v>2222</v>
      </c>
      <c r="C9586" s="16">
        <v>1981</v>
      </c>
      <c r="D9586">
        <v>7</v>
      </c>
      <c r="E9586">
        <v>32</v>
      </c>
      <c r="F9586" t="s">
        <v>13875</v>
      </c>
      <c r="G9586">
        <v>0.42899999999999999</v>
      </c>
    </row>
    <row r="9587" spans="1:7" x14ac:dyDescent="0.35">
      <c r="A9587" t="s">
        <v>2262</v>
      </c>
      <c r="B9587" t="s">
        <v>2263</v>
      </c>
      <c r="C9587" s="16">
        <v>1981</v>
      </c>
      <c r="D9587">
        <v>3</v>
      </c>
      <c r="E9587">
        <v>45</v>
      </c>
      <c r="F9587" t="s">
        <v>13904</v>
      </c>
      <c r="G9587">
        <v>0.67100000000000004</v>
      </c>
    </row>
    <row r="9588" spans="1:7" x14ac:dyDescent="0.35">
      <c r="A9588" t="s">
        <v>3137</v>
      </c>
      <c r="B9588" t="s">
        <v>3138</v>
      </c>
      <c r="C9588" s="16">
        <v>1981</v>
      </c>
      <c r="D9588">
        <v>2</v>
      </c>
      <c r="E9588">
        <v>64</v>
      </c>
      <c r="F9588" t="s">
        <v>13363</v>
      </c>
      <c r="G9588">
        <v>0.54200000000000004</v>
      </c>
    </row>
    <row r="9589" spans="1:7" x14ac:dyDescent="0.35">
      <c r="A9589" t="s">
        <v>5104</v>
      </c>
      <c r="B9589" t="s">
        <v>254</v>
      </c>
      <c r="C9589" s="16">
        <v>1981</v>
      </c>
      <c r="D9589">
        <v>10</v>
      </c>
      <c r="E9589">
        <v>80</v>
      </c>
      <c r="F9589" t="s">
        <v>13469</v>
      </c>
      <c r="G9589">
        <v>0.73099999999999998</v>
      </c>
    </row>
    <row r="9590" spans="1:7" x14ac:dyDescent="0.35">
      <c r="A9590" t="s">
        <v>5218</v>
      </c>
      <c r="B9590" t="s">
        <v>5219</v>
      </c>
      <c r="C9590" s="16">
        <v>1981</v>
      </c>
      <c r="D9590">
        <v>3</v>
      </c>
      <c r="E9590">
        <v>70</v>
      </c>
      <c r="F9590" t="s">
        <v>14640</v>
      </c>
      <c r="G9590">
        <v>0.85</v>
      </c>
    </row>
    <row r="9591" spans="1:7" x14ac:dyDescent="0.35">
      <c r="A9591" t="s">
        <v>5428</v>
      </c>
      <c r="B9591" t="s">
        <v>2355</v>
      </c>
      <c r="C9591" s="16">
        <v>1981</v>
      </c>
      <c r="D9591">
        <v>1</v>
      </c>
      <c r="E9591">
        <v>45</v>
      </c>
      <c r="F9591" t="s">
        <v>13988</v>
      </c>
      <c r="G9591">
        <v>0.54500000000000004</v>
      </c>
    </row>
    <row r="9592" spans="1:7" x14ac:dyDescent="0.35">
      <c r="A9592" t="s">
        <v>1317</v>
      </c>
      <c r="B9592" t="s">
        <v>1318</v>
      </c>
      <c r="C9592" s="16">
        <v>1981</v>
      </c>
      <c r="D9592">
        <v>1</v>
      </c>
      <c r="E9592">
        <v>87</v>
      </c>
      <c r="F9592" t="s">
        <v>14318</v>
      </c>
      <c r="G9592">
        <v>0.5</v>
      </c>
    </row>
    <row r="9593" spans="1:7" x14ac:dyDescent="0.35">
      <c r="A9593" t="s">
        <v>5932</v>
      </c>
      <c r="B9593" t="s">
        <v>1828</v>
      </c>
      <c r="C9593" s="16">
        <v>1981</v>
      </c>
      <c r="D9593">
        <v>1</v>
      </c>
      <c r="E9593">
        <v>58</v>
      </c>
      <c r="F9593" t="s">
        <v>14106</v>
      </c>
      <c r="G9593">
        <v>0.57299999999999995</v>
      </c>
    </row>
    <row r="9594" spans="1:7" x14ac:dyDescent="0.35">
      <c r="A9594" t="s">
        <v>5500</v>
      </c>
      <c r="B9594" t="s">
        <v>6212</v>
      </c>
      <c r="C9594" s="16">
        <v>1981</v>
      </c>
      <c r="D9594">
        <v>2</v>
      </c>
      <c r="E9594">
        <v>61</v>
      </c>
      <c r="F9594" t="s">
        <v>14229</v>
      </c>
      <c r="G9594">
        <v>0.69499999999999995</v>
      </c>
    </row>
    <row r="9595" spans="1:7" x14ac:dyDescent="0.35">
      <c r="A9595" t="s">
        <v>6843</v>
      </c>
      <c r="B9595" t="s">
        <v>6844</v>
      </c>
      <c r="C9595" s="16">
        <v>1981</v>
      </c>
      <c r="D9595">
        <v>10</v>
      </c>
      <c r="E9595">
        <v>36</v>
      </c>
      <c r="F9595" t="s">
        <v>6845</v>
      </c>
      <c r="G9595">
        <v>0.628</v>
      </c>
    </row>
    <row r="9596" spans="1:7" x14ac:dyDescent="0.35">
      <c r="A9596" t="s">
        <v>7317</v>
      </c>
      <c r="B9596" t="s">
        <v>186</v>
      </c>
      <c r="C9596" s="16">
        <v>1981</v>
      </c>
      <c r="D9596">
        <v>5</v>
      </c>
      <c r="E9596">
        <v>73</v>
      </c>
      <c r="F9596" t="s">
        <v>12791</v>
      </c>
      <c r="G9596">
        <v>0.55700000000000005</v>
      </c>
    </row>
    <row r="9597" spans="1:7" x14ac:dyDescent="0.35">
      <c r="A9597" t="s">
        <v>7405</v>
      </c>
      <c r="B9597" t="s">
        <v>1234</v>
      </c>
      <c r="C9597" s="16">
        <v>1981</v>
      </c>
      <c r="D9597">
        <v>3</v>
      </c>
      <c r="E9597">
        <v>0</v>
      </c>
      <c r="F9597" t="s">
        <v>12791</v>
      </c>
      <c r="G9597">
        <v>0.54900000000000004</v>
      </c>
    </row>
    <row r="9598" spans="1:7" x14ac:dyDescent="0.35">
      <c r="A9598" t="s">
        <v>12358</v>
      </c>
      <c r="B9598" t="s">
        <v>1682</v>
      </c>
      <c r="C9598" s="16">
        <v>1981</v>
      </c>
      <c r="D9598">
        <v>3</v>
      </c>
      <c r="E9598">
        <v>70</v>
      </c>
      <c r="F9598" t="s">
        <v>14549</v>
      </c>
      <c r="G9598">
        <v>0.88900000000000001</v>
      </c>
    </row>
    <row r="9599" spans="1:7" x14ac:dyDescent="0.35">
      <c r="A9599" t="s">
        <v>8452</v>
      </c>
      <c r="B9599" t="s">
        <v>8453</v>
      </c>
      <c r="C9599" s="16">
        <v>1981</v>
      </c>
      <c r="D9599">
        <v>2</v>
      </c>
      <c r="E9599">
        <v>71</v>
      </c>
      <c r="F9599" t="s">
        <v>14641</v>
      </c>
      <c r="G9599">
        <v>0.67</v>
      </c>
    </row>
    <row r="9600" spans="1:7" x14ac:dyDescent="0.35">
      <c r="A9600" t="s">
        <v>12454</v>
      </c>
      <c r="B9600" t="s">
        <v>8733</v>
      </c>
      <c r="C9600" s="16">
        <v>1981</v>
      </c>
      <c r="D9600">
        <v>1</v>
      </c>
      <c r="E9600">
        <v>57</v>
      </c>
      <c r="F9600" t="s">
        <v>13914</v>
      </c>
      <c r="G9600">
        <v>0.52100000000000002</v>
      </c>
    </row>
    <row r="9601" spans="1:7" x14ac:dyDescent="0.35">
      <c r="A9601" t="s">
        <v>8904</v>
      </c>
      <c r="B9601" t="s">
        <v>1246</v>
      </c>
      <c r="C9601" s="16">
        <v>1981</v>
      </c>
      <c r="D9601">
        <v>12</v>
      </c>
      <c r="E9601">
        <v>60</v>
      </c>
      <c r="F9601" t="s">
        <v>14405</v>
      </c>
      <c r="G9601">
        <v>0.24399999999999999</v>
      </c>
    </row>
    <row r="9602" spans="1:7" x14ac:dyDescent="0.35">
      <c r="A9602" t="s">
        <v>8908</v>
      </c>
      <c r="B9602" t="s">
        <v>23</v>
      </c>
      <c r="C9602" s="16">
        <v>1981</v>
      </c>
      <c r="D9602">
        <v>4</v>
      </c>
      <c r="E9602">
        <v>76</v>
      </c>
      <c r="F9602" t="s">
        <v>14193</v>
      </c>
      <c r="G9602">
        <v>0.33</v>
      </c>
    </row>
    <row r="9603" spans="1:7" x14ac:dyDescent="0.35">
      <c r="A9603" t="s">
        <v>1827</v>
      </c>
      <c r="B9603" t="s">
        <v>1828</v>
      </c>
      <c r="C9603" s="16">
        <v>1981</v>
      </c>
      <c r="D9603">
        <v>3</v>
      </c>
      <c r="E9603">
        <v>75</v>
      </c>
      <c r="F9603" t="s">
        <v>14106</v>
      </c>
      <c r="G9603">
        <v>0.65300000000000002</v>
      </c>
    </row>
    <row r="9604" spans="1:7" x14ac:dyDescent="0.35">
      <c r="A9604" t="s">
        <v>9127</v>
      </c>
      <c r="B9604" t="s">
        <v>2114</v>
      </c>
      <c r="C9604" s="16">
        <v>1981</v>
      </c>
      <c r="D9604">
        <v>1</v>
      </c>
      <c r="E9604">
        <v>71</v>
      </c>
      <c r="F9604" t="s">
        <v>14374</v>
      </c>
      <c r="G9604">
        <v>0.51500000000000001</v>
      </c>
    </row>
    <row r="9605" spans="1:7" x14ac:dyDescent="0.35">
      <c r="A9605" t="s">
        <v>3137</v>
      </c>
      <c r="B9605" t="s">
        <v>3138</v>
      </c>
      <c r="C9605" s="16">
        <v>1981</v>
      </c>
      <c r="D9605">
        <v>2</v>
      </c>
      <c r="E9605">
        <v>83</v>
      </c>
      <c r="F9605" t="s">
        <v>13363</v>
      </c>
      <c r="G9605">
        <v>0.5</v>
      </c>
    </row>
    <row r="9606" spans="1:7" x14ac:dyDescent="0.35">
      <c r="A9606" t="s">
        <v>1796</v>
      </c>
      <c r="B9606" t="s">
        <v>1389</v>
      </c>
      <c r="C9606" s="16">
        <v>1981</v>
      </c>
      <c r="D9606">
        <v>11</v>
      </c>
      <c r="E9606">
        <v>41</v>
      </c>
      <c r="F9606" t="s">
        <v>14127</v>
      </c>
      <c r="G9606">
        <v>0.64100000000000001</v>
      </c>
    </row>
    <row r="9607" spans="1:7" x14ac:dyDescent="0.35">
      <c r="A9607" t="s">
        <v>9683</v>
      </c>
      <c r="B9607" t="s">
        <v>1173</v>
      </c>
      <c r="C9607" s="16">
        <v>1981</v>
      </c>
      <c r="D9607">
        <v>4</v>
      </c>
      <c r="E9607">
        <v>64</v>
      </c>
      <c r="F9607" t="s">
        <v>14241</v>
      </c>
      <c r="G9607">
        <v>0.82599999999999996</v>
      </c>
    </row>
    <row r="9608" spans="1:7" x14ac:dyDescent="0.35">
      <c r="A9608" t="s">
        <v>10262</v>
      </c>
      <c r="B9608" t="s">
        <v>496</v>
      </c>
      <c r="C9608" s="16">
        <v>1981</v>
      </c>
      <c r="D9608">
        <v>9</v>
      </c>
      <c r="E9608">
        <v>53</v>
      </c>
      <c r="F9608" t="s">
        <v>13013</v>
      </c>
      <c r="G9608">
        <v>0.70499999999999996</v>
      </c>
    </row>
    <row r="9609" spans="1:7" x14ac:dyDescent="0.35">
      <c r="A9609" t="s">
        <v>10520</v>
      </c>
      <c r="B9609" t="s">
        <v>10521</v>
      </c>
      <c r="C9609" s="16">
        <v>1981</v>
      </c>
      <c r="D9609">
        <v>1</v>
      </c>
      <c r="E9609">
        <v>0</v>
      </c>
      <c r="F9609" t="s">
        <v>13475</v>
      </c>
      <c r="G9609">
        <v>0.60299999999999998</v>
      </c>
    </row>
    <row r="9610" spans="1:7" x14ac:dyDescent="0.35">
      <c r="A9610" t="s">
        <v>11119</v>
      </c>
      <c r="B9610" t="s">
        <v>2295</v>
      </c>
      <c r="C9610" s="16">
        <v>1981</v>
      </c>
      <c r="D9610">
        <v>4</v>
      </c>
      <c r="E9610">
        <v>41</v>
      </c>
      <c r="F9610" t="s">
        <v>14375</v>
      </c>
      <c r="G9610">
        <v>0.69599999999999995</v>
      </c>
    </row>
    <row r="9611" spans="1:7" x14ac:dyDescent="0.35">
      <c r="A9611" t="s">
        <v>11469</v>
      </c>
      <c r="B9611" t="s">
        <v>11470</v>
      </c>
      <c r="C9611" s="16">
        <v>1981</v>
      </c>
      <c r="D9611">
        <v>5</v>
      </c>
      <c r="E9611">
        <v>0</v>
      </c>
      <c r="F9611" t="s">
        <v>13875</v>
      </c>
      <c r="G9611">
        <v>0.60399999999999998</v>
      </c>
    </row>
    <row r="9612" spans="1:7" x14ac:dyDescent="0.35">
      <c r="A9612" t="s">
        <v>311</v>
      </c>
      <c r="B9612" t="s">
        <v>312</v>
      </c>
      <c r="C9612" s="16">
        <v>1980</v>
      </c>
      <c r="D9612">
        <v>5</v>
      </c>
      <c r="E9612">
        <v>59</v>
      </c>
      <c r="F9612" t="s">
        <v>14464</v>
      </c>
      <c r="G9612">
        <v>0.55100000000000005</v>
      </c>
    </row>
    <row r="9613" spans="1:7" x14ac:dyDescent="0.35">
      <c r="A9613" t="s">
        <v>340</v>
      </c>
      <c r="B9613" t="s">
        <v>341</v>
      </c>
      <c r="C9613" s="16">
        <v>1980</v>
      </c>
      <c r="D9613">
        <v>7</v>
      </c>
      <c r="E9613">
        <v>60</v>
      </c>
      <c r="F9613" t="s">
        <v>13904</v>
      </c>
      <c r="G9613">
        <v>0.68100000000000005</v>
      </c>
    </row>
    <row r="9614" spans="1:7" x14ac:dyDescent="0.35">
      <c r="A9614" t="s">
        <v>2344</v>
      </c>
      <c r="B9614" t="s">
        <v>2345</v>
      </c>
      <c r="C9614" s="16">
        <v>1980</v>
      </c>
      <c r="D9614">
        <v>1</v>
      </c>
      <c r="E9614">
        <v>26</v>
      </c>
      <c r="F9614" t="s">
        <v>13875</v>
      </c>
      <c r="G9614">
        <v>0.81599999999999995</v>
      </c>
    </row>
    <row r="9615" spans="1:7" x14ac:dyDescent="0.35">
      <c r="A9615" t="s">
        <v>2775</v>
      </c>
      <c r="B9615" t="s">
        <v>2776</v>
      </c>
      <c r="C9615" s="16">
        <v>1980</v>
      </c>
      <c r="D9615">
        <v>6</v>
      </c>
      <c r="E9615">
        <v>27</v>
      </c>
      <c r="F9615" t="s">
        <v>14642</v>
      </c>
      <c r="G9615">
        <v>0.82299999999999995</v>
      </c>
    </row>
    <row r="9616" spans="1:7" x14ac:dyDescent="0.35">
      <c r="A9616" t="s">
        <v>3639</v>
      </c>
      <c r="B9616" t="s">
        <v>3640</v>
      </c>
      <c r="C9616" s="16">
        <v>1980</v>
      </c>
      <c r="D9616">
        <v>2</v>
      </c>
      <c r="E9616">
        <v>76</v>
      </c>
      <c r="F9616" t="s">
        <v>14193</v>
      </c>
      <c r="G9616">
        <v>0.30599999999999999</v>
      </c>
    </row>
    <row r="9617" spans="1:7" x14ac:dyDescent="0.35">
      <c r="A9617" t="s">
        <v>4290</v>
      </c>
      <c r="B9617" t="s">
        <v>2776</v>
      </c>
      <c r="C9617" s="16">
        <v>1980</v>
      </c>
      <c r="D9617">
        <v>3</v>
      </c>
      <c r="E9617">
        <v>67</v>
      </c>
      <c r="F9617" t="s">
        <v>14642</v>
      </c>
      <c r="G9617">
        <v>0.78</v>
      </c>
    </row>
    <row r="9618" spans="1:7" x14ac:dyDescent="0.35">
      <c r="A9618" t="s">
        <v>4358</v>
      </c>
      <c r="B9618" t="s">
        <v>4359</v>
      </c>
      <c r="C9618" s="16">
        <v>1980</v>
      </c>
      <c r="D9618">
        <v>3</v>
      </c>
      <c r="E9618">
        <v>34</v>
      </c>
      <c r="F9618" t="s">
        <v>13875</v>
      </c>
      <c r="G9618">
        <v>0.76</v>
      </c>
    </row>
    <row r="9619" spans="1:7" x14ac:dyDescent="0.35">
      <c r="A9619" t="s">
        <v>4381</v>
      </c>
      <c r="B9619" t="s">
        <v>56</v>
      </c>
      <c r="C9619" s="16">
        <v>1980</v>
      </c>
      <c r="D9619">
        <v>1</v>
      </c>
      <c r="E9619">
        <v>0</v>
      </c>
      <c r="F9619" t="s">
        <v>13940</v>
      </c>
      <c r="G9619">
        <v>0.39</v>
      </c>
    </row>
    <row r="9620" spans="1:7" x14ac:dyDescent="0.35">
      <c r="A9620" t="s">
        <v>5079</v>
      </c>
      <c r="B9620" t="s">
        <v>526</v>
      </c>
      <c r="C9620" s="16">
        <v>1980</v>
      </c>
      <c r="D9620">
        <v>2</v>
      </c>
      <c r="E9620">
        <v>2</v>
      </c>
      <c r="F9620" t="s">
        <v>13236</v>
      </c>
      <c r="G9620">
        <v>0.45800000000000002</v>
      </c>
    </row>
    <row r="9621" spans="1:7" x14ac:dyDescent="0.35">
      <c r="A9621" t="s">
        <v>5520</v>
      </c>
      <c r="B9621" t="s">
        <v>1318</v>
      </c>
      <c r="C9621" s="16">
        <v>1980</v>
      </c>
      <c r="D9621">
        <v>1</v>
      </c>
      <c r="E9621">
        <v>77</v>
      </c>
      <c r="F9621" t="s">
        <v>14318</v>
      </c>
      <c r="G9621">
        <v>0.52900000000000003</v>
      </c>
    </row>
    <row r="9622" spans="1:7" x14ac:dyDescent="0.35">
      <c r="A9622" t="s">
        <v>3874</v>
      </c>
      <c r="B9622" t="s">
        <v>1257</v>
      </c>
      <c r="C9622" s="16">
        <v>1980</v>
      </c>
      <c r="D9622">
        <v>1</v>
      </c>
      <c r="E9622">
        <v>0</v>
      </c>
      <c r="F9622" t="s">
        <v>13904</v>
      </c>
      <c r="G9622">
        <v>0.47799999999999998</v>
      </c>
    </row>
    <row r="9623" spans="1:7" x14ac:dyDescent="0.35">
      <c r="A9623" t="s">
        <v>6389</v>
      </c>
      <c r="B9623" t="s">
        <v>5191</v>
      </c>
      <c r="C9623" s="16">
        <v>1980</v>
      </c>
      <c r="D9623">
        <v>1</v>
      </c>
      <c r="E9623">
        <v>51</v>
      </c>
      <c r="F9623" t="s">
        <v>14539</v>
      </c>
      <c r="G9623">
        <v>0.77700000000000002</v>
      </c>
    </row>
    <row r="9624" spans="1:7" x14ac:dyDescent="0.35">
      <c r="A9624" t="s">
        <v>5079</v>
      </c>
      <c r="B9624" t="s">
        <v>526</v>
      </c>
      <c r="C9624" s="16">
        <v>1980</v>
      </c>
      <c r="D9624">
        <v>2</v>
      </c>
      <c r="E9624">
        <v>78</v>
      </c>
      <c r="F9624" t="s">
        <v>13236</v>
      </c>
      <c r="G9624">
        <v>0.45400000000000001</v>
      </c>
    </row>
    <row r="9625" spans="1:7" x14ac:dyDescent="0.35">
      <c r="A9625" t="s">
        <v>7787</v>
      </c>
      <c r="B9625" t="s">
        <v>1409</v>
      </c>
      <c r="C9625" s="16">
        <v>1980</v>
      </c>
      <c r="D9625">
        <v>4</v>
      </c>
      <c r="E9625">
        <v>67</v>
      </c>
      <c r="F9625" t="s">
        <v>13987</v>
      </c>
      <c r="G9625">
        <v>0.71</v>
      </c>
    </row>
    <row r="9626" spans="1:7" x14ac:dyDescent="0.35">
      <c r="A9626" t="s">
        <v>12432</v>
      </c>
      <c r="B9626" t="s">
        <v>1682</v>
      </c>
      <c r="C9626" s="16">
        <v>1980</v>
      </c>
      <c r="D9626">
        <v>8</v>
      </c>
      <c r="E9626">
        <v>83</v>
      </c>
      <c r="F9626" t="s">
        <v>14549</v>
      </c>
      <c r="G9626">
        <v>0.751</v>
      </c>
    </row>
    <row r="9627" spans="1:7" x14ac:dyDescent="0.35">
      <c r="A9627" t="s">
        <v>8762</v>
      </c>
      <c r="B9627" t="s">
        <v>8763</v>
      </c>
      <c r="C9627" s="16">
        <v>1980</v>
      </c>
      <c r="D9627">
        <v>1</v>
      </c>
      <c r="E9627">
        <v>42</v>
      </c>
      <c r="F9627" t="s">
        <v>14643</v>
      </c>
      <c r="G9627">
        <v>0.71899999999999997</v>
      </c>
    </row>
    <row r="9628" spans="1:7" x14ac:dyDescent="0.35">
      <c r="A9628" t="s">
        <v>8798</v>
      </c>
      <c r="B9628" t="s">
        <v>2355</v>
      </c>
      <c r="C9628" s="16">
        <v>1980</v>
      </c>
      <c r="D9628">
        <v>8</v>
      </c>
      <c r="E9628">
        <v>42</v>
      </c>
      <c r="F9628" t="s">
        <v>13988</v>
      </c>
      <c r="G9628">
        <v>0.64800000000000002</v>
      </c>
    </row>
    <row r="9629" spans="1:7" x14ac:dyDescent="0.35">
      <c r="A9629" t="s">
        <v>6979</v>
      </c>
      <c r="B9629" t="s">
        <v>6980</v>
      </c>
      <c r="C9629" s="16">
        <v>1980</v>
      </c>
      <c r="D9629">
        <v>1</v>
      </c>
      <c r="E9629">
        <v>81</v>
      </c>
      <c r="F9629" t="s">
        <v>13287</v>
      </c>
      <c r="G9629">
        <v>0.55400000000000005</v>
      </c>
    </row>
    <row r="9630" spans="1:7" x14ac:dyDescent="0.35">
      <c r="A9630" t="s">
        <v>9334</v>
      </c>
      <c r="B9630" t="s">
        <v>526</v>
      </c>
      <c r="C9630" s="16">
        <v>1980</v>
      </c>
      <c r="D9630">
        <v>3</v>
      </c>
      <c r="E9630">
        <v>0</v>
      </c>
      <c r="F9630" t="s">
        <v>13236</v>
      </c>
      <c r="G9630">
        <v>0.70299999999999996</v>
      </c>
    </row>
    <row r="9631" spans="1:7" x14ac:dyDescent="0.35">
      <c r="A9631" t="s">
        <v>9991</v>
      </c>
      <c r="B9631" t="s">
        <v>9992</v>
      </c>
      <c r="C9631" s="16">
        <v>1980</v>
      </c>
      <c r="D9631">
        <v>1</v>
      </c>
      <c r="E9631">
        <v>61</v>
      </c>
      <c r="F9631" t="s">
        <v>14496</v>
      </c>
      <c r="G9631">
        <v>0.54</v>
      </c>
    </row>
    <row r="9632" spans="1:7" x14ac:dyDescent="0.35">
      <c r="A9632" t="s">
        <v>11329</v>
      </c>
      <c r="B9632" t="s">
        <v>5024</v>
      </c>
      <c r="C9632" s="16">
        <v>1980</v>
      </c>
      <c r="D9632">
        <v>1</v>
      </c>
      <c r="E9632">
        <v>50</v>
      </c>
      <c r="F9632" t="s">
        <v>2254</v>
      </c>
      <c r="G9632">
        <v>0.71599999999999997</v>
      </c>
    </row>
    <row r="9633" spans="1:7" x14ac:dyDescent="0.35">
      <c r="A9633" t="s">
        <v>11380</v>
      </c>
      <c r="B9633" t="s">
        <v>1682</v>
      </c>
      <c r="C9633" s="16">
        <v>1980</v>
      </c>
      <c r="D9633">
        <v>5</v>
      </c>
      <c r="E9633">
        <v>67</v>
      </c>
      <c r="F9633" t="s">
        <v>14549</v>
      </c>
      <c r="G9633">
        <v>0.81499999999999995</v>
      </c>
    </row>
    <row r="9634" spans="1:7" x14ac:dyDescent="0.35">
      <c r="A9634" t="s">
        <v>11549</v>
      </c>
      <c r="B9634" t="s">
        <v>3873</v>
      </c>
      <c r="C9634" s="16">
        <v>1980</v>
      </c>
      <c r="D9634">
        <v>4</v>
      </c>
      <c r="E9634">
        <v>48</v>
      </c>
      <c r="F9634" t="s">
        <v>13980</v>
      </c>
      <c r="G9634">
        <v>0.73</v>
      </c>
    </row>
    <row r="9635" spans="1:7" x14ac:dyDescent="0.35">
      <c r="A9635" t="s">
        <v>10414</v>
      </c>
      <c r="B9635" t="s">
        <v>341</v>
      </c>
      <c r="C9635" s="16">
        <v>1980</v>
      </c>
      <c r="D9635">
        <v>3</v>
      </c>
      <c r="E9635">
        <v>52</v>
      </c>
      <c r="F9635" t="s">
        <v>13904</v>
      </c>
      <c r="G9635">
        <v>0.65500000000000003</v>
      </c>
    </row>
    <row r="9636" spans="1:7" x14ac:dyDescent="0.35">
      <c r="A9636" t="s">
        <v>4084</v>
      </c>
      <c r="B9636" t="s">
        <v>2295</v>
      </c>
      <c r="C9636" s="16">
        <v>1980</v>
      </c>
      <c r="D9636">
        <v>2</v>
      </c>
      <c r="E9636">
        <v>57</v>
      </c>
      <c r="F9636" t="s">
        <v>14375</v>
      </c>
      <c r="G9636">
        <v>0.67600000000000005</v>
      </c>
    </row>
    <row r="9637" spans="1:7" x14ac:dyDescent="0.35">
      <c r="A9637" t="s">
        <v>1527</v>
      </c>
      <c r="B9637" t="s">
        <v>60</v>
      </c>
      <c r="C9637" s="16">
        <v>1979</v>
      </c>
      <c r="D9637">
        <v>4</v>
      </c>
      <c r="E9637">
        <v>67</v>
      </c>
      <c r="F9637" t="s">
        <v>13976</v>
      </c>
      <c r="G9637">
        <v>0.44500000000000001</v>
      </c>
    </row>
    <row r="9638" spans="1:7" x14ac:dyDescent="0.35">
      <c r="A9638" t="s">
        <v>3989</v>
      </c>
      <c r="B9638" t="s">
        <v>526</v>
      </c>
      <c r="C9638" s="16">
        <v>1979</v>
      </c>
      <c r="D9638">
        <v>8</v>
      </c>
      <c r="E9638">
        <v>77</v>
      </c>
      <c r="F9638" t="s">
        <v>13236</v>
      </c>
      <c r="G9638">
        <v>0.5</v>
      </c>
    </row>
    <row r="9639" spans="1:7" x14ac:dyDescent="0.35">
      <c r="A9639" t="s">
        <v>4003</v>
      </c>
      <c r="B9639" t="s">
        <v>2355</v>
      </c>
      <c r="C9639" s="16">
        <v>1979</v>
      </c>
      <c r="D9639">
        <v>12</v>
      </c>
      <c r="E9639">
        <v>57</v>
      </c>
      <c r="F9639" t="s">
        <v>13988</v>
      </c>
      <c r="G9639">
        <v>0.746</v>
      </c>
    </row>
    <row r="9640" spans="1:7" x14ac:dyDescent="0.35">
      <c r="A9640" t="s">
        <v>4776</v>
      </c>
      <c r="B9640" t="s">
        <v>4777</v>
      </c>
      <c r="C9640" s="16">
        <v>1979</v>
      </c>
      <c r="D9640">
        <v>1</v>
      </c>
      <c r="E9640">
        <v>34</v>
      </c>
      <c r="F9640" t="s">
        <v>13875</v>
      </c>
      <c r="G9640">
        <v>0.72299999999999998</v>
      </c>
    </row>
    <row r="9641" spans="1:7" x14ac:dyDescent="0.35">
      <c r="A9641" t="s">
        <v>4904</v>
      </c>
      <c r="B9641" t="s">
        <v>4905</v>
      </c>
      <c r="C9641" s="16">
        <v>1979</v>
      </c>
      <c r="D9641">
        <v>4</v>
      </c>
      <c r="E9641">
        <v>49</v>
      </c>
      <c r="F9641" t="s">
        <v>13904</v>
      </c>
      <c r="G9641">
        <v>0.624</v>
      </c>
    </row>
    <row r="9642" spans="1:7" x14ac:dyDescent="0.35">
      <c r="A9642" t="s">
        <v>5084</v>
      </c>
      <c r="B9642" t="s">
        <v>5085</v>
      </c>
      <c r="C9642" s="16">
        <v>1979</v>
      </c>
      <c r="D9642">
        <v>1</v>
      </c>
      <c r="E9642">
        <v>49</v>
      </c>
      <c r="F9642" t="s">
        <v>14644</v>
      </c>
      <c r="G9642">
        <v>0.66100000000000003</v>
      </c>
    </row>
    <row r="9643" spans="1:7" x14ac:dyDescent="0.35">
      <c r="A9643" t="s">
        <v>5190</v>
      </c>
      <c r="B9643" t="s">
        <v>5191</v>
      </c>
      <c r="C9643" s="16">
        <v>1979</v>
      </c>
      <c r="D9643">
        <v>1</v>
      </c>
      <c r="E9643">
        <v>61</v>
      </c>
      <c r="F9643" t="s">
        <v>14539</v>
      </c>
      <c r="G9643">
        <v>0.72499999999999998</v>
      </c>
    </row>
    <row r="9644" spans="1:7" x14ac:dyDescent="0.35">
      <c r="A9644" t="s">
        <v>5697</v>
      </c>
      <c r="B9644" t="s">
        <v>5698</v>
      </c>
      <c r="C9644" s="16">
        <v>1979</v>
      </c>
      <c r="D9644">
        <v>6</v>
      </c>
      <c r="E9644">
        <v>62</v>
      </c>
      <c r="F9644" t="s">
        <v>14645</v>
      </c>
      <c r="G9644">
        <v>0.51700000000000002</v>
      </c>
    </row>
    <row r="9645" spans="1:7" x14ac:dyDescent="0.35">
      <c r="A9645" t="s">
        <v>5848</v>
      </c>
      <c r="B9645" t="s">
        <v>5849</v>
      </c>
      <c r="C9645" s="16">
        <v>1979</v>
      </c>
      <c r="D9645">
        <v>2</v>
      </c>
      <c r="E9645">
        <v>65</v>
      </c>
      <c r="F9645" t="s">
        <v>13875</v>
      </c>
      <c r="G9645">
        <v>0.58299999999999996</v>
      </c>
    </row>
    <row r="9646" spans="1:7" x14ac:dyDescent="0.35">
      <c r="A9646" t="s">
        <v>5962</v>
      </c>
      <c r="B9646" t="s">
        <v>5963</v>
      </c>
      <c r="C9646" s="16">
        <v>1979</v>
      </c>
      <c r="D9646">
        <v>4</v>
      </c>
      <c r="E9646">
        <v>13</v>
      </c>
      <c r="F9646" t="s">
        <v>13875</v>
      </c>
      <c r="G9646">
        <v>0.86</v>
      </c>
    </row>
    <row r="9647" spans="1:7" x14ac:dyDescent="0.35">
      <c r="A9647" t="s">
        <v>6478</v>
      </c>
      <c r="B9647" t="s">
        <v>6479</v>
      </c>
      <c r="C9647" s="16">
        <v>1979</v>
      </c>
      <c r="D9647">
        <v>7</v>
      </c>
      <c r="E9647">
        <v>49</v>
      </c>
      <c r="F9647" t="s">
        <v>13904</v>
      </c>
      <c r="G9647">
        <v>0.69399999999999995</v>
      </c>
    </row>
    <row r="9648" spans="1:7" x14ac:dyDescent="0.35">
      <c r="A9648" t="s">
        <v>6559</v>
      </c>
      <c r="B9648" t="s">
        <v>3488</v>
      </c>
      <c r="C9648" s="16">
        <v>1979</v>
      </c>
      <c r="D9648">
        <v>1</v>
      </c>
      <c r="E9648">
        <v>63</v>
      </c>
      <c r="F9648" t="s">
        <v>14309</v>
      </c>
      <c r="G9648">
        <v>0.65100000000000002</v>
      </c>
    </row>
    <row r="9649" spans="1:7" x14ac:dyDescent="0.35">
      <c r="A9649" t="s">
        <v>6889</v>
      </c>
      <c r="B9649" t="s">
        <v>526</v>
      </c>
      <c r="C9649" s="16">
        <v>1979</v>
      </c>
      <c r="D9649">
        <v>6</v>
      </c>
      <c r="E9649">
        <v>72</v>
      </c>
      <c r="F9649" t="s">
        <v>13236</v>
      </c>
      <c r="G9649">
        <v>0.72799999999999998</v>
      </c>
    </row>
    <row r="9650" spans="1:7" x14ac:dyDescent="0.35">
      <c r="A9650" t="s">
        <v>7012</v>
      </c>
      <c r="B9650" t="s">
        <v>7013</v>
      </c>
      <c r="C9650" s="16">
        <v>1979</v>
      </c>
      <c r="D9650">
        <v>9</v>
      </c>
      <c r="E9650">
        <v>1</v>
      </c>
      <c r="F9650" t="s">
        <v>13476</v>
      </c>
      <c r="G9650">
        <v>0.54600000000000004</v>
      </c>
    </row>
    <row r="9651" spans="1:7" x14ac:dyDescent="0.35">
      <c r="A9651" t="s">
        <v>10609</v>
      </c>
      <c r="B9651" t="s">
        <v>10610</v>
      </c>
      <c r="C9651" s="16">
        <v>1979</v>
      </c>
      <c r="D9651">
        <v>6</v>
      </c>
      <c r="E9651">
        <v>67</v>
      </c>
      <c r="F9651" t="s">
        <v>14646</v>
      </c>
      <c r="G9651">
        <v>0.46400000000000002</v>
      </c>
    </row>
    <row r="9652" spans="1:7" x14ac:dyDescent="0.35">
      <c r="A9652" t="s">
        <v>11178</v>
      </c>
      <c r="B9652" t="s">
        <v>11179</v>
      </c>
      <c r="C9652" s="16">
        <v>1979</v>
      </c>
      <c r="D9652">
        <v>1</v>
      </c>
      <c r="E9652">
        <v>46</v>
      </c>
      <c r="F9652" t="s">
        <v>14647</v>
      </c>
      <c r="G9652">
        <v>0.63900000000000001</v>
      </c>
    </row>
    <row r="9653" spans="1:7" x14ac:dyDescent="0.35">
      <c r="A9653" t="s">
        <v>11657</v>
      </c>
      <c r="B9653" t="s">
        <v>6507</v>
      </c>
      <c r="C9653" s="16">
        <v>1979</v>
      </c>
      <c r="D9653">
        <v>12</v>
      </c>
      <c r="E9653">
        <v>68</v>
      </c>
      <c r="F9653" t="s">
        <v>14188</v>
      </c>
      <c r="G9653">
        <v>0.34699999999999998</v>
      </c>
    </row>
    <row r="9654" spans="1:7" x14ac:dyDescent="0.35">
      <c r="A9654" t="s">
        <v>808</v>
      </c>
      <c r="B9654" t="s">
        <v>809</v>
      </c>
      <c r="C9654" s="16">
        <v>1978</v>
      </c>
      <c r="D9654">
        <v>1</v>
      </c>
      <c r="E9654">
        <v>39</v>
      </c>
      <c r="F9654" t="s">
        <v>13981</v>
      </c>
      <c r="G9654">
        <v>0.33400000000000002</v>
      </c>
    </row>
    <row r="9655" spans="1:7" x14ac:dyDescent="0.35">
      <c r="A9655" t="s">
        <v>1206</v>
      </c>
      <c r="B9655" t="s">
        <v>1207</v>
      </c>
      <c r="C9655" s="16">
        <v>1978</v>
      </c>
      <c r="D9655">
        <v>1</v>
      </c>
      <c r="E9655">
        <v>60</v>
      </c>
      <c r="F9655" t="s">
        <v>13914</v>
      </c>
      <c r="G9655">
        <v>0.64600000000000002</v>
      </c>
    </row>
    <row r="9656" spans="1:7" x14ac:dyDescent="0.35">
      <c r="A9656" t="s">
        <v>1781</v>
      </c>
      <c r="B9656" t="s">
        <v>1782</v>
      </c>
      <c r="C9656" s="16">
        <v>1978</v>
      </c>
      <c r="D9656">
        <v>2</v>
      </c>
      <c r="E9656">
        <v>1</v>
      </c>
      <c r="F9656" t="s">
        <v>13796</v>
      </c>
      <c r="G9656">
        <v>0.86699999999999999</v>
      </c>
    </row>
    <row r="9657" spans="1:7" x14ac:dyDescent="0.35">
      <c r="A9657" t="s">
        <v>2229</v>
      </c>
      <c r="B9657" t="s">
        <v>2230</v>
      </c>
      <c r="C9657" s="16">
        <v>1978</v>
      </c>
      <c r="D9657">
        <v>1</v>
      </c>
      <c r="E9657">
        <v>0</v>
      </c>
      <c r="F9657" t="s">
        <v>13013</v>
      </c>
      <c r="G9657">
        <v>0.59199999999999997</v>
      </c>
    </row>
    <row r="9658" spans="1:7" x14ac:dyDescent="0.35">
      <c r="A9658" t="s">
        <v>2652</v>
      </c>
      <c r="B9658" t="s">
        <v>2653</v>
      </c>
      <c r="C9658" s="16">
        <v>1978</v>
      </c>
      <c r="D9658">
        <v>1</v>
      </c>
      <c r="E9658">
        <v>76</v>
      </c>
      <c r="F9658" t="s">
        <v>48</v>
      </c>
      <c r="G9658">
        <v>0.70399999999999996</v>
      </c>
    </row>
    <row r="9659" spans="1:7" x14ac:dyDescent="0.35">
      <c r="A9659" t="s">
        <v>3823</v>
      </c>
      <c r="B9659" t="s">
        <v>3824</v>
      </c>
      <c r="C9659" s="16">
        <v>1978</v>
      </c>
      <c r="D9659">
        <v>1</v>
      </c>
      <c r="E9659">
        <v>35</v>
      </c>
      <c r="F9659" t="s">
        <v>3825</v>
      </c>
      <c r="G9659">
        <v>0.42399999999999999</v>
      </c>
    </row>
    <row r="9660" spans="1:7" x14ac:dyDescent="0.35">
      <c r="A9660" t="s">
        <v>3940</v>
      </c>
      <c r="B9660" t="s">
        <v>3419</v>
      </c>
      <c r="C9660" s="16">
        <v>1978</v>
      </c>
      <c r="D9660">
        <v>2</v>
      </c>
      <c r="E9660">
        <v>75</v>
      </c>
      <c r="F9660" t="s">
        <v>14547</v>
      </c>
      <c r="G9660">
        <v>0.75800000000000001</v>
      </c>
    </row>
    <row r="9661" spans="1:7" x14ac:dyDescent="0.35">
      <c r="A9661" t="s">
        <v>12039</v>
      </c>
      <c r="B9661" t="s">
        <v>4211</v>
      </c>
      <c r="C9661" s="16">
        <v>1978</v>
      </c>
      <c r="D9661">
        <v>1</v>
      </c>
      <c r="E9661">
        <v>0</v>
      </c>
      <c r="F9661" t="s">
        <v>48</v>
      </c>
      <c r="G9661">
        <v>0.64200000000000002</v>
      </c>
    </row>
    <row r="9662" spans="1:7" x14ac:dyDescent="0.35">
      <c r="A9662" t="s">
        <v>4912</v>
      </c>
      <c r="B9662" t="s">
        <v>133</v>
      </c>
      <c r="C9662" s="16">
        <v>1978</v>
      </c>
      <c r="D9662">
        <v>1</v>
      </c>
      <c r="E9662">
        <v>68</v>
      </c>
      <c r="F9662" t="s">
        <v>13999</v>
      </c>
      <c r="G9662">
        <v>0.61899999999999999</v>
      </c>
    </row>
    <row r="9663" spans="1:7" x14ac:dyDescent="0.35">
      <c r="A9663" t="s">
        <v>5414</v>
      </c>
      <c r="B9663" t="s">
        <v>5415</v>
      </c>
      <c r="C9663" s="16">
        <v>1978</v>
      </c>
      <c r="D9663">
        <v>13</v>
      </c>
      <c r="E9663">
        <v>23</v>
      </c>
      <c r="F9663" t="s">
        <v>14044</v>
      </c>
      <c r="G9663">
        <v>0.72299999999999998</v>
      </c>
    </row>
    <row r="9664" spans="1:7" x14ac:dyDescent="0.35">
      <c r="A9664" t="s">
        <v>5819</v>
      </c>
      <c r="B9664" t="s">
        <v>341</v>
      </c>
      <c r="C9664" s="16">
        <v>1978</v>
      </c>
      <c r="D9664">
        <v>2</v>
      </c>
      <c r="E9664">
        <v>64</v>
      </c>
      <c r="F9664" t="s">
        <v>13904</v>
      </c>
      <c r="G9664">
        <v>0.47399999999999998</v>
      </c>
    </row>
    <row r="9665" spans="1:7" x14ac:dyDescent="0.35">
      <c r="A9665" t="s">
        <v>6072</v>
      </c>
      <c r="B9665" t="s">
        <v>4802</v>
      </c>
      <c r="C9665" s="16">
        <v>1978</v>
      </c>
      <c r="D9665">
        <v>4</v>
      </c>
      <c r="E9665">
        <v>65</v>
      </c>
      <c r="F9665" t="s">
        <v>14219</v>
      </c>
      <c r="G9665">
        <v>0.41899999999999998</v>
      </c>
    </row>
    <row r="9666" spans="1:7" x14ac:dyDescent="0.35">
      <c r="A9666" t="s">
        <v>6232</v>
      </c>
      <c r="B9666" t="s">
        <v>707</v>
      </c>
      <c r="C9666" s="16">
        <v>1978</v>
      </c>
      <c r="D9666">
        <v>7</v>
      </c>
      <c r="E9666">
        <v>51</v>
      </c>
      <c r="F9666" t="s">
        <v>14463</v>
      </c>
      <c r="G9666">
        <v>0.54400000000000004</v>
      </c>
    </row>
    <row r="9667" spans="1:7" x14ac:dyDescent="0.35">
      <c r="A9667" t="s">
        <v>6727</v>
      </c>
      <c r="B9667" t="s">
        <v>5191</v>
      </c>
      <c r="C9667" s="16">
        <v>1978</v>
      </c>
      <c r="D9667">
        <v>5</v>
      </c>
      <c r="E9667">
        <v>60</v>
      </c>
      <c r="F9667" t="s">
        <v>14539</v>
      </c>
      <c r="G9667">
        <v>0.70799999999999996</v>
      </c>
    </row>
    <row r="9668" spans="1:7" x14ac:dyDescent="0.35">
      <c r="A9668" t="s">
        <v>1310</v>
      </c>
      <c r="B9668" t="s">
        <v>7361</v>
      </c>
      <c r="C9668" s="16">
        <v>1978</v>
      </c>
      <c r="D9668">
        <v>6</v>
      </c>
      <c r="E9668">
        <v>66</v>
      </c>
      <c r="F9668" t="s">
        <v>14648</v>
      </c>
      <c r="G9668">
        <v>0.497</v>
      </c>
    </row>
    <row r="9669" spans="1:7" x14ac:dyDescent="0.35">
      <c r="A9669" t="s">
        <v>7442</v>
      </c>
      <c r="B9669" t="s">
        <v>23</v>
      </c>
      <c r="C9669" s="16">
        <v>1978</v>
      </c>
      <c r="D9669">
        <v>1</v>
      </c>
      <c r="E9669">
        <v>68</v>
      </c>
      <c r="F9669" t="s">
        <v>14193</v>
      </c>
      <c r="G9669">
        <v>0.70499999999999996</v>
      </c>
    </row>
    <row r="9670" spans="1:7" x14ac:dyDescent="0.35">
      <c r="A9670" t="s">
        <v>7735</v>
      </c>
      <c r="B9670" t="s">
        <v>515</v>
      </c>
      <c r="C9670" s="16">
        <v>1978</v>
      </c>
      <c r="D9670">
        <v>1</v>
      </c>
      <c r="E9670">
        <v>69</v>
      </c>
      <c r="F9670" t="s">
        <v>13953</v>
      </c>
      <c r="G9670">
        <v>0.82</v>
      </c>
    </row>
    <row r="9671" spans="1:7" x14ac:dyDescent="0.35">
      <c r="A9671" t="s">
        <v>12365</v>
      </c>
      <c r="B9671" t="s">
        <v>2230</v>
      </c>
      <c r="C9671" s="16">
        <v>1978</v>
      </c>
      <c r="D9671">
        <v>18</v>
      </c>
      <c r="E9671">
        <v>0</v>
      </c>
      <c r="F9671" t="s">
        <v>13013</v>
      </c>
      <c r="G9671">
        <v>0.71799999999999997</v>
      </c>
    </row>
    <row r="9672" spans="1:7" x14ac:dyDescent="0.35">
      <c r="A9672" t="s">
        <v>8137</v>
      </c>
      <c r="B9672" t="s">
        <v>8138</v>
      </c>
      <c r="C9672" s="16">
        <v>1978</v>
      </c>
      <c r="D9672">
        <v>6</v>
      </c>
      <c r="E9672">
        <v>72</v>
      </c>
      <c r="F9672" t="s">
        <v>13238</v>
      </c>
      <c r="G9672">
        <v>0.72899999999999998</v>
      </c>
    </row>
    <row r="9673" spans="1:7" x14ac:dyDescent="0.35">
      <c r="A9673" t="s">
        <v>8352</v>
      </c>
      <c r="B9673" t="s">
        <v>3674</v>
      </c>
      <c r="C9673" s="16">
        <v>1978</v>
      </c>
      <c r="D9673">
        <v>1</v>
      </c>
      <c r="E9673">
        <v>70</v>
      </c>
      <c r="F9673" t="s">
        <v>14649</v>
      </c>
      <c r="G9673">
        <v>0.83699999999999997</v>
      </c>
    </row>
    <row r="9674" spans="1:7" x14ac:dyDescent="0.35">
      <c r="A9674" t="s">
        <v>8797</v>
      </c>
      <c r="B9674" t="s">
        <v>1460</v>
      </c>
      <c r="C9674" s="16">
        <v>1978</v>
      </c>
      <c r="D9674">
        <v>13</v>
      </c>
      <c r="E9674">
        <v>32</v>
      </c>
      <c r="F9674" t="s">
        <v>1461</v>
      </c>
      <c r="G9674">
        <v>0.435</v>
      </c>
    </row>
    <row r="9675" spans="1:7" x14ac:dyDescent="0.35">
      <c r="A9675" t="s">
        <v>8946</v>
      </c>
      <c r="B9675" t="s">
        <v>3852</v>
      </c>
      <c r="C9675" s="16">
        <v>1978</v>
      </c>
      <c r="D9675">
        <v>5</v>
      </c>
      <c r="E9675">
        <v>53</v>
      </c>
      <c r="F9675" t="s">
        <v>13764</v>
      </c>
      <c r="G9675">
        <v>0.52900000000000003</v>
      </c>
    </row>
    <row r="9676" spans="1:7" x14ac:dyDescent="0.35">
      <c r="A9676" t="s">
        <v>9233</v>
      </c>
      <c r="B9676" t="s">
        <v>79</v>
      </c>
      <c r="C9676" s="16">
        <v>1978</v>
      </c>
      <c r="D9676">
        <v>5</v>
      </c>
      <c r="E9676">
        <v>56</v>
      </c>
      <c r="F9676" t="s">
        <v>14282</v>
      </c>
      <c r="G9676">
        <v>0.41499999999999998</v>
      </c>
    </row>
    <row r="9677" spans="1:7" x14ac:dyDescent="0.35">
      <c r="A9677" t="s">
        <v>5605</v>
      </c>
      <c r="B9677" t="s">
        <v>1782</v>
      </c>
      <c r="C9677" s="16">
        <v>1978</v>
      </c>
      <c r="D9677">
        <v>3</v>
      </c>
      <c r="E9677">
        <v>0</v>
      </c>
      <c r="F9677" t="s">
        <v>13796</v>
      </c>
      <c r="G9677">
        <v>0.55900000000000005</v>
      </c>
    </row>
    <row r="9678" spans="1:7" x14ac:dyDescent="0.35">
      <c r="A9678" t="s">
        <v>9875</v>
      </c>
      <c r="B9678" t="s">
        <v>518</v>
      </c>
      <c r="C9678" s="16">
        <v>1978</v>
      </c>
      <c r="D9678">
        <v>3</v>
      </c>
      <c r="E9678">
        <v>0</v>
      </c>
      <c r="F9678" t="s">
        <v>13904</v>
      </c>
      <c r="G9678">
        <v>0.69599999999999995</v>
      </c>
    </row>
    <row r="9679" spans="1:7" x14ac:dyDescent="0.35">
      <c r="A9679" t="s">
        <v>10085</v>
      </c>
      <c r="B9679" t="s">
        <v>1460</v>
      </c>
      <c r="C9679" s="16">
        <v>1978</v>
      </c>
      <c r="D9679">
        <v>5</v>
      </c>
      <c r="E9679">
        <v>53</v>
      </c>
      <c r="F9679" t="s">
        <v>1461</v>
      </c>
      <c r="G9679">
        <v>0.70599999999999996</v>
      </c>
    </row>
    <row r="9680" spans="1:7" x14ac:dyDescent="0.35">
      <c r="A9680" t="s">
        <v>10779</v>
      </c>
      <c r="B9680" t="s">
        <v>10780</v>
      </c>
      <c r="C9680" s="16">
        <v>1978</v>
      </c>
      <c r="D9680">
        <v>3</v>
      </c>
      <c r="E9680">
        <v>72</v>
      </c>
      <c r="F9680" t="s">
        <v>10781</v>
      </c>
      <c r="G9680">
        <v>0.46600000000000003</v>
      </c>
    </row>
    <row r="9681" spans="1:7" x14ac:dyDescent="0.35">
      <c r="A9681" t="s">
        <v>12681</v>
      </c>
      <c r="B9681" t="s">
        <v>10846</v>
      </c>
      <c r="C9681" s="16">
        <v>1978</v>
      </c>
      <c r="D9681">
        <v>3</v>
      </c>
      <c r="E9681">
        <v>41</v>
      </c>
      <c r="F9681" t="s">
        <v>13797</v>
      </c>
      <c r="G9681">
        <v>0.501</v>
      </c>
    </row>
    <row r="9682" spans="1:7" x14ac:dyDescent="0.35">
      <c r="A9682" t="s">
        <v>1544</v>
      </c>
      <c r="B9682" t="s">
        <v>1173</v>
      </c>
      <c r="C9682" s="16">
        <v>1978</v>
      </c>
      <c r="D9682">
        <v>7</v>
      </c>
      <c r="E9682">
        <v>60</v>
      </c>
      <c r="F9682" t="s">
        <v>14241</v>
      </c>
      <c r="G9682">
        <v>0.65</v>
      </c>
    </row>
    <row r="9683" spans="1:7" x14ac:dyDescent="0.35">
      <c r="A9683" t="s">
        <v>11756</v>
      </c>
      <c r="B9683" t="s">
        <v>5191</v>
      </c>
      <c r="C9683" s="16">
        <v>1978</v>
      </c>
      <c r="D9683">
        <v>1</v>
      </c>
      <c r="E9683">
        <v>35</v>
      </c>
      <c r="F9683" t="s">
        <v>14539</v>
      </c>
      <c r="G9683">
        <v>0.64400000000000002</v>
      </c>
    </row>
    <row r="9684" spans="1:7" x14ac:dyDescent="0.35">
      <c r="A9684" t="s">
        <v>10981</v>
      </c>
      <c r="B9684" t="s">
        <v>10982</v>
      </c>
      <c r="C9684" s="16">
        <v>1978</v>
      </c>
      <c r="D9684">
        <v>2</v>
      </c>
      <c r="E9684">
        <v>73</v>
      </c>
      <c r="F9684" t="s">
        <v>14650</v>
      </c>
      <c r="G9684">
        <v>0.497</v>
      </c>
    </row>
    <row r="9685" spans="1:7" x14ac:dyDescent="0.35">
      <c r="A9685" t="s">
        <v>11395</v>
      </c>
      <c r="B9685" t="s">
        <v>3023</v>
      </c>
      <c r="C9685" s="16">
        <v>1978</v>
      </c>
      <c r="D9685">
        <v>3</v>
      </c>
      <c r="E9685">
        <v>81</v>
      </c>
      <c r="F9685" t="s">
        <v>3024</v>
      </c>
      <c r="G9685">
        <v>0.77600000000000002</v>
      </c>
    </row>
    <row r="9686" spans="1:7" x14ac:dyDescent="0.35">
      <c r="A9686" t="s">
        <v>11561</v>
      </c>
      <c r="B9686" t="s">
        <v>1460</v>
      </c>
      <c r="C9686" s="16">
        <v>1978</v>
      </c>
      <c r="D9686">
        <v>1</v>
      </c>
      <c r="E9686">
        <v>61</v>
      </c>
      <c r="F9686" t="s">
        <v>1461</v>
      </c>
      <c r="G9686">
        <v>0.72699999999999998</v>
      </c>
    </row>
    <row r="9687" spans="1:7" x14ac:dyDescent="0.35">
      <c r="A9687" t="s">
        <v>229</v>
      </c>
      <c r="B9687" t="s">
        <v>230</v>
      </c>
      <c r="C9687" s="16">
        <v>1977</v>
      </c>
      <c r="D9687">
        <v>1</v>
      </c>
      <c r="E9687">
        <v>37</v>
      </c>
      <c r="F9687" t="s">
        <v>14172</v>
      </c>
      <c r="G9687">
        <v>0.42099999999999999</v>
      </c>
    </row>
    <row r="9688" spans="1:7" x14ac:dyDescent="0.35">
      <c r="A9688" t="s">
        <v>263</v>
      </c>
      <c r="B9688" t="s">
        <v>264</v>
      </c>
      <c r="C9688" s="16">
        <v>1977</v>
      </c>
      <c r="D9688">
        <v>22</v>
      </c>
      <c r="E9688">
        <v>0</v>
      </c>
      <c r="F9688" t="s">
        <v>14568</v>
      </c>
      <c r="G9688">
        <v>0.54200000000000004</v>
      </c>
    </row>
    <row r="9689" spans="1:7" x14ac:dyDescent="0.35">
      <c r="A9689" t="s">
        <v>11773</v>
      </c>
      <c r="B9689" t="s">
        <v>112</v>
      </c>
      <c r="C9689" s="16">
        <v>1977</v>
      </c>
      <c r="D9689">
        <v>1</v>
      </c>
      <c r="E9689">
        <v>0</v>
      </c>
      <c r="F9689" t="s">
        <v>14344</v>
      </c>
      <c r="G9689">
        <v>0.65200000000000002</v>
      </c>
    </row>
    <row r="9690" spans="1:7" x14ac:dyDescent="0.35">
      <c r="A9690" t="s">
        <v>2336</v>
      </c>
      <c r="B9690" t="s">
        <v>657</v>
      </c>
      <c r="C9690" s="16">
        <v>1977</v>
      </c>
      <c r="D9690">
        <v>3</v>
      </c>
      <c r="E9690">
        <v>56</v>
      </c>
      <c r="F9690" t="s">
        <v>14488</v>
      </c>
      <c r="G9690">
        <v>0.622</v>
      </c>
    </row>
    <row r="9691" spans="1:7" x14ac:dyDescent="0.35">
      <c r="A9691" t="s">
        <v>11923</v>
      </c>
      <c r="B9691" t="s">
        <v>2355</v>
      </c>
      <c r="C9691" s="16">
        <v>1977</v>
      </c>
      <c r="D9691">
        <v>10</v>
      </c>
      <c r="E9691">
        <v>33</v>
      </c>
      <c r="F9691" t="s">
        <v>13988</v>
      </c>
      <c r="G9691">
        <v>0.218</v>
      </c>
    </row>
    <row r="9692" spans="1:7" x14ac:dyDescent="0.35">
      <c r="A9692" t="s">
        <v>4299</v>
      </c>
      <c r="B9692" t="s">
        <v>2355</v>
      </c>
      <c r="C9692" s="16">
        <v>1977</v>
      </c>
      <c r="D9692">
        <v>18</v>
      </c>
      <c r="E9692">
        <v>54</v>
      </c>
      <c r="F9692" t="s">
        <v>13988</v>
      </c>
      <c r="G9692">
        <v>0.71</v>
      </c>
    </row>
    <row r="9693" spans="1:7" x14ac:dyDescent="0.35">
      <c r="A9693" t="s">
        <v>4431</v>
      </c>
      <c r="B9693" t="s">
        <v>1642</v>
      </c>
      <c r="C9693" s="16">
        <v>1977</v>
      </c>
      <c r="D9693">
        <v>1</v>
      </c>
      <c r="E9693">
        <v>36</v>
      </c>
      <c r="F9693" t="s">
        <v>13974</v>
      </c>
      <c r="G9693">
        <v>0.69499999999999995</v>
      </c>
    </row>
    <row r="9694" spans="1:7" x14ac:dyDescent="0.35">
      <c r="A9694" t="s">
        <v>4612</v>
      </c>
      <c r="B9694" t="s">
        <v>4613</v>
      </c>
      <c r="C9694" s="16">
        <v>1977</v>
      </c>
      <c r="D9694">
        <v>7</v>
      </c>
      <c r="E9694">
        <v>63</v>
      </c>
      <c r="F9694" t="s">
        <v>13980</v>
      </c>
      <c r="G9694">
        <v>0.80400000000000005</v>
      </c>
    </row>
    <row r="9695" spans="1:7" x14ac:dyDescent="0.35">
      <c r="A9695" t="s">
        <v>4807</v>
      </c>
      <c r="B9695" t="s">
        <v>2354</v>
      </c>
      <c r="C9695" s="16">
        <v>1977</v>
      </c>
      <c r="D9695">
        <v>8</v>
      </c>
      <c r="E9695">
        <v>28</v>
      </c>
      <c r="F9695" t="s">
        <v>12800</v>
      </c>
      <c r="G9695">
        <v>0.436</v>
      </c>
    </row>
    <row r="9696" spans="1:7" x14ac:dyDescent="0.35">
      <c r="A9696" t="s">
        <v>4908</v>
      </c>
      <c r="B9696" t="s">
        <v>2928</v>
      </c>
      <c r="C9696" s="16">
        <v>1977</v>
      </c>
      <c r="D9696">
        <v>1</v>
      </c>
      <c r="E9696">
        <v>62</v>
      </c>
      <c r="F9696" t="s">
        <v>14224</v>
      </c>
      <c r="G9696">
        <v>0.78600000000000003</v>
      </c>
    </row>
    <row r="9697" spans="1:7" x14ac:dyDescent="0.35">
      <c r="A9697" t="s">
        <v>6575</v>
      </c>
      <c r="B9697" t="s">
        <v>1609</v>
      </c>
      <c r="C9697" s="16">
        <v>1977</v>
      </c>
      <c r="D9697">
        <v>13</v>
      </c>
      <c r="E9697">
        <v>84</v>
      </c>
      <c r="F9697" t="s">
        <v>14515</v>
      </c>
      <c r="G9697">
        <v>0.38800000000000001</v>
      </c>
    </row>
    <row r="9698" spans="1:7" x14ac:dyDescent="0.35">
      <c r="A9698" t="s">
        <v>6584</v>
      </c>
      <c r="B9698" t="s">
        <v>6585</v>
      </c>
      <c r="C9698" s="16">
        <v>1977</v>
      </c>
      <c r="D9698">
        <v>1</v>
      </c>
      <c r="E9698">
        <v>44</v>
      </c>
      <c r="F9698" t="s">
        <v>13875</v>
      </c>
      <c r="G9698">
        <v>0.71399999999999997</v>
      </c>
    </row>
    <row r="9699" spans="1:7" x14ac:dyDescent="0.35">
      <c r="A9699" t="s">
        <v>6915</v>
      </c>
      <c r="B9699" t="s">
        <v>707</v>
      </c>
      <c r="C9699" s="16">
        <v>1977</v>
      </c>
      <c r="D9699">
        <v>5</v>
      </c>
      <c r="E9699">
        <v>50</v>
      </c>
      <c r="F9699" t="s">
        <v>14463</v>
      </c>
      <c r="G9699">
        <v>0.61299999999999999</v>
      </c>
    </row>
    <row r="9700" spans="1:7" x14ac:dyDescent="0.35">
      <c r="A9700" t="s">
        <v>6954</v>
      </c>
      <c r="B9700" t="s">
        <v>209</v>
      </c>
      <c r="C9700" s="16">
        <v>1977</v>
      </c>
      <c r="D9700">
        <v>6</v>
      </c>
      <c r="E9700">
        <v>42</v>
      </c>
      <c r="F9700" t="s">
        <v>14651</v>
      </c>
      <c r="G9700">
        <v>0.65300000000000002</v>
      </c>
    </row>
    <row r="9701" spans="1:7" x14ac:dyDescent="0.35">
      <c r="A9701" t="s">
        <v>7064</v>
      </c>
      <c r="B9701" t="s">
        <v>5416</v>
      </c>
      <c r="C9701" s="16">
        <v>1977</v>
      </c>
      <c r="D9701">
        <v>1</v>
      </c>
      <c r="E9701">
        <v>22</v>
      </c>
      <c r="F9701" t="s">
        <v>13875</v>
      </c>
      <c r="G9701">
        <v>0.59599999999999997</v>
      </c>
    </row>
    <row r="9702" spans="1:7" x14ac:dyDescent="0.35">
      <c r="A9702" t="s">
        <v>568</v>
      </c>
      <c r="B9702" t="s">
        <v>692</v>
      </c>
      <c r="C9702" s="16">
        <v>1977</v>
      </c>
      <c r="D9702">
        <v>3</v>
      </c>
      <c r="E9702">
        <v>74</v>
      </c>
      <c r="F9702" t="s">
        <v>14320</v>
      </c>
      <c r="G9702">
        <v>0.58899999999999997</v>
      </c>
    </row>
    <row r="9703" spans="1:7" x14ac:dyDescent="0.35">
      <c r="A9703" t="s">
        <v>8368</v>
      </c>
      <c r="B9703" t="s">
        <v>8369</v>
      </c>
      <c r="C9703" s="16">
        <v>1977</v>
      </c>
      <c r="D9703">
        <v>10</v>
      </c>
      <c r="E9703">
        <v>39</v>
      </c>
      <c r="F9703" t="s">
        <v>13904</v>
      </c>
      <c r="G9703">
        <v>0.64500000000000002</v>
      </c>
    </row>
    <row r="9704" spans="1:7" x14ac:dyDescent="0.35">
      <c r="A9704" t="s">
        <v>4636</v>
      </c>
      <c r="B9704" t="s">
        <v>2355</v>
      </c>
      <c r="C9704" s="16">
        <v>1977</v>
      </c>
      <c r="D9704">
        <v>11</v>
      </c>
      <c r="E9704">
        <v>43</v>
      </c>
      <c r="F9704" t="s">
        <v>13988</v>
      </c>
      <c r="G9704">
        <v>0.47799999999999998</v>
      </c>
    </row>
    <row r="9705" spans="1:7" x14ac:dyDescent="0.35">
      <c r="A9705" t="s">
        <v>5054</v>
      </c>
      <c r="B9705" t="s">
        <v>3847</v>
      </c>
      <c r="C9705" s="16">
        <v>1977</v>
      </c>
      <c r="D9705">
        <v>6</v>
      </c>
      <c r="E9705">
        <v>66</v>
      </c>
      <c r="F9705" t="s">
        <v>14585</v>
      </c>
      <c r="G9705">
        <v>0.73199999999999998</v>
      </c>
    </row>
    <row r="9706" spans="1:7" x14ac:dyDescent="0.35">
      <c r="A9706" t="s">
        <v>9151</v>
      </c>
      <c r="B9706" t="s">
        <v>526</v>
      </c>
      <c r="C9706" s="16">
        <v>1977</v>
      </c>
      <c r="D9706">
        <v>4</v>
      </c>
      <c r="E9706">
        <v>63</v>
      </c>
      <c r="F9706" t="s">
        <v>13236</v>
      </c>
      <c r="G9706">
        <v>0.65600000000000003</v>
      </c>
    </row>
    <row r="9707" spans="1:7" x14ac:dyDescent="0.35">
      <c r="A9707" t="s">
        <v>9456</v>
      </c>
      <c r="B9707" t="s">
        <v>9457</v>
      </c>
      <c r="C9707" s="16">
        <v>1977</v>
      </c>
      <c r="D9707">
        <v>1</v>
      </c>
      <c r="E9707">
        <v>6</v>
      </c>
      <c r="F9707" t="s">
        <v>13875</v>
      </c>
      <c r="G9707">
        <v>9.9400000000000002E-2</v>
      </c>
    </row>
    <row r="9708" spans="1:7" x14ac:dyDescent="0.35">
      <c r="A9708" t="s">
        <v>10295</v>
      </c>
      <c r="B9708" t="s">
        <v>1409</v>
      </c>
      <c r="C9708" s="16">
        <v>1977</v>
      </c>
      <c r="D9708">
        <v>3</v>
      </c>
      <c r="E9708">
        <v>78</v>
      </c>
      <c r="F9708" t="s">
        <v>13987</v>
      </c>
      <c r="G9708">
        <v>0.48899999999999999</v>
      </c>
    </row>
    <row r="9709" spans="1:7" x14ac:dyDescent="0.35">
      <c r="A9709" t="s">
        <v>10297</v>
      </c>
      <c r="B9709" t="s">
        <v>692</v>
      </c>
      <c r="C9709" s="16">
        <v>1977</v>
      </c>
      <c r="D9709">
        <v>6</v>
      </c>
      <c r="E9709">
        <v>72</v>
      </c>
      <c r="F9709" t="s">
        <v>14320</v>
      </c>
      <c r="G9709">
        <v>0.57899999999999996</v>
      </c>
    </row>
    <row r="9710" spans="1:7" x14ac:dyDescent="0.35">
      <c r="A9710" t="s">
        <v>10795</v>
      </c>
      <c r="B9710" t="s">
        <v>2355</v>
      </c>
      <c r="C9710" s="16">
        <v>1977</v>
      </c>
      <c r="D9710">
        <v>9</v>
      </c>
      <c r="E9710">
        <v>28</v>
      </c>
      <c r="F9710" t="s">
        <v>13988</v>
      </c>
      <c r="G9710">
        <v>0.53500000000000003</v>
      </c>
    </row>
    <row r="9711" spans="1:7" x14ac:dyDescent="0.35">
      <c r="A9711" t="s">
        <v>11466</v>
      </c>
      <c r="B9711" t="s">
        <v>5416</v>
      </c>
      <c r="C9711" s="16">
        <v>1977</v>
      </c>
      <c r="D9711">
        <v>12</v>
      </c>
      <c r="E9711">
        <v>56</v>
      </c>
      <c r="F9711" t="s">
        <v>13875</v>
      </c>
      <c r="G9711">
        <v>0.59399999999999997</v>
      </c>
    </row>
    <row r="9712" spans="1:7" x14ac:dyDescent="0.35">
      <c r="A9712" t="s">
        <v>11675</v>
      </c>
      <c r="B9712" t="s">
        <v>3674</v>
      </c>
      <c r="C9712" s="16">
        <v>1977</v>
      </c>
      <c r="D9712">
        <v>2</v>
      </c>
      <c r="E9712">
        <v>69</v>
      </c>
      <c r="F9712" t="s">
        <v>14649</v>
      </c>
      <c r="G9712">
        <v>0.63700000000000001</v>
      </c>
    </row>
    <row r="9713" spans="1:7" x14ac:dyDescent="0.35">
      <c r="A9713" t="s">
        <v>854</v>
      </c>
      <c r="B9713" t="s">
        <v>855</v>
      </c>
      <c r="C9713" s="16">
        <v>1976</v>
      </c>
      <c r="D9713">
        <v>2</v>
      </c>
      <c r="E9713">
        <v>67</v>
      </c>
      <c r="F9713" t="s">
        <v>13871</v>
      </c>
      <c r="G9713">
        <v>0.69099999999999995</v>
      </c>
    </row>
    <row r="9714" spans="1:7" x14ac:dyDescent="0.35">
      <c r="A9714" t="s">
        <v>1641</v>
      </c>
      <c r="B9714" t="s">
        <v>1642</v>
      </c>
      <c r="C9714" s="16">
        <v>1976</v>
      </c>
      <c r="D9714">
        <v>2</v>
      </c>
      <c r="E9714">
        <v>57</v>
      </c>
      <c r="F9714" t="s">
        <v>13974</v>
      </c>
      <c r="G9714">
        <v>0.74</v>
      </c>
    </row>
    <row r="9715" spans="1:7" x14ac:dyDescent="0.35">
      <c r="A9715" t="s">
        <v>2051</v>
      </c>
      <c r="B9715" t="s">
        <v>526</v>
      </c>
      <c r="C9715" s="16">
        <v>1976</v>
      </c>
      <c r="D9715">
        <v>5</v>
      </c>
      <c r="E9715">
        <v>71</v>
      </c>
      <c r="F9715" t="s">
        <v>13236</v>
      </c>
      <c r="G9715">
        <v>0.54600000000000004</v>
      </c>
    </row>
    <row r="9716" spans="1:7" x14ac:dyDescent="0.35">
      <c r="A9716" t="s">
        <v>2498</v>
      </c>
      <c r="B9716" t="s">
        <v>2499</v>
      </c>
      <c r="C9716" s="16">
        <v>1976</v>
      </c>
      <c r="D9716">
        <v>1</v>
      </c>
      <c r="E9716">
        <v>83</v>
      </c>
      <c r="F9716" t="s">
        <v>14652</v>
      </c>
      <c r="G9716">
        <v>0.377</v>
      </c>
    </row>
    <row r="9717" spans="1:7" x14ac:dyDescent="0.35">
      <c r="A9717" t="s">
        <v>2996</v>
      </c>
      <c r="B9717" t="s">
        <v>2997</v>
      </c>
      <c r="C9717" s="16">
        <v>1976</v>
      </c>
      <c r="D9717">
        <v>13</v>
      </c>
      <c r="E9717">
        <v>37</v>
      </c>
      <c r="F9717" t="s">
        <v>13904</v>
      </c>
      <c r="G9717">
        <v>0.628</v>
      </c>
    </row>
    <row r="9718" spans="1:7" x14ac:dyDescent="0.35">
      <c r="A9718" t="s">
        <v>3039</v>
      </c>
      <c r="B9718" t="s">
        <v>526</v>
      </c>
      <c r="C9718" s="16">
        <v>1976</v>
      </c>
      <c r="D9718">
        <v>2</v>
      </c>
      <c r="E9718">
        <v>2</v>
      </c>
      <c r="F9718" t="s">
        <v>13236</v>
      </c>
      <c r="G9718">
        <v>0.53900000000000003</v>
      </c>
    </row>
    <row r="9719" spans="1:7" x14ac:dyDescent="0.35">
      <c r="A9719" t="s">
        <v>3104</v>
      </c>
      <c r="B9719" t="s">
        <v>3105</v>
      </c>
      <c r="C9719" s="16">
        <v>1976</v>
      </c>
      <c r="D9719">
        <v>3</v>
      </c>
      <c r="E9719">
        <v>0</v>
      </c>
      <c r="F9719" t="s">
        <v>13651</v>
      </c>
      <c r="G9719">
        <v>0.47</v>
      </c>
    </row>
    <row r="9720" spans="1:7" x14ac:dyDescent="0.35">
      <c r="A9720" t="s">
        <v>3538</v>
      </c>
      <c r="B9720" t="s">
        <v>2499</v>
      </c>
      <c r="C9720" s="16">
        <v>1976</v>
      </c>
      <c r="D9720">
        <v>3</v>
      </c>
      <c r="E9720">
        <v>66</v>
      </c>
      <c r="F9720" t="s">
        <v>14652</v>
      </c>
      <c r="G9720">
        <v>0.435</v>
      </c>
    </row>
    <row r="9721" spans="1:7" x14ac:dyDescent="0.35">
      <c r="A9721" t="s">
        <v>3538</v>
      </c>
      <c r="B9721" t="s">
        <v>2499</v>
      </c>
      <c r="C9721" s="16">
        <v>1976</v>
      </c>
      <c r="D9721">
        <v>3</v>
      </c>
      <c r="E9721">
        <v>66</v>
      </c>
      <c r="F9721" t="s">
        <v>14652</v>
      </c>
      <c r="G9721">
        <v>0.435</v>
      </c>
    </row>
    <row r="9722" spans="1:7" x14ac:dyDescent="0.35">
      <c r="A9722" t="s">
        <v>4289</v>
      </c>
      <c r="B9722" t="s">
        <v>809</v>
      </c>
      <c r="C9722" s="16">
        <v>1976</v>
      </c>
      <c r="D9722">
        <v>1</v>
      </c>
      <c r="E9722">
        <v>17</v>
      </c>
      <c r="F9722" t="s">
        <v>13981</v>
      </c>
      <c r="G9722">
        <v>0.59</v>
      </c>
    </row>
    <row r="9723" spans="1:7" x14ac:dyDescent="0.35">
      <c r="A9723" t="s">
        <v>4686</v>
      </c>
      <c r="B9723" t="s">
        <v>4687</v>
      </c>
      <c r="C9723" s="16">
        <v>1976</v>
      </c>
      <c r="D9723">
        <v>12</v>
      </c>
      <c r="E9723">
        <v>43</v>
      </c>
      <c r="F9723" t="s">
        <v>14554</v>
      </c>
      <c r="G9723">
        <v>0.63600000000000001</v>
      </c>
    </row>
    <row r="9724" spans="1:7" x14ac:dyDescent="0.35">
      <c r="A9724" t="s">
        <v>12079</v>
      </c>
      <c r="B9724" t="s">
        <v>60</v>
      </c>
      <c r="C9724" s="16">
        <v>1976</v>
      </c>
      <c r="D9724">
        <v>4</v>
      </c>
      <c r="E9724">
        <v>60</v>
      </c>
      <c r="F9724" t="s">
        <v>13976</v>
      </c>
      <c r="G9724">
        <v>0.65100000000000002</v>
      </c>
    </row>
    <row r="9725" spans="1:7" x14ac:dyDescent="0.35">
      <c r="A9725" t="s">
        <v>5187</v>
      </c>
      <c r="B9725" t="s">
        <v>5188</v>
      </c>
      <c r="C9725" s="16">
        <v>1976</v>
      </c>
      <c r="D9725">
        <v>4</v>
      </c>
      <c r="E9725">
        <v>23</v>
      </c>
      <c r="F9725" t="s">
        <v>13904</v>
      </c>
      <c r="G9725">
        <v>0.39400000000000002</v>
      </c>
    </row>
    <row r="9726" spans="1:7" x14ac:dyDescent="0.35">
      <c r="A9726" t="s">
        <v>6348</v>
      </c>
      <c r="B9726" t="s">
        <v>2997</v>
      </c>
      <c r="C9726" s="16">
        <v>1976</v>
      </c>
      <c r="D9726">
        <v>10</v>
      </c>
      <c r="E9726">
        <v>36</v>
      </c>
      <c r="F9726" t="s">
        <v>13904</v>
      </c>
      <c r="G9726">
        <v>0.38500000000000001</v>
      </c>
    </row>
    <row r="9727" spans="1:7" x14ac:dyDescent="0.35">
      <c r="A9727" t="s">
        <v>6448</v>
      </c>
      <c r="B9727" t="s">
        <v>6449</v>
      </c>
      <c r="C9727" s="16">
        <v>1976</v>
      </c>
      <c r="D9727">
        <v>1</v>
      </c>
      <c r="E9727">
        <v>41</v>
      </c>
      <c r="F9727" t="s">
        <v>13798</v>
      </c>
      <c r="G9727">
        <v>0.53</v>
      </c>
    </row>
    <row r="9728" spans="1:7" x14ac:dyDescent="0.35">
      <c r="A9728" t="s">
        <v>6540</v>
      </c>
      <c r="B9728" t="s">
        <v>1642</v>
      </c>
      <c r="C9728" s="16">
        <v>1976</v>
      </c>
      <c r="D9728">
        <v>4</v>
      </c>
      <c r="E9728">
        <v>52</v>
      </c>
      <c r="F9728" t="s">
        <v>13974</v>
      </c>
      <c r="G9728">
        <v>0.61799999999999999</v>
      </c>
    </row>
    <row r="9729" spans="1:7" x14ac:dyDescent="0.35">
      <c r="A9729" t="s">
        <v>7113</v>
      </c>
      <c r="B9729" t="s">
        <v>2499</v>
      </c>
      <c r="C9729" s="16">
        <v>1976</v>
      </c>
      <c r="D9729">
        <v>5</v>
      </c>
      <c r="E9729">
        <v>66</v>
      </c>
      <c r="F9729" t="s">
        <v>14652</v>
      </c>
      <c r="G9729">
        <v>0.19700000000000001</v>
      </c>
    </row>
    <row r="9730" spans="1:7" x14ac:dyDescent="0.35">
      <c r="A9730" t="s">
        <v>7482</v>
      </c>
      <c r="B9730" t="s">
        <v>230</v>
      </c>
      <c r="C9730" s="16">
        <v>1976</v>
      </c>
      <c r="D9730">
        <v>6</v>
      </c>
      <c r="E9730">
        <v>37</v>
      </c>
      <c r="F9730" t="s">
        <v>14172</v>
      </c>
      <c r="G9730">
        <v>0.54300000000000004</v>
      </c>
    </row>
    <row r="9731" spans="1:7" x14ac:dyDescent="0.35">
      <c r="A9731" t="s">
        <v>7607</v>
      </c>
      <c r="B9731" t="s">
        <v>7608</v>
      </c>
      <c r="C9731" s="16">
        <v>1976</v>
      </c>
      <c r="D9731">
        <v>8</v>
      </c>
      <c r="E9731">
        <v>0</v>
      </c>
      <c r="F9731" t="s">
        <v>14057</v>
      </c>
      <c r="G9731">
        <v>0.48299999999999998</v>
      </c>
    </row>
    <row r="9732" spans="1:7" x14ac:dyDescent="0.35">
      <c r="A9732" t="s">
        <v>7816</v>
      </c>
      <c r="B9732" t="s">
        <v>2499</v>
      </c>
      <c r="C9732" s="16">
        <v>1976</v>
      </c>
      <c r="D9732">
        <v>2</v>
      </c>
      <c r="E9732">
        <v>72</v>
      </c>
      <c r="F9732" t="s">
        <v>14652</v>
      </c>
      <c r="G9732">
        <v>0.41899999999999998</v>
      </c>
    </row>
    <row r="9733" spans="1:7" x14ac:dyDescent="0.35">
      <c r="A9733" t="s">
        <v>8175</v>
      </c>
      <c r="B9733" t="s">
        <v>8176</v>
      </c>
      <c r="C9733" s="16">
        <v>1976</v>
      </c>
      <c r="D9733">
        <v>6</v>
      </c>
      <c r="E9733">
        <v>78</v>
      </c>
      <c r="F9733" t="s">
        <v>14394</v>
      </c>
      <c r="G9733">
        <v>0.44500000000000001</v>
      </c>
    </row>
    <row r="9734" spans="1:7" x14ac:dyDescent="0.35">
      <c r="A9734" t="s">
        <v>931</v>
      </c>
      <c r="B9734" t="s">
        <v>8138</v>
      </c>
      <c r="C9734" s="16">
        <v>1976</v>
      </c>
      <c r="D9734">
        <v>1</v>
      </c>
      <c r="E9734">
        <v>77</v>
      </c>
      <c r="F9734" t="s">
        <v>13238</v>
      </c>
      <c r="G9734">
        <v>0.76300000000000001</v>
      </c>
    </row>
    <row r="9735" spans="1:7" x14ac:dyDescent="0.35">
      <c r="A9735" t="s">
        <v>12444</v>
      </c>
      <c r="B9735" t="s">
        <v>3381</v>
      </c>
      <c r="C9735" s="16">
        <v>1976</v>
      </c>
      <c r="D9735">
        <v>3</v>
      </c>
      <c r="E9735">
        <v>79</v>
      </c>
      <c r="F9735" t="s">
        <v>14524</v>
      </c>
      <c r="G9735">
        <v>0.33300000000000002</v>
      </c>
    </row>
    <row r="9736" spans="1:7" x14ac:dyDescent="0.35">
      <c r="A9736" t="s">
        <v>3039</v>
      </c>
      <c r="B9736" t="s">
        <v>526</v>
      </c>
      <c r="C9736" s="16">
        <v>1976</v>
      </c>
      <c r="D9736">
        <v>2</v>
      </c>
      <c r="E9736">
        <v>87</v>
      </c>
      <c r="F9736" t="s">
        <v>13236</v>
      </c>
      <c r="G9736">
        <v>0.54300000000000004</v>
      </c>
    </row>
    <row r="9737" spans="1:7" x14ac:dyDescent="0.35">
      <c r="A9737" t="s">
        <v>9043</v>
      </c>
      <c r="B9737" t="s">
        <v>518</v>
      </c>
      <c r="C9737" s="16">
        <v>1976</v>
      </c>
      <c r="D9737">
        <v>1</v>
      </c>
      <c r="E9737">
        <v>0</v>
      </c>
      <c r="F9737" t="s">
        <v>13904</v>
      </c>
      <c r="G9737">
        <v>0.40500000000000003</v>
      </c>
    </row>
    <row r="9738" spans="1:7" x14ac:dyDescent="0.35">
      <c r="A9738" t="s">
        <v>4472</v>
      </c>
      <c r="B9738" t="s">
        <v>9353</v>
      </c>
      <c r="C9738" s="16">
        <v>1976</v>
      </c>
      <c r="D9738">
        <v>1</v>
      </c>
      <c r="E9738">
        <v>75</v>
      </c>
      <c r="F9738" t="s">
        <v>14653</v>
      </c>
      <c r="G9738">
        <v>0.81399999999999995</v>
      </c>
    </row>
    <row r="9739" spans="1:7" x14ac:dyDescent="0.35">
      <c r="A9739" t="s">
        <v>8079</v>
      </c>
      <c r="B9739" t="s">
        <v>9402</v>
      </c>
      <c r="C9739" s="16">
        <v>1976</v>
      </c>
      <c r="D9739">
        <v>5</v>
      </c>
      <c r="E9739">
        <v>73</v>
      </c>
      <c r="F9739" t="s">
        <v>13745</v>
      </c>
      <c r="G9739">
        <v>0.65300000000000002</v>
      </c>
    </row>
    <row r="9740" spans="1:7" x14ac:dyDescent="0.35">
      <c r="A9740" t="s">
        <v>9644</v>
      </c>
      <c r="B9740" t="s">
        <v>9645</v>
      </c>
      <c r="C9740" s="16">
        <v>1976</v>
      </c>
      <c r="D9740">
        <v>6</v>
      </c>
      <c r="E9740">
        <v>45</v>
      </c>
      <c r="F9740" t="s">
        <v>14654</v>
      </c>
      <c r="G9740">
        <v>0.46300000000000002</v>
      </c>
    </row>
    <row r="9741" spans="1:7" x14ac:dyDescent="0.35">
      <c r="A9741" t="s">
        <v>9736</v>
      </c>
      <c r="B9741" t="s">
        <v>9737</v>
      </c>
      <c r="C9741" s="16">
        <v>1976</v>
      </c>
      <c r="D9741">
        <v>6</v>
      </c>
      <c r="E9741">
        <v>0</v>
      </c>
      <c r="F9741" t="s">
        <v>13940</v>
      </c>
      <c r="G9741">
        <v>0.503</v>
      </c>
    </row>
    <row r="9742" spans="1:7" x14ac:dyDescent="0.35">
      <c r="A9742" t="s">
        <v>2498</v>
      </c>
      <c r="B9742" t="s">
        <v>2499</v>
      </c>
      <c r="C9742" s="16">
        <v>1976</v>
      </c>
      <c r="D9742">
        <v>1</v>
      </c>
      <c r="E9742">
        <v>0</v>
      </c>
      <c r="F9742" t="s">
        <v>14652</v>
      </c>
      <c r="G9742">
        <v>0.377</v>
      </c>
    </row>
    <row r="9743" spans="1:7" x14ac:dyDescent="0.35">
      <c r="A9743" t="s">
        <v>9877</v>
      </c>
      <c r="B9743" t="s">
        <v>9878</v>
      </c>
      <c r="C9743" s="16">
        <v>1976</v>
      </c>
      <c r="D9743">
        <v>1</v>
      </c>
      <c r="E9743">
        <v>79</v>
      </c>
      <c r="F9743" t="s">
        <v>14655</v>
      </c>
      <c r="G9743">
        <v>0.48199999999999998</v>
      </c>
    </row>
    <row r="9744" spans="1:7" x14ac:dyDescent="0.35">
      <c r="A9744" t="s">
        <v>10035</v>
      </c>
      <c r="B9744" t="s">
        <v>4613</v>
      </c>
      <c r="C9744" s="16">
        <v>1976</v>
      </c>
      <c r="D9744">
        <v>2</v>
      </c>
      <c r="E9744">
        <v>68</v>
      </c>
      <c r="F9744" t="s">
        <v>13980</v>
      </c>
      <c r="G9744">
        <v>0.57899999999999996</v>
      </c>
    </row>
    <row r="9745" spans="1:7" x14ac:dyDescent="0.35">
      <c r="A9745" t="s">
        <v>10046</v>
      </c>
      <c r="B9745" t="s">
        <v>10047</v>
      </c>
      <c r="C9745" s="16">
        <v>1976</v>
      </c>
      <c r="D9745">
        <v>1</v>
      </c>
      <c r="E9745">
        <v>19</v>
      </c>
      <c r="F9745" t="s">
        <v>13875</v>
      </c>
      <c r="G9745">
        <v>0.39100000000000001</v>
      </c>
    </row>
    <row r="9746" spans="1:7" x14ac:dyDescent="0.35">
      <c r="A9746" t="s">
        <v>12639</v>
      </c>
      <c r="B9746" t="s">
        <v>2052</v>
      </c>
      <c r="C9746" s="16">
        <v>1976</v>
      </c>
      <c r="D9746">
        <v>1</v>
      </c>
      <c r="E9746">
        <v>58</v>
      </c>
      <c r="F9746" t="s">
        <v>13974</v>
      </c>
      <c r="G9746">
        <v>0.55100000000000005</v>
      </c>
    </row>
    <row r="9747" spans="1:7" x14ac:dyDescent="0.35">
      <c r="A9747" t="s">
        <v>10621</v>
      </c>
      <c r="B9747" t="s">
        <v>2328</v>
      </c>
      <c r="C9747" s="16">
        <v>1976</v>
      </c>
      <c r="D9747">
        <v>11</v>
      </c>
      <c r="E9747">
        <v>53</v>
      </c>
      <c r="F9747" t="s">
        <v>12791</v>
      </c>
      <c r="G9747">
        <v>0.59399999999999997</v>
      </c>
    </row>
    <row r="9748" spans="1:7" x14ac:dyDescent="0.35">
      <c r="A9748" t="s">
        <v>7483</v>
      </c>
      <c r="B9748" t="s">
        <v>230</v>
      </c>
      <c r="C9748" s="16">
        <v>1976</v>
      </c>
      <c r="D9748">
        <v>1</v>
      </c>
      <c r="E9748">
        <v>60</v>
      </c>
      <c r="F9748" t="s">
        <v>14172</v>
      </c>
      <c r="G9748">
        <v>0.78500000000000003</v>
      </c>
    </row>
    <row r="9749" spans="1:7" x14ac:dyDescent="0.35">
      <c r="A9749" t="s">
        <v>8175</v>
      </c>
      <c r="B9749" t="s">
        <v>8176</v>
      </c>
      <c r="C9749" s="16">
        <v>1976</v>
      </c>
      <c r="D9749">
        <v>6</v>
      </c>
      <c r="E9749">
        <v>78</v>
      </c>
      <c r="F9749" t="s">
        <v>14394</v>
      </c>
      <c r="G9749">
        <v>0.44500000000000001</v>
      </c>
    </row>
    <row r="9750" spans="1:7" x14ac:dyDescent="0.35">
      <c r="A9750" t="s">
        <v>11399</v>
      </c>
      <c r="B9750" t="s">
        <v>526</v>
      </c>
      <c r="C9750" s="16">
        <v>1976</v>
      </c>
      <c r="D9750">
        <v>11</v>
      </c>
      <c r="E9750">
        <v>72</v>
      </c>
      <c r="F9750" t="s">
        <v>13236</v>
      </c>
      <c r="G9750">
        <v>0.35399999999999998</v>
      </c>
    </row>
    <row r="9751" spans="1:7" x14ac:dyDescent="0.35">
      <c r="A9751" t="s">
        <v>11422</v>
      </c>
      <c r="B9751" t="s">
        <v>4520</v>
      </c>
      <c r="C9751" s="16">
        <v>1976</v>
      </c>
      <c r="D9751">
        <v>9</v>
      </c>
      <c r="E9751">
        <v>60</v>
      </c>
      <c r="F9751" t="s">
        <v>14548</v>
      </c>
      <c r="G9751">
        <v>0.59299999999999997</v>
      </c>
    </row>
    <row r="9752" spans="1:7" x14ac:dyDescent="0.35">
      <c r="A9752" t="s">
        <v>11669</v>
      </c>
      <c r="B9752" t="s">
        <v>8893</v>
      </c>
      <c r="C9752" s="16">
        <v>1976</v>
      </c>
      <c r="D9752">
        <v>9</v>
      </c>
      <c r="E9752">
        <v>68</v>
      </c>
      <c r="F9752" t="s">
        <v>14618</v>
      </c>
      <c r="G9752">
        <v>0.59299999999999997</v>
      </c>
    </row>
    <row r="9753" spans="1:7" x14ac:dyDescent="0.35">
      <c r="A9753" t="s">
        <v>525</v>
      </c>
      <c r="B9753" t="s">
        <v>526</v>
      </c>
      <c r="C9753" s="16">
        <v>1975</v>
      </c>
      <c r="D9753">
        <v>4</v>
      </c>
      <c r="E9753">
        <v>72</v>
      </c>
      <c r="F9753" t="s">
        <v>13236</v>
      </c>
      <c r="G9753">
        <v>0.41499999999999998</v>
      </c>
    </row>
    <row r="9754" spans="1:7" x14ac:dyDescent="0.35">
      <c r="A9754" t="s">
        <v>1459</v>
      </c>
      <c r="B9754" t="s">
        <v>1460</v>
      </c>
      <c r="C9754" s="16">
        <v>1975</v>
      </c>
      <c r="D9754">
        <v>5</v>
      </c>
      <c r="E9754">
        <v>75</v>
      </c>
      <c r="F9754" t="s">
        <v>1461</v>
      </c>
      <c r="G9754">
        <v>0.79100000000000004</v>
      </c>
    </row>
    <row r="9755" spans="1:7" x14ac:dyDescent="0.35">
      <c r="A9755" t="s">
        <v>1906</v>
      </c>
      <c r="B9755" t="s">
        <v>1907</v>
      </c>
      <c r="C9755" s="16">
        <v>1975</v>
      </c>
      <c r="D9755">
        <v>1</v>
      </c>
      <c r="E9755">
        <v>64</v>
      </c>
      <c r="F9755" t="s">
        <v>14424</v>
      </c>
      <c r="G9755">
        <v>0.435</v>
      </c>
    </row>
    <row r="9756" spans="1:7" x14ac:dyDescent="0.35">
      <c r="A9756" t="s">
        <v>4017</v>
      </c>
      <c r="B9756" t="s">
        <v>4018</v>
      </c>
      <c r="C9756" s="16">
        <v>1975</v>
      </c>
      <c r="D9756">
        <v>1</v>
      </c>
      <c r="E9756">
        <v>39</v>
      </c>
      <c r="F9756" t="s">
        <v>13182</v>
      </c>
      <c r="G9756">
        <v>0.59099999999999997</v>
      </c>
    </row>
    <row r="9757" spans="1:7" x14ac:dyDescent="0.35">
      <c r="A9757" t="s">
        <v>12069</v>
      </c>
      <c r="B9757" t="s">
        <v>809</v>
      </c>
      <c r="C9757" s="16">
        <v>1975</v>
      </c>
      <c r="D9757">
        <v>1</v>
      </c>
      <c r="E9757">
        <v>35</v>
      </c>
      <c r="F9757" t="s">
        <v>13981</v>
      </c>
      <c r="G9757">
        <v>0.48399999999999999</v>
      </c>
    </row>
    <row r="9758" spans="1:7" x14ac:dyDescent="0.35">
      <c r="A9758" t="s">
        <v>2809</v>
      </c>
      <c r="B9758" t="s">
        <v>2810</v>
      </c>
      <c r="C9758" s="16">
        <v>1975</v>
      </c>
      <c r="D9758">
        <v>2</v>
      </c>
      <c r="E9758">
        <v>69</v>
      </c>
      <c r="F9758" t="s">
        <v>13986</v>
      </c>
      <c r="G9758">
        <v>0.54300000000000004</v>
      </c>
    </row>
    <row r="9759" spans="1:7" x14ac:dyDescent="0.35">
      <c r="A9759" t="s">
        <v>5318</v>
      </c>
      <c r="B9759" t="s">
        <v>1642</v>
      </c>
      <c r="C9759" s="16">
        <v>1975</v>
      </c>
      <c r="D9759">
        <v>6</v>
      </c>
      <c r="E9759">
        <v>36</v>
      </c>
      <c r="F9759" t="s">
        <v>13974</v>
      </c>
      <c r="G9759">
        <v>0.81599999999999995</v>
      </c>
    </row>
    <row r="9760" spans="1:7" x14ac:dyDescent="0.35">
      <c r="A9760" t="s">
        <v>5353</v>
      </c>
      <c r="B9760" t="s">
        <v>526</v>
      </c>
      <c r="C9760" s="16">
        <v>1975</v>
      </c>
      <c r="D9760">
        <v>1</v>
      </c>
      <c r="E9760">
        <v>0</v>
      </c>
      <c r="F9760" t="s">
        <v>13236</v>
      </c>
      <c r="G9760">
        <v>0.748</v>
      </c>
    </row>
    <row r="9761" spans="1:7" x14ac:dyDescent="0.35">
      <c r="A9761" t="s">
        <v>5460</v>
      </c>
      <c r="B9761" t="s">
        <v>526</v>
      </c>
      <c r="C9761" s="16">
        <v>1975</v>
      </c>
      <c r="D9761">
        <v>7</v>
      </c>
      <c r="E9761">
        <v>64</v>
      </c>
      <c r="F9761" t="s">
        <v>13236</v>
      </c>
      <c r="G9761">
        <v>0.46100000000000002</v>
      </c>
    </row>
    <row r="9762" spans="1:7" x14ac:dyDescent="0.35">
      <c r="A9762" t="s">
        <v>5353</v>
      </c>
      <c r="B9762" t="s">
        <v>526</v>
      </c>
      <c r="C9762" s="16">
        <v>1975</v>
      </c>
      <c r="D9762">
        <v>1</v>
      </c>
      <c r="E9762">
        <v>82</v>
      </c>
      <c r="F9762" t="s">
        <v>13236</v>
      </c>
      <c r="G9762">
        <v>0.749</v>
      </c>
    </row>
    <row r="9763" spans="1:7" x14ac:dyDescent="0.35">
      <c r="A9763" t="s">
        <v>6125</v>
      </c>
      <c r="B9763" t="s">
        <v>6126</v>
      </c>
      <c r="C9763" s="16">
        <v>1975</v>
      </c>
      <c r="D9763">
        <v>10</v>
      </c>
      <c r="E9763">
        <v>42</v>
      </c>
      <c r="F9763" t="s">
        <v>14044</v>
      </c>
      <c r="G9763">
        <v>0.66400000000000003</v>
      </c>
    </row>
    <row r="9764" spans="1:7" x14ac:dyDescent="0.35">
      <c r="A9764" t="s">
        <v>6342</v>
      </c>
      <c r="B9764" t="s">
        <v>809</v>
      </c>
      <c r="C9764" s="16">
        <v>1975</v>
      </c>
      <c r="D9764">
        <v>8</v>
      </c>
      <c r="E9764">
        <v>37</v>
      </c>
      <c r="F9764" t="s">
        <v>13981</v>
      </c>
      <c r="G9764">
        <v>0.61899999999999999</v>
      </c>
    </row>
    <row r="9765" spans="1:7" x14ac:dyDescent="0.35">
      <c r="A9765" t="s">
        <v>7228</v>
      </c>
      <c r="B9765" t="s">
        <v>5382</v>
      </c>
      <c r="C9765" s="16">
        <v>1975</v>
      </c>
      <c r="D9765">
        <v>8</v>
      </c>
      <c r="E9765">
        <v>54</v>
      </c>
      <c r="F9765" t="s">
        <v>13412</v>
      </c>
      <c r="G9765">
        <v>0.77800000000000002</v>
      </c>
    </row>
    <row r="9766" spans="1:7" x14ac:dyDescent="0.35">
      <c r="A9766" t="s">
        <v>7855</v>
      </c>
      <c r="B9766" t="s">
        <v>7856</v>
      </c>
      <c r="C9766" s="16">
        <v>1975</v>
      </c>
      <c r="D9766">
        <v>1</v>
      </c>
      <c r="E9766">
        <v>52</v>
      </c>
      <c r="F9766" t="s">
        <v>13904</v>
      </c>
      <c r="G9766">
        <v>0.63700000000000001</v>
      </c>
    </row>
    <row r="9767" spans="1:7" x14ac:dyDescent="0.35">
      <c r="A9767" t="s">
        <v>8077</v>
      </c>
      <c r="B9767" t="s">
        <v>5416</v>
      </c>
      <c r="C9767" s="16">
        <v>1975</v>
      </c>
      <c r="D9767">
        <v>1</v>
      </c>
      <c r="E9767">
        <v>56</v>
      </c>
      <c r="F9767" t="s">
        <v>13875</v>
      </c>
      <c r="G9767">
        <v>0.59099999999999997</v>
      </c>
    </row>
    <row r="9768" spans="1:7" x14ac:dyDescent="0.35">
      <c r="A9768" t="s">
        <v>8583</v>
      </c>
      <c r="B9768" t="s">
        <v>1642</v>
      </c>
      <c r="C9768" s="16">
        <v>1975</v>
      </c>
      <c r="D9768">
        <v>7</v>
      </c>
      <c r="E9768">
        <v>32</v>
      </c>
      <c r="F9768" t="s">
        <v>13974</v>
      </c>
      <c r="G9768">
        <v>0.66200000000000003</v>
      </c>
    </row>
    <row r="9769" spans="1:7" x14ac:dyDescent="0.35">
      <c r="A9769" t="s">
        <v>8927</v>
      </c>
      <c r="B9769" t="s">
        <v>8928</v>
      </c>
      <c r="C9769" s="16">
        <v>1975</v>
      </c>
      <c r="D9769">
        <v>1</v>
      </c>
      <c r="E9769">
        <v>43</v>
      </c>
      <c r="F9769" t="s">
        <v>13875</v>
      </c>
      <c r="G9769">
        <v>0.83099999999999996</v>
      </c>
    </row>
    <row r="9770" spans="1:7" x14ac:dyDescent="0.35">
      <c r="A9770" t="s">
        <v>9746</v>
      </c>
      <c r="B9770" t="s">
        <v>729</v>
      </c>
      <c r="C9770" s="16">
        <v>1975</v>
      </c>
      <c r="D9770">
        <v>1</v>
      </c>
      <c r="E9770">
        <v>52</v>
      </c>
      <c r="F9770" t="s">
        <v>13654</v>
      </c>
      <c r="G9770">
        <v>0.54200000000000004</v>
      </c>
    </row>
    <row r="9771" spans="1:7" x14ac:dyDescent="0.35">
      <c r="A9771" t="s">
        <v>10077</v>
      </c>
      <c r="B9771" t="s">
        <v>2393</v>
      </c>
      <c r="C9771" s="16">
        <v>1975</v>
      </c>
      <c r="D9771">
        <v>5</v>
      </c>
      <c r="E9771">
        <v>64</v>
      </c>
      <c r="F9771" t="s">
        <v>14559</v>
      </c>
      <c r="G9771">
        <v>0.68100000000000005</v>
      </c>
    </row>
    <row r="9772" spans="1:7" x14ac:dyDescent="0.35">
      <c r="A9772" t="s">
        <v>10229</v>
      </c>
      <c r="B9772" t="s">
        <v>2052</v>
      </c>
      <c r="C9772" s="16">
        <v>1975</v>
      </c>
      <c r="D9772">
        <v>6</v>
      </c>
      <c r="E9772">
        <v>70</v>
      </c>
      <c r="F9772" t="s">
        <v>13974</v>
      </c>
      <c r="G9772">
        <v>0.47199999999999998</v>
      </c>
    </row>
    <row r="9773" spans="1:7" x14ac:dyDescent="0.35">
      <c r="A9773" t="s">
        <v>12509</v>
      </c>
      <c r="B9773" t="s">
        <v>60</v>
      </c>
      <c r="C9773" s="16">
        <v>1975</v>
      </c>
      <c r="D9773">
        <v>2</v>
      </c>
      <c r="E9773">
        <v>67</v>
      </c>
      <c r="F9773" t="s">
        <v>13976</v>
      </c>
      <c r="G9773">
        <v>0.68</v>
      </c>
    </row>
    <row r="9774" spans="1:7" x14ac:dyDescent="0.35">
      <c r="A9774" t="s">
        <v>10336</v>
      </c>
      <c r="B9774" t="s">
        <v>526</v>
      </c>
      <c r="C9774" s="16">
        <v>1975</v>
      </c>
      <c r="D9774">
        <v>8</v>
      </c>
      <c r="E9774">
        <v>48</v>
      </c>
      <c r="F9774" t="s">
        <v>13236</v>
      </c>
      <c r="G9774">
        <v>0.69099999999999995</v>
      </c>
    </row>
    <row r="9775" spans="1:7" x14ac:dyDescent="0.35">
      <c r="A9775" t="s">
        <v>10456</v>
      </c>
      <c r="B9775" t="s">
        <v>1642</v>
      </c>
      <c r="C9775" s="16">
        <v>1975</v>
      </c>
      <c r="D9775">
        <v>3</v>
      </c>
      <c r="E9775">
        <v>51</v>
      </c>
      <c r="F9775" t="s">
        <v>13974</v>
      </c>
      <c r="G9775">
        <v>0.70699999999999996</v>
      </c>
    </row>
    <row r="9776" spans="1:7" x14ac:dyDescent="0.35">
      <c r="A9776" t="s">
        <v>10651</v>
      </c>
      <c r="B9776" t="s">
        <v>7104</v>
      </c>
      <c r="C9776" s="16">
        <v>1975</v>
      </c>
      <c r="D9776">
        <v>8</v>
      </c>
      <c r="E9776">
        <v>41</v>
      </c>
      <c r="F9776" t="s">
        <v>14656</v>
      </c>
      <c r="G9776">
        <v>0.312</v>
      </c>
    </row>
    <row r="9777" spans="1:7" x14ac:dyDescent="0.35">
      <c r="A9777" t="s">
        <v>10669</v>
      </c>
      <c r="B9777" t="s">
        <v>2328</v>
      </c>
      <c r="C9777" s="16">
        <v>1975</v>
      </c>
      <c r="D9777">
        <v>1</v>
      </c>
      <c r="E9777">
        <v>56</v>
      </c>
      <c r="F9777" t="s">
        <v>12791</v>
      </c>
      <c r="G9777">
        <v>0.627</v>
      </c>
    </row>
    <row r="9778" spans="1:7" x14ac:dyDescent="0.35">
      <c r="A9778" t="s">
        <v>10829</v>
      </c>
      <c r="B9778" t="s">
        <v>2052</v>
      </c>
      <c r="C9778" s="16">
        <v>1975</v>
      </c>
      <c r="D9778">
        <v>10</v>
      </c>
      <c r="E9778">
        <v>71</v>
      </c>
      <c r="F9778" t="s">
        <v>13974</v>
      </c>
      <c r="G9778">
        <v>0.43</v>
      </c>
    </row>
    <row r="9779" spans="1:7" x14ac:dyDescent="0.35">
      <c r="A9779" t="s">
        <v>11343</v>
      </c>
      <c r="B9779" t="s">
        <v>4271</v>
      </c>
      <c r="C9779" s="16">
        <v>1975</v>
      </c>
      <c r="D9779">
        <v>6</v>
      </c>
      <c r="E9779">
        <v>42</v>
      </c>
      <c r="F9779" t="s">
        <v>14051</v>
      </c>
      <c r="G9779">
        <v>0.55200000000000005</v>
      </c>
    </row>
    <row r="9780" spans="1:7" x14ac:dyDescent="0.35">
      <c r="A9780" t="s">
        <v>11354</v>
      </c>
      <c r="B9780" t="s">
        <v>5416</v>
      </c>
      <c r="C9780" s="16">
        <v>1975</v>
      </c>
      <c r="D9780">
        <v>4</v>
      </c>
      <c r="E9780">
        <v>36</v>
      </c>
      <c r="F9780" t="s">
        <v>13875</v>
      </c>
      <c r="G9780">
        <v>0.74099999999999999</v>
      </c>
    </row>
    <row r="9781" spans="1:7" x14ac:dyDescent="0.35">
      <c r="A9781" t="s">
        <v>12328</v>
      </c>
      <c r="B9781" t="s">
        <v>516</v>
      </c>
      <c r="C9781" s="16">
        <v>1975</v>
      </c>
      <c r="D9781">
        <v>6</v>
      </c>
      <c r="E9781">
        <v>80</v>
      </c>
      <c r="F9781" t="s">
        <v>13756</v>
      </c>
      <c r="G9781">
        <v>0.73699999999999999</v>
      </c>
    </row>
    <row r="9782" spans="1:7" x14ac:dyDescent="0.35">
      <c r="A9782" t="s">
        <v>11493</v>
      </c>
      <c r="B9782" t="s">
        <v>2537</v>
      </c>
      <c r="C9782" s="16">
        <v>1975</v>
      </c>
      <c r="D9782">
        <v>10</v>
      </c>
      <c r="E9782">
        <v>75</v>
      </c>
      <c r="F9782" t="s">
        <v>14657</v>
      </c>
      <c r="G9782">
        <v>0.441</v>
      </c>
    </row>
    <row r="9783" spans="1:7" x14ac:dyDescent="0.35">
      <c r="A9783" t="s">
        <v>11640</v>
      </c>
      <c r="B9783" t="s">
        <v>3674</v>
      </c>
      <c r="C9783" s="16">
        <v>1975</v>
      </c>
      <c r="D9783">
        <v>2</v>
      </c>
      <c r="E9783">
        <v>73</v>
      </c>
      <c r="F9783" t="s">
        <v>14649</v>
      </c>
      <c r="G9783">
        <v>0.40400000000000003</v>
      </c>
    </row>
    <row r="9784" spans="1:7" x14ac:dyDescent="0.35">
      <c r="A9784" t="s">
        <v>1544</v>
      </c>
      <c r="B9784" t="s">
        <v>1545</v>
      </c>
      <c r="C9784" s="16">
        <v>1974</v>
      </c>
      <c r="D9784">
        <v>1</v>
      </c>
      <c r="E9784">
        <v>0</v>
      </c>
      <c r="F9784" t="s">
        <v>13799</v>
      </c>
      <c r="G9784">
        <v>0.64500000000000002</v>
      </c>
    </row>
    <row r="9785" spans="1:7" x14ac:dyDescent="0.35">
      <c r="A9785" t="s">
        <v>1657</v>
      </c>
      <c r="B9785" t="s">
        <v>1658</v>
      </c>
      <c r="C9785" s="16">
        <v>1974</v>
      </c>
      <c r="D9785">
        <v>1</v>
      </c>
      <c r="E9785">
        <v>41</v>
      </c>
      <c r="F9785" t="s">
        <v>14658</v>
      </c>
      <c r="G9785">
        <v>0.59</v>
      </c>
    </row>
    <row r="9786" spans="1:7" x14ac:dyDescent="0.35">
      <c r="A9786" t="s">
        <v>1908</v>
      </c>
      <c r="B9786" t="s">
        <v>1909</v>
      </c>
      <c r="C9786" s="16">
        <v>1974</v>
      </c>
      <c r="D9786">
        <v>3</v>
      </c>
      <c r="E9786">
        <v>61</v>
      </c>
      <c r="F9786" t="s">
        <v>13800</v>
      </c>
      <c r="G9786">
        <v>0.76800000000000002</v>
      </c>
    </row>
    <row r="9787" spans="1:7" x14ac:dyDescent="0.35">
      <c r="A9787" t="s">
        <v>2521</v>
      </c>
      <c r="B9787" t="s">
        <v>2522</v>
      </c>
      <c r="C9787" s="16">
        <v>1974</v>
      </c>
      <c r="D9787">
        <v>16</v>
      </c>
      <c r="E9787">
        <v>24</v>
      </c>
      <c r="F9787" t="s">
        <v>13652</v>
      </c>
      <c r="G9787">
        <v>0.61599999999999999</v>
      </c>
    </row>
    <row r="9788" spans="1:7" x14ac:dyDescent="0.35">
      <c r="A9788" t="s">
        <v>2924</v>
      </c>
      <c r="B9788" t="s">
        <v>2925</v>
      </c>
      <c r="C9788" s="16">
        <v>1974</v>
      </c>
      <c r="D9788">
        <v>9</v>
      </c>
      <c r="E9788">
        <v>25</v>
      </c>
      <c r="F9788" t="s">
        <v>13675</v>
      </c>
      <c r="G9788">
        <v>0.36499999999999999</v>
      </c>
    </row>
    <row r="9789" spans="1:7" x14ac:dyDescent="0.35">
      <c r="A9789" t="s">
        <v>2998</v>
      </c>
      <c r="B9789" t="s">
        <v>2999</v>
      </c>
      <c r="C9789" s="16">
        <v>1974</v>
      </c>
      <c r="D9789">
        <v>7</v>
      </c>
      <c r="E9789">
        <v>74</v>
      </c>
      <c r="F9789" t="s">
        <v>14659</v>
      </c>
      <c r="G9789">
        <v>0.79400000000000004</v>
      </c>
    </row>
    <row r="9790" spans="1:7" x14ac:dyDescent="0.35">
      <c r="A9790" t="s">
        <v>3409</v>
      </c>
      <c r="B9790" t="s">
        <v>2925</v>
      </c>
      <c r="C9790" s="16">
        <v>1974</v>
      </c>
      <c r="D9790">
        <v>5</v>
      </c>
      <c r="E9790">
        <v>37</v>
      </c>
      <c r="F9790" t="s">
        <v>13675</v>
      </c>
      <c r="G9790">
        <v>0.502</v>
      </c>
    </row>
    <row r="9791" spans="1:7" x14ac:dyDescent="0.35">
      <c r="A9791" t="s">
        <v>3638</v>
      </c>
      <c r="B9791" t="s">
        <v>573</v>
      </c>
      <c r="C9791" s="16">
        <v>1974</v>
      </c>
      <c r="D9791">
        <v>5</v>
      </c>
      <c r="E9791">
        <v>4</v>
      </c>
      <c r="F9791" t="s">
        <v>13996</v>
      </c>
      <c r="G9791">
        <v>0.434</v>
      </c>
    </row>
    <row r="9792" spans="1:7" x14ac:dyDescent="0.35">
      <c r="A9792" t="s">
        <v>11991</v>
      </c>
      <c r="B9792" t="s">
        <v>3758</v>
      </c>
      <c r="C9792" s="16">
        <v>1974</v>
      </c>
      <c r="D9792">
        <v>4</v>
      </c>
      <c r="E9792">
        <v>55</v>
      </c>
      <c r="F9792" t="s">
        <v>14246</v>
      </c>
      <c r="G9792">
        <v>0.59599999999999997</v>
      </c>
    </row>
    <row r="9793" spans="1:7" x14ac:dyDescent="0.35">
      <c r="A9793" t="s">
        <v>3984</v>
      </c>
      <c r="B9793" t="s">
        <v>2810</v>
      </c>
      <c r="C9793" s="16">
        <v>1974</v>
      </c>
      <c r="D9793">
        <v>5</v>
      </c>
      <c r="E9793">
        <v>65</v>
      </c>
      <c r="F9793" t="s">
        <v>13986</v>
      </c>
      <c r="G9793">
        <v>0.54500000000000004</v>
      </c>
    </row>
    <row r="9794" spans="1:7" x14ac:dyDescent="0.35">
      <c r="A9794" t="s">
        <v>4085</v>
      </c>
      <c r="B9794" t="s">
        <v>4086</v>
      </c>
      <c r="C9794" s="16">
        <v>1974</v>
      </c>
      <c r="D9794">
        <v>12</v>
      </c>
      <c r="E9794">
        <v>39</v>
      </c>
      <c r="F9794" t="s">
        <v>14560</v>
      </c>
      <c r="G9794">
        <v>0.40200000000000002</v>
      </c>
    </row>
    <row r="9795" spans="1:7" x14ac:dyDescent="0.35">
      <c r="A9795" t="s">
        <v>4233</v>
      </c>
      <c r="B9795" t="s">
        <v>2926</v>
      </c>
      <c r="C9795" s="16">
        <v>1974</v>
      </c>
      <c r="D9795">
        <v>4</v>
      </c>
      <c r="E9795">
        <v>33</v>
      </c>
      <c r="F9795" t="s">
        <v>13667</v>
      </c>
      <c r="G9795">
        <v>0.74199999999999999</v>
      </c>
    </row>
    <row r="9796" spans="1:7" x14ac:dyDescent="0.35">
      <c r="A9796" t="s">
        <v>4530</v>
      </c>
      <c r="B9796" t="s">
        <v>526</v>
      </c>
      <c r="C9796" s="16">
        <v>1974</v>
      </c>
      <c r="D9796">
        <v>1</v>
      </c>
      <c r="E9796">
        <v>78</v>
      </c>
      <c r="F9796" t="s">
        <v>13236</v>
      </c>
      <c r="G9796">
        <v>0.44500000000000001</v>
      </c>
    </row>
    <row r="9797" spans="1:7" x14ac:dyDescent="0.35">
      <c r="A9797" t="s">
        <v>12080</v>
      </c>
      <c r="B9797" t="s">
        <v>4696</v>
      </c>
      <c r="C9797" s="16">
        <v>1974</v>
      </c>
      <c r="D9797">
        <v>11</v>
      </c>
      <c r="E9797">
        <v>0</v>
      </c>
      <c r="F9797" t="s">
        <v>13875</v>
      </c>
      <c r="G9797">
        <v>0.51</v>
      </c>
    </row>
    <row r="9798" spans="1:7" x14ac:dyDescent="0.35">
      <c r="A9798" t="s">
        <v>4949</v>
      </c>
      <c r="B9798" t="s">
        <v>4950</v>
      </c>
      <c r="C9798" s="16">
        <v>1974</v>
      </c>
      <c r="D9798">
        <v>8</v>
      </c>
      <c r="E9798">
        <v>63</v>
      </c>
      <c r="F9798" t="s">
        <v>13743</v>
      </c>
      <c r="G9798">
        <v>0.38700000000000001</v>
      </c>
    </row>
    <row r="9799" spans="1:7" x14ac:dyDescent="0.35">
      <c r="A9799" t="s">
        <v>5052</v>
      </c>
      <c r="B9799" t="s">
        <v>4608</v>
      </c>
      <c r="C9799" s="16">
        <v>1974</v>
      </c>
      <c r="D9799">
        <v>11</v>
      </c>
      <c r="E9799">
        <v>36</v>
      </c>
      <c r="F9799" t="s">
        <v>12791</v>
      </c>
      <c r="G9799">
        <v>0.71499999999999997</v>
      </c>
    </row>
    <row r="9800" spans="1:7" x14ac:dyDescent="0.35">
      <c r="A9800" t="s">
        <v>5631</v>
      </c>
      <c r="B9800" t="s">
        <v>3575</v>
      </c>
      <c r="C9800" s="16">
        <v>1974</v>
      </c>
      <c r="D9800">
        <v>4</v>
      </c>
      <c r="E9800">
        <v>75</v>
      </c>
      <c r="F9800" t="s">
        <v>14270</v>
      </c>
      <c r="G9800">
        <v>0.47499999999999998</v>
      </c>
    </row>
    <row r="9801" spans="1:7" x14ac:dyDescent="0.35">
      <c r="A9801" t="s">
        <v>12204</v>
      </c>
      <c r="B9801" t="s">
        <v>573</v>
      </c>
      <c r="C9801" s="16">
        <v>1974</v>
      </c>
      <c r="D9801">
        <v>1</v>
      </c>
      <c r="E9801">
        <v>24</v>
      </c>
      <c r="F9801" t="s">
        <v>13996</v>
      </c>
      <c r="G9801">
        <v>0.45900000000000002</v>
      </c>
    </row>
    <row r="9802" spans="1:7" x14ac:dyDescent="0.35">
      <c r="A9802" t="s">
        <v>6397</v>
      </c>
      <c r="B9802" t="s">
        <v>6398</v>
      </c>
      <c r="C9802" s="16">
        <v>1974</v>
      </c>
      <c r="D9802">
        <v>1</v>
      </c>
      <c r="E9802">
        <v>0</v>
      </c>
      <c r="F9802" t="s">
        <v>13597</v>
      </c>
      <c r="G9802">
        <v>0.496</v>
      </c>
    </row>
    <row r="9803" spans="1:7" x14ac:dyDescent="0.35">
      <c r="A9803" t="s">
        <v>6510</v>
      </c>
      <c r="B9803" t="s">
        <v>4802</v>
      </c>
      <c r="C9803" s="16">
        <v>1974</v>
      </c>
      <c r="D9803">
        <v>3</v>
      </c>
      <c r="E9803">
        <v>72</v>
      </c>
      <c r="F9803" t="s">
        <v>14219</v>
      </c>
      <c r="G9803">
        <v>0.308</v>
      </c>
    </row>
    <row r="9804" spans="1:7" x14ac:dyDescent="0.35">
      <c r="A9804" t="s">
        <v>6516</v>
      </c>
      <c r="B9804" t="s">
        <v>6517</v>
      </c>
      <c r="C9804" s="16">
        <v>1974</v>
      </c>
      <c r="D9804">
        <v>1</v>
      </c>
      <c r="E9804">
        <v>30</v>
      </c>
      <c r="F9804" t="s">
        <v>13875</v>
      </c>
      <c r="G9804">
        <v>0.25800000000000001</v>
      </c>
    </row>
    <row r="9805" spans="1:7" x14ac:dyDescent="0.35">
      <c r="A9805" t="s">
        <v>12241</v>
      </c>
      <c r="B9805" t="s">
        <v>6567</v>
      </c>
      <c r="C9805" s="16">
        <v>1974</v>
      </c>
      <c r="D9805">
        <v>7</v>
      </c>
      <c r="E9805">
        <v>0</v>
      </c>
      <c r="F9805" t="s">
        <v>13904</v>
      </c>
      <c r="G9805">
        <v>0.46100000000000002</v>
      </c>
    </row>
    <row r="9806" spans="1:7" x14ac:dyDescent="0.35">
      <c r="A9806" t="s">
        <v>6904</v>
      </c>
      <c r="B9806" t="s">
        <v>6905</v>
      </c>
      <c r="C9806" s="16">
        <v>1974</v>
      </c>
      <c r="D9806">
        <v>4</v>
      </c>
      <c r="E9806">
        <v>13</v>
      </c>
      <c r="F9806" t="s">
        <v>6906</v>
      </c>
      <c r="G9806">
        <v>0.624</v>
      </c>
    </row>
    <row r="9807" spans="1:7" x14ac:dyDescent="0.35">
      <c r="A9807" t="s">
        <v>7502</v>
      </c>
      <c r="B9807" t="s">
        <v>1460</v>
      </c>
      <c r="C9807" s="16">
        <v>1974</v>
      </c>
      <c r="D9807">
        <v>5</v>
      </c>
      <c r="E9807">
        <v>49</v>
      </c>
      <c r="F9807" t="s">
        <v>1461</v>
      </c>
      <c r="G9807">
        <v>0.63200000000000001</v>
      </c>
    </row>
    <row r="9808" spans="1:7" x14ac:dyDescent="0.35">
      <c r="A9808" t="s">
        <v>7554</v>
      </c>
      <c r="B9808" t="s">
        <v>6517</v>
      </c>
      <c r="C9808" s="16">
        <v>1974</v>
      </c>
      <c r="D9808">
        <v>2</v>
      </c>
      <c r="E9808">
        <v>29</v>
      </c>
      <c r="F9808" t="s">
        <v>13875</v>
      </c>
      <c r="G9808">
        <v>0.35699999999999998</v>
      </c>
    </row>
    <row r="9809" spans="1:7" x14ac:dyDescent="0.35">
      <c r="A9809" t="s">
        <v>7803</v>
      </c>
      <c r="B9809" t="s">
        <v>809</v>
      </c>
      <c r="C9809" s="16">
        <v>1974</v>
      </c>
      <c r="D9809">
        <v>4</v>
      </c>
      <c r="E9809">
        <v>47</v>
      </c>
      <c r="F9809" t="s">
        <v>13981</v>
      </c>
      <c r="G9809">
        <v>0.68700000000000006</v>
      </c>
    </row>
    <row r="9810" spans="1:7" x14ac:dyDescent="0.35">
      <c r="A9810" t="s">
        <v>7990</v>
      </c>
      <c r="B9810" t="s">
        <v>2926</v>
      </c>
      <c r="C9810" s="16">
        <v>1974</v>
      </c>
      <c r="D9810">
        <v>2</v>
      </c>
      <c r="E9810">
        <v>41</v>
      </c>
      <c r="F9810" t="s">
        <v>13667</v>
      </c>
      <c r="G9810">
        <v>0.58399999999999996</v>
      </c>
    </row>
    <row r="9811" spans="1:7" x14ac:dyDescent="0.35">
      <c r="A9811" t="s">
        <v>8029</v>
      </c>
      <c r="B9811" t="s">
        <v>8030</v>
      </c>
      <c r="C9811" s="16">
        <v>1974</v>
      </c>
      <c r="D9811">
        <v>9</v>
      </c>
      <c r="E9811">
        <v>0</v>
      </c>
      <c r="F9811" t="s">
        <v>13875</v>
      </c>
      <c r="G9811">
        <v>0.219</v>
      </c>
    </row>
    <row r="9812" spans="1:7" x14ac:dyDescent="0.35">
      <c r="A9812" t="s">
        <v>8147</v>
      </c>
      <c r="B9812" t="s">
        <v>2925</v>
      </c>
      <c r="C9812" s="16">
        <v>1974</v>
      </c>
      <c r="D9812">
        <v>16</v>
      </c>
      <c r="E9812">
        <v>41</v>
      </c>
      <c r="F9812" t="s">
        <v>13675</v>
      </c>
      <c r="G9812">
        <v>0.46899999999999997</v>
      </c>
    </row>
    <row r="9813" spans="1:7" x14ac:dyDescent="0.35">
      <c r="A9813" t="s">
        <v>8389</v>
      </c>
      <c r="B9813" t="s">
        <v>8390</v>
      </c>
      <c r="C9813" s="16">
        <v>1974</v>
      </c>
      <c r="D9813">
        <v>4</v>
      </c>
      <c r="E9813">
        <v>39</v>
      </c>
      <c r="F9813" t="s">
        <v>13904</v>
      </c>
      <c r="G9813">
        <v>0.751</v>
      </c>
    </row>
    <row r="9814" spans="1:7" x14ac:dyDescent="0.35">
      <c r="A9814" t="s">
        <v>8976</v>
      </c>
      <c r="B9814" t="s">
        <v>8977</v>
      </c>
      <c r="C9814" s="16">
        <v>1974</v>
      </c>
      <c r="D9814">
        <v>2</v>
      </c>
      <c r="E9814">
        <v>27</v>
      </c>
      <c r="F9814" t="s">
        <v>13904</v>
      </c>
      <c r="G9814">
        <v>0.56100000000000005</v>
      </c>
    </row>
    <row r="9815" spans="1:7" x14ac:dyDescent="0.35">
      <c r="A9815" t="s">
        <v>12497</v>
      </c>
      <c r="B9815" t="s">
        <v>1642</v>
      </c>
      <c r="C9815" s="16">
        <v>1974</v>
      </c>
      <c r="D9815">
        <v>7</v>
      </c>
      <c r="E9815">
        <v>39</v>
      </c>
      <c r="F9815" t="s">
        <v>13974</v>
      </c>
      <c r="G9815">
        <v>0.65500000000000003</v>
      </c>
    </row>
    <row r="9816" spans="1:7" x14ac:dyDescent="0.35">
      <c r="A9816" t="s">
        <v>4054</v>
      </c>
      <c r="B9816" t="s">
        <v>9258</v>
      </c>
      <c r="C9816" s="16">
        <v>1974</v>
      </c>
      <c r="D9816">
        <v>9</v>
      </c>
      <c r="E9816">
        <v>55</v>
      </c>
      <c r="F9816" t="s">
        <v>14660</v>
      </c>
      <c r="G9816">
        <v>0.71599999999999997</v>
      </c>
    </row>
    <row r="9817" spans="1:7" x14ac:dyDescent="0.35">
      <c r="A9817" t="s">
        <v>9573</v>
      </c>
      <c r="B9817" t="s">
        <v>6567</v>
      </c>
      <c r="C9817" s="16">
        <v>1974</v>
      </c>
      <c r="D9817">
        <v>11</v>
      </c>
      <c r="E9817">
        <v>28</v>
      </c>
      <c r="F9817" t="s">
        <v>13904</v>
      </c>
      <c r="G9817">
        <v>0.57699999999999996</v>
      </c>
    </row>
    <row r="9818" spans="1:7" x14ac:dyDescent="0.35">
      <c r="A9818" t="s">
        <v>9634</v>
      </c>
      <c r="B9818" t="s">
        <v>4696</v>
      </c>
      <c r="C9818" s="16">
        <v>1974</v>
      </c>
      <c r="D9818">
        <v>4</v>
      </c>
      <c r="E9818">
        <v>0</v>
      </c>
      <c r="F9818" t="s">
        <v>13875</v>
      </c>
      <c r="G9818">
        <v>0.38800000000000001</v>
      </c>
    </row>
    <row r="9819" spans="1:7" x14ac:dyDescent="0.35">
      <c r="A9819" t="s">
        <v>9646</v>
      </c>
      <c r="B9819" t="s">
        <v>2328</v>
      </c>
      <c r="C9819" s="16">
        <v>1974</v>
      </c>
      <c r="D9819">
        <v>10</v>
      </c>
      <c r="E9819">
        <v>3</v>
      </c>
      <c r="F9819" t="s">
        <v>12791</v>
      </c>
      <c r="G9819">
        <v>0.56999999999999995</v>
      </c>
    </row>
    <row r="9820" spans="1:7" x14ac:dyDescent="0.35">
      <c r="A9820" t="s">
        <v>9912</v>
      </c>
      <c r="B9820" t="s">
        <v>3847</v>
      </c>
      <c r="C9820" s="16">
        <v>1974</v>
      </c>
      <c r="D9820">
        <v>1</v>
      </c>
      <c r="E9820">
        <v>65</v>
      </c>
      <c r="F9820" t="s">
        <v>14585</v>
      </c>
      <c r="G9820">
        <v>0.66900000000000004</v>
      </c>
    </row>
    <row r="9821" spans="1:7" x14ac:dyDescent="0.35">
      <c r="A9821" t="s">
        <v>10045</v>
      </c>
      <c r="B9821" t="s">
        <v>3982</v>
      </c>
      <c r="C9821" s="16">
        <v>1974</v>
      </c>
      <c r="D9821">
        <v>1</v>
      </c>
      <c r="E9821">
        <v>45</v>
      </c>
      <c r="F9821" t="s">
        <v>14251</v>
      </c>
      <c r="G9821">
        <v>0.54400000000000004</v>
      </c>
    </row>
    <row r="9822" spans="1:7" x14ac:dyDescent="0.35">
      <c r="A9822" t="s">
        <v>10197</v>
      </c>
      <c r="B9822" t="s">
        <v>8030</v>
      </c>
      <c r="C9822" s="16">
        <v>1974</v>
      </c>
      <c r="D9822">
        <v>1</v>
      </c>
      <c r="E9822">
        <v>0</v>
      </c>
      <c r="F9822" t="s">
        <v>13875</v>
      </c>
      <c r="G9822">
        <v>0.23</v>
      </c>
    </row>
    <row r="9823" spans="1:7" x14ac:dyDescent="0.35">
      <c r="A9823" t="s">
        <v>12650</v>
      </c>
      <c r="B9823" t="s">
        <v>573</v>
      </c>
      <c r="C9823" s="16">
        <v>1974</v>
      </c>
      <c r="D9823">
        <v>8</v>
      </c>
      <c r="E9823">
        <v>12</v>
      </c>
      <c r="F9823" t="s">
        <v>13996</v>
      </c>
      <c r="G9823">
        <v>0.43</v>
      </c>
    </row>
    <row r="9824" spans="1:7" x14ac:dyDescent="0.35">
      <c r="A9824" t="s">
        <v>10602</v>
      </c>
      <c r="B9824" t="s">
        <v>10603</v>
      </c>
      <c r="C9824" s="16">
        <v>1974</v>
      </c>
      <c r="D9824">
        <v>1</v>
      </c>
      <c r="E9824">
        <v>52</v>
      </c>
      <c r="F9824" t="s">
        <v>13249</v>
      </c>
      <c r="G9824">
        <v>0.47099999999999997</v>
      </c>
    </row>
    <row r="9825" spans="1:7" x14ac:dyDescent="0.35">
      <c r="A9825" t="s">
        <v>10882</v>
      </c>
      <c r="B9825" t="s">
        <v>573</v>
      </c>
      <c r="C9825" s="16">
        <v>1974</v>
      </c>
      <c r="D9825">
        <v>9</v>
      </c>
      <c r="E9825">
        <v>14</v>
      </c>
      <c r="F9825" t="s">
        <v>13996</v>
      </c>
      <c r="G9825">
        <v>0.442</v>
      </c>
    </row>
    <row r="9826" spans="1:7" x14ac:dyDescent="0.35">
      <c r="A9826" t="s">
        <v>10923</v>
      </c>
      <c r="B9826" t="s">
        <v>10924</v>
      </c>
      <c r="C9826" s="16">
        <v>1974</v>
      </c>
      <c r="D9826">
        <v>1</v>
      </c>
      <c r="E9826">
        <v>70</v>
      </c>
      <c r="F9826" t="s">
        <v>14556</v>
      </c>
      <c r="G9826">
        <v>0.48899999999999999</v>
      </c>
    </row>
    <row r="9827" spans="1:7" x14ac:dyDescent="0.35">
      <c r="A9827" t="s">
        <v>11574</v>
      </c>
      <c r="B9827" t="s">
        <v>11575</v>
      </c>
      <c r="C9827" s="16">
        <v>1974</v>
      </c>
      <c r="D9827">
        <v>1</v>
      </c>
      <c r="E9827">
        <v>45</v>
      </c>
      <c r="F9827" t="s">
        <v>13940</v>
      </c>
      <c r="G9827">
        <v>0.57399999999999995</v>
      </c>
    </row>
    <row r="9828" spans="1:7" x14ac:dyDescent="0.35">
      <c r="A9828" t="s">
        <v>3182</v>
      </c>
      <c r="B9828" t="s">
        <v>3183</v>
      </c>
      <c r="C9828" s="16">
        <v>1973</v>
      </c>
      <c r="D9828">
        <v>3</v>
      </c>
      <c r="E9828">
        <v>51</v>
      </c>
      <c r="F9828" t="s">
        <v>3184</v>
      </c>
      <c r="G9828">
        <v>0.56599999999999995</v>
      </c>
    </row>
    <row r="9829" spans="1:7" x14ac:dyDescent="0.35">
      <c r="A9829" t="s">
        <v>3673</v>
      </c>
      <c r="B9829" t="s">
        <v>3674</v>
      </c>
      <c r="C9829" s="16">
        <v>1973</v>
      </c>
      <c r="D9829">
        <v>7</v>
      </c>
      <c r="E9829">
        <v>0</v>
      </c>
      <c r="F9829" t="s">
        <v>14649</v>
      </c>
      <c r="G9829">
        <v>0.54800000000000004</v>
      </c>
    </row>
    <row r="9830" spans="1:7" x14ac:dyDescent="0.35">
      <c r="A9830" t="s">
        <v>4036</v>
      </c>
      <c r="B9830" t="s">
        <v>4037</v>
      </c>
      <c r="C9830" s="16">
        <v>1973</v>
      </c>
      <c r="D9830">
        <v>9</v>
      </c>
      <c r="E9830">
        <v>42</v>
      </c>
      <c r="F9830" t="s">
        <v>13940</v>
      </c>
      <c r="G9830">
        <v>0.35899999999999999</v>
      </c>
    </row>
    <row r="9831" spans="1:7" x14ac:dyDescent="0.35">
      <c r="A9831" t="s">
        <v>4630</v>
      </c>
      <c r="B9831" t="s">
        <v>4631</v>
      </c>
      <c r="C9831" s="16">
        <v>1973</v>
      </c>
      <c r="D9831">
        <v>4</v>
      </c>
      <c r="E9831">
        <v>66</v>
      </c>
      <c r="F9831" t="s">
        <v>13801</v>
      </c>
      <c r="G9831">
        <v>0.56399999999999995</v>
      </c>
    </row>
    <row r="9832" spans="1:7" x14ac:dyDescent="0.35">
      <c r="A9832" t="s">
        <v>5223</v>
      </c>
      <c r="B9832" t="s">
        <v>5224</v>
      </c>
      <c r="C9832" s="16">
        <v>1973</v>
      </c>
      <c r="D9832">
        <v>1</v>
      </c>
      <c r="E9832">
        <v>53</v>
      </c>
      <c r="F9832" t="s">
        <v>4799</v>
      </c>
      <c r="G9832">
        <v>0.41699999999999998</v>
      </c>
    </row>
    <row r="9833" spans="1:7" x14ac:dyDescent="0.35">
      <c r="A9833" t="s">
        <v>5227</v>
      </c>
      <c r="B9833" t="s">
        <v>5228</v>
      </c>
      <c r="C9833" s="16">
        <v>1973</v>
      </c>
      <c r="D9833">
        <v>10</v>
      </c>
      <c r="E9833">
        <v>49</v>
      </c>
      <c r="F9833" t="s">
        <v>14661</v>
      </c>
      <c r="G9833">
        <v>0.57499999999999996</v>
      </c>
    </row>
    <row r="9834" spans="1:7" x14ac:dyDescent="0.35">
      <c r="A9834" t="s">
        <v>6463</v>
      </c>
      <c r="B9834" t="s">
        <v>4088</v>
      </c>
      <c r="C9834" s="16">
        <v>1973</v>
      </c>
      <c r="D9834">
        <v>2</v>
      </c>
      <c r="E9834">
        <v>53</v>
      </c>
      <c r="F9834" t="s">
        <v>14662</v>
      </c>
      <c r="G9834">
        <v>0.77700000000000002</v>
      </c>
    </row>
    <row r="9835" spans="1:7" x14ac:dyDescent="0.35">
      <c r="A9835" t="s">
        <v>7491</v>
      </c>
      <c r="B9835" t="s">
        <v>4966</v>
      </c>
      <c r="C9835" s="16">
        <v>1973</v>
      </c>
      <c r="D9835">
        <v>1</v>
      </c>
      <c r="E9835">
        <v>65</v>
      </c>
      <c r="F9835" t="s">
        <v>14248</v>
      </c>
      <c r="G9835">
        <v>0.63700000000000001</v>
      </c>
    </row>
    <row r="9836" spans="1:7" x14ac:dyDescent="0.35">
      <c r="A9836" t="s">
        <v>8157</v>
      </c>
      <c r="B9836" t="s">
        <v>8158</v>
      </c>
      <c r="C9836" s="16">
        <v>1973</v>
      </c>
      <c r="D9836">
        <v>6</v>
      </c>
      <c r="E9836">
        <v>41</v>
      </c>
      <c r="F9836" t="s">
        <v>14663</v>
      </c>
      <c r="G9836">
        <v>0.623</v>
      </c>
    </row>
    <row r="9837" spans="1:7" x14ac:dyDescent="0.35">
      <c r="A9837" t="s">
        <v>4100</v>
      </c>
      <c r="B9837" t="s">
        <v>4101</v>
      </c>
      <c r="C9837" s="16">
        <v>1973</v>
      </c>
      <c r="D9837">
        <v>2</v>
      </c>
      <c r="E9837">
        <v>0</v>
      </c>
      <c r="F9837" t="s">
        <v>14407</v>
      </c>
      <c r="G9837">
        <v>0.56200000000000006</v>
      </c>
    </row>
    <row r="9838" spans="1:7" x14ac:dyDescent="0.35">
      <c r="A9838" t="s">
        <v>8837</v>
      </c>
      <c r="B9838" t="s">
        <v>8838</v>
      </c>
      <c r="C9838" s="16">
        <v>1973</v>
      </c>
      <c r="D9838">
        <v>2</v>
      </c>
      <c r="E9838">
        <v>52</v>
      </c>
      <c r="F9838" t="s">
        <v>13875</v>
      </c>
      <c r="G9838">
        <v>0.70499999999999996</v>
      </c>
    </row>
    <row r="9839" spans="1:7" x14ac:dyDescent="0.35">
      <c r="A9839" t="s">
        <v>9046</v>
      </c>
      <c r="B9839" t="s">
        <v>9047</v>
      </c>
      <c r="C9839" s="16">
        <v>1973</v>
      </c>
      <c r="D9839">
        <v>9</v>
      </c>
      <c r="E9839">
        <v>0</v>
      </c>
      <c r="F9839" t="s">
        <v>13766</v>
      </c>
      <c r="G9839">
        <v>0.45400000000000001</v>
      </c>
    </row>
    <row r="9840" spans="1:7" x14ac:dyDescent="0.35">
      <c r="A9840" t="s">
        <v>12538</v>
      </c>
      <c r="B9840" t="s">
        <v>5340</v>
      </c>
      <c r="C9840" s="16">
        <v>1973</v>
      </c>
      <c r="D9840">
        <v>7</v>
      </c>
      <c r="E9840">
        <v>38</v>
      </c>
      <c r="F9840" t="s">
        <v>13875</v>
      </c>
      <c r="G9840">
        <v>0.52300000000000002</v>
      </c>
    </row>
    <row r="9841" spans="1:7" x14ac:dyDescent="0.35">
      <c r="A9841" t="s">
        <v>12302</v>
      </c>
      <c r="B9841" t="s">
        <v>3982</v>
      </c>
      <c r="C9841" s="16">
        <v>1973</v>
      </c>
      <c r="D9841">
        <v>1</v>
      </c>
      <c r="E9841">
        <v>29</v>
      </c>
      <c r="F9841" t="s">
        <v>14251</v>
      </c>
      <c r="G9841">
        <v>0.64700000000000002</v>
      </c>
    </row>
    <row r="9842" spans="1:7" x14ac:dyDescent="0.35">
      <c r="A9842" t="s">
        <v>12571</v>
      </c>
      <c r="B9842" t="s">
        <v>5340</v>
      </c>
      <c r="C9842" s="16">
        <v>1973</v>
      </c>
      <c r="D9842">
        <v>13</v>
      </c>
      <c r="E9842">
        <v>39</v>
      </c>
      <c r="F9842" t="s">
        <v>13875</v>
      </c>
      <c r="G9842">
        <v>0.249</v>
      </c>
    </row>
    <row r="9843" spans="1:7" x14ac:dyDescent="0.35">
      <c r="A9843" t="s">
        <v>10402</v>
      </c>
      <c r="B9843" t="s">
        <v>3419</v>
      </c>
      <c r="C9843" s="16">
        <v>1973</v>
      </c>
      <c r="D9843">
        <v>2</v>
      </c>
      <c r="E9843">
        <v>77</v>
      </c>
      <c r="F9843" t="s">
        <v>14547</v>
      </c>
      <c r="G9843">
        <v>0.57499999999999996</v>
      </c>
    </row>
    <row r="9844" spans="1:7" x14ac:dyDescent="0.35">
      <c r="A9844" t="s">
        <v>10963</v>
      </c>
      <c r="B9844" t="s">
        <v>526</v>
      </c>
      <c r="C9844" s="16">
        <v>1973</v>
      </c>
      <c r="D9844">
        <v>1</v>
      </c>
      <c r="E9844">
        <v>61</v>
      </c>
      <c r="F9844" t="s">
        <v>13236</v>
      </c>
      <c r="G9844">
        <v>0.55800000000000005</v>
      </c>
    </row>
    <row r="9845" spans="1:7" x14ac:dyDescent="0.35">
      <c r="A9845" t="s">
        <v>11174</v>
      </c>
      <c r="B9845" t="s">
        <v>11175</v>
      </c>
      <c r="C9845" s="16">
        <v>1973</v>
      </c>
      <c r="D9845">
        <v>2</v>
      </c>
      <c r="E9845">
        <v>73</v>
      </c>
      <c r="F9845" t="s">
        <v>14664</v>
      </c>
      <c r="G9845">
        <v>0.40600000000000003</v>
      </c>
    </row>
    <row r="9846" spans="1:7" x14ac:dyDescent="0.35">
      <c r="A9846" t="s">
        <v>2374</v>
      </c>
      <c r="B9846" t="s">
        <v>286</v>
      </c>
      <c r="C9846" s="16">
        <v>1972</v>
      </c>
      <c r="D9846">
        <v>1</v>
      </c>
      <c r="E9846">
        <v>0</v>
      </c>
      <c r="F9846" t="s">
        <v>14389</v>
      </c>
      <c r="G9846">
        <v>0.55000000000000004</v>
      </c>
    </row>
    <row r="9847" spans="1:7" x14ac:dyDescent="0.35">
      <c r="A9847" t="s">
        <v>2535</v>
      </c>
      <c r="B9847" t="s">
        <v>2536</v>
      </c>
      <c r="C9847" s="16">
        <v>1972</v>
      </c>
      <c r="D9847">
        <v>5</v>
      </c>
      <c r="E9847">
        <v>81</v>
      </c>
      <c r="F9847" t="s">
        <v>14665</v>
      </c>
      <c r="G9847">
        <v>0.65400000000000003</v>
      </c>
    </row>
    <row r="9848" spans="1:7" x14ac:dyDescent="0.35">
      <c r="A9848" t="s">
        <v>3380</v>
      </c>
      <c r="B9848" t="s">
        <v>3381</v>
      </c>
      <c r="C9848" s="16">
        <v>1972</v>
      </c>
      <c r="D9848">
        <v>11</v>
      </c>
      <c r="E9848">
        <v>0</v>
      </c>
      <c r="F9848" t="s">
        <v>14524</v>
      </c>
      <c r="G9848">
        <v>0.53200000000000003</v>
      </c>
    </row>
    <row r="9849" spans="1:7" x14ac:dyDescent="0.35">
      <c r="A9849" t="s">
        <v>3418</v>
      </c>
      <c r="B9849" t="s">
        <v>3419</v>
      </c>
      <c r="C9849" s="16">
        <v>1972</v>
      </c>
      <c r="D9849">
        <v>1</v>
      </c>
      <c r="E9849">
        <v>81</v>
      </c>
      <c r="F9849" t="s">
        <v>14547</v>
      </c>
      <c r="G9849">
        <v>0.64500000000000002</v>
      </c>
    </row>
    <row r="9850" spans="1:7" x14ac:dyDescent="0.35">
      <c r="A9850" t="s">
        <v>3677</v>
      </c>
      <c r="B9850" t="s">
        <v>3678</v>
      </c>
      <c r="C9850" s="16">
        <v>1972</v>
      </c>
      <c r="D9850">
        <v>1</v>
      </c>
      <c r="E9850">
        <v>46</v>
      </c>
      <c r="F9850" t="s">
        <v>13829</v>
      </c>
      <c r="G9850">
        <v>0.63300000000000001</v>
      </c>
    </row>
    <row r="9851" spans="1:7" x14ac:dyDescent="0.35">
      <c r="A9851" t="s">
        <v>3872</v>
      </c>
      <c r="B9851" t="s">
        <v>3873</v>
      </c>
      <c r="C9851" s="16">
        <v>1972</v>
      </c>
      <c r="D9851">
        <v>3</v>
      </c>
      <c r="E9851">
        <v>79</v>
      </c>
      <c r="F9851" t="s">
        <v>13980</v>
      </c>
      <c r="G9851">
        <v>0.65900000000000003</v>
      </c>
    </row>
    <row r="9852" spans="1:7" x14ac:dyDescent="0.35">
      <c r="A9852" t="s">
        <v>3981</v>
      </c>
      <c r="B9852" t="s">
        <v>3982</v>
      </c>
      <c r="C9852" s="16">
        <v>1972</v>
      </c>
      <c r="D9852">
        <v>2</v>
      </c>
      <c r="E9852">
        <v>54</v>
      </c>
      <c r="F9852" t="s">
        <v>14251</v>
      </c>
      <c r="G9852">
        <v>0.39200000000000002</v>
      </c>
    </row>
    <row r="9853" spans="1:7" x14ac:dyDescent="0.35">
      <c r="A9853" t="s">
        <v>4433</v>
      </c>
      <c r="B9853" t="s">
        <v>4434</v>
      </c>
      <c r="C9853" s="16">
        <v>1972</v>
      </c>
      <c r="D9853">
        <v>2</v>
      </c>
      <c r="E9853">
        <v>68</v>
      </c>
      <c r="F9853" t="s">
        <v>14557</v>
      </c>
      <c r="G9853">
        <v>0.61299999999999999</v>
      </c>
    </row>
    <row r="9854" spans="1:7" x14ac:dyDescent="0.35">
      <c r="A9854" t="s">
        <v>5514</v>
      </c>
      <c r="B9854" t="s">
        <v>5515</v>
      </c>
      <c r="C9854" s="16">
        <v>1972</v>
      </c>
      <c r="D9854">
        <v>4</v>
      </c>
      <c r="E9854">
        <v>70</v>
      </c>
      <c r="F9854" t="s">
        <v>14666</v>
      </c>
      <c r="G9854">
        <v>0.49</v>
      </c>
    </row>
    <row r="9855" spans="1:7" x14ac:dyDescent="0.35">
      <c r="A9855" t="s">
        <v>12182</v>
      </c>
      <c r="B9855" t="s">
        <v>5973</v>
      </c>
      <c r="C9855" s="16">
        <v>1972</v>
      </c>
      <c r="D9855">
        <v>2</v>
      </c>
      <c r="E9855">
        <v>80</v>
      </c>
      <c r="F9855" t="s">
        <v>12791</v>
      </c>
      <c r="G9855">
        <v>0.71599999999999997</v>
      </c>
    </row>
    <row r="9856" spans="1:7" x14ac:dyDescent="0.35">
      <c r="A9856" t="s">
        <v>5984</v>
      </c>
      <c r="B9856" t="s">
        <v>5985</v>
      </c>
      <c r="C9856" s="16">
        <v>1972</v>
      </c>
      <c r="D9856">
        <v>7</v>
      </c>
      <c r="E9856">
        <v>61</v>
      </c>
      <c r="F9856" t="s">
        <v>14162</v>
      </c>
      <c r="G9856">
        <v>0.82799999999999996</v>
      </c>
    </row>
    <row r="9857" spans="1:7" x14ac:dyDescent="0.35">
      <c r="A9857" t="s">
        <v>6295</v>
      </c>
      <c r="B9857" t="s">
        <v>133</v>
      </c>
      <c r="C9857" s="16">
        <v>1972</v>
      </c>
      <c r="D9857">
        <v>1</v>
      </c>
      <c r="E9857">
        <v>63</v>
      </c>
      <c r="F9857" t="s">
        <v>13999</v>
      </c>
      <c r="G9857">
        <v>0.30299999999999999</v>
      </c>
    </row>
    <row r="9858" spans="1:7" x14ac:dyDescent="0.35">
      <c r="A9858" t="s">
        <v>7562</v>
      </c>
      <c r="B9858" t="s">
        <v>7380</v>
      </c>
      <c r="C9858" s="16">
        <v>1972</v>
      </c>
      <c r="D9858">
        <v>7</v>
      </c>
      <c r="E9858">
        <v>70</v>
      </c>
      <c r="F9858" t="s">
        <v>14057</v>
      </c>
      <c r="G9858">
        <v>0.43099999999999999</v>
      </c>
    </row>
    <row r="9859" spans="1:7" x14ac:dyDescent="0.35">
      <c r="A9859" t="s">
        <v>8371</v>
      </c>
      <c r="B9859" t="s">
        <v>8372</v>
      </c>
      <c r="C9859" s="16">
        <v>1972</v>
      </c>
      <c r="D9859">
        <v>2</v>
      </c>
      <c r="E9859">
        <v>52</v>
      </c>
      <c r="F9859" t="s">
        <v>14667</v>
      </c>
      <c r="G9859">
        <v>0.50700000000000001</v>
      </c>
    </row>
    <row r="9860" spans="1:7" x14ac:dyDescent="0.35">
      <c r="A9860" t="s">
        <v>6361</v>
      </c>
      <c r="B9860" t="s">
        <v>5107</v>
      </c>
      <c r="C9860" s="16">
        <v>1972</v>
      </c>
      <c r="D9860">
        <v>1</v>
      </c>
      <c r="E9860">
        <v>57</v>
      </c>
      <c r="F9860" t="s">
        <v>14544</v>
      </c>
      <c r="G9860">
        <v>0.439</v>
      </c>
    </row>
    <row r="9861" spans="1:7" x14ac:dyDescent="0.35">
      <c r="A9861" t="s">
        <v>4688</v>
      </c>
      <c r="B9861" t="s">
        <v>281</v>
      </c>
      <c r="C9861" s="16">
        <v>1972</v>
      </c>
      <c r="D9861">
        <v>2</v>
      </c>
      <c r="E9861">
        <v>53</v>
      </c>
      <c r="F9861" t="s">
        <v>13841</v>
      </c>
      <c r="G9861">
        <v>0.66</v>
      </c>
    </row>
    <row r="9862" spans="1:7" x14ac:dyDescent="0.35">
      <c r="A9862" t="s">
        <v>9200</v>
      </c>
      <c r="B9862" t="s">
        <v>9201</v>
      </c>
      <c r="C9862" s="16">
        <v>1972</v>
      </c>
      <c r="D9862">
        <v>1</v>
      </c>
      <c r="E9862">
        <v>37</v>
      </c>
      <c r="F9862" t="s">
        <v>14668</v>
      </c>
      <c r="G9862">
        <v>0.78300000000000003</v>
      </c>
    </row>
    <row r="9863" spans="1:7" x14ac:dyDescent="0.35">
      <c r="A9863" t="s">
        <v>9210</v>
      </c>
      <c r="B9863" t="s">
        <v>9211</v>
      </c>
      <c r="C9863" s="16">
        <v>1972</v>
      </c>
      <c r="D9863">
        <v>4</v>
      </c>
      <c r="E9863">
        <v>0</v>
      </c>
      <c r="F9863" t="s">
        <v>13802</v>
      </c>
      <c r="G9863">
        <v>0.30299999999999999</v>
      </c>
    </row>
    <row r="9864" spans="1:7" x14ac:dyDescent="0.35">
      <c r="A9864" t="s">
        <v>9252</v>
      </c>
      <c r="B9864" t="s">
        <v>9253</v>
      </c>
      <c r="C9864" s="16">
        <v>1972</v>
      </c>
      <c r="D9864">
        <v>1</v>
      </c>
      <c r="E9864">
        <v>67</v>
      </c>
      <c r="F9864" t="s">
        <v>13419</v>
      </c>
      <c r="G9864">
        <v>0.30499999999999999</v>
      </c>
    </row>
    <row r="9865" spans="1:7" x14ac:dyDescent="0.35">
      <c r="A9865" t="s">
        <v>9275</v>
      </c>
      <c r="B9865" t="s">
        <v>1609</v>
      </c>
      <c r="C9865" s="16">
        <v>1972</v>
      </c>
      <c r="D9865">
        <v>2</v>
      </c>
      <c r="E9865">
        <v>65</v>
      </c>
      <c r="F9865" t="s">
        <v>14515</v>
      </c>
      <c r="G9865">
        <v>0.70299999999999996</v>
      </c>
    </row>
    <row r="9866" spans="1:7" x14ac:dyDescent="0.35">
      <c r="A9866" t="s">
        <v>5236</v>
      </c>
      <c r="B9866" t="s">
        <v>4434</v>
      </c>
      <c r="C9866" s="16">
        <v>1972</v>
      </c>
      <c r="D9866">
        <v>4</v>
      </c>
      <c r="E9866">
        <v>74</v>
      </c>
      <c r="F9866" t="s">
        <v>14557</v>
      </c>
      <c r="G9866">
        <v>0.36499999999999999</v>
      </c>
    </row>
    <row r="9867" spans="1:7" x14ac:dyDescent="0.35">
      <c r="A9867" t="s">
        <v>9864</v>
      </c>
      <c r="B9867" t="s">
        <v>6507</v>
      </c>
      <c r="C9867" s="16">
        <v>1972</v>
      </c>
      <c r="D9867">
        <v>10</v>
      </c>
      <c r="E9867">
        <v>43</v>
      </c>
      <c r="F9867" t="s">
        <v>14188</v>
      </c>
      <c r="G9867">
        <v>0.65800000000000003</v>
      </c>
    </row>
    <row r="9868" spans="1:7" x14ac:dyDescent="0.35">
      <c r="A9868" t="s">
        <v>10649</v>
      </c>
      <c r="B9868" t="s">
        <v>1087</v>
      </c>
      <c r="C9868" s="16">
        <v>1972</v>
      </c>
      <c r="D9868">
        <v>1</v>
      </c>
      <c r="E9868">
        <v>0</v>
      </c>
      <c r="F9868" t="s">
        <v>13875</v>
      </c>
      <c r="G9868">
        <v>0.63400000000000001</v>
      </c>
    </row>
    <row r="9869" spans="1:7" x14ac:dyDescent="0.35">
      <c r="A9869" t="s">
        <v>11099</v>
      </c>
      <c r="B9869" t="s">
        <v>9201</v>
      </c>
      <c r="C9869" s="16">
        <v>1972</v>
      </c>
      <c r="D9869">
        <v>7</v>
      </c>
      <c r="E9869">
        <v>26</v>
      </c>
      <c r="F9869" t="s">
        <v>14668</v>
      </c>
      <c r="G9869">
        <v>0.69099999999999995</v>
      </c>
    </row>
    <row r="9870" spans="1:7" x14ac:dyDescent="0.35">
      <c r="A9870" t="s">
        <v>208</v>
      </c>
      <c r="B9870" t="s">
        <v>209</v>
      </c>
      <c r="C9870" s="16">
        <v>1971</v>
      </c>
      <c r="D9870">
        <v>3</v>
      </c>
      <c r="E9870">
        <v>72</v>
      </c>
      <c r="F9870" t="s">
        <v>14651</v>
      </c>
      <c r="G9870">
        <v>0.45</v>
      </c>
    </row>
    <row r="9871" spans="1:7" x14ac:dyDescent="0.35">
      <c r="A9871" t="s">
        <v>1045</v>
      </c>
      <c r="B9871" t="s">
        <v>1046</v>
      </c>
      <c r="C9871" s="16">
        <v>1971</v>
      </c>
      <c r="D9871">
        <v>4</v>
      </c>
      <c r="E9871">
        <v>0</v>
      </c>
      <c r="F9871" t="s">
        <v>13875</v>
      </c>
      <c r="G9871">
        <v>0.67500000000000004</v>
      </c>
    </row>
    <row r="9872" spans="1:7" x14ac:dyDescent="0.35">
      <c r="A9872" t="s">
        <v>3556</v>
      </c>
      <c r="B9872" t="s">
        <v>3557</v>
      </c>
      <c r="C9872" s="16">
        <v>1971</v>
      </c>
      <c r="D9872">
        <v>1</v>
      </c>
      <c r="E9872">
        <v>0</v>
      </c>
      <c r="F9872" t="s">
        <v>13875</v>
      </c>
      <c r="G9872">
        <v>0.60099999999999998</v>
      </c>
    </row>
    <row r="9873" spans="1:7" x14ac:dyDescent="0.35">
      <c r="A9873" t="s">
        <v>4882</v>
      </c>
      <c r="B9873" t="s">
        <v>4883</v>
      </c>
      <c r="C9873" s="16">
        <v>1971</v>
      </c>
      <c r="D9873">
        <v>5</v>
      </c>
      <c r="E9873">
        <v>31</v>
      </c>
      <c r="F9873" t="s">
        <v>14577</v>
      </c>
      <c r="G9873">
        <v>0.55600000000000005</v>
      </c>
    </row>
    <row r="9874" spans="1:7" x14ac:dyDescent="0.35">
      <c r="A9874" t="s">
        <v>4955</v>
      </c>
      <c r="B9874" t="s">
        <v>286</v>
      </c>
      <c r="C9874" s="16">
        <v>1971</v>
      </c>
      <c r="D9874">
        <v>1</v>
      </c>
      <c r="E9874">
        <v>0</v>
      </c>
      <c r="F9874" t="s">
        <v>14389</v>
      </c>
      <c r="G9874">
        <v>0.26800000000000002</v>
      </c>
    </row>
    <row r="9875" spans="1:7" x14ac:dyDescent="0.35">
      <c r="A9875" t="s">
        <v>5817</v>
      </c>
      <c r="B9875" t="s">
        <v>5818</v>
      </c>
      <c r="C9875" s="16">
        <v>1971</v>
      </c>
      <c r="D9875">
        <v>1</v>
      </c>
      <c r="E9875">
        <v>69</v>
      </c>
      <c r="F9875" t="s">
        <v>13803</v>
      </c>
      <c r="G9875">
        <v>0.88600000000000001</v>
      </c>
    </row>
    <row r="9876" spans="1:7" x14ac:dyDescent="0.35">
      <c r="A9876" t="s">
        <v>6381</v>
      </c>
      <c r="B9876" t="s">
        <v>6382</v>
      </c>
      <c r="C9876" s="16">
        <v>1971</v>
      </c>
      <c r="D9876">
        <v>1</v>
      </c>
      <c r="E9876">
        <v>39</v>
      </c>
      <c r="F9876" t="s">
        <v>13875</v>
      </c>
      <c r="G9876">
        <v>0.83299999999999996</v>
      </c>
    </row>
    <row r="9877" spans="1:7" x14ac:dyDescent="0.35">
      <c r="A9877" t="s">
        <v>6407</v>
      </c>
      <c r="B9877" t="s">
        <v>6408</v>
      </c>
      <c r="C9877" s="16">
        <v>1971</v>
      </c>
      <c r="D9877">
        <v>1</v>
      </c>
      <c r="E9877">
        <v>49</v>
      </c>
      <c r="F9877" t="s">
        <v>14669</v>
      </c>
      <c r="G9877">
        <v>0.26600000000000001</v>
      </c>
    </row>
    <row r="9878" spans="1:7" x14ac:dyDescent="0.35">
      <c r="A9878" t="s">
        <v>6750</v>
      </c>
      <c r="B9878" t="s">
        <v>6751</v>
      </c>
      <c r="C9878" s="16">
        <v>1971</v>
      </c>
      <c r="D9878">
        <v>3</v>
      </c>
      <c r="E9878">
        <v>72</v>
      </c>
      <c r="F9878" t="s">
        <v>13980</v>
      </c>
      <c r="G9878">
        <v>0.41899999999999998</v>
      </c>
    </row>
    <row r="9879" spans="1:7" x14ac:dyDescent="0.35">
      <c r="A9879" t="s">
        <v>7176</v>
      </c>
      <c r="B9879" t="s">
        <v>7177</v>
      </c>
      <c r="C9879" s="16">
        <v>1971</v>
      </c>
      <c r="D9879">
        <v>1</v>
      </c>
      <c r="E9879">
        <v>38</v>
      </c>
      <c r="F9879" t="s">
        <v>14670</v>
      </c>
      <c r="G9879">
        <v>0.58199999999999996</v>
      </c>
    </row>
    <row r="9880" spans="1:7" x14ac:dyDescent="0.35">
      <c r="A9880" t="s">
        <v>7580</v>
      </c>
      <c r="B9880" t="s">
        <v>7581</v>
      </c>
      <c r="C9880" s="16">
        <v>1971</v>
      </c>
      <c r="D9880">
        <v>3</v>
      </c>
      <c r="E9880">
        <v>24</v>
      </c>
      <c r="F9880" t="s">
        <v>14563</v>
      </c>
      <c r="G9880">
        <v>0.59</v>
      </c>
    </row>
    <row r="9881" spans="1:7" x14ac:dyDescent="0.35">
      <c r="A9881" t="s">
        <v>7613</v>
      </c>
      <c r="B9881" t="s">
        <v>7614</v>
      </c>
      <c r="C9881" s="16">
        <v>1971</v>
      </c>
      <c r="D9881">
        <v>1</v>
      </c>
      <c r="E9881">
        <v>67</v>
      </c>
      <c r="F9881" t="s">
        <v>12804</v>
      </c>
      <c r="G9881">
        <v>0.58899999999999997</v>
      </c>
    </row>
    <row r="9882" spans="1:7" x14ac:dyDescent="0.35">
      <c r="A9882" t="s">
        <v>9021</v>
      </c>
      <c r="B9882" t="s">
        <v>9022</v>
      </c>
      <c r="C9882" s="16">
        <v>1971</v>
      </c>
      <c r="D9882">
        <v>6</v>
      </c>
      <c r="E9882">
        <v>15</v>
      </c>
      <c r="F9882" t="s">
        <v>14080</v>
      </c>
      <c r="G9882">
        <v>0.73599999999999999</v>
      </c>
    </row>
    <row r="9883" spans="1:7" x14ac:dyDescent="0.35">
      <c r="A9883" t="s">
        <v>9231</v>
      </c>
      <c r="B9883" t="s">
        <v>9232</v>
      </c>
      <c r="C9883" s="16">
        <v>1971</v>
      </c>
      <c r="D9883">
        <v>2</v>
      </c>
      <c r="E9883">
        <v>59</v>
      </c>
      <c r="F9883" t="s">
        <v>14671</v>
      </c>
      <c r="G9883">
        <v>0.56399999999999995</v>
      </c>
    </row>
    <row r="9884" spans="1:7" x14ac:dyDescent="0.35">
      <c r="A9884" t="s">
        <v>4894</v>
      </c>
      <c r="B9884" t="s">
        <v>6751</v>
      </c>
      <c r="C9884" s="16">
        <v>1971</v>
      </c>
      <c r="D9884">
        <v>1</v>
      </c>
      <c r="E9884">
        <v>82</v>
      </c>
      <c r="F9884" t="s">
        <v>13980</v>
      </c>
      <c r="G9884">
        <v>0.53100000000000003</v>
      </c>
    </row>
    <row r="9885" spans="1:7" x14ac:dyDescent="0.35">
      <c r="A9885" t="s">
        <v>4535</v>
      </c>
      <c r="B9885" t="s">
        <v>4434</v>
      </c>
      <c r="C9885" s="16">
        <v>1971</v>
      </c>
      <c r="D9885">
        <v>4</v>
      </c>
      <c r="E9885">
        <v>69</v>
      </c>
      <c r="F9885" t="s">
        <v>14557</v>
      </c>
      <c r="G9885">
        <v>0.38800000000000001</v>
      </c>
    </row>
    <row r="9886" spans="1:7" x14ac:dyDescent="0.35">
      <c r="A9886" t="s">
        <v>2338</v>
      </c>
      <c r="B9886" t="s">
        <v>2339</v>
      </c>
      <c r="C9886" s="16">
        <v>1970</v>
      </c>
      <c r="D9886">
        <v>7</v>
      </c>
      <c r="E9886">
        <v>0</v>
      </c>
      <c r="F9886" t="s">
        <v>13875</v>
      </c>
      <c r="G9886">
        <v>0.622</v>
      </c>
    </row>
    <row r="9887" spans="1:7" x14ac:dyDescent="0.35">
      <c r="A9887" t="s">
        <v>2340</v>
      </c>
      <c r="B9887" t="s">
        <v>2339</v>
      </c>
      <c r="C9887" s="16">
        <v>1970</v>
      </c>
      <c r="D9887">
        <v>1</v>
      </c>
      <c r="E9887">
        <v>0</v>
      </c>
      <c r="F9887" t="s">
        <v>13875</v>
      </c>
      <c r="G9887">
        <v>0.73899999999999999</v>
      </c>
    </row>
    <row r="9888" spans="1:7" x14ac:dyDescent="0.35">
      <c r="A9888" t="s">
        <v>3833</v>
      </c>
      <c r="B9888" t="s">
        <v>3834</v>
      </c>
      <c r="C9888" s="16">
        <v>1970</v>
      </c>
      <c r="D9888">
        <v>1</v>
      </c>
      <c r="E9888">
        <v>16</v>
      </c>
      <c r="F9888" t="s">
        <v>3835</v>
      </c>
      <c r="G9888">
        <v>0.45</v>
      </c>
    </row>
    <row r="9889" spans="1:7" x14ac:dyDescent="0.35">
      <c r="A9889" t="s">
        <v>4506</v>
      </c>
      <c r="B9889" t="s">
        <v>4507</v>
      </c>
      <c r="C9889" s="16">
        <v>1970</v>
      </c>
      <c r="D9889">
        <v>1</v>
      </c>
      <c r="E9889">
        <v>54</v>
      </c>
      <c r="F9889" t="s">
        <v>14662</v>
      </c>
      <c r="G9889">
        <v>0.78300000000000003</v>
      </c>
    </row>
    <row r="9890" spans="1:7" x14ac:dyDescent="0.35">
      <c r="A9890" t="s">
        <v>5688</v>
      </c>
      <c r="B9890" t="s">
        <v>5689</v>
      </c>
      <c r="C9890" s="16">
        <v>1970</v>
      </c>
      <c r="D9890">
        <v>1</v>
      </c>
      <c r="E9890">
        <v>39</v>
      </c>
      <c r="F9890" t="s">
        <v>12791</v>
      </c>
      <c r="G9890">
        <v>0.42499999999999999</v>
      </c>
    </row>
    <row r="9891" spans="1:7" x14ac:dyDescent="0.35">
      <c r="A9891" t="s">
        <v>6415</v>
      </c>
      <c r="B9891" t="s">
        <v>6708</v>
      </c>
      <c r="C9891" s="16">
        <v>1970</v>
      </c>
      <c r="D9891">
        <v>8</v>
      </c>
      <c r="E9891">
        <v>50</v>
      </c>
      <c r="F9891" t="s">
        <v>13804</v>
      </c>
      <c r="G9891">
        <v>0.63900000000000001</v>
      </c>
    </row>
    <row r="9892" spans="1:7" x14ac:dyDescent="0.35">
      <c r="A9892" t="s">
        <v>6932</v>
      </c>
      <c r="B9892" t="s">
        <v>6933</v>
      </c>
      <c r="C9892" s="16">
        <v>1970</v>
      </c>
      <c r="D9892">
        <v>15</v>
      </c>
      <c r="E9892">
        <v>13</v>
      </c>
      <c r="F9892" t="s">
        <v>13875</v>
      </c>
      <c r="G9892">
        <v>0.52600000000000002</v>
      </c>
    </row>
    <row r="9893" spans="1:7" x14ac:dyDescent="0.35">
      <c r="A9893" t="s">
        <v>7118</v>
      </c>
      <c r="B9893" t="s">
        <v>7119</v>
      </c>
      <c r="C9893" s="16">
        <v>1970</v>
      </c>
      <c r="D9893">
        <v>5</v>
      </c>
      <c r="E9893">
        <v>63</v>
      </c>
      <c r="F9893" t="s">
        <v>13788</v>
      </c>
      <c r="G9893">
        <v>0.58399999999999996</v>
      </c>
    </row>
    <row r="9894" spans="1:7" x14ac:dyDescent="0.35">
      <c r="A9894" t="s">
        <v>7913</v>
      </c>
      <c r="B9894" t="s">
        <v>4018</v>
      </c>
      <c r="C9894" s="16">
        <v>1970</v>
      </c>
      <c r="D9894">
        <v>1</v>
      </c>
      <c r="E9894">
        <v>40</v>
      </c>
      <c r="F9894" t="s">
        <v>13182</v>
      </c>
      <c r="G9894">
        <v>0.37</v>
      </c>
    </row>
    <row r="9895" spans="1:7" x14ac:dyDescent="0.35">
      <c r="A9895" t="s">
        <v>7925</v>
      </c>
      <c r="B9895" t="s">
        <v>4883</v>
      </c>
      <c r="C9895" s="16">
        <v>1970</v>
      </c>
      <c r="D9895">
        <v>3</v>
      </c>
      <c r="E9895">
        <v>38</v>
      </c>
      <c r="F9895" t="s">
        <v>14577</v>
      </c>
      <c r="G9895">
        <v>0.432</v>
      </c>
    </row>
    <row r="9896" spans="1:7" x14ac:dyDescent="0.35">
      <c r="A9896" t="s">
        <v>9404</v>
      </c>
      <c r="B9896" t="s">
        <v>9405</v>
      </c>
      <c r="C9896" s="16">
        <v>1970</v>
      </c>
      <c r="D9896">
        <v>3</v>
      </c>
      <c r="E9896">
        <v>9</v>
      </c>
      <c r="F9896" t="s">
        <v>9406</v>
      </c>
      <c r="G9896">
        <v>0.69899999999999995</v>
      </c>
    </row>
    <row r="9897" spans="1:7" x14ac:dyDescent="0.35">
      <c r="A9897" t="s">
        <v>11594</v>
      </c>
      <c r="B9897" t="s">
        <v>286</v>
      </c>
      <c r="C9897" s="16">
        <v>1970</v>
      </c>
      <c r="D9897">
        <v>1</v>
      </c>
      <c r="E9897">
        <v>68</v>
      </c>
      <c r="F9897" t="s">
        <v>14389</v>
      </c>
      <c r="G9897">
        <v>0.56200000000000006</v>
      </c>
    </row>
    <row r="9898" spans="1:7" x14ac:dyDescent="0.35">
      <c r="A9898" t="s">
        <v>285</v>
      </c>
      <c r="B9898" t="s">
        <v>286</v>
      </c>
      <c r="C9898" s="16">
        <v>1969</v>
      </c>
      <c r="D9898">
        <v>13</v>
      </c>
      <c r="E9898">
        <v>0</v>
      </c>
      <c r="F9898" t="s">
        <v>14389</v>
      </c>
      <c r="G9898">
        <v>0.52900000000000003</v>
      </c>
    </row>
    <row r="9899" spans="1:7" x14ac:dyDescent="0.35">
      <c r="A9899" t="s">
        <v>349</v>
      </c>
      <c r="B9899" t="s">
        <v>350</v>
      </c>
      <c r="C9899" s="16">
        <v>1969</v>
      </c>
      <c r="D9899">
        <v>2</v>
      </c>
      <c r="E9899">
        <v>25</v>
      </c>
      <c r="F9899" t="s">
        <v>13875</v>
      </c>
      <c r="G9899">
        <v>0.72399999999999998</v>
      </c>
    </row>
    <row r="9900" spans="1:7" x14ac:dyDescent="0.35">
      <c r="A9900" t="s">
        <v>2392</v>
      </c>
      <c r="B9900" t="s">
        <v>2393</v>
      </c>
      <c r="C9900" s="16">
        <v>1969</v>
      </c>
      <c r="D9900">
        <v>6</v>
      </c>
      <c r="E9900">
        <v>66</v>
      </c>
      <c r="F9900" t="s">
        <v>14559</v>
      </c>
      <c r="G9900">
        <v>0.311</v>
      </c>
    </row>
    <row r="9901" spans="1:7" x14ac:dyDescent="0.35">
      <c r="A9901" t="s">
        <v>4145</v>
      </c>
      <c r="B9901" t="s">
        <v>4146</v>
      </c>
      <c r="C9901" s="16">
        <v>1969</v>
      </c>
      <c r="D9901">
        <v>6</v>
      </c>
      <c r="E9901">
        <v>67</v>
      </c>
      <c r="F9901" t="s">
        <v>13107</v>
      </c>
      <c r="G9901">
        <v>0.69099999999999995</v>
      </c>
    </row>
    <row r="9902" spans="1:7" x14ac:dyDescent="0.35">
      <c r="A9902" t="s">
        <v>452</v>
      </c>
      <c r="B9902" t="s">
        <v>4401</v>
      </c>
      <c r="C9902" s="16">
        <v>1969</v>
      </c>
      <c r="D9902">
        <v>1</v>
      </c>
      <c r="E9902">
        <v>44</v>
      </c>
      <c r="F9902" t="s">
        <v>14672</v>
      </c>
      <c r="G9902">
        <v>0.749</v>
      </c>
    </row>
    <row r="9903" spans="1:7" x14ac:dyDescent="0.35">
      <c r="A9903" t="s">
        <v>12064</v>
      </c>
      <c r="B9903" t="s">
        <v>522</v>
      </c>
      <c r="C9903" s="16">
        <v>1969</v>
      </c>
      <c r="D9903">
        <v>1</v>
      </c>
      <c r="E9903">
        <v>62</v>
      </c>
      <c r="F9903" t="s">
        <v>14094</v>
      </c>
      <c r="G9903">
        <v>0.29299999999999998</v>
      </c>
    </row>
    <row r="9904" spans="1:7" x14ac:dyDescent="0.35">
      <c r="A9904" t="s">
        <v>6313</v>
      </c>
      <c r="B9904" t="s">
        <v>6314</v>
      </c>
      <c r="C9904" s="16">
        <v>1969</v>
      </c>
      <c r="D9904">
        <v>3</v>
      </c>
      <c r="E9904">
        <v>53</v>
      </c>
      <c r="F9904" t="s">
        <v>13875</v>
      </c>
      <c r="G9904">
        <v>0.58199999999999996</v>
      </c>
    </row>
    <row r="9905" spans="1:7" x14ac:dyDescent="0.35">
      <c r="A9905" t="s">
        <v>8086</v>
      </c>
      <c r="B9905" t="s">
        <v>286</v>
      </c>
      <c r="C9905" s="16">
        <v>1969</v>
      </c>
      <c r="D9905">
        <v>4</v>
      </c>
      <c r="E9905">
        <v>0</v>
      </c>
      <c r="F9905" t="s">
        <v>14389</v>
      </c>
      <c r="G9905">
        <v>0.28699999999999998</v>
      </c>
    </row>
    <row r="9906" spans="1:7" x14ac:dyDescent="0.35">
      <c r="A9906" t="s">
        <v>8280</v>
      </c>
      <c r="B9906" t="s">
        <v>8281</v>
      </c>
      <c r="C9906" s="16">
        <v>1969</v>
      </c>
      <c r="D9906">
        <v>1</v>
      </c>
      <c r="E9906">
        <v>30</v>
      </c>
      <c r="F9906" t="s">
        <v>8282</v>
      </c>
      <c r="G9906">
        <v>0.54100000000000004</v>
      </c>
    </row>
    <row r="9907" spans="1:7" x14ac:dyDescent="0.35">
      <c r="A9907" t="s">
        <v>10175</v>
      </c>
      <c r="B9907" t="s">
        <v>10176</v>
      </c>
      <c r="C9907" s="16">
        <v>1969</v>
      </c>
      <c r="D9907">
        <v>9</v>
      </c>
      <c r="E9907">
        <v>44</v>
      </c>
      <c r="F9907" t="s">
        <v>13875</v>
      </c>
      <c r="G9907">
        <v>0.68500000000000005</v>
      </c>
    </row>
    <row r="9908" spans="1:7" x14ac:dyDescent="0.35">
      <c r="A9908" t="s">
        <v>11421</v>
      </c>
      <c r="B9908" t="s">
        <v>3047</v>
      </c>
      <c r="C9908" s="16">
        <v>1969</v>
      </c>
      <c r="D9908">
        <v>1</v>
      </c>
      <c r="E9908">
        <v>52</v>
      </c>
      <c r="F9908" t="s">
        <v>13916</v>
      </c>
      <c r="G9908">
        <v>0.52600000000000002</v>
      </c>
    </row>
    <row r="9909" spans="1:7" x14ac:dyDescent="0.35">
      <c r="A9909" t="s">
        <v>1396</v>
      </c>
      <c r="B9909" t="s">
        <v>1397</v>
      </c>
      <c r="C9909" s="16">
        <v>1968</v>
      </c>
      <c r="D9909">
        <v>1</v>
      </c>
      <c r="E9909">
        <v>9</v>
      </c>
      <c r="F9909" t="s">
        <v>13787</v>
      </c>
      <c r="G9909">
        <v>0.39900000000000002</v>
      </c>
    </row>
    <row r="9910" spans="1:7" x14ac:dyDescent="0.35">
      <c r="A9910" t="s">
        <v>2375</v>
      </c>
      <c r="B9910" t="s">
        <v>2376</v>
      </c>
      <c r="C9910" s="16">
        <v>1968</v>
      </c>
      <c r="D9910">
        <v>4</v>
      </c>
      <c r="E9910">
        <v>46</v>
      </c>
      <c r="F9910" t="s">
        <v>12791</v>
      </c>
      <c r="G9910">
        <v>0.51400000000000001</v>
      </c>
    </row>
    <row r="9911" spans="1:7" x14ac:dyDescent="0.35">
      <c r="A9911" t="s">
        <v>2891</v>
      </c>
      <c r="B9911" t="s">
        <v>2892</v>
      </c>
      <c r="C9911" s="16">
        <v>1968</v>
      </c>
      <c r="D9911">
        <v>3</v>
      </c>
      <c r="E9911">
        <v>62</v>
      </c>
      <c r="F9911" t="s">
        <v>14673</v>
      </c>
      <c r="G9911">
        <v>0.63</v>
      </c>
    </row>
    <row r="9912" spans="1:7" x14ac:dyDescent="0.35">
      <c r="A9912" t="s">
        <v>2907</v>
      </c>
      <c r="B9912" t="s">
        <v>2908</v>
      </c>
      <c r="C9912" s="16">
        <v>1968</v>
      </c>
      <c r="D9912">
        <v>1</v>
      </c>
      <c r="E9912">
        <v>54</v>
      </c>
      <c r="F9912" t="s">
        <v>2909</v>
      </c>
      <c r="G9912">
        <v>0.56299999999999994</v>
      </c>
    </row>
    <row r="9913" spans="1:7" x14ac:dyDescent="0.35">
      <c r="A9913" t="s">
        <v>3915</v>
      </c>
      <c r="B9913" t="s">
        <v>3916</v>
      </c>
      <c r="C9913" s="16">
        <v>1968</v>
      </c>
      <c r="D9913">
        <v>20</v>
      </c>
      <c r="E9913">
        <v>55</v>
      </c>
      <c r="F9913" t="s">
        <v>13166</v>
      </c>
      <c r="G9913">
        <v>0.59599999999999997</v>
      </c>
    </row>
    <row r="9914" spans="1:7" x14ac:dyDescent="0.35">
      <c r="A9914" t="s">
        <v>4867</v>
      </c>
      <c r="B9914" t="s">
        <v>4868</v>
      </c>
      <c r="C9914" s="16">
        <v>1968</v>
      </c>
      <c r="D9914">
        <v>9</v>
      </c>
      <c r="E9914">
        <v>32</v>
      </c>
      <c r="F9914" t="s">
        <v>14674</v>
      </c>
      <c r="G9914">
        <v>0.26100000000000001</v>
      </c>
    </row>
    <row r="9915" spans="1:7" x14ac:dyDescent="0.35">
      <c r="A9915" t="s">
        <v>12234</v>
      </c>
      <c r="B9915" t="s">
        <v>6505</v>
      </c>
      <c r="C9915" s="16">
        <v>1968</v>
      </c>
      <c r="D9915">
        <v>1</v>
      </c>
      <c r="E9915">
        <v>83</v>
      </c>
      <c r="F9915" t="s">
        <v>13872</v>
      </c>
      <c r="G9915">
        <v>0.76900000000000002</v>
      </c>
    </row>
    <row r="9916" spans="1:7" x14ac:dyDescent="0.35">
      <c r="A9916" t="s">
        <v>6541</v>
      </c>
      <c r="B9916" t="s">
        <v>6542</v>
      </c>
      <c r="C9916" s="16">
        <v>1968</v>
      </c>
      <c r="D9916">
        <v>1</v>
      </c>
      <c r="E9916">
        <v>0</v>
      </c>
      <c r="F9916" t="s">
        <v>13875</v>
      </c>
      <c r="G9916">
        <v>0.52400000000000002</v>
      </c>
    </row>
    <row r="9917" spans="1:7" x14ac:dyDescent="0.35">
      <c r="A9917" t="s">
        <v>6551</v>
      </c>
      <c r="B9917" t="s">
        <v>286</v>
      </c>
      <c r="C9917" s="16">
        <v>1968</v>
      </c>
      <c r="D9917">
        <v>23</v>
      </c>
      <c r="E9917">
        <v>51</v>
      </c>
      <c r="F9917" t="s">
        <v>14389</v>
      </c>
      <c r="G9917">
        <v>0.48899999999999999</v>
      </c>
    </row>
    <row r="9918" spans="1:7" x14ac:dyDescent="0.35">
      <c r="A9918" t="s">
        <v>7011</v>
      </c>
      <c r="B9918" t="s">
        <v>6252</v>
      </c>
      <c r="C9918" s="16">
        <v>1968</v>
      </c>
      <c r="D9918">
        <v>6</v>
      </c>
      <c r="E9918">
        <v>54</v>
      </c>
      <c r="F9918" t="s">
        <v>14636</v>
      </c>
      <c r="G9918">
        <v>0.65800000000000003</v>
      </c>
    </row>
    <row r="9919" spans="1:7" x14ac:dyDescent="0.35">
      <c r="A9919" t="s">
        <v>7465</v>
      </c>
      <c r="B9919" t="s">
        <v>6107</v>
      </c>
      <c r="C9919" s="16">
        <v>1968</v>
      </c>
      <c r="D9919">
        <v>6</v>
      </c>
      <c r="E9919">
        <v>50</v>
      </c>
      <c r="F9919" t="s">
        <v>13845</v>
      </c>
      <c r="G9919">
        <v>0.70299999999999996</v>
      </c>
    </row>
    <row r="9920" spans="1:7" x14ac:dyDescent="0.35">
      <c r="A9920" t="s">
        <v>7907</v>
      </c>
      <c r="B9920" t="s">
        <v>4868</v>
      </c>
      <c r="C9920" s="16">
        <v>1968</v>
      </c>
      <c r="D9920">
        <v>2</v>
      </c>
      <c r="E9920">
        <v>54</v>
      </c>
      <c r="F9920" t="s">
        <v>14674</v>
      </c>
      <c r="G9920">
        <v>0.40799999999999997</v>
      </c>
    </row>
    <row r="9921" spans="1:7" x14ac:dyDescent="0.35">
      <c r="A9921" t="s">
        <v>1256</v>
      </c>
      <c r="B9921" t="s">
        <v>4868</v>
      </c>
      <c r="C9921" s="16">
        <v>1968</v>
      </c>
      <c r="D9921">
        <v>5</v>
      </c>
      <c r="E9921">
        <v>39</v>
      </c>
      <c r="F9921" t="s">
        <v>14674</v>
      </c>
      <c r="G9921">
        <v>0.4</v>
      </c>
    </row>
    <row r="9922" spans="1:7" x14ac:dyDescent="0.35">
      <c r="A9922" t="s">
        <v>9245</v>
      </c>
      <c r="B9922" t="s">
        <v>2579</v>
      </c>
      <c r="C9922" s="16">
        <v>1968</v>
      </c>
      <c r="D9922">
        <v>16</v>
      </c>
      <c r="E9922">
        <v>57</v>
      </c>
      <c r="F9922" t="s">
        <v>12801</v>
      </c>
      <c r="G9922">
        <v>0.38600000000000001</v>
      </c>
    </row>
    <row r="9923" spans="1:7" x14ac:dyDescent="0.35">
      <c r="A9923" t="s">
        <v>9290</v>
      </c>
      <c r="B9923" t="s">
        <v>4868</v>
      </c>
      <c r="C9923" s="16">
        <v>1968</v>
      </c>
      <c r="D9923">
        <v>1</v>
      </c>
      <c r="E9923">
        <v>48</v>
      </c>
      <c r="F9923" t="s">
        <v>14674</v>
      </c>
      <c r="G9923">
        <v>0.47299999999999998</v>
      </c>
    </row>
    <row r="9924" spans="1:7" x14ac:dyDescent="0.35">
      <c r="A9924" t="s">
        <v>10721</v>
      </c>
      <c r="B9924" t="s">
        <v>3762</v>
      </c>
      <c r="C9924" s="16">
        <v>1968</v>
      </c>
      <c r="D9924">
        <v>5</v>
      </c>
      <c r="E9924">
        <v>77</v>
      </c>
      <c r="F9924" t="s">
        <v>14443</v>
      </c>
      <c r="G9924">
        <v>0.438</v>
      </c>
    </row>
    <row r="9925" spans="1:7" x14ac:dyDescent="0.35">
      <c r="A9925" t="s">
        <v>10959</v>
      </c>
      <c r="B9925" t="s">
        <v>286</v>
      </c>
      <c r="C9925" s="16">
        <v>1968</v>
      </c>
      <c r="D9925">
        <v>3</v>
      </c>
      <c r="E9925">
        <v>64</v>
      </c>
      <c r="F9925" t="s">
        <v>14389</v>
      </c>
      <c r="G9925">
        <v>0.51500000000000001</v>
      </c>
    </row>
    <row r="9926" spans="1:7" x14ac:dyDescent="0.35">
      <c r="A9926" t="s">
        <v>6533</v>
      </c>
      <c r="B9926" t="s">
        <v>6534</v>
      </c>
      <c r="C9926" s="16">
        <v>1968</v>
      </c>
      <c r="D9926">
        <v>16</v>
      </c>
      <c r="E9926">
        <v>0</v>
      </c>
      <c r="F9926" t="s">
        <v>12791</v>
      </c>
      <c r="G9926">
        <v>0.63100000000000001</v>
      </c>
    </row>
    <row r="9927" spans="1:7" x14ac:dyDescent="0.35">
      <c r="A9927" t="s">
        <v>11384</v>
      </c>
      <c r="B9927" t="s">
        <v>4868</v>
      </c>
      <c r="C9927" s="16">
        <v>1968</v>
      </c>
      <c r="D9927">
        <v>3</v>
      </c>
      <c r="E9927">
        <v>40</v>
      </c>
      <c r="F9927" t="s">
        <v>14674</v>
      </c>
      <c r="G9927">
        <v>0.54800000000000004</v>
      </c>
    </row>
    <row r="9928" spans="1:7" x14ac:dyDescent="0.35">
      <c r="A9928" t="s">
        <v>521</v>
      </c>
      <c r="B9928" t="s">
        <v>522</v>
      </c>
      <c r="C9928" s="16">
        <v>1967</v>
      </c>
      <c r="D9928">
        <v>1</v>
      </c>
      <c r="E9928">
        <v>55</v>
      </c>
      <c r="F9928" t="s">
        <v>14094</v>
      </c>
      <c r="G9928">
        <v>0.39300000000000002</v>
      </c>
    </row>
    <row r="9929" spans="1:7" x14ac:dyDescent="0.35">
      <c r="A9929" t="s">
        <v>5675</v>
      </c>
      <c r="B9929" t="s">
        <v>4401</v>
      </c>
      <c r="C9929" s="16">
        <v>1967</v>
      </c>
      <c r="D9929">
        <v>1</v>
      </c>
      <c r="E9929">
        <v>73</v>
      </c>
      <c r="F9929" t="s">
        <v>14672</v>
      </c>
      <c r="G9929">
        <v>0.63800000000000001</v>
      </c>
    </row>
    <row r="9930" spans="1:7" x14ac:dyDescent="0.35">
      <c r="A9930" t="s">
        <v>6325</v>
      </c>
      <c r="B9930" t="s">
        <v>6326</v>
      </c>
      <c r="C9930" s="16">
        <v>1967</v>
      </c>
      <c r="D9930">
        <v>2</v>
      </c>
      <c r="E9930">
        <v>73</v>
      </c>
      <c r="F9930" t="s">
        <v>14675</v>
      </c>
      <c r="G9930">
        <v>0.504</v>
      </c>
    </row>
    <row r="9931" spans="1:7" x14ac:dyDescent="0.35">
      <c r="A9931" t="s">
        <v>2033</v>
      </c>
      <c r="B9931" t="s">
        <v>6492</v>
      </c>
      <c r="C9931" s="16">
        <v>1967</v>
      </c>
      <c r="D9931">
        <v>4</v>
      </c>
      <c r="E9931">
        <v>0</v>
      </c>
      <c r="F9931" t="s">
        <v>13952</v>
      </c>
      <c r="G9931">
        <v>0.441</v>
      </c>
    </row>
    <row r="9932" spans="1:7" x14ac:dyDescent="0.35">
      <c r="A9932" t="s">
        <v>12286</v>
      </c>
      <c r="B9932" t="s">
        <v>3806</v>
      </c>
      <c r="C9932" s="16">
        <v>1967</v>
      </c>
      <c r="D9932">
        <v>1</v>
      </c>
      <c r="E9932">
        <v>29</v>
      </c>
      <c r="F9932" t="s">
        <v>13837</v>
      </c>
      <c r="G9932">
        <v>0.61299999999999999</v>
      </c>
    </row>
    <row r="9933" spans="1:7" x14ac:dyDescent="0.35">
      <c r="A9933" t="s">
        <v>9526</v>
      </c>
      <c r="B9933" t="s">
        <v>9527</v>
      </c>
      <c r="C9933" s="16">
        <v>1967</v>
      </c>
      <c r="D9933">
        <v>6</v>
      </c>
      <c r="E9933">
        <v>65</v>
      </c>
      <c r="F9933" t="s">
        <v>14676</v>
      </c>
      <c r="G9933">
        <v>0.60499999999999998</v>
      </c>
    </row>
    <row r="9934" spans="1:7" x14ac:dyDescent="0.35">
      <c r="A9934" t="s">
        <v>11409</v>
      </c>
      <c r="B9934" t="s">
        <v>2892</v>
      </c>
      <c r="C9934" s="16">
        <v>1967</v>
      </c>
      <c r="D9934">
        <v>6</v>
      </c>
      <c r="E9934">
        <v>79</v>
      </c>
      <c r="F9934" t="s">
        <v>14673</v>
      </c>
      <c r="G9934">
        <v>0.58399999999999996</v>
      </c>
    </row>
    <row r="9935" spans="1:7" x14ac:dyDescent="0.35">
      <c r="A9935" t="s">
        <v>11552</v>
      </c>
      <c r="B9935" t="s">
        <v>11553</v>
      </c>
      <c r="C9935" s="16">
        <v>1967</v>
      </c>
      <c r="D9935">
        <v>6</v>
      </c>
      <c r="E9935">
        <v>67</v>
      </c>
      <c r="F9935" t="s">
        <v>13873</v>
      </c>
      <c r="G9935">
        <v>0.68700000000000006</v>
      </c>
    </row>
    <row r="9936" spans="1:7" x14ac:dyDescent="0.35">
      <c r="A9936" t="s">
        <v>679</v>
      </c>
      <c r="B9936" t="s">
        <v>680</v>
      </c>
      <c r="C9936" s="16">
        <v>1966</v>
      </c>
      <c r="D9936">
        <v>4</v>
      </c>
      <c r="E9936">
        <v>66</v>
      </c>
      <c r="F9936" t="s">
        <v>13786</v>
      </c>
      <c r="G9936">
        <v>0.59</v>
      </c>
    </row>
    <row r="9937" spans="1:7" x14ac:dyDescent="0.35">
      <c r="A9937" t="s">
        <v>1361</v>
      </c>
      <c r="B9937" t="s">
        <v>1362</v>
      </c>
      <c r="C9937" s="16">
        <v>1966</v>
      </c>
      <c r="D9937">
        <v>1</v>
      </c>
      <c r="E9937">
        <v>44</v>
      </c>
      <c r="F9937" t="s">
        <v>12794</v>
      </c>
      <c r="G9937">
        <v>0.318</v>
      </c>
    </row>
    <row r="9938" spans="1:7" x14ac:dyDescent="0.35">
      <c r="A9938" t="s">
        <v>3545</v>
      </c>
      <c r="B9938" t="s">
        <v>3546</v>
      </c>
      <c r="C9938" s="16">
        <v>1966</v>
      </c>
      <c r="D9938">
        <v>1</v>
      </c>
      <c r="E9938">
        <v>74</v>
      </c>
      <c r="F9938" t="s">
        <v>13805</v>
      </c>
      <c r="G9938">
        <v>0.80300000000000005</v>
      </c>
    </row>
    <row r="9939" spans="1:7" x14ac:dyDescent="0.35">
      <c r="A9939" t="s">
        <v>12084</v>
      </c>
      <c r="B9939" t="s">
        <v>4724</v>
      </c>
      <c r="C9939" s="16">
        <v>1966</v>
      </c>
      <c r="D9939">
        <v>7</v>
      </c>
      <c r="E9939">
        <v>48</v>
      </c>
      <c r="F9939" t="s">
        <v>4725</v>
      </c>
      <c r="G9939">
        <v>0.47699999999999998</v>
      </c>
    </row>
    <row r="9940" spans="1:7" x14ac:dyDescent="0.35">
      <c r="A9940" t="s">
        <v>7287</v>
      </c>
      <c r="B9940" t="s">
        <v>3007</v>
      </c>
      <c r="C9940" s="16">
        <v>1966</v>
      </c>
      <c r="D9940">
        <v>6</v>
      </c>
      <c r="E9940">
        <v>25</v>
      </c>
      <c r="F9940" t="s">
        <v>13904</v>
      </c>
      <c r="G9940">
        <v>0.58299999999999996</v>
      </c>
    </row>
    <row r="9941" spans="1:7" x14ac:dyDescent="0.35">
      <c r="A9941" t="s">
        <v>7745</v>
      </c>
      <c r="B9941" t="s">
        <v>5343</v>
      </c>
      <c r="C9941" s="16">
        <v>1966</v>
      </c>
      <c r="D9941">
        <v>1</v>
      </c>
      <c r="E9941">
        <v>65</v>
      </c>
      <c r="F9941" t="s">
        <v>13837</v>
      </c>
      <c r="G9941">
        <v>0.59799999999999998</v>
      </c>
    </row>
    <row r="9942" spans="1:7" x14ac:dyDescent="0.35">
      <c r="A9942" t="s">
        <v>8650</v>
      </c>
      <c r="B9942" t="s">
        <v>261</v>
      </c>
      <c r="C9942" s="16">
        <v>1966</v>
      </c>
      <c r="D9942">
        <v>7</v>
      </c>
      <c r="E9942">
        <v>42</v>
      </c>
      <c r="F9942" t="s">
        <v>12789</v>
      </c>
      <c r="G9942">
        <v>0.67300000000000004</v>
      </c>
    </row>
    <row r="9943" spans="1:7" x14ac:dyDescent="0.35">
      <c r="A9943" t="s">
        <v>9678</v>
      </c>
      <c r="B9943" t="s">
        <v>9679</v>
      </c>
      <c r="C9943" s="16">
        <v>1966</v>
      </c>
      <c r="D9943">
        <v>1</v>
      </c>
      <c r="E9943">
        <v>49</v>
      </c>
      <c r="F9943" t="s">
        <v>9680</v>
      </c>
      <c r="G9943">
        <v>0.71499999999999997</v>
      </c>
    </row>
    <row r="9944" spans="1:7" x14ac:dyDescent="0.35">
      <c r="A9944" t="s">
        <v>10345</v>
      </c>
      <c r="B9944" t="s">
        <v>10346</v>
      </c>
      <c r="C9944" s="16">
        <v>1966</v>
      </c>
      <c r="D9944">
        <v>1</v>
      </c>
      <c r="E9944">
        <v>72</v>
      </c>
      <c r="F9944" t="s">
        <v>14677</v>
      </c>
      <c r="G9944">
        <v>0.51600000000000001</v>
      </c>
    </row>
    <row r="9945" spans="1:7" x14ac:dyDescent="0.35">
      <c r="A9945" t="s">
        <v>11165</v>
      </c>
      <c r="B9945" t="s">
        <v>11166</v>
      </c>
      <c r="C9945" s="16">
        <v>1966</v>
      </c>
      <c r="D9945">
        <v>1</v>
      </c>
      <c r="E9945">
        <v>70</v>
      </c>
      <c r="F9945" t="s">
        <v>13805</v>
      </c>
      <c r="G9945">
        <v>0.61799999999999999</v>
      </c>
    </row>
    <row r="9946" spans="1:7" x14ac:dyDescent="0.35">
      <c r="A9946" t="s">
        <v>183</v>
      </c>
      <c r="B9946" t="s">
        <v>184</v>
      </c>
      <c r="C9946" s="16">
        <v>1965</v>
      </c>
      <c r="D9946">
        <v>8</v>
      </c>
      <c r="E9946">
        <v>7</v>
      </c>
      <c r="F9946" t="s">
        <v>13875</v>
      </c>
      <c r="G9946">
        <v>0.61699999999999999</v>
      </c>
    </row>
    <row r="9947" spans="1:7" x14ac:dyDescent="0.35">
      <c r="A9947" t="s">
        <v>2426</v>
      </c>
      <c r="B9947" t="s">
        <v>2427</v>
      </c>
      <c r="C9947" s="16">
        <v>1965</v>
      </c>
      <c r="D9947">
        <v>6</v>
      </c>
      <c r="E9947">
        <v>46</v>
      </c>
      <c r="F9947" t="s">
        <v>14159</v>
      </c>
      <c r="G9947">
        <v>0.67500000000000004</v>
      </c>
    </row>
    <row r="9948" spans="1:7" x14ac:dyDescent="0.35">
      <c r="A9948" t="s">
        <v>3040</v>
      </c>
      <c r="B9948" t="s">
        <v>3041</v>
      </c>
      <c r="C9948" s="16">
        <v>1965</v>
      </c>
      <c r="D9948">
        <v>2</v>
      </c>
      <c r="E9948">
        <v>33</v>
      </c>
      <c r="F9948" t="s">
        <v>14167</v>
      </c>
      <c r="G9948">
        <v>0.747</v>
      </c>
    </row>
    <row r="9949" spans="1:7" x14ac:dyDescent="0.35">
      <c r="A9949" t="s">
        <v>3875</v>
      </c>
      <c r="B9949" t="s">
        <v>2355</v>
      </c>
      <c r="C9949" s="16">
        <v>1965</v>
      </c>
      <c r="D9949">
        <v>1</v>
      </c>
      <c r="E9949">
        <v>16</v>
      </c>
      <c r="F9949" t="s">
        <v>13988</v>
      </c>
      <c r="G9949">
        <v>0.45300000000000001</v>
      </c>
    </row>
    <row r="9950" spans="1:7" x14ac:dyDescent="0.35">
      <c r="A9950" t="s">
        <v>5503</v>
      </c>
      <c r="B9950" t="s">
        <v>4416</v>
      </c>
      <c r="C9950" s="16">
        <v>1965</v>
      </c>
      <c r="D9950">
        <v>11</v>
      </c>
      <c r="E9950">
        <v>59</v>
      </c>
      <c r="F9950" t="s">
        <v>13754</v>
      </c>
      <c r="G9950">
        <v>0.70799999999999996</v>
      </c>
    </row>
    <row r="9951" spans="1:7" x14ac:dyDescent="0.35">
      <c r="A9951" t="s">
        <v>7324</v>
      </c>
      <c r="B9951" t="s">
        <v>114</v>
      </c>
      <c r="C9951" s="16">
        <v>1965</v>
      </c>
      <c r="D9951">
        <v>6</v>
      </c>
      <c r="E9951">
        <v>0</v>
      </c>
      <c r="F9951" t="s">
        <v>14583</v>
      </c>
      <c r="G9951">
        <v>0.41799999999999998</v>
      </c>
    </row>
    <row r="9952" spans="1:7" x14ac:dyDescent="0.35">
      <c r="A9952" t="s">
        <v>8130</v>
      </c>
      <c r="B9952" t="s">
        <v>8131</v>
      </c>
      <c r="C9952" s="16">
        <v>1965</v>
      </c>
      <c r="D9952">
        <v>4</v>
      </c>
      <c r="E9952">
        <v>30</v>
      </c>
      <c r="F9952" t="s">
        <v>14369</v>
      </c>
      <c r="G9952">
        <v>0.27800000000000002</v>
      </c>
    </row>
    <row r="9953" spans="1:7" x14ac:dyDescent="0.35">
      <c r="A9953" t="s">
        <v>12403</v>
      </c>
      <c r="B9953" t="s">
        <v>8243</v>
      </c>
      <c r="C9953" s="16">
        <v>1965</v>
      </c>
      <c r="D9953">
        <v>1</v>
      </c>
      <c r="E9953">
        <v>0</v>
      </c>
      <c r="F9953" t="s">
        <v>13784</v>
      </c>
      <c r="G9953">
        <v>0.66700000000000004</v>
      </c>
    </row>
    <row r="9954" spans="1:7" x14ac:dyDescent="0.35">
      <c r="A9954" t="s">
        <v>9486</v>
      </c>
      <c r="B9954" t="s">
        <v>9487</v>
      </c>
      <c r="C9954" s="16">
        <v>1965</v>
      </c>
      <c r="D9954">
        <v>4</v>
      </c>
      <c r="E9954">
        <v>10</v>
      </c>
      <c r="F9954" t="s">
        <v>13875</v>
      </c>
      <c r="G9954">
        <v>0.77800000000000002</v>
      </c>
    </row>
    <row r="9955" spans="1:7" x14ac:dyDescent="0.35">
      <c r="A9955" t="s">
        <v>10573</v>
      </c>
      <c r="B9955" t="s">
        <v>8131</v>
      </c>
      <c r="C9955" s="16">
        <v>1965</v>
      </c>
      <c r="D9955">
        <v>1</v>
      </c>
      <c r="E9955">
        <v>72</v>
      </c>
      <c r="F9955" t="s">
        <v>14369</v>
      </c>
      <c r="G9955">
        <v>0.629</v>
      </c>
    </row>
    <row r="9956" spans="1:7" x14ac:dyDescent="0.35">
      <c r="A9956" t="s">
        <v>5590</v>
      </c>
      <c r="B9956" t="s">
        <v>805</v>
      </c>
      <c r="C9956" s="16">
        <v>1964</v>
      </c>
      <c r="D9956">
        <v>9</v>
      </c>
      <c r="E9956">
        <v>69</v>
      </c>
      <c r="F9956" t="s">
        <v>14167</v>
      </c>
      <c r="G9956">
        <v>0.63600000000000001</v>
      </c>
    </row>
    <row r="9957" spans="1:7" x14ac:dyDescent="0.35">
      <c r="A9957" t="s">
        <v>7573</v>
      </c>
      <c r="B9957" t="s">
        <v>805</v>
      </c>
      <c r="C9957" s="16">
        <v>1964</v>
      </c>
      <c r="D9957">
        <v>12</v>
      </c>
      <c r="E9957">
        <v>37</v>
      </c>
      <c r="F9957" t="s">
        <v>14167</v>
      </c>
      <c r="G9957">
        <v>0.36699999999999999</v>
      </c>
    </row>
    <row r="9958" spans="1:7" x14ac:dyDescent="0.35">
      <c r="A9958" t="s">
        <v>8037</v>
      </c>
      <c r="B9958" t="s">
        <v>102</v>
      </c>
      <c r="C9958" s="16">
        <v>1964</v>
      </c>
      <c r="D9958">
        <v>2</v>
      </c>
      <c r="E9958">
        <v>1</v>
      </c>
      <c r="F9958" t="s">
        <v>14386</v>
      </c>
      <c r="G9958">
        <v>0.66100000000000003</v>
      </c>
    </row>
    <row r="9959" spans="1:7" x14ac:dyDescent="0.35">
      <c r="A9959" t="s">
        <v>8367</v>
      </c>
      <c r="B9959" t="s">
        <v>6252</v>
      </c>
      <c r="C9959" s="16">
        <v>1964</v>
      </c>
      <c r="D9959">
        <v>1</v>
      </c>
      <c r="E9959">
        <v>48</v>
      </c>
      <c r="F9959" t="s">
        <v>14636</v>
      </c>
      <c r="G9959">
        <v>0.505</v>
      </c>
    </row>
    <row r="9960" spans="1:7" x14ac:dyDescent="0.35">
      <c r="A9960" t="s">
        <v>8776</v>
      </c>
      <c r="B9960" t="s">
        <v>6505</v>
      </c>
      <c r="C9960" s="16">
        <v>1964</v>
      </c>
      <c r="D9960">
        <v>3</v>
      </c>
      <c r="E9960">
        <v>72</v>
      </c>
      <c r="F9960" t="s">
        <v>13872</v>
      </c>
      <c r="G9960">
        <v>0.88300000000000001</v>
      </c>
    </row>
    <row r="9961" spans="1:7" x14ac:dyDescent="0.35">
      <c r="A9961" t="s">
        <v>9722</v>
      </c>
      <c r="B9961" t="s">
        <v>5993</v>
      </c>
      <c r="C9961" s="16">
        <v>1964</v>
      </c>
      <c r="D9961">
        <v>3</v>
      </c>
      <c r="E9961">
        <v>63</v>
      </c>
      <c r="F9961" t="s">
        <v>13790</v>
      </c>
      <c r="G9961">
        <v>0.69099999999999995</v>
      </c>
    </row>
    <row r="9962" spans="1:7" x14ac:dyDescent="0.35">
      <c r="A9962" t="s">
        <v>11573</v>
      </c>
      <c r="B9962" t="s">
        <v>6833</v>
      </c>
      <c r="C9962" s="16">
        <v>1964</v>
      </c>
      <c r="D9962">
        <v>1</v>
      </c>
      <c r="E9962">
        <v>70</v>
      </c>
      <c r="F9962" t="s">
        <v>13642</v>
      </c>
      <c r="G9962">
        <v>0.36599999999999999</v>
      </c>
    </row>
    <row r="9963" spans="1:7" x14ac:dyDescent="0.35">
      <c r="A9963" t="s">
        <v>1012</v>
      </c>
      <c r="B9963" t="s">
        <v>391</v>
      </c>
      <c r="C9963" s="16">
        <v>1963</v>
      </c>
      <c r="D9963">
        <v>12</v>
      </c>
      <c r="E9963">
        <v>58</v>
      </c>
      <c r="F9963" t="s">
        <v>14262</v>
      </c>
      <c r="G9963">
        <v>0.38100000000000001</v>
      </c>
    </row>
    <row r="9964" spans="1:7" x14ac:dyDescent="0.35">
      <c r="A9964" t="s">
        <v>3142</v>
      </c>
      <c r="B9964" t="s">
        <v>391</v>
      </c>
      <c r="C9964" s="16">
        <v>1963</v>
      </c>
      <c r="D9964">
        <v>5</v>
      </c>
      <c r="E9964">
        <v>33</v>
      </c>
      <c r="F9964" t="s">
        <v>14262</v>
      </c>
      <c r="G9964">
        <v>0.61899999999999999</v>
      </c>
    </row>
    <row r="9965" spans="1:7" x14ac:dyDescent="0.35">
      <c r="A9965" t="s">
        <v>3149</v>
      </c>
      <c r="B9965" t="s">
        <v>3150</v>
      </c>
      <c r="C9965" s="16">
        <v>1963</v>
      </c>
      <c r="D9965">
        <v>7</v>
      </c>
      <c r="E9965">
        <v>37</v>
      </c>
      <c r="F9965" t="s">
        <v>13874</v>
      </c>
      <c r="G9965">
        <v>0.80300000000000005</v>
      </c>
    </row>
    <row r="9966" spans="1:7" x14ac:dyDescent="0.35">
      <c r="A9966" t="s">
        <v>4932</v>
      </c>
      <c r="B9966" t="s">
        <v>4933</v>
      </c>
      <c r="C9966" s="16">
        <v>1963</v>
      </c>
      <c r="D9966">
        <v>12</v>
      </c>
      <c r="E9966">
        <v>64</v>
      </c>
      <c r="F9966" t="s">
        <v>13166</v>
      </c>
      <c r="G9966">
        <v>0.65900000000000003</v>
      </c>
    </row>
    <row r="9967" spans="1:7" x14ac:dyDescent="0.35">
      <c r="A9967" t="s">
        <v>7498</v>
      </c>
      <c r="B9967" t="s">
        <v>102</v>
      </c>
      <c r="C9967" s="16">
        <v>1963</v>
      </c>
      <c r="D9967">
        <v>61</v>
      </c>
      <c r="E9967">
        <v>0</v>
      </c>
      <c r="F9967" t="s">
        <v>14386</v>
      </c>
      <c r="G9967">
        <v>0.59199999999999997</v>
      </c>
    </row>
    <row r="9968" spans="1:7" x14ac:dyDescent="0.35">
      <c r="A9968" t="s">
        <v>9495</v>
      </c>
      <c r="B9968" t="s">
        <v>391</v>
      </c>
      <c r="C9968" s="16">
        <v>1963</v>
      </c>
      <c r="D9968">
        <v>5</v>
      </c>
      <c r="E9968">
        <v>61</v>
      </c>
      <c r="F9968" t="s">
        <v>14262</v>
      </c>
      <c r="G9968">
        <v>0.50700000000000001</v>
      </c>
    </row>
    <row r="9969" spans="1:7" x14ac:dyDescent="0.35">
      <c r="A9969" t="s">
        <v>9515</v>
      </c>
      <c r="B9969" t="s">
        <v>431</v>
      </c>
      <c r="C9969" s="16">
        <v>1963</v>
      </c>
      <c r="D9969">
        <v>6</v>
      </c>
      <c r="E9969">
        <v>39</v>
      </c>
      <c r="F9969" t="s">
        <v>12802</v>
      </c>
      <c r="G9969">
        <v>0.58399999999999996</v>
      </c>
    </row>
    <row r="9970" spans="1:7" x14ac:dyDescent="0.35">
      <c r="A9970" t="s">
        <v>10626</v>
      </c>
      <c r="B9970" t="s">
        <v>4847</v>
      </c>
      <c r="C9970" s="16">
        <v>1963</v>
      </c>
      <c r="D9970">
        <v>1</v>
      </c>
      <c r="E9970">
        <v>0</v>
      </c>
      <c r="F9970" t="s">
        <v>14606</v>
      </c>
      <c r="G9970">
        <v>0.73899999999999999</v>
      </c>
    </row>
    <row r="9971" spans="1:7" x14ac:dyDescent="0.35">
      <c r="A9971" t="s">
        <v>2135</v>
      </c>
      <c r="B9971" t="s">
        <v>1678</v>
      </c>
      <c r="C9971" s="16">
        <v>1962</v>
      </c>
      <c r="D9971">
        <v>6</v>
      </c>
      <c r="E9971">
        <v>49</v>
      </c>
      <c r="F9971" t="s">
        <v>12801</v>
      </c>
      <c r="G9971">
        <v>0.46200000000000002</v>
      </c>
    </row>
    <row r="9972" spans="1:7" x14ac:dyDescent="0.35">
      <c r="A9972" t="s">
        <v>4726</v>
      </c>
      <c r="B9972" t="s">
        <v>1678</v>
      </c>
      <c r="C9972" s="16">
        <v>1962</v>
      </c>
      <c r="D9972">
        <v>2</v>
      </c>
      <c r="E9972">
        <v>30</v>
      </c>
      <c r="F9972" t="s">
        <v>12801</v>
      </c>
      <c r="G9972">
        <v>0.41199999999999998</v>
      </c>
    </row>
    <row r="9973" spans="1:7" x14ac:dyDescent="0.35">
      <c r="A9973" t="s">
        <v>6106</v>
      </c>
      <c r="B9973" t="s">
        <v>6107</v>
      </c>
      <c r="C9973" s="16">
        <v>1962</v>
      </c>
      <c r="D9973">
        <v>1</v>
      </c>
      <c r="E9973">
        <v>74</v>
      </c>
      <c r="F9973" t="s">
        <v>13845</v>
      </c>
      <c r="G9973">
        <v>0.81599999999999995</v>
      </c>
    </row>
    <row r="9974" spans="1:7" x14ac:dyDescent="0.35">
      <c r="A9974" t="s">
        <v>12235</v>
      </c>
      <c r="B9974" t="s">
        <v>6519</v>
      </c>
      <c r="C9974" s="16">
        <v>1962</v>
      </c>
      <c r="D9974">
        <v>1</v>
      </c>
      <c r="E9974">
        <v>37</v>
      </c>
      <c r="F9974" t="s">
        <v>13875</v>
      </c>
      <c r="G9974">
        <v>0.65400000000000003</v>
      </c>
    </row>
    <row r="9975" spans="1:7" x14ac:dyDescent="0.35">
      <c r="A9975" t="s">
        <v>9012</v>
      </c>
      <c r="B9975" t="s">
        <v>1972</v>
      </c>
      <c r="C9975" s="16">
        <v>1962</v>
      </c>
      <c r="D9975">
        <v>11</v>
      </c>
      <c r="E9975">
        <v>52</v>
      </c>
      <c r="F9975" t="s">
        <v>12803</v>
      </c>
      <c r="G9975">
        <v>0.52600000000000002</v>
      </c>
    </row>
    <row r="9976" spans="1:7" x14ac:dyDescent="0.35">
      <c r="A9976" t="s">
        <v>9395</v>
      </c>
      <c r="B9976" t="s">
        <v>4416</v>
      </c>
      <c r="C9976" s="16">
        <v>1962</v>
      </c>
      <c r="D9976">
        <v>1</v>
      </c>
      <c r="E9976">
        <v>66</v>
      </c>
      <c r="F9976" t="s">
        <v>13754</v>
      </c>
      <c r="G9976">
        <v>0.54</v>
      </c>
    </row>
    <row r="9977" spans="1:7" x14ac:dyDescent="0.35">
      <c r="A9977" t="s">
        <v>12630</v>
      </c>
      <c r="B9977" t="s">
        <v>5442</v>
      </c>
      <c r="C9977" s="16">
        <v>1962</v>
      </c>
      <c r="D9977">
        <v>1</v>
      </c>
      <c r="E9977">
        <v>43</v>
      </c>
      <c r="F9977" t="s">
        <v>12791</v>
      </c>
      <c r="G9977">
        <v>0.51500000000000001</v>
      </c>
    </row>
    <row r="9978" spans="1:7" x14ac:dyDescent="0.35">
      <c r="A9978" t="s">
        <v>10416</v>
      </c>
      <c r="B9978" t="s">
        <v>413</v>
      </c>
      <c r="C9978" s="16">
        <v>1962</v>
      </c>
      <c r="D9978">
        <v>1</v>
      </c>
      <c r="E9978">
        <v>49</v>
      </c>
      <c r="F9978" t="s">
        <v>13789</v>
      </c>
      <c r="G9978">
        <v>0.43099999999999999</v>
      </c>
    </row>
    <row r="9979" spans="1:7" x14ac:dyDescent="0.35">
      <c r="A9979" t="s">
        <v>2555</v>
      </c>
      <c r="B9979" t="s">
        <v>5442</v>
      </c>
      <c r="C9979" s="16">
        <v>1962</v>
      </c>
      <c r="D9979">
        <v>14</v>
      </c>
      <c r="E9979">
        <v>49</v>
      </c>
      <c r="F9979" t="s">
        <v>12791</v>
      </c>
      <c r="G9979">
        <v>0.43099999999999999</v>
      </c>
    </row>
    <row r="9980" spans="1:7" x14ac:dyDescent="0.35">
      <c r="A9980" t="s">
        <v>2939</v>
      </c>
      <c r="B9980" t="s">
        <v>2940</v>
      </c>
      <c r="C9980" s="16">
        <v>1961</v>
      </c>
      <c r="D9980">
        <v>1</v>
      </c>
      <c r="E9980">
        <v>35</v>
      </c>
      <c r="F9980" t="s">
        <v>13806</v>
      </c>
      <c r="G9980">
        <v>0.22800000000000001</v>
      </c>
    </row>
    <row r="9981" spans="1:7" x14ac:dyDescent="0.35">
      <c r="A9981" t="s">
        <v>4688</v>
      </c>
      <c r="B9981" t="s">
        <v>4689</v>
      </c>
      <c r="C9981" s="16">
        <v>1961</v>
      </c>
      <c r="D9981">
        <v>12</v>
      </c>
      <c r="E9981">
        <v>57</v>
      </c>
      <c r="F9981" t="s">
        <v>14592</v>
      </c>
      <c r="G9981">
        <v>0.60799999999999998</v>
      </c>
    </row>
    <row r="9982" spans="1:7" x14ac:dyDescent="0.35">
      <c r="A9982" t="s">
        <v>7336</v>
      </c>
      <c r="B9982" t="s">
        <v>1678</v>
      </c>
      <c r="C9982" s="16">
        <v>1961</v>
      </c>
      <c r="D9982">
        <v>1</v>
      </c>
      <c r="E9982">
        <v>67</v>
      </c>
      <c r="F9982" t="s">
        <v>12801</v>
      </c>
      <c r="G9982">
        <v>0.56999999999999995</v>
      </c>
    </row>
    <row r="9983" spans="1:7" x14ac:dyDescent="0.35">
      <c r="A9983" t="s">
        <v>9890</v>
      </c>
      <c r="B9983" t="s">
        <v>7888</v>
      </c>
      <c r="C9983" s="16">
        <v>1961</v>
      </c>
      <c r="D9983">
        <v>1</v>
      </c>
      <c r="E9983">
        <v>58</v>
      </c>
      <c r="F9983" t="s">
        <v>12804</v>
      </c>
      <c r="G9983">
        <v>0.51600000000000001</v>
      </c>
    </row>
    <row r="9984" spans="1:7" x14ac:dyDescent="0.35">
      <c r="A9984" t="s">
        <v>430</v>
      </c>
      <c r="B9984" t="s">
        <v>431</v>
      </c>
      <c r="C9984" s="16">
        <v>1960</v>
      </c>
      <c r="D9984">
        <v>2</v>
      </c>
      <c r="E9984">
        <v>28</v>
      </c>
      <c r="F9984" t="s">
        <v>12802</v>
      </c>
      <c r="G9984">
        <v>0.56799999999999995</v>
      </c>
    </row>
    <row r="9985" spans="1:7" x14ac:dyDescent="0.35">
      <c r="A9985" t="s">
        <v>11947</v>
      </c>
      <c r="B9985" t="s">
        <v>3012</v>
      </c>
      <c r="C9985" s="16">
        <v>1960</v>
      </c>
      <c r="D9985">
        <v>1</v>
      </c>
      <c r="E9985">
        <v>35</v>
      </c>
      <c r="F9985" t="s">
        <v>12801</v>
      </c>
      <c r="G9985">
        <v>0.54500000000000004</v>
      </c>
    </row>
    <row r="9986" spans="1:7" x14ac:dyDescent="0.35">
      <c r="A9986" t="s">
        <v>3936</v>
      </c>
      <c r="B9986" t="s">
        <v>2163</v>
      </c>
      <c r="C9986" s="16">
        <v>1960</v>
      </c>
      <c r="D9986">
        <v>1</v>
      </c>
      <c r="E9986">
        <v>0</v>
      </c>
      <c r="F9986" t="s">
        <v>12789</v>
      </c>
      <c r="G9986">
        <v>0.34300000000000003</v>
      </c>
    </row>
    <row r="9987" spans="1:7" x14ac:dyDescent="0.35">
      <c r="A9987" t="s">
        <v>6930</v>
      </c>
      <c r="B9987" t="s">
        <v>6931</v>
      </c>
      <c r="C9987" s="16">
        <v>1960</v>
      </c>
      <c r="D9987">
        <v>7</v>
      </c>
      <c r="E9987">
        <v>0</v>
      </c>
      <c r="F9987" t="s">
        <v>12803</v>
      </c>
      <c r="G9987">
        <v>0.16800000000000001</v>
      </c>
    </row>
    <row r="9988" spans="1:7" x14ac:dyDescent="0.35">
      <c r="A9988" t="s">
        <v>12283</v>
      </c>
      <c r="B9988" t="s">
        <v>7062</v>
      </c>
      <c r="C9988" s="16">
        <v>1960</v>
      </c>
      <c r="D9988">
        <v>6</v>
      </c>
      <c r="E9988">
        <v>0</v>
      </c>
      <c r="F9988" t="s">
        <v>12803</v>
      </c>
      <c r="G9988">
        <v>0.78900000000000003</v>
      </c>
    </row>
    <row r="9989" spans="1:7" x14ac:dyDescent="0.35">
      <c r="A9989" t="s">
        <v>7386</v>
      </c>
      <c r="B9989" t="s">
        <v>6931</v>
      </c>
      <c r="C9989" s="16">
        <v>1960</v>
      </c>
      <c r="D9989">
        <v>7</v>
      </c>
      <c r="E9989">
        <v>79</v>
      </c>
      <c r="F9989" t="s">
        <v>12803</v>
      </c>
      <c r="G9989">
        <v>0.27400000000000002</v>
      </c>
    </row>
    <row r="9990" spans="1:7" x14ac:dyDescent="0.35">
      <c r="A9990" t="s">
        <v>4777</v>
      </c>
      <c r="B9990" t="s">
        <v>431</v>
      </c>
      <c r="C9990" s="16">
        <v>1960</v>
      </c>
      <c r="D9990">
        <v>7</v>
      </c>
      <c r="E9990">
        <v>11</v>
      </c>
      <c r="F9990" t="s">
        <v>12802</v>
      </c>
      <c r="G9990">
        <v>0.222</v>
      </c>
    </row>
    <row r="9991" spans="1:7" x14ac:dyDescent="0.35">
      <c r="A9991" t="s">
        <v>12696</v>
      </c>
      <c r="B9991" t="s">
        <v>1972</v>
      </c>
      <c r="C9991" s="16">
        <v>1960</v>
      </c>
      <c r="D9991">
        <v>1</v>
      </c>
      <c r="E9991">
        <v>0</v>
      </c>
      <c r="F9991" t="s">
        <v>12803</v>
      </c>
      <c r="G9991">
        <v>0.52400000000000002</v>
      </c>
    </row>
    <row r="9992" spans="1:7" x14ac:dyDescent="0.35">
      <c r="A9992" t="s">
        <v>11756</v>
      </c>
      <c r="B9992" t="s">
        <v>372</v>
      </c>
      <c r="C9992" s="16">
        <v>1959</v>
      </c>
      <c r="D9992">
        <v>13</v>
      </c>
      <c r="E9992">
        <v>55</v>
      </c>
      <c r="F9992" t="s">
        <v>12802</v>
      </c>
      <c r="G9992">
        <v>0.56899999999999995</v>
      </c>
    </row>
    <row r="9993" spans="1:7" x14ac:dyDescent="0.35">
      <c r="A9993" t="s">
        <v>8527</v>
      </c>
      <c r="B9993" t="s">
        <v>1143</v>
      </c>
      <c r="C9993" s="16">
        <v>1959</v>
      </c>
      <c r="D9993">
        <v>2</v>
      </c>
      <c r="E9993">
        <v>72</v>
      </c>
      <c r="F9993" t="s">
        <v>12803</v>
      </c>
      <c r="G9993">
        <v>0.52100000000000002</v>
      </c>
    </row>
    <row r="9994" spans="1:7" x14ac:dyDescent="0.35">
      <c r="A9994" t="s">
        <v>2445</v>
      </c>
      <c r="B9994" t="s">
        <v>1143</v>
      </c>
      <c r="C9994" s="16">
        <v>1958</v>
      </c>
      <c r="D9994">
        <v>1</v>
      </c>
      <c r="E9994">
        <v>63</v>
      </c>
      <c r="F9994" t="s">
        <v>12803</v>
      </c>
      <c r="G9994">
        <v>0.64500000000000002</v>
      </c>
    </row>
    <row r="9995" spans="1:7" x14ac:dyDescent="0.35">
      <c r="A9995" t="s">
        <v>3808</v>
      </c>
      <c r="B9995" t="s">
        <v>2673</v>
      </c>
      <c r="C9995" s="16">
        <v>1958</v>
      </c>
      <c r="D9995">
        <v>11</v>
      </c>
      <c r="E9995">
        <v>59</v>
      </c>
      <c r="F9995" t="s">
        <v>12801</v>
      </c>
      <c r="G9995">
        <v>0.56599999999999995</v>
      </c>
    </row>
    <row r="9996" spans="1:7" x14ac:dyDescent="0.35">
      <c r="A9996" t="s">
        <v>4482</v>
      </c>
      <c r="B9996" t="s">
        <v>2673</v>
      </c>
      <c r="C9996" s="16">
        <v>1958</v>
      </c>
      <c r="D9996">
        <v>7</v>
      </c>
      <c r="E9996">
        <v>68</v>
      </c>
      <c r="F9996" t="s">
        <v>12801</v>
      </c>
      <c r="G9996">
        <v>0.747</v>
      </c>
    </row>
    <row r="9997" spans="1:7" x14ac:dyDescent="0.35">
      <c r="A9997" t="s">
        <v>6264</v>
      </c>
      <c r="B9997" t="s">
        <v>2673</v>
      </c>
      <c r="C9997" s="16">
        <v>1958</v>
      </c>
      <c r="D9997">
        <v>2</v>
      </c>
      <c r="E9997">
        <v>61</v>
      </c>
      <c r="F9997" t="s">
        <v>12801</v>
      </c>
      <c r="G9997">
        <v>0.67600000000000005</v>
      </c>
    </row>
    <row r="9998" spans="1:7" x14ac:dyDescent="0.35">
      <c r="A9998" t="s">
        <v>6297</v>
      </c>
      <c r="B9998" t="s">
        <v>431</v>
      </c>
      <c r="C9998" s="16">
        <v>1958</v>
      </c>
      <c r="D9998">
        <v>6</v>
      </c>
      <c r="E9998">
        <v>61</v>
      </c>
      <c r="F9998" t="s">
        <v>12802</v>
      </c>
      <c r="G9998">
        <v>0.66400000000000003</v>
      </c>
    </row>
    <row r="9999" spans="1:7" x14ac:dyDescent="0.35">
      <c r="C9999" s="16">
        <v>0</v>
      </c>
      <c r="D9999">
        <v>5</v>
      </c>
      <c r="E9999">
        <v>0</v>
      </c>
      <c r="F9999" t="s">
        <v>12791</v>
      </c>
      <c r="G9999">
        <v>0.85799999999999998</v>
      </c>
    </row>
    <row r="10000" spans="1:7" x14ac:dyDescent="0.35">
      <c r="A10000" t="s">
        <v>4252</v>
      </c>
      <c r="B10000" t="s">
        <v>1591</v>
      </c>
      <c r="C10000" s="16"/>
      <c r="D10000">
        <v>0</v>
      </c>
      <c r="E10000">
        <v>0</v>
      </c>
      <c r="F10000" t="s">
        <v>12791</v>
      </c>
    </row>
    <row r="10001" spans="1:6" x14ac:dyDescent="0.35">
      <c r="A10001" t="s">
        <v>7052</v>
      </c>
      <c r="B10001" t="s">
        <v>7053</v>
      </c>
      <c r="C10001" s="16"/>
      <c r="D10001">
        <v>0</v>
      </c>
      <c r="E10001">
        <v>0</v>
      </c>
      <c r="F10001" t="s">
        <v>12791</v>
      </c>
    </row>
  </sheetData>
  <dataConsolidate/>
  <mergeCells count="1">
    <mergeCell ref="I1:M1"/>
  </mergeCells>
  <phoneticPr fontId="21" type="noConversion"/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130E4-3318-42B7-8D6F-4E33543820CD}">
  <dimension ref="B1:L781"/>
  <sheetViews>
    <sheetView workbookViewId="0">
      <selection activeCell="B2" sqref="B2"/>
    </sheetView>
  </sheetViews>
  <sheetFormatPr defaultRowHeight="14.4" x14ac:dyDescent="0.35"/>
  <cols>
    <col min="2" max="2" width="15.77734375" bestFit="1" customWidth="1"/>
    <col min="3" max="3" width="21.88671875" bestFit="1" customWidth="1"/>
    <col min="4" max="4" width="20.109375" bestFit="1" customWidth="1"/>
    <col min="5" max="5" width="12.33203125" bestFit="1" customWidth="1"/>
    <col min="6" max="6" width="18.44140625" bestFit="1" customWidth="1"/>
    <col min="7" max="7" width="20.5546875" customWidth="1"/>
    <col min="8" max="8" width="26.109375" customWidth="1"/>
    <col min="9" max="9" width="20.33203125" bestFit="1" customWidth="1"/>
    <col min="10" max="10" width="24.88671875" customWidth="1"/>
    <col min="11" max="11" width="44" customWidth="1"/>
    <col min="12" max="12" width="18.33203125" customWidth="1"/>
  </cols>
  <sheetData>
    <row r="1" spans="2:12" ht="15" thickBot="1" x14ac:dyDescent="0.4">
      <c r="B1" s="17" t="s">
        <v>3</v>
      </c>
      <c r="C1" t="s">
        <v>12770</v>
      </c>
      <c r="E1" s="17" t="s">
        <v>4</v>
      </c>
      <c r="F1" t="s">
        <v>12771</v>
      </c>
      <c r="H1" s="17" t="s">
        <v>6</v>
      </c>
      <c r="I1" t="s">
        <v>12772</v>
      </c>
      <c r="L1" s="22"/>
    </row>
    <row r="2" spans="2:12" x14ac:dyDescent="0.35">
      <c r="B2" s="27">
        <v>0</v>
      </c>
      <c r="C2">
        <v>2</v>
      </c>
      <c r="D2" s="25" t="s">
        <v>15108</v>
      </c>
      <c r="E2" s="24">
        <v>0</v>
      </c>
      <c r="F2">
        <v>2669</v>
      </c>
      <c r="G2" s="25" t="s">
        <v>15108</v>
      </c>
      <c r="H2" s="24">
        <v>0</v>
      </c>
      <c r="I2">
        <v>1</v>
      </c>
      <c r="J2" s="25" t="s">
        <v>15108</v>
      </c>
    </row>
    <row r="3" spans="2:12" ht="15" thickBot="1" x14ac:dyDescent="0.4">
      <c r="B3" s="18">
        <v>1</v>
      </c>
      <c r="C3">
        <v>3232</v>
      </c>
      <c r="D3" s="26" t="s">
        <v>15110</v>
      </c>
      <c r="E3" s="18">
        <v>1</v>
      </c>
      <c r="F3">
        <v>86</v>
      </c>
      <c r="G3" s="26" t="s">
        <v>15111</v>
      </c>
      <c r="H3" s="18">
        <v>9.9400000000000002E-2</v>
      </c>
      <c r="I3">
        <v>1</v>
      </c>
      <c r="J3" s="26" t="s">
        <v>15112</v>
      </c>
    </row>
    <row r="4" spans="2:12" x14ac:dyDescent="0.35">
      <c r="B4" s="18">
        <v>2</v>
      </c>
      <c r="C4">
        <v>1222</v>
      </c>
      <c r="E4" s="18">
        <v>2</v>
      </c>
      <c r="F4">
        <v>58</v>
      </c>
      <c r="H4" s="18">
        <v>0.125</v>
      </c>
      <c r="I4">
        <v>1</v>
      </c>
    </row>
    <row r="5" spans="2:12" x14ac:dyDescent="0.35">
      <c r="B5" s="18">
        <v>3</v>
      </c>
      <c r="C5">
        <v>968</v>
      </c>
      <c r="E5" s="18">
        <v>3</v>
      </c>
      <c r="F5">
        <v>55</v>
      </c>
      <c r="H5" s="18">
        <v>0.128</v>
      </c>
      <c r="I5">
        <v>1</v>
      </c>
    </row>
    <row r="6" spans="2:12" x14ac:dyDescent="0.35">
      <c r="B6" s="18">
        <v>4</v>
      </c>
      <c r="C6">
        <v>755</v>
      </c>
      <c r="E6" s="18">
        <v>4</v>
      </c>
      <c r="F6">
        <v>32</v>
      </c>
      <c r="H6" s="18">
        <v>0.129</v>
      </c>
      <c r="I6">
        <v>2</v>
      </c>
    </row>
    <row r="7" spans="2:12" x14ac:dyDescent="0.35">
      <c r="B7" s="18">
        <v>5</v>
      </c>
      <c r="C7">
        <v>594</v>
      </c>
      <c r="E7" s="18">
        <v>5</v>
      </c>
      <c r="F7">
        <v>33</v>
      </c>
      <c r="H7" s="18">
        <v>0.13500000000000001</v>
      </c>
      <c r="I7">
        <v>1</v>
      </c>
    </row>
    <row r="8" spans="2:12" x14ac:dyDescent="0.35">
      <c r="B8" s="18">
        <v>6</v>
      </c>
      <c r="C8">
        <v>566</v>
      </c>
      <c r="E8" s="18">
        <v>6</v>
      </c>
      <c r="F8">
        <v>24</v>
      </c>
      <c r="H8" s="18">
        <v>0.14499999999999999</v>
      </c>
      <c r="I8">
        <v>1</v>
      </c>
    </row>
    <row r="9" spans="2:12" x14ac:dyDescent="0.35">
      <c r="B9" s="18">
        <v>7</v>
      </c>
      <c r="C9">
        <v>432</v>
      </c>
      <c r="E9" s="18">
        <v>7</v>
      </c>
      <c r="F9">
        <v>41</v>
      </c>
      <c r="H9" s="18">
        <v>0.14899999999999999</v>
      </c>
      <c r="I9">
        <v>1</v>
      </c>
    </row>
    <row r="10" spans="2:12" x14ac:dyDescent="0.35">
      <c r="B10" s="18">
        <v>8</v>
      </c>
      <c r="C10">
        <v>335</v>
      </c>
      <c r="E10" s="18">
        <v>8</v>
      </c>
      <c r="F10">
        <v>29</v>
      </c>
      <c r="H10" s="18">
        <v>0.15</v>
      </c>
      <c r="I10">
        <v>1</v>
      </c>
    </row>
    <row r="11" spans="2:12" x14ac:dyDescent="0.35">
      <c r="B11" s="18">
        <v>9</v>
      </c>
      <c r="C11">
        <v>311</v>
      </c>
      <c r="E11" s="18">
        <v>9</v>
      </c>
      <c r="F11">
        <v>23</v>
      </c>
      <c r="H11" s="18">
        <v>0.153</v>
      </c>
      <c r="I11">
        <v>1</v>
      </c>
    </row>
    <row r="12" spans="2:12" x14ac:dyDescent="0.35">
      <c r="B12" s="18">
        <v>10</v>
      </c>
      <c r="C12">
        <v>316</v>
      </c>
      <c r="E12" s="18">
        <v>10</v>
      </c>
      <c r="F12">
        <v>31</v>
      </c>
      <c r="H12" s="18">
        <v>0.155</v>
      </c>
      <c r="I12">
        <v>1</v>
      </c>
    </row>
    <row r="13" spans="2:12" x14ac:dyDescent="0.35">
      <c r="B13" s="18">
        <v>11</v>
      </c>
      <c r="C13">
        <v>243</v>
      </c>
      <c r="E13" s="18">
        <v>11</v>
      </c>
      <c r="F13">
        <v>25</v>
      </c>
      <c r="H13" s="18">
        <v>0.156</v>
      </c>
      <c r="I13">
        <v>1</v>
      </c>
    </row>
    <row r="14" spans="2:12" x14ac:dyDescent="0.35">
      <c r="B14" s="18">
        <v>12</v>
      </c>
      <c r="C14">
        <v>196</v>
      </c>
      <c r="E14" s="18">
        <v>12</v>
      </c>
      <c r="F14">
        <v>35</v>
      </c>
      <c r="H14" s="18">
        <v>0.158</v>
      </c>
      <c r="I14">
        <v>1</v>
      </c>
    </row>
    <row r="15" spans="2:12" x14ac:dyDescent="0.35">
      <c r="B15" s="18">
        <v>13</v>
      </c>
      <c r="C15">
        <v>160</v>
      </c>
      <c r="E15" s="18">
        <v>13</v>
      </c>
      <c r="F15">
        <v>31</v>
      </c>
      <c r="H15" s="18">
        <v>0.16300000000000001</v>
      </c>
      <c r="I15">
        <v>3</v>
      </c>
    </row>
    <row r="16" spans="2:12" x14ac:dyDescent="0.35">
      <c r="B16" s="18">
        <v>14</v>
      </c>
      <c r="C16">
        <v>148</v>
      </c>
      <c r="E16" s="18">
        <v>14</v>
      </c>
      <c r="F16">
        <v>52</v>
      </c>
      <c r="H16" s="18">
        <v>0.16400000000000001</v>
      </c>
      <c r="I16">
        <v>1</v>
      </c>
    </row>
    <row r="17" spans="2:9" x14ac:dyDescent="0.35">
      <c r="B17" s="18">
        <v>15</v>
      </c>
      <c r="C17">
        <v>110</v>
      </c>
      <c r="E17" s="18">
        <v>15</v>
      </c>
      <c r="F17">
        <v>36</v>
      </c>
      <c r="H17" s="18">
        <v>0.16800000000000001</v>
      </c>
      <c r="I17">
        <v>1</v>
      </c>
    </row>
    <row r="18" spans="2:9" x14ac:dyDescent="0.35">
      <c r="B18" s="18">
        <v>16</v>
      </c>
      <c r="C18">
        <v>80</v>
      </c>
      <c r="E18" s="18">
        <v>16</v>
      </c>
      <c r="F18">
        <v>51</v>
      </c>
      <c r="H18" s="18">
        <v>0.17</v>
      </c>
      <c r="I18">
        <v>1</v>
      </c>
    </row>
    <row r="19" spans="2:9" x14ac:dyDescent="0.35">
      <c r="B19" s="18">
        <v>17</v>
      </c>
      <c r="C19">
        <v>66</v>
      </c>
      <c r="E19" s="18">
        <v>17</v>
      </c>
      <c r="F19">
        <v>41</v>
      </c>
      <c r="H19" s="18">
        <v>0.17699999999999999</v>
      </c>
      <c r="I19">
        <v>1</v>
      </c>
    </row>
    <row r="20" spans="2:9" x14ac:dyDescent="0.35">
      <c r="B20" s="18">
        <v>18</v>
      </c>
      <c r="C20">
        <v>43</v>
      </c>
      <c r="E20" s="18">
        <v>18</v>
      </c>
      <c r="F20">
        <v>42</v>
      </c>
      <c r="H20" s="18">
        <v>0.17899999999999999</v>
      </c>
      <c r="I20">
        <v>1</v>
      </c>
    </row>
    <row r="21" spans="2:9" x14ac:dyDescent="0.35">
      <c r="B21" s="18">
        <v>19</v>
      </c>
      <c r="C21">
        <v>40</v>
      </c>
      <c r="E21" s="18">
        <v>19</v>
      </c>
      <c r="F21">
        <v>44</v>
      </c>
      <c r="H21" s="18">
        <v>0.18</v>
      </c>
      <c r="I21">
        <v>1</v>
      </c>
    </row>
    <row r="22" spans="2:9" x14ac:dyDescent="0.35">
      <c r="B22" s="18">
        <v>20</v>
      </c>
      <c r="C22">
        <v>28</v>
      </c>
      <c r="E22" s="18">
        <v>20</v>
      </c>
      <c r="F22">
        <v>38</v>
      </c>
      <c r="H22" s="18">
        <v>0.18099999999999999</v>
      </c>
      <c r="I22">
        <v>1</v>
      </c>
    </row>
    <row r="23" spans="2:9" x14ac:dyDescent="0.35">
      <c r="B23" s="18">
        <v>21</v>
      </c>
      <c r="C23">
        <v>21</v>
      </c>
      <c r="E23" s="18">
        <v>21</v>
      </c>
      <c r="F23">
        <v>51</v>
      </c>
      <c r="H23" s="18">
        <v>0.186</v>
      </c>
      <c r="I23">
        <v>1</v>
      </c>
    </row>
    <row r="24" spans="2:9" x14ac:dyDescent="0.35">
      <c r="B24" s="18">
        <v>22</v>
      </c>
      <c r="C24">
        <v>14</v>
      </c>
      <c r="E24" s="18">
        <v>22</v>
      </c>
      <c r="F24">
        <v>44</v>
      </c>
      <c r="H24" s="18">
        <v>0.187</v>
      </c>
      <c r="I24">
        <v>1</v>
      </c>
    </row>
    <row r="25" spans="2:9" x14ac:dyDescent="0.35">
      <c r="B25" s="18">
        <v>23</v>
      </c>
      <c r="C25">
        <v>20</v>
      </c>
      <c r="E25" s="18">
        <v>23</v>
      </c>
      <c r="F25">
        <v>59</v>
      </c>
      <c r="H25" s="18">
        <v>0.188</v>
      </c>
      <c r="I25">
        <v>1</v>
      </c>
    </row>
    <row r="26" spans="2:9" x14ac:dyDescent="0.35">
      <c r="B26" s="18">
        <v>24</v>
      </c>
      <c r="C26">
        <v>8</v>
      </c>
      <c r="E26" s="18">
        <v>24</v>
      </c>
      <c r="F26">
        <v>52</v>
      </c>
      <c r="H26" s="18">
        <v>0.189</v>
      </c>
      <c r="I26">
        <v>1</v>
      </c>
    </row>
    <row r="27" spans="2:9" x14ac:dyDescent="0.35">
      <c r="B27" s="18">
        <v>25</v>
      </c>
      <c r="C27">
        <v>15</v>
      </c>
      <c r="E27" s="18">
        <v>25</v>
      </c>
      <c r="F27">
        <v>64</v>
      </c>
      <c r="H27" s="18">
        <v>0.192</v>
      </c>
      <c r="I27">
        <v>3</v>
      </c>
    </row>
    <row r="28" spans="2:9" x14ac:dyDescent="0.35">
      <c r="B28" s="18">
        <v>26</v>
      </c>
      <c r="C28">
        <v>9</v>
      </c>
      <c r="E28" s="18">
        <v>26</v>
      </c>
      <c r="F28">
        <v>48</v>
      </c>
      <c r="H28" s="18">
        <v>0.19500000000000001</v>
      </c>
      <c r="I28">
        <v>1</v>
      </c>
    </row>
    <row r="29" spans="2:9" x14ac:dyDescent="0.35">
      <c r="B29" s="18">
        <v>27</v>
      </c>
      <c r="C29">
        <v>6</v>
      </c>
      <c r="E29" s="18">
        <v>27</v>
      </c>
      <c r="F29">
        <v>60</v>
      </c>
      <c r="H29" s="18">
        <v>0.19600000000000001</v>
      </c>
      <c r="I29">
        <v>2</v>
      </c>
    </row>
    <row r="30" spans="2:9" x14ac:dyDescent="0.35">
      <c r="B30" s="18">
        <v>28</v>
      </c>
      <c r="C30">
        <v>6</v>
      </c>
      <c r="E30" s="18">
        <v>28</v>
      </c>
      <c r="F30">
        <v>68</v>
      </c>
      <c r="H30" s="18">
        <v>0.19700000000000001</v>
      </c>
      <c r="I30">
        <v>4</v>
      </c>
    </row>
    <row r="31" spans="2:9" x14ac:dyDescent="0.35">
      <c r="B31" s="18">
        <v>29</v>
      </c>
      <c r="C31">
        <v>3</v>
      </c>
      <c r="E31" s="18">
        <v>29</v>
      </c>
      <c r="F31">
        <v>53</v>
      </c>
      <c r="H31" s="18">
        <v>0.19900000000000001</v>
      </c>
      <c r="I31">
        <v>1</v>
      </c>
    </row>
    <row r="32" spans="2:9" x14ac:dyDescent="0.35">
      <c r="B32" s="18">
        <v>30</v>
      </c>
      <c r="C32">
        <v>6</v>
      </c>
      <c r="E32" s="18">
        <v>30</v>
      </c>
      <c r="F32">
        <v>65</v>
      </c>
      <c r="H32" s="18">
        <v>0.2</v>
      </c>
      <c r="I32">
        <v>2</v>
      </c>
    </row>
    <row r="33" spans="2:9" x14ac:dyDescent="0.35">
      <c r="B33" s="18">
        <v>31</v>
      </c>
      <c r="C33">
        <v>6</v>
      </c>
      <c r="E33" s="18">
        <v>31</v>
      </c>
      <c r="F33">
        <v>78</v>
      </c>
      <c r="H33" s="18">
        <v>0.20100000000000001</v>
      </c>
      <c r="I33">
        <v>1</v>
      </c>
    </row>
    <row r="34" spans="2:9" x14ac:dyDescent="0.35">
      <c r="B34" s="18">
        <v>32</v>
      </c>
      <c r="C34">
        <v>2</v>
      </c>
      <c r="E34" s="18">
        <v>32</v>
      </c>
      <c r="F34">
        <v>68</v>
      </c>
      <c r="H34" s="18">
        <v>0.20200000000000001</v>
      </c>
      <c r="I34">
        <v>2</v>
      </c>
    </row>
    <row r="35" spans="2:9" x14ac:dyDescent="0.35">
      <c r="B35" s="18">
        <v>33</v>
      </c>
      <c r="C35">
        <v>4</v>
      </c>
      <c r="E35" s="18">
        <v>33</v>
      </c>
      <c r="F35">
        <v>80</v>
      </c>
      <c r="H35" s="18">
        <v>0.20300000000000001</v>
      </c>
      <c r="I35">
        <v>1</v>
      </c>
    </row>
    <row r="36" spans="2:9" x14ac:dyDescent="0.35">
      <c r="B36" s="18">
        <v>34</v>
      </c>
      <c r="C36">
        <v>3</v>
      </c>
      <c r="E36" s="18">
        <v>34</v>
      </c>
      <c r="F36">
        <v>69</v>
      </c>
      <c r="H36" s="18">
        <v>0.20399999999999999</v>
      </c>
      <c r="I36">
        <v>1</v>
      </c>
    </row>
    <row r="37" spans="2:9" x14ac:dyDescent="0.35">
      <c r="B37" s="18">
        <v>35</v>
      </c>
      <c r="C37">
        <v>1</v>
      </c>
      <c r="E37" s="18">
        <v>35</v>
      </c>
      <c r="F37">
        <v>86</v>
      </c>
      <c r="H37" s="18">
        <v>0.20499999999999999</v>
      </c>
      <c r="I37">
        <v>2</v>
      </c>
    </row>
    <row r="38" spans="2:9" x14ac:dyDescent="0.35">
      <c r="B38" s="18">
        <v>36</v>
      </c>
      <c r="C38">
        <v>1</v>
      </c>
      <c r="E38" s="18">
        <v>36</v>
      </c>
      <c r="F38">
        <v>82</v>
      </c>
      <c r="H38" s="18">
        <v>0.20599999999999999</v>
      </c>
      <c r="I38">
        <v>2</v>
      </c>
    </row>
    <row r="39" spans="2:9" x14ac:dyDescent="0.35">
      <c r="B39" s="18">
        <v>37</v>
      </c>
      <c r="C39">
        <v>1</v>
      </c>
      <c r="E39" s="18">
        <v>37</v>
      </c>
      <c r="F39">
        <v>96</v>
      </c>
      <c r="H39" s="18">
        <v>0.20799999999999999</v>
      </c>
      <c r="I39">
        <v>3</v>
      </c>
    </row>
    <row r="40" spans="2:9" x14ac:dyDescent="0.35">
      <c r="B40" s="18">
        <v>38</v>
      </c>
      <c r="C40">
        <v>1</v>
      </c>
      <c r="E40" s="18">
        <v>38</v>
      </c>
      <c r="F40">
        <v>81</v>
      </c>
      <c r="H40" s="18">
        <v>0.20899999999999999</v>
      </c>
      <c r="I40">
        <v>6</v>
      </c>
    </row>
    <row r="41" spans="2:9" x14ac:dyDescent="0.35">
      <c r="B41" s="18">
        <v>39</v>
      </c>
      <c r="C41">
        <v>2</v>
      </c>
      <c r="E41" s="18">
        <v>39</v>
      </c>
      <c r="F41">
        <v>93</v>
      </c>
      <c r="H41" s="18">
        <v>0.21</v>
      </c>
      <c r="I41">
        <v>1</v>
      </c>
    </row>
    <row r="42" spans="2:9" x14ac:dyDescent="0.35">
      <c r="B42" s="18">
        <v>40</v>
      </c>
      <c r="C42">
        <v>1</v>
      </c>
      <c r="E42" s="18">
        <v>40</v>
      </c>
      <c r="F42">
        <v>92</v>
      </c>
      <c r="H42" s="18">
        <v>0.214</v>
      </c>
      <c r="I42">
        <v>2</v>
      </c>
    </row>
    <row r="43" spans="2:9" x14ac:dyDescent="0.35">
      <c r="B43" s="18">
        <v>41</v>
      </c>
      <c r="C43">
        <v>1</v>
      </c>
      <c r="E43" s="18">
        <v>41</v>
      </c>
      <c r="F43">
        <v>86</v>
      </c>
      <c r="H43" s="18">
        <v>0.216</v>
      </c>
      <c r="I43">
        <v>1</v>
      </c>
    </row>
    <row r="44" spans="2:9" x14ac:dyDescent="0.35">
      <c r="B44" s="18">
        <v>42</v>
      </c>
      <c r="C44">
        <v>1</v>
      </c>
      <c r="E44" s="18">
        <v>42</v>
      </c>
      <c r="F44">
        <v>98</v>
      </c>
      <c r="H44" s="18">
        <v>0.217</v>
      </c>
      <c r="I44">
        <v>3</v>
      </c>
    </row>
    <row r="45" spans="2:9" x14ac:dyDescent="0.35">
      <c r="B45" s="18">
        <v>43</v>
      </c>
      <c r="C45">
        <v>4</v>
      </c>
      <c r="E45" s="18">
        <v>43</v>
      </c>
      <c r="F45">
        <v>86</v>
      </c>
      <c r="H45" s="18">
        <v>0.218</v>
      </c>
      <c r="I45">
        <v>1</v>
      </c>
    </row>
    <row r="46" spans="2:9" x14ac:dyDescent="0.35">
      <c r="B46" s="18">
        <v>45</v>
      </c>
      <c r="C46">
        <v>1</v>
      </c>
      <c r="E46" s="18">
        <v>44</v>
      </c>
      <c r="F46">
        <v>99</v>
      </c>
      <c r="H46" s="18">
        <v>0.219</v>
      </c>
      <c r="I46">
        <v>2</v>
      </c>
    </row>
    <row r="47" spans="2:9" x14ac:dyDescent="0.35">
      <c r="B47" s="18">
        <v>47</v>
      </c>
      <c r="C47">
        <v>2</v>
      </c>
      <c r="E47" s="18">
        <v>45</v>
      </c>
      <c r="F47">
        <v>109</v>
      </c>
      <c r="H47" s="18">
        <v>0.22</v>
      </c>
      <c r="I47">
        <v>2</v>
      </c>
    </row>
    <row r="48" spans="2:9" x14ac:dyDescent="0.35">
      <c r="B48" s="18">
        <v>50</v>
      </c>
      <c r="C48">
        <v>1</v>
      </c>
      <c r="E48" s="18">
        <v>46</v>
      </c>
      <c r="F48">
        <v>84</v>
      </c>
      <c r="H48" s="18">
        <v>0.222</v>
      </c>
      <c r="I48">
        <v>1</v>
      </c>
    </row>
    <row r="49" spans="2:9" x14ac:dyDescent="0.35">
      <c r="B49" s="18">
        <v>51</v>
      </c>
      <c r="C49">
        <v>1</v>
      </c>
      <c r="E49" s="18">
        <v>47</v>
      </c>
      <c r="F49">
        <v>118</v>
      </c>
      <c r="H49" s="18">
        <v>0.223</v>
      </c>
      <c r="I49">
        <v>1</v>
      </c>
    </row>
    <row r="50" spans="2:9" x14ac:dyDescent="0.35">
      <c r="B50" s="18">
        <v>53</v>
      </c>
      <c r="C50">
        <v>3</v>
      </c>
      <c r="E50" s="18">
        <v>48</v>
      </c>
      <c r="F50">
        <v>100</v>
      </c>
      <c r="H50" s="18">
        <v>0.224</v>
      </c>
      <c r="I50">
        <v>1</v>
      </c>
    </row>
    <row r="51" spans="2:9" x14ac:dyDescent="0.35">
      <c r="B51" s="18">
        <v>57</v>
      </c>
      <c r="C51">
        <v>1</v>
      </c>
      <c r="E51" s="18">
        <v>49</v>
      </c>
      <c r="F51">
        <v>126</v>
      </c>
      <c r="H51" s="18">
        <v>0.22500000000000001</v>
      </c>
      <c r="I51">
        <v>2</v>
      </c>
    </row>
    <row r="52" spans="2:9" x14ac:dyDescent="0.35">
      <c r="B52" s="18">
        <v>60</v>
      </c>
      <c r="C52">
        <v>1</v>
      </c>
      <c r="E52" s="18">
        <v>50</v>
      </c>
      <c r="F52">
        <v>106</v>
      </c>
      <c r="H52" s="18">
        <v>0.22600000000000001</v>
      </c>
      <c r="I52">
        <v>1</v>
      </c>
    </row>
    <row r="53" spans="2:9" x14ac:dyDescent="0.35">
      <c r="B53" s="18">
        <v>61</v>
      </c>
      <c r="C53">
        <v>1</v>
      </c>
      <c r="E53" s="18">
        <v>51</v>
      </c>
      <c r="F53">
        <v>128</v>
      </c>
      <c r="H53" s="18">
        <v>0.22800000000000001</v>
      </c>
      <c r="I53">
        <v>5</v>
      </c>
    </row>
    <row r="54" spans="2:9" x14ac:dyDescent="0.35">
      <c r="B54" s="18">
        <v>75</v>
      </c>
      <c r="C54">
        <v>1</v>
      </c>
      <c r="E54" s="18">
        <v>52</v>
      </c>
      <c r="F54">
        <v>120</v>
      </c>
      <c r="H54" s="18">
        <v>0.22900000000000001</v>
      </c>
      <c r="I54">
        <v>1</v>
      </c>
    </row>
    <row r="55" spans="2:9" x14ac:dyDescent="0.35">
      <c r="B55" s="18">
        <v>83</v>
      </c>
      <c r="C55">
        <v>1</v>
      </c>
      <c r="E55" s="18">
        <v>53</v>
      </c>
      <c r="F55">
        <v>116</v>
      </c>
      <c r="H55" s="18">
        <v>0.23</v>
      </c>
      <c r="I55">
        <v>2</v>
      </c>
    </row>
    <row r="56" spans="2:9" x14ac:dyDescent="0.35">
      <c r="B56" s="18">
        <v>84</v>
      </c>
      <c r="C56">
        <v>1</v>
      </c>
      <c r="E56" s="18">
        <v>54</v>
      </c>
      <c r="F56">
        <v>141</v>
      </c>
      <c r="H56" s="18">
        <v>0.23100000000000001</v>
      </c>
      <c r="I56">
        <v>1</v>
      </c>
    </row>
    <row r="57" spans="2:9" x14ac:dyDescent="0.35">
      <c r="B57" s="18">
        <v>92</v>
      </c>
      <c r="C57">
        <v>1</v>
      </c>
      <c r="E57" s="18">
        <v>55</v>
      </c>
      <c r="F57">
        <v>121</v>
      </c>
      <c r="H57" s="18">
        <v>0.23200000000000001</v>
      </c>
      <c r="I57">
        <v>3</v>
      </c>
    </row>
    <row r="58" spans="2:9" x14ac:dyDescent="0.35">
      <c r="B58" s="24">
        <v>93</v>
      </c>
      <c r="C58">
        <v>1</v>
      </c>
      <c r="E58" s="18">
        <v>56</v>
      </c>
      <c r="F58">
        <v>120</v>
      </c>
      <c r="H58" s="18">
        <v>0.23400000000000001</v>
      </c>
      <c r="I58">
        <v>2</v>
      </c>
    </row>
    <row r="59" spans="2:9" x14ac:dyDescent="0.35">
      <c r="B59" s="18" t="s">
        <v>12769</v>
      </c>
      <c r="C59">
        <v>9999</v>
      </c>
      <c r="E59" s="18">
        <v>57</v>
      </c>
      <c r="F59">
        <v>115</v>
      </c>
      <c r="H59" s="18">
        <v>0.23499999999999999</v>
      </c>
      <c r="I59">
        <v>2</v>
      </c>
    </row>
    <row r="60" spans="2:9" x14ac:dyDescent="0.35">
      <c r="E60" s="18">
        <v>58</v>
      </c>
      <c r="F60">
        <v>111</v>
      </c>
      <c r="H60" s="18">
        <v>0.23599999999999999</v>
      </c>
      <c r="I60">
        <v>1</v>
      </c>
    </row>
    <row r="61" spans="2:9" x14ac:dyDescent="0.35">
      <c r="E61" s="18">
        <v>59</v>
      </c>
      <c r="F61">
        <v>132</v>
      </c>
      <c r="H61" s="18">
        <v>0.23899999999999999</v>
      </c>
      <c r="I61">
        <v>4</v>
      </c>
    </row>
    <row r="62" spans="2:9" x14ac:dyDescent="0.35">
      <c r="E62" s="18">
        <v>60</v>
      </c>
      <c r="F62">
        <v>128</v>
      </c>
      <c r="H62" s="18">
        <v>0.24099999999999999</v>
      </c>
      <c r="I62">
        <v>1</v>
      </c>
    </row>
    <row r="63" spans="2:9" x14ac:dyDescent="0.35">
      <c r="E63" s="18">
        <v>61</v>
      </c>
      <c r="F63">
        <v>124</v>
      </c>
      <c r="H63" s="18">
        <v>0.24299999999999999</v>
      </c>
      <c r="I63">
        <v>3</v>
      </c>
    </row>
    <row r="64" spans="2:9" x14ac:dyDescent="0.35">
      <c r="E64" s="18">
        <v>62</v>
      </c>
      <c r="F64">
        <v>131</v>
      </c>
      <c r="H64" s="18">
        <v>0.24399999999999999</v>
      </c>
      <c r="I64">
        <v>1</v>
      </c>
    </row>
    <row r="65" spans="5:9" x14ac:dyDescent="0.35">
      <c r="E65" s="18">
        <v>63</v>
      </c>
      <c r="F65">
        <v>107</v>
      </c>
      <c r="H65" s="18">
        <v>0.246</v>
      </c>
      <c r="I65">
        <v>3</v>
      </c>
    </row>
    <row r="66" spans="5:9" x14ac:dyDescent="0.35">
      <c r="E66" s="18">
        <v>64</v>
      </c>
      <c r="F66">
        <v>138</v>
      </c>
      <c r="H66" s="18">
        <v>0.247</v>
      </c>
      <c r="I66">
        <v>2</v>
      </c>
    </row>
    <row r="67" spans="5:9" x14ac:dyDescent="0.35">
      <c r="E67" s="18">
        <v>65</v>
      </c>
      <c r="F67">
        <v>132</v>
      </c>
      <c r="H67" s="18">
        <v>0.248</v>
      </c>
      <c r="I67">
        <v>3</v>
      </c>
    </row>
    <row r="68" spans="5:9" x14ac:dyDescent="0.35">
      <c r="E68" s="18">
        <v>66</v>
      </c>
      <c r="F68">
        <v>116</v>
      </c>
      <c r="H68" s="18">
        <v>0.249</v>
      </c>
      <c r="I68">
        <v>3</v>
      </c>
    </row>
    <row r="69" spans="5:9" x14ac:dyDescent="0.35">
      <c r="E69" s="18">
        <v>67</v>
      </c>
      <c r="F69">
        <v>143</v>
      </c>
      <c r="H69" s="18">
        <v>0.25</v>
      </c>
      <c r="I69">
        <v>1</v>
      </c>
    </row>
    <row r="70" spans="5:9" x14ac:dyDescent="0.35">
      <c r="E70" s="18">
        <v>68</v>
      </c>
      <c r="F70">
        <v>124</v>
      </c>
      <c r="H70" s="18">
        <v>0.251</v>
      </c>
      <c r="I70">
        <v>4</v>
      </c>
    </row>
    <row r="71" spans="5:9" x14ac:dyDescent="0.35">
      <c r="E71" s="18">
        <v>69</v>
      </c>
      <c r="F71">
        <v>154</v>
      </c>
      <c r="H71" s="18">
        <v>0.252</v>
      </c>
      <c r="I71">
        <v>2</v>
      </c>
    </row>
    <row r="72" spans="5:9" x14ac:dyDescent="0.35">
      <c r="E72" s="18">
        <v>70</v>
      </c>
      <c r="F72">
        <v>127</v>
      </c>
      <c r="H72" s="18">
        <v>0.253</v>
      </c>
      <c r="I72">
        <v>2</v>
      </c>
    </row>
    <row r="73" spans="5:9" x14ac:dyDescent="0.35">
      <c r="E73" s="18">
        <v>71</v>
      </c>
      <c r="F73">
        <v>113</v>
      </c>
      <c r="H73" s="18">
        <v>0.254</v>
      </c>
      <c r="I73">
        <v>5</v>
      </c>
    </row>
    <row r="74" spans="5:9" x14ac:dyDescent="0.35">
      <c r="E74" s="18">
        <v>72</v>
      </c>
      <c r="F74">
        <v>114</v>
      </c>
      <c r="H74" s="18">
        <v>0.255</v>
      </c>
      <c r="I74">
        <v>3</v>
      </c>
    </row>
    <row r="75" spans="5:9" x14ac:dyDescent="0.35">
      <c r="E75" s="18">
        <v>73</v>
      </c>
      <c r="F75">
        <v>123</v>
      </c>
      <c r="H75" s="18">
        <v>0.25600000000000001</v>
      </c>
      <c r="I75">
        <v>4</v>
      </c>
    </row>
    <row r="76" spans="5:9" x14ac:dyDescent="0.35">
      <c r="E76" s="18">
        <v>74</v>
      </c>
      <c r="F76">
        <v>127</v>
      </c>
      <c r="H76" s="18">
        <v>0.25700000000000001</v>
      </c>
      <c r="I76">
        <v>3</v>
      </c>
    </row>
    <row r="77" spans="5:9" x14ac:dyDescent="0.35">
      <c r="E77" s="18">
        <v>75</v>
      </c>
      <c r="F77">
        <v>100</v>
      </c>
      <c r="H77" s="18">
        <v>0.25800000000000001</v>
      </c>
      <c r="I77">
        <v>4</v>
      </c>
    </row>
    <row r="78" spans="5:9" x14ac:dyDescent="0.35">
      <c r="E78" s="18">
        <v>76</v>
      </c>
      <c r="F78">
        <v>127</v>
      </c>
      <c r="H78" s="18">
        <v>0.25900000000000001</v>
      </c>
      <c r="I78">
        <v>7</v>
      </c>
    </row>
    <row r="79" spans="5:9" x14ac:dyDescent="0.35">
      <c r="E79" s="18">
        <v>77</v>
      </c>
      <c r="F79">
        <v>114</v>
      </c>
      <c r="H79" s="18">
        <v>0.26</v>
      </c>
      <c r="I79">
        <v>1</v>
      </c>
    </row>
    <row r="80" spans="5:9" x14ac:dyDescent="0.35">
      <c r="E80" s="18">
        <v>78</v>
      </c>
      <c r="F80">
        <v>113</v>
      </c>
      <c r="H80" s="18">
        <v>0.26100000000000001</v>
      </c>
      <c r="I80">
        <v>10</v>
      </c>
    </row>
    <row r="81" spans="5:9" x14ac:dyDescent="0.35">
      <c r="E81" s="18">
        <v>79</v>
      </c>
      <c r="F81">
        <v>96</v>
      </c>
      <c r="H81" s="18">
        <v>0.26200000000000001</v>
      </c>
      <c r="I81">
        <v>3</v>
      </c>
    </row>
    <row r="82" spans="5:9" x14ac:dyDescent="0.35">
      <c r="E82" s="18">
        <v>80</v>
      </c>
      <c r="F82">
        <v>94</v>
      </c>
      <c r="H82" s="18">
        <v>0.26300000000000001</v>
      </c>
      <c r="I82">
        <v>2</v>
      </c>
    </row>
    <row r="83" spans="5:9" x14ac:dyDescent="0.35">
      <c r="E83" s="18">
        <v>81</v>
      </c>
      <c r="F83">
        <v>76</v>
      </c>
      <c r="H83" s="18">
        <v>0.26400000000000001</v>
      </c>
      <c r="I83">
        <v>4</v>
      </c>
    </row>
    <row r="84" spans="5:9" x14ac:dyDescent="0.35">
      <c r="E84" s="18">
        <v>82</v>
      </c>
      <c r="F84">
        <v>75</v>
      </c>
      <c r="H84" s="18">
        <v>0.26500000000000001</v>
      </c>
      <c r="I84">
        <v>1</v>
      </c>
    </row>
    <row r="85" spans="5:9" x14ac:dyDescent="0.35">
      <c r="E85" s="18">
        <v>83</v>
      </c>
      <c r="F85">
        <v>69</v>
      </c>
      <c r="H85" s="18">
        <v>0.26600000000000001</v>
      </c>
      <c r="I85">
        <v>4</v>
      </c>
    </row>
    <row r="86" spans="5:9" x14ac:dyDescent="0.35">
      <c r="E86" s="18">
        <v>84</v>
      </c>
      <c r="F86">
        <v>53</v>
      </c>
      <c r="H86" s="18">
        <v>0.26700000000000002</v>
      </c>
      <c r="I86">
        <v>3</v>
      </c>
    </row>
    <row r="87" spans="5:9" x14ac:dyDescent="0.35">
      <c r="E87" s="18">
        <v>85</v>
      </c>
      <c r="F87">
        <v>49</v>
      </c>
      <c r="H87" s="18">
        <v>0.26800000000000002</v>
      </c>
      <c r="I87">
        <v>8</v>
      </c>
    </row>
    <row r="88" spans="5:9" x14ac:dyDescent="0.35">
      <c r="E88" s="18">
        <v>86</v>
      </c>
      <c r="F88">
        <v>34</v>
      </c>
      <c r="H88" s="18">
        <v>0.26900000000000002</v>
      </c>
      <c r="I88">
        <v>3</v>
      </c>
    </row>
    <row r="89" spans="5:9" x14ac:dyDescent="0.35">
      <c r="E89" s="18">
        <v>87</v>
      </c>
      <c r="F89">
        <v>34</v>
      </c>
      <c r="H89" s="18">
        <v>0.27</v>
      </c>
      <c r="I89">
        <v>2</v>
      </c>
    </row>
    <row r="90" spans="5:9" x14ac:dyDescent="0.35">
      <c r="E90" s="18">
        <v>88</v>
      </c>
      <c r="F90">
        <v>27</v>
      </c>
      <c r="H90" s="18">
        <v>0.27100000000000002</v>
      </c>
      <c r="I90">
        <v>1</v>
      </c>
    </row>
    <row r="91" spans="5:9" x14ac:dyDescent="0.35">
      <c r="E91" s="18">
        <v>89</v>
      </c>
      <c r="F91">
        <v>15</v>
      </c>
      <c r="H91" s="18">
        <v>0.27200000000000002</v>
      </c>
      <c r="I91">
        <v>1</v>
      </c>
    </row>
    <row r="92" spans="5:9" x14ac:dyDescent="0.35">
      <c r="E92" s="18">
        <v>90</v>
      </c>
      <c r="F92">
        <v>10</v>
      </c>
      <c r="H92" s="18">
        <v>0.27300000000000002</v>
      </c>
      <c r="I92">
        <v>2</v>
      </c>
    </row>
    <row r="93" spans="5:9" x14ac:dyDescent="0.35">
      <c r="E93" s="18">
        <v>91</v>
      </c>
      <c r="F93">
        <v>10</v>
      </c>
      <c r="H93" s="18">
        <v>0.27400000000000002</v>
      </c>
      <c r="I93">
        <v>4</v>
      </c>
    </row>
    <row r="94" spans="5:9" x14ac:dyDescent="0.35">
      <c r="E94" s="18">
        <v>92</v>
      </c>
      <c r="F94">
        <v>6</v>
      </c>
      <c r="H94" s="18">
        <v>0.27500000000000002</v>
      </c>
      <c r="I94">
        <v>2</v>
      </c>
    </row>
    <row r="95" spans="5:9" x14ac:dyDescent="0.35">
      <c r="E95" s="18">
        <v>93</v>
      </c>
      <c r="F95">
        <v>4</v>
      </c>
      <c r="H95" s="18">
        <v>0.27600000000000002</v>
      </c>
      <c r="I95">
        <v>5</v>
      </c>
    </row>
    <row r="96" spans="5:9" x14ac:dyDescent="0.35">
      <c r="E96" s="18">
        <v>94</v>
      </c>
      <c r="F96">
        <v>3</v>
      </c>
      <c r="H96" s="18">
        <v>0.27700000000000002</v>
      </c>
      <c r="I96">
        <v>2</v>
      </c>
    </row>
    <row r="97" spans="5:9" x14ac:dyDescent="0.35">
      <c r="E97" s="18">
        <v>95</v>
      </c>
      <c r="F97">
        <v>5</v>
      </c>
      <c r="H97" s="18">
        <v>0.27800000000000002</v>
      </c>
      <c r="I97">
        <v>2</v>
      </c>
    </row>
    <row r="98" spans="5:9" x14ac:dyDescent="0.35">
      <c r="E98" s="18">
        <v>96</v>
      </c>
      <c r="F98">
        <v>1</v>
      </c>
      <c r="H98" s="18">
        <v>0.27900000000000003</v>
      </c>
      <c r="I98">
        <v>3</v>
      </c>
    </row>
    <row r="99" spans="5:9" x14ac:dyDescent="0.35">
      <c r="E99" s="18">
        <v>97</v>
      </c>
      <c r="F99">
        <v>1</v>
      </c>
      <c r="H99" s="18">
        <v>0.28000000000000003</v>
      </c>
      <c r="I99">
        <v>4</v>
      </c>
    </row>
    <row r="100" spans="5:9" x14ac:dyDescent="0.35">
      <c r="E100" s="24">
        <v>98</v>
      </c>
      <c r="F100">
        <v>1</v>
      </c>
      <c r="H100" s="18">
        <v>0.28100000000000003</v>
      </c>
      <c r="I100">
        <v>2</v>
      </c>
    </row>
    <row r="101" spans="5:9" x14ac:dyDescent="0.35">
      <c r="E101" s="18" t="s">
        <v>12769</v>
      </c>
      <c r="F101">
        <v>9999</v>
      </c>
      <c r="H101" s="18">
        <v>0.28199999999999997</v>
      </c>
      <c r="I101">
        <v>6</v>
      </c>
    </row>
    <row r="102" spans="5:9" x14ac:dyDescent="0.35">
      <c r="H102" s="18">
        <v>0.28299999999999997</v>
      </c>
      <c r="I102">
        <v>1</v>
      </c>
    </row>
    <row r="103" spans="5:9" x14ac:dyDescent="0.35">
      <c r="H103" s="18">
        <v>0.28399999999999997</v>
      </c>
      <c r="I103">
        <v>5</v>
      </c>
    </row>
    <row r="104" spans="5:9" x14ac:dyDescent="0.35">
      <c r="H104" s="18">
        <v>0.28499999999999998</v>
      </c>
      <c r="I104">
        <v>2</v>
      </c>
    </row>
    <row r="105" spans="5:9" x14ac:dyDescent="0.35">
      <c r="H105" s="18">
        <v>0.28599999999999998</v>
      </c>
      <c r="I105">
        <v>4</v>
      </c>
    </row>
    <row r="106" spans="5:9" x14ac:dyDescent="0.35">
      <c r="H106" s="18">
        <v>0.28699999999999998</v>
      </c>
      <c r="I106">
        <v>3</v>
      </c>
    </row>
    <row r="107" spans="5:9" x14ac:dyDescent="0.35">
      <c r="H107" s="18">
        <v>0.28799999999999998</v>
      </c>
      <c r="I107">
        <v>1</v>
      </c>
    </row>
    <row r="108" spans="5:9" x14ac:dyDescent="0.35">
      <c r="H108" s="18">
        <v>0.28899999999999998</v>
      </c>
      <c r="I108">
        <v>1</v>
      </c>
    </row>
    <row r="109" spans="5:9" x14ac:dyDescent="0.35">
      <c r="H109" s="18">
        <v>0.28999999999999998</v>
      </c>
      <c r="I109">
        <v>3</v>
      </c>
    </row>
    <row r="110" spans="5:9" x14ac:dyDescent="0.35">
      <c r="H110" s="18">
        <v>0.29099999999999998</v>
      </c>
      <c r="I110">
        <v>3</v>
      </c>
    </row>
    <row r="111" spans="5:9" x14ac:dyDescent="0.35">
      <c r="H111" s="18">
        <v>0.29199999999999998</v>
      </c>
      <c r="I111">
        <v>2</v>
      </c>
    </row>
    <row r="112" spans="5:9" x14ac:dyDescent="0.35">
      <c r="H112" s="18">
        <v>0.29299999999999998</v>
      </c>
      <c r="I112">
        <v>2</v>
      </c>
    </row>
    <row r="113" spans="8:9" x14ac:dyDescent="0.35">
      <c r="H113" s="18">
        <v>0.29399999999999998</v>
      </c>
      <c r="I113">
        <v>3</v>
      </c>
    </row>
    <row r="114" spans="8:9" x14ac:dyDescent="0.35">
      <c r="H114" s="18">
        <v>0.29499999999999998</v>
      </c>
      <c r="I114">
        <v>2</v>
      </c>
    </row>
    <row r="115" spans="8:9" x14ac:dyDescent="0.35">
      <c r="H115" s="18">
        <v>0.29699999999999999</v>
      </c>
      <c r="I115">
        <v>5</v>
      </c>
    </row>
    <row r="116" spans="8:9" x14ac:dyDescent="0.35">
      <c r="H116" s="18">
        <v>0.29799999999999999</v>
      </c>
      <c r="I116">
        <v>3</v>
      </c>
    </row>
    <row r="117" spans="8:9" x14ac:dyDescent="0.35">
      <c r="H117" s="18">
        <v>0.29899999999999999</v>
      </c>
      <c r="I117">
        <v>3</v>
      </c>
    </row>
    <row r="118" spans="8:9" x14ac:dyDescent="0.35">
      <c r="H118" s="18">
        <v>0.3</v>
      </c>
      <c r="I118">
        <v>1</v>
      </c>
    </row>
    <row r="119" spans="8:9" x14ac:dyDescent="0.35">
      <c r="H119" s="18">
        <v>0.30099999999999999</v>
      </c>
      <c r="I119">
        <v>1</v>
      </c>
    </row>
    <row r="120" spans="8:9" x14ac:dyDescent="0.35">
      <c r="H120" s="18">
        <v>0.30299999999999999</v>
      </c>
      <c r="I120">
        <v>6</v>
      </c>
    </row>
    <row r="121" spans="8:9" x14ac:dyDescent="0.35">
      <c r="H121" s="18">
        <v>0.30399999999999999</v>
      </c>
      <c r="I121">
        <v>1</v>
      </c>
    </row>
    <row r="122" spans="8:9" x14ac:dyDescent="0.35">
      <c r="H122" s="18">
        <v>0.30499999999999999</v>
      </c>
      <c r="I122">
        <v>4</v>
      </c>
    </row>
    <row r="123" spans="8:9" x14ac:dyDescent="0.35">
      <c r="H123" s="18">
        <v>0.30599999999999999</v>
      </c>
      <c r="I123">
        <v>4</v>
      </c>
    </row>
    <row r="124" spans="8:9" x14ac:dyDescent="0.35">
      <c r="H124" s="18">
        <v>0.307</v>
      </c>
      <c r="I124">
        <v>5</v>
      </c>
    </row>
    <row r="125" spans="8:9" x14ac:dyDescent="0.35">
      <c r="H125" s="18">
        <v>0.308</v>
      </c>
      <c r="I125">
        <v>6</v>
      </c>
    </row>
    <row r="126" spans="8:9" x14ac:dyDescent="0.35">
      <c r="H126" s="18">
        <v>0.309</v>
      </c>
      <c r="I126">
        <v>5</v>
      </c>
    </row>
    <row r="127" spans="8:9" x14ac:dyDescent="0.35">
      <c r="H127" s="18">
        <v>0.31</v>
      </c>
      <c r="I127">
        <v>5</v>
      </c>
    </row>
    <row r="128" spans="8:9" x14ac:dyDescent="0.35">
      <c r="H128" s="18">
        <v>0.311</v>
      </c>
      <c r="I128">
        <v>9</v>
      </c>
    </row>
    <row r="129" spans="8:9" x14ac:dyDescent="0.35">
      <c r="H129" s="18">
        <v>0.312</v>
      </c>
      <c r="I129">
        <v>3</v>
      </c>
    </row>
    <row r="130" spans="8:9" x14ac:dyDescent="0.35">
      <c r="H130" s="18">
        <v>0.313</v>
      </c>
      <c r="I130">
        <v>1</v>
      </c>
    </row>
    <row r="131" spans="8:9" x14ac:dyDescent="0.35">
      <c r="H131" s="18">
        <v>0.314</v>
      </c>
      <c r="I131">
        <v>1</v>
      </c>
    </row>
    <row r="132" spans="8:9" x14ac:dyDescent="0.35">
      <c r="H132" s="18">
        <v>0.315</v>
      </c>
      <c r="I132">
        <v>3</v>
      </c>
    </row>
    <row r="133" spans="8:9" x14ac:dyDescent="0.35">
      <c r="H133" s="18">
        <v>0.316</v>
      </c>
      <c r="I133">
        <v>4</v>
      </c>
    </row>
    <row r="134" spans="8:9" x14ac:dyDescent="0.35">
      <c r="H134" s="18">
        <v>0.317</v>
      </c>
      <c r="I134">
        <v>5</v>
      </c>
    </row>
    <row r="135" spans="8:9" x14ac:dyDescent="0.35">
      <c r="H135" s="18">
        <v>0.318</v>
      </c>
      <c r="I135">
        <v>5</v>
      </c>
    </row>
    <row r="136" spans="8:9" x14ac:dyDescent="0.35">
      <c r="H136" s="18">
        <v>0.31900000000000001</v>
      </c>
      <c r="I136">
        <v>5</v>
      </c>
    </row>
    <row r="137" spans="8:9" x14ac:dyDescent="0.35">
      <c r="H137" s="18">
        <v>0.32</v>
      </c>
      <c r="I137">
        <v>5</v>
      </c>
    </row>
    <row r="138" spans="8:9" x14ac:dyDescent="0.35">
      <c r="H138" s="18">
        <v>0.32100000000000001</v>
      </c>
      <c r="I138">
        <v>3</v>
      </c>
    </row>
    <row r="139" spans="8:9" x14ac:dyDescent="0.35">
      <c r="H139" s="18">
        <v>0.32200000000000001</v>
      </c>
      <c r="I139">
        <v>7</v>
      </c>
    </row>
    <row r="140" spans="8:9" x14ac:dyDescent="0.35">
      <c r="H140" s="18">
        <v>0.32300000000000001</v>
      </c>
      <c r="I140">
        <v>4</v>
      </c>
    </row>
    <row r="141" spans="8:9" x14ac:dyDescent="0.35">
      <c r="H141" s="18">
        <v>0.32400000000000001</v>
      </c>
      <c r="I141">
        <v>6</v>
      </c>
    </row>
    <row r="142" spans="8:9" x14ac:dyDescent="0.35">
      <c r="H142" s="18">
        <v>0.32500000000000001</v>
      </c>
      <c r="I142">
        <v>6</v>
      </c>
    </row>
    <row r="143" spans="8:9" x14ac:dyDescent="0.35">
      <c r="H143" s="18">
        <v>0.32600000000000001</v>
      </c>
      <c r="I143">
        <v>2</v>
      </c>
    </row>
    <row r="144" spans="8:9" x14ac:dyDescent="0.35">
      <c r="H144" s="18">
        <v>0.32700000000000001</v>
      </c>
      <c r="I144">
        <v>6</v>
      </c>
    </row>
    <row r="145" spans="8:9" x14ac:dyDescent="0.35">
      <c r="H145" s="18">
        <v>0.32800000000000001</v>
      </c>
      <c r="I145">
        <v>2</v>
      </c>
    </row>
    <row r="146" spans="8:9" x14ac:dyDescent="0.35">
      <c r="H146" s="18">
        <v>0.32900000000000001</v>
      </c>
      <c r="I146">
        <v>3</v>
      </c>
    </row>
    <row r="147" spans="8:9" x14ac:dyDescent="0.35">
      <c r="H147" s="18">
        <v>0.33</v>
      </c>
      <c r="I147">
        <v>7</v>
      </c>
    </row>
    <row r="148" spans="8:9" x14ac:dyDescent="0.35">
      <c r="H148" s="18">
        <v>0.33100000000000002</v>
      </c>
      <c r="I148">
        <v>5</v>
      </c>
    </row>
    <row r="149" spans="8:9" x14ac:dyDescent="0.35">
      <c r="H149" s="18">
        <v>0.33200000000000002</v>
      </c>
      <c r="I149">
        <v>4</v>
      </c>
    </row>
    <row r="150" spans="8:9" x14ac:dyDescent="0.35">
      <c r="H150" s="18">
        <v>0.33300000000000002</v>
      </c>
      <c r="I150">
        <v>6</v>
      </c>
    </row>
    <row r="151" spans="8:9" x14ac:dyDescent="0.35">
      <c r="H151" s="18">
        <v>0.33400000000000002</v>
      </c>
      <c r="I151">
        <v>12</v>
      </c>
    </row>
    <row r="152" spans="8:9" x14ac:dyDescent="0.35">
      <c r="H152" s="18">
        <v>0.33500000000000002</v>
      </c>
      <c r="I152">
        <v>3</v>
      </c>
    </row>
    <row r="153" spans="8:9" x14ac:dyDescent="0.35">
      <c r="H153" s="18">
        <v>0.33600000000000002</v>
      </c>
      <c r="I153">
        <v>6</v>
      </c>
    </row>
    <row r="154" spans="8:9" x14ac:dyDescent="0.35">
      <c r="H154" s="18">
        <v>0.33700000000000002</v>
      </c>
      <c r="I154">
        <v>6</v>
      </c>
    </row>
    <row r="155" spans="8:9" x14ac:dyDescent="0.35">
      <c r="H155" s="18">
        <v>0.33800000000000002</v>
      </c>
      <c r="I155">
        <v>4</v>
      </c>
    </row>
    <row r="156" spans="8:9" x14ac:dyDescent="0.35">
      <c r="H156" s="18">
        <v>0.33900000000000002</v>
      </c>
      <c r="I156">
        <v>3</v>
      </c>
    </row>
    <row r="157" spans="8:9" x14ac:dyDescent="0.35">
      <c r="H157" s="18">
        <v>0.34</v>
      </c>
      <c r="I157">
        <v>2</v>
      </c>
    </row>
    <row r="158" spans="8:9" x14ac:dyDescent="0.35">
      <c r="H158" s="18">
        <v>0.34100000000000003</v>
      </c>
      <c r="I158">
        <v>2</v>
      </c>
    </row>
    <row r="159" spans="8:9" x14ac:dyDescent="0.35">
      <c r="H159" s="18">
        <v>0.34200000000000003</v>
      </c>
      <c r="I159">
        <v>1</v>
      </c>
    </row>
    <row r="160" spans="8:9" x14ac:dyDescent="0.35">
      <c r="H160" s="18">
        <v>0.34300000000000003</v>
      </c>
      <c r="I160">
        <v>8</v>
      </c>
    </row>
    <row r="161" spans="8:9" x14ac:dyDescent="0.35">
      <c r="H161" s="18">
        <v>0.34399999999999997</v>
      </c>
      <c r="I161">
        <v>2</v>
      </c>
    </row>
    <row r="162" spans="8:9" x14ac:dyDescent="0.35">
      <c r="H162" s="18">
        <v>0.34499999999999997</v>
      </c>
      <c r="I162">
        <v>2</v>
      </c>
    </row>
    <row r="163" spans="8:9" x14ac:dyDescent="0.35">
      <c r="H163" s="18">
        <v>0.34599999999999997</v>
      </c>
      <c r="I163">
        <v>6</v>
      </c>
    </row>
    <row r="164" spans="8:9" x14ac:dyDescent="0.35">
      <c r="H164" s="18">
        <v>0.34699999999999998</v>
      </c>
      <c r="I164">
        <v>8</v>
      </c>
    </row>
    <row r="165" spans="8:9" x14ac:dyDescent="0.35">
      <c r="H165" s="18">
        <v>0.34799999999999998</v>
      </c>
      <c r="I165">
        <v>3</v>
      </c>
    </row>
    <row r="166" spans="8:9" x14ac:dyDescent="0.35">
      <c r="H166" s="18">
        <v>0.34899999999999998</v>
      </c>
      <c r="I166">
        <v>8</v>
      </c>
    </row>
    <row r="167" spans="8:9" x14ac:dyDescent="0.35">
      <c r="H167" s="18">
        <v>0.35</v>
      </c>
      <c r="I167">
        <v>5</v>
      </c>
    </row>
    <row r="168" spans="8:9" x14ac:dyDescent="0.35">
      <c r="H168" s="18">
        <v>0.35099999999999998</v>
      </c>
      <c r="I168">
        <v>10</v>
      </c>
    </row>
    <row r="169" spans="8:9" x14ac:dyDescent="0.35">
      <c r="H169" s="18">
        <v>0.35199999999999998</v>
      </c>
      <c r="I169">
        <v>3</v>
      </c>
    </row>
    <row r="170" spans="8:9" x14ac:dyDescent="0.35">
      <c r="H170" s="18">
        <v>0.35299999999999998</v>
      </c>
      <c r="I170">
        <v>6</v>
      </c>
    </row>
    <row r="171" spans="8:9" x14ac:dyDescent="0.35">
      <c r="H171" s="18">
        <v>0.35399999999999998</v>
      </c>
      <c r="I171">
        <v>4</v>
      </c>
    </row>
    <row r="172" spans="8:9" x14ac:dyDescent="0.35">
      <c r="H172" s="18">
        <v>0.35499999999999998</v>
      </c>
      <c r="I172">
        <v>3</v>
      </c>
    </row>
    <row r="173" spans="8:9" x14ac:dyDescent="0.35">
      <c r="H173" s="18">
        <v>0.35599999999999998</v>
      </c>
      <c r="I173">
        <v>4</v>
      </c>
    </row>
    <row r="174" spans="8:9" x14ac:dyDescent="0.35">
      <c r="H174" s="18">
        <v>0.35699999999999998</v>
      </c>
      <c r="I174">
        <v>8</v>
      </c>
    </row>
    <row r="175" spans="8:9" x14ac:dyDescent="0.35">
      <c r="H175" s="18">
        <v>0.35799999999999998</v>
      </c>
      <c r="I175">
        <v>3</v>
      </c>
    </row>
    <row r="176" spans="8:9" x14ac:dyDescent="0.35">
      <c r="H176" s="18">
        <v>0.35899999999999999</v>
      </c>
      <c r="I176">
        <v>7</v>
      </c>
    </row>
    <row r="177" spans="8:9" x14ac:dyDescent="0.35">
      <c r="H177" s="18">
        <v>0.36</v>
      </c>
      <c r="I177">
        <v>4</v>
      </c>
    </row>
    <row r="178" spans="8:9" x14ac:dyDescent="0.35">
      <c r="H178" s="18">
        <v>0.36099999999999999</v>
      </c>
      <c r="I178">
        <v>7</v>
      </c>
    </row>
    <row r="179" spans="8:9" x14ac:dyDescent="0.35">
      <c r="H179" s="18">
        <v>0.36199999999999999</v>
      </c>
      <c r="I179">
        <v>4</v>
      </c>
    </row>
    <row r="180" spans="8:9" x14ac:dyDescent="0.35">
      <c r="H180" s="18">
        <v>0.36299999999999999</v>
      </c>
      <c r="I180">
        <v>3</v>
      </c>
    </row>
    <row r="181" spans="8:9" x14ac:dyDescent="0.35">
      <c r="H181" s="18">
        <v>0.36399999999999999</v>
      </c>
      <c r="I181">
        <v>4</v>
      </c>
    </row>
    <row r="182" spans="8:9" x14ac:dyDescent="0.35">
      <c r="H182" s="18">
        <v>0.36499999999999999</v>
      </c>
      <c r="I182">
        <v>7</v>
      </c>
    </row>
    <row r="183" spans="8:9" x14ac:dyDescent="0.35">
      <c r="H183" s="18">
        <v>0.36599999999999999</v>
      </c>
      <c r="I183">
        <v>10</v>
      </c>
    </row>
    <row r="184" spans="8:9" x14ac:dyDescent="0.35">
      <c r="H184" s="18">
        <v>0.36699999999999999</v>
      </c>
      <c r="I184">
        <v>15</v>
      </c>
    </row>
    <row r="185" spans="8:9" x14ac:dyDescent="0.35">
      <c r="H185" s="18">
        <v>0.36799999999999999</v>
      </c>
      <c r="I185">
        <v>7</v>
      </c>
    </row>
    <row r="186" spans="8:9" x14ac:dyDescent="0.35">
      <c r="H186" s="18">
        <v>0.36899999999999999</v>
      </c>
      <c r="I186">
        <v>5</v>
      </c>
    </row>
    <row r="187" spans="8:9" x14ac:dyDescent="0.35">
      <c r="H187" s="18">
        <v>0.37</v>
      </c>
      <c r="I187">
        <v>7</v>
      </c>
    </row>
    <row r="188" spans="8:9" x14ac:dyDescent="0.35">
      <c r="H188" s="18">
        <v>0.371</v>
      </c>
      <c r="I188">
        <v>11</v>
      </c>
    </row>
    <row r="189" spans="8:9" x14ac:dyDescent="0.35">
      <c r="H189" s="18">
        <v>0.372</v>
      </c>
      <c r="I189">
        <v>9</v>
      </c>
    </row>
    <row r="190" spans="8:9" x14ac:dyDescent="0.35">
      <c r="H190" s="18">
        <v>0.373</v>
      </c>
      <c r="I190">
        <v>6</v>
      </c>
    </row>
    <row r="191" spans="8:9" x14ac:dyDescent="0.35">
      <c r="H191" s="18">
        <v>0.374</v>
      </c>
      <c r="I191">
        <v>5</v>
      </c>
    </row>
    <row r="192" spans="8:9" x14ac:dyDescent="0.35">
      <c r="H192" s="18">
        <v>0.375</v>
      </c>
      <c r="I192">
        <v>7</v>
      </c>
    </row>
    <row r="193" spans="8:9" x14ac:dyDescent="0.35">
      <c r="H193" s="18">
        <v>0.376</v>
      </c>
      <c r="I193">
        <v>11</v>
      </c>
    </row>
    <row r="194" spans="8:9" x14ac:dyDescent="0.35">
      <c r="H194" s="18">
        <v>0.377</v>
      </c>
      <c r="I194">
        <v>15</v>
      </c>
    </row>
    <row r="195" spans="8:9" x14ac:dyDescent="0.35">
      <c r="H195" s="18">
        <v>0.378</v>
      </c>
      <c r="I195">
        <v>7</v>
      </c>
    </row>
    <row r="196" spans="8:9" x14ac:dyDescent="0.35">
      <c r="H196" s="18">
        <v>0.379</v>
      </c>
      <c r="I196">
        <v>10</v>
      </c>
    </row>
    <row r="197" spans="8:9" x14ac:dyDescent="0.35">
      <c r="H197" s="18">
        <v>0.38</v>
      </c>
      <c r="I197">
        <v>12</v>
      </c>
    </row>
    <row r="198" spans="8:9" x14ac:dyDescent="0.35">
      <c r="H198" s="18">
        <v>0.38100000000000001</v>
      </c>
      <c r="I198">
        <v>8</v>
      </c>
    </row>
    <row r="199" spans="8:9" x14ac:dyDescent="0.35">
      <c r="H199" s="18">
        <v>0.38200000000000001</v>
      </c>
      <c r="I199">
        <v>5</v>
      </c>
    </row>
    <row r="200" spans="8:9" x14ac:dyDescent="0.35">
      <c r="H200" s="18">
        <v>0.38300000000000001</v>
      </c>
      <c r="I200">
        <v>8</v>
      </c>
    </row>
    <row r="201" spans="8:9" x14ac:dyDescent="0.35">
      <c r="H201" s="18">
        <v>0.38400000000000001</v>
      </c>
      <c r="I201">
        <v>6</v>
      </c>
    </row>
    <row r="202" spans="8:9" x14ac:dyDescent="0.35">
      <c r="H202" s="18">
        <v>0.38500000000000001</v>
      </c>
      <c r="I202">
        <v>6</v>
      </c>
    </row>
    <row r="203" spans="8:9" x14ac:dyDescent="0.35">
      <c r="H203" s="18">
        <v>0.38600000000000001</v>
      </c>
      <c r="I203">
        <v>13</v>
      </c>
    </row>
    <row r="204" spans="8:9" x14ac:dyDescent="0.35">
      <c r="H204" s="18">
        <v>0.38700000000000001</v>
      </c>
      <c r="I204">
        <v>5</v>
      </c>
    </row>
    <row r="205" spans="8:9" x14ac:dyDescent="0.35">
      <c r="H205" s="18">
        <v>0.38800000000000001</v>
      </c>
      <c r="I205">
        <v>12</v>
      </c>
    </row>
    <row r="206" spans="8:9" x14ac:dyDescent="0.35">
      <c r="H206" s="18">
        <v>0.38900000000000001</v>
      </c>
      <c r="I206">
        <v>18</v>
      </c>
    </row>
    <row r="207" spans="8:9" x14ac:dyDescent="0.35">
      <c r="H207" s="18">
        <v>0.39</v>
      </c>
      <c r="I207">
        <v>11</v>
      </c>
    </row>
    <row r="208" spans="8:9" x14ac:dyDescent="0.35">
      <c r="H208" s="18">
        <v>0.39100000000000001</v>
      </c>
      <c r="I208">
        <v>5</v>
      </c>
    </row>
    <row r="209" spans="8:9" x14ac:dyDescent="0.35">
      <c r="H209" s="18">
        <v>0.39200000000000002</v>
      </c>
      <c r="I209">
        <v>17</v>
      </c>
    </row>
    <row r="210" spans="8:9" x14ac:dyDescent="0.35">
      <c r="H210" s="18">
        <v>0.39300000000000002</v>
      </c>
      <c r="I210">
        <v>11</v>
      </c>
    </row>
    <row r="211" spans="8:9" x14ac:dyDescent="0.35">
      <c r="H211" s="18">
        <v>0.39400000000000002</v>
      </c>
      <c r="I211">
        <v>9</v>
      </c>
    </row>
    <row r="212" spans="8:9" x14ac:dyDescent="0.35">
      <c r="H212" s="18">
        <v>0.39500000000000002</v>
      </c>
      <c r="I212">
        <v>10</v>
      </c>
    </row>
    <row r="213" spans="8:9" x14ac:dyDescent="0.35">
      <c r="H213" s="18">
        <v>0.39600000000000002</v>
      </c>
      <c r="I213">
        <v>9</v>
      </c>
    </row>
    <row r="214" spans="8:9" x14ac:dyDescent="0.35">
      <c r="H214" s="18">
        <v>0.39700000000000002</v>
      </c>
      <c r="I214">
        <v>8</v>
      </c>
    </row>
    <row r="215" spans="8:9" x14ac:dyDescent="0.35">
      <c r="H215" s="18">
        <v>0.39800000000000002</v>
      </c>
      <c r="I215">
        <v>10</v>
      </c>
    </row>
    <row r="216" spans="8:9" x14ac:dyDescent="0.35">
      <c r="H216" s="18">
        <v>0.39900000000000002</v>
      </c>
      <c r="I216">
        <v>11</v>
      </c>
    </row>
    <row r="217" spans="8:9" x14ac:dyDescent="0.35">
      <c r="H217" s="18">
        <v>0.4</v>
      </c>
      <c r="I217">
        <v>12</v>
      </c>
    </row>
    <row r="218" spans="8:9" x14ac:dyDescent="0.35">
      <c r="H218" s="18">
        <v>0.40100000000000002</v>
      </c>
      <c r="I218">
        <v>13</v>
      </c>
    </row>
    <row r="219" spans="8:9" x14ac:dyDescent="0.35">
      <c r="H219" s="18">
        <v>0.40200000000000002</v>
      </c>
      <c r="I219">
        <v>14</v>
      </c>
    </row>
    <row r="220" spans="8:9" x14ac:dyDescent="0.35">
      <c r="H220" s="18">
        <v>0.40300000000000002</v>
      </c>
      <c r="I220">
        <v>10</v>
      </c>
    </row>
    <row r="221" spans="8:9" x14ac:dyDescent="0.35">
      <c r="H221" s="18">
        <v>0.40400000000000003</v>
      </c>
      <c r="I221">
        <v>11</v>
      </c>
    </row>
    <row r="222" spans="8:9" x14ac:dyDescent="0.35">
      <c r="H222" s="18">
        <v>0.40500000000000003</v>
      </c>
      <c r="I222">
        <v>16</v>
      </c>
    </row>
    <row r="223" spans="8:9" x14ac:dyDescent="0.35">
      <c r="H223" s="18">
        <v>0.40600000000000003</v>
      </c>
      <c r="I223">
        <v>13</v>
      </c>
    </row>
    <row r="224" spans="8:9" x14ac:dyDescent="0.35">
      <c r="H224" s="18">
        <v>0.40699999999999997</v>
      </c>
      <c r="I224">
        <v>8</v>
      </c>
    </row>
    <row r="225" spans="8:9" x14ac:dyDescent="0.35">
      <c r="H225" s="18">
        <v>0.40799999999999997</v>
      </c>
      <c r="I225">
        <v>13</v>
      </c>
    </row>
    <row r="226" spans="8:9" x14ac:dyDescent="0.35">
      <c r="H226" s="18">
        <v>0.40899999999999997</v>
      </c>
      <c r="I226">
        <v>8</v>
      </c>
    </row>
    <row r="227" spans="8:9" x14ac:dyDescent="0.35">
      <c r="H227" s="18">
        <v>0.41</v>
      </c>
      <c r="I227">
        <v>6</v>
      </c>
    </row>
    <row r="228" spans="8:9" x14ac:dyDescent="0.35">
      <c r="H228" s="18">
        <v>0.41099999999999998</v>
      </c>
      <c r="I228">
        <v>9</v>
      </c>
    </row>
    <row r="229" spans="8:9" x14ac:dyDescent="0.35">
      <c r="H229" s="18">
        <v>0.41199999999999998</v>
      </c>
      <c r="I229">
        <v>13</v>
      </c>
    </row>
    <row r="230" spans="8:9" x14ac:dyDescent="0.35">
      <c r="H230" s="18">
        <v>0.41299999999999998</v>
      </c>
      <c r="I230">
        <v>7</v>
      </c>
    </row>
    <row r="231" spans="8:9" x14ac:dyDescent="0.35">
      <c r="H231" s="18">
        <v>0.41399999999999998</v>
      </c>
      <c r="I231">
        <v>9</v>
      </c>
    </row>
    <row r="232" spans="8:9" x14ac:dyDescent="0.35">
      <c r="H232" s="18">
        <v>0.41499999999999998</v>
      </c>
      <c r="I232">
        <v>5</v>
      </c>
    </row>
    <row r="233" spans="8:9" x14ac:dyDescent="0.35">
      <c r="H233" s="18">
        <v>0.41599999999999998</v>
      </c>
      <c r="I233">
        <v>8</v>
      </c>
    </row>
    <row r="234" spans="8:9" x14ac:dyDescent="0.35">
      <c r="H234" s="18">
        <v>0.41699999999999998</v>
      </c>
      <c r="I234">
        <v>9</v>
      </c>
    </row>
    <row r="235" spans="8:9" x14ac:dyDescent="0.35">
      <c r="H235" s="18">
        <v>0.41799999999999998</v>
      </c>
      <c r="I235">
        <v>10</v>
      </c>
    </row>
    <row r="236" spans="8:9" x14ac:dyDescent="0.35">
      <c r="H236" s="18">
        <v>0.41899999999999998</v>
      </c>
      <c r="I236">
        <v>10</v>
      </c>
    </row>
    <row r="237" spans="8:9" x14ac:dyDescent="0.35">
      <c r="H237" s="18">
        <v>0.42</v>
      </c>
      <c r="I237">
        <v>7</v>
      </c>
    </row>
    <row r="238" spans="8:9" x14ac:dyDescent="0.35">
      <c r="H238" s="18">
        <v>0.42099999999999999</v>
      </c>
      <c r="I238">
        <v>17</v>
      </c>
    </row>
    <row r="239" spans="8:9" x14ac:dyDescent="0.35">
      <c r="H239" s="18">
        <v>0.42199999999999999</v>
      </c>
      <c r="I239">
        <v>5</v>
      </c>
    </row>
    <row r="240" spans="8:9" x14ac:dyDescent="0.35">
      <c r="H240" s="18">
        <v>0.42299999999999999</v>
      </c>
      <c r="I240">
        <v>18</v>
      </c>
    </row>
    <row r="241" spans="8:9" x14ac:dyDescent="0.35">
      <c r="H241" s="18">
        <v>0.42399999999999999</v>
      </c>
      <c r="I241">
        <v>11</v>
      </c>
    </row>
    <row r="242" spans="8:9" x14ac:dyDescent="0.35">
      <c r="H242" s="18">
        <v>0.42499999999999999</v>
      </c>
      <c r="I242">
        <v>12</v>
      </c>
    </row>
    <row r="243" spans="8:9" x14ac:dyDescent="0.35">
      <c r="H243" s="18">
        <v>0.42599999999999999</v>
      </c>
      <c r="I243">
        <v>7</v>
      </c>
    </row>
    <row r="244" spans="8:9" x14ac:dyDescent="0.35">
      <c r="H244" s="18">
        <v>0.42699999999999999</v>
      </c>
      <c r="I244">
        <v>4</v>
      </c>
    </row>
    <row r="245" spans="8:9" x14ac:dyDescent="0.35">
      <c r="H245" s="18">
        <v>0.42799999999999999</v>
      </c>
      <c r="I245">
        <v>6</v>
      </c>
    </row>
    <row r="246" spans="8:9" x14ac:dyDescent="0.35">
      <c r="H246" s="18">
        <v>0.42899999999999999</v>
      </c>
      <c r="I246">
        <v>12</v>
      </c>
    </row>
    <row r="247" spans="8:9" x14ac:dyDescent="0.35">
      <c r="H247" s="18">
        <v>0.43</v>
      </c>
      <c r="I247">
        <v>11</v>
      </c>
    </row>
    <row r="248" spans="8:9" x14ac:dyDescent="0.35">
      <c r="H248" s="18">
        <v>0.43099999999999999</v>
      </c>
      <c r="I248">
        <v>16</v>
      </c>
    </row>
    <row r="249" spans="8:9" x14ac:dyDescent="0.35">
      <c r="H249" s="18">
        <v>0.432</v>
      </c>
      <c r="I249">
        <v>11</v>
      </c>
    </row>
    <row r="250" spans="8:9" x14ac:dyDescent="0.35">
      <c r="H250" s="18">
        <v>0.433</v>
      </c>
      <c r="I250">
        <v>15</v>
      </c>
    </row>
    <row r="251" spans="8:9" x14ac:dyDescent="0.35">
      <c r="H251" s="18">
        <v>0.434</v>
      </c>
      <c r="I251">
        <v>9</v>
      </c>
    </row>
    <row r="252" spans="8:9" x14ac:dyDescent="0.35">
      <c r="H252" s="18">
        <v>0.435</v>
      </c>
      <c r="I252">
        <v>26</v>
      </c>
    </row>
    <row r="253" spans="8:9" x14ac:dyDescent="0.35">
      <c r="H253" s="18">
        <v>0.436</v>
      </c>
      <c r="I253">
        <v>14</v>
      </c>
    </row>
    <row r="254" spans="8:9" x14ac:dyDescent="0.35">
      <c r="H254" s="18">
        <v>0.437</v>
      </c>
      <c r="I254">
        <v>11</v>
      </c>
    </row>
    <row r="255" spans="8:9" x14ac:dyDescent="0.35">
      <c r="H255" s="18">
        <v>0.438</v>
      </c>
      <c r="I255">
        <v>10</v>
      </c>
    </row>
    <row r="256" spans="8:9" x14ac:dyDescent="0.35">
      <c r="H256" s="18">
        <v>0.439</v>
      </c>
      <c r="I256">
        <v>24</v>
      </c>
    </row>
    <row r="257" spans="8:9" x14ac:dyDescent="0.35">
      <c r="H257" s="18">
        <v>0.44</v>
      </c>
      <c r="I257">
        <v>7</v>
      </c>
    </row>
    <row r="258" spans="8:9" x14ac:dyDescent="0.35">
      <c r="H258" s="18">
        <v>0.441</v>
      </c>
      <c r="I258">
        <v>10</v>
      </c>
    </row>
    <row r="259" spans="8:9" x14ac:dyDescent="0.35">
      <c r="H259" s="18">
        <v>0.442</v>
      </c>
      <c r="I259">
        <v>15</v>
      </c>
    </row>
    <row r="260" spans="8:9" x14ac:dyDescent="0.35">
      <c r="H260" s="18">
        <v>0.443</v>
      </c>
      <c r="I260">
        <v>15</v>
      </c>
    </row>
    <row r="261" spans="8:9" x14ac:dyDescent="0.35">
      <c r="H261" s="18">
        <v>0.44400000000000001</v>
      </c>
      <c r="I261">
        <v>9</v>
      </c>
    </row>
    <row r="262" spans="8:9" x14ac:dyDescent="0.35">
      <c r="H262" s="18">
        <v>0.44500000000000001</v>
      </c>
      <c r="I262">
        <v>22</v>
      </c>
    </row>
    <row r="263" spans="8:9" x14ac:dyDescent="0.35">
      <c r="H263" s="18">
        <v>0.44600000000000001</v>
      </c>
      <c r="I263">
        <v>11</v>
      </c>
    </row>
    <row r="264" spans="8:9" x14ac:dyDescent="0.35">
      <c r="H264" s="18">
        <v>0.44700000000000001</v>
      </c>
      <c r="I264">
        <v>15</v>
      </c>
    </row>
    <row r="265" spans="8:9" x14ac:dyDescent="0.35">
      <c r="H265" s="18">
        <v>0.44800000000000001</v>
      </c>
      <c r="I265">
        <v>20</v>
      </c>
    </row>
    <row r="266" spans="8:9" x14ac:dyDescent="0.35">
      <c r="H266" s="18">
        <v>0.44900000000000001</v>
      </c>
      <c r="I266">
        <v>12</v>
      </c>
    </row>
    <row r="267" spans="8:9" x14ac:dyDescent="0.35">
      <c r="H267" s="18">
        <v>0.45</v>
      </c>
      <c r="I267">
        <v>19</v>
      </c>
    </row>
    <row r="268" spans="8:9" x14ac:dyDescent="0.35">
      <c r="H268" s="18">
        <v>0.45100000000000001</v>
      </c>
      <c r="I268">
        <v>18</v>
      </c>
    </row>
    <row r="269" spans="8:9" x14ac:dyDescent="0.35">
      <c r="H269" s="18">
        <v>0.45200000000000001</v>
      </c>
      <c r="I269">
        <v>16</v>
      </c>
    </row>
    <row r="270" spans="8:9" x14ac:dyDescent="0.35">
      <c r="H270" s="18">
        <v>0.45300000000000001</v>
      </c>
      <c r="I270">
        <v>16</v>
      </c>
    </row>
    <row r="271" spans="8:9" x14ac:dyDescent="0.35">
      <c r="H271" s="18">
        <v>0.45400000000000001</v>
      </c>
      <c r="I271">
        <v>12</v>
      </c>
    </row>
    <row r="272" spans="8:9" x14ac:dyDescent="0.35">
      <c r="H272" s="18">
        <v>0.45500000000000002</v>
      </c>
      <c r="I272">
        <v>6</v>
      </c>
    </row>
    <row r="273" spans="8:9" x14ac:dyDescent="0.35">
      <c r="H273" s="18">
        <v>0.45600000000000002</v>
      </c>
      <c r="I273">
        <v>18</v>
      </c>
    </row>
    <row r="274" spans="8:9" x14ac:dyDescent="0.35">
      <c r="H274" s="18">
        <v>0.45700000000000002</v>
      </c>
      <c r="I274">
        <v>20</v>
      </c>
    </row>
    <row r="275" spans="8:9" x14ac:dyDescent="0.35">
      <c r="H275" s="18">
        <v>0.45800000000000002</v>
      </c>
      <c r="I275">
        <v>12</v>
      </c>
    </row>
    <row r="276" spans="8:9" x14ac:dyDescent="0.35">
      <c r="H276" s="18">
        <v>0.45900000000000002</v>
      </c>
      <c r="I276">
        <v>20</v>
      </c>
    </row>
    <row r="277" spans="8:9" x14ac:dyDescent="0.35">
      <c r="H277" s="18">
        <v>0.46</v>
      </c>
      <c r="I277">
        <v>15</v>
      </c>
    </row>
    <row r="278" spans="8:9" x14ac:dyDescent="0.35">
      <c r="H278" s="18">
        <v>0.46100000000000002</v>
      </c>
      <c r="I278">
        <v>12</v>
      </c>
    </row>
    <row r="279" spans="8:9" x14ac:dyDescent="0.35">
      <c r="H279" s="18">
        <v>0.46200000000000002</v>
      </c>
      <c r="I279">
        <v>7</v>
      </c>
    </row>
    <row r="280" spans="8:9" x14ac:dyDescent="0.35">
      <c r="H280" s="18">
        <v>0.46300000000000002</v>
      </c>
      <c r="I280">
        <v>13</v>
      </c>
    </row>
    <row r="281" spans="8:9" x14ac:dyDescent="0.35">
      <c r="H281" s="18">
        <v>0.46400000000000002</v>
      </c>
      <c r="I281">
        <v>15</v>
      </c>
    </row>
    <row r="282" spans="8:9" x14ac:dyDescent="0.35">
      <c r="H282" s="18">
        <v>0.46500000000000002</v>
      </c>
      <c r="I282">
        <v>10</v>
      </c>
    </row>
    <row r="283" spans="8:9" x14ac:dyDescent="0.35">
      <c r="H283" s="18">
        <v>0.46600000000000003</v>
      </c>
      <c r="I283">
        <v>14</v>
      </c>
    </row>
    <row r="284" spans="8:9" x14ac:dyDescent="0.35">
      <c r="H284" s="18">
        <v>0.46700000000000003</v>
      </c>
      <c r="I284">
        <v>18</v>
      </c>
    </row>
    <row r="285" spans="8:9" x14ac:dyDescent="0.35">
      <c r="H285" s="18">
        <v>0.46800000000000003</v>
      </c>
      <c r="I285">
        <v>10</v>
      </c>
    </row>
    <row r="286" spans="8:9" x14ac:dyDescent="0.35">
      <c r="H286" s="18">
        <v>0.46899999999999997</v>
      </c>
      <c r="I286">
        <v>13</v>
      </c>
    </row>
    <row r="287" spans="8:9" x14ac:dyDescent="0.35">
      <c r="H287" s="18">
        <v>0.47</v>
      </c>
      <c r="I287">
        <v>9</v>
      </c>
    </row>
    <row r="288" spans="8:9" x14ac:dyDescent="0.35">
      <c r="H288" s="18">
        <v>0.47099999999999997</v>
      </c>
      <c r="I288">
        <v>16</v>
      </c>
    </row>
    <row r="289" spans="8:9" x14ac:dyDescent="0.35">
      <c r="H289" s="18">
        <v>0.47199999999999998</v>
      </c>
      <c r="I289">
        <v>18</v>
      </c>
    </row>
    <row r="290" spans="8:9" x14ac:dyDescent="0.35">
      <c r="H290" s="18">
        <v>0.47299999999999998</v>
      </c>
      <c r="I290">
        <v>14</v>
      </c>
    </row>
    <row r="291" spans="8:9" x14ac:dyDescent="0.35">
      <c r="H291" s="18">
        <v>0.47399999999999998</v>
      </c>
      <c r="I291">
        <v>15</v>
      </c>
    </row>
    <row r="292" spans="8:9" x14ac:dyDescent="0.35">
      <c r="H292" s="18">
        <v>0.47499999999999998</v>
      </c>
      <c r="I292">
        <v>11</v>
      </c>
    </row>
    <row r="293" spans="8:9" x14ac:dyDescent="0.35">
      <c r="H293" s="18">
        <v>0.47599999999999998</v>
      </c>
      <c r="I293">
        <v>23</v>
      </c>
    </row>
    <row r="294" spans="8:9" x14ac:dyDescent="0.35">
      <c r="H294" s="18">
        <v>0.47699999999999998</v>
      </c>
      <c r="I294">
        <v>10</v>
      </c>
    </row>
    <row r="295" spans="8:9" x14ac:dyDescent="0.35">
      <c r="H295" s="18">
        <v>0.47799999999999998</v>
      </c>
      <c r="I295">
        <v>14</v>
      </c>
    </row>
    <row r="296" spans="8:9" x14ac:dyDescent="0.35">
      <c r="H296" s="18">
        <v>0.47899999999999998</v>
      </c>
      <c r="I296">
        <v>18</v>
      </c>
    </row>
    <row r="297" spans="8:9" x14ac:dyDescent="0.35">
      <c r="H297" s="18">
        <v>0.48</v>
      </c>
      <c r="I297">
        <v>18</v>
      </c>
    </row>
    <row r="298" spans="8:9" x14ac:dyDescent="0.35">
      <c r="H298" s="18">
        <v>0.48099999999999998</v>
      </c>
      <c r="I298">
        <v>15</v>
      </c>
    </row>
    <row r="299" spans="8:9" x14ac:dyDescent="0.35">
      <c r="H299" s="18">
        <v>0.48199999999999998</v>
      </c>
      <c r="I299">
        <v>17</v>
      </c>
    </row>
    <row r="300" spans="8:9" x14ac:dyDescent="0.35">
      <c r="H300" s="18">
        <v>0.48299999999999998</v>
      </c>
      <c r="I300">
        <v>18</v>
      </c>
    </row>
    <row r="301" spans="8:9" x14ac:dyDescent="0.35">
      <c r="H301" s="18">
        <v>0.48399999999999999</v>
      </c>
      <c r="I301">
        <v>9</v>
      </c>
    </row>
    <row r="302" spans="8:9" x14ac:dyDescent="0.35">
      <c r="H302" s="18">
        <v>0.48499999999999999</v>
      </c>
      <c r="I302">
        <v>13</v>
      </c>
    </row>
    <row r="303" spans="8:9" x14ac:dyDescent="0.35">
      <c r="H303" s="18">
        <v>0.48599999999999999</v>
      </c>
      <c r="I303">
        <v>15</v>
      </c>
    </row>
    <row r="304" spans="8:9" x14ac:dyDescent="0.35">
      <c r="H304" s="18">
        <v>0.48699999999999999</v>
      </c>
      <c r="I304">
        <v>13</v>
      </c>
    </row>
    <row r="305" spans="8:9" x14ac:dyDescent="0.35">
      <c r="H305" s="18">
        <v>0.48799999999999999</v>
      </c>
      <c r="I305">
        <v>13</v>
      </c>
    </row>
    <row r="306" spans="8:9" x14ac:dyDescent="0.35">
      <c r="H306" s="18">
        <v>0.48899999999999999</v>
      </c>
      <c r="I306">
        <v>16</v>
      </c>
    </row>
    <row r="307" spans="8:9" x14ac:dyDescent="0.35">
      <c r="H307" s="18">
        <v>0.49</v>
      </c>
      <c r="I307">
        <v>20</v>
      </c>
    </row>
    <row r="308" spans="8:9" x14ac:dyDescent="0.35">
      <c r="H308" s="18">
        <v>0.49099999999999999</v>
      </c>
      <c r="I308">
        <v>17</v>
      </c>
    </row>
    <row r="309" spans="8:9" x14ac:dyDescent="0.35">
      <c r="H309" s="18">
        <v>0.49199999999999999</v>
      </c>
      <c r="I309">
        <v>14</v>
      </c>
    </row>
    <row r="310" spans="8:9" x14ac:dyDescent="0.35">
      <c r="H310" s="18">
        <v>0.49299999999999999</v>
      </c>
      <c r="I310">
        <v>12</v>
      </c>
    </row>
    <row r="311" spans="8:9" x14ac:dyDescent="0.35">
      <c r="H311" s="18">
        <v>0.49399999999999999</v>
      </c>
      <c r="I311">
        <v>21</v>
      </c>
    </row>
    <row r="312" spans="8:9" x14ac:dyDescent="0.35">
      <c r="H312" s="18">
        <v>0.495</v>
      </c>
      <c r="I312">
        <v>21</v>
      </c>
    </row>
    <row r="313" spans="8:9" x14ac:dyDescent="0.35">
      <c r="H313" s="18">
        <v>0.496</v>
      </c>
      <c r="I313">
        <v>16</v>
      </c>
    </row>
    <row r="314" spans="8:9" x14ac:dyDescent="0.35">
      <c r="H314" s="18">
        <v>0.497</v>
      </c>
      <c r="I314">
        <v>22</v>
      </c>
    </row>
    <row r="315" spans="8:9" x14ac:dyDescent="0.35">
      <c r="H315" s="18">
        <v>0.498</v>
      </c>
      <c r="I315">
        <v>13</v>
      </c>
    </row>
    <row r="316" spans="8:9" x14ac:dyDescent="0.35">
      <c r="H316" s="18">
        <v>0.499</v>
      </c>
      <c r="I316">
        <v>15</v>
      </c>
    </row>
    <row r="317" spans="8:9" x14ac:dyDescent="0.35">
      <c r="H317" s="18">
        <v>0.5</v>
      </c>
      <c r="I317">
        <v>20</v>
      </c>
    </row>
    <row r="318" spans="8:9" x14ac:dyDescent="0.35">
      <c r="H318" s="18">
        <v>0.501</v>
      </c>
      <c r="I318">
        <v>16</v>
      </c>
    </row>
    <row r="319" spans="8:9" x14ac:dyDescent="0.35">
      <c r="H319" s="18">
        <v>0.502</v>
      </c>
      <c r="I319">
        <v>29</v>
      </c>
    </row>
    <row r="320" spans="8:9" x14ac:dyDescent="0.35">
      <c r="H320" s="18">
        <v>0.503</v>
      </c>
      <c r="I320">
        <v>17</v>
      </c>
    </row>
    <row r="321" spans="8:9" x14ac:dyDescent="0.35">
      <c r="H321" s="18">
        <v>0.504</v>
      </c>
      <c r="I321">
        <v>18</v>
      </c>
    </row>
    <row r="322" spans="8:9" x14ac:dyDescent="0.35">
      <c r="H322" s="18">
        <v>0.505</v>
      </c>
      <c r="I322">
        <v>18</v>
      </c>
    </row>
    <row r="323" spans="8:9" x14ac:dyDescent="0.35">
      <c r="H323" s="18">
        <v>0.50600000000000001</v>
      </c>
      <c r="I323">
        <v>17</v>
      </c>
    </row>
    <row r="324" spans="8:9" x14ac:dyDescent="0.35">
      <c r="H324" s="18">
        <v>0.50700000000000001</v>
      </c>
      <c r="I324">
        <v>18</v>
      </c>
    </row>
    <row r="325" spans="8:9" x14ac:dyDescent="0.35">
      <c r="H325" s="18">
        <v>0.50800000000000001</v>
      </c>
      <c r="I325">
        <v>9</v>
      </c>
    </row>
    <row r="326" spans="8:9" x14ac:dyDescent="0.35">
      <c r="H326" s="18">
        <v>0.50900000000000001</v>
      </c>
      <c r="I326">
        <v>16</v>
      </c>
    </row>
    <row r="327" spans="8:9" x14ac:dyDescent="0.35">
      <c r="H327" s="18">
        <v>0.51</v>
      </c>
      <c r="I327">
        <v>19</v>
      </c>
    </row>
    <row r="328" spans="8:9" x14ac:dyDescent="0.35">
      <c r="H328" s="18">
        <v>0.51100000000000001</v>
      </c>
      <c r="I328">
        <v>24</v>
      </c>
    </row>
    <row r="329" spans="8:9" x14ac:dyDescent="0.35">
      <c r="H329" s="18">
        <v>0.51200000000000001</v>
      </c>
      <c r="I329">
        <v>12</v>
      </c>
    </row>
    <row r="330" spans="8:9" x14ac:dyDescent="0.35">
      <c r="H330" s="18">
        <v>0.51300000000000001</v>
      </c>
      <c r="I330">
        <v>19</v>
      </c>
    </row>
    <row r="331" spans="8:9" x14ac:dyDescent="0.35">
      <c r="H331" s="18">
        <v>0.51400000000000001</v>
      </c>
      <c r="I331">
        <v>22</v>
      </c>
    </row>
    <row r="332" spans="8:9" x14ac:dyDescent="0.35">
      <c r="H332" s="18">
        <v>0.51500000000000001</v>
      </c>
      <c r="I332">
        <v>18</v>
      </c>
    </row>
    <row r="333" spans="8:9" x14ac:dyDescent="0.35">
      <c r="H333" s="18">
        <v>0.51600000000000001</v>
      </c>
      <c r="I333">
        <v>21</v>
      </c>
    </row>
    <row r="334" spans="8:9" x14ac:dyDescent="0.35">
      <c r="H334" s="18">
        <v>0.51700000000000002</v>
      </c>
      <c r="I334">
        <v>10</v>
      </c>
    </row>
    <row r="335" spans="8:9" x14ac:dyDescent="0.35">
      <c r="H335" s="18">
        <v>0.51800000000000002</v>
      </c>
      <c r="I335">
        <v>16</v>
      </c>
    </row>
    <row r="336" spans="8:9" x14ac:dyDescent="0.35">
      <c r="H336" s="18">
        <v>0.51900000000000002</v>
      </c>
      <c r="I336">
        <v>20</v>
      </c>
    </row>
    <row r="337" spans="8:9" x14ac:dyDescent="0.35">
      <c r="H337" s="18">
        <v>0.52</v>
      </c>
      <c r="I337">
        <v>23</v>
      </c>
    </row>
    <row r="338" spans="8:9" x14ac:dyDescent="0.35">
      <c r="H338" s="18">
        <v>0.52100000000000002</v>
      </c>
      <c r="I338">
        <v>25</v>
      </c>
    </row>
    <row r="339" spans="8:9" x14ac:dyDescent="0.35">
      <c r="H339" s="18">
        <v>0.52200000000000002</v>
      </c>
      <c r="I339">
        <v>15</v>
      </c>
    </row>
    <row r="340" spans="8:9" x14ac:dyDescent="0.35">
      <c r="H340" s="18">
        <v>0.52300000000000002</v>
      </c>
      <c r="I340">
        <v>20</v>
      </c>
    </row>
    <row r="341" spans="8:9" x14ac:dyDescent="0.35">
      <c r="H341" s="18">
        <v>0.52400000000000002</v>
      </c>
      <c r="I341">
        <v>21</v>
      </c>
    </row>
    <row r="342" spans="8:9" x14ac:dyDescent="0.35">
      <c r="H342" s="18">
        <v>0.52500000000000002</v>
      </c>
      <c r="I342">
        <v>14</v>
      </c>
    </row>
    <row r="343" spans="8:9" x14ac:dyDescent="0.35">
      <c r="H343" s="18">
        <v>0.52600000000000002</v>
      </c>
      <c r="I343">
        <v>17</v>
      </c>
    </row>
    <row r="344" spans="8:9" x14ac:dyDescent="0.35">
      <c r="H344" s="18">
        <v>0.52700000000000002</v>
      </c>
      <c r="I344">
        <v>17</v>
      </c>
    </row>
    <row r="345" spans="8:9" x14ac:dyDescent="0.35">
      <c r="H345" s="18">
        <v>0.52800000000000002</v>
      </c>
      <c r="I345">
        <v>27</v>
      </c>
    </row>
    <row r="346" spans="8:9" x14ac:dyDescent="0.35">
      <c r="H346" s="18">
        <v>0.52900000000000003</v>
      </c>
      <c r="I346">
        <v>19</v>
      </c>
    </row>
    <row r="347" spans="8:9" x14ac:dyDescent="0.35">
      <c r="H347" s="18">
        <v>0.53</v>
      </c>
      <c r="I347">
        <v>24</v>
      </c>
    </row>
    <row r="348" spans="8:9" x14ac:dyDescent="0.35">
      <c r="H348" s="18">
        <v>0.53100000000000003</v>
      </c>
      <c r="I348">
        <v>24</v>
      </c>
    </row>
    <row r="349" spans="8:9" x14ac:dyDescent="0.35">
      <c r="H349" s="18">
        <v>0.53200000000000003</v>
      </c>
      <c r="I349">
        <v>23</v>
      </c>
    </row>
    <row r="350" spans="8:9" x14ac:dyDescent="0.35">
      <c r="H350" s="18">
        <v>0.53300000000000003</v>
      </c>
      <c r="I350">
        <v>25</v>
      </c>
    </row>
    <row r="351" spans="8:9" x14ac:dyDescent="0.35">
      <c r="H351" s="18">
        <v>0.53400000000000003</v>
      </c>
      <c r="I351">
        <v>22</v>
      </c>
    </row>
    <row r="352" spans="8:9" x14ac:dyDescent="0.35">
      <c r="H352" s="18">
        <v>0.53500000000000003</v>
      </c>
      <c r="I352">
        <v>25</v>
      </c>
    </row>
    <row r="353" spans="8:9" x14ac:dyDescent="0.35">
      <c r="H353" s="18">
        <v>0.53600000000000003</v>
      </c>
      <c r="I353">
        <v>26</v>
      </c>
    </row>
    <row r="354" spans="8:9" x14ac:dyDescent="0.35">
      <c r="H354" s="18">
        <v>0.53700000000000003</v>
      </c>
      <c r="I354">
        <v>16</v>
      </c>
    </row>
    <row r="355" spans="8:9" x14ac:dyDescent="0.35">
      <c r="H355" s="18">
        <v>0.53800000000000003</v>
      </c>
      <c r="I355">
        <v>20</v>
      </c>
    </row>
    <row r="356" spans="8:9" x14ac:dyDescent="0.35">
      <c r="H356" s="18">
        <v>0.53900000000000003</v>
      </c>
      <c r="I356">
        <v>23</v>
      </c>
    </row>
    <row r="357" spans="8:9" x14ac:dyDescent="0.35">
      <c r="H357" s="18">
        <v>0.54</v>
      </c>
      <c r="I357">
        <v>17</v>
      </c>
    </row>
    <row r="358" spans="8:9" x14ac:dyDescent="0.35">
      <c r="H358" s="18">
        <v>0.54100000000000004</v>
      </c>
      <c r="I358">
        <v>21</v>
      </c>
    </row>
    <row r="359" spans="8:9" x14ac:dyDescent="0.35">
      <c r="H359" s="18">
        <v>0.54200000000000004</v>
      </c>
      <c r="I359">
        <v>22</v>
      </c>
    </row>
    <row r="360" spans="8:9" x14ac:dyDescent="0.35">
      <c r="H360" s="18">
        <v>0.54300000000000004</v>
      </c>
      <c r="I360">
        <v>25</v>
      </c>
    </row>
    <row r="361" spans="8:9" x14ac:dyDescent="0.35">
      <c r="H361" s="18">
        <v>0.54400000000000004</v>
      </c>
      <c r="I361">
        <v>24</v>
      </c>
    </row>
    <row r="362" spans="8:9" x14ac:dyDescent="0.35">
      <c r="H362" s="18">
        <v>0.54500000000000004</v>
      </c>
      <c r="I362">
        <v>29</v>
      </c>
    </row>
    <row r="363" spans="8:9" x14ac:dyDescent="0.35">
      <c r="H363" s="18">
        <v>0.54600000000000004</v>
      </c>
      <c r="I363">
        <v>29</v>
      </c>
    </row>
    <row r="364" spans="8:9" x14ac:dyDescent="0.35">
      <c r="H364" s="18">
        <v>0.54700000000000004</v>
      </c>
      <c r="I364">
        <v>19</v>
      </c>
    </row>
    <row r="365" spans="8:9" x14ac:dyDescent="0.35">
      <c r="H365" s="18">
        <v>0.54800000000000004</v>
      </c>
      <c r="I365">
        <v>24</v>
      </c>
    </row>
    <row r="366" spans="8:9" x14ac:dyDescent="0.35">
      <c r="H366" s="18">
        <v>0.54900000000000004</v>
      </c>
      <c r="I366">
        <v>25</v>
      </c>
    </row>
    <row r="367" spans="8:9" x14ac:dyDescent="0.35">
      <c r="H367" s="18">
        <v>0.55000000000000004</v>
      </c>
      <c r="I367">
        <v>28</v>
      </c>
    </row>
    <row r="368" spans="8:9" x14ac:dyDescent="0.35">
      <c r="H368" s="18">
        <v>0.55100000000000005</v>
      </c>
      <c r="I368">
        <v>35</v>
      </c>
    </row>
    <row r="369" spans="8:9" x14ac:dyDescent="0.35">
      <c r="H369" s="18">
        <v>0.55200000000000005</v>
      </c>
      <c r="I369">
        <v>25</v>
      </c>
    </row>
    <row r="370" spans="8:9" x14ac:dyDescent="0.35">
      <c r="H370" s="18">
        <v>0.55300000000000005</v>
      </c>
      <c r="I370">
        <v>26</v>
      </c>
    </row>
    <row r="371" spans="8:9" x14ac:dyDescent="0.35">
      <c r="H371" s="18">
        <v>0.55400000000000005</v>
      </c>
      <c r="I371">
        <v>20</v>
      </c>
    </row>
    <row r="372" spans="8:9" x14ac:dyDescent="0.35">
      <c r="H372" s="18">
        <v>0.55500000000000005</v>
      </c>
      <c r="I372">
        <v>24</v>
      </c>
    </row>
    <row r="373" spans="8:9" x14ac:dyDescent="0.35">
      <c r="H373" s="18">
        <v>0.55600000000000005</v>
      </c>
      <c r="I373">
        <v>23</v>
      </c>
    </row>
    <row r="374" spans="8:9" x14ac:dyDescent="0.35">
      <c r="H374" s="18">
        <v>0.55700000000000005</v>
      </c>
      <c r="I374">
        <v>26</v>
      </c>
    </row>
    <row r="375" spans="8:9" x14ac:dyDescent="0.35">
      <c r="H375" s="18">
        <v>0.55800000000000005</v>
      </c>
      <c r="I375">
        <v>27</v>
      </c>
    </row>
    <row r="376" spans="8:9" x14ac:dyDescent="0.35">
      <c r="H376" s="18">
        <v>0.55900000000000005</v>
      </c>
      <c r="I376">
        <v>23</v>
      </c>
    </row>
    <row r="377" spans="8:9" x14ac:dyDescent="0.35">
      <c r="H377" s="18">
        <v>0.56000000000000005</v>
      </c>
      <c r="I377">
        <v>27</v>
      </c>
    </row>
    <row r="378" spans="8:9" x14ac:dyDescent="0.35">
      <c r="H378" s="18">
        <v>0.56100000000000005</v>
      </c>
      <c r="I378">
        <v>24</v>
      </c>
    </row>
    <row r="379" spans="8:9" x14ac:dyDescent="0.35">
      <c r="H379" s="18">
        <v>0.56200000000000006</v>
      </c>
      <c r="I379">
        <v>34</v>
      </c>
    </row>
    <row r="380" spans="8:9" x14ac:dyDescent="0.35">
      <c r="H380" s="18">
        <v>0.56299999999999994</v>
      </c>
      <c r="I380">
        <v>32</v>
      </c>
    </row>
    <row r="381" spans="8:9" x14ac:dyDescent="0.35">
      <c r="H381" s="18">
        <v>0.56399999999999995</v>
      </c>
      <c r="I381">
        <v>24</v>
      </c>
    </row>
    <row r="382" spans="8:9" x14ac:dyDescent="0.35">
      <c r="H382" s="18">
        <v>0.56499999999999995</v>
      </c>
      <c r="I382">
        <v>32</v>
      </c>
    </row>
    <row r="383" spans="8:9" x14ac:dyDescent="0.35">
      <c r="H383" s="18">
        <v>0.56599999999999995</v>
      </c>
      <c r="I383">
        <v>35</v>
      </c>
    </row>
    <row r="384" spans="8:9" x14ac:dyDescent="0.35">
      <c r="H384" s="18">
        <v>0.56699999999999995</v>
      </c>
      <c r="I384">
        <v>21</v>
      </c>
    </row>
    <row r="385" spans="8:9" x14ac:dyDescent="0.35">
      <c r="H385" s="18">
        <v>0.56799999999999995</v>
      </c>
      <c r="I385">
        <v>29</v>
      </c>
    </row>
    <row r="386" spans="8:9" x14ac:dyDescent="0.35">
      <c r="H386" s="18">
        <v>0.56899999999999995</v>
      </c>
      <c r="I386">
        <v>22</v>
      </c>
    </row>
    <row r="387" spans="8:9" x14ac:dyDescent="0.35">
      <c r="H387" s="18">
        <v>0.56999999999999995</v>
      </c>
      <c r="I387">
        <v>25</v>
      </c>
    </row>
    <row r="388" spans="8:9" x14ac:dyDescent="0.35">
      <c r="H388" s="18">
        <v>0.57099999999999995</v>
      </c>
      <c r="I388">
        <v>24</v>
      </c>
    </row>
    <row r="389" spans="8:9" x14ac:dyDescent="0.35">
      <c r="H389" s="18">
        <v>0.57199999999999995</v>
      </c>
      <c r="I389">
        <v>19</v>
      </c>
    </row>
    <row r="390" spans="8:9" x14ac:dyDescent="0.35">
      <c r="H390" s="18">
        <v>0.57299999999999995</v>
      </c>
      <c r="I390">
        <v>24</v>
      </c>
    </row>
    <row r="391" spans="8:9" x14ac:dyDescent="0.35">
      <c r="H391" s="18">
        <v>0.57399999999999995</v>
      </c>
      <c r="I391">
        <v>21</v>
      </c>
    </row>
    <row r="392" spans="8:9" x14ac:dyDescent="0.35">
      <c r="H392" s="18">
        <v>0.57499999999999996</v>
      </c>
      <c r="I392">
        <v>27</v>
      </c>
    </row>
    <row r="393" spans="8:9" x14ac:dyDescent="0.35">
      <c r="H393" s="18">
        <v>0.57599999999999996</v>
      </c>
      <c r="I393">
        <v>21</v>
      </c>
    </row>
    <row r="394" spans="8:9" x14ac:dyDescent="0.35">
      <c r="H394" s="18">
        <v>0.57699999999999996</v>
      </c>
      <c r="I394">
        <v>21</v>
      </c>
    </row>
    <row r="395" spans="8:9" x14ac:dyDescent="0.35">
      <c r="H395" s="18">
        <v>0.57799999999999996</v>
      </c>
      <c r="I395">
        <v>30</v>
      </c>
    </row>
    <row r="396" spans="8:9" x14ac:dyDescent="0.35">
      <c r="H396" s="18">
        <v>0.57899999999999996</v>
      </c>
      <c r="I396">
        <v>30</v>
      </c>
    </row>
    <row r="397" spans="8:9" x14ac:dyDescent="0.35">
      <c r="H397" s="18">
        <v>0.57999999999999996</v>
      </c>
      <c r="I397">
        <v>25</v>
      </c>
    </row>
    <row r="398" spans="8:9" x14ac:dyDescent="0.35">
      <c r="H398" s="18">
        <v>0.58099999999999996</v>
      </c>
      <c r="I398">
        <v>19</v>
      </c>
    </row>
    <row r="399" spans="8:9" x14ac:dyDescent="0.35">
      <c r="H399" s="18">
        <v>0.58199999999999996</v>
      </c>
      <c r="I399">
        <v>29</v>
      </c>
    </row>
    <row r="400" spans="8:9" x14ac:dyDescent="0.35">
      <c r="H400" s="18">
        <v>0.58299999999999996</v>
      </c>
      <c r="I400">
        <v>26</v>
      </c>
    </row>
    <row r="401" spans="8:9" x14ac:dyDescent="0.35">
      <c r="H401" s="18">
        <v>0.58399999999999996</v>
      </c>
      <c r="I401">
        <v>26</v>
      </c>
    </row>
    <row r="402" spans="8:9" x14ac:dyDescent="0.35">
      <c r="H402" s="18">
        <v>0.58499999999999996</v>
      </c>
      <c r="I402">
        <v>29</v>
      </c>
    </row>
    <row r="403" spans="8:9" x14ac:dyDescent="0.35">
      <c r="H403" s="18">
        <v>0.58599999999999997</v>
      </c>
      <c r="I403">
        <v>22</v>
      </c>
    </row>
    <row r="404" spans="8:9" x14ac:dyDescent="0.35">
      <c r="H404" s="18">
        <v>0.58699999999999997</v>
      </c>
      <c r="I404">
        <v>26</v>
      </c>
    </row>
    <row r="405" spans="8:9" x14ac:dyDescent="0.35">
      <c r="H405" s="18">
        <v>0.58799999999999997</v>
      </c>
      <c r="I405">
        <v>24</v>
      </c>
    </row>
    <row r="406" spans="8:9" x14ac:dyDescent="0.35">
      <c r="H406" s="18">
        <v>0.58899999999999997</v>
      </c>
      <c r="I406">
        <v>23</v>
      </c>
    </row>
    <row r="407" spans="8:9" x14ac:dyDescent="0.35">
      <c r="H407" s="18">
        <v>0.59</v>
      </c>
      <c r="I407">
        <v>32</v>
      </c>
    </row>
    <row r="408" spans="8:9" x14ac:dyDescent="0.35">
      <c r="H408" s="18">
        <v>0.59099999999999997</v>
      </c>
      <c r="I408">
        <v>26</v>
      </c>
    </row>
    <row r="409" spans="8:9" x14ac:dyDescent="0.35">
      <c r="H409" s="18">
        <v>0.59199999999999997</v>
      </c>
      <c r="I409">
        <v>28</v>
      </c>
    </row>
    <row r="410" spans="8:9" x14ac:dyDescent="0.35">
      <c r="H410" s="18">
        <v>0.59299999999999997</v>
      </c>
      <c r="I410">
        <v>24</v>
      </c>
    </row>
    <row r="411" spans="8:9" x14ac:dyDescent="0.35">
      <c r="H411" s="18">
        <v>0.59399999999999997</v>
      </c>
      <c r="I411">
        <v>26</v>
      </c>
    </row>
    <row r="412" spans="8:9" x14ac:dyDescent="0.35">
      <c r="H412" s="18">
        <v>0.59499999999999997</v>
      </c>
      <c r="I412">
        <v>17</v>
      </c>
    </row>
    <row r="413" spans="8:9" x14ac:dyDescent="0.35">
      <c r="H413" s="18">
        <v>0.59599999999999997</v>
      </c>
      <c r="I413">
        <v>33</v>
      </c>
    </row>
    <row r="414" spans="8:9" x14ac:dyDescent="0.35">
      <c r="H414" s="18">
        <v>0.59699999999999998</v>
      </c>
      <c r="I414">
        <v>31</v>
      </c>
    </row>
    <row r="415" spans="8:9" x14ac:dyDescent="0.35">
      <c r="H415" s="18">
        <v>0.59799999999999998</v>
      </c>
      <c r="I415">
        <v>28</v>
      </c>
    </row>
    <row r="416" spans="8:9" x14ac:dyDescent="0.35">
      <c r="H416" s="18">
        <v>0.59899999999999998</v>
      </c>
      <c r="I416">
        <v>21</v>
      </c>
    </row>
    <row r="417" spans="8:9" x14ac:dyDescent="0.35">
      <c r="H417" s="18">
        <v>0.6</v>
      </c>
      <c r="I417">
        <v>24</v>
      </c>
    </row>
    <row r="418" spans="8:9" x14ac:dyDescent="0.35">
      <c r="H418" s="18">
        <v>0.60099999999999998</v>
      </c>
      <c r="I418">
        <v>24</v>
      </c>
    </row>
    <row r="419" spans="8:9" x14ac:dyDescent="0.35">
      <c r="H419" s="18">
        <v>0.60199999999999998</v>
      </c>
      <c r="I419">
        <v>22</v>
      </c>
    </row>
    <row r="420" spans="8:9" x14ac:dyDescent="0.35">
      <c r="H420" s="18">
        <v>0.60299999999999998</v>
      </c>
      <c r="I420">
        <v>19</v>
      </c>
    </row>
    <row r="421" spans="8:9" x14ac:dyDescent="0.35">
      <c r="H421" s="18">
        <v>0.60399999999999998</v>
      </c>
      <c r="I421">
        <v>31</v>
      </c>
    </row>
    <row r="422" spans="8:9" x14ac:dyDescent="0.35">
      <c r="H422" s="18">
        <v>0.60499999999999998</v>
      </c>
      <c r="I422">
        <v>25</v>
      </c>
    </row>
    <row r="423" spans="8:9" x14ac:dyDescent="0.35">
      <c r="H423" s="18">
        <v>0.60599999999999998</v>
      </c>
      <c r="I423">
        <v>19</v>
      </c>
    </row>
    <row r="424" spans="8:9" x14ac:dyDescent="0.35">
      <c r="H424" s="18">
        <v>0.60699999999999998</v>
      </c>
      <c r="I424">
        <v>23</v>
      </c>
    </row>
    <row r="425" spans="8:9" x14ac:dyDescent="0.35">
      <c r="H425" s="18">
        <v>0.60799999999999998</v>
      </c>
      <c r="I425">
        <v>32</v>
      </c>
    </row>
    <row r="426" spans="8:9" x14ac:dyDescent="0.35">
      <c r="H426" s="18">
        <v>0.60899999999999999</v>
      </c>
      <c r="I426">
        <v>31</v>
      </c>
    </row>
    <row r="427" spans="8:9" x14ac:dyDescent="0.35">
      <c r="H427" s="18">
        <v>0.61</v>
      </c>
      <c r="I427">
        <v>32</v>
      </c>
    </row>
    <row r="428" spans="8:9" x14ac:dyDescent="0.35">
      <c r="H428" s="18">
        <v>0.61099999999999999</v>
      </c>
      <c r="I428">
        <v>22</v>
      </c>
    </row>
    <row r="429" spans="8:9" x14ac:dyDescent="0.35">
      <c r="H429" s="18">
        <v>0.61199999999999999</v>
      </c>
      <c r="I429">
        <v>31</v>
      </c>
    </row>
    <row r="430" spans="8:9" x14ac:dyDescent="0.35">
      <c r="H430" s="18">
        <v>0.61299999999999999</v>
      </c>
      <c r="I430">
        <v>37</v>
      </c>
    </row>
    <row r="431" spans="8:9" x14ac:dyDescent="0.35">
      <c r="H431" s="18">
        <v>0.61399999999999999</v>
      </c>
      <c r="I431">
        <v>31</v>
      </c>
    </row>
    <row r="432" spans="8:9" x14ac:dyDescent="0.35">
      <c r="H432" s="18">
        <v>0.61499999999999999</v>
      </c>
      <c r="I432">
        <v>16</v>
      </c>
    </row>
    <row r="433" spans="8:9" x14ac:dyDescent="0.35">
      <c r="H433" s="18">
        <v>0.61599999999999999</v>
      </c>
      <c r="I433">
        <v>23</v>
      </c>
    </row>
    <row r="434" spans="8:9" x14ac:dyDescent="0.35">
      <c r="H434" s="18">
        <v>0.61699999999999999</v>
      </c>
      <c r="I434">
        <v>28</v>
      </c>
    </row>
    <row r="435" spans="8:9" x14ac:dyDescent="0.35">
      <c r="H435" s="18">
        <v>0.61799999999999999</v>
      </c>
      <c r="I435">
        <v>26</v>
      </c>
    </row>
    <row r="436" spans="8:9" x14ac:dyDescent="0.35">
      <c r="H436" s="18">
        <v>0.61899999999999999</v>
      </c>
      <c r="I436">
        <v>22</v>
      </c>
    </row>
    <row r="437" spans="8:9" x14ac:dyDescent="0.35">
      <c r="H437" s="18">
        <v>0.62</v>
      </c>
      <c r="I437">
        <v>22</v>
      </c>
    </row>
    <row r="438" spans="8:9" x14ac:dyDescent="0.35">
      <c r="H438" s="18">
        <v>0.621</v>
      </c>
      <c r="I438">
        <v>18</v>
      </c>
    </row>
    <row r="439" spans="8:9" x14ac:dyDescent="0.35">
      <c r="H439" s="18">
        <v>0.622</v>
      </c>
      <c r="I439">
        <v>21</v>
      </c>
    </row>
    <row r="440" spans="8:9" x14ac:dyDescent="0.35">
      <c r="H440" s="18">
        <v>0.623</v>
      </c>
      <c r="I440">
        <v>29</v>
      </c>
    </row>
    <row r="441" spans="8:9" x14ac:dyDescent="0.35">
      <c r="H441" s="18">
        <v>0.624</v>
      </c>
      <c r="I441">
        <v>22</v>
      </c>
    </row>
    <row r="442" spans="8:9" x14ac:dyDescent="0.35">
      <c r="H442" s="18">
        <v>0.625</v>
      </c>
      <c r="I442">
        <v>22</v>
      </c>
    </row>
    <row r="443" spans="8:9" x14ac:dyDescent="0.35">
      <c r="H443" s="18">
        <v>0.626</v>
      </c>
      <c r="I443">
        <v>17</v>
      </c>
    </row>
    <row r="444" spans="8:9" x14ac:dyDescent="0.35">
      <c r="H444" s="18">
        <v>0.627</v>
      </c>
      <c r="I444">
        <v>17</v>
      </c>
    </row>
    <row r="445" spans="8:9" x14ac:dyDescent="0.35">
      <c r="H445" s="18">
        <v>0.628</v>
      </c>
      <c r="I445">
        <v>31</v>
      </c>
    </row>
    <row r="446" spans="8:9" x14ac:dyDescent="0.35">
      <c r="H446" s="18">
        <v>0.629</v>
      </c>
      <c r="I446">
        <v>30</v>
      </c>
    </row>
    <row r="447" spans="8:9" x14ac:dyDescent="0.35">
      <c r="H447" s="18">
        <v>0.63</v>
      </c>
      <c r="I447">
        <v>31</v>
      </c>
    </row>
    <row r="448" spans="8:9" x14ac:dyDescent="0.35">
      <c r="H448" s="18">
        <v>0.63100000000000001</v>
      </c>
      <c r="I448">
        <v>28</v>
      </c>
    </row>
    <row r="449" spans="8:9" x14ac:dyDescent="0.35">
      <c r="H449" s="18">
        <v>0.63200000000000001</v>
      </c>
      <c r="I449">
        <v>29</v>
      </c>
    </row>
    <row r="450" spans="8:9" x14ac:dyDescent="0.35">
      <c r="H450" s="18">
        <v>0.63300000000000001</v>
      </c>
      <c r="I450">
        <v>26</v>
      </c>
    </row>
    <row r="451" spans="8:9" x14ac:dyDescent="0.35">
      <c r="H451" s="18">
        <v>0.63400000000000001</v>
      </c>
      <c r="I451">
        <v>22</v>
      </c>
    </row>
    <row r="452" spans="8:9" x14ac:dyDescent="0.35">
      <c r="H452" s="18">
        <v>0.63500000000000001</v>
      </c>
      <c r="I452">
        <v>23</v>
      </c>
    </row>
    <row r="453" spans="8:9" x14ac:dyDescent="0.35">
      <c r="H453" s="18">
        <v>0.63600000000000001</v>
      </c>
      <c r="I453">
        <v>32</v>
      </c>
    </row>
    <row r="454" spans="8:9" x14ac:dyDescent="0.35">
      <c r="H454" s="18">
        <v>0.63700000000000001</v>
      </c>
      <c r="I454">
        <v>32</v>
      </c>
    </row>
    <row r="455" spans="8:9" x14ac:dyDescent="0.35">
      <c r="H455" s="18">
        <v>0.63800000000000001</v>
      </c>
      <c r="I455">
        <v>32</v>
      </c>
    </row>
    <row r="456" spans="8:9" x14ac:dyDescent="0.35">
      <c r="H456" s="18">
        <v>0.63900000000000001</v>
      </c>
      <c r="I456">
        <v>23</v>
      </c>
    </row>
    <row r="457" spans="8:9" x14ac:dyDescent="0.35">
      <c r="H457" s="18">
        <v>0.64</v>
      </c>
      <c r="I457">
        <v>34</v>
      </c>
    </row>
    <row r="458" spans="8:9" x14ac:dyDescent="0.35">
      <c r="H458" s="18">
        <v>0.64100000000000001</v>
      </c>
      <c r="I458">
        <v>27</v>
      </c>
    </row>
    <row r="459" spans="8:9" x14ac:dyDescent="0.35">
      <c r="H459" s="18">
        <v>0.64200000000000002</v>
      </c>
      <c r="I459">
        <v>22</v>
      </c>
    </row>
    <row r="460" spans="8:9" x14ac:dyDescent="0.35">
      <c r="H460" s="18">
        <v>0.64300000000000002</v>
      </c>
      <c r="I460">
        <v>29</v>
      </c>
    </row>
    <row r="461" spans="8:9" x14ac:dyDescent="0.35">
      <c r="H461" s="18">
        <v>0.64400000000000002</v>
      </c>
      <c r="I461">
        <v>22</v>
      </c>
    </row>
    <row r="462" spans="8:9" x14ac:dyDescent="0.35">
      <c r="H462" s="18">
        <v>0.64500000000000002</v>
      </c>
      <c r="I462">
        <v>30</v>
      </c>
    </row>
    <row r="463" spans="8:9" x14ac:dyDescent="0.35">
      <c r="H463" s="18">
        <v>0.64600000000000002</v>
      </c>
      <c r="I463">
        <v>35</v>
      </c>
    </row>
    <row r="464" spans="8:9" x14ac:dyDescent="0.35">
      <c r="H464" s="18">
        <v>0.64700000000000002</v>
      </c>
      <c r="I464">
        <v>25</v>
      </c>
    </row>
    <row r="465" spans="8:9" x14ac:dyDescent="0.35">
      <c r="H465" s="18">
        <v>0.64800000000000002</v>
      </c>
      <c r="I465">
        <v>30</v>
      </c>
    </row>
    <row r="466" spans="8:9" x14ac:dyDescent="0.35">
      <c r="H466" s="18">
        <v>0.64900000000000002</v>
      </c>
      <c r="I466">
        <v>21</v>
      </c>
    </row>
    <row r="467" spans="8:9" x14ac:dyDescent="0.35">
      <c r="H467" s="18">
        <v>0.65</v>
      </c>
      <c r="I467">
        <v>24</v>
      </c>
    </row>
    <row r="468" spans="8:9" x14ac:dyDescent="0.35">
      <c r="H468" s="18">
        <v>0.65100000000000002</v>
      </c>
      <c r="I468">
        <v>25</v>
      </c>
    </row>
    <row r="469" spans="8:9" x14ac:dyDescent="0.35">
      <c r="H469" s="18">
        <v>0.65200000000000002</v>
      </c>
      <c r="I469">
        <v>38</v>
      </c>
    </row>
    <row r="470" spans="8:9" x14ac:dyDescent="0.35">
      <c r="H470" s="18">
        <v>0.65300000000000002</v>
      </c>
      <c r="I470">
        <v>37</v>
      </c>
    </row>
    <row r="471" spans="8:9" x14ac:dyDescent="0.35">
      <c r="H471" s="18">
        <v>0.65400000000000003</v>
      </c>
      <c r="I471">
        <v>29</v>
      </c>
    </row>
    <row r="472" spans="8:9" x14ac:dyDescent="0.35">
      <c r="H472" s="18">
        <v>0.65500000000000003</v>
      </c>
      <c r="I472">
        <v>24</v>
      </c>
    </row>
    <row r="473" spans="8:9" x14ac:dyDescent="0.35">
      <c r="H473" s="18">
        <v>0.65600000000000003</v>
      </c>
      <c r="I473">
        <v>30</v>
      </c>
    </row>
    <row r="474" spans="8:9" x14ac:dyDescent="0.35">
      <c r="H474" s="18">
        <v>0.65700000000000003</v>
      </c>
      <c r="I474">
        <v>25</v>
      </c>
    </row>
    <row r="475" spans="8:9" x14ac:dyDescent="0.35">
      <c r="H475" s="18">
        <v>0.65800000000000003</v>
      </c>
      <c r="I475">
        <v>25</v>
      </c>
    </row>
    <row r="476" spans="8:9" x14ac:dyDescent="0.35">
      <c r="H476" s="18">
        <v>0.65900000000000003</v>
      </c>
      <c r="I476">
        <v>25</v>
      </c>
    </row>
    <row r="477" spans="8:9" x14ac:dyDescent="0.35">
      <c r="H477" s="18">
        <v>0.66</v>
      </c>
      <c r="I477">
        <v>25</v>
      </c>
    </row>
    <row r="478" spans="8:9" x14ac:dyDescent="0.35">
      <c r="H478" s="18">
        <v>0.66100000000000003</v>
      </c>
      <c r="I478">
        <v>29</v>
      </c>
    </row>
    <row r="479" spans="8:9" x14ac:dyDescent="0.35">
      <c r="H479" s="18">
        <v>0.66200000000000003</v>
      </c>
      <c r="I479">
        <v>34</v>
      </c>
    </row>
    <row r="480" spans="8:9" x14ac:dyDescent="0.35">
      <c r="H480" s="18">
        <v>0.66300000000000003</v>
      </c>
      <c r="I480">
        <v>29</v>
      </c>
    </row>
    <row r="481" spans="8:9" x14ac:dyDescent="0.35">
      <c r="H481" s="18">
        <v>0.66400000000000003</v>
      </c>
      <c r="I481">
        <v>32</v>
      </c>
    </row>
    <row r="482" spans="8:9" x14ac:dyDescent="0.35">
      <c r="H482" s="18">
        <v>0.66500000000000004</v>
      </c>
      <c r="I482">
        <v>23</v>
      </c>
    </row>
    <row r="483" spans="8:9" x14ac:dyDescent="0.35">
      <c r="H483" s="18">
        <v>0.66600000000000004</v>
      </c>
      <c r="I483">
        <v>29</v>
      </c>
    </row>
    <row r="484" spans="8:9" x14ac:dyDescent="0.35">
      <c r="H484" s="18">
        <v>0.66700000000000004</v>
      </c>
      <c r="I484">
        <v>34</v>
      </c>
    </row>
    <row r="485" spans="8:9" x14ac:dyDescent="0.35">
      <c r="H485" s="18">
        <v>0.66800000000000004</v>
      </c>
      <c r="I485">
        <v>29</v>
      </c>
    </row>
    <row r="486" spans="8:9" x14ac:dyDescent="0.35">
      <c r="H486" s="18">
        <v>0.66900000000000004</v>
      </c>
      <c r="I486">
        <v>32</v>
      </c>
    </row>
    <row r="487" spans="8:9" x14ac:dyDescent="0.35">
      <c r="H487" s="18">
        <v>0.67</v>
      </c>
      <c r="I487">
        <v>26</v>
      </c>
    </row>
    <row r="488" spans="8:9" x14ac:dyDescent="0.35">
      <c r="H488" s="18">
        <v>0.67100000000000004</v>
      </c>
      <c r="I488">
        <v>34</v>
      </c>
    </row>
    <row r="489" spans="8:9" x14ac:dyDescent="0.35">
      <c r="H489" s="18">
        <v>0.67200000000000004</v>
      </c>
      <c r="I489">
        <v>39</v>
      </c>
    </row>
    <row r="490" spans="8:9" x14ac:dyDescent="0.35">
      <c r="H490" s="18">
        <v>0.67300000000000004</v>
      </c>
      <c r="I490">
        <v>29</v>
      </c>
    </row>
    <row r="491" spans="8:9" x14ac:dyDescent="0.35">
      <c r="H491" s="18">
        <v>0.67400000000000004</v>
      </c>
      <c r="I491">
        <v>33</v>
      </c>
    </row>
    <row r="492" spans="8:9" x14ac:dyDescent="0.35">
      <c r="H492" s="18">
        <v>0.67500000000000004</v>
      </c>
      <c r="I492">
        <v>30</v>
      </c>
    </row>
    <row r="493" spans="8:9" x14ac:dyDescent="0.35">
      <c r="H493" s="18">
        <v>0.67600000000000005</v>
      </c>
      <c r="I493">
        <v>22</v>
      </c>
    </row>
    <row r="494" spans="8:9" x14ac:dyDescent="0.35">
      <c r="H494" s="18">
        <v>0.67700000000000005</v>
      </c>
      <c r="I494">
        <v>28</v>
      </c>
    </row>
    <row r="495" spans="8:9" x14ac:dyDescent="0.35">
      <c r="H495" s="18">
        <v>0.67800000000000005</v>
      </c>
      <c r="I495">
        <v>27</v>
      </c>
    </row>
    <row r="496" spans="8:9" x14ac:dyDescent="0.35">
      <c r="H496" s="18">
        <v>0.67900000000000005</v>
      </c>
      <c r="I496">
        <v>22</v>
      </c>
    </row>
    <row r="497" spans="8:9" x14ac:dyDescent="0.35">
      <c r="H497" s="18">
        <v>0.68</v>
      </c>
      <c r="I497">
        <v>30</v>
      </c>
    </row>
    <row r="498" spans="8:9" x14ac:dyDescent="0.35">
      <c r="H498" s="18">
        <v>0.68100000000000005</v>
      </c>
      <c r="I498">
        <v>26</v>
      </c>
    </row>
    <row r="499" spans="8:9" x14ac:dyDescent="0.35">
      <c r="H499" s="18">
        <v>0.68200000000000005</v>
      </c>
      <c r="I499">
        <v>29</v>
      </c>
    </row>
    <row r="500" spans="8:9" x14ac:dyDescent="0.35">
      <c r="H500" s="18">
        <v>0.68300000000000005</v>
      </c>
      <c r="I500">
        <v>31</v>
      </c>
    </row>
    <row r="501" spans="8:9" x14ac:dyDescent="0.35">
      <c r="H501" s="18">
        <v>0.68400000000000005</v>
      </c>
      <c r="I501">
        <v>19</v>
      </c>
    </row>
    <row r="502" spans="8:9" x14ac:dyDescent="0.35">
      <c r="H502" s="18">
        <v>0.68500000000000005</v>
      </c>
      <c r="I502">
        <v>21</v>
      </c>
    </row>
    <row r="503" spans="8:9" x14ac:dyDescent="0.35">
      <c r="H503" s="18">
        <v>0.68600000000000005</v>
      </c>
      <c r="I503">
        <v>24</v>
      </c>
    </row>
    <row r="504" spans="8:9" x14ac:dyDescent="0.35">
      <c r="H504" s="18">
        <v>0.68700000000000006</v>
      </c>
      <c r="I504">
        <v>32</v>
      </c>
    </row>
    <row r="505" spans="8:9" x14ac:dyDescent="0.35">
      <c r="H505" s="18">
        <v>0.68799999999999994</v>
      </c>
      <c r="I505">
        <v>21</v>
      </c>
    </row>
    <row r="506" spans="8:9" x14ac:dyDescent="0.35">
      <c r="H506" s="18">
        <v>0.68899999999999995</v>
      </c>
      <c r="I506">
        <v>29</v>
      </c>
    </row>
    <row r="507" spans="8:9" x14ac:dyDescent="0.35">
      <c r="H507" s="18">
        <v>0.69</v>
      </c>
      <c r="I507">
        <v>23</v>
      </c>
    </row>
    <row r="508" spans="8:9" x14ac:dyDescent="0.35">
      <c r="H508" s="18">
        <v>0.69099999999999995</v>
      </c>
      <c r="I508">
        <v>17</v>
      </c>
    </row>
    <row r="509" spans="8:9" x14ac:dyDescent="0.35">
      <c r="H509" s="18">
        <v>0.69199999999999995</v>
      </c>
      <c r="I509">
        <v>25</v>
      </c>
    </row>
    <row r="510" spans="8:9" x14ac:dyDescent="0.35">
      <c r="H510" s="18">
        <v>0.69299999999999995</v>
      </c>
      <c r="I510">
        <v>20</v>
      </c>
    </row>
    <row r="511" spans="8:9" x14ac:dyDescent="0.35">
      <c r="H511" s="18">
        <v>0.69399999999999995</v>
      </c>
      <c r="I511">
        <v>23</v>
      </c>
    </row>
    <row r="512" spans="8:9" x14ac:dyDescent="0.35">
      <c r="H512" s="18">
        <v>0.69499999999999995</v>
      </c>
      <c r="I512">
        <v>29</v>
      </c>
    </row>
    <row r="513" spans="8:9" x14ac:dyDescent="0.35">
      <c r="H513" s="18">
        <v>0.69599999999999995</v>
      </c>
      <c r="I513">
        <v>32</v>
      </c>
    </row>
    <row r="514" spans="8:9" x14ac:dyDescent="0.35">
      <c r="H514" s="18">
        <v>0.69699999999999995</v>
      </c>
      <c r="I514">
        <v>29</v>
      </c>
    </row>
    <row r="515" spans="8:9" x14ac:dyDescent="0.35">
      <c r="H515" s="18">
        <v>0.69799999999999995</v>
      </c>
      <c r="I515">
        <v>27</v>
      </c>
    </row>
    <row r="516" spans="8:9" x14ac:dyDescent="0.35">
      <c r="H516" s="18">
        <v>0.69899999999999995</v>
      </c>
      <c r="I516">
        <v>29</v>
      </c>
    </row>
    <row r="517" spans="8:9" x14ac:dyDescent="0.35">
      <c r="H517" s="18">
        <v>0.7</v>
      </c>
      <c r="I517">
        <v>25</v>
      </c>
    </row>
    <row r="518" spans="8:9" x14ac:dyDescent="0.35">
      <c r="H518" s="18">
        <v>0.70099999999999996</v>
      </c>
      <c r="I518">
        <v>27</v>
      </c>
    </row>
    <row r="519" spans="8:9" x14ac:dyDescent="0.35">
      <c r="H519" s="18">
        <v>0.70199999999999996</v>
      </c>
      <c r="I519">
        <v>28</v>
      </c>
    </row>
    <row r="520" spans="8:9" x14ac:dyDescent="0.35">
      <c r="H520" s="18">
        <v>0.70299999999999996</v>
      </c>
      <c r="I520">
        <v>34</v>
      </c>
    </row>
    <row r="521" spans="8:9" x14ac:dyDescent="0.35">
      <c r="H521" s="18">
        <v>0.70399999999999996</v>
      </c>
      <c r="I521">
        <v>31</v>
      </c>
    </row>
    <row r="522" spans="8:9" x14ac:dyDescent="0.35">
      <c r="H522" s="18">
        <v>0.70499999999999996</v>
      </c>
      <c r="I522">
        <v>26</v>
      </c>
    </row>
    <row r="523" spans="8:9" x14ac:dyDescent="0.35">
      <c r="H523" s="18">
        <v>0.70599999999999996</v>
      </c>
      <c r="I523">
        <v>28</v>
      </c>
    </row>
    <row r="524" spans="8:9" x14ac:dyDescent="0.35">
      <c r="H524" s="18">
        <v>0.70699999999999996</v>
      </c>
      <c r="I524">
        <v>26</v>
      </c>
    </row>
    <row r="525" spans="8:9" x14ac:dyDescent="0.35">
      <c r="H525" s="18">
        <v>0.70799999999999996</v>
      </c>
      <c r="I525">
        <v>29</v>
      </c>
    </row>
    <row r="526" spans="8:9" x14ac:dyDescent="0.35">
      <c r="H526" s="18">
        <v>0.70899999999999996</v>
      </c>
      <c r="I526">
        <v>16</v>
      </c>
    </row>
    <row r="527" spans="8:9" x14ac:dyDescent="0.35">
      <c r="H527" s="18">
        <v>0.71</v>
      </c>
      <c r="I527">
        <v>19</v>
      </c>
    </row>
    <row r="528" spans="8:9" x14ac:dyDescent="0.35">
      <c r="H528" s="18">
        <v>0.71099999999999997</v>
      </c>
      <c r="I528">
        <v>19</v>
      </c>
    </row>
    <row r="529" spans="8:9" x14ac:dyDescent="0.35">
      <c r="H529" s="18">
        <v>0.71199999999999997</v>
      </c>
      <c r="I529">
        <v>26</v>
      </c>
    </row>
    <row r="530" spans="8:9" x14ac:dyDescent="0.35">
      <c r="H530" s="18">
        <v>0.71299999999999997</v>
      </c>
      <c r="I530">
        <v>29</v>
      </c>
    </row>
    <row r="531" spans="8:9" x14ac:dyDescent="0.35">
      <c r="H531" s="18">
        <v>0.71399999999999997</v>
      </c>
      <c r="I531">
        <v>19</v>
      </c>
    </row>
    <row r="532" spans="8:9" x14ac:dyDescent="0.35">
      <c r="H532" s="18">
        <v>0.71499999999999997</v>
      </c>
      <c r="I532">
        <v>23</v>
      </c>
    </row>
    <row r="533" spans="8:9" x14ac:dyDescent="0.35">
      <c r="H533" s="18">
        <v>0.71599999999999997</v>
      </c>
      <c r="I533">
        <v>20</v>
      </c>
    </row>
    <row r="534" spans="8:9" x14ac:dyDescent="0.35">
      <c r="H534" s="18">
        <v>0.71699999999999997</v>
      </c>
      <c r="I534">
        <v>21</v>
      </c>
    </row>
    <row r="535" spans="8:9" x14ac:dyDescent="0.35">
      <c r="H535" s="18">
        <v>0.71799999999999997</v>
      </c>
      <c r="I535">
        <v>16</v>
      </c>
    </row>
    <row r="536" spans="8:9" x14ac:dyDescent="0.35">
      <c r="H536" s="18">
        <v>0.71899999999999997</v>
      </c>
      <c r="I536">
        <v>31</v>
      </c>
    </row>
    <row r="537" spans="8:9" x14ac:dyDescent="0.35">
      <c r="H537" s="18">
        <v>0.72</v>
      </c>
      <c r="I537">
        <v>27</v>
      </c>
    </row>
    <row r="538" spans="8:9" x14ac:dyDescent="0.35">
      <c r="H538" s="18">
        <v>0.72099999999999997</v>
      </c>
      <c r="I538">
        <v>18</v>
      </c>
    </row>
    <row r="539" spans="8:9" x14ac:dyDescent="0.35">
      <c r="H539" s="18">
        <v>0.72199999999999998</v>
      </c>
      <c r="I539">
        <v>19</v>
      </c>
    </row>
    <row r="540" spans="8:9" x14ac:dyDescent="0.35">
      <c r="H540" s="18">
        <v>0.72299999999999998</v>
      </c>
      <c r="I540">
        <v>26</v>
      </c>
    </row>
    <row r="541" spans="8:9" x14ac:dyDescent="0.35">
      <c r="H541" s="18">
        <v>0.72399999999999998</v>
      </c>
      <c r="I541">
        <v>19</v>
      </c>
    </row>
    <row r="542" spans="8:9" x14ac:dyDescent="0.35">
      <c r="H542" s="18">
        <v>0.72499999999999998</v>
      </c>
      <c r="I542">
        <v>22</v>
      </c>
    </row>
    <row r="543" spans="8:9" x14ac:dyDescent="0.35">
      <c r="H543" s="18">
        <v>0.72599999999999998</v>
      </c>
      <c r="I543">
        <v>19</v>
      </c>
    </row>
    <row r="544" spans="8:9" x14ac:dyDescent="0.35">
      <c r="H544" s="18">
        <v>0.72699999999999998</v>
      </c>
      <c r="I544">
        <v>25</v>
      </c>
    </row>
    <row r="545" spans="8:9" x14ac:dyDescent="0.35">
      <c r="H545" s="18">
        <v>0.72799999999999998</v>
      </c>
      <c r="I545">
        <v>27</v>
      </c>
    </row>
    <row r="546" spans="8:9" x14ac:dyDescent="0.35">
      <c r="H546" s="18">
        <v>0.72899999999999998</v>
      </c>
      <c r="I546">
        <v>21</v>
      </c>
    </row>
    <row r="547" spans="8:9" x14ac:dyDescent="0.35">
      <c r="H547" s="18">
        <v>0.73</v>
      </c>
      <c r="I547">
        <v>24</v>
      </c>
    </row>
    <row r="548" spans="8:9" x14ac:dyDescent="0.35">
      <c r="H548" s="18">
        <v>0.73099999999999998</v>
      </c>
      <c r="I548">
        <v>22</v>
      </c>
    </row>
    <row r="549" spans="8:9" x14ac:dyDescent="0.35">
      <c r="H549" s="18">
        <v>0.73199999999999998</v>
      </c>
      <c r="I549">
        <v>15</v>
      </c>
    </row>
    <row r="550" spans="8:9" x14ac:dyDescent="0.35">
      <c r="H550" s="18">
        <v>0.73299999999999998</v>
      </c>
      <c r="I550">
        <v>14</v>
      </c>
    </row>
    <row r="551" spans="8:9" x14ac:dyDescent="0.35">
      <c r="H551" s="18">
        <v>0.73399999999999999</v>
      </c>
      <c r="I551">
        <v>23</v>
      </c>
    </row>
    <row r="552" spans="8:9" x14ac:dyDescent="0.35">
      <c r="H552" s="18">
        <v>0.73499999999999999</v>
      </c>
      <c r="I552">
        <v>19</v>
      </c>
    </row>
    <row r="553" spans="8:9" x14ac:dyDescent="0.35">
      <c r="H553" s="18">
        <v>0.73599999999999999</v>
      </c>
      <c r="I553">
        <v>17</v>
      </c>
    </row>
    <row r="554" spans="8:9" x14ac:dyDescent="0.35">
      <c r="H554" s="18">
        <v>0.73699999999999999</v>
      </c>
      <c r="I554">
        <v>20</v>
      </c>
    </row>
    <row r="555" spans="8:9" x14ac:dyDescent="0.35">
      <c r="H555" s="18">
        <v>0.73799999999999999</v>
      </c>
      <c r="I555">
        <v>24</v>
      </c>
    </row>
    <row r="556" spans="8:9" x14ac:dyDescent="0.35">
      <c r="H556" s="18">
        <v>0.73899999999999999</v>
      </c>
      <c r="I556">
        <v>24</v>
      </c>
    </row>
    <row r="557" spans="8:9" x14ac:dyDescent="0.35">
      <c r="H557" s="18">
        <v>0.74</v>
      </c>
      <c r="I557">
        <v>23</v>
      </c>
    </row>
    <row r="558" spans="8:9" x14ac:dyDescent="0.35">
      <c r="H558" s="18">
        <v>0.74099999999999999</v>
      </c>
      <c r="I558">
        <v>25</v>
      </c>
    </row>
    <row r="559" spans="8:9" x14ac:dyDescent="0.35">
      <c r="H559" s="18">
        <v>0.74199999999999999</v>
      </c>
      <c r="I559">
        <v>25</v>
      </c>
    </row>
    <row r="560" spans="8:9" x14ac:dyDescent="0.35">
      <c r="H560" s="18">
        <v>0.74299999999999999</v>
      </c>
      <c r="I560">
        <v>27</v>
      </c>
    </row>
    <row r="561" spans="8:9" x14ac:dyDescent="0.35">
      <c r="H561" s="18">
        <v>0.74399999999999999</v>
      </c>
      <c r="I561">
        <v>24</v>
      </c>
    </row>
    <row r="562" spans="8:9" x14ac:dyDescent="0.35">
      <c r="H562" s="18">
        <v>0.745</v>
      </c>
      <c r="I562">
        <v>24</v>
      </c>
    </row>
    <row r="563" spans="8:9" x14ac:dyDescent="0.35">
      <c r="H563" s="18">
        <v>0.746</v>
      </c>
      <c r="I563">
        <v>23</v>
      </c>
    </row>
    <row r="564" spans="8:9" x14ac:dyDescent="0.35">
      <c r="H564" s="18">
        <v>0.747</v>
      </c>
      <c r="I564">
        <v>22</v>
      </c>
    </row>
    <row r="565" spans="8:9" x14ac:dyDescent="0.35">
      <c r="H565" s="18">
        <v>0.748</v>
      </c>
      <c r="I565">
        <v>17</v>
      </c>
    </row>
    <row r="566" spans="8:9" x14ac:dyDescent="0.35">
      <c r="H566" s="18">
        <v>0.749</v>
      </c>
      <c r="I566">
        <v>16</v>
      </c>
    </row>
    <row r="567" spans="8:9" x14ac:dyDescent="0.35">
      <c r="H567" s="18">
        <v>0.75</v>
      </c>
      <c r="I567">
        <v>15</v>
      </c>
    </row>
    <row r="568" spans="8:9" x14ac:dyDescent="0.35">
      <c r="H568" s="18">
        <v>0.751</v>
      </c>
      <c r="I568">
        <v>17</v>
      </c>
    </row>
    <row r="569" spans="8:9" x14ac:dyDescent="0.35">
      <c r="H569" s="18">
        <v>0.752</v>
      </c>
      <c r="I569">
        <v>18</v>
      </c>
    </row>
    <row r="570" spans="8:9" x14ac:dyDescent="0.35">
      <c r="H570" s="18">
        <v>0.753</v>
      </c>
      <c r="I570">
        <v>24</v>
      </c>
    </row>
    <row r="571" spans="8:9" x14ac:dyDescent="0.35">
      <c r="H571" s="18">
        <v>0.754</v>
      </c>
      <c r="I571">
        <v>18</v>
      </c>
    </row>
    <row r="572" spans="8:9" x14ac:dyDescent="0.35">
      <c r="H572" s="18">
        <v>0.755</v>
      </c>
      <c r="I572">
        <v>27</v>
      </c>
    </row>
    <row r="573" spans="8:9" x14ac:dyDescent="0.35">
      <c r="H573" s="18">
        <v>0.75600000000000001</v>
      </c>
      <c r="I573">
        <v>18</v>
      </c>
    </row>
    <row r="574" spans="8:9" x14ac:dyDescent="0.35">
      <c r="H574" s="18">
        <v>0.75700000000000001</v>
      </c>
      <c r="I574">
        <v>15</v>
      </c>
    </row>
    <row r="575" spans="8:9" x14ac:dyDescent="0.35">
      <c r="H575" s="18">
        <v>0.75800000000000001</v>
      </c>
      <c r="I575">
        <v>19</v>
      </c>
    </row>
    <row r="576" spans="8:9" x14ac:dyDescent="0.35">
      <c r="H576" s="18">
        <v>0.75900000000000001</v>
      </c>
      <c r="I576">
        <v>18</v>
      </c>
    </row>
    <row r="577" spans="8:9" x14ac:dyDescent="0.35">
      <c r="H577" s="18">
        <v>0.76</v>
      </c>
      <c r="I577">
        <v>12</v>
      </c>
    </row>
    <row r="578" spans="8:9" x14ac:dyDescent="0.35">
      <c r="H578" s="18">
        <v>0.76100000000000001</v>
      </c>
      <c r="I578">
        <v>19</v>
      </c>
    </row>
    <row r="579" spans="8:9" x14ac:dyDescent="0.35">
      <c r="H579" s="18">
        <v>0.76200000000000001</v>
      </c>
      <c r="I579">
        <v>17</v>
      </c>
    </row>
    <row r="580" spans="8:9" x14ac:dyDescent="0.35">
      <c r="H580" s="18">
        <v>0.76300000000000001</v>
      </c>
      <c r="I580">
        <v>17</v>
      </c>
    </row>
    <row r="581" spans="8:9" x14ac:dyDescent="0.35">
      <c r="H581" s="18">
        <v>0.76400000000000001</v>
      </c>
      <c r="I581">
        <v>10</v>
      </c>
    </row>
    <row r="582" spans="8:9" x14ac:dyDescent="0.35">
      <c r="H582" s="18">
        <v>0.76500000000000001</v>
      </c>
      <c r="I582">
        <v>26</v>
      </c>
    </row>
    <row r="583" spans="8:9" x14ac:dyDescent="0.35">
      <c r="H583" s="18">
        <v>0.76600000000000001</v>
      </c>
      <c r="I583">
        <v>19</v>
      </c>
    </row>
    <row r="584" spans="8:9" x14ac:dyDescent="0.35">
      <c r="H584" s="18">
        <v>0.76700000000000002</v>
      </c>
      <c r="I584">
        <v>19</v>
      </c>
    </row>
    <row r="585" spans="8:9" x14ac:dyDescent="0.35">
      <c r="H585" s="18">
        <v>0.76800000000000002</v>
      </c>
      <c r="I585">
        <v>16</v>
      </c>
    </row>
    <row r="586" spans="8:9" x14ac:dyDescent="0.35">
      <c r="H586" s="18">
        <v>0.76900000000000002</v>
      </c>
      <c r="I586">
        <v>20</v>
      </c>
    </row>
    <row r="587" spans="8:9" x14ac:dyDescent="0.35">
      <c r="H587" s="18">
        <v>0.77</v>
      </c>
      <c r="I587">
        <v>15</v>
      </c>
    </row>
    <row r="588" spans="8:9" x14ac:dyDescent="0.35">
      <c r="H588" s="18">
        <v>0.77100000000000002</v>
      </c>
      <c r="I588">
        <v>11</v>
      </c>
    </row>
    <row r="589" spans="8:9" x14ac:dyDescent="0.35">
      <c r="H589" s="18">
        <v>0.77200000000000002</v>
      </c>
      <c r="I589">
        <v>10</v>
      </c>
    </row>
    <row r="590" spans="8:9" x14ac:dyDescent="0.35">
      <c r="H590" s="18">
        <v>0.77300000000000002</v>
      </c>
      <c r="I590">
        <v>10</v>
      </c>
    </row>
    <row r="591" spans="8:9" x14ac:dyDescent="0.35">
      <c r="H591" s="18">
        <v>0.77400000000000002</v>
      </c>
      <c r="I591">
        <v>12</v>
      </c>
    </row>
    <row r="592" spans="8:9" x14ac:dyDescent="0.35">
      <c r="H592" s="18">
        <v>0.77500000000000002</v>
      </c>
      <c r="I592">
        <v>18</v>
      </c>
    </row>
    <row r="593" spans="8:9" x14ac:dyDescent="0.35">
      <c r="H593" s="18">
        <v>0.77600000000000002</v>
      </c>
      <c r="I593">
        <v>10</v>
      </c>
    </row>
    <row r="594" spans="8:9" x14ac:dyDescent="0.35">
      <c r="H594" s="18">
        <v>0.77700000000000002</v>
      </c>
      <c r="I594">
        <v>21</v>
      </c>
    </row>
    <row r="595" spans="8:9" x14ac:dyDescent="0.35">
      <c r="H595" s="18">
        <v>0.77800000000000002</v>
      </c>
      <c r="I595">
        <v>22</v>
      </c>
    </row>
    <row r="596" spans="8:9" x14ac:dyDescent="0.35">
      <c r="H596" s="18">
        <v>0.77900000000000003</v>
      </c>
      <c r="I596">
        <v>14</v>
      </c>
    </row>
    <row r="597" spans="8:9" x14ac:dyDescent="0.35">
      <c r="H597" s="18">
        <v>0.78</v>
      </c>
      <c r="I597">
        <v>13</v>
      </c>
    </row>
    <row r="598" spans="8:9" x14ac:dyDescent="0.35">
      <c r="H598" s="18">
        <v>0.78100000000000003</v>
      </c>
      <c r="I598">
        <v>27</v>
      </c>
    </row>
    <row r="599" spans="8:9" x14ac:dyDescent="0.35">
      <c r="H599" s="18">
        <v>0.78200000000000003</v>
      </c>
      <c r="I599">
        <v>9</v>
      </c>
    </row>
    <row r="600" spans="8:9" x14ac:dyDescent="0.35">
      <c r="H600" s="18">
        <v>0.78300000000000003</v>
      </c>
      <c r="I600">
        <v>16</v>
      </c>
    </row>
    <row r="601" spans="8:9" x14ac:dyDescent="0.35">
      <c r="H601" s="18">
        <v>0.78400000000000003</v>
      </c>
      <c r="I601">
        <v>7</v>
      </c>
    </row>
    <row r="602" spans="8:9" x14ac:dyDescent="0.35">
      <c r="H602" s="18">
        <v>0.78500000000000003</v>
      </c>
      <c r="I602">
        <v>19</v>
      </c>
    </row>
    <row r="603" spans="8:9" x14ac:dyDescent="0.35">
      <c r="H603" s="18">
        <v>0.78600000000000003</v>
      </c>
      <c r="I603">
        <v>7</v>
      </c>
    </row>
    <row r="604" spans="8:9" x14ac:dyDescent="0.35">
      <c r="H604" s="18">
        <v>0.78700000000000003</v>
      </c>
      <c r="I604">
        <v>15</v>
      </c>
    </row>
    <row r="605" spans="8:9" x14ac:dyDescent="0.35">
      <c r="H605" s="18">
        <v>0.78800000000000003</v>
      </c>
      <c r="I605">
        <v>12</v>
      </c>
    </row>
    <row r="606" spans="8:9" x14ac:dyDescent="0.35">
      <c r="H606" s="18">
        <v>0.78900000000000003</v>
      </c>
      <c r="I606">
        <v>15</v>
      </c>
    </row>
    <row r="607" spans="8:9" x14ac:dyDescent="0.35">
      <c r="H607" s="18">
        <v>0.79</v>
      </c>
      <c r="I607">
        <v>10</v>
      </c>
    </row>
    <row r="608" spans="8:9" x14ac:dyDescent="0.35">
      <c r="H608" s="18">
        <v>0.79100000000000004</v>
      </c>
      <c r="I608">
        <v>19</v>
      </c>
    </row>
    <row r="609" spans="8:9" x14ac:dyDescent="0.35">
      <c r="H609" s="18">
        <v>0.79200000000000004</v>
      </c>
      <c r="I609">
        <v>7</v>
      </c>
    </row>
    <row r="610" spans="8:9" x14ac:dyDescent="0.35">
      <c r="H610" s="18">
        <v>0.79300000000000004</v>
      </c>
      <c r="I610">
        <v>12</v>
      </c>
    </row>
    <row r="611" spans="8:9" x14ac:dyDescent="0.35">
      <c r="H611" s="18">
        <v>0.79400000000000004</v>
      </c>
      <c r="I611">
        <v>18</v>
      </c>
    </row>
    <row r="612" spans="8:9" x14ac:dyDescent="0.35">
      <c r="H612" s="18">
        <v>0.79500000000000004</v>
      </c>
      <c r="I612">
        <v>18</v>
      </c>
    </row>
    <row r="613" spans="8:9" x14ac:dyDescent="0.35">
      <c r="H613" s="18">
        <v>0.79600000000000004</v>
      </c>
      <c r="I613">
        <v>16</v>
      </c>
    </row>
    <row r="614" spans="8:9" x14ac:dyDescent="0.35">
      <c r="H614" s="18">
        <v>0.79700000000000004</v>
      </c>
      <c r="I614">
        <v>13</v>
      </c>
    </row>
    <row r="615" spans="8:9" x14ac:dyDescent="0.35">
      <c r="H615" s="18">
        <v>0.79800000000000004</v>
      </c>
      <c r="I615">
        <v>14</v>
      </c>
    </row>
    <row r="616" spans="8:9" x14ac:dyDescent="0.35">
      <c r="H616" s="18">
        <v>0.79900000000000004</v>
      </c>
      <c r="I616">
        <v>18</v>
      </c>
    </row>
    <row r="617" spans="8:9" x14ac:dyDescent="0.35">
      <c r="H617" s="18">
        <v>0.8</v>
      </c>
      <c r="I617">
        <v>8</v>
      </c>
    </row>
    <row r="618" spans="8:9" x14ac:dyDescent="0.35">
      <c r="H618" s="18">
        <v>0.80100000000000005</v>
      </c>
      <c r="I618">
        <v>13</v>
      </c>
    </row>
    <row r="619" spans="8:9" x14ac:dyDescent="0.35">
      <c r="H619" s="18">
        <v>0.80200000000000005</v>
      </c>
      <c r="I619">
        <v>12</v>
      </c>
    </row>
    <row r="620" spans="8:9" x14ac:dyDescent="0.35">
      <c r="H620" s="18">
        <v>0.80300000000000005</v>
      </c>
      <c r="I620">
        <v>12</v>
      </c>
    </row>
    <row r="621" spans="8:9" x14ac:dyDescent="0.35">
      <c r="H621" s="18">
        <v>0.80400000000000005</v>
      </c>
      <c r="I621">
        <v>13</v>
      </c>
    </row>
    <row r="622" spans="8:9" x14ac:dyDescent="0.35">
      <c r="H622" s="18">
        <v>0.80500000000000005</v>
      </c>
      <c r="I622">
        <v>12</v>
      </c>
    </row>
    <row r="623" spans="8:9" x14ac:dyDescent="0.35">
      <c r="H623" s="18">
        <v>0.80600000000000005</v>
      </c>
      <c r="I623">
        <v>7</v>
      </c>
    </row>
    <row r="624" spans="8:9" x14ac:dyDescent="0.35">
      <c r="H624" s="18">
        <v>0.80700000000000005</v>
      </c>
      <c r="I624">
        <v>8</v>
      </c>
    </row>
    <row r="625" spans="8:9" x14ac:dyDescent="0.35">
      <c r="H625" s="18">
        <v>0.80800000000000005</v>
      </c>
      <c r="I625">
        <v>15</v>
      </c>
    </row>
    <row r="626" spans="8:9" x14ac:dyDescent="0.35">
      <c r="H626" s="18">
        <v>0.80900000000000005</v>
      </c>
      <c r="I626">
        <v>1</v>
      </c>
    </row>
    <row r="627" spans="8:9" x14ac:dyDescent="0.35">
      <c r="H627" s="18">
        <v>0.81</v>
      </c>
      <c r="I627">
        <v>16</v>
      </c>
    </row>
    <row r="628" spans="8:9" x14ac:dyDescent="0.35">
      <c r="H628" s="18">
        <v>0.81100000000000005</v>
      </c>
      <c r="I628">
        <v>12</v>
      </c>
    </row>
    <row r="629" spans="8:9" x14ac:dyDescent="0.35">
      <c r="H629" s="18">
        <v>0.81200000000000006</v>
      </c>
      <c r="I629">
        <v>6</v>
      </c>
    </row>
    <row r="630" spans="8:9" x14ac:dyDescent="0.35">
      <c r="H630" s="18">
        <v>0.81299999999999994</v>
      </c>
      <c r="I630">
        <v>12</v>
      </c>
    </row>
    <row r="631" spans="8:9" x14ac:dyDescent="0.35">
      <c r="H631" s="18">
        <v>0.81399999999999995</v>
      </c>
      <c r="I631">
        <v>10</v>
      </c>
    </row>
    <row r="632" spans="8:9" x14ac:dyDescent="0.35">
      <c r="H632" s="18">
        <v>0.81499999999999995</v>
      </c>
      <c r="I632">
        <v>9</v>
      </c>
    </row>
    <row r="633" spans="8:9" x14ac:dyDescent="0.35">
      <c r="H633" s="18">
        <v>0.81599999999999995</v>
      </c>
      <c r="I633">
        <v>11</v>
      </c>
    </row>
    <row r="634" spans="8:9" x14ac:dyDescent="0.35">
      <c r="H634" s="18">
        <v>0.81699999999999995</v>
      </c>
      <c r="I634">
        <v>15</v>
      </c>
    </row>
    <row r="635" spans="8:9" x14ac:dyDescent="0.35">
      <c r="H635" s="18">
        <v>0.81799999999999995</v>
      </c>
      <c r="I635">
        <v>20</v>
      </c>
    </row>
    <row r="636" spans="8:9" x14ac:dyDescent="0.35">
      <c r="H636" s="18">
        <v>0.81899999999999995</v>
      </c>
      <c r="I636">
        <v>6</v>
      </c>
    </row>
    <row r="637" spans="8:9" x14ac:dyDescent="0.35">
      <c r="H637" s="18">
        <v>0.82</v>
      </c>
      <c r="I637">
        <v>9</v>
      </c>
    </row>
    <row r="638" spans="8:9" x14ac:dyDescent="0.35">
      <c r="H638" s="18">
        <v>0.82099999999999995</v>
      </c>
      <c r="I638">
        <v>8</v>
      </c>
    </row>
    <row r="639" spans="8:9" x14ac:dyDescent="0.35">
      <c r="H639" s="18">
        <v>0.82199999999999995</v>
      </c>
      <c r="I639">
        <v>9</v>
      </c>
    </row>
    <row r="640" spans="8:9" x14ac:dyDescent="0.35">
      <c r="H640" s="18">
        <v>0.82299999999999995</v>
      </c>
      <c r="I640">
        <v>5</v>
      </c>
    </row>
    <row r="641" spans="8:9" x14ac:dyDescent="0.35">
      <c r="H641" s="18">
        <v>0.82399999999999995</v>
      </c>
      <c r="I641">
        <v>9</v>
      </c>
    </row>
    <row r="642" spans="8:9" x14ac:dyDescent="0.35">
      <c r="H642" s="18">
        <v>0.82499999999999996</v>
      </c>
      <c r="I642">
        <v>12</v>
      </c>
    </row>
    <row r="643" spans="8:9" x14ac:dyDescent="0.35">
      <c r="H643" s="18">
        <v>0.82599999999999996</v>
      </c>
      <c r="I643">
        <v>7</v>
      </c>
    </row>
    <row r="644" spans="8:9" x14ac:dyDescent="0.35">
      <c r="H644" s="18">
        <v>0.82699999999999996</v>
      </c>
      <c r="I644">
        <v>10</v>
      </c>
    </row>
    <row r="645" spans="8:9" x14ac:dyDescent="0.35">
      <c r="H645" s="18">
        <v>0.82799999999999996</v>
      </c>
      <c r="I645">
        <v>8</v>
      </c>
    </row>
    <row r="646" spans="8:9" x14ac:dyDescent="0.35">
      <c r="H646" s="18">
        <v>0.82899999999999996</v>
      </c>
      <c r="I646">
        <v>9</v>
      </c>
    </row>
    <row r="647" spans="8:9" x14ac:dyDescent="0.35">
      <c r="H647" s="18">
        <v>0.83</v>
      </c>
      <c r="I647">
        <v>6</v>
      </c>
    </row>
    <row r="648" spans="8:9" x14ac:dyDescent="0.35">
      <c r="H648" s="18">
        <v>0.83099999999999996</v>
      </c>
      <c r="I648">
        <v>10</v>
      </c>
    </row>
    <row r="649" spans="8:9" x14ac:dyDescent="0.35">
      <c r="H649" s="18">
        <v>0.83199999999999996</v>
      </c>
      <c r="I649">
        <v>7</v>
      </c>
    </row>
    <row r="650" spans="8:9" x14ac:dyDescent="0.35">
      <c r="H650" s="18">
        <v>0.83299999999999996</v>
      </c>
      <c r="I650">
        <v>10</v>
      </c>
    </row>
    <row r="651" spans="8:9" x14ac:dyDescent="0.35">
      <c r="H651" s="18">
        <v>0.83399999999999996</v>
      </c>
      <c r="I651">
        <v>6</v>
      </c>
    </row>
    <row r="652" spans="8:9" x14ac:dyDescent="0.35">
      <c r="H652" s="18">
        <v>0.83499999999999996</v>
      </c>
      <c r="I652">
        <v>6</v>
      </c>
    </row>
    <row r="653" spans="8:9" x14ac:dyDescent="0.35">
      <c r="H653" s="18">
        <v>0.83599999999999997</v>
      </c>
      <c r="I653">
        <v>7</v>
      </c>
    </row>
    <row r="654" spans="8:9" x14ac:dyDescent="0.35">
      <c r="H654" s="18">
        <v>0.83699999999999997</v>
      </c>
      <c r="I654">
        <v>8</v>
      </c>
    </row>
    <row r="655" spans="8:9" x14ac:dyDescent="0.35">
      <c r="H655" s="18">
        <v>0.83799999999999997</v>
      </c>
      <c r="I655">
        <v>10</v>
      </c>
    </row>
    <row r="656" spans="8:9" x14ac:dyDescent="0.35">
      <c r="H656" s="18">
        <v>0.83899999999999997</v>
      </c>
      <c r="I656">
        <v>3</v>
      </c>
    </row>
    <row r="657" spans="8:9" x14ac:dyDescent="0.35">
      <c r="H657" s="18">
        <v>0.84</v>
      </c>
      <c r="I657">
        <v>4</v>
      </c>
    </row>
    <row r="658" spans="8:9" x14ac:dyDescent="0.35">
      <c r="H658" s="18">
        <v>0.84099999999999997</v>
      </c>
      <c r="I658">
        <v>6</v>
      </c>
    </row>
    <row r="659" spans="8:9" x14ac:dyDescent="0.35">
      <c r="H659" s="18">
        <v>0.84199999999999997</v>
      </c>
      <c r="I659">
        <v>9</v>
      </c>
    </row>
    <row r="660" spans="8:9" x14ac:dyDescent="0.35">
      <c r="H660" s="18">
        <v>0.84299999999999997</v>
      </c>
      <c r="I660">
        <v>10</v>
      </c>
    </row>
    <row r="661" spans="8:9" x14ac:dyDescent="0.35">
      <c r="H661" s="18">
        <v>0.84399999999999997</v>
      </c>
      <c r="I661">
        <v>7</v>
      </c>
    </row>
    <row r="662" spans="8:9" x14ac:dyDescent="0.35">
      <c r="H662" s="18">
        <v>0.84499999999999997</v>
      </c>
      <c r="I662">
        <v>9</v>
      </c>
    </row>
    <row r="663" spans="8:9" x14ac:dyDescent="0.35">
      <c r="H663" s="18">
        <v>0.84599999999999997</v>
      </c>
      <c r="I663">
        <v>3</v>
      </c>
    </row>
    <row r="664" spans="8:9" x14ac:dyDescent="0.35">
      <c r="H664" s="18">
        <v>0.84699999999999998</v>
      </c>
      <c r="I664">
        <v>4</v>
      </c>
    </row>
    <row r="665" spans="8:9" x14ac:dyDescent="0.35">
      <c r="H665" s="18">
        <v>0.84799999999999998</v>
      </c>
      <c r="I665">
        <v>9</v>
      </c>
    </row>
    <row r="666" spans="8:9" x14ac:dyDescent="0.35">
      <c r="H666" s="18">
        <v>0.84899999999999998</v>
      </c>
      <c r="I666">
        <v>10</v>
      </c>
    </row>
    <row r="667" spans="8:9" x14ac:dyDescent="0.35">
      <c r="H667" s="18">
        <v>0.85</v>
      </c>
      <c r="I667">
        <v>7</v>
      </c>
    </row>
    <row r="668" spans="8:9" x14ac:dyDescent="0.35">
      <c r="H668" s="18">
        <v>0.85099999999999998</v>
      </c>
      <c r="I668">
        <v>14</v>
      </c>
    </row>
    <row r="669" spans="8:9" x14ac:dyDescent="0.35">
      <c r="H669" s="18">
        <v>0.85199999999999998</v>
      </c>
      <c r="I669">
        <v>12</v>
      </c>
    </row>
    <row r="670" spans="8:9" x14ac:dyDescent="0.35">
      <c r="H670" s="18">
        <v>0.85299999999999998</v>
      </c>
      <c r="I670">
        <v>9</v>
      </c>
    </row>
    <row r="671" spans="8:9" x14ac:dyDescent="0.35">
      <c r="H671" s="18">
        <v>0.85399999999999998</v>
      </c>
      <c r="I671">
        <v>10</v>
      </c>
    </row>
    <row r="672" spans="8:9" x14ac:dyDescent="0.35">
      <c r="H672" s="18">
        <v>0.85499999999999998</v>
      </c>
      <c r="I672">
        <v>6</v>
      </c>
    </row>
    <row r="673" spans="8:9" x14ac:dyDescent="0.35">
      <c r="H673" s="18">
        <v>0.85599999999999998</v>
      </c>
      <c r="I673">
        <v>7</v>
      </c>
    </row>
    <row r="674" spans="8:9" x14ac:dyDescent="0.35">
      <c r="H674" s="18">
        <v>0.85699999999999998</v>
      </c>
      <c r="I674">
        <v>3</v>
      </c>
    </row>
    <row r="675" spans="8:9" x14ac:dyDescent="0.35">
      <c r="H675" s="18">
        <v>0.85799999999999998</v>
      </c>
      <c r="I675">
        <v>7</v>
      </c>
    </row>
    <row r="676" spans="8:9" x14ac:dyDescent="0.35">
      <c r="H676" s="18">
        <v>0.85899999999999999</v>
      </c>
      <c r="I676">
        <v>9</v>
      </c>
    </row>
    <row r="677" spans="8:9" x14ac:dyDescent="0.35">
      <c r="H677" s="18">
        <v>0.86</v>
      </c>
      <c r="I677">
        <v>5</v>
      </c>
    </row>
    <row r="678" spans="8:9" x14ac:dyDescent="0.35">
      <c r="H678" s="18">
        <v>0.86099999999999999</v>
      </c>
      <c r="I678">
        <v>7</v>
      </c>
    </row>
    <row r="679" spans="8:9" x14ac:dyDescent="0.35">
      <c r="H679" s="18">
        <v>0.86199999999999999</v>
      </c>
      <c r="I679">
        <v>9</v>
      </c>
    </row>
    <row r="680" spans="8:9" x14ac:dyDescent="0.35">
      <c r="H680" s="18">
        <v>0.86299999999999999</v>
      </c>
      <c r="I680">
        <v>7</v>
      </c>
    </row>
    <row r="681" spans="8:9" x14ac:dyDescent="0.35">
      <c r="H681" s="18">
        <v>0.86399999999999999</v>
      </c>
      <c r="I681">
        <v>6</v>
      </c>
    </row>
    <row r="682" spans="8:9" x14ac:dyDescent="0.35">
      <c r="H682" s="18">
        <v>0.86499999999999999</v>
      </c>
      <c r="I682">
        <v>7</v>
      </c>
    </row>
    <row r="683" spans="8:9" x14ac:dyDescent="0.35">
      <c r="H683" s="18">
        <v>0.86599999999999999</v>
      </c>
      <c r="I683">
        <v>6</v>
      </c>
    </row>
    <row r="684" spans="8:9" x14ac:dyDescent="0.35">
      <c r="H684" s="18">
        <v>0.86699999999999999</v>
      </c>
      <c r="I684">
        <v>11</v>
      </c>
    </row>
    <row r="685" spans="8:9" x14ac:dyDescent="0.35">
      <c r="H685" s="18">
        <v>0.86799999999999999</v>
      </c>
      <c r="I685">
        <v>6</v>
      </c>
    </row>
    <row r="686" spans="8:9" x14ac:dyDescent="0.35">
      <c r="H686" s="18">
        <v>0.86899999999999999</v>
      </c>
      <c r="I686">
        <v>6</v>
      </c>
    </row>
    <row r="687" spans="8:9" x14ac:dyDescent="0.35">
      <c r="H687" s="18">
        <v>0.87</v>
      </c>
      <c r="I687">
        <v>5</v>
      </c>
    </row>
    <row r="688" spans="8:9" x14ac:dyDescent="0.35">
      <c r="H688" s="18">
        <v>0.871</v>
      </c>
      <c r="I688">
        <v>8</v>
      </c>
    </row>
    <row r="689" spans="8:9" x14ac:dyDescent="0.35">
      <c r="H689" s="18">
        <v>0.872</v>
      </c>
      <c r="I689">
        <v>3</v>
      </c>
    </row>
    <row r="690" spans="8:9" x14ac:dyDescent="0.35">
      <c r="H690" s="18">
        <v>0.873</v>
      </c>
      <c r="I690">
        <v>3</v>
      </c>
    </row>
    <row r="691" spans="8:9" x14ac:dyDescent="0.35">
      <c r="H691" s="18">
        <v>0.874</v>
      </c>
      <c r="I691">
        <v>5</v>
      </c>
    </row>
    <row r="692" spans="8:9" x14ac:dyDescent="0.35">
      <c r="H692" s="18">
        <v>0.875</v>
      </c>
      <c r="I692">
        <v>2</v>
      </c>
    </row>
    <row r="693" spans="8:9" x14ac:dyDescent="0.35">
      <c r="H693" s="18">
        <v>0.876</v>
      </c>
      <c r="I693">
        <v>1</v>
      </c>
    </row>
    <row r="694" spans="8:9" x14ac:dyDescent="0.35">
      <c r="H694" s="18">
        <v>0.877</v>
      </c>
      <c r="I694">
        <v>6</v>
      </c>
    </row>
    <row r="695" spans="8:9" x14ac:dyDescent="0.35">
      <c r="H695" s="18">
        <v>0.878</v>
      </c>
      <c r="I695">
        <v>8</v>
      </c>
    </row>
    <row r="696" spans="8:9" x14ac:dyDescent="0.35">
      <c r="H696" s="18">
        <v>0.879</v>
      </c>
      <c r="I696">
        <v>2</v>
      </c>
    </row>
    <row r="697" spans="8:9" x14ac:dyDescent="0.35">
      <c r="H697" s="18">
        <v>0.88</v>
      </c>
      <c r="I697">
        <v>4</v>
      </c>
    </row>
    <row r="698" spans="8:9" x14ac:dyDescent="0.35">
      <c r="H698" s="18">
        <v>0.88100000000000001</v>
      </c>
      <c r="I698">
        <v>2</v>
      </c>
    </row>
    <row r="699" spans="8:9" x14ac:dyDescent="0.35">
      <c r="H699" s="18">
        <v>0.88200000000000001</v>
      </c>
      <c r="I699">
        <v>5</v>
      </c>
    </row>
    <row r="700" spans="8:9" x14ac:dyDescent="0.35">
      <c r="H700" s="18">
        <v>0.88300000000000001</v>
      </c>
      <c r="I700">
        <v>6</v>
      </c>
    </row>
    <row r="701" spans="8:9" x14ac:dyDescent="0.35">
      <c r="H701" s="18">
        <v>0.88400000000000001</v>
      </c>
      <c r="I701">
        <v>3</v>
      </c>
    </row>
    <row r="702" spans="8:9" x14ac:dyDescent="0.35">
      <c r="H702" s="18">
        <v>0.88500000000000001</v>
      </c>
      <c r="I702">
        <v>5</v>
      </c>
    </row>
    <row r="703" spans="8:9" x14ac:dyDescent="0.35">
      <c r="H703" s="18">
        <v>0.88600000000000001</v>
      </c>
      <c r="I703">
        <v>5</v>
      </c>
    </row>
    <row r="704" spans="8:9" x14ac:dyDescent="0.35">
      <c r="H704" s="18">
        <v>0.88700000000000001</v>
      </c>
      <c r="I704">
        <v>5</v>
      </c>
    </row>
    <row r="705" spans="8:9" x14ac:dyDescent="0.35">
      <c r="H705" s="18">
        <v>0.88800000000000001</v>
      </c>
      <c r="I705">
        <v>2</v>
      </c>
    </row>
    <row r="706" spans="8:9" x14ac:dyDescent="0.35">
      <c r="H706" s="18">
        <v>0.88900000000000001</v>
      </c>
      <c r="I706">
        <v>3</v>
      </c>
    </row>
    <row r="707" spans="8:9" x14ac:dyDescent="0.35">
      <c r="H707" s="18">
        <v>0.89</v>
      </c>
      <c r="I707">
        <v>2</v>
      </c>
    </row>
    <row r="708" spans="8:9" x14ac:dyDescent="0.35">
      <c r="H708" s="18">
        <v>0.89100000000000001</v>
      </c>
      <c r="I708">
        <v>1</v>
      </c>
    </row>
    <row r="709" spans="8:9" x14ac:dyDescent="0.35">
      <c r="H709" s="18">
        <v>0.89200000000000002</v>
      </c>
      <c r="I709">
        <v>2</v>
      </c>
    </row>
    <row r="710" spans="8:9" x14ac:dyDescent="0.35">
      <c r="H710" s="18">
        <v>0.89300000000000002</v>
      </c>
      <c r="I710">
        <v>6</v>
      </c>
    </row>
    <row r="711" spans="8:9" x14ac:dyDescent="0.35">
      <c r="H711" s="18">
        <v>0.89400000000000002</v>
      </c>
      <c r="I711">
        <v>3</v>
      </c>
    </row>
    <row r="712" spans="8:9" x14ac:dyDescent="0.35">
      <c r="H712" s="18">
        <v>0.89500000000000002</v>
      </c>
      <c r="I712">
        <v>5</v>
      </c>
    </row>
    <row r="713" spans="8:9" x14ac:dyDescent="0.35">
      <c r="H713" s="18">
        <v>0.89600000000000002</v>
      </c>
      <c r="I713">
        <v>3</v>
      </c>
    </row>
    <row r="714" spans="8:9" x14ac:dyDescent="0.35">
      <c r="H714" s="18">
        <v>0.89700000000000002</v>
      </c>
      <c r="I714">
        <v>2</v>
      </c>
    </row>
    <row r="715" spans="8:9" x14ac:dyDescent="0.35">
      <c r="H715" s="18">
        <v>0.89800000000000002</v>
      </c>
      <c r="I715">
        <v>3</v>
      </c>
    </row>
    <row r="716" spans="8:9" x14ac:dyDescent="0.35">
      <c r="H716" s="18">
        <v>0.89900000000000002</v>
      </c>
      <c r="I716">
        <v>4</v>
      </c>
    </row>
    <row r="717" spans="8:9" x14ac:dyDescent="0.35">
      <c r="H717" s="18">
        <v>0.9</v>
      </c>
      <c r="I717">
        <v>1</v>
      </c>
    </row>
    <row r="718" spans="8:9" x14ac:dyDescent="0.35">
      <c r="H718" s="18">
        <v>0.90100000000000002</v>
      </c>
      <c r="I718">
        <v>8</v>
      </c>
    </row>
    <row r="719" spans="8:9" x14ac:dyDescent="0.35">
      <c r="H719" s="18">
        <v>0.90200000000000002</v>
      </c>
      <c r="I719">
        <v>2</v>
      </c>
    </row>
    <row r="720" spans="8:9" x14ac:dyDescent="0.35">
      <c r="H720" s="18">
        <v>0.90300000000000002</v>
      </c>
      <c r="I720">
        <v>1</v>
      </c>
    </row>
    <row r="721" spans="8:9" x14ac:dyDescent="0.35">
      <c r="H721" s="18">
        <v>0.90400000000000003</v>
      </c>
      <c r="I721">
        <v>2</v>
      </c>
    </row>
    <row r="722" spans="8:9" x14ac:dyDescent="0.35">
      <c r="H722" s="18">
        <v>0.90500000000000003</v>
      </c>
      <c r="I722">
        <v>5</v>
      </c>
    </row>
    <row r="723" spans="8:9" x14ac:dyDescent="0.35">
      <c r="H723" s="18">
        <v>0.90600000000000003</v>
      </c>
      <c r="I723">
        <v>2</v>
      </c>
    </row>
    <row r="724" spans="8:9" x14ac:dyDescent="0.35">
      <c r="H724" s="18">
        <v>0.90800000000000003</v>
      </c>
      <c r="I724">
        <v>4</v>
      </c>
    </row>
    <row r="725" spans="8:9" x14ac:dyDescent="0.35">
      <c r="H725" s="18">
        <v>0.90900000000000003</v>
      </c>
      <c r="I725">
        <v>2</v>
      </c>
    </row>
    <row r="726" spans="8:9" x14ac:dyDescent="0.35">
      <c r="H726" s="18">
        <v>0.91</v>
      </c>
      <c r="I726">
        <v>4</v>
      </c>
    </row>
    <row r="727" spans="8:9" x14ac:dyDescent="0.35">
      <c r="H727" s="18">
        <v>0.91100000000000003</v>
      </c>
      <c r="I727">
        <v>1</v>
      </c>
    </row>
    <row r="728" spans="8:9" x14ac:dyDescent="0.35">
      <c r="H728" s="18">
        <v>0.91200000000000003</v>
      </c>
      <c r="I728">
        <v>5</v>
      </c>
    </row>
    <row r="729" spans="8:9" x14ac:dyDescent="0.35">
      <c r="H729" s="18">
        <v>0.91300000000000003</v>
      </c>
      <c r="I729">
        <v>1</v>
      </c>
    </row>
    <row r="730" spans="8:9" x14ac:dyDescent="0.35">
      <c r="H730" s="18">
        <v>0.91400000000000003</v>
      </c>
      <c r="I730">
        <v>4</v>
      </c>
    </row>
    <row r="731" spans="8:9" x14ac:dyDescent="0.35">
      <c r="H731" s="18">
        <v>0.91600000000000004</v>
      </c>
      <c r="I731">
        <v>3</v>
      </c>
    </row>
    <row r="732" spans="8:9" x14ac:dyDescent="0.35">
      <c r="H732" s="18">
        <v>0.91700000000000004</v>
      </c>
      <c r="I732">
        <v>2</v>
      </c>
    </row>
    <row r="733" spans="8:9" x14ac:dyDescent="0.35">
      <c r="H733" s="18">
        <v>0.91800000000000004</v>
      </c>
      <c r="I733">
        <v>1</v>
      </c>
    </row>
    <row r="734" spans="8:9" x14ac:dyDescent="0.35">
      <c r="H734" s="18">
        <v>0.91900000000000004</v>
      </c>
      <c r="I734">
        <v>1</v>
      </c>
    </row>
    <row r="735" spans="8:9" x14ac:dyDescent="0.35">
      <c r="H735" s="18">
        <v>0.92</v>
      </c>
      <c r="I735">
        <v>1</v>
      </c>
    </row>
    <row r="736" spans="8:9" x14ac:dyDescent="0.35">
      <c r="H736" s="18">
        <v>0.92100000000000004</v>
      </c>
      <c r="I736">
        <v>1</v>
      </c>
    </row>
    <row r="737" spans="8:9" x14ac:dyDescent="0.35">
      <c r="H737" s="18">
        <v>0.92200000000000004</v>
      </c>
      <c r="I737">
        <v>3</v>
      </c>
    </row>
    <row r="738" spans="8:9" x14ac:dyDescent="0.35">
      <c r="H738" s="18">
        <v>0.92300000000000004</v>
      </c>
      <c r="I738">
        <v>2</v>
      </c>
    </row>
    <row r="739" spans="8:9" x14ac:dyDescent="0.35">
      <c r="H739" s="18">
        <v>0.92400000000000004</v>
      </c>
      <c r="I739">
        <v>2</v>
      </c>
    </row>
    <row r="740" spans="8:9" x14ac:dyDescent="0.35">
      <c r="H740" s="18">
        <v>0.92500000000000004</v>
      </c>
      <c r="I740">
        <v>2</v>
      </c>
    </row>
    <row r="741" spans="8:9" x14ac:dyDescent="0.35">
      <c r="H741" s="18">
        <v>0.92600000000000005</v>
      </c>
      <c r="I741">
        <v>4</v>
      </c>
    </row>
    <row r="742" spans="8:9" x14ac:dyDescent="0.35">
      <c r="H742" s="18">
        <v>0.92800000000000005</v>
      </c>
      <c r="I742">
        <v>1</v>
      </c>
    </row>
    <row r="743" spans="8:9" x14ac:dyDescent="0.35">
      <c r="H743" s="18">
        <v>0.92900000000000005</v>
      </c>
      <c r="I743">
        <v>3</v>
      </c>
    </row>
    <row r="744" spans="8:9" x14ac:dyDescent="0.35">
      <c r="H744" s="18">
        <v>0.93</v>
      </c>
      <c r="I744">
        <v>2</v>
      </c>
    </row>
    <row r="745" spans="8:9" x14ac:dyDescent="0.35">
      <c r="H745" s="18">
        <v>0.93300000000000005</v>
      </c>
      <c r="I745">
        <v>3</v>
      </c>
    </row>
    <row r="746" spans="8:9" x14ac:dyDescent="0.35">
      <c r="H746" s="18">
        <v>0.93400000000000005</v>
      </c>
      <c r="I746">
        <v>2</v>
      </c>
    </row>
    <row r="747" spans="8:9" x14ac:dyDescent="0.35">
      <c r="H747" s="18">
        <v>0.93500000000000005</v>
      </c>
      <c r="I747">
        <v>2</v>
      </c>
    </row>
    <row r="748" spans="8:9" x14ac:dyDescent="0.35">
      <c r="H748" s="18">
        <v>0.93700000000000006</v>
      </c>
      <c r="I748">
        <v>2</v>
      </c>
    </row>
    <row r="749" spans="8:9" x14ac:dyDescent="0.35">
      <c r="H749" s="18">
        <v>0.93799999999999994</v>
      </c>
      <c r="I749">
        <v>1</v>
      </c>
    </row>
    <row r="750" spans="8:9" x14ac:dyDescent="0.35">
      <c r="H750" s="18">
        <v>0.93899999999999995</v>
      </c>
      <c r="I750">
        <v>3</v>
      </c>
    </row>
    <row r="751" spans="8:9" x14ac:dyDescent="0.35">
      <c r="H751" s="18">
        <v>0.94</v>
      </c>
      <c r="I751">
        <v>5</v>
      </c>
    </row>
    <row r="752" spans="8:9" x14ac:dyDescent="0.35">
      <c r="H752" s="18">
        <v>0.94299999999999995</v>
      </c>
      <c r="I752">
        <v>1</v>
      </c>
    </row>
    <row r="753" spans="8:9" x14ac:dyDescent="0.35">
      <c r="H753" s="18">
        <v>0.94399999999999995</v>
      </c>
      <c r="I753">
        <v>1</v>
      </c>
    </row>
    <row r="754" spans="8:9" x14ac:dyDescent="0.35">
      <c r="H754" s="18">
        <v>0.94499999999999995</v>
      </c>
      <c r="I754">
        <v>1</v>
      </c>
    </row>
    <row r="755" spans="8:9" x14ac:dyDescent="0.35">
      <c r="H755" s="18">
        <v>0.94599999999999995</v>
      </c>
      <c r="I755">
        <v>1</v>
      </c>
    </row>
    <row r="756" spans="8:9" x14ac:dyDescent="0.35">
      <c r="H756" s="18">
        <v>0.94699999999999995</v>
      </c>
      <c r="I756">
        <v>1</v>
      </c>
    </row>
    <row r="757" spans="8:9" x14ac:dyDescent="0.35">
      <c r="H757" s="18">
        <v>0.94799999999999995</v>
      </c>
      <c r="I757">
        <v>1</v>
      </c>
    </row>
    <row r="758" spans="8:9" x14ac:dyDescent="0.35">
      <c r="H758" s="18">
        <v>0.94899999999999995</v>
      </c>
      <c r="I758">
        <v>1</v>
      </c>
    </row>
    <row r="759" spans="8:9" x14ac:dyDescent="0.35">
      <c r="H759" s="18">
        <v>0.95</v>
      </c>
      <c r="I759">
        <v>1</v>
      </c>
    </row>
    <row r="760" spans="8:9" x14ac:dyDescent="0.35">
      <c r="H760" s="18">
        <v>0.95099999999999996</v>
      </c>
      <c r="I760">
        <v>1</v>
      </c>
    </row>
    <row r="761" spans="8:9" x14ac:dyDescent="0.35">
      <c r="H761" s="18">
        <v>0.95199999999999996</v>
      </c>
      <c r="I761">
        <v>1</v>
      </c>
    </row>
    <row r="762" spans="8:9" x14ac:dyDescent="0.35">
      <c r="H762" s="18">
        <v>0.95299999999999996</v>
      </c>
      <c r="I762">
        <v>1</v>
      </c>
    </row>
    <row r="763" spans="8:9" x14ac:dyDescent="0.35">
      <c r="H763" s="18">
        <v>0.95399999999999996</v>
      </c>
      <c r="I763">
        <v>3</v>
      </c>
    </row>
    <row r="764" spans="8:9" x14ac:dyDescent="0.35">
      <c r="H764" s="18">
        <v>0.95499999999999996</v>
      </c>
      <c r="I764">
        <v>1</v>
      </c>
    </row>
    <row r="765" spans="8:9" x14ac:dyDescent="0.35">
      <c r="H765" s="18">
        <v>0.95599999999999996</v>
      </c>
      <c r="I765">
        <v>2</v>
      </c>
    </row>
    <row r="766" spans="8:9" x14ac:dyDescent="0.35">
      <c r="H766" s="18">
        <v>0.95699999999999996</v>
      </c>
      <c r="I766">
        <v>1</v>
      </c>
    </row>
    <row r="767" spans="8:9" x14ac:dyDescent="0.35">
      <c r="H767" s="18">
        <v>0.96</v>
      </c>
      <c r="I767">
        <v>1</v>
      </c>
    </row>
    <row r="768" spans="8:9" x14ac:dyDescent="0.35">
      <c r="H768" s="18">
        <v>0.96099999999999997</v>
      </c>
      <c r="I768">
        <v>2</v>
      </c>
    </row>
    <row r="769" spans="8:9" x14ac:dyDescent="0.35">
      <c r="H769" s="18">
        <v>0.96199999999999997</v>
      </c>
      <c r="I769">
        <v>2</v>
      </c>
    </row>
    <row r="770" spans="8:9" x14ac:dyDescent="0.35">
      <c r="H770" s="18">
        <v>0.96299999999999997</v>
      </c>
      <c r="I770">
        <v>1</v>
      </c>
    </row>
    <row r="771" spans="8:9" x14ac:dyDescent="0.35">
      <c r="H771" s="18">
        <v>0.96399999999999997</v>
      </c>
      <c r="I771">
        <v>1</v>
      </c>
    </row>
    <row r="772" spans="8:9" x14ac:dyDescent="0.35">
      <c r="H772" s="18">
        <v>0.96499999999999997</v>
      </c>
      <c r="I772">
        <v>2</v>
      </c>
    </row>
    <row r="773" spans="8:9" x14ac:dyDescent="0.35">
      <c r="H773" s="18">
        <v>0.96699999999999997</v>
      </c>
      <c r="I773">
        <v>3</v>
      </c>
    </row>
    <row r="774" spans="8:9" x14ac:dyDescent="0.35">
      <c r="H774" s="18">
        <v>0.97</v>
      </c>
      <c r="I774">
        <v>2</v>
      </c>
    </row>
    <row r="775" spans="8:9" x14ac:dyDescent="0.35">
      <c r="H775" s="18">
        <v>0.97499999999999998</v>
      </c>
      <c r="I775">
        <v>1</v>
      </c>
    </row>
    <row r="776" spans="8:9" x14ac:dyDescent="0.35">
      <c r="H776" s="18">
        <v>0.97799999999999998</v>
      </c>
      <c r="I776">
        <v>1</v>
      </c>
    </row>
    <row r="777" spans="8:9" x14ac:dyDescent="0.35">
      <c r="H777" s="18">
        <v>0.97899999999999998</v>
      </c>
      <c r="I777">
        <v>1</v>
      </c>
    </row>
    <row r="778" spans="8:9" x14ac:dyDescent="0.35">
      <c r="H778" s="18">
        <v>0.98</v>
      </c>
      <c r="I778">
        <v>1</v>
      </c>
    </row>
    <row r="779" spans="8:9" x14ac:dyDescent="0.35">
      <c r="H779" s="18">
        <v>0.98399999999999999</v>
      </c>
      <c r="I779">
        <v>2</v>
      </c>
    </row>
    <row r="780" spans="8:9" x14ac:dyDescent="0.35">
      <c r="H780" s="24">
        <v>0.98799999999999999</v>
      </c>
      <c r="I780">
        <v>1</v>
      </c>
    </row>
    <row r="781" spans="8:9" x14ac:dyDescent="0.35">
      <c r="H781" s="18" t="s">
        <v>12769</v>
      </c>
      <c r="I781">
        <v>9997</v>
      </c>
    </row>
  </sheetData>
  <conditionalFormatting sqref="B1:B59 B783:B1048576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76A77-FAC8-4034-9F67-DCC485757D8C}">
  <dimension ref="A1:Q10013"/>
  <sheetViews>
    <sheetView zoomScaleNormal="100" workbookViewId="0">
      <selection activeCell="B4" sqref="B4"/>
    </sheetView>
  </sheetViews>
  <sheetFormatPr defaultRowHeight="14.4" x14ac:dyDescent="0.35"/>
  <cols>
    <col min="1" max="1" width="31.77734375" style="4" customWidth="1"/>
    <col min="2" max="2" width="16.77734375" style="4" customWidth="1"/>
    <col min="4" max="4" width="10.109375" customWidth="1"/>
    <col min="5" max="5" width="12.6640625" customWidth="1"/>
    <col min="7" max="7" width="21.109375" style="4" customWidth="1"/>
    <col min="8" max="8" width="24.44140625" style="4" customWidth="1"/>
    <col min="10" max="10" width="10.109375" customWidth="1"/>
    <col min="11" max="11" width="16.21875" customWidth="1"/>
    <col min="13" max="13" width="21.21875" customWidth="1"/>
    <col min="14" max="14" width="21.5546875" customWidth="1"/>
    <col min="16" max="16" width="10.109375" customWidth="1"/>
    <col min="17" max="17" width="13.88671875" customWidth="1"/>
  </cols>
  <sheetData>
    <row r="1" spans="1:17" x14ac:dyDescent="0.35">
      <c r="A1" s="4" t="s">
        <v>12777</v>
      </c>
      <c r="B1" s="4" t="s">
        <v>12786</v>
      </c>
      <c r="G1" s="4" t="s">
        <v>12778</v>
      </c>
      <c r="H1" s="4" t="s">
        <v>12787</v>
      </c>
      <c r="M1" s="5" t="s">
        <v>12780</v>
      </c>
      <c r="N1" s="21" t="s">
        <v>12788</v>
      </c>
    </row>
    <row r="2" spans="1:17" x14ac:dyDescent="0.35">
      <c r="A2" s="4">
        <v>6</v>
      </c>
      <c r="B2" s="4">
        <f t="shared" ref="B2:B65" si="0">((A2-E$3)/E$4)^3</f>
        <v>6.8073778701327808E-3</v>
      </c>
      <c r="D2" t="s">
        <v>15114</v>
      </c>
      <c r="E2" t="s">
        <v>15115</v>
      </c>
      <c r="G2" s="4">
        <v>50</v>
      </c>
      <c r="H2" s="4">
        <f t="shared" ref="H2:H65" si="1">((G2-K$3)/K$4)^3</f>
        <v>4.8885047331967373</v>
      </c>
      <c r="J2" s="5" t="s">
        <v>11727</v>
      </c>
      <c r="K2" s="21" t="s">
        <v>15116</v>
      </c>
      <c r="M2" s="6">
        <v>0.61399999999999999</v>
      </c>
      <c r="N2" s="8">
        <f t="shared" ref="N2:N65" si="2">((M2-Q$3)/Q$4)^3</f>
        <v>7.222365678113557E-5</v>
      </c>
      <c r="P2" s="5" t="s">
        <v>11727</v>
      </c>
      <c r="Q2" s="21" t="s">
        <v>15116</v>
      </c>
    </row>
    <row r="3" spans="1:17" x14ac:dyDescent="0.35">
      <c r="A3" s="4">
        <v>1</v>
      </c>
      <c r="B3" s="4">
        <f t="shared" si="0"/>
        <v>-0.3718571701143138</v>
      </c>
      <c r="D3" t="s">
        <v>12775</v>
      </c>
      <c r="E3">
        <f>AVERAGE(trackNumberData)</f>
        <v>4.9570957095709574</v>
      </c>
      <c r="G3" s="4">
        <v>64</v>
      </c>
      <c r="H3" s="4">
        <f t="shared" si="1"/>
        <v>10.251937478233007</v>
      </c>
      <c r="J3" s="6" t="s">
        <v>12775</v>
      </c>
      <c r="K3" s="8">
        <f>'Top_10000_on Spotify _1960-2023'!H6</f>
        <v>0</v>
      </c>
      <c r="M3" s="6">
        <v>0.60099999999999998</v>
      </c>
      <c r="N3" s="8">
        <f t="shared" si="2"/>
        <v>-1.0701085324800676E-4</v>
      </c>
      <c r="P3" s="6" t="s">
        <v>12775</v>
      </c>
      <c r="Q3" s="8">
        <f>AVERAGE(danceabilityData)</f>
        <v>0.60792531759527924</v>
      </c>
    </row>
    <row r="4" spans="1:17" x14ac:dyDescent="0.35">
      <c r="A4" s="4">
        <v>10</v>
      </c>
      <c r="B4" s="4">
        <f t="shared" si="0"/>
        <v>0.76964184735633479</v>
      </c>
      <c r="D4" t="s">
        <v>12776</v>
      </c>
      <c r="E4">
        <f>_xlfn.STDEV.S(trackNumberData)</f>
        <v>5.5028097903760411</v>
      </c>
      <c r="G4" s="4">
        <v>0</v>
      </c>
      <c r="H4" s="4">
        <f t="shared" si="1"/>
        <v>0</v>
      </c>
      <c r="J4" s="10" t="s">
        <v>12776</v>
      </c>
      <c r="K4" s="12">
        <f>_xlfn.STDEV.S(popularityData)</f>
        <v>29.460808265699637</v>
      </c>
      <c r="M4" s="6">
        <v>0.45</v>
      </c>
      <c r="N4" s="8">
        <f t="shared" si="2"/>
        <v>-1.2690070034782408</v>
      </c>
      <c r="P4" s="10" t="s">
        <v>12776</v>
      </c>
      <c r="Q4" s="12">
        <f>_xlfn.STDEV.S(danceabilityData)</f>
        <v>0.1458692508911775</v>
      </c>
    </row>
    <row r="5" spans="1:17" x14ac:dyDescent="0.35">
      <c r="A5" s="4">
        <v>2</v>
      </c>
      <c r="B5" s="4">
        <f t="shared" si="0"/>
        <v>-0.15518246266652197</v>
      </c>
      <c r="G5" s="4">
        <v>52</v>
      </c>
      <c r="H5" s="4">
        <f t="shared" si="1"/>
        <v>5.498902988202615</v>
      </c>
      <c r="M5" s="6">
        <v>0.55600000000000005</v>
      </c>
      <c r="N5" s="8">
        <f t="shared" si="2"/>
        <v>-4.5107237104888294E-2</v>
      </c>
    </row>
    <row r="6" spans="1:17" x14ac:dyDescent="0.35">
      <c r="A6" s="4">
        <v>5</v>
      </c>
      <c r="B6" s="4">
        <f t="shared" si="0"/>
        <v>4.7396761401866345E-7</v>
      </c>
      <c r="G6" s="4">
        <v>80</v>
      </c>
      <c r="H6" s="4">
        <f t="shared" si="1"/>
        <v>20.023315387173842</v>
      </c>
      <c r="M6" s="6">
        <v>0.80200000000000005</v>
      </c>
      <c r="N6" s="8">
        <f t="shared" si="2"/>
        <v>2.35513276485089</v>
      </c>
    </row>
    <row r="7" spans="1:17" x14ac:dyDescent="0.35">
      <c r="A7" s="4">
        <v>5</v>
      </c>
      <c r="B7" s="4">
        <f t="shared" si="0"/>
        <v>4.7396761401866345E-7</v>
      </c>
      <c r="G7" s="4">
        <v>80</v>
      </c>
      <c r="H7" s="4">
        <f t="shared" si="1"/>
        <v>20.023315387173842</v>
      </c>
      <c r="M7" s="6">
        <v>0.80200000000000005</v>
      </c>
      <c r="N7" s="8">
        <f t="shared" si="2"/>
        <v>2.35513276485089</v>
      </c>
    </row>
    <row r="8" spans="1:17" x14ac:dyDescent="0.35">
      <c r="A8" s="4">
        <v>1</v>
      </c>
      <c r="B8" s="4">
        <f t="shared" si="0"/>
        <v>-0.3718571701143138</v>
      </c>
      <c r="G8" s="4">
        <v>73</v>
      </c>
      <c r="H8" s="4">
        <f t="shared" si="1"/>
        <v>15.213691566351965</v>
      </c>
      <c r="M8" s="6">
        <v>0.52400000000000002</v>
      </c>
      <c r="N8" s="8">
        <f t="shared" si="2"/>
        <v>-0.19045295801039414</v>
      </c>
    </row>
    <row r="9" spans="1:17" x14ac:dyDescent="0.35">
      <c r="A9" s="4">
        <v>4</v>
      </c>
      <c r="B9" s="4">
        <f t="shared" si="0"/>
        <v>-5.2615367038240336E-3</v>
      </c>
      <c r="G9" s="4">
        <v>72</v>
      </c>
      <c r="H9" s="4">
        <f t="shared" si="1"/>
        <v>14.596996917249726</v>
      </c>
      <c r="M9" s="6">
        <v>0.80600000000000005</v>
      </c>
      <c r="N9" s="8">
        <f t="shared" si="2"/>
        <v>2.503777006681704</v>
      </c>
    </row>
    <row r="10" spans="1:17" x14ac:dyDescent="0.35">
      <c r="A10" s="4">
        <v>6</v>
      </c>
      <c r="B10" s="4">
        <f t="shared" si="0"/>
        <v>6.8073778701327808E-3</v>
      </c>
      <c r="G10" s="4">
        <v>64</v>
      </c>
      <c r="H10" s="4">
        <f t="shared" si="1"/>
        <v>10.251937478233007</v>
      </c>
      <c r="M10" s="6">
        <v>0.33500000000000002</v>
      </c>
      <c r="N10" s="8">
        <f t="shared" si="2"/>
        <v>-6.5499836379705707</v>
      </c>
    </row>
    <row r="11" spans="1:17" x14ac:dyDescent="0.35">
      <c r="A11" s="4">
        <v>3</v>
      </c>
      <c r="B11" s="4">
        <f t="shared" si="0"/>
        <v>-4.4986550222447359E-2</v>
      </c>
      <c r="G11" s="4">
        <v>29</v>
      </c>
      <c r="H11" s="4">
        <f t="shared" si="1"/>
        <v>0.95380593550348169</v>
      </c>
      <c r="M11" s="6">
        <v>0.52800000000000002</v>
      </c>
      <c r="N11" s="8">
        <f t="shared" si="2"/>
        <v>-0.16449846665327592</v>
      </c>
    </row>
    <row r="12" spans="1:17" x14ac:dyDescent="0.35">
      <c r="A12" s="4">
        <v>9</v>
      </c>
      <c r="B12" s="4">
        <f t="shared" si="0"/>
        <v>0.39657640974683322</v>
      </c>
      <c r="G12" s="4">
        <v>53</v>
      </c>
      <c r="H12" s="4">
        <f t="shared" si="1"/>
        <v>5.8222873533130457</v>
      </c>
      <c r="M12" s="6">
        <v>0.44700000000000001</v>
      </c>
      <c r="N12" s="8">
        <f t="shared" si="2"/>
        <v>-1.3427088974396746</v>
      </c>
    </row>
    <row r="13" spans="1:17" x14ac:dyDescent="0.35">
      <c r="A13" s="4">
        <v>7</v>
      </c>
      <c r="B13" s="4">
        <f t="shared" si="0"/>
        <v>5.1167071081998236E-2</v>
      </c>
      <c r="G13" s="4">
        <v>25</v>
      </c>
      <c r="H13" s="4">
        <f t="shared" si="1"/>
        <v>0.61106309164959216</v>
      </c>
      <c r="M13" s="6">
        <v>0.504</v>
      </c>
      <c r="N13" s="8">
        <f t="shared" si="2"/>
        <v>-0.36163697114717813</v>
      </c>
    </row>
    <row r="14" spans="1:17" x14ac:dyDescent="0.35">
      <c r="A14" s="4">
        <v>14</v>
      </c>
      <c r="B14" s="4">
        <f t="shared" si="0"/>
        <v>4.4378262948011065</v>
      </c>
      <c r="G14" s="4">
        <v>56</v>
      </c>
      <c r="H14" s="4">
        <f t="shared" si="1"/>
        <v>6.8679971778006275</v>
      </c>
      <c r="M14" s="6">
        <v>0.56200000000000006</v>
      </c>
      <c r="N14" s="8">
        <f t="shared" si="2"/>
        <v>-3.1207950400583155E-2</v>
      </c>
    </row>
    <row r="15" spans="1:17" x14ac:dyDescent="0.35">
      <c r="A15" s="4">
        <v>5</v>
      </c>
      <c r="B15" s="4">
        <f t="shared" si="0"/>
        <v>4.7396761401866345E-7</v>
      </c>
      <c r="G15" s="4">
        <v>35</v>
      </c>
      <c r="H15" s="4">
        <f t="shared" si="1"/>
        <v>1.6767571234864804</v>
      </c>
      <c r="M15" s="6">
        <v>0.53600000000000003</v>
      </c>
      <c r="N15" s="8">
        <f t="shared" si="2"/>
        <v>-0.11988203508373187</v>
      </c>
    </row>
    <row r="16" spans="1:17" x14ac:dyDescent="0.35">
      <c r="A16" s="4">
        <v>4</v>
      </c>
      <c r="B16" s="4">
        <f t="shared" si="0"/>
        <v>-5.2615367038240336E-3</v>
      </c>
      <c r="G16" s="4">
        <v>65</v>
      </c>
      <c r="H16" s="4">
        <f t="shared" si="1"/>
        <v>10.740044898833231</v>
      </c>
      <c r="M16" s="6">
        <v>0.26400000000000001</v>
      </c>
      <c r="N16" s="8">
        <f t="shared" si="2"/>
        <v>-13.10693612768666</v>
      </c>
    </row>
    <row r="17" spans="1:14" x14ac:dyDescent="0.35">
      <c r="A17" s="4">
        <v>2</v>
      </c>
      <c r="B17" s="4">
        <f t="shared" si="0"/>
        <v>-0.15518246266652197</v>
      </c>
      <c r="G17" s="4">
        <v>0</v>
      </c>
      <c r="H17" s="4">
        <f t="shared" si="1"/>
        <v>0</v>
      </c>
      <c r="M17" s="6">
        <v>0.309</v>
      </c>
      <c r="N17" s="8">
        <f t="shared" si="2"/>
        <v>-8.6059107948253892</v>
      </c>
    </row>
    <row r="18" spans="1:14" x14ac:dyDescent="0.35">
      <c r="A18" s="4">
        <v>3</v>
      </c>
      <c r="B18" s="4">
        <f t="shared" si="0"/>
        <v>-4.4986550222447359E-2</v>
      </c>
      <c r="G18" s="4">
        <v>66</v>
      </c>
      <c r="H18" s="4">
        <f t="shared" si="1"/>
        <v>11.243404454201036</v>
      </c>
      <c r="M18" s="6">
        <v>0.80800000000000005</v>
      </c>
      <c r="N18" s="8">
        <f t="shared" si="2"/>
        <v>2.5803888141100901</v>
      </c>
    </row>
    <row r="19" spans="1:14" x14ac:dyDescent="0.35">
      <c r="A19" s="4">
        <v>1</v>
      </c>
      <c r="B19" s="4">
        <f t="shared" si="0"/>
        <v>-0.3718571701143138</v>
      </c>
      <c r="G19" s="4">
        <v>65</v>
      </c>
      <c r="H19" s="4">
        <f t="shared" si="1"/>
        <v>10.740044898833231</v>
      </c>
      <c r="M19" s="6">
        <v>0.33500000000000002</v>
      </c>
      <c r="N19" s="8">
        <f t="shared" si="2"/>
        <v>-6.5499836379705707</v>
      </c>
    </row>
    <row r="20" spans="1:14" x14ac:dyDescent="0.35">
      <c r="A20" s="4">
        <v>7</v>
      </c>
      <c r="B20" s="4">
        <f t="shared" si="0"/>
        <v>5.1167071081998236E-2</v>
      </c>
      <c r="G20" s="4">
        <v>52</v>
      </c>
      <c r="H20" s="4">
        <f t="shared" si="1"/>
        <v>5.498902988202615</v>
      </c>
      <c r="M20" s="6">
        <v>0.33400000000000002</v>
      </c>
      <c r="N20" s="8">
        <f t="shared" si="2"/>
        <v>-6.6222452975292292</v>
      </c>
    </row>
    <row r="21" spans="1:14" x14ac:dyDescent="0.35">
      <c r="A21" s="4">
        <v>1</v>
      </c>
      <c r="B21" s="4">
        <f t="shared" si="0"/>
        <v>-0.3718571701143138</v>
      </c>
      <c r="G21" s="4">
        <v>36</v>
      </c>
      <c r="H21" s="4">
        <f t="shared" si="1"/>
        <v>1.8246246146562157</v>
      </c>
      <c r="M21" s="6">
        <v>0.371</v>
      </c>
      <c r="N21" s="8">
        <f t="shared" si="2"/>
        <v>-4.2849243258224643</v>
      </c>
    </row>
    <row r="22" spans="1:14" x14ac:dyDescent="0.35">
      <c r="A22" s="4">
        <v>14</v>
      </c>
      <c r="B22" s="4">
        <f t="shared" si="0"/>
        <v>4.4378262948011065</v>
      </c>
      <c r="G22" s="4">
        <v>0</v>
      </c>
      <c r="H22" s="4">
        <f t="shared" si="1"/>
        <v>0</v>
      </c>
      <c r="M22" s="6">
        <v>0.47399999999999998</v>
      </c>
      <c r="N22" s="8">
        <f t="shared" si="2"/>
        <v>-0.77392129526014075</v>
      </c>
    </row>
    <row r="23" spans="1:14" x14ac:dyDescent="0.35">
      <c r="A23" s="4">
        <v>5</v>
      </c>
      <c r="B23" s="4">
        <f t="shared" si="0"/>
        <v>4.7396761401866345E-7</v>
      </c>
      <c r="G23" s="4">
        <v>49</v>
      </c>
      <c r="H23" s="4">
        <f t="shared" si="1"/>
        <v>4.6010215468469022</v>
      </c>
      <c r="M23" s="6">
        <v>0.628</v>
      </c>
      <c r="N23" s="8">
        <f t="shared" si="2"/>
        <v>2.6064823688528244E-3</v>
      </c>
    </row>
    <row r="24" spans="1:14" x14ac:dyDescent="0.35">
      <c r="A24" s="4">
        <v>8</v>
      </c>
      <c r="B24" s="4">
        <f t="shared" si="0"/>
        <v>0.16908744968147643</v>
      </c>
      <c r="G24" s="4">
        <v>0</v>
      </c>
      <c r="H24" s="4">
        <f t="shared" si="1"/>
        <v>0</v>
      </c>
      <c r="M24" s="6">
        <v>0.41099999999999998</v>
      </c>
      <c r="N24" s="8">
        <f t="shared" si="2"/>
        <v>-2.4604435515340231</v>
      </c>
    </row>
    <row r="25" spans="1:14" x14ac:dyDescent="0.35">
      <c r="A25" s="4">
        <v>7</v>
      </c>
      <c r="B25" s="4">
        <f t="shared" si="0"/>
        <v>5.1167071081998236E-2</v>
      </c>
      <c r="G25" s="4">
        <v>0</v>
      </c>
      <c r="H25" s="4">
        <f t="shared" si="1"/>
        <v>0</v>
      </c>
      <c r="M25" s="6">
        <v>0.69199999999999995</v>
      </c>
      <c r="N25" s="8">
        <f t="shared" si="2"/>
        <v>0.19147163611711915</v>
      </c>
    </row>
    <row r="26" spans="1:14" x14ac:dyDescent="0.35">
      <c r="A26" s="4">
        <v>1</v>
      </c>
      <c r="B26" s="4">
        <f t="shared" si="0"/>
        <v>-0.3718571701143138</v>
      </c>
      <c r="G26" s="4">
        <v>59</v>
      </c>
      <c r="H26" s="4">
        <f t="shared" si="1"/>
        <v>8.0319697087937048</v>
      </c>
      <c r="M26" s="6">
        <v>0.40500000000000003</v>
      </c>
      <c r="N26" s="8">
        <f t="shared" si="2"/>
        <v>-2.692262766901651</v>
      </c>
    </row>
    <row r="27" spans="1:14" x14ac:dyDescent="0.35">
      <c r="A27" s="4">
        <v>5</v>
      </c>
      <c r="B27" s="4">
        <f t="shared" si="0"/>
        <v>4.7396761401866345E-7</v>
      </c>
      <c r="G27" s="4">
        <v>0</v>
      </c>
      <c r="H27" s="4">
        <f t="shared" si="1"/>
        <v>0</v>
      </c>
      <c r="M27" s="6">
        <v>0.45900000000000002</v>
      </c>
      <c r="N27" s="8">
        <f t="shared" si="2"/>
        <v>-1.0641781726557076</v>
      </c>
    </row>
    <row r="28" spans="1:14" x14ac:dyDescent="0.35">
      <c r="A28" s="4">
        <v>1</v>
      </c>
      <c r="B28" s="4">
        <f t="shared" si="0"/>
        <v>-0.3718571701143138</v>
      </c>
      <c r="G28" s="4">
        <v>85</v>
      </c>
      <c r="H28" s="4">
        <f t="shared" si="1"/>
        <v>24.01722375419557</v>
      </c>
      <c r="M28" s="6">
        <v>0.49099999999999999</v>
      </c>
      <c r="N28" s="8">
        <f t="shared" si="2"/>
        <v>-0.5150322410111644</v>
      </c>
    </row>
    <row r="29" spans="1:14" x14ac:dyDescent="0.35">
      <c r="A29" s="4">
        <v>1</v>
      </c>
      <c r="B29" s="4">
        <f t="shared" si="0"/>
        <v>-0.3718571701143138</v>
      </c>
      <c r="G29" s="4">
        <v>85</v>
      </c>
      <c r="H29" s="4">
        <f t="shared" si="1"/>
        <v>24.01722375419557</v>
      </c>
      <c r="M29" s="6">
        <v>0.49099999999999999</v>
      </c>
      <c r="N29" s="8">
        <f t="shared" si="2"/>
        <v>-0.5150322410111644</v>
      </c>
    </row>
    <row r="30" spans="1:14" x14ac:dyDescent="0.35">
      <c r="A30" s="4">
        <v>2</v>
      </c>
      <c r="B30" s="4">
        <f t="shared" si="0"/>
        <v>-0.15518246266652197</v>
      </c>
      <c r="G30" s="4">
        <v>76</v>
      </c>
      <c r="H30" s="4">
        <f t="shared" si="1"/>
        <v>17.167490030078167</v>
      </c>
      <c r="M30" s="6">
        <v>0.25700000000000001</v>
      </c>
      <c r="N30" s="8">
        <f t="shared" si="2"/>
        <v>-13.923641955775786</v>
      </c>
    </row>
    <row r="31" spans="1:14" x14ac:dyDescent="0.35">
      <c r="A31" s="4">
        <v>1</v>
      </c>
      <c r="B31" s="4">
        <f t="shared" si="0"/>
        <v>-0.3718571701143138</v>
      </c>
      <c r="G31" s="4">
        <v>57</v>
      </c>
      <c r="H31" s="4">
        <f t="shared" si="1"/>
        <v>7.2425348564392262</v>
      </c>
      <c r="M31" s="6">
        <v>0.71</v>
      </c>
      <c r="N31" s="8">
        <f t="shared" si="2"/>
        <v>0.34265956092112793</v>
      </c>
    </row>
    <row r="32" spans="1:14" x14ac:dyDescent="0.35">
      <c r="A32" s="4">
        <v>11</v>
      </c>
      <c r="B32" s="4">
        <f t="shared" si="0"/>
        <v>1.3242916585882474</v>
      </c>
      <c r="G32" s="4">
        <v>69</v>
      </c>
      <c r="H32" s="4">
        <f t="shared" si="1"/>
        <v>12.847342411181817</v>
      </c>
      <c r="M32" s="6">
        <v>0.42299999999999999</v>
      </c>
      <c r="N32" s="8">
        <f t="shared" si="2"/>
        <v>-2.0375011464551127</v>
      </c>
    </row>
    <row r="33" spans="1:14" x14ac:dyDescent="0.35">
      <c r="A33" s="4">
        <v>1</v>
      </c>
      <c r="B33" s="4">
        <f t="shared" si="0"/>
        <v>-0.3718571701143138</v>
      </c>
      <c r="G33" s="4">
        <v>61</v>
      </c>
      <c r="H33" s="4">
        <f t="shared" si="1"/>
        <v>8.8767815427658281</v>
      </c>
      <c r="M33" s="6">
        <v>0.629</v>
      </c>
      <c r="N33" s="8">
        <f t="shared" si="2"/>
        <v>3.0157258429129911E-3</v>
      </c>
    </row>
    <row r="34" spans="1:14" x14ac:dyDescent="0.35">
      <c r="A34" s="4">
        <v>1</v>
      </c>
      <c r="B34" s="4">
        <f t="shared" si="0"/>
        <v>-0.3718571701143138</v>
      </c>
      <c r="G34" s="4">
        <v>73</v>
      </c>
      <c r="H34" s="4">
        <f t="shared" si="1"/>
        <v>15.213691566351965</v>
      </c>
      <c r="M34" s="6">
        <v>0.25900000000000001</v>
      </c>
      <c r="N34" s="8">
        <f t="shared" si="2"/>
        <v>-13.686934517390155</v>
      </c>
    </row>
    <row r="35" spans="1:14" x14ac:dyDescent="0.35">
      <c r="A35" s="4">
        <v>7</v>
      </c>
      <c r="B35" s="4">
        <f t="shared" si="0"/>
        <v>5.1167071081998236E-2</v>
      </c>
      <c r="G35" s="4">
        <v>83</v>
      </c>
      <c r="H35" s="4">
        <f t="shared" si="1"/>
        <v>22.361467647042904</v>
      </c>
      <c r="M35" s="6">
        <v>0.55200000000000005</v>
      </c>
      <c r="N35" s="8">
        <f t="shared" si="2"/>
        <v>-5.6355216083999744E-2</v>
      </c>
    </row>
    <row r="36" spans="1:14" x14ac:dyDescent="0.35">
      <c r="A36" s="4">
        <v>5</v>
      </c>
      <c r="B36" s="4">
        <f t="shared" si="0"/>
        <v>4.7396761401866345E-7</v>
      </c>
      <c r="G36" s="4">
        <v>2</v>
      </c>
      <c r="H36" s="4">
        <f t="shared" si="1"/>
        <v>3.1286430292459127E-4</v>
      </c>
      <c r="M36" s="6">
        <v>0.74</v>
      </c>
      <c r="N36" s="8">
        <f t="shared" si="2"/>
        <v>0.74227950102694285</v>
      </c>
    </row>
    <row r="37" spans="1:14" x14ac:dyDescent="0.35">
      <c r="A37" s="4">
        <v>1</v>
      </c>
      <c r="B37" s="4">
        <f t="shared" si="0"/>
        <v>-0.3718571701143138</v>
      </c>
      <c r="G37" s="4">
        <v>65</v>
      </c>
      <c r="H37" s="4">
        <f t="shared" si="1"/>
        <v>10.740044898833231</v>
      </c>
      <c r="M37" s="6">
        <v>0.48799999999999999</v>
      </c>
      <c r="N37" s="8">
        <f t="shared" si="2"/>
        <v>-0.5557012502196359</v>
      </c>
    </row>
    <row r="38" spans="1:14" x14ac:dyDescent="0.35">
      <c r="A38" s="4">
        <v>3</v>
      </c>
      <c r="B38" s="4">
        <f t="shared" si="0"/>
        <v>-4.4986550222447359E-2</v>
      </c>
      <c r="G38" s="4">
        <v>58</v>
      </c>
      <c r="H38" s="4">
        <f t="shared" si="1"/>
        <v>7.6304474840278536</v>
      </c>
      <c r="M38" s="6">
        <v>0.36199999999999999</v>
      </c>
      <c r="N38" s="8">
        <f t="shared" si="2"/>
        <v>-4.7920182661104098</v>
      </c>
    </row>
    <row r="39" spans="1:14" x14ac:dyDescent="0.35">
      <c r="A39" s="4">
        <v>6</v>
      </c>
      <c r="B39" s="4">
        <f t="shared" si="0"/>
        <v>6.8073778701327808E-3</v>
      </c>
      <c r="G39" s="4">
        <v>19</v>
      </c>
      <c r="H39" s="4">
        <f t="shared" si="1"/>
        <v>0.26824203171997135</v>
      </c>
      <c r="M39" s="6">
        <v>0.49099999999999999</v>
      </c>
      <c r="N39" s="8">
        <f t="shared" si="2"/>
        <v>-0.5150322410111644</v>
      </c>
    </row>
    <row r="40" spans="1:14" x14ac:dyDescent="0.35">
      <c r="A40" s="4">
        <v>7</v>
      </c>
      <c r="B40" s="4">
        <f t="shared" si="0"/>
        <v>5.1167071081998236E-2</v>
      </c>
      <c r="G40" s="4">
        <v>41</v>
      </c>
      <c r="H40" s="4">
        <f t="shared" si="1"/>
        <v>2.6953650777332196</v>
      </c>
      <c r="M40" s="6">
        <v>0.59699999999999998</v>
      </c>
      <c r="N40" s="8">
        <f t="shared" si="2"/>
        <v>-4.201563715793461E-4</v>
      </c>
    </row>
    <row r="41" spans="1:14" x14ac:dyDescent="0.35">
      <c r="A41" s="4">
        <v>1</v>
      </c>
      <c r="B41" s="4">
        <f t="shared" si="0"/>
        <v>-0.3718571701143138</v>
      </c>
      <c r="G41" s="4">
        <v>55</v>
      </c>
      <c r="H41" s="4">
        <f t="shared" si="1"/>
        <v>6.5065997998848584</v>
      </c>
      <c r="M41" s="6">
        <v>0.495</v>
      </c>
      <c r="N41" s="8">
        <f t="shared" si="2"/>
        <v>-0.46396231211418826</v>
      </c>
    </row>
    <row r="42" spans="1:14" x14ac:dyDescent="0.35">
      <c r="A42" s="4">
        <v>1</v>
      </c>
      <c r="B42" s="4">
        <f t="shared" si="0"/>
        <v>-0.3718571701143138</v>
      </c>
      <c r="G42" s="4">
        <v>66</v>
      </c>
      <c r="H42" s="4">
        <f t="shared" si="1"/>
        <v>11.243404454201036</v>
      </c>
      <c r="M42" s="6">
        <v>0.45800000000000002</v>
      </c>
      <c r="N42" s="8">
        <f t="shared" si="2"/>
        <v>-1.0857595914683438</v>
      </c>
    </row>
    <row r="43" spans="1:14" x14ac:dyDescent="0.35">
      <c r="A43" s="4">
        <v>6</v>
      </c>
      <c r="B43" s="4">
        <f t="shared" si="0"/>
        <v>6.8073778701327808E-3</v>
      </c>
      <c r="G43" s="4">
        <v>58</v>
      </c>
      <c r="H43" s="4">
        <f t="shared" si="1"/>
        <v>7.6304474840278536</v>
      </c>
      <c r="M43" s="6">
        <v>0.70299999999999996</v>
      </c>
      <c r="N43" s="8">
        <f t="shared" si="2"/>
        <v>0.2768875267469047</v>
      </c>
    </row>
    <row r="44" spans="1:14" x14ac:dyDescent="0.35">
      <c r="A44" s="4">
        <v>1</v>
      </c>
      <c r="B44" s="4">
        <f t="shared" si="0"/>
        <v>-0.3718571701143138</v>
      </c>
      <c r="G44" s="4">
        <v>98</v>
      </c>
      <c r="H44" s="4">
        <f t="shared" si="1"/>
        <v>36.808172374775218</v>
      </c>
      <c r="M44" s="6">
        <v>0.51100000000000001</v>
      </c>
      <c r="N44" s="8">
        <f t="shared" si="2"/>
        <v>-0.29337320153200047</v>
      </c>
    </row>
    <row r="45" spans="1:14" x14ac:dyDescent="0.35">
      <c r="A45" s="4">
        <v>2</v>
      </c>
      <c r="B45" s="4">
        <f t="shared" si="0"/>
        <v>-0.15518246266652197</v>
      </c>
      <c r="G45" s="4">
        <v>49</v>
      </c>
      <c r="H45" s="4">
        <f t="shared" si="1"/>
        <v>4.6010215468469022</v>
      </c>
      <c r="M45" s="6">
        <v>0.60199999999999998</v>
      </c>
      <c r="N45" s="8">
        <f t="shared" si="2"/>
        <v>-6.7026052464484734E-5</v>
      </c>
    </row>
    <row r="46" spans="1:14" x14ac:dyDescent="0.35">
      <c r="A46" s="4">
        <v>1</v>
      </c>
      <c r="B46" s="4">
        <f t="shared" si="0"/>
        <v>-0.3718571701143138</v>
      </c>
      <c r="G46" s="4">
        <v>95</v>
      </c>
      <c r="H46" s="4">
        <f t="shared" si="1"/>
        <v>33.530253964996419</v>
      </c>
      <c r="M46" s="6">
        <v>0.67100000000000004</v>
      </c>
      <c r="N46" s="8">
        <f t="shared" si="2"/>
        <v>8.0848870938500308E-2</v>
      </c>
    </row>
    <row r="47" spans="1:14" x14ac:dyDescent="0.35">
      <c r="A47" s="4">
        <v>1</v>
      </c>
      <c r="B47" s="4">
        <f t="shared" si="0"/>
        <v>-0.3718571701143138</v>
      </c>
      <c r="G47" s="4">
        <v>69</v>
      </c>
      <c r="H47" s="4">
        <f t="shared" si="1"/>
        <v>12.847342411181817</v>
      </c>
      <c r="M47" s="6">
        <v>0.74399999999999999</v>
      </c>
      <c r="N47" s="8">
        <f t="shared" si="2"/>
        <v>0.81178445395424748</v>
      </c>
    </row>
    <row r="48" spans="1:14" x14ac:dyDescent="0.35">
      <c r="A48" s="4">
        <v>1</v>
      </c>
      <c r="B48" s="4">
        <f t="shared" si="0"/>
        <v>-0.3718571701143138</v>
      </c>
      <c r="G48" s="4">
        <v>85</v>
      </c>
      <c r="H48" s="4">
        <f t="shared" si="1"/>
        <v>24.01722375419557</v>
      </c>
      <c r="M48" s="6">
        <v>0.746</v>
      </c>
      <c r="N48" s="8">
        <f t="shared" si="2"/>
        <v>0.84810749433966004</v>
      </c>
    </row>
    <row r="49" spans="1:14" x14ac:dyDescent="0.35">
      <c r="A49" s="4">
        <v>3</v>
      </c>
      <c r="B49" s="4">
        <f t="shared" si="0"/>
        <v>-4.4986550222447359E-2</v>
      </c>
      <c r="G49" s="4">
        <v>83</v>
      </c>
      <c r="H49" s="4">
        <f t="shared" si="1"/>
        <v>22.361467647042904</v>
      </c>
      <c r="M49" s="6">
        <v>0.79300000000000004</v>
      </c>
      <c r="N49" s="8">
        <f t="shared" si="2"/>
        <v>2.042442225098867</v>
      </c>
    </row>
    <row r="50" spans="1:14" x14ac:dyDescent="0.35">
      <c r="A50" s="4">
        <v>3</v>
      </c>
      <c r="B50" s="4">
        <f t="shared" si="0"/>
        <v>-4.4986550222447359E-2</v>
      </c>
      <c r="G50" s="4">
        <v>78</v>
      </c>
      <c r="H50" s="4">
        <f t="shared" si="1"/>
        <v>18.558797585183829</v>
      </c>
      <c r="M50" s="6">
        <v>0.69599999999999995</v>
      </c>
      <c r="N50" s="8">
        <f t="shared" si="2"/>
        <v>0.22012126474077942</v>
      </c>
    </row>
    <row r="51" spans="1:14" x14ac:dyDescent="0.35">
      <c r="A51" s="4">
        <v>1</v>
      </c>
      <c r="B51" s="4">
        <f t="shared" si="0"/>
        <v>-0.3718571701143138</v>
      </c>
      <c r="G51" s="4">
        <v>66</v>
      </c>
      <c r="H51" s="4">
        <f t="shared" si="1"/>
        <v>11.243404454201036</v>
      </c>
      <c r="M51" s="6">
        <v>0.69699999999999995</v>
      </c>
      <c r="N51" s="8">
        <f t="shared" si="2"/>
        <v>0.22770448756363215</v>
      </c>
    </row>
    <row r="52" spans="1:14" x14ac:dyDescent="0.35">
      <c r="A52" s="4">
        <v>1</v>
      </c>
      <c r="B52" s="4">
        <f t="shared" si="0"/>
        <v>-0.3718571701143138</v>
      </c>
      <c r="G52" s="4">
        <v>67</v>
      </c>
      <c r="H52" s="4">
        <f t="shared" si="1"/>
        <v>11.762250792563604</v>
      </c>
      <c r="M52" s="6">
        <v>0.67800000000000005</v>
      </c>
      <c r="N52" s="8">
        <f t="shared" si="2"/>
        <v>0.11086441160228645</v>
      </c>
    </row>
    <row r="53" spans="1:14" x14ac:dyDescent="0.35">
      <c r="A53" s="4">
        <v>1</v>
      </c>
      <c r="B53" s="4">
        <f t="shared" si="0"/>
        <v>-0.3718571701143138</v>
      </c>
      <c r="G53" s="4">
        <v>94</v>
      </c>
      <c r="H53" s="4">
        <f t="shared" si="1"/>
        <v>32.482510522539833</v>
      </c>
      <c r="M53" s="6">
        <v>0.60199999999999998</v>
      </c>
      <c r="N53" s="8">
        <f t="shared" si="2"/>
        <v>-6.7026052464484734E-5</v>
      </c>
    </row>
    <row r="54" spans="1:14" x14ac:dyDescent="0.35">
      <c r="A54" s="4">
        <v>1</v>
      </c>
      <c r="B54" s="4">
        <f t="shared" si="0"/>
        <v>-0.3718571701143138</v>
      </c>
      <c r="G54" s="4">
        <v>86</v>
      </c>
      <c r="H54" s="4">
        <f t="shared" si="1"/>
        <v>24.874902132625468</v>
      </c>
      <c r="M54" s="6">
        <v>0.76700000000000002</v>
      </c>
      <c r="N54" s="8">
        <f t="shared" si="2"/>
        <v>1.2969162639578131</v>
      </c>
    </row>
    <row r="55" spans="1:14" x14ac:dyDescent="0.35">
      <c r="A55" s="4">
        <v>14</v>
      </c>
      <c r="B55" s="4">
        <f t="shared" si="0"/>
        <v>4.4378262948011065</v>
      </c>
      <c r="G55" s="4">
        <v>92</v>
      </c>
      <c r="H55" s="4">
        <f t="shared" si="1"/>
        <v>30.452959789468007</v>
      </c>
      <c r="M55" s="6">
        <v>0.71199999999999997</v>
      </c>
      <c r="N55" s="8">
        <f t="shared" si="2"/>
        <v>0.36319848211559191</v>
      </c>
    </row>
    <row r="56" spans="1:14" x14ac:dyDescent="0.35">
      <c r="A56" s="4">
        <v>1</v>
      </c>
      <c r="B56" s="4">
        <f t="shared" si="0"/>
        <v>-0.3718571701143138</v>
      </c>
      <c r="G56" s="4">
        <v>72</v>
      </c>
      <c r="H56" s="4">
        <f t="shared" si="1"/>
        <v>14.596996917249726</v>
      </c>
      <c r="M56" s="6">
        <v>0.51100000000000001</v>
      </c>
      <c r="N56" s="8">
        <f t="shared" si="2"/>
        <v>-0.29337320153200047</v>
      </c>
    </row>
    <row r="57" spans="1:14" x14ac:dyDescent="0.35">
      <c r="A57" s="4">
        <v>1</v>
      </c>
      <c r="B57" s="4">
        <f t="shared" si="0"/>
        <v>-0.3718571701143138</v>
      </c>
      <c r="G57" s="4">
        <v>87</v>
      </c>
      <c r="H57" s="4">
        <f t="shared" si="1"/>
        <v>25.752760258594012</v>
      </c>
      <c r="M57" s="6">
        <v>0.77700000000000002</v>
      </c>
      <c r="N57" s="8">
        <f t="shared" si="2"/>
        <v>1.5572003152530338</v>
      </c>
    </row>
    <row r="58" spans="1:14" x14ac:dyDescent="0.35">
      <c r="A58" s="4">
        <v>1</v>
      </c>
      <c r="B58" s="4">
        <f t="shared" si="0"/>
        <v>-0.3718571701143138</v>
      </c>
      <c r="G58" s="4">
        <v>90</v>
      </c>
      <c r="H58" s="4">
        <f t="shared" si="1"/>
        <v>28.509759604003371</v>
      </c>
      <c r="M58" s="6">
        <v>0.70699999999999996</v>
      </c>
      <c r="N58" s="8">
        <f t="shared" si="2"/>
        <v>0.31332626990721746</v>
      </c>
    </row>
    <row r="59" spans="1:14" x14ac:dyDescent="0.35">
      <c r="A59" s="4">
        <v>1</v>
      </c>
      <c r="B59" s="4">
        <f t="shared" si="0"/>
        <v>-0.3718571701143138</v>
      </c>
      <c r="G59" s="4">
        <v>54</v>
      </c>
      <c r="H59" s="4">
        <f t="shared" si="1"/>
        <v>6.158108074464729</v>
      </c>
      <c r="M59" s="6">
        <v>0.75</v>
      </c>
      <c r="N59" s="8">
        <f t="shared" si="2"/>
        <v>0.92397202796381506</v>
      </c>
    </row>
    <row r="60" spans="1:14" x14ac:dyDescent="0.35">
      <c r="A60" s="4">
        <v>1</v>
      </c>
      <c r="B60" s="4">
        <f t="shared" si="0"/>
        <v>-0.3718571701143138</v>
      </c>
      <c r="G60" s="4">
        <v>92</v>
      </c>
      <c r="H60" s="4">
        <f t="shared" si="1"/>
        <v>30.452959789468007</v>
      </c>
      <c r="M60" s="6">
        <v>0.63600000000000001</v>
      </c>
      <c r="N60" s="8">
        <f t="shared" si="2"/>
        <v>7.1294051916223561E-3</v>
      </c>
    </row>
    <row r="61" spans="1:14" x14ac:dyDescent="0.35">
      <c r="A61" s="4">
        <v>1</v>
      </c>
      <c r="B61" s="4">
        <f t="shared" si="0"/>
        <v>-0.3718571701143138</v>
      </c>
      <c r="G61" s="4">
        <v>76</v>
      </c>
      <c r="H61" s="4">
        <f t="shared" si="1"/>
        <v>17.167490030078167</v>
      </c>
      <c r="M61" s="6">
        <v>0.751</v>
      </c>
      <c r="N61" s="8">
        <f t="shared" si="2"/>
        <v>0.9436199489448942</v>
      </c>
    </row>
    <row r="62" spans="1:14" x14ac:dyDescent="0.35">
      <c r="A62" s="4">
        <v>1</v>
      </c>
      <c r="B62" s="4">
        <f t="shared" si="0"/>
        <v>-0.3718571701143138</v>
      </c>
      <c r="G62" s="4">
        <v>61</v>
      </c>
      <c r="H62" s="4">
        <f t="shared" si="1"/>
        <v>8.8767815427658281</v>
      </c>
      <c r="M62" s="6">
        <v>0.69799999999999995</v>
      </c>
      <c r="N62" s="8">
        <f t="shared" si="2"/>
        <v>0.23545990290375021</v>
      </c>
    </row>
    <row r="63" spans="1:14" x14ac:dyDescent="0.35">
      <c r="A63" s="4">
        <v>2</v>
      </c>
      <c r="B63" s="4">
        <f t="shared" si="0"/>
        <v>-0.15518246266652197</v>
      </c>
      <c r="G63" s="4">
        <v>90</v>
      </c>
      <c r="H63" s="4">
        <f t="shared" si="1"/>
        <v>28.509759604003371</v>
      </c>
      <c r="M63" s="6">
        <v>0.49199999999999999</v>
      </c>
      <c r="N63" s="8">
        <f t="shared" si="2"/>
        <v>-0.50193054467516229</v>
      </c>
    </row>
    <row r="64" spans="1:14" x14ac:dyDescent="0.35">
      <c r="A64" s="4">
        <v>2</v>
      </c>
      <c r="B64" s="4">
        <f t="shared" si="0"/>
        <v>-0.15518246266652197</v>
      </c>
      <c r="G64" s="4">
        <v>74</v>
      </c>
      <c r="H64" s="4">
        <f t="shared" si="1"/>
        <v>15.847515536039316</v>
      </c>
      <c r="M64" s="6">
        <v>0.76900000000000002</v>
      </c>
      <c r="N64" s="8">
        <f t="shared" si="2"/>
        <v>1.346451123933571</v>
      </c>
    </row>
    <row r="65" spans="1:14" x14ac:dyDescent="0.35">
      <c r="A65" s="4">
        <v>1</v>
      </c>
      <c r="B65" s="4">
        <f t="shared" si="0"/>
        <v>-0.3718571701143138</v>
      </c>
      <c r="G65" s="4">
        <v>67</v>
      </c>
      <c r="H65" s="4">
        <f t="shared" si="1"/>
        <v>11.762250792563604</v>
      </c>
      <c r="M65" s="6">
        <v>0.71299999999999997</v>
      </c>
      <c r="N65" s="8">
        <f t="shared" si="2"/>
        <v>0.37376876024411665</v>
      </c>
    </row>
    <row r="66" spans="1:14" x14ac:dyDescent="0.35">
      <c r="A66" s="4">
        <v>4</v>
      </c>
      <c r="B66" s="4">
        <f t="shared" ref="B66:B129" si="3">((A66-E$3)/E$4)^3</f>
        <v>-5.2615367038240336E-3</v>
      </c>
      <c r="G66" s="4">
        <v>60</v>
      </c>
      <c r="H66" s="4">
        <f t="shared" ref="H66:H129" si="4">((G66-K$3)/K$4)^3</f>
        <v>8.4473361789639636</v>
      </c>
      <c r="M66" s="6">
        <v>0.56999999999999995</v>
      </c>
      <c r="N66" s="8">
        <f t="shared" ref="N66:N129" si="5">((M66-Q$3)/Q$4)^3</f>
        <v>-1.7575044005929175E-2</v>
      </c>
    </row>
    <row r="67" spans="1:14" x14ac:dyDescent="0.35">
      <c r="A67" s="4">
        <v>2</v>
      </c>
      <c r="B67" s="4">
        <f t="shared" si="3"/>
        <v>-0.15518246266652197</v>
      </c>
      <c r="G67" s="4">
        <v>97</v>
      </c>
      <c r="H67" s="4">
        <f t="shared" si="4"/>
        <v>35.692850242886927</v>
      </c>
      <c r="M67" s="6">
        <v>0.78300000000000003</v>
      </c>
      <c r="N67" s="8">
        <f t="shared" si="5"/>
        <v>1.728935467784813</v>
      </c>
    </row>
    <row r="68" spans="1:14" x14ac:dyDescent="0.35">
      <c r="A68" s="4">
        <v>1</v>
      </c>
      <c r="B68" s="4">
        <f t="shared" si="3"/>
        <v>-0.3718571701143138</v>
      </c>
      <c r="G68" s="4">
        <v>8</v>
      </c>
      <c r="H68" s="4">
        <f t="shared" si="4"/>
        <v>2.0023315387173841E-2</v>
      </c>
      <c r="M68" s="6">
        <v>0.56200000000000006</v>
      </c>
      <c r="N68" s="8">
        <f t="shared" si="5"/>
        <v>-3.1207950400583155E-2</v>
      </c>
    </row>
    <row r="69" spans="1:14" x14ac:dyDescent="0.35">
      <c r="A69" s="4">
        <v>1</v>
      </c>
      <c r="B69" s="4">
        <f t="shared" si="3"/>
        <v>-0.3718571701143138</v>
      </c>
      <c r="G69" s="4">
        <v>71</v>
      </c>
      <c r="H69" s="4">
        <f t="shared" si="4"/>
        <v>13.997196940505422</v>
      </c>
      <c r="M69" s="6">
        <v>0.56200000000000006</v>
      </c>
      <c r="N69" s="8">
        <f t="shared" si="5"/>
        <v>-3.1207950400583155E-2</v>
      </c>
    </row>
    <row r="70" spans="1:14" x14ac:dyDescent="0.35">
      <c r="A70" s="4">
        <v>1</v>
      </c>
      <c r="B70" s="4">
        <f t="shared" si="3"/>
        <v>-0.3718571701143138</v>
      </c>
      <c r="G70" s="4">
        <v>67</v>
      </c>
      <c r="H70" s="4">
        <f t="shared" si="4"/>
        <v>11.762250792563604</v>
      </c>
      <c r="M70" s="6">
        <v>0.61</v>
      </c>
      <c r="N70" s="8">
        <f t="shared" si="5"/>
        <v>2.8771573460276228E-6</v>
      </c>
    </row>
    <row r="71" spans="1:14" x14ac:dyDescent="0.35">
      <c r="A71" s="4">
        <v>1</v>
      </c>
      <c r="B71" s="4">
        <f t="shared" si="3"/>
        <v>-0.3718571701143138</v>
      </c>
      <c r="G71" s="4">
        <v>91</v>
      </c>
      <c r="H71" s="4">
        <f t="shared" si="4"/>
        <v>29.47068320239838</v>
      </c>
      <c r="M71" s="6">
        <v>0.51700000000000002</v>
      </c>
      <c r="N71" s="8">
        <f t="shared" si="5"/>
        <v>-0.24219391198827919</v>
      </c>
    </row>
    <row r="72" spans="1:14" x14ac:dyDescent="0.35">
      <c r="A72" s="4">
        <v>1</v>
      </c>
      <c r="B72" s="4">
        <f t="shared" si="3"/>
        <v>-0.3718571701143138</v>
      </c>
      <c r="G72" s="4">
        <v>84</v>
      </c>
      <c r="H72" s="4">
        <f t="shared" si="4"/>
        <v>23.17949047507711</v>
      </c>
      <c r="M72" s="6">
        <v>0.63600000000000001</v>
      </c>
      <c r="N72" s="8">
        <f t="shared" si="5"/>
        <v>7.1294051916223561E-3</v>
      </c>
    </row>
    <row r="73" spans="1:14" x14ac:dyDescent="0.35">
      <c r="A73" s="4">
        <v>1</v>
      </c>
      <c r="B73" s="4">
        <f t="shared" si="3"/>
        <v>-0.3718571701143138</v>
      </c>
      <c r="G73" s="4">
        <v>68</v>
      </c>
      <c r="H73" s="4">
        <f t="shared" si="4"/>
        <v>12.296818562148129</v>
      </c>
      <c r="M73" s="6">
        <v>0.51100000000000001</v>
      </c>
      <c r="N73" s="8">
        <f t="shared" si="5"/>
        <v>-0.29337320153200047</v>
      </c>
    </row>
    <row r="74" spans="1:14" x14ac:dyDescent="0.35">
      <c r="A74" s="4">
        <v>11</v>
      </c>
      <c r="B74" s="4">
        <f t="shared" si="3"/>
        <v>1.3242916585882474</v>
      </c>
      <c r="G74" s="4">
        <v>80</v>
      </c>
      <c r="H74" s="4">
        <f t="shared" si="4"/>
        <v>20.023315387173842</v>
      </c>
      <c r="M74" s="6">
        <v>0.69799999999999995</v>
      </c>
      <c r="N74" s="8">
        <f t="shared" si="5"/>
        <v>0.23545990290375021</v>
      </c>
    </row>
    <row r="75" spans="1:14" x14ac:dyDescent="0.35">
      <c r="A75" s="4">
        <v>1</v>
      </c>
      <c r="B75" s="4">
        <f t="shared" si="3"/>
        <v>-0.3718571701143138</v>
      </c>
      <c r="G75" s="4">
        <v>96</v>
      </c>
      <c r="H75" s="4">
        <f t="shared" si="4"/>
        <v>34.600288989036393</v>
      </c>
      <c r="M75" s="6">
        <v>0.70699999999999996</v>
      </c>
      <c r="N75" s="8">
        <f t="shared" si="5"/>
        <v>0.31332626990721746</v>
      </c>
    </row>
    <row r="76" spans="1:14" x14ac:dyDescent="0.35">
      <c r="A76" s="4">
        <v>1</v>
      </c>
      <c r="B76" s="4">
        <f t="shared" si="3"/>
        <v>-0.3718571701143138</v>
      </c>
      <c r="G76" s="4">
        <v>87</v>
      </c>
      <c r="H76" s="4">
        <f t="shared" si="4"/>
        <v>25.752760258594012</v>
      </c>
      <c r="M76" s="6">
        <v>0.53400000000000003</v>
      </c>
      <c r="N76" s="8">
        <f t="shared" si="5"/>
        <v>-0.13016323658793552</v>
      </c>
    </row>
    <row r="77" spans="1:14" x14ac:dyDescent="0.35">
      <c r="A77" s="4">
        <v>1</v>
      </c>
      <c r="B77" s="4">
        <f t="shared" si="3"/>
        <v>-0.3718571701143138</v>
      </c>
      <c r="G77" s="4">
        <v>64</v>
      </c>
      <c r="H77" s="4">
        <f t="shared" si="4"/>
        <v>10.251937478233007</v>
      </c>
      <c r="M77" s="6">
        <v>0.53800000000000003</v>
      </c>
      <c r="N77" s="8">
        <f t="shared" si="5"/>
        <v>-0.11015699616838032</v>
      </c>
    </row>
    <row r="78" spans="1:14" x14ac:dyDescent="0.35">
      <c r="A78" s="4">
        <v>10</v>
      </c>
      <c r="B78" s="4">
        <f t="shared" si="3"/>
        <v>0.76964184735633479</v>
      </c>
      <c r="G78" s="4">
        <v>95</v>
      </c>
      <c r="H78" s="4">
        <f t="shared" si="4"/>
        <v>33.530253964996419</v>
      </c>
      <c r="M78" s="6">
        <v>0.71499999999999997</v>
      </c>
      <c r="N78" s="8">
        <f t="shared" si="5"/>
        <v>0.39552061718997772</v>
      </c>
    </row>
    <row r="79" spans="1:14" x14ac:dyDescent="0.35">
      <c r="A79" s="4">
        <v>1</v>
      </c>
      <c r="B79" s="4">
        <f t="shared" si="3"/>
        <v>-0.3718571701143138</v>
      </c>
      <c r="G79" s="4">
        <v>88</v>
      </c>
      <c r="H79" s="4">
        <f t="shared" si="4"/>
        <v>26.651032780328375</v>
      </c>
      <c r="M79" s="6">
        <v>0.95399999999999996</v>
      </c>
      <c r="N79" s="8">
        <f t="shared" si="5"/>
        <v>13.354210851645128</v>
      </c>
    </row>
    <row r="80" spans="1:14" x14ac:dyDescent="0.35">
      <c r="A80" s="4">
        <v>1</v>
      </c>
      <c r="B80" s="4">
        <f t="shared" si="3"/>
        <v>-0.3718571701143138</v>
      </c>
      <c r="G80" s="4">
        <v>76</v>
      </c>
      <c r="H80" s="4">
        <f t="shared" si="4"/>
        <v>17.167490030078167</v>
      </c>
      <c r="M80" s="6">
        <v>0.66800000000000004</v>
      </c>
      <c r="N80" s="8">
        <f t="shared" si="5"/>
        <v>6.9852699215132458E-2</v>
      </c>
    </row>
    <row r="81" spans="1:14" x14ac:dyDescent="0.35">
      <c r="A81" s="4">
        <v>9</v>
      </c>
      <c r="B81" s="4">
        <f t="shared" si="3"/>
        <v>0.39657640974683322</v>
      </c>
      <c r="G81" s="4">
        <v>33</v>
      </c>
      <c r="H81" s="4">
        <f t="shared" si="4"/>
        <v>1.4054255567751295</v>
      </c>
      <c r="M81" s="6">
        <v>0.45700000000000002</v>
      </c>
      <c r="N81" s="8">
        <f t="shared" si="5"/>
        <v>-1.1076308346973187</v>
      </c>
    </row>
    <row r="82" spans="1:14" x14ac:dyDescent="0.35">
      <c r="A82" s="4">
        <v>1</v>
      </c>
      <c r="B82" s="4">
        <f t="shared" si="3"/>
        <v>-0.3718571701143138</v>
      </c>
      <c r="G82" s="4">
        <v>86</v>
      </c>
      <c r="H82" s="4">
        <f t="shared" si="4"/>
        <v>24.874902132625468</v>
      </c>
      <c r="M82" s="6">
        <v>0.69599999999999995</v>
      </c>
      <c r="N82" s="8">
        <f t="shared" si="5"/>
        <v>0.22012126474077942</v>
      </c>
    </row>
    <row r="83" spans="1:14" x14ac:dyDescent="0.35">
      <c r="A83" s="4">
        <v>3</v>
      </c>
      <c r="B83" s="4">
        <f t="shared" si="3"/>
        <v>-4.4986550222447359E-2</v>
      </c>
      <c r="G83" s="4">
        <v>95</v>
      </c>
      <c r="H83" s="4">
        <f t="shared" si="4"/>
        <v>33.530253964996419</v>
      </c>
      <c r="M83" s="6">
        <v>0.63700000000000001</v>
      </c>
      <c r="N83" s="8">
        <f t="shared" si="5"/>
        <v>7.9186961772787882E-3</v>
      </c>
    </row>
    <row r="84" spans="1:14" x14ac:dyDescent="0.35">
      <c r="A84" s="4">
        <v>1</v>
      </c>
      <c r="B84" s="4">
        <f t="shared" si="3"/>
        <v>-0.3718571701143138</v>
      </c>
      <c r="G84" s="4">
        <v>78</v>
      </c>
      <c r="H84" s="4">
        <f t="shared" si="4"/>
        <v>18.558797585183829</v>
      </c>
      <c r="M84" s="6">
        <v>0.628</v>
      </c>
      <c r="N84" s="8">
        <f t="shared" si="5"/>
        <v>2.6064823688528244E-3</v>
      </c>
    </row>
    <row r="85" spans="1:14" x14ac:dyDescent="0.35">
      <c r="A85" s="4">
        <v>2</v>
      </c>
      <c r="B85" s="4">
        <f t="shared" si="3"/>
        <v>-0.15518246266652197</v>
      </c>
      <c r="G85" s="4">
        <v>88</v>
      </c>
      <c r="H85" s="4">
        <f t="shared" si="4"/>
        <v>26.651032780328375</v>
      </c>
      <c r="M85" s="6">
        <v>0.83799999999999997</v>
      </c>
      <c r="N85" s="8">
        <f t="shared" si="5"/>
        <v>3.9238756479864891</v>
      </c>
    </row>
    <row r="86" spans="1:14" x14ac:dyDescent="0.35">
      <c r="A86" s="4">
        <v>1</v>
      </c>
      <c r="B86" s="4">
        <f t="shared" si="3"/>
        <v>-0.3718571701143138</v>
      </c>
      <c r="G86" s="4">
        <v>54</v>
      </c>
      <c r="H86" s="4">
        <f t="shared" si="4"/>
        <v>6.158108074464729</v>
      </c>
      <c r="M86" s="6">
        <v>0.52700000000000002</v>
      </c>
      <c r="N86" s="8">
        <f t="shared" si="5"/>
        <v>-0.17075049820568045</v>
      </c>
    </row>
    <row r="87" spans="1:14" x14ac:dyDescent="0.35">
      <c r="A87" s="4">
        <v>1</v>
      </c>
      <c r="B87" s="4">
        <f t="shared" si="3"/>
        <v>-0.3718571701143138</v>
      </c>
      <c r="G87" s="4">
        <v>81</v>
      </c>
      <c r="H87" s="4">
        <f t="shared" si="4"/>
        <v>20.783614751318456</v>
      </c>
      <c r="M87" s="6">
        <v>0.57399999999999995</v>
      </c>
      <c r="N87" s="8">
        <f t="shared" si="5"/>
        <v>-1.2579996149471865E-2</v>
      </c>
    </row>
    <row r="88" spans="1:14" x14ac:dyDescent="0.35">
      <c r="A88" s="4">
        <v>1</v>
      </c>
      <c r="B88" s="4">
        <f t="shared" si="3"/>
        <v>-0.3718571701143138</v>
      </c>
      <c r="G88" s="4">
        <v>84</v>
      </c>
      <c r="H88" s="4">
        <f t="shared" si="4"/>
        <v>23.17949047507711</v>
      </c>
      <c r="M88" s="6">
        <v>0.63700000000000001</v>
      </c>
      <c r="N88" s="8">
        <f t="shared" si="5"/>
        <v>7.9186961772787882E-3</v>
      </c>
    </row>
    <row r="89" spans="1:14" x14ac:dyDescent="0.35">
      <c r="A89" s="4">
        <v>1</v>
      </c>
      <c r="B89" s="4">
        <f t="shared" si="3"/>
        <v>-0.3718571701143138</v>
      </c>
      <c r="G89" s="4">
        <v>90</v>
      </c>
      <c r="H89" s="4">
        <f t="shared" si="4"/>
        <v>28.509759604003371</v>
      </c>
      <c r="M89" s="6">
        <v>0.71399999999999997</v>
      </c>
      <c r="N89" s="8">
        <f t="shared" si="5"/>
        <v>0.38454216089383025</v>
      </c>
    </row>
    <row r="90" spans="1:14" x14ac:dyDescent="0.35">
      <c r="A90" s="4">
        <v>1</v>
      </c>
      <c r="B90" s="4">
        <f t="shared" si="3"/>
        <v>-0.3718571701143138</v>
      </c>
      <c r="G90" s="4">
        <v>63</v>
      </c>
      <c r="H90" s="4">
        <f t="shared" si="4"/>
        <v>9.7788475441731553</v>
      </c>
      <c r="M90" s="6">
        <v>0.66900000000000004</v>
      </c>
      <c r="N90" s="8">
        <f t="shared" si="5"/>
        <v>7.3399380404107067E-2</v>
      </c>
    </row>
    <row r="91" spans="1:14" x14ac:dyDescent="0.35">
      <c r="A91" s="4">
        <v>1</v>
      </c>
      <c r="B91" s="4">
        <f t="shared" si="3"/>
        <v>-0.3718571701143138</v>
      </c>
      <c r="G91" s="4">
        <v>56</v>
      </c>
      <c r="H91" s="4">
        <f t="shared" si="4"/>
        <v>6.8679971778006275</v>
      </c>
      <c r="M91" s="6">
        <v>0.81</v>
      </c>
      <c r="N91" s="8">
        <f t="shared" si="5"/>
        <v>2.6585476992164088</v>
      </c>
    </row>
    <row r="92" spans="1:14" x14ac:dyDescent="0.35">
      <c r="A92" s="4">
        <v>1</v>
      </c>
      <c r="B92" s="4">
        <f t="shared" si="3"/>
        <v>-0.3718571701143138</v>
      </c>
      <c r="G92" s="4">
        <v>81</v>
      </c>
      <c r="H92" s="4">
        <f t="shared" si="4"/>
        <v>20.783614751318456</v>
      </c>
      <c r="M92" s="6">
        <v>0.4</v>
      </c>
      <c r="N92" s="8">
        <f t="shared" si="5"/>
        <v>-2.8962154275541492</v>
      </c>
    </row>
    <row r="93" spans="1:14" x14ac:dyDescent="0.35">
      <c r="A93" s="4">
        <v>1</v>
      </c>
      <c r="B93" s="4">
        <f t="shared" si="3"/>
        <v>-0.3718571701143138</v>
      </c>
      <c r="G93" s="4">
        <v>82</v>
      </c>
      <c r="H93" s="4">
        <f t="shared" si="4"/>
        <v>21.562920621865757</v>
      </c>
      <c r="M93" s="6">
        <v>0.66700000000000004</v>
      </c>
      <c r="N93" s="8">
        <f t="shared" si="5"/>
        <v>6.6422149911312289E-2</v>
      </c>
    </row>
    <row r="94" spans="1:14" x14ac:dyDescent="0.35">
      <c r="A94" s="4">
        <v>1</v>
      </c>
      <c r="B94" s="4">
        <f t="shared" si="3"/>
        <v>-0.3718571701143138</v>
      </c>
      <c r="G94" s="4">
        <v>95</v>
      </c>
      <c r="H94" s="4">
        <f t="shared" si="4"/>
        <v>33.530253964996419</v>
      </c>
      <c r="M94" s="6">
        <v>0.56100000000000005</v>
      </c>
      <c r="N94" s="8">
        <f t="shared" si="5"/>
        <v>-3.3291273143609565E-2</v>
      </c>
    </row>
    <row r="95" spans="1:14" x14ac:dyDescent="0.35">
      <c r="A95" s="4">
        <v>1</v>
      </c>
      <c r="B95" s="4">
        <f t="shared" si="3"/>
        <v>-0.3718571701143138</v>
      </c>
      <c r="G95" s="4">
        <v>94</v>
      </c>
      <c r="H95" s="4">
        <f t="shared" si="4"/>
        <v>32.482510522539833</v>
      </c>
      <c r="M95" s="6">
        <v>0.80100000000000005</v>
      </c>
      <c r="N95" s="8">
        <f t="shared" si="5"/>
        <v>2.3189144638763302</v>
      </c>
    </row>
    <row r="96" spans="1:14" x14ac:dyDescent="0.35">
      <c r="A96" s="4">
        <v>18</v>
      </c>
      <c r="B96" s="4">
        <f t="shared" si="3"/>
        <v>13.315866069213472</v>
      </c>
      <c r="G96" s="4">
        <v>20</v>
      </c>
      <c r="H96" s="4">
        <f t="shared" si="4"/>
        <v>0.31286430292459128</v>
      </c>
      <c r="M96" s="6">
        <v>0.71699999999999997</v>
      </c>
      <c r="N96" s="8">
        <f t="shared" si="5"/>
        <v>0.41810042922255558</v>
      </c>
    </row>
    <row r="97" spans="1:14" x14ac:dyDescent="0.35">
      <c r="A97" s="4">
        <v>1</v>
      </c>
      <c r="B97" s="4">
        <f t="shared" si="3"/>
        <v>-0.3718571701143138</v>
      </c>
      <c r="G97" s="4">
        <v>53</v>
      </c>
      <c r="H97" s="4">
        <f t="shared" si="4"/>
        <v>5.8222873533130457</v>
      </c>
      <c r="M97" s="6">
        <v>0.95199999999999996</v>
      </c>
      <c r="N97" s="8">
        <f t="shared" si="5"/>
        <v>13.124020348572301</v>
      </c>
    </row>
    <row r="98" spans="1:14" x14ac:dyDescent="0.35">
      <c r="A98" s="4">
        <v>1</v>
      </c>
      <c r="B98" s="4">
        <f t="shared" si="3"/>
        <v>-0.3718571701143138</v>
      </c>
      <c r="G98" s="4">
        <v>80</v>
      </c>
      <c r="H98" s="4">
        <f t="shared" si="4"/>
        <v>20.023315387173842</v>
      </c>
      <c r="M98" s="6">
        <v>0.95</v>
      </c>
      <c r="N98" s="8">
        <f t="shared" si="5"/>
        <v>12.896490403318648</v>
      </c>
    </row>
    <row r="99" spans="1:14" x14ac:dyDescent="0.35">
      <c r="A99" s="4">
        <v>1</v>
      </c>
      <c r="B99" s="4">
        <f t="shared" si="3"/>
        <v>-0.3718571701143138</v>
      </c>
      <c r="G99" s="4">
        <v>82</v>
      </c>
      <c r="H99" s="4">
        <f t="shared" si="4"/>
        <v>21.562920621865757</v>
      </c>
      <c r="M99" s="6">
        <v>0.73599999999999999</v>
      </c>
      <c r="N99" s="8">
        <f t="shared" si="5"/>
        <v>0.67685961854458865</v>
      </c>
    </row>
    <row r="100" spans="1:14" x14ac:dyDescent="0.35">
      <c r="A100" s="4">
        <v>1</v>
      </c>
      <c r="B100" s="4">
        <f t="shared" si="3"/>
        <v>-0.3718571701143138</v>
      </c>
      <c r="G100" s="4">
        <v>87</v>
      </c>
      <c r="H100" s="4">
        <f t="shared" si="4"/>
        <v>25.752760258594012</v>
      </c>
      <c r="M100" s="6">
        <v>0.58699999999999997</v>
      </c>
      <c r="N100" s="8">
        <f t="shared" si="5"/>
        <v>-2.9520582096112398E-3</v>
      </c>
    </row>
    <row r="101" spans="1:14" x14ac:dyDescent="0.35">
      <c r="A101" s="4">
        <v>4</v>
      </c>
      <c r="B101" s="4">
        <f t="shared" si="3"/>
        <v>-5.2615367038240336E-3</v>
      </c>
      <c r="G101" s="4">
        <v>80</v>
      </c>
      <c r="H101" s="4">
        <f t="shared" si="4"/>
        <v>20.023315387173842</v>
      </c>
      <c r="M101" s="6">
        <v>0.72099999999999997</v>
      </c>
      <c r="N101" s="8">
        <f t="shared" si="5"/>
        <v>0.46580577855570798</v>
      </c>
    </row>
    <row r="102" spans="1:14" x14ac:dyDescent="0.35">
      <c r="A102" s="4">
        <v>5</v>
      </c>
      <c r="B102" s="4">
        <f t="shared" si="3"/>
        <v>4.7396761401866345E-7</v>
      </c>
      <c r="G102" s="4">
        <v>5</v>
      </c>
      <c r="H102" s="4">
        <f t="shared" si="4"/>
        <v>4.8885047331967387E-3</v>
      </c>
      <c r="M102" s="6">
        <v>0.56499999999999995</v>
      </c>
      <c r="N102" s="8">
        <f t="shared" si="5"/>
        <v>-2.5482926015549072E-2</v>
      </c>
    </row>
    <row r="103" spans="1:14" x14ac:dyDescent="0.35">
      <c r="A103" s="4">
        <v>4</v>
      </c>
      <c r="B103" s="4">
        <f t="shared" si="3"/>
        <v>-5.2615367038240336E-3</v>
      </c>
      <c r="G103" s="4">
        <v>79</v>
      </c>
      <c r="H103" s="4">
        <f t="shared" si="4"/>
        <v>19.281787881204689</v>
      </c>
      <c r="M103" s="6">
        <v>0.72099999999999997</v>
      </c>
      <c r="N103" s="8">
        <f t="shared" si="5"/>
        <v>0.46580577855570798</v>
      </c>
    </row>
    <row r="104" spans="1:14" x14ac:dyDescent="0.35">
      <c r="A104" s="4">
        <v>1</v>
      </c>
      <c r="B104" s="4">
        <f t="shared" si="3"/>
        <v>-0.3718571701143138</v>
      </c>
      <c r="G104" s="4">
        <v>84</v>
      </c>
      <c r="H104" s="4">
        <f t="shared" si="4"/>
        <v>23.17949047507711</v>
      </c>
      <c r="M104" s="6">
        <v>0.72799999999999998</v>
      </c>
      <c r="N104" s="8">
        <f t="shared" si="5"/>
        <v>0.55778018485195735</v>
      </c>
    </row>
    <row r="105" spans="1:14" x14ac:dyDescent="0.35">
      <c r="A105" s="4">
        <v>1</v>
      </c>
      <c r="B105" s="4">
        <f t="shared" si="3"/>
        <v>-0.3718571701143138</v>
      </c>
      <c r="G105" s="4">
        <v>88</v>
      </c>
      <c r="H105" s="4">
        <f t="shared" si="4"/>
        <v>26.651032780328375</v>
      </c>
      <c r="M105" s="6">
        <v>0.77200000000000002</v>
      </c>
      <c r="N105" s="8">
        <f t="shared" si="5"/>
        <v>1.4230935782222229</v>
      </c>
    </row>
    <row r="106" spans="1:14" x14ac:dyDescent="0.35">
      <c r="A106" s="4">
        <v>1</v>
      </c>
      <c r="B106" s="4">
        <f t="shared" si="3"/>
        <v>-0.3718571701143138</v>
      </c>
      <c r="G106" s="4">
        <v>75</v>
      </c>
      <c r="H106" s="4">
        <f t="shared" si="4"/>
        <v>16.498703474538985</v>
      </c>
      <c r="M106" s="6">
        <v>0.68700000000000006</v>
      </c>
      <c r="N106" s="8">
        <f t="shared" si="5"/>
        <v>0.15930195694659202</v>
      </c>
    </row>
    <row r="107" spans="1:14" x14ac:dyDescent="0.35">
      <c r="A107" s="4">
        <v>1</v>
      </c>
      <c r="B107" s="4">
        <f t="shared" si="3"/>
        <v>-0.3718571701143138</v>
      </c>
      <c r="G107" s="4">
        <v>79</v>
      </c>
      <c r="H107" s="4">
        <f t="shared" si="4"/>
        <v>19.281787881204689</v>
      </c>
      <c r="M107" s="6">
        <v>0.623</v>
      </c>
      <c r="N107" s="8">
        <f t="shared" si="5"/>
        <v>1.1037056238393007E-3</v>
      </c>
    </row>
    <row r="108" spans="1:14" x14ac:dyDescent="0.35">
      <c r="A108" s="4">
        <v>1</v>
      </c>
      <c r="B108" s="4">
        <f t="shared" si="3"/>
        <v>-0.3718571701143138</v>
      </c>
      <c r="G108" s="4">
        <v>57</v>
      </c>
      <c r="H108" s="4">
        <f t="shared" si="4"/>
        <v>7.2425348564392262</v>
      </c>
      <c r="M108" s="6">
        <v>0.76400000000000001</v>
      </c>
      <c r="N108" s="8">
        <f t="shared" si="5"/>
        <v>1.2249154758142891</v>
      </c>
    </row>
    <row r="109" spans="1:14" x14ac:dyDescent="0.35">
      <c r="A109" s="4">
        <v>7</v>
      </c>
      <c r="B109" s="4">
        <f t="shared" si="3"/>
        <v>5.1167071081998236E-2</v>
      </c>
      <c r="G109" s="4">
        <v>61</v>
      </c>
      <c r="H109" s="4">
        <f t="shared" si="4"/>
        <v>8.8767815427658281</v>
      </c>
      <c r="M109" s="6">
        <v>0.55100000000000005</v>
      </c>
      <c r="N109" s="8">
        <f t="shared" si="5"/>
        <v>-5.9432654623888873E-2</v>
      </c>
    </row>
    <row r="110" spans="1:14" x14ac:dyDescent="0.35">
      <c r="A110" s="4">
        <v>11</v>
      </c>
      <c r="B110" s="4">
        <f t="shared" si="3"/>
        <v>1.3242916585882474</v>
      </c>
      <c r="G110" s="4">
        <v>73</v>
      </c>
      <c r="H110" s="4">
        <f t="shared" si="4"/>
        <v>15.213691566351965</v>
      </c>
      <c r="M110" s="6">
        <v>0.53</v>
      </c>
      <c r="N110" s="8">
        <f t="shared" si="5"/>
        <v>-0.15245598737074595</v>
      </c>
    </row>
    <row r="111" spans="1:14" x14ac:dyDescent="0.35">
      <c r="A111" s="4">
        <v>8</v>
      </c>
      <c r="B111" s="4">
        <f t="shared" si="3"/>
        <v>0.16908744968147643</v>
      </c>
      <c r="G111" s="4">
        <v>75</v>
      </c>
      <c r="H111" s="4">
        <f t="shared" si="4"/>
        <v>16.498703474538985</v>
      </c>
      <c r="M111" s="6">
        <v>0.60199999999999998</v>
      </c>
      <c r="N111" s="8">
        <f t="shared" si="5"/>
        <v>-6.7026052464484734E-5</v>
      </c>
    </row>
    <row r="112" spans="1:14" x14ac:dyDescent="0.35">
      <c r="A112" s="4">
        <v>1</v>
      </c>
      <c r="B112" s="4">
        <f t="shared" si="3"/>
        <v>-0.3718571701143138</v>
      </c>
      <c r="G112" s="4">
        <v>95</v>
      </c>
      <c r="H112" s="4">
        <f t="shared" si="4"/>
        <v>33.530253964996419</v>
      </c>
      <c r="M112" s="6">
        <v>0.70399999999999996</v>
      </c>
      <c r="N112" s="8">
        <f t="shared" si="5"/>
        <v>0.28571669282076478</v>
      </c>
    </row>
    <row r="113" spans="1:14" x14ac:dyDescent="0.35">
      <c r="A113" s="4">
        <v>1</v>
      </c>
      <c r="B113" s="4">
        <f t="shared" si="3"/>
        <v>-0.3718571701143138</v>
      </c>
      <c r="G113" s="4">
        <v>40</v>
      </c>
      <c r="H113" s="4">
        <f t="shared" si="4"/>
        <v>2.5029144233967302</v>
      </c>
      <c r="M113" s="6">
        <v>0.73</v>
      </c>
      <c r="N113" s="8">
        <f t="shared" si="5"/>
        <v>0.58611866437100968</v>
      </c>
    </row>
    <row r="114" spans="1:14" x14ac:dyDescent="0.35">
      <c r="A114" s="4">
        <v>1</v>
      </c>
      <c r="B114" s="4">
        <f t="shared" si="3"/>
        <v>-0.3718571701143138</v>
      </c>
      <c r="G114" s="4">
        <v>45</v>
      </c>
      <c r="H114" s="4">
        <f t="shared" si="4"/>
        <v>3.5637199505004213</v>
      </c>
      <c r="M114" s="6">
        <v>0.72699999999999998</v>
      </c>
      <c r="N114" s="8">
        <f t="shared" si="5"/>
        <v>0.54396009075485408</v>
      </c>
    </row>
    <row r="115" spans="1:14" x14ac:dyDescent="0.35">
      <c r="A115" s="4">
        <v>4</v>
      </c>
      <c r="B115" s="4">
        <f t="shared" si="3"/>
        <v>-5.2615367038240336E-3</v>
      </c>
      <c r="G115" s="4">
        <v>84</v>
      </c>
      <c r="H115" s="4">
        <f t="shared" si="4"/>
        <v>23.17949047507711</v>
      </c>
      <c r="M115" s="6">
        <v>0.90200000000000002</v>
      </c>
      <c r="N115" s="8">
        <f t="shared" si="5"/>
        <v>8.1937300578828083</v>
      </c>
    </row>
    <row r="116" spans="1:14" x14ac:dyDescent="0.35">
      <c r="A116" s="4">
        <v>1</v>
      </c>
      <c r="B116" s="4">
        <f t="shared" si="3"/>
        <v>-0.3718571701143138</v>
      </c>
      <c r="G116" s="4">
        <v>83</v>
      </c>
      <c r="H116" s="4">
        <f t="shared" si="4"/>
        <v>22.361467647042904</v>
      </c>
      <c r="M116" s="6">
        <v>0.57799999999999996</v>
      </c>
      <c r="N116" s="8">
        <f t="shared" si="5"/>
        <v>-8.6342584993366611E-3</v>
      </c>
    </row>
    <row r="117" spans="1:14" x14ac:dyDescent="0.35">
      <c r="A117" s="4">
        <v>1</v>
      </c>
      <c r="B117" s="4">
        <f t="shared" si="3"/>
        <v>-0.3718571701143138</v>
      </c>
      <c r="G117" s="4">
        <v>10</v>
      </c>
      <c r="H117" s="4">
        <f t="shared" si="4"/>
        <v>3.9108037865573909E-2</v>
      </c>
      <c r="M117" s="6">
        <v>0.68500000000000005</v>
      </c>
      <c r="N117" s="8">
        <f t="shared" si="5"/>
        <v>0.14751764600879086</v>
      </c>
    </row>
    <row r="118" spans="1:14" x14ac:dyDescent="0.35">
      <c r="A118" s="4">
        <v>1</v>
      </c>
      <c r="B118" s="4">
        <f t="shared" si="3"/>
        <v>-0.3718571701143138</v>
      </c>
      <c r="G118" s="4">
        <v>93</v>
      </c>
      <c r="H118" s="4">
        <f t="shared" si="4"/>
        <v>31.456824013439423</v>
      </c>
      <c r="M118" s="6">
        <v>0.55100000000000005</v>
      </c>
      <c r="N118" s="8">
        <f t="shared" si="5"/>
        <v>-5.9432654623888873E-2</v>
      </c>
    </row>
    <row r="119" spans="1:14" x14ac:dyDescent="0.35">
      <c r="A119" s="4">
        <v>1</v>
      </c>
      <c r="B119" s="4">
        <f t="shared" si="3"/>
        <v>-0.3718571701143138</v>
      </c>
      <c r="G119" s="4">
        <v>6</v>
      </c>
      <c r="H119" s="4">
        <f t="shared" si="4"/>
        <v>8.4473361789639632E-3</v>
      </c>
      <c r="M119" s="6">
        <v>0.83499999999999996</v>
      </c>
      <c r="N119" s="8">
        <f t="shared" si="5"/>
        <v>3.7723752632335774</v>
      </c>
    </row>
    <row r="120" spans="1:14" x14ac:dyDescent="0.35">
      <c r="A120" s="4">
        <v>4</v>
      </c>
      <c r="B120" s="4">
        <f t="shared" si="3"/>
        <v>-5.2615367038240336E-3</v>
      </c>
      <c r="G120" s="4">
        <v>80</v>
      </c>
      <c r="H120" s="4">
        <f t="shared" si="4"/>
        <v>20.023315387173842</v>
      </c>
      <c r="M120" s="6">
        <v>0.75600000000000001</v>
      </c>
      <c r="N120" s="8">
        <f t="shared" si="5"/>
        <v>1.046046935562795</v>
      </c>
    </row>
    <row r="121" spans="1:14" x14ac:dyDescent="0.35">
      <c r="A121" s="4">
        <v>1</v>
      </c>
      <c r="B121" s="4">
        <f t="shared" si="3"/>
        <v>-0.3718571701143138</v>
      </c>
      <c r="G121" s="4">
        <v>67</v>
      </c>
      <c r="H121" s="4">
        <f t="shared" si="4"/>
        <v>11.762250792563604</v>
      </c>
      <c r="M121" s="6">
        <v>0.55200000000000005</v>
      </c>
      <c r="N121" s="8">
        <f t="shared" si="5"/>
        <v>-5.6355216083999744E-2</v>
      </c>
    </row>
    <row r="122" spans="1:14" x14ac:dyDescent="0.35">
      <c r="A122" s="4">
        <v>1</v>
      </c>
      <c r="B122" s="4">
        <f t="shared" si="3"/>
        <v>-0.3718571701143138</v>
      </c>
      <c r="G122" s="4">
        <v>86</v>
      </c>
      <c r="H122" s="4">
        <f t="shared" si="4"/>
        <v>24.874902132625468</v>
      </c>
      <c r="M122" s="6">
        <v>0.84699999999999998</v>
      </c>
      <c r="N122" s="8">
        <f t="shared" si="5"/>
        <v>4.4026027913210513</v>
      </c>
    </row>
    <row r="123" spans="1:14" x14ac:dyDescent="0.35">
      <c r="A123" s="4">
        <v>1</v>
      </c>
      <c r="B123" s="4">
        <f t="shared" si="3"/>
        <v>-0.3718571701143138</v>
      </c>
      <c r="G123" s="4">
        <v>93</v>
      </c>
      <c r="H123" s="4">
        <f t="shared" si="4"/>
        <v>31.456824013439423</v>
      </c>
      <c r="M123" s="6">
        <v>0.52</v>
      </c>
      <c r="N123" s="8">
        <f t="shared" si="5"/>
        <v>-0.21900325977000068</v>
      </c>
    </row>
    <row r="124" spans="1:14" x14ac:dyDescent="0.35">
      <c r="A124" s="4">
        <v>1</v>
      </c>
      <c r="B124" s="4">
        <f t="shared" si="3"/>
        <v>-0.3718571701143138</v>
      </c>
      <c r="G124" s="4">
        <v>67</v>
      </c>
      <c r="H124" s="4">
        <f t="shared" si="4"/>
        <v>11.762250792563604</v>
      </c>
      <c r="M124" s="6">
        <v>0.37</v>
      </c>
      <c r="N124" s="8">
        <f t="shared" si="5"/>
        <v>-4.3394102967116108</v>
      </c>
    </row>
    <row r="125" spans="1:14" x14ac:dyDescent="0.35">
      <c r="A125" s="4">
        <v>1</v>
      </c>
      <c r="B125" s="4">
        <f t="shared" si="3"/>
        <v>-0.3718571701143138</v>
      </c>
      <c r="G125" s="4">
        <v>66</v>
      </c>
      <c r="H125" s="4">
        <f t="shared" si="4"/>
        <v>11.243404454201036</v>
      </c>
      <c r="M125" s="6">
        <v>0.87</v>
      </c>
      <c r="N125" s="8">
        <f t="shared" si="5"/>
        <v>5.7994117823752012</v>
      </c>
    </row>
    <row r="126" spans="1:14" x14ac:dyDescent="0.35">
      <c r="A126" s="4">
        <v>1</v>
      </c>
      <c r="B126" s="4">
        <f t="shared" si="3"/>
        <v>-0.3718571701143138</v>
      </c>
      <c r="G126" s="4">
        <v>91</v>
      </c>
      <c r="H126" s="4">
        <f t="shared" si="4"/>
        <v>29.47068320239838</v>
      </c>
      <c r="M126" s="6">
        <v>0.56499999999999995</v>
      </c>
      <c r="N126" s="8">
        <f t="shared" si="5"/>
        <v>-2.5482926015549072E-2</v>
      </c>
    </row>
    <row r="127" spans="1:14" x14ac:dyDescent="0.35">
      <c r="A127" s="4">
        <v>1</v>
      </c>
      <c r="B127" s="4">
        <f t="shared" si="3"/>
        <v>-0.3718571701143138</v>
      </c>
      <c r="G127" s="4">
        <v>0</v>
      </c>
      <c r="H127" s="4">
        <f t="shared" si="4"/>
        <v>0</v>
      </c>
      <c r="M127" s="6">
        <v>0.78500000000000003</v>
      </c>
      <c r="N127" s="8">
        <f t="shared" si="5"/>
        <v>1.7888674289329509</v>
      </c>
    </row>
    <row r="128" spans="1:14" x14ac:dyDescent="0.35">
      <c r="A128" s="4">
        <v>1</v>
      </c>
      <c r="B128" s="4">
        <f t="shared" si="3"/>
        <v>-0.3718571701143138</v>
      </c>
      <c r="G128" s="4">
        <v>86</v>
      </c>
      <c r="H128" s="4">
        <f t="shared" si="4"/>
        <v>24.874902132625468</v>
      </c>
      <c r="M128" s="6">
        <v>0.77300000000000002</v>
      </c>
      <c r="N128" s="8">
        <f t="shared" si="5"/>
        <v>1.449272839306093</v>
      </c>
    </row>
    <row r="129" spans="1:14" x14ac:dyDescent="0.35">
      <c r="A129" s="4">
        <v>1</v>
      </c>
      <c r="B129" s="4">
        <f t="shared" si="3"/>
        <v>-0.3718571701143138</v>
      </c>
      <c r="G129" s="4">
        <v>82</v>
      </c>
      <c r="H129" s="4">
        <f t="shared" si="4"/>
        <v>21.562920621865757</v>
      </c>
      <c r="M129" s="6">
        <v>0.75600000000000001</v>
      </c>
      <c r="N129" s="8">
        <f t="shared" si="5"/>
        <v>1.046046935562795</v>
      </c>
    </row>
    <row r="130" spans="1:14" x14ac:dyDescent="0.35">
      <c r="A130" s="4">
        <v>1</v>
      </c>
      <c r="B130" s="4">
        <f t="shared" ref="B130:B193" si="6">((A130-E$3)/E$4)^3</f>
        <v>-0.3718571701143138</v>
      </c>
      <c r="G130" s="4">
        <v>71</v>
      </c>
      <c r="H130" s="4">
        <f t="shared" ref="H130:H193" si="7">((G130-K$3)/K$4)^3</f>
        <v>13.997196940505422</v>
      </c>
      <c r="M130" s="6">
        <v>0.878</v>
      </c>
      <c r="N130" s="8">
        <f t="shared" ref="N130:N193" si="8">((M130-Q$3)/Q$4)^3</f>
        <v>6.3468811252083404</v>
      </c>
    </row>
    <row r="131" spans="1:14" x14ac:dyDescent="0.35">
      <c r="A131" s="4">
        <v>1</v>
      </c>
      <c r="B131" s="4">
        <f t="shared" si="6"/>
        <v>-0.3718571701143138</v>
      </c>
      <c r="G131" s="4">
        <v>75</v>
      </c>
      <c r="H131" s="4">
        <f t="shared" si="7"/>
        <v>16.498703474538985</v>
      </c>
      <c r="M131" s="6">
        <v>0.61399999999999999</v>
      </c>
      <c r="N131" s="8">
        <f t="shared" si="8"/>
        <v>7.222365678113557E-5</v>
      </c>
    </row>
    <row r="132" spans="1:14" x14ac:dyDescent="0.35">
      <c r="A132" s="4">
        <v>1</v>
      </c>
      <c r="B132" s="4">
        <f t="shared" si="6"/>
        <v>-0.3718571701143138</v>
      </c>
      <c r="G132" s="4">
        <v>82</v>
      </c>
      <c r="H132" s="4">
        <f t="shared" si="7"/>
        <v>21.562920621865757</v>
      </c>
      <c r="M132" s="6">
        <v>0.76300000000000001</v>
      </c>
      <c r="N132" s="8">
        <f t="shared" si="8"/>
        <v>1.2015212144174969</v>
      </c>
    </row>
    <row r="133" spans="1:14" x14ac:dyDescent="0.35">
      <c r="A133" s="4">
        <v>1</v>
      </c>
      <c r="B133" s="4">
        <f t="shared" si="6"/>
        <v>-0.3718571701143138</v>
      </c>
      <c r="G133" s="4">
        <v>77</v>
      </c>
      <c r="H133" s="4">
        <f t="shared" si="7"/>
        <v>17.854109850884047</v>
      </c>
      <c r="M133" s="6">
        <v>0.74199999999999999</v>
      </c>
      <c r="N133" s="8">
        <f t="shared" si="8"/>
        <v>0.77651361118399553</v>
      </c>
    </row>
    <row r="134" spans="1:14" x14ac:dyDescent="0.35">
      <c r="A134" s="4">
        <v>1</v>
      </c>
      <c r="B134" s="4">
        <f t="shared" si="6"/>
        <v>-0.3718571701143138</v>
      </c>
      <c r="G134" s="4">
        <v>13</v>
      </c>
      <c r="H134" s="4">
        <f t="shared" si="7"/>
        <v>8.592035919066586E-2</v>
      </c>
      <c r="M134" s="6">
        <v>0.69</v>
      </c>
      <c r="N134" s="8">
        <f t="shared" si="8"/>
        <v>0.17812971565250621</v>
      </c>
    </row>
    <row r="135" spans="1:14" x14ac:dyDescent="0.35">
      <c r="A135" s="4">
        <v>1</v>
      </c>
      <c r="B135" s="4">
        <f t="shared" si="6"/>
        <v>-0.3718571701143138</v>
      </c>
      <c r="G135" s="4">
        <v>3</v>
      </c>
      <c r="H135" s="4">
        <f t="shared" si="7"/>
        <v>1.0559170223704954E-3</v>
      </c>
      <c r="M135" s="6">
        <v>0.60299999999999998</v>
      </c>
      <c r="N135" s="8">
        <f t="shared" si="8"/>
        <v>-3.8495632710271948E-5</v>
      </c>
    </row>
    <row r="136" spans="1:14" x14ac:dyDescent="0.35">
      <c r="A136" s="4">
        <v>1</v>
      </c>
      <c r="B136" s="4">
        <f t="shared" si="6"/>
        <v>-0.3718571701143138</v>
      </c>
      <c r="G136" s="4">
        <v>79</v>
      </c>
      <c r="H136" s="4">
        <f t="shared" si="7"/>
        <v>19.281787881204689</v>
      </c>
      <c r="M136" s="6">
        <v>0.56000000000000005</v>
      </c>
      <c r="N136" s="8">
        <f t="shared" si="8"/>
        <v>-3.5465308402718811E-2</v>
      </c>
    </row>
    <row r="137" spans="1:14" x14ac:dyDescent="0.35">
      <c r="A137" s="4">
        <v>1</v>
      </c>
      <c r="B137" s="4">
        <f t="shared" si="6"/>
        <v>-0.3718571701143138</v>
      </c>
      <c r="G137" s="4">
        <v>87</v>
      </c>
      <c r="H137" s="4">
        <f t="shared" si="7"/>
        <v>25.752760258594012</v>
      </c>
      <c r="M137" s="6">
        <v>0.76800000000000002</v>
      </c>
      <c r="N137" s="8">
        <f t="shared" si="8"/>
        <v>1.3215289717408549</v>
      </c>
    </row>
    <row r="138" spans="1:14" x14ac:dyDescent="0.35">
      <c r="A138" s="4">
        <v>1</v>
      </c>
      <c r="B138" s="4">
        <f t="shared" si="6"/>
        <v>-0.3718571701143138</v>
      </c>
      <c r="G138" s="4">
        <v>64</v>
      </c>
      <c r="H138" s="4">
        <f t="shared" si="7"/>
        <v>10.251937478233007</v>
      </c>
      <c r="M138" s="6">
        <v>0.308</v>
      </c>
      <c r="N138" s="8">
        <f t="shared" si="8"/>
        <v>-8.6925685507041148</v>
      </c>
    </row>
    <row r="139" spans="1:14" x14ac:dyDescent="0.35">
      <c r="A139" s="4">
        <v>1</v>
      </c>
      <c r="B139" s="4">
        <f t="shared" si="6"/>
        <v>-0.3718571701143138</v>
      </c>
      <c r="G139" s="4">
        <v>55</v>
      </c>
      <c r="H139" s="4">
        <f t="shared" si="7"/>
        <v>6.5065997998848584</v>
      </c>
      <c r="M139" s="6">
        <v>0.38</v>
      </c>
      <c r="N139" s="8">
        <f t="shared" si="8"/>
        <v>-3.8149288968609789</v>
      </c>
    </row>
    <row r="140" spans="1:14" x14ac:dyDescent="0.35">
      <c r="A140" s="4">
        <v>1</v>
      </c>
      <c r="B140" s="4">
        <f t="shared" si="6"/>
        <v>-0.3718571701143138</v>
      </c>
      <c r="G140" s="4">
        <v>62</v>
      </c>
      <c r="H140" s="4">
        <f t="shared" si="7"/>
        <v>9.3205404484264971</v>
      </c>
      <c r="M140" s="6">
        <v>0.74399999999999999</v>
      </c>
      <c r="N140" s="8">
        <f t="shared" si="8"/>
        <v>0.81178445395424748</v>
      </c>
    </row>
    <row r="141" spans="1:14" x14ac:dyDescent="0.35">
      <c r="A141" s="4">
        <v>5</v>
      </c>
      <c r="B141" s="4">
        <f t="shared" si="6"/>
        <v>4.7396761401866345E-7</v>
      </c>
      <c r="G141" s="4">
        <v>76</v>
      </c>
      <c r="H141" s="4">
        <f t="shared" si="7"/>
        <v>17.167490030078167</v>
      </c>
      <c r="M141" s="6">
        <v>0.52</v>
      </c>
      <c r="N141" s="8">
        <f t="shared" si="8"/>
        <v>-0.21900325977000068</v>
      </c>
    </row>
    <row r="142" spans="1:14" x14ac:dyDescent="0.35">
      <c r="A142" s="4">
        <v>1</v>
      </c>
      <c r="B142" s="4">
        <f t="shared" si="6"/>
        <v>-0.3718571701143138</v>
      </c>
      <c r="G142" s="4">
        <v>83</v>
      </c>
      <c r="H142" s="4">
        <f t="shared" si="7"/>
        <v>22.361467647042904</v>
      </c>
      <c r="M142" s="6">
        <v>0.72799999999999998</v>
      </c>
      <c r="N142" s="8">
        <f t="shared" si="8"/>
        <v>0.55778018485195735</v>
      </c>
    </row>
    <row r="143" spans="1:14" x14ac:dyDescent="0.35">
      <c r="A143" s="4">
        <v>1</v>
      </c>
      <c r="B143" s="4">
        <f t="shared" si="6"/>
        <v>-0.3718571701143138</v>
      </c>
      <c r="G143" s="4">
        <v>10</v>
      </c>
      <c r="H143" s="4">
        <f t="shared" si="7"/>
        <v>3.9108037865573909E-2</v>
      </c>
      <c r="M143" s="6">
        <v>0.54200000000000004</v>
      </c>
      <c r="N143" s="8">
        <f t="shared" si="8"/>
        <v>-9.2313546096387047E-2</v>
      </c>
    </row>
    <row r="144" spans="1:14" x14ac:dyDescent="0.35">
      <c r="A144" s="4">
        <v>4</v>
      </c>
      <c r="B144" s="4">
        <f t="shared" si="6"/>
        <v>-5.2615367038240336E-3</v>
      </c>
      <c r="G144" s="4">
        <v>55</v>
      </c>
      <c r="H144" s="4">
        <f t="shared" si="7"/>
        <v>6.5065997998848584</v>
      </c>
      <c r="M144" s="6">
        <v>0.45</v>
      </c>
      <c r="N144" s="8">
        <f t="shared" si="8"/>
        <v>-1.2690070034782408</v>
      </c>
    </row>
    <row r="145" spans="1:14" x14ac:dyDescent="0.35">
      <c r="A145" s="4">
        <v>1</v>
      </c>
      <c r="B145" s="4">
        <f t="shared" si="6"/>
        <v>-0.3718571701143138</v>
      </c>
      <c r="G145" s="4">
        <v>85</v>
      </c>
      <c r="H145" s="4">
        <f t="shared" si="7"/>
        <v>24.01722375419557</v>
      </c>
      <c r="M145" s="6">
        <v>0.60399999999999998</v>
      </c>
      <c r="N145" s="8">
        <f t="shared" si="8"/>
        <v>-1.9486468740160445E-5</v>
      </c>
    </row>
    <row r="146" spans="1:14" x14ac:dyDescent="0.35">
      <c r="A146" s="4">
        <v>1</v>
      </c>
      <c r="B146" s="4">
        <f t="shared" si="6"/>
        <v>-0.3718571701143138</v>
      </c>
      <c r="G146" s="4">
        <v>81</v>
      </c>
      <c r="H146" s="4">
        <f t="shared" si="7"/>
        <v>20.783614751318456</v>
      </c>
      <c r="M146" s="6">
        <v>0.71699999999999997</v>
      </c>
      <c r="N146" s="8">
        <f t="shared" si="8"/>
        <v>0.41810042922255558</v>
      </c>
    </row>
    <row r="147" spans="1:14" x14ac:dyDescent="0.35">
      <c r="A147" s="4">
        <v>4</v>
      </c>
      <c r="B147" s="4">
        <f t="shared" si="6"/>
        <v>-5.2615367038240336E-3</v>
      </c>
      <c r="G147" s="4">
        <v>85</v>
      </c>
      <c r="H147" s="4">
        <f t="shared" si="7"/>
        <v>24.01722375419557</v>
      </c>
      <c r="M147" s="6">
        <v>0.73699999999999999</v>
      </c>
      <c r="N147" s="8">
        <f t="shared" si="8"/>
        <v>0.69283837974932128</v>
      </c>
    </row>
    <row r="148" spans="1:14" x14ac:dyDescent="0.35">
      <c r="A148" s="4">
        <v>1</v>
      </c>
      <c r="B148" s="4">
        <f t="shared" si="6"/>
        <v>-0.3718571701143138</v>
      </c>
      <c r="G148" s="4">
        <v>1</v>
      </c>
      <c r="H148" s="4">
        <f t="shared" si="7"/>
        <v>3.9108037865573909E-5</v>
      </c>
      <c r="M148" s="6">
        <v>0.78800000000000003</v>
      </c>
      <c r="N148" s="8">
        <f t="shared" si="8"/>
        <v>1.8813375100095977</v>
      </c>
    </row>
    <row r="149" spans="1:14" x14ac:dyDescent="0.35">
      <c r="A149" s="4">
        <v>1</v>
      </c>
      <c r="B149" s="4">
        <f t="shared" si="6"/>
        <v>-0.3718571701143138</v>
      </c>
      <c r="G149" s="4">
        <v>42</v>
      </c>
      <c r="H149" s="4">
        <f t="shared" si="7"/>
        <v>2.8974363093846387</v>
      </c>
      <c r="M149" s="6">
        <v>0.66700000000000004</v>
      </c>
      <c r="N149" s="8">
        <f t="shared" si="8"/>
        <v>6.6422149911312289E-2</v>
      </c>
    </row>
    <row r="150" spans="1:14" x14ac:dyDescent="0.35">
      <c r="A150" s="4">
        <v>1</v>
      </c>
      <c r="B150" s="4">
        <f t="shared" si="6"/>
        <v>-0.3718571701143138</v>
      </c>
      <c r="G150" s="4">
        <v>84</v>
      </c>
      <c r="H150" s="4">
        <f t="shared" si="7"/>
        <v>23.17949047507711</v>
      </c>
      <c r="M150" s="6">
        <v>0.85399999999999998</v>
      </c>
      <c r="N150" s="8">
        <f t="shared" si="8"/>
        <v>4.8007549880431695</v>
      </c>
    </row>
    <row r="151" spans="1:14" x14ac:dyDescent="0.35">
      <c r="A151" s="4">
        <v>1</v>
      </c>
      <c r="B151" s="4">
        <f t="shared" si="6"/>
        <v>-0.3718571701143138</v>
      </c>
      <c r="G151" s="4">
        <v>72</v>
      </c>
      <c r="H151" s="4">
        <f t="shared" si="7"/>
        <v>14.596996917249726</v>
      </c>
      <c r="M151" s="6">
        <v>0.73399999999999999</v>
      </c>
      <c r="N151" s="8">
        <f t="shared" si="8"/>
        <v>0.64564291621536363</v>
      </c>
    </row>
    <row r="152" spans="1:14" x14ac:dyDescent="0.35">
      <c r="A152" s="4">
        <v>1</v>
      </c>
      <c r="B152" s="4">
        <f t="shared" si="6"/>
        <v>-0.3718571701143138</v>
      </c>
      <c r="G152" s="4">
        <v>71</v>
      </c>
      <c r="H152" s="4">
        <f t="shared" si="7"/>
        <v>13.997196940505422</v>
      </c>
      <c r="M152" s="6">
        <v>0.47099999999999997</v>
      </c>
      <c r="N152" s="8">
        <f t="shared" si="8"/>
        <v>-0.82710379378928522</v>
      </c>
    </row>
    <row r="153" spans="1:14" x14ac:dyDescent="0.35">
      <c r="A153" s="4">
        <v>1</v>
      </c>
      <c r="B153" s="4">
        <f t="shared" si="6"/>
        <v>-0.3718571701143138</v>
      </c>
      <c r="G153" s="4">
        <v>88</v>
      </c>
      <c r="H153" s="4">
        <f t="shared" si="7"/>
        <v>26.651032780328375</v>
      </c>
      <c r="M153" s="6">
        <v>0.79600000000000004</v>
      </c>
      <c r="N153" s="8">
        <f t="shared" si="8"/>
        <v>2.1433828596401319</v>
      </c>
    </row>
    <row r="154" spans="1:14" x14ac:dyDescent="0.35">
      <c r="A154" s="4">
        <v>1</v>
      </c>
      <c r="B154" s="4">
        <f t="shared" si="6"/>
        <v>-0.3718571701143138</v>
      </c>
      <c r="G154" s="4">
        <v>84</v>
      </c>
      <c r="H154" s="4">
        <f t="shared" si="7"/>
        <v>23.17949047507711</v>
      </c>
      <c r="M154" s="6">
        <v>0.69499999999999995</v>
      </c>
      <c r="N154" s="8">
        <f t="shared" si="8"/>
        <v>0.21270830130994703</v>
      </c>
    </row>
    <row r="155" spans="1:14" x14ac:dyDescent="0.35">
      <c r="A155" s="4">
        <v>1</v>
      </c>
      <c r="B155" s="4">
        <f t="shared" si="6"/>
        <v>-0.3718571701143138</v>
      </c>
      <c r="G155" s="4">
        <v>70</v>
      </c>
      <c r="H155" s="4">
        <f t="shared" si="7"/>
        <v>13.414056987891843</v>
      </c>
      <c r="M155" s="6">
        <v>0.748</v>
      </c>
      <c r="N155" s="8">
        <f t="shared" si="8"/>
        <v>0.88549819734219537</v>
      </c>
    </row>
    <row r="156" spans="1:14" x14ac:dyDescent="0.35">
      <c r="A156" s="4">
        <v>1</v>
      </c>
      <c r="B156" s="4">
        <f t="shared" si="6"/>
        <v>-0.3718571701143138</v>
      </c>
      <c r="G156" s="4">
        <v>5</v>
      </c>
      <c r="H156" s="4">
        <f t="shared" si="7"/>
        <v>4.8885047331967387E-3</v>
      </c>
      <c r="M156" s="6">
        <v>0.52400000000000002</v>
      </c>
      <c r="N156" s="8">
        <f t="shared" si="8"/>
        <v>-0.19045295801039414</v>
      </c>
    </row>
    <row r="157" spans="1:14" x14ac:dyDescent="0.35">
      <c r="A157" s="4">
        <v>1</v>
      </c>
      <c r="B157" s="4">
        <f t="shared" si="6"/>
        <v>-0.3718571701143138</v>
      </c>
      <c r="G157" s="4">
        <v>3</v>
      </c>
      <c r="H157" s="4">
        <f t="shared" si="7"/>
        <v>1.0559170223704954E-3</v>
      </c>
      <c r="M157" s="6">
        <v>0.57499999999999996</v>
      </c>
      <c r="N157" s="8">
        <f t="shared" si="8"/>
        <v>-1.1500021718208383E-2</v>
      </c>
    </row>
    <row r="158" spans="1:14" x14ac:dyDescent="0.35">
      <c r="A158" s="4">
        <v>1</v>
      </c>
      <c r="B158" s="4">
        <f t="shared" si="6"/>
        <v>-0.3718571701143138</v>
      </c>
      <c r="G158" s="4">
        <v>69</v>
      </c>
      <c r="H158" s="4">
        <f t="shared" si="7"/>
        <v>12.847342411181817</v>
      </c>
      <c r="M158" s="6">
        <v>0.81</v>
      </c>
      <c r="N158" s="8">
        <f t="shared" si="8"/>
        <v>2.6585476992164088</v>
      </c>
    </row>
    <row r="159" spans="1:14" x14ac:dyDescent="0.35">
      <c r="A159" s="4">
        <v>1</v>
      </c>
      <c r="B159" s="4">
        <f t="shared" si="6"/>
        <v>-0.3718571701143138</v>
      </c>
      <c r="G159" s="4">
        <v>0</v>
      </c>
      <c r="H159" s="4">
        <f t="shared" si="7"/>
        <v>0</v>
      </c>
      <c r="M159" s="6">
        <v>0.5</v>
      </c>
      <c r="N159" s="8">
        <f t="shared" si="8"/>
        <v>-0.40502212515462666</v>
      </c>
    </row>
    <row r="160" spans="1:14" x14ac:dyDescent="0.35">
      <c r="A160" s="4">
        <v>1</v>
      </c>
      <c r="B160" s="4">
        <f t="shared" si="6"/>
        <v>-0.3718571701143138</v>
      </c>
      <c r="G160" s="4">
        <v>2</v>
      </c>
      <c r="H160" s="4">
        <f t="shared" si="7"/>
        <v>3.1286430292459127E-4</v>
      </c>
      <c r="M160" s="6">
        <v>0.70799999999999996</v>
      </c>
      <c r="N160" s="8">
        <f t="shared" si="8"/>
        <v>0.32290993230847659</v>
      </c>
    </row>
    <row r="161" spans="1:14" x14ac:dyDescent="0.35">
      <c r="A161" s="4">
        <v>1</v>
      </c>
      <c r="B161" s="4">
        <f t="shared" si="6"/>
        <v>-0.3718571701143138</v>
      </c>
      <c r="G161" s="4">
        <v>89</v>
      </c>
      <c r="H161" s="4">
        <f t="shared" si="7"/>
        <v>27.569954346055773</v>
      </c>
      <c r="M161" s="6">
        <v>0.67100000000000004</v>
      </c>
      <c r="N161" s="8">
        <f t="shared" si="8"/>
        <v>8.0848870938500308E-2</v>
      </c>
    </row>
    <row r="162" spans="1:14" x14ac:dyDescent="0.35">
      <c r="A162" s="4">
        <v>1</v>
      </c>
      <c r="B162" s="4">
        <f t="shared" si="6"/>
        <v>-0.3718571701143138</v>
      </c>
      <c r="G162" s="4">
        <v>76</v>
      </c>
      <c r="H162" s="4">
        <f t="shared" si="7"/>
        <v>17.167490030078167</v>
      </c>
      <c r="M162" s="6">
        <v>0.81499999999999995</v>
      </c>
      <c r="N162" s="8">
        <f t="shared" si="8"/>
        <v>2.8608148658985391</v>
      </c>
    </row>
    <row r="163" spans="1:14" x14ac:dyDescent="0.35">
      <c r="A163" s="4">
        <v>1</v>
      </c>
      <c r="B163" s="4">
        <f t="shared" si="6"/>
        <v>-0.3718571701143138</v>
      </c>
      <c r="G163" s="4">
        <v>10</v>
      </c>
      <c r="H163" s="4">
        <f t="shared" si="7"/>
        <v>3.9108037865573909E-2</v>
      </c>
      <c r="M163" s="6">
        <v>0.755</v>
      </c>
      <c r="N163" s="8">
        <f t="shared" si="8"/>
        <v>1.0249967769267303</v>
      </c>
    </row>
    <row r="164" spans="1:14" x14ac:dyDescent="0.35">
      <c r="A164" s="4">
        <v>1</v>
      </c>
      <c r="B164" s="4">
        <f t="shared" si="6"/>
        <v>-0.3718571701143138</v>
      </c>
      <c r="G164" s="4">
        <v>8</v>
      </c>
      <c r="H164" s="4">
        <f t="shared" si="7"/>
        <v>2.0023315387173841E-2</v>
      </c>
      <c r="M164" s="6">
        <v>0.59399999999999997</v>
      </c>
      <c r="N164" s="8">
        <f t="shared" si="8"/>
        <v>-8.7000964815078764E-4</v>
      </c>
    </row>
    <row r="165" spans="1:14" x14ac:dyDescent="0.35">
      <c r="A165" s="4">
        <v>1</v>
      </c>
      <c r="B165" s="4">
        <f t="shared" si="6"/>
        <v>-0.3718571701143138</v>
      </c>
      <c r="G165" s="4">
        <v>50</v>
      </c>
      <c r="H165" s="4">
        <f t="shared" si="7"/>
        <v>4.8885047331967373</v>
      </c>
      <c r="M165" s="6">
        <v>0.63800000000000001</v>
      </c>
      <c r="N165" s="8">
        <f t="shared" si="8"/>
        <v>8.7641921654881896E-3</v>
      </c>
    </row>
    <row r="166" spans="1:14" x14ac:dyDescent="0.35">
      <c r="A166" s="4">
        <v>1</v>
      </c>
      <c r="B166" s="4">
        <f t="shared" si="6"/>
        <v>-0.3718571701143138</v>
      </c>
      <c r="G166" s="4">
        <v>9</v>
      </c>
      <c r="H166" s="4">
        <f t="shared" si="7"/>
        <v>2.8509759604003371E-2</v>
      </c>
      <c r="M166" s="6">
        <v>0.64900000000000002</v>
      </c>
      <c r="N166" s="8">
        <f t="shared" si="8"/>
        <v>2.2327052024417076E-2</v>
      </c>
    </row>
    <row r="167" spans="1:14" x14ac:dyDescent="0.35">
      <c r="A167" s="4">
        <v>1</v>
      </c>
      <c r="B167" s="4">
        <f t="shared" si="6"/>
        <v>-0.3718571701143138</v>
      </c>
      <c r="G167" s="4">
        <v>4</v>
      </c>
      <c r="H167" s="4">
        <f t="shared" si="7"/>
        <v>2.5029144233967302E-3</v>
      </c>
      <c r="M167" s="6">
        <v>0.76800000000000002</v>
      </c>
      <c r="N167" s="8">
        <f t="shared" si="8"/>
        <v>1.3215289717408549</v>
      </c>
    </row>
    <row r="168" spans="1:14" x14ac:dyDescent="0.35">
      <c r="A168" s="4">
        <v>1</v>
      </c>
      <c r="B168" s="4">
        <f t="shared" si="6"/>
        <v>-0.3718571701143138</v>
      </c>
      <c r="G168" s="4">
        <v>0</v>
      </c>
      <c r="H168" s="4">
        <f t="shared" si="7"/>
        <v>0</v>
      </c>
      <c r="M168" s="6">
        <v>0.495</v>
      </c>
      <c r="N168" s="8">
        <f t="shared" si="8"/>
        <v>-0.46396231211418826</v>
      </c>
    </row>
    <row r="169" spans="1:14" x14ac:dyDescent="0.35">
      <c r="A169" s="4">
        <v>1</v>
      </c>
      <c r="B169" s="4">
        <f t="shared" si="6"/>
        <v>-0.3718571701143138</v>
      </c>
      <c r="G169" s="4">
        <v>26</v>
      </c>
      <c r="H169" s="4">
        <f t="shared" si="7"/>
        <v>0.68736287352532688</v>
      </c>
      <c r="M169" s="6">
        <v>0.753</v>
      </c>
      <c r="N169" s="8">
        <f t="shared" si="8"/>
        <v>0.98374746787381828</v>
      </c>
    </row>
    <row r="170" spans="1:14" x14ac:dyDescent="0.35">
      <c r="A170" s="4">
        <v>1</v>
      </c>
      <c r="B170" s="4">
        <f t="shared" si="6"/>
        <v>-0.3718571701143138</v>
      </c>
      <c r="G170" s="4">
        <v>75</v>
      </c>
      <c r="H170" s="4">
        <f t="shared" si="7"/>
        <v>16.498703474538985</v>
      </c>
      <c r="M170" s="6">
        <v>0.66600000000000004</v>
      </c>
      <c r="N170" s="8">
        <f t="shared" si="8"/>
        <v>6.3105799367401308E-2</v>
      </c>
    </row>
    <row r="171" spans="1:14" x14ac:dyDescent="0.35">
      <c r="A171" s="4">
        <v>1</v>
      </c>
      <c r="B171" s="4">
        <f t="shared" si="6"/>
        <v>-0.3718571701143138</v>
      </c>
      <c r="G171" s="4">
        <v>3</v>
      </c>
      <c r="H171" s="4">
        <f t="shared" si="7"/>
        <v>1.0559170223704954E-3</v>
      </c>
      <c r="M171" s="6">
        <v>0.65500000000000003</v>
      </c>
      <c r="N171" s="8">
        <f t="shared" si="8"/>
        <v>3.3610187718258848E-2</v>
      </c>
    </row>
    <row r="172" spans="1:14" x14ac:dyDescent="0.35">
      <c r="A172" s="4">
        <v>1</v>
      </c>
      <c r="B172" s="4">
        <f t="shared" si="6"/>
        <v>-0.3718571701143138</v>
      </c>
      <c r="G172" s="4">
        <v>0</v>
      </c>
      <c r="H172" s="4">
        <f t="shared" si="7"/>
        <v>0</v>
      </c>
      <c r="M172" s="6">
        <v>0.77700000000000002</v>
      </c>
      <c r="N172" s="8">
        <f t="shared" si="8"/>
        <v>1.5572003152530338</v>
      </c>
    </row>
    <row r="173" spans="1:14" x14ac:dyDescent="0.35">
      <c r="A173" s="4">
        <v>1</v>
      </c>
      <c r="B173" s="4">
        <f t="shared" si="6"/>
        <v>-0.3718571701143138</v>
      </c>
      <c r="G173" s="4">
        <v>47</v>
      </c>
      <c r="H173" s="4">
        <f t="shared" si="7"/>
        <v>4.0603138153174791</v>
      </c>
      <c r="M173" s="6">
        <v>0.64900000000000002</v>
      </c>
      <c r="N173" s="8">
        <f t="shared" si="8"/>
        <v>2.2327052024417076E-2</v>
      </c>
    </row>
    <row r="174" spans="1:14" x14ac:dyDescent="0.35">
      <c r="A174" s="4">
        <v>5</v>
      </c>
      <c r="B174" s="4">
        <f t="shared" si="6"/>
        <v>4.7396761401866345E-7</v>
      </c>
      <c r="G174" s="4">
        <v>42</v>
      </c>
      <c r="H174" s="4">
        <f t="shared" si="7"/>
        <v>2.8974363093846387</v>
      </c>
      <c r="M174" s="6">
        <v>0.60099999999999998</v>
      </c>
      <c r="N174" s="8">
        <f t="shared" si="8"/>
        <v>-1.0701085324800676E-4</v>
      </c>
    </row>
    <row r="175" spans="1:14" x14ac:dyDescent="0.35">
      <c r="A175" s="4">
        <v>1</v>
      </c>
      <c r="B175" s="4">
        <f t="shared" si="6"/>
        <v>-0.3718571701143138</v>
      </c>
      <c r="G175" s="4">
        <v>3</v>
      </c>
      <c r="H175" s="4">
        <f t="shared" si="7"/>
        <v>1.0559170223704954E-3</v>
      </c>
      <c r="M175" s="6">
        <v>0.56899999999999995</v>
      </c>
      <c r="N175" s="8">
        <f t="shared" si="8"/>
        <v>-1.9002259129120399E-2</v>
      </c>
    </row>
    <row r="176" spans="1:14" x14ac:dyDescent="0.35">
      <c r="A176" s="4">
        <v>1</v>
      </c>
      <c r="B176" s="4">
        <f t="shared" si="6"/>
        <v>-0.3718571701143138</v>
      </c>
      <c r="G176" s="4">
        <v>0</v>
      </c>
      <c r="H176" s="4">
        <f t="shared" si="7"/>
        <v>0</v>
      </c>
      <c r="M176" s="6">
        <v>0.72599999999999998</v>
      </c>
      <c r="N176" s="8">
        <f t="shared" si="8"/>
        <v>0.53037018293237259</v>
      </c>
    </row>
    <row r="177" spans="1:14" x14ac:dyDescent="0.35">
      <c r="A177" s="4">
        <v>1</v>
      </c>
      <c r="B177" s="4">
        <f t="shared" si="6"/>
        <v>-0.3718571701143138</v>
      </c>
      <c r="G177" s="4">
        <v>66</v>
      </c>
      <c r="H177" s="4">
        <f t="shared" si="7"/>
        <v>11.243404454201036</v>
      </c>
      <c r="M177" s="6">
        <v>0.91600000000000004</v>
      </c>
      <c r="N177" s="8">
        <f t="shared" si="8"/>
        <v>9.4205610934392947</v>
      </c>
    </row>
    <row r="178" spans="1:14" x14ac:dyDescent="0.35">
      <c r="A178" s="4">
        <v>1</v>
      </c>
      <c r="B178" s="4">
        <f t="shared" si="6"/>
        <v>-0.3718571701143138</v>
      </c>
      <c r="G178" s="4">
        <v>0</v>
      </c>
      <c r="H178" s="4">
        <f t="shared" si="7"/>
        <v>0</v>
      </c>
      <c r="M178" s="6">
        <v>0.76800000000000002</v>
      </c>
      <c r="N178" s="8">
        <f t="shared" si="8"/>
        <v>1.3215289717408549</v>
      </c>
    </row>
    <row r="179" spans="1:14" x14ac:dyDescent="0.35">
      <c r="A179" s="4">
        <v>1</v>
      </c>
      <c r="B179" s="4">
        <f t="shared" si="6"/>
        <v>-0.3718571701143138</v>
      </c>
      <c r="G179" s="4">
        <v>1</v>
      </c>
      <c r="H179" s="4">
        <f t="shared" si="7"/>
        <v>3.9108037865573909E-5</v>
      </c>
      <c r="M179" s="6">
        <v>0.63700000000000001</v>
      </c>
      <c r="N179" s="8">
        <f t="shared" si="8"/>
        <v>7.9186961772787882E-3</v>
      </c>
    </row>
    <row r="180" spans="1:14" x14ac:dyDescent="0.35">
      <c r="A180" s="4">
        <v>1</v>
      </c>
      <c r="B180" s="4">
        <f t="shared" si="6"/>
        <v>-0.3718571701143138</v>
      </c>
      <c r="G180" s="4">
        <v>0</v>
      </c>
      <c r="H180" s="4">
        <f t="shared" si="7"/>
        <v>0</v>
      </c>
      <c r="M180" s="6">
        <v>0.73099999999999998</v>
      </c>
      <c r="N180" s="8">
        <f t="shared" si="8"/>
        <v>0.60064091604344916</v>
      </c>
    </row>
    <row r="181" spans="1:14" x14ac:dyDescent="0.35">
      <c r="A181" s="4">
        <v>1</v>
      </c>
      <c r="B181" s="4">
        <f t="shared" si="6"/>
        <v>-0.3718571701143138</v>
      </c>
      <c r="G181" s="4">
        <v>10</v>
      </c>
      <c r="H181" s="4">
        <f t="shared" si="7"/>
        <v>3.9108037865573909E-2</v>
      </c>
      <c r="M181" s="6">
        <v>0.78200000000000003</v>
      </c>
      <c r="N181" s="8">
        <f t="shared" si="8"/>
        <v>1.6994781157058969</v>
      </c>
    </row>
    <row r="182" spans="1:14" x14ac:dyDescent="0.35">
      <c r="A182" s="4">
        <v>1</v>
      </c>
      <c r="B182" s="4">
        <f t="shared" si="6"/>
        <v>-0.3718571701143138</v>
      </c>
      <c r="G182" s="4">
        <v>26</v>
      </c>
      <c r="H182" s="4">
        <f t="shared" si="7"/>
        <v>0.68736287352532688</v>
      </c>
      <c r="M182" s="6">
        <v>0.54500000000000004</v>
      </c>
      <c r="N182" s="8">
        <f t="shared" si="8"/>
        <v>-8.027586438603905E-2</v>
      </c>
    </row>
    <row r="183" spans="1:14" x14ac:dyDescent="0.35">
      <c r="A183" s="4">
        <v>1</v>
      </c>
      <c r="B183" s="4">
        <f t="shared" si="6"/>
        <v>-0.3718571701143138</v>
      </c>
      <c r="G183" s="4">
        <v>1</v>
      </c>
      <c r="H183" s="4">
        <f t="shared" si="7"/>
        <v>3.9108037865573909E-5</v>
      </c>
      <c r="M183" s="6">
        <v>0.78100000000000003</v>
      </c>
      <c r="N183" s="8">
        <f t="shared" si="8"/>
        <v>1.670357271790089</v>
      </c>
    </row>
    <row r="184" spans="1:14" x14ac:dyDescent="0.35">
      <c r="A184" s="4">
        <v>1</v>
      </c>
      <c r="B184" s="4">
        <f t="shared" si="6"/>
        <v>-0.3718571701143138</v>
      </c>
      <c r="G184" s="4">
        <v>0</v>
      </c>
      <c r="H184" s="4">
        <f t="shared" si="7"/>
        <v>0</v>
      </c>
      <c r="M184" s="6">
        <v>0.77800000000000002</v>
      </c>
      <c r="N184" s="8">
        <f t="shared" si="8"/>
        <v>1.5849944577688613</v>
      </c>
    </row>
    <row r="185" spans="1:14" x14ac:dyDescent="0.35">
      <c r="A185" s="4">
        <v>1</v>
      </c>
      <c r="B185" s="4">
        <f t="shared" si="6"/>
        <v>-0.3718571701143138</v>
      </c>
      <c r="G185" s="4">
        <v>0</v>
      </c>
      <c r="H185" s="4">
        <f t="shared" si="7"/>
        <v>0</v>
      </c>
      <c r="M185" s="6">
        <v>0.60799999999999998</v>
      </c>
      <c r="N185" s="8">
        <f t="shared" si="8"/>
        <v>1.3420343207660652E-10</v>
      </c>
    </row>
    <row r="186" spans="1:14" x14ac:dyDescent="0.35">
      <c r="A186" s="4">
        <v>1</v>
      </c>
      <c r="B186" s="4">
        <f t="shared" si="6"/>
        <v>-0.3718571701143138</v>
      </c>
      <c r="G186" s="4">
        <v>65</v>
      </c>
      <c r="H186" s="4">
        <f t="shared" si="7"/>
        <v>10.740044898833231</v>
      </c>
      <c r="M186" s="6">
        <v>0.58699999999999997</v>
      </c>
      <c r="N186" s="8">
        <f t="shared" si="8"/>
        <v>-2.9520582096112398E-3</v>
      </c>
    </row>
    <row r="187" spans="1:14" x14ac:dyDescent="0.35">
      <c r="A187" s="4">
        <v>1</v>
      </c>
      <c r="B187" s="4">
        <f t="shared" si="6"/>
        <v>-0.3718571701143138</v>
      </c>
      <c r="G187" s="4">
        <v>0</v>
      </c>
      <c r="H187" s="4">
        <f t="shared" si="7"/>
        <v>0</v>
      </c>
      <c r="M187" s="6">
        <v>0.68600000000000005</v>
      </c>
      <c r="N187" s="8">
        <f t="shared" si="8"/>
        <v>0.15333433740790739</v>
      </c>
    </row>
    <row r="188" spans="1:14" x14ac:dyDescent="0.35">
      <c r="A188" s="4">
        <v>1</v>
      </c>
      <c r="B188" s="4">
        <f t="shared" si="6"/>
        <v>-0.3718571701143138</v>
      </c>
      <c r="G188" s="4">
        <v>32</v>
      </c>
      <c r="H188" s="4">
        <f t="shared" si="7"/>
        <v>1.2814921847791259</v>
      </c>
      <c r="M188" s="6">
        <v>0.64100000000000001</v>
      </c>
      <c r="N188" s="8">
        <f t="shared" si="8"/>
        <v>1.1657241397886296E-2</v>
      </c>
    </row>
    <row r="189" spans="1:14" x14ac:dyDescent="0.35">
      <c r="A189" s="4">
        <v>10</v>
      </c>
      <c r="B189" s="4">
        <f t="shared" si="6"/>
        <v>0.76964184735633479</v>
      </c>
      <c r="G189" s="4">
        <v>0</v>
      </c>
      <c r="H189" s="4">
        <f t="shared" si="7"/>
        <v>0</v>
      </c>
      <c r="M189" s="6">
        <v>0.79300000000000004</v>
      </c>
      <c r="N189" s="8">
        <f t="shared" si="8"/>
        <v>2.042442225098867</v>
      </c>
    </row>
    <row r="190" spans="1:14" x14ac:dyDescent="0.35">
      <c r="A190" s="4">
        <v>1</v>
      </c>
      <c r="B190" s="4">
        <f t="shared" si="6"/>
        <v>-0.3718571701143138</v>
      </c>
      <c r="G190" s="4">
        <v>26</v>
      </c>
      <c r="H190" s="4">
        <f t="shared" si="7"/>
        <v>0.68736287352532688</v>
      </c>
      <c r="M190" s="6">
        <v>0.59199999999999997</v>
      </c>
      <c r="N190" s="8">
        <f t="shared" si="8"/>
        <v>-1.3012868720779327E-3</v>
      </c>
    </row>
    <row r="191" spans="1:14" x14ac:dyDescent="0.35">
      <c r="A191" s="4">
        <v>1</v>
      </c>
      <c r="B191" s="4">
        <f t="shared" si="6"/>
        <v>-0.3718571701143138</v>
      </c>
      <c r="G191" s="4">
        <v>0</v>
      </c>
      <c r="H191" s="4">
        <f t="shared" si="7"/>
        <v>0</v>
      </c>
      <c r="M191" s="6">
        <v>0.78</v>
      </c>
      <c r="N191" s="8">
        <f t="shared" si="8"/>
        <v>1.6415710029121442</v>
      </c>
    </row>
    <row r="192" spans="1:14" x14ac:dyDescent="0.35">
      <c r="A192" s="4">
        <v>1</v>
      </c>
      <c r="B192" s="4">
        <f t="shared" si="6"/>
        <v>-0.3718571701143138</v>
      </c>
      <c r="G192" s="4">
        <v>8</v>
      </c>
      <c r="H192" s="4">
        <f t="shared" si="7"/>
        <v>2.0023315387173841E-2</v>
      </c>
      <c r="M192" s="6">
        <v>0.57499999999999996</v>
      </c>
      <c r="N192" s="8">
        <f t="shared" si="8"/>
        <v>-1.1500021718208383E-2</v>
      </c>
    </row>
    <row r="193" spans="1:14" x14ac:dyDescent="0.35">
      <c r="A193" s="4">
        <v>1</v>
      </c>
      <c r="B193" s="4">
        <f t="shared" si="6"/>
        <v>-0.3718571701143138</v>
      </c>
      <c r="G193" s="4">
        <v>17</v>
      </c>
      <c r="H193" s="4">
        <f t="shared" si="7"/>
        <v>0.19213779003356452</v>
      </c>
      <c r="M193" s="6">
        <v>0.53800000000000003</v>
      </c>
      <c r="N193" s="8">
        <f t="shared" si="8"/>
        <v>-0.11015699616838032</v>
      </c>
    </row>
    <row r="194" spans="1:14" x14ac:dyDescent="0.35">
      <c r="A194" s="4">
        <v>1</v>
      </c>
      <c r="B194" s="4">
        <f t="shared" ref="B194:B257" si="9">((A194-E$3)/E$4)^3</f>
        <v>-0.3718571701143138</v>
      </c>
      <c r="G194" s="4">
        <v>27</v>
      </c>
      <c r="H194" s="4">
        <f t="shared" ref="H194:H257" si="10">((G194-K$3)/K$4)^3</f>
        <v>0.76976350930809112</v>
      </c>
      <c r="M194" s="6">
        <v>0.53900000000000003</v>
      </c>
      <c r="N194" s="8">
        <f t="shared" ref="N194:N257" si="11">((M194-Q$3)/Q$4)^3</f>
        <v>-0.10549820486841112</v>
      </c>
    </row>
    <row r="195" spans="1:14" x14ac:dyDescent="0.35">
      <c r="A195" s="4">
        <v>1</v>
      </c>
      <c r="B195" s="4">
        <f t="shared" si="9"/>
        <v>-0.3718571701143138</v>
      </c>
      <c r="G195" s="4">
        <v>53</v>
      </c>
      <c r="H195" s="4">
        <f t="shared" si="10"/>
        <v>5.8222873533130457</v>
      </c>
      <c r="M195" s="6">
        <v>0.56200000000000006</v>
      </c>
      <c r="N195" s="8">
        <f t="shared" si="11"/>
        <v>-3.1207950400583155E-2</v>
      </c>
    </row>
    <row r="196" spans="1:14" x14ac:dyDescent="0.35">
      <c r="A196" s="4">
        <v>1</v>
      </c>
      <c r="B196" s="4">
        <f t="shared" si="9"/>
        <v>-0.3718571701143138</v>
      </c>
      <c r="G196" s="4">
        <v>30</v>
      </c>
      <c r="H196" s="4">
        <f t="shared" si="10"/>
        <v>1.0559170223704955</v>
      </c>
      <c r="M196" s="6">
        <v>0.80800000000000005</v>
      </c>
      <c r="N196" s="8">
        <f t="shared" si="11"/>
        <v>2.5803888141100901</v>
      </c>
    </row>
    <row r="197" spans="1:14" x14ac:dyDescent="0.35">
      <c r="A197" s="4">
        <v>1</v>
      </c>
      <c r="B197" s="4">
        <f t="shared" si="9"/>
        <v>-0.3718571701143138</v>
      </c>
      <c r="G197" s="4">
        <v>34</v>
      </c>
      <c r="H197" s="4">
        <f t="shared" si="10"/>
        <v>1.5371023202685161</v>
      </c>
      <c r="M197" s="6">
        <v>0.72799999999999998</v>
      </c>
      <c r="N197" s="8">
        <f t="shared" si="11"/>
        <v>0.55778018485195735</v>
      </c>
    </row>
    <row r="198" spans="1:14" x14ac:dyDescent="0.35">
      <c r="A198" s="4">
        <v>1</v>
      </c>
      <c r="B198" s="4">
        <f t="shared" si="9"/>
        <v>-0.3718571701143138</v>
      </c>
      <c r="G198" s="4">
        <v>1</v>
      </c>
      <c r="H198" s="4">
        <f t="shared" si="10"/>
        <v>3.9108037865573909E-5</v>
      </c>
      <c r="M198" s="6">
        <v>0.55500000000000005</v>
      </c>
      <c r="N198" s="8">
        <f t="shared" si="11"/>
        <v>-4.7763831823089818E-2</v>
      </c>
    </row>
    <row r="199" spans="1:14" x14ac:dyDescent="0.35">
      <c r="A199" s="4">
        <v>1</v>
      </c>
      <c r="B199" s="4">
        <f t="shared" si="9"/>
        <v>-0.3718571701143138</v>
      </c>
      <c r="G199" s="4">
        <v>3</v>
      </c>
      <c r="H199" s="4">
        <f t="shared" si="10"/>
        <v>1.0559170223704954E-3</v>
      </c>
      <c r="M199" s="6">
        <v>0.36199999999999999</v>
      </c>
      <c r="N199" s="8">
        <f t="shared" si="11"/>
        <v>-4.7920182661104098</v>
      </c>
    </row>
    <row r="200" spans="1:14" x14ac:dyDescent="0.35">
      <c r="A200" s="4">
        <v>1</v>
      </c>
      <c r="B200" s="4">
        <f t="shared" si="9"/>
        <v>-0.3718571701143138</v>
      </c>
      <c r="G200" s="4">
        <v>12</v>
      </c>
      <c r="H200" s="4">
        <f t="shared" si="10"/>
        <v>6.7578689431711705E-2</v>
      </c>
      <c r="M200" s="6">
        <v>0.41099999999999998</v>
      </c>
      <c r="N200" s="8">
        <f t="shared" si="11"/>
        <v>-2.4604435515340231</v>
      </c>
    </row>
    <row r="201" spans="1:14" x14ac:dyDescent="0.35">
      <c r="A201" s="4">
        <v>1</v>
      </c>
      <c r="B201" s="4">
        <f t="shared" si="9"/>
        <v>-0.3718571701143138</v>
      </c>
      <c r="G201" s="4">
        <v>10</v>
      </c>
      <c r="H201" s="4">
        <f t="shared" si="10"/>
        <v>3.9108037865573909E-2</v>
      </c>
      <c r="M201" s="6">
        <v>0.52700000000000002</v>
      </c>
      <c r="N201" s="8">
        <f t="shared" si="11"/>
        <v>-0.17075049820568045</v>
      </c>
    </row>
    <row r="202" spans="1:14" x14ac:dyDescent="0.35">
      <c r="A202" s="4">
        <v>1</v>
      </c>
      <c r="B202" s="4">
        <f t="shared" si="9"/>
        <v>-0.3718571701143138</v>
      </c>
      <c r="G202" s="4">
        <v>16</v>
      </c>
      <c r="H202" s="4">
        <f t="shared" si="10"/>
        <v>0.16018652309739073</v>
      </c>
      <c r="M202" s="6">
        <v>0.68500000000000005</v>
      </c>
      <c r="N202" s="8">
        <f t="shared" si="11"/>
        <v>0.14751764600879086</v>
      </c>
    </row>
    <row r="203" spans="1:14" x14ac:dyDescent="0.35">
      <c r="A203" s="4">
        <v>1</v>
      </c>
      <c r="B203" s="4">
        <f t="shared" si="9"/>
        <v>-0.3718571701143138</v>
      </c>
      <c r="G203" s="4">
        <v>3</v>
      </c>
      <c r="H203" s="4">
        <f t="shared" si="10"/>
        <v>1.0559170223704954E-3</v>
      </c>
      <c r="M203" s="6">
        <v>0.23200000000000001</v>
      </c>
      <c r="N203" s="8">
        <f t="shared" si="11"/>
        <v>-17.116441021504432</v>
      </c>
    </row>
    <row r="204" spans="1:14" x14ac:dyDescent="0.35">
      <c r="A204" s="4">
        <v>8</v>
      </c>
      <c r="B204" s="4">
        <f t="shared" si="9"/>
        <v>0.16908744968147643</v>
      </c>
      <c r="G204" s="4">
        <v>49</v>
      </c>
      <c r="H204" s="4">
        <f t="shared" si="10"/>
        <v>4.6010215468469022</v>
      </c>
      <c r="M204" s="6">
        <v>0.83799999999999997</v>
      </c>
      <c r="N204" s="8">
        <f t="shared" si="11"/>
        <v>3.9238756479864891</v>
      </c>
    </row>
    <row r="205" spans="1:14" x14ac:dyDescent="0.35">
      <c r="A205" s="4">
        <v>1</v>
      </c>
      <c r="B205" s="4">
        <f t="shared" si="9"/>
        <v>-0.3718571701143138</v>
      </c>
      <c r="G205" s="4">
        <v>3</v>
      </c>
      <c r="H205" s="4">
        <f t="shared" si="10"/>
        <v>1.0559170223704954E-3</v>
      </c>
      <c r="M205" s="6">
        <v>0.73099999999999998</v>
      </c>
      <c r="N205" s="8">
        <f t="shared" si="11"/>
        <v>0.60064091604344916</v>
      </c>
    </row>
    <row r="206" spans="1:14" x14ac:dyDescent="0.35">
      <c r="A206" s="4">
        <v>1</v>
      </c>
      <c r="B206" s="4">
        <f t="shared" si="9"/>
        <v>-0.3718571701143138</v>
      </c>
      <c r="G206" s="4">
        <v>34</v>
      </c>
      <c r="H206" s="4">
        <f t="shared" si="10"/>
        <v>1.5371023202685161</v>
      </c>
      <c r="M206" s="6">
        <v>0.72699999999999998</v>
      </c>
      <c r="N206" s="8">
        <f t="shared" si="11"/>
        <v>0.54396009075485408</v>
      </c>
    </row>
    <row r="207" spans="1:14" x14ac:dyDescent="0.35">
      <c r="A207" s="4">
        <v>1</v>
      </c>
      <c r="B207" s="4">
        <f t="shared" si="9"/>
        <v>-0.3718571701143138</v>
      </c>
      <c r="G207" s="4">
        <v>1</v>
      </c>
      <c r="H207" s="4">
        <f t="shared" si="10"/>
        <v>3.9108037865573909E-5</v>
      </c>
      <c r="M207" s="6">
        <v>0.64700000000000002</v>
      </c>
      <c r="N207" s="8">
        <f t="shared" si="11"/>
        <v>1.9221846839715746E-2</v>
      </c>
    </row>
    <row r="208" spans="1:14" x14ac:dyDescent="0.35">
      <c r="A208" s="4">
        <v>4</v>
      </c>
      <c r="B208" s="4">
        <f t="shared" si="9"/>
        <v>-5.2615367038240336E-3</v>
      </c>
      <c r="G208" s="4">
        <v>35</v>
      </c>
      <c r="H208" s="4">
        <f t="shared" si="10"/>
        <v>1.6767571234864804</v>
      </c>
      <c r="M208" s="6">
        <v>0.86199999999999999</v>
      </c>
      <c r="N208" s="8">
        <f t="shared" si="11"/>
        <v>5.2843663233619917</v>
      </c>
    </row>
    <row r="209" spans="1:14" x14ac:dyDescent="0.35">
      <c r="A209" s="4">
        <v>1</v>
      </c>
      <c r="B209" s="4">
        <f t="shared" si="9"/>
        <v>-0.3718571701143138</v>
      </c>
      <c r="G209" s="4">
        <v>0</v>
      </c>
      <c r="H209" s="4">
        <f t="shared" si="10"/>
        <v>0</v>
      </c>
      <c r="M209" s="6">
        <v>0.64200000000000002</v>
      </c>
      <c r="N209" s="8">
        <f t="shared" si="11"/>
        <v>1.2746888648759655E-2</v>
      </c>
    </row>
    <row r="210" spans="1:14" x14ac:dyDescent="0.35">
      <c r="A210" s="4">
        <v>1</v>
      </c>
      <c r="B210" s="4">
        <f t="shared" si="9"/>
        <v>-0.3718571701143138</v>
      </c>
      <c r="G210" s="4">
        <v>65</v>
      </c>
      <c r="H210" s="4">
        <f t="shared" si="10"/>
        <v>10.740044898833231</v>
      </c>
      <c r="M210" s="6">
        <v>0.78300000000000003</v>
      </c>
      <c r="N210" s="8">
        <f t="shared" si="11"/>
        <v>1.728935467784813</v>
      </c>
    </row>
    <row r="211" spans="1:14" x14ac:dyDescent="0.35">
      <c r="A211" s="4">
        <v>1</v>
      </c>
      <c r="B211" s="4">
        <f t="shared" si="9"/>
        <v>-0.3718571701143138</v>
      </c>
      <c r="G211" s="4">
        <v>2</v>
      </c>
      <c r="H211" s="4">
        <f t="shared" si="10"/>
        <v>3.1286430292459127E-4</v>
      </c>
      <c r="M211" s="6">
        <v>0.33500000000000002</v>
      </c>
      <c r="N211" s="8">
        <f t="shared" si="11"/>
        <v>-6.5499836379705707</v>
      </c>
    </row>
    <row r="212" spans="1:14" x14ac:dyDescent="0.35">
      <c r="A212" s="4">
        <v>1</v>
      </c>
      <c r="B212" s="4">
        <f t="shared" si="9"/>
        <v>-0.3718571701143138</v>
      </c>
      <c r="G212" s="4">
        <v>0</v>
      </c>
      <c r="H212" s="4">
        <f t="shared" si="10"/>
        <v>0</v>
      </c>
      <c r="M212" s="6">
        <v>0.54900000000000004</v>
      </c>
      <c r="N212" s="8">
        <f t="shared" si="11"/>
        <v>-6.5919596134517061E-2</v>
      </c>
    </row>
    <row r="213" spans="1:14" x14ac:dyDescent="0.35">
      <c r="A213" s="4">
        <v>1</v>
      </c>
      <c r="B213" s="4">
        <f t="shared" si="9"/>
        <v>-0.3718571701143138</v>
      </c>
      <c r="G213" s="4">
        <v>51</v>
      </c>
      <c r="H213" s="4">
        <f t="shared" si="10"/>
        <v>5.1877203309062425</v>
      </c>
      <c r="M213" s="6">
        <v>0.63500000000000001</v>
      </c>
      <c r="N213" s="8">
        <f t="shared" si="11"/>
        <v>6.3943860832736824E-3</v>
      </c>
    </row>
    <row r="214" spans="1:14" x14ac:dyDescent="0.35">
      <c r="A214" s="4">
        <v>1</v>
      </c>
      <c r="B214" s="4">
        <f t="shared" si="9"/>
        <v>-0.3718571701143138</v>
      </c>
      <c r="G214" s="4">
        <v>58</v>
      </c>
      <c r="H214" s="4">
        <f t="shared" si="10"/>
        <v>7.6304474840278536</v>
      </c>
      <c r="M214" s="6">
        <v>0.65200000000000002</v>
      </c>
      <c r="N214" s="8">
        <f t="shared" si="11"/>
        <v>2.7585211405798064E-2</v>
      </c>
    </row>
    <row r="215" spans="1:14" x14ac:dyDescent="0.35">
      <c r="A215" s="4">
        <v>1</v>
      </c>
      <c r="B215" s="4">
        <f t="shared" si="9"/>
        <v>-0.3718571701143138</v>
      </c>
      <c r="G215" s="4">
        <v>59</v>
      </c>
      <c r="H215" s="4">
        <f t="shared" si="10"/>
        <v>8.0319697087937048</v>
      </c>
      <c r="M215" s="6">
        <v>0.747</v>
      </c>
      <c r="N215" s="8">
        <f t="shared" si="11"/>
        <v>0.86666842145116496</v>
      </c>
    </row>
    <row r="216" spans="1:14" x14ac:dyDescent="0.35">
      <c r="A216" s="4">
        <v>1</v>
      </c>
      <c r="B216" s="4">
        <f t="shared" si="9"/>
        <v>-0.3718571701143138</v>
      </c>
      <c r="G216" s="4">
        <v>54</v>
      </c>
      <c r="H216" s="4">
        <f t="shared" si="10"/>
        <v>6.158108074464729</v>
      </c>
      <c r="M216" s="6">
        <v>0.65400000000000003</v>
      </c>
      <c r="N216" s="8">
        <f t="shared" si="11"/>
        <v>3.1513438524132152E-2</v>
      </c>
    </row>
    <row r="217" spans="1:14" x14ac:dyDescent="0.35">
      <c r="A217" s="4">
        <v>1</v>
      </c>
      <c r="B217" s="4">
        <f t="shared" si="9"/>
        <v>-0.3718571701143138</v>
      </c>
      <c r="G217" s="4">
        <v>82</v>
      </c>
      <c r="H217" s="4">
        <f t="shared" si="10"/>
        <v>21.562920621865757</v>
      </c>
      <c r="M217" s="6">
        <v>0.71299999999999997</v>
      </c>
      <c r="N217" s="8">
        <f t="shared" si="11"/>
        <v>0.37376876024411665</v>
      </c>
    </row>
    <row r="218" spans="1:14" x14ac:dyDescent="0.35">
      <c r="A218" s="4">
        <v>1</v>
      </c>
      <c r="B218" s="4">
        <f t="shared" si="9"/>
        <v>-0.3718571701143138</v>
      </c>
      <c r="G218" s="4">
        <v>2</v>
      </c>
      <c r="H218" s="4">
        <f t="shared" si="10"/>
        <v>3.1286430292459127E-4</v>
      </c>
      <c r="M218" s="6">
        <v>0.73499999999999999</v>
      </c>
      <c r="N218" s="8">
        <f t="shared" si="11"/>
        <v>0.66112844174168428</v>
      </c>
    </row>
    <row r="219" spans="1:14" x14ac:dyDescent="0.35">
      <c r="A219" s="4">
        <v>1</v>
      </c>
      <c r="B219" s="4">
        <f t="shared" si="9"/>
        <v>-0.3718571701143138</v>
      </c>
      <c r="G219" s="4">
        <v>50</v>
      </c>
      <c r="H219" s="4">
        <f t="shared" si="10"/>
        <v>4.8885047331967373</v>
      </c>
      <c r="M219" s="6">
        <v>0.70499999999999996</v>
      </c>
      <c r="N219" s="8">
        <f t="shared" si="11"/>
        <v>0.29473158328860694</v>
      </c>
    </row>
    <row r="220" spans="1:14" x14ac:dyDescent="0.35">
      <c r="A220" s="4">
        <v>1</v>
      </c>
      <c r="B220" s="4">
        <f t="shared" si="9"/>
        <v>-0.3718571701143138</v>
      </c>
      <c r="G220" s="4">
        <v>67</v>
      </c>
      <c r="H220" s="4">
        <f t="shared" si="10"/>
        <v>11.762250792563604</v>
      </c>
      <c r="M220" s="6">
        <v>0.72699999999999998</v>
      </c>
      <c r="N220" s="8">
        <f t="shared" si="11"/>
        <v>0.54396009075485408</v>
      </c>
    </row>
    <row r="221" spans="1:14" x14ac:dyDescent="0.35">
      <c r="A221" s="4">
        <v>1</v>
      </c>
      <c r="B221" s="4">
        <f t="shared" si="9"/>
        <v>-0.3718571701143138</v>
      </c>
      <c r="G221" s="4">
        <v>44</v>
      </c>
      <c r="H221" s="4">
        <f t="shared" si="10"/>
        <v>3.3313790975410469</v>
      </c>
      <c r="M221" s="6">
        <v>0.43</v>
      </c>
      <c r="N221" s="8">
        <f t="shared" si="11"/>
        <v>-1.8147716709018742</v>
      </c>
    </row>
    <row r="222" spans="1:14" x14ac:dyDescent="0.35">
      <c r="A222" s="4">
        <v>1</v>
      </c>
      <c r="B222" s="4">
        <f t="shared" si="9"/>
        <v>-0.3718571701143138</v>
      </c>
      <c r="G222" s="4">
        <v>76</v>
      </c>
      <c r="H222" s="4">
        <f t="shared" si="10"/>
        <v>17.167490030078167</v>
      </c>
      <c r="M222" s="6">
        <v>0.73299999999999998</v>
      </c>
      <c r="N222" s="8">
        <f t="shared" si="11"/>
        <v>0.63040110884038103</v>
      </c>
    </row>
    <row r="223" spans="1:14" x14ac:dyDescent="0.35">
      <c r="A223" s="4">
        <v>1</v>
      </c>
      <c r="B223" s="4">
        <f t="shared" si="9"/>
        <v>-0.3718571701143138</v>
      </c>
      <c r="G223" s="4">
        <v>0</v>
      </c>
      <c r="H223" s="4">
        <f t="shared" si="10"/>
        <v>0</v>
      </c>
      <c r="M223" s="6">
        <v>0.64200000000000002</v>
      </c>
      <c r="N223" s="8">
        <f t="shared" si="11"/>
        <v>1.2746888648759655E-2</v>
      </c>
    </row>
    <row r="224" spans="1:14" x14ac:dyDescent="0.35">
      <c r="A224" s="4">
        <v>1</v>
      </c>
      <c r="B224" s="4">
        <f t="shared" si="9"/>
        <v>-0.3718571701143138</v>
      </c>
      <c r="G224" s="4">
        <v>0</v>
      </c>
      <c r="H224" s="4">
        <f t="shared" si="10"/>
        <v>0</v>
      </c>
      <c r="M224" s="6">
        <v>0.80300000000000005</v>
      </c>
      <c r="N224" s="8">
        <f t="shared" si="11"/>
        <v>2.3917262364934624</v>
      </c>
    </row>
    <row r="225" spans="1:14" x14ac:dyDescent="0.35">
      <c r="A225" s="4">
        <v>1</v>
      </c>
      <c r="B225" s="4">
        <f t="shared" si="9"/>
        <v>-0.3718571701143138</v>
      </c>
      <c r="G225" s="4">
        <v>33</v>
      </c>
      <c r="H225" s="4">
        <f t="shared" si="10"/>
        <v>1.4054255567751295</v>
      </c>
      <c r="M225" s="6">
        <v>0.64</v>
      </c>
      <c r="N225" s="8">
        <f t="shared" si="11"/>
        <v>1.0631531650546736E-2</v>
      </c>
    </row>
    <row r="226" spans="1:14" x14ac:dyDescent="0.35">
      <c r="A226" s="4">
        <v>1</v>
      </c>
      <c r="B226" s="4">
        <f t="shared" si="9"/>
        <v>-0.3718571701143138</v>
      </c>
      <c r="G226" s="4">
        <v>49</v>
      </c>
      <c r="H226" s="4">
        <f t="shared" si="10"/>
        <v>4.6010215468469022</v>
      </c>
      <c r="M226" s="6">
        <v>0.625</v>
      </c>
      <c r="N226" s="8">
        <f t="shared" si="11"/>
        <v>1.6038606977680811E-3</v>
      </c>
    </row>
    <row r="227" spans="1:14" x14ac:dyDescent="0.35">
      <c r="A227" s="4">
        <v>1</v>
      </c>
      <c r="B227" s="4">
        <f t="shared" si="9"/>
        <v>-0.3718571701143138</v>
      </c>
      <c r="G227" s="4">
        <v>44</v>
      </c>
      <c r="H227" s="4">
        <f t="shared" si="10"/>
        <v>3.3313790975410469</v>
      </c>
      <c r="M227" s="6">
        <v>0.59</v>
      </c>
      <c r="N227" s="8">
        <f t="shared" si="11"/>
        <v>-1.8557066299306332E-3</v>
      </c>
    </row>
    <row r="228" spans="1:14" x14ac:dyDescent="0.35">
      <c r="A228" s="4">
        <v>1</v>
      </c>
      <c r="B228" s="4">
        <f t="shared" si="9"/>
        <v>-0.3718571701143138</v>
      </c>
      <c r="G228" s="4">
        <v>29</v>
      </c>
      <c r="H228" s="4">
        <f t="shared" si="10"/>
        <v>0.95380593550348169</v>
      </c>
      <c r="M228" s="6">
        <v>0.70499999999999996</v>
      </c>
      <c r="N228" s="8">
        <f t="shared" si="11"/>
        <v>0.29473158328860694</v>
      </c>
    </row>
    <row r="229" spans="1:14" x14ac:dyDescent="0.35">
      <c r="A229" s="4">
        <v>1</v>
      </c>
      <c r="B229" s="4">
        <f t="shared" si="9"/>
        <v>-0.3718571701143138</v>
      </c>
      <c r="G229" s="4">
        <v>40</v>
      </c>
      <c r="H229" s="4">
        <f t="shared" si="10"/>
        <v>2.5029144233967302</v>
      </c>
      <c r="M229" s="6">
        <v>0.61299999999999999</v>
      </c>
      <c r="N229" s="8">
        <f t="shared" si="11"/>
        <v>4.2105162165599082E-5</v>
      </c>
    </row>
    <row r="230" spans="1:14" x14ac:dyDescent="0.35">
      <c r="A230" s="4">
        <v>1</v>
      </c>
      <c r="B230" s="4">
        <f t="shared" si="9"/>
        <v>-0.3718571701143138</v>
      </c>
      <c r="G230" s="4">
        <v>67</v>
      </c>
      <c r="H230" s="4">
        <f t="shared" si="10"/>
        <v>11.762250792563604</v>
      </c>
      <c r="M230" s="6">
        <v>0.59499999999999997</v>
      </c>
      <c r="N230" s="8">
        <f t="shared" si="11"/>
        <v>-6.9571667329627819E-4</v>
      </c>
    </row>
    <row r="231" spans="1:14" x14ac:dyDescent="0.35">
      <c r="A231" s="4">
        <v>1</v>
      </c>
      <c r="B231" s="4">
        <f t="shared" si="9"/>
        <v>-0.3718571701143138</v>
      </c>
      <c r="G231" s="4">
        <v>54</v>
      </c>
      <c r="H231" s="4">
        <f t="shared" si="10"/>
        <v>6.158108074464729</v>
      </c>
      <c r="M231" s="6">
        <v>0.63300000000000001</v>
      </c>
      <c r="N231" s="8">
        <f t="shared" si="11"/>
        <v>5.0794309975187892E-3</v>
      </c>
    </row>
    <row r="232" spans="1:14" x14ac:dyDescent="0.35">
      <c r="A232" s="4">
        <v>1</v>
      </c>
      <c r="B232" s="4">
        <f t="shared" si="9"/>
        <v>-0.3718571701143138</v>
      </c>
      <c r="G232" s="4">
        <v>86</v>
      </c>
      <c r="H232" s="4">
        <f t="shared" si="10"/>
        <v>24.874902132625468</v>
      </c>
      <c r="M232" s="6">
        <v>0.72099999999999997</v>
      </c>
      <c r="N232" s="8">
        <f t="shared" si="11"/>
        <v>0.46580577855570798</v>
      </c>
    </row>
    <row r="233" spans="1:14" x14ac:dyDescent="0.35">
      <c r="A233" s="4">
        <v>1</v>
      </c>
      <c r="B233" s="4">
        <f t="shared" si="9"/>
        <v>-0.3718571701143138</v>
      </c>
      <c r="G233" s="4">
        <v>2</v>
      </c>
      <c r="H233" s="4">
        <f t="shared" si="10"/>
        <v>3.1286430292459127E-4</v>
      </c>
      <c r="M233" s="6">
        <v>0.75900000000000001</v>
      </c>
      <c r="N233" s="8">
        <f t="shared" si="11"/>
        <v>1.1109226254123667</v>
      </c>
    </row>
    <row r="234" spans="1:14" x14ac:dyDescent="0.35">
      <c r="A234" s="4">
        <v>1</v>
      </c>
      <c r="B234" s="4">
        <f t="shared" si="9"/>
        <v>-0.3718571701143138</v>
      </c>
      <c r="G234" s="4">
        <v>35</v>
      </c>
      <c r="H234" s="4">
        <f t="shared" si="10"/>
        <v>1.6767571234864804</v>
      </c>
      <c r="M234" s="6">
        <v>0.54400000000000004</v>
      </c>
      <c r="N234" s="8">
        <f t="shared" si="11"/>
        <v>-8.4164204935821954E-2</v>
      </c>
    </row>
    <row r="235" spans="1:14" x14ac:dyDescent="0.35">
      <c r="A235" s="4">
        <v>1</v>
      </c>
      <c r="B235" s="4">
        <f t="shared" si="9"/>
        <v>-0.3718571701143138</v>
      </c>
      <c r="G235" s="4">
        <v>5</v>
      </c>
      <c r="H235" s="4">
        <f t="shared" si="10"/>
        <v>4.8885047331967387E-3</v>
      </c>
      <c r="M235" s="6">
        <v>0.629</v>
      </c>
      <c r="N235" s="8">
        <f t="shared" si="11"/>
        <v>3.0157258429129911E-3</v>
      </c>
    </row>
    <row r="236" spans="1:14" x14ac:dyDescent="0.35">
      <c r="A236" s="4">
        <v>1</v>
      </c>
      <c r="B236" s="4">
        <f t="shared" si="9"/>
        <v>-0.3718571701143138</v>
      </c>
      <c r="G236" s="4">
        <v>29</v>
      </c>
      <c r="H236" s="4">
        <f t="shared" si="10"/>
        <v>0.95380593550348169</v>
      </c>
      <c r="M236" s="6">
        <v>0.88500000000000001</v>
      </c>
      <c r="N236" s="8">
        <f t="shared" si="11"/>
        <v>6.8532926002945693</v>
      </c>
    </row>
    <row r="237" spans="1:14" x14ac:dyDescent="0.35">
      <c r="A237" s="4">
        <v>1</v>
      </c>
      <c r="B237" s="4">
        <f t="shared" si="9"/>
        <v>-0.3718571701143138</v>
      </c>
      <c r="G237" s="4">
        <v>25</v>
      </c>
      <c r="H237" s="4">
        <f t="shared" si="10"/>
        <v>0.61106309164959216</v>
      </c>
      <c r="M237" s="6">
        <v>0.55600000000000005</v>
      </c>
      <c r="N237" s="8">
        <f t="shared" si="11"/>
        <v>-4.5107237104888294E-2</v>
      </c>
    </row>
    <row r="238" spans="1:14" x14ac:dyDescent="0.35">
      <c r="A238" s="4">
        <v>1</v>
      </c>
      <c r="B238" s="4">
        <f t="shared" si="9"/>
        <v>-0.3718571701143138</v>
      </c>
      <c r="G238" s="4">
        <v>59</v>
      </c>
      <c r="H238" s="4">
        <f t="shared" si="10"/>
        <v>8.0319697087937048</v>
      </c>
      <c r="M238" s="6">
        <v>0.61499999999999999</v>
      </c>
      <c r="N238" s="8">
        <f t="shared" si="11"/>
        <v>1.1408527330985834E-4</v>
      </c>
    </row>
    <row r="239" spans="1:14" x14ac:dyDescent="0.35">
      <c r="A239" s="4">
        <v>4</v>
      </c>
      <c r="B239" s="4">
        <f t="shared" si="9"/>
        <v>-5.2615367038240336E-3</v>
      </c>
      <c r="G239" s="4">
        <v>3</v>
      </c>
      <c r="H239" s="4">
        <f t="shared" si="10"/>
        <v>1.0559170223704954E-3</v>
      </c>
      <c r="M239" s="6">
        <v>0.53800000000000003</v>
      </c>
      <c r="N239" s="8">
        <f t="shared" si="11"/>
        <v>-0.11015699616838032</v>
      </c>
    </row>
    <row r="240" spans="1:14" x14ac:dyDescent="0.35">
      <c r="A240" s="4">
        <v>3</v>
      </c>
      <c r="B240" s="4">
        <f t="shared" si="9"/>
        <v>-4.4986550222447359E-2</v>
      </c>
      <c r="G240" s="4">
        <v>0</v>
      </c>
      <c r="H240" s="4">
        <f t="shared" si="10"/>
        <v>0</v>
      </c>
      <c r="M240" s="6">
        <v>0.68799999999999994</v>
      </c>
      <c r="N240" s="8">
        <f t="shared" si="11"/>
        <v>0.16542243775008927</v>
      </c>
    </row>
    <row r="241" spans="1:14" x14ac:dyDescent="0.35">
      <c r="A241" s="4">
        <v>2</v>
      </c>
      <c r="B241" s="4">
        <f t="shared" si="9"/>
        <v>-0.15518246266652197</v>
      </c>
      <c r="G241" s="4">
        <v>65</v>
      </c>
      <c r="H241" s="4">
        <f t="shared" si="10"/>
        <v>10.740044898833231</v>
      </c>
      <c r="M241" s="6">
        <v>0.68600000000000005</v>
      </c>
      <c r="N241" s="8">
        <f t="shared" si="11"/>
        <v>0.15333433740790739</v>
      </c>
    </row>
    <row r="242" spans="1:14" x14ac:dyDescent="0.35">
      <c r="A242" s="4">
        <v>1</v>
      </c>
      <c r="B242" s="4">
        <f t="shared" si="9"/>
        <v>-0.3718571701143138</v>
      </c>
      <c r="G242" s="4">
        <v>75</v>
      </c>
      <c r="H242" s="4">
        <f t="shared" si="10"/>
        <v>16.498703474538985</v>
      </c>
      <c r="M242" s="6">
        <v>0.50700000000000001</v>
      </c>
      <c r="N242" s="8">
        <f t="shared" si="11"/>
        <v>-0.33121432845807658</v>
      </c>
    </row>
    <row r="243" spans="1:14" x14ac:dyDescent="0.35">
      <c r="A243" s="4">
        <v>1</v>
      </c>
      <c r="B243" s="4">
        <f t="shared" si="9"/>
        <v>-0.3718571701143138</v>
      </c>
      <c r="G243" s="4">
        <v>69</v>
      </c>
      <c r="H243" s="4">
        <f t="shared" si="10"/>
        <v>12.847342411181817</v>
      </c>
      <c r="M243" s="6">
        <v>0.57799999999999996</v>
      </c>
      <c r="N243" s="8">
        <f t="shared" si="11"/>
        <v>-8.6342584993366611E-3</v>
      </c>
    </row>
    <row r="244" spans="1:14" x14ac:dyDescent="0.35">
      <c r="A244" s="4">
        <v>1</v>
      </c>
      <c r="B244" s="4">
        <f t="shared" si="9"/>
        <v>-0.3718571701143138</v>
      </c>
      <c r="G244" s="4">
        <v>43</v>
      </c>
      <c r="H244" s="4">
        <f t="shared" si="10"/>
        <v>3.1093627665781836</v>
      </c>
      <c r="M244" s="6">
        <v>0.57499999999999996</v>
      </c>
      <c r="N244" s="8">
        <f t="shared" si="11"/>
        <v>-1.1500021718208383E-2</v>
      </c>
    </row>
    <row r="245" spans="1:14" x14ac:dyDescent="0.35">
      <c r="A245" s="4">
        <v>1</v>
      </c>
      <c r="B245" s="4">
        <f t="shared" si="9"/>
        <v>-0.3718571701143138</v>
      </c>
      <c r="G245" s="4">
        <v>0</v>
      </c>
      <c r="H245" s="4">
        <f t="shared" si="10"/>
        <v>0</v>
      </c>
      <c r="M245" s="6">
        <v>0.747</v>
      </c>
      <c r="N245" s="8">
        <f t="shared" si="11"/>
        <v>0.86666842145116496</v>
      </c>
    </row>
    <row r="246" spans="1:14" x14ac:dyDescent="0.35">
      <c r="A246" s="4">
        <v>1</v>
      </c>
      <c r="B246" s="4">
        <f t="shared" si="9"/>
        <v>-0.3718571701143138</v>
      </c>
      <c r="G246" s="4">
        <v>76</v>
      </c>
      <c r="H246" s="4">
        <f t="shared" si="10"/>
        <v>17.167490030078167</v>
      </c>
      <c r="M246" s="6">
        <v>0.68200000000000005</v>
      </c>
      <c r="N246" s="8">
        <f t="shared" si="11"/>
        <v>0.13095380939639828</v>
      </c>
    </row>
    <row r="247" spans="1:14" x14ac:dyDescent="0.35">
      <c r="A247" s="4">
        <v>3</v>
      </c>
      <c r="B247" s="4">
        <f t="shared" si="9"/>
        <v>-4.4986550222447359E-2</v>
      </c>
      <c r="G247" s="4">
        <v>46</v>
      </c>
      <c r="H247" s="4">
        <f t="shared" si="10"/>
        <v>3.8066199736835009</v>
      </c>
      <c r="M247" s="6">
        <v>0.67600000000000005</v>
      </c>
      <c r="N247" s="8">
        <f t="shared" si="11"/>
        <v>0.10164022403185036</v>
      </c>
    </row>
    <row r="248" spans="1:14" x14ac:dyDescent="0.35">
      <c r="A248" s="4">
        <v>2</v>
      </c>
      <c r="B248" s="4">
        <f t="shared" si="9"/>
        <v>-0.15518246266652197</v>
      </c>
      <c r="G248" s="4">
        <v>47</v>
      </c>
      <c r="H248" s="4">
        <f t="shared" si="10"/>
        <v>4.0603138153174791</v>
      </c>
      <c r="M248" s="6">
        <v>0.70399999999999996</v>
      </c>
      <c r="N248" s="8">
        <f t="shared" si="11"/>
        <v>0.28571669282076478</v>
      </c>
    </row>
    <row r="249" spans="1:14" x14ac:dyDescent="0.35">
      <c r="A249" s="4">
        <v>1</v>
      </c>
      <c r="B249" s="4">
        <f t="shared" si="9"/>
        <v>-0.3718571701143138</v>
      </c>
      <c r="G249" s="4">
        <v>72</v>
      </c>
      <c r="H249" s="4">
        <f t="shared" si="10"/>
        <v>14.596996917249726</v>
      </c>
      <c r="M249" s="6">
        <v>0.69199999999999995</v>
      </c>
      <c r="N249" s="8">
        <f t="shared" si="11"/>
        <v>0.19147163611711915</v>
      </c>
    </row>
    <row r="250" spans="1:14" x14ac:dyDescent="0.35">
      <c r="A250" s="4">
        <v>1</v>
      </c>
      <c r="B250" s="4">
        <f t="shared" si="9"/>
        <v>-0.3718571701143138</v>
      </c>
      <c r="G250" s="4">
        <v>3</v>
      </c>
      <c r="H250" s="4">
        <f t="shared" si="10"/>
        <v>1.0559170223704954E-3</v>
      </c>
      <c r="M250" s="6">
        <v>0.63400000000000001</v>
      </c>
      <c r="N250" s="8">
        <f t="shared" si="11"/>
        <v>5.711705726987564E-3</v>
      </c>
    </row>
    <row r="251" spans="1:14" x14ac:dyDescent="0.35">
      <c r="A251" s="4">
        <v>1</v>
      </c>
      <c r="B251" s="4">
        <f t="shared" si="9"/>
        <v>-0.3718571701143138</v>
      </c>
      <c r="G251" s="4">
        <v>0</v>
      </c>
      <c r="H251" s="4">
        <f t="shared" si="10"/>
        <v>0</v>
      </c>
      <c r="M251" s="6">
        <v>0.73299999999999998</v>
      </c>
      <c r="N251" s="8">
        <f t="shared" si="11"/>
        <v>0.63040110884038103</v>
      </c>
    </row>
    <row r="252" spans="1:14" x14ac:dyDescent="0.35">
      <c r="A252" s="4">
        <v>1</v>
      </c>
      <c r="B252" s="4">
        <f t="shared" si="9"/>
        <v>-0.3718571701143138</v>
      </c>
      <c r="G252" s="4">
        <v>22</v>
      </c>
      <c r="H252" s="4">
        <f t="shared" si="10"/>
        <v>0.41642238719263086</v>
      </c>
      <c r="M252" s="6">
        <v>0.74099999999999999</v>
      </c>
      <c r="N252" s="8">
        <f t="shared" si="11"/>
        <v>0.75926793109144197</v>
      </c>
    </row>
    <row r="253" spans="1:14" x14ac:dyDescent="0.35">
      <c r="A253" s="4">
        <v>1</v>
      </c>
      <c r="B253" s="4">
        <f t="shared" si="9"/>
        <v>-0.3718571701143138</v>
      </c>
      <c r="G253" s="4">
        <v>42</v>
      </c>
      <c r="H253" s="4">
        <f t="shared" si="10"/>
        <v>2.8974363093846387</v>
      </c>
      <c r="M253" s="6">
        <v>0.442</v>
      </c>
      <c r="N253" s="8">
        <f t="shared" si="11"/>
        <v>-1.4717929382593964</v>
      </c>
    </row>
    <row r="254" spans="1:14" x14ac:dyDescent="0.35">
      <c r="A254" s="4">
        <v>1</v>
      </c>
      <c r="B254" s="4">
        <f t="shared" si="9"/>
        <v>-0.3718571701143138</v>
      </c>
      <c r="G254" s="4">
        <v>5</v>
      </c>
      <c r="H254" s="4">
        <f t="shared" si="10"/>
        <v>4.8885047331967387E-3</v>
      </c>
      <c r="M254" s="6">
        <v>0.64</v>
      </c>
      <c r="N254" s="8">
        <f t="shared" si="11"/>
        <v>1.0631531650546736E-2</v>
      </c>
    </row>
    <row r="255" spans="1:14" x14ac:dyDescent="0.35">
      <c r="A255" s="4">
        <v>1</v>
      </c>
      <c r="B255" s="4">
        <f t="shared" si="9"/>
        <v>-0.3718571701143138</v>
      </c>
      <c r="G255" s="4">
        <v>0</v>
      </c>
      <c r="H255" s="4">
        <f t="shared" si="10"/>
        <v>0</v>
      </c>
      <c r="M255" s="6">
        <v>0.53</v>
      </c>
      <c r="N255" s="8">
        <f t="shared" si="11"/>
        <v>-0.15245598737074595</v>
      </c>
    </row>
    <row r="256" spans="1:14" x14ac:dyDescent="0.35">
      <c r="A256" s="4">
        <v>1</v>
      </c>
      <c r="B256" s="4">
        <f t="shared" si="9"/>
        <v>-0.3718571701143138</v>
      </c>
      <c r="G256" s="4">
        <v>84</v>
      </c>
      <c r="H256" s="4">
        <f t="shared" si="10"/>
        <v>23.17949047507711</v>
      </c>
      <c r="M256" s="6">
        <v>0.65</v>
      </c>
      <c r="N256" s="8">
        <f t="shared" si="11"/>
        <v>2.3997791812388321E-2</v>
      </c>
    </row>
    <row r="257" spans="1:14" x14ac:dyDescent="0.35">
      <c r="A257" s="4">
        <v>1</v>
      </c>
      <c r="B257" s="4">
        <f t="shared" si="9"/>
        <v>-0.3718571701143138</v>
      </c>
      <c r="G257" s="4">
        <v>47</v>
      </c>
      <c r="H257" s="4">
        <f t="shared" si="10"/>
        <v>4.0603138153174791</v>
      </c>
      <c r="M257" s="6">
        <v>0.69499999999999995</v>
      </c>
      <c r="N257" s="8">
        <f t="shared" si="11"/>
        <v>0.21270830130994703</v>
      </c>
    </row>
    <row r="258" spans="1:14" x14ac:dyDescent="0.35">
      <c r="A258" s="4">
        <v>1</v>
      </c>
      <c r="B258" s="4">
        <f t="shared" ref="B258:B321" si="12">((A258-E$3)/E$4)^3</f>
        <v>-0.3718571701143138</v>
      </c>
      <c r="G258" s="4">
        <v>58</v>
      </c>
      <c r="H258" s="4">
        <f t="shared" ref="H258:H321" si="13">((G258-K$3)/K$4)^3</f>
        <v>7.6304474840278536</v>
      </c>
      <c r="M258" s="6">
        <v>0.78100000000000003</v>
      </c>
      <c r="N258" s="8">
        <f t="shared" ref="N258:N321" si="14">((M258-Q$3)/Q$4)^3</f>
        <v>1.670357271790089</v>
      </c>
    </row>
    <row r="259" spans="1:14" x14ac:dyDescent="0.35">
      <c r="A259" s="4">
        <v>1</v>
      </c>
      <c r="B259" s="4">
        <f t="shared" si="12"/>
        <v>-0.3718571701143138</v>
      </c>
      <c r="G259" s="4">
        <v>81</v>
      </c>
      <c r="H259" s="4">
        <f t="shared" si="13"/>
        <v>20.783614751318456</v>
      </c>
      <c r="M259" s="6">
        <v>0.76200000000000001</v>
      </c>
      <c r="N259" s="8">
        <f t="shared" si="14"/>
        <v>1.1784267318041539</v>
      </c>
    </row>
    <row r="260" spans="1:14" x14ac:dyDescent="0.35">
      <c r="A260" s="4">
        <v>1</v>
      </c>
      <c r="B260" s="4">
        <f t="shared" si="12"/>
        <v>-0.3718571701143138</v>
      </c>
      <c r="G260" s="4">
        <v>0</v>
      </c>
      <c r="H260" s="4">
        <f t="shared" si="13"/>
        <v>0</v>
      </c>
      <c r="M260" s="6">
        <v>0.39500000000000002</v>
      </c>
      <c r="N260" s="8">
        <f t="shared" si="14"/>
        <v>-3.1102167302206793</v>
      </c>
    </row>
    <row r="261" spans="1:14" x14ac:dyDescent="0.35">
      <c r="A261" s="4">
        <v>1</v>
      </c>
      <c r="B261" s="4">
        <f t="shared" si="12"/>
        <v>-0.3718571701143138</v>
      </c>
      <c r="G261" s="4">
        <v>56</v>
      </c>
      <c r="H261" s="4">
        <f t="shared" si="13"/>
        <v>6.8679971778006275</v>
      </c>
      <c r="M261" s="6">
        <v>0.55500000000000005</v>
      </c>
      <c r="N261" s="8">
        <f t="shared" si="14"/>
        <v>-4.7763831823089818E-2</v>
      </c>
    </row>
    <row r="262" spans="1:14" x14ac:dyDescent="0.35">
      <c r="A262" s="4">
        <v>1</v>
      </c>
      <c r="B262" s="4">
        <f t="shared" si="12"/>
        <v>-0.3718571701143138</v>
      </c>
      <c r="G262" s="4">
        <v>58</v>
      </c>
      <c r="H262" s="4">
        <f t="shared" si="13"/>
        <v>7.6304474840278536</v>
      </c>
      <c r="M262" s="6">
        <v>0.78100000000000003</v>
      </c>
      <c r="N262" s="8">
        <f t="shared" si="14"/>
        <v>1.670357271790089</v>
      </c>
    </row>
    <row r="263" spans="1:14" x14ac:dyDescent="0.35">
      <c r="A263" s="4">
        <v>1</v>
      </c>
      <c r="B263" s="4">
        <f t="shared" si="12"/>
        <v>-0.3718571701143138</v>
      </c>
      <c r="G263" s="4">
        <v>2</v>
      </c>
      <c r="H263" s="4">
        <f t="shared" si="13"/>
        <v>3.1286430292459127E-4</v>
      </c>
      <c r="M263" s="6">
        <v>0.58799999999999997</v>
      </c>
      <c r="N263" s="8">
        <f t="shared" si="14"/>
        <v>-2.548733923670552E-3</v>
      </c>
    </row>
    <row r="264" spans="1:14" x14ac:dyDescent="0.35">
      <c r="A264" s="4">
        <v>1</v>
      </c>
      <c r="B264" s="4">
        <f t="shared" si="12"/>
        <v>-0.3718571701143138</v>
      </c>
      <c r="G264" s="4">
        <v>79</v>
      </c>
      <c r="H264" s="4">
        <f t="shared" si="13"/>
        <v>19.281787881204689</v>
      </c>
      <c r="M264" s="6">
        <v>0.66100000000000003</v>
      </c>
      <c r="N264" s="8">
        <f t="shared" si="14"/>
        <v>4.8169368662902272E-2</v>
      </c>
    </row>
    <row r="265" spans="1:14" x14ac:dyDescent="0.35">
      <c r="A265" s="4">
        <v>1</v>
      </c>
      <c r="B265" s="4">
        <f t="shared" si="12"/>
        <v>-0.3718571701143138</v>
      </c>
      <c r="G265" s="4">
        <v>18</v>
      </c>
      <c r="H265" s="4">
        <f t="shared" si="13"/>
        <v>0.22807807683202697</v>
      </c>
      <c r="M265" s="6">
        <v>0.439</v>
      </c>
      <c r="N265" s="8">
        <f t="shared" si="14"/>
        <v>-1.5530769507924198</v>
      </c>
    </row>
    <row r="266" spans="1:14" x14ac:dyDescent="0.35">
      <c r="A266" s="4">
        <v>9</v>
      </c>
      <c r="B266" s="4">
        <f t="shared" si="12"/>
        <v>0.39657640974683322</v>
      </c>
      <c r="G266" s="4">
        <v>57</v>
      </c>
      <c r="H266" s="4">
        <f t="shared" si="13"/>
        <v>7.2425348564392262</v>
      </c>
      <c r="M266" s="6">
        <v>0.53800000000000003</v>
      </c>
      <c r="N266" s="8">
        <f t="shared" si="14"/>
        <v>-0.11015699616838032</v>
      </c>
    </row>
    <row r="267" spans="1:14" x14ac:dyDescent="0.35">
      <c r="A267" s="4">
        <v>1</v>
      </c>
      <c r="B267" s="4">
        <f t="shared" si="12"/>
        <v>-0.3718571701143138</v>
      </c>
      <c r="G267" s="4">
        <v>14</v>
      </c>
      <c r="H267" s="4">
        <f t="shared" si="13"/>
        <v>0.1073124559031348</v>
      </c>
      <c r="M267" s="6">
        <v>0.44700000000000001</v>
      </c>
      <c r="N267" s="8">
        <f t="shared" si="14"/>
        <v>-1.3427088974396746</v>
      </c>
    </row>
    <row r="268" spans="1:14" x14ac:dyDescent="0.35">
      <c r="A268" s="4">
        <v>1</v>
      </c>
      <c r="B268" s="4">
        <f t="shared" si="12"/>
        <v>-0.3718571701143138</v>
      </c>
      <c r="G268" s="4">
        <v>23</v>
      </c>
      <c r="H268" s="4">
        <f t="shared" si="13"/>
        <v>0.47582749671043761</v>
      </c>
      <c r="M268" s="6">
        <v>0.52800000000000002</v>
      </c>
      <c r="N268" s="8">
        <f t="shared" si="14"/>
        <v>-0.16449846665327592</v>
      </c>
    </row>
    <row r="269" spans="1:14" x14ac:dyDescent="0.35">
      <c r="A269" s="4">
        <v>1</v>
      </c>
      <c r="B269" s="4">
        <f t="shared" si="12"/>
        <v>-0.3718571701143138</v>
      </c>
      <c r="G269" s="4">
        <v>54</v>
      </c>
      <c r="H269" s="4">
        <f t="shared" si="13"/>
        <v>6.158108074464729</v>
      </c>
      <c r="M269" s="6">
        <v>0.41299999999999998</v>
      </c>
      <c r="N269" s="8">
        <f t="shared" si="14"/>
        <v>-2.3862365501703411</v>
      </c>
    </row>
    <row r="270" spans="1:14" x14ac:dyDescent="0.35">
      <c r="A270" s="4">
        <v>1</v>
      </c>
      <c r="B270" s="4">
        <f t="shared" si="12"/>
        <v>-0.3718571701143138</v>
      </c>
      <c r="G270" s="4">
        <v>60</v>
      </c>
      <c r="H270" s="4">
        <f t="shared" si="13"/>
        <v>8.4473361789639636</v>
      </c>
      <c r="M270" s="6">
        <v>0.74</v>
      </c>
      <c r="N270" s="8">
        <f t="shared" si="14"/>
        <v>0.74227950102694285</v>
      </c>
    </row>
    <row r="271" spans="1:14" x14ac:dyDescent="0.35">
      <c r="A271" s="4">
        <v>1</v>
      </c>
      <c r="B271" s="4">
        <f t="shared" si="12"/>
        <v>-0.3718571701143138</v>
      </c>
      <c r="G271" s="4">
        <v>66</v>
      </c>
      <c r="H271" s="4">
        <f t="shared" si="13"/>
        <v>11.243404454201036</v>
      </c>
      <c r="M271" s="6">
        <v>0.58899999999999997</v>
      </c>
      <c r="N271" s="8">
        <f t="shared" si="14"/>
        <v>-2.1839277721920868E-3</v>
      </c>
    </row>
    <row r="272" spans="1:14" x14ac:dyDescent="0.35">
      <c r="A272" s="4">
        <v>1</v>
      </c>
      <c r="B272" s="4">
        <f t="shared" si="12"/>
        <v>-0.3718571701143138</v>
      </c>
      <c r="G272" s="4">
        <v>21</v>
      </c>
      <c r="H272" s="4">
        <f t="shared" si="13"/>
        <v>0.36217953867307984</v>
      </c>
      <c r="M272" s="6">
        <v>0.61</v>
      </c>
      <c r="N272" s="8">
        <f t="shared" si="14"/>
        <v>2.8771573460276228E-6</v>
      </c>
    </row>
    <row r="273" spans="1:14" x14ac:dyDescent="0.35">
      <c r="A273" s="4">
        <v>1</v>
      </c>
      <c r="B273" s="4">
        <f t="shared" si="12"/>
        <v>-0.3718571701143138</v>
      </c>
      <c r="G273" s="4">
        <v>68</v>
      </c>
      <c r="H273" s="4">
        <f t="shared" si="13"/>
        <v>12.296818562148129</v>
      </c>
      <c r="M273" s="6">
        <v>0.61599999999999999</v>
      </c>
      <c r="N273" s="8">
        <f t="shared" si="14"/>
        <v>1.6962313699697525E-4</v>
      </c>
    </row>
    <row r="274" spans="1:14" x14ac:dyDescent="0.35">
      <c r="A274" s="4">
        <v>1</v>
      </c>
      <c r="B274" s="4">
        <f t="shared" si="12"/>
        <v>-0.3718571701143138</v>
      </c>
      <c r="G274" s="4">
        <v>58</v>
      </c>
      <c r="H274" s="4">
        <f t="shared" si="13"/>
        <v>7.6304474840278536</v>
      </c>
      <c r="M274" s="6">
        <v>0.433</v>
      </c>
      <c r="N274" s="8">
        <f t="shared" si="14"/>
        <v>-1.7245141227320377</v>
      </c>
    </row>
    <row r="275" spans="1:14" x14ac:dyDescent="0.35">
      <c r="A275" s="4">
        <v>13</v>
      </c>
      <c r="B275" s="4">
        <f t="shared" si="12"/>
        <v>3.1223759862323677</v>
      </c>
      <c r="G275" s="4">
        <v>60</v>
      </c>
      <c r="H275" s="4">
        <f t="shared" si="13"/>
        <v>8.4473361789639636</v>
      </c>
      <c r="M275" s="6">
        <v>0.70099999999999996</v>
      </c>
      <c r="N275" s="8">
        <f t="shared" si="14"/>
        <v>0.25977863528014927</v>
      </c>
    </row>
    <row r="276" spans="1:14" x14ac:dyDescent="0.35">
      <c r="A276" s="4">
        <v>11</v>
      </c>
      <c r="B276" s="4">
        <f t="shared" si="12"/>
        <v>1.3242916585882474</v>
      </c>
      <c r="G276" s="4">
        <v>77</v>
      </c>
      <c r="H276" s="4">
        <f t="shared" si="13"/>
        <v>17.854109850884047</v>
      </c>
      <c r="M276" s="6">
        <v>0.60399999999999998</v>
      </c>
      <c r="N276" s="8">
        <f t="shared" si="14"/>
        <v>-1.9486468740160445E-5</v>
      </c>
    </row>
    <row r="277" spans="1:14" x14ac:dyDescent="0.35">
      <c r="A277" s="4">
        <v>11</v>
      </c>
      <c r="B277" s="4">
        <f t="shared" si="12"/>
        <v>1.3242916585882474</v>
      </c>
      <c r="G277" s="4">
        <v>89</v>
      </c>
      <c r="H277" s="4">
        <f t="shared" si="13"/>
        <v>27.569954346055773</v>
      </c>
      <c r="M277" s="6">
        <v>0.60099999999999998</v>
      </c>
      <c r="N277" s="8">
        <f t="shared" si="14"/>
        <v>-1.0701085324800676E-4</v>
      </c>
    </row>
    <row r="278" spans="1:14" x14ac:dyDescent="0.35">
      <c r="A278" s="4">
        <v>12</v>
      </c>
      <c r="B278" s="4">
        <f t="shared" si="12"/>
        <v>2.0965337395208357</v>
      </c>
      <c r="G278" s="4">
        <v>58</v>
      </c>
      <c r="H278" s="4">
        <f t="shared" si="13"/>
        <v>7.6304474840278536</v>
      </c>
      <c r="M278" s="6">
        <v>0.69799999999999995</v>
      </c>
      <c r="N278" s="8">
        <f t="shared" si="14"/>
        <v>0.23545990290375021</v>
      </c>
    </row>
    <row r="279" spans="1:14" x14ac:dyDescent="0.35">
      <c r="A279" s="4">
        <v>10</v>
      </c>
      <c r="B279" s="4">
        <f t="shared" si="12"/>
        <v>0.76964184735633479</v>
      </c>
      <c r="G279" s="4">
        <v>2</v>
      </c>
      <c r="H279" s="4">
        <f t="shared" si="13"/>
        <v>3.1286430292459127E-4</v>
      </c>
      <c r="M279" s="6">
        <v>0.66800000000000004</v>
      </c>
      <c r="N279" s="8">
        <f t="shared" si="14"/>
        <v>6.9852699215132458E-2</v>
      </c>
    </row>
    <row r="280" spans="1:14" x14ac:dyDescent="0.35">
      <c r="A280" s="4">
        <v>1</v>
      </c>
      <c r="B280" s="4">
        <f t="shared" si="12"/>
        <v>-0.3718571701143138</v>
      </c>
      <c r="G280" s="4">
        <v>74</v>
      </c>
      <c r="H280" s="4">
        <f t="shared" si="13"/>
        <v>15.847515536039316</v>
      </c>
      <c r="M280" s="6">
        <v>0.311</v>
      </c>
      <c r="N280" s="8">
        <f t="shared" si="14"/>
        <v>-8.4343269301763257</v>
      </c>
    </row>
    <row r="281" spans="1:14" x14ac:dyDescent="0.35">
      <c r="A281" s="4">
        <v>2</v>
      </c>
      <c r="B281" s="4">
        <f t="shared" si="12"/>
        <v>-0.15518246266652197</v>
      </c>
      <c r="G281" s="4">
        <v>2</v>
      </c>
      <c r="H281" s="4">
        <f t="shared" si="13"/>
        <v>3.1286430292459127E-4</v>
      </c>
      <c r="M281" s="6">
        <v>0.75900000000000001</v>
      </c>
      <c r="N281" s="8">
        <f t="shared" si="14"/>
        <v>1.1109226254123667</v>
      </c>
    </row>
    <row r="282" spans="1:14" x14ac:dyDescent="0.35">
      <c r="A282" s="4">
        <v>3</v>
      </c>
      <c r="B282" s="4">
        <f t="shared" si="12"/>
        <v>-4.4986550222447359E-2</v>
      </c>
      <c r="G282" s="4">
        <v>70</v>
      </c>
      <c r="H282" s="4">
        <f t="shared" si="13"/>
        <v>13.414056987891843</v>
      </c>
      <c r="M282" s="6">
        <v>0.68899999999999995</v>
      </c>
      <c r="N282" s="8">
        <f t="shared" si="14"/>
        <v>0.17169771294364591</v>
      </c>
    </row>
    <row r="283" spans="1:14" x14ac:dyDescent="0.35">
      <c r="A283" s="4">
        <v>1</v>
      </c>
      <c r="B283" s="4">
        <f t="shared" si="12"/>
        <v>-0.3718571701143138</v>
      </c>
      <c r="G283" s="4">
        <v>72</v>
      </c>
      <c r="H283" s="4">
        <f t="shared" si="13"/>
        <v>14.596996917249726</v>
      </c>
      <c r="M283" s="6">
        <v>0.54200000000000004</v>
      </c>
      <c r="N283" s="8">
        <f t="shared" si="14"/>
        <v>-9.2313546096387047E-2</v>
      </c>
    </row>
    <row r="284" spans="1:14" x14ac:dyDescent="0.35">
      <c r="A284" s="4">
        <v>1</v>
      </c>
      <c r="B284" s="4">
        <f t="shared" si="12"/>
        <v>-0.3718571701143138</v>
      </c>
      <c r="G284" s="4">
        <v>73</v>
      </c>
      <c r="H284" s="4">
        <f t="shared" si="13"/>
        <v>15.213691566351965</v>
      </c>
      <c r="M284" s="6">
        <v>0.65800000000000003</v>
      </c>
      <c r="N284" s="8">
        <f t="shared" si="14"/>
        <v>4.0454175343420051E-2</v>
      </c>
    </row>
    <row r="285" spans="1:14" x14ac:dyDescent="0.35">
      <c r="A285" s="4">
        <v>1</v>
      </c>
      <c r="B285" s="4">
        <f t="shared" si="12"/>
        <v>-0.3718571701143138</v>
      </c>
      <c r="G285" s="4">
        <v>61</v>
      </c>
      <c r="H285" s="4">
        <f t="shared" si="13"/>
        <v>8.8767815427658281</v>
      </c>
      <c r="M285" s="6">
        <v>0.30599999999999999</v>
      </c>
      <c r="N285" s="8">
        <f t="shared" si="14"/>
        <v>-8.8676253751961678</v>
      </c>
    </row>
    <row r="286" spans="1:14" x14ac:dyDescent="0.35">
      <c r="A286" s="4">
        <v>1</v>
      </c>
      <c r="B286" s="4">
        <f t="shared" si="12"/>
        <v>-0.3718571701143138</v>
      </c>
      <c r="G286" s="4">
        <v>11</v>
      </c>
      <c r="H286" s="4">
        <f t="shared" si="13"/>
        <v>5.2052798399078858E-2</v>
      </c>
      <c r="M286" s="6">
        <v>0.58599999999999997</v>
      </c>
      <c r="N286" s="8">
        <f t="shared" si="14"/>
        <v>-3.3958337552593538E-3</v>
      </c>
    </row>
    <row r="287" spans="1:14" x14ac:dyDescent="0.35">
      <c r="A287" s="4">
        <v>1</v>
      </c>
      <c r="B287" s="4">
        <f t="shared" si="12"/>
        <v>-0.3718571701143138</v>
      </c>
      <c r="G287" s="4">
        <v>60</v>
      </c>
      <c r="H287" s="4">
        <f t="shared" si="13"/>
        <v>8.4473361789639636</v>
      </c>
      <c r="M287" s="6">
        <v>0.65400000000000003</v>
      </c>
      <c r="N287" s="8">
        <f t="shared" si="14"/>
        <v>3.1513438524132152E-2</v>
      </c>
    </row>
    <row r="288" spans="1:14" x14ac:dyDescent="0.35">
      <c r="A288" s="4">
        <v>1</v>
      </c>
      <c r="B288" s="4">
        <f t="shared" si="12"/>
        <v>-0.3718571701143138</v>
      </c>
      <c r="G288" s="4">
        <v>27</v>
      </c>
      <c r="H288" s="4">
        <f t="shared" si="13"/>
        <v>0.76976350930809112</v>
      </c>
      <c r="M288" s="6">
        <v>0.626</v>
      </c>
      <c r="N288" s="8">
        <f t="shared" si="14"/>
        <v>1.9024829215255772E-3</v>
      </c>
    </row>
    <row r="289" spans="1:14" x14ac:dyDescent="0.35">
      <c r="A289" s="4">
        <v>1</v>
      </c>
      <c r="B289" s="4">
        <f t="shared" si="12"/>
        <v>-0.3718571701143138</v>
      </c>
      <c r="G289" s="4">
        <v>62</v>
      </c>
      <c r="H289" s="4">
        <f t="shared" si="13"/>
        <v>9.3205404484264971</v>
      </c>
      <c r="M289" s="6">
        <v>0.65900000000000003</v>
      </c>
      <c r="N289" s="8">
        <f t="shared" si="14"/>
        <v>4.292652831688485E-2</v>
      </c>
    </row>
    <row r="290" spans="1:14" x14ac:dyDescent="0.35">
      <c r="A290" s="4">
        <v>1</v>
      </c>
      <c r="B290" s="4">
        <f t="shared" si="12"/>
        <v>-0.3718571701143138</v>
      </c>
      <c r="G290" s="4">
        <v>0</v>
      </c>
      <c r="H290" s="4">
        <f t="shared" si="13"/>
        <v>0</v>
      </c>
      <c r="M290" s="6">
        <v>0.64600000000000002</v>
      </c>
      <c r="N290" s="8">
        <f t="shared" si="14"/>
        <v>1.7783515192495259E-2</v>
      </c>
    </row>
    <row r="291" spans="1:14" x14ac:dyDescent="0.35">
      <c r="A291" s="4">
        <v>1</v>
      </c>
      <c r="B291" s="4">
        <f t="shared" si="12"/>
        <v>-0.3718571701143138</v>
      </c>
      <c r="G291" s="4">
        <v>63</v>
      </c>
      <c r="H291" s="4">
        <f t="shared" si="13"/>
        <v>9.7788475441731553</v>
      </c>
      <c r="M291" s="6">
        <v>0.72299999999999998</v>
      </c>
      <c r="N291" s="8">
        <f t="shared" si="14"/>
        <v>0.49096224586020615</v>
      </c>
    </row>
    <row r="292" spans="1:14" x14ac:dyDescent="0.35">
      <c r="A292" s="4">
        <v>1</v>
      </c>
      <c r="B292" s="4">
        <f t="shared" si="12"/>
        <v>-0.3718571701143138</v>
      </c>
      <c r="G292" s="4">
        <v>31</v>
      </c>
      <c r="H292" s="4">
        <f t="shared" si="13"/>
        <v>1.1650675560533121</v>
      </c>
      <c r="M292" s="6">
        <v>0.71299999999999997</v>
      </c>
      <c r="N292" s="8">
        <f t="shared" si="14"/>
        <v>0.37376876024411665</v>
      </c>
    </row>
    <row r="293" spans="1:14" x14ac:dyDescent="0.35">
      <c r="A293" s="4">
        <v>1</v>
      </c>
      <c r="B293" s="4">
        <f t="shared" si="12"/>
        <v>-0.3718571701143138</v>
      </c>
      <c r="G293" s="4">
        <v>81</v>
      </c>
      <c r="H293" s="4">
        <f t="shared" si="13"/>
        <v>20.783614751318456</v>
      </c>
      <c r="M293" s="6">
        <v>0.75800000000000001</v>
      </c>
      <c r="N293" s="8">
        <f t="shared" si="14"/>
        <v>1.0890079266803685</v>
      </c>
    </row>
    <row r="294" spans="1:14" x14ac:dyDescent="0.35">
      <c r="A294" s="4">
        <v>1</v>
      </c>
      <c r="B294" s="4">
        <f t="shared" si="12"/>
        <v>-0.3718571701143138</v>
      </c>
      <c r="G294" s="4">
        <v>58</v>
      </c>
      <c r="H294" s="4">
        <f t="shared" si="13"/>
        <v>7.6304474840278536</v>
      </c>
      <c r="M294" s="6">
        <v>0.66300000000000003</v>
      </c>
      <c r="N294" s="8">
        <f t="shared" si="14"/>
        <v>5.3822609042671561E-2</v>
      </c>
    </row>
    <row r="295" spans="1:14" x14ac:dyDescent="0.35">
      <c r="A295" s="4">
        <v>1</v>
      </c>
      <c r="B295" s="4">
        <f t="shared" si="12"/>
        <v>-0.3718571701143138</v>
      </c>
      <c r="G295" s="4">
        <v>69</v>
      </c>
      <c r="H295" s="4">
        <f t="shared" si="13"/>
        <v>12.847342411181817</v>
      </c>
      <c r="M295" s="6">
        <v>0.47</v>
      </c>
      <c r="N295" s="8">
        <f t="shared" si="14"/>
        <v>-0.84535810337497608</v>
      </c>
    </row>
    <row r="296" spans="1:14" x14ac:dyDescent="0.35">
      <c r="A296" s="4">
        <v>1</v>
      </c>
      <c r="B296" s="4">
        <f t="shared" si="12"/>
        <v>-0.3718571701143138</v>
      </c>
      <c r="G296" s="4">
        <v>0</v>
      </c>
      <c r="H296" s="4">
        <f t="shared" si="13"/>
        <v>0</v>
      </c>
      <c r="M296" s="6">
        <v>0.54100000000000004</v>
      </c>
      <c r="N296" s="8">
        <f t="shared" si="14"/>
        <v>-9.6578412957659648E-2</v>
      </c>
    </row>
    <row r="297" spans="1:14" x14ac:dyDescent="0.35">
      <c r="A297" s="4">
        <v>1</v>
      </c>
      <c r="B297" s="4">
        <f t="shared" si="12"/>
        <v>-0.3718571701143138</v>
      </c>
      <c r="G297" s="4">
        <v>17</v>
      </c>
      <c r="H297" s="4">
        <f t="shared" si="13"/>
        <v>0.19213779003356452</v>
      </c>
      <c r="M297" s="6">
        <v>0.65600000000000003</v>
      </c>
      <c r="N297" s="8">
        <f t="shared" si="14"/>
        <v>3.579793816935227E-2</v>
      </c>
    </row>
    <row r="298" spans="1:14" x14ac:dyDescent="0.35">
      <c r="A298" s="4">
        <v>1</v>
      </c>
      <c r="B298" s="4">
        <f t="shared" si="12"/>
        <v>-0.3718571701143138</v>
      </c>
      <c r="G298" s="4">
        <v>75</v>
      </c>
      <c r="H298" s="4">
        <f t="shared" si="13"/>
        <v>16.498703474538985</v>
      </c>
      <c r="M298" s="6">
        <v>0.76100000000000001</v>
      </c>
      <c r="N298" s="8">
        <f t="shared" si="14"/>
        <v>1.1556300948490139</v>
      </c>
    </row>
    <row r="299" spans="1:14" x14ac:dyDescent="0.35">
      <c r="A299" s="4">
        <v>1</v>
      </c>
      <c r="B299" s="4">
        <f t="shared" si="12"/>
        <v>-0.3718571701143138</v>
      </c>
      <c r="G299" s="4">
        <v>57</v>
      </c>
      <c r="H299" s="4">
        <f t="shared" si="13"/>
        <v>7.2425348564392262</v>
      </c>
      <c r="M299" s="6">
        <v>0.65100000000000002</v>
      </c>
      <c r="N299" s="8">
        <f t="shared" si="14"/>
        <v>2.5749867231100249E-2</v>
      </c>
    </row>
    <row r="300" spans="1:14" x14ac:dyDescent="0.35">
      <c r="A300" s="4">
        <v>1</v>
      </c>
      <c r="B300" s="4">
        <f t="shared" si="12"/>
        <v>-0.3718571701143138</v>
      </c>
      <c r="G300" s="4">
        <v>60</v>
      </c>
      <c r="H300" s="4">
        <f t="shared" si="13"/>
        <v>8.4473361789639636</v>
      </c>
      <c r="M300" s="6">
        <v>0.66100000000000003</v>
      </c>
      <c r="N300" s="8">
        <f t="shared" si="14"/>
        <v>4.8169368662902272E-2</v>
      </c>
    </row>
    <row r="301" spans="1:14" x14ac:dyDescent="0.35">
      <c r="A301" s="4">
        <v>1</v>
      </c>
      <c r="B301" s="4">
        <f t="shared" si="12"/>
        <v>-0.3718571701143138</v>
      </c>
      <c r="G301" s="4">
        <v>3</v>
      </c>
      <c r="H301" s="4">
        <f t="shared" si="13"/>
        <v>1.0559170223704954E-3</v>
      </c>
      <c r="M301" s="6">
        <v>0.70499999999999996</v>
      </c>
      <c r="N301" s="8">
        <f t="shared" si="14"/>
        <v>0.29473158328860694</v>
      </c>
    </row>
    <row r="302" spans="1:14" x14ac:dyDescent="0.35">
      <c r="A302" s="4">
        <v>1</v>
      </c>
      <c r="B302" s="4">
        <f t="shared" si="12"/>
        <v>-0.3718571701143138</v>
      </c>
      <c r="G302" s="4">
        <v>62</v>
      </c>
      <c r="H302" s="4">
        <f t="shared" si="13"/>
        <v>9.3205404484264971</v>
      </c>
      <c r="M302" s="6">
        <v>0.44700000000000001</v>
      </c>
      <c r="N302" s="8">
        <f t="shared" si="14"/>
        <v>-1.3427088974396746</v>
      </c>
    </row>
    <row r="303" spans="1:14" x14ac:dyDescent="0.35">
      <c r="A303" s="4">
        <v>1</v>
      </c>
      <c r="B303" s="4">
        <f t="shared" si="12"/>
        <v>-0.3718571701143138</v>
      </c>
      <c r="G303" s="4">
        <v>35</v>
      </c>
      <c r="H303" s="4">
        <f t="shared" si="13"/>
        <v>1.6767571234864804</v>
      </c>
      <c r="M303" s="6">
        <v>0.57399999999999995</v>
      </c>
      <c r="N303" s="8">
        <f t="shared" si="14"/>
        <v>-1.2579996149471865E-2</v>
      </c>
    </row>
    <row r="304" spans="1:14" x14ac:dyDescent="0.35">
      <c r="A304" s="4">
        <v>16</v>
      </c>
      <c r="B304" s="4">
        <f t="shared" si="12"/>
        <v>8.0815826818232797</v>
      </c>
      <c r="G304" s="4">
        <v>66</v>
      </c>
      <c r="H304" s="4">
        <f t="shared" si="13"/>
        <v>11.243404454201036</v>
      </c>
      <c r="M304" s="6">
        <v>0.69799999999999995</v>
      </c>
      <c r="N304" s="8">
        <f t="shared" si="14"/>
        <v>0.23545990290375021</v>
      </c>
    </row>
    <row r="305" spans="1:14" x14ac:dyDescent="0.35">
      <c r="A305" s="4">
        <v>1</v>
      </c>
      <c r="B305" s="4">
        <f t="shared" si="12"/>
        <v>-0.3718571701143138</v>
      </c>
      <c r="G305" s="4">
        <v>52</v>
      </c>
      <c r="H305" s="4">
        <f t="shared" si="13"/>
        <v>5.498902988202615</v>
      </c>
      <c r="M305" s="6">
        <v>0.39600000000000002</v>
      </c>
      <c r="N305" s="8">
        <f t="shared" si="14"/>
        <v>-3.0666009795747797</v>
      </c>
    </row>
    <row r="306" spans="1:14" x14ac:dyDescent="0.35">
      <c r="A306" s="4">
        <v>2</v>
      </c>
      <c r="B306" s="4">
        <f t="shared" si="12"/>
        <v>-0.15518246266652197</v>
      </c>
      <c r="G306" s="4">
        <v>54</v>
      </c>
      <c r="H306" s="4">
        <f t="shared" si="13"/>
        <v>6.158108074464729</v>
      </c>
      <c r="M306" s="6">
        <v>0.76400000000000001</v>
      </c>
      <c r="N306" s="8">
        <f t="shared" si="14"/>
        <v>1.2249154758142891</v>
      </c>
    </row>
    <row r="307" spans="1:14" x14ac:dyDescent="0.35">
      <c r="A307" s="4">
        <v>1</v>
      </c>
      <c r="B307" s="4">
        <f t="shared" si="12"/>
        <v>-0.3718571701143138</v>
      </c>
      <c r="G307" s="4">
        <v>86</v>
      </c>
      <c r="H307" s="4">
        <f t="shared" si="13"/>
        <v>24.874902132625468</v>
      </c>
      <c r="M307" s="6">
        <v>0.626</v>
      </c>
      <c r="N307" s="8">
        <f t="shared" si="14"/>
        <v>1.9024829215255772E-3</v>
      </c>
    </row>
    <row r="308" spans="1:14" x14ac:dyDescent="0.35">
      <c r="A308" s="4">
        <v>1</v>
      </c>
      <c r="B308" s="4">
        <f t="shared" si="12"/>
        <v>-0.3718571701143138</v>
      </c>
      <c r="G308" s="4">
        <v>76</v>
      </c>
      <c r="H308" s="4">
        <f t="shared" si="13"/>
        <v>17.167490030078167</v>
      </c>
      <c r="M308" s="6">
        <v>0.47599999999999998</v>
      </c>
      <c r="N308" s="8">
        <f t="shared" si="14"/>
        <v>-0.73976399017819927</v>
      </c>
    </row>
    <row r="309" spans="1:14" x14ac:dyDescent="0.35">
      <c r="A309" s="4">
        <v>13</v>
      </c>
      <c r="B309" s="4">
        <f t="shared" si="12"/>
        <v>3.1223759862323677</v>
      </c>
      <c r="G309" s="4">
        <v>77</v>
      </c>
      <c r="H309" s="4">
        <f t="shared" si="13"/>
        <v>17.854109850884047</v>
      </c>
      <c r="M309" s="6">
        <v>0.72199999999999998</v>
      </c>
      <c r="N309" s="8">
        <f t="shared" si="14"/>
        <v>0.47827375188375937</v>
      </c>
    </row>
    <row r="310" spans="1:14" x14ac:dyDescent="0.35">
      <c r="A310" s="4">
        <v>8</v>
      </c>
      <c r="B310" s="4">
        <f t="shared" si="12"/>
        <v>0.16908744968147643</v>
      </c>
      <c r="G310" s="4">
        <v>71</v>
      </c>
      <c r="H310" s="4">
        <f t="shared" si="13"/>
        <v>13.997196940505422</v>
      </c>
      <c r="M310" s="6">
        <v>0.65900000000000003</v>
      </c>
      <c r="N310" s="8">
        <f t="shared" si="14"/>
        <v>4.292652831688485E-2</v>
      </c>
    </row>
    <row r="311" spans="1:14" x14ac:dyDescent="0.35">
      <c r="A311" s="4">
        <v>1</v>
      </c>
      <c r="B311" s="4">
        <f t="shared" si="12"/>
        <v>-0.3718571701143138</v>
      </c>
      <c r="G311" s="4">
        <v>58</v>
      </c>
      <c r="H311" s="4">
        <f t="shared" si="13"/>
        <v>7.6304474840278536</v>
      </c>
      <c r="M311" s="6">
        <v>0.72199999999999998</v>
      </c>
      <c r="N311" s="8">
        <f t="shared" si="14"/>
        <v>0.47827375188375937</v>
      </c>
    </row>
    <row r="312" spans="1:14" x14ac:dyDescent="0.35">
      <c r="A312" s="4">
        <v>1</v>
      </c>
      <c r="B312" s="4">
        <f t="shared" si="12"/>
        <v>-0.3718571701143138</v>
      </c>
      <c r="G312" s="4">
        <v>57</v>
      </c>
      <c r="H312" s="4">
        <f t="shared" si="13"/>
        <v>7.2425348564392262</v>
      </c>
      <c r="M312" s="6">
        <v>0.77900000000000003</v>
      </c>
      <c r="N312" s="8">
        <f t="shared" si="14"/>
        <v>1.6131173759468169</v>
      </c>
    </row>
    <row r="313" spans="1:14" x14ac:dyDescent="0.35">
      <c r="A313" s="4">
        <v>1</v>
      </c>
      <c r="B313" s="4">
        <f t="shared" si="12"/>
        <v>-0.3718571701143138</v>
      </c>
      <c r="G313" s="4">
        <v>45</v>
      </c>
      <c r="H313" s="4">
        <f t="shared" si="13"/>
        <v>3.5637199505004213</v>
      </c>
      <c r="M313" s="6">
        <v>0.78100000000000003</v>
      </c>
      <c r="N313" s="8">
        <f t="shared" si="14"/>
        <v>1.670357271790089</v>
      </c>
    </row>
    <row r="314" spans="1:14" x14ac:dyDescent="0.35">
      <c r="A314" s="4">
        <v>1</v>
      </c>
      <c r="B314" s="4">
        <f t="shared" si="12"/>
        <v>-0.3718571701143138</v>
      </c>
      <c r="G314" s="4">
        <v>0</v>
      </c>
      <c r="H314" s="4">
        <f t="shared" si="13"/>
        <v>0</v>
      </c>
      <c r="M314" s="6">
        <v>0.67100000000000004</v>
      </c>
      <c r="N314" s="8">
        <f t="shared" si="14"/>
        <v>8.0848870938500308E-2</v>
      </c>
    </row>
    <row r="315" spans="1:14" x14ac:dyDescent="0.35">
      <c r="A315" s="4">
        <v>1</v>
      </c>
      <c r="B315" s="4">
        <f t="shared" si="12"/>
        <v>-0.3718571701143138</v>
      </c>
      <c r="G315" s="4">
        <v>0</v>
      </c>
      <c r="H315" s="4">
        <f t="shared" si="13"/>
        <v>0</v>
      </c>
      <c r="M315" s="6">
        <v>0.57799999999999996</v>
      </c>
      <c r="N315" s="8">
        <f t="shared" si="14"/>
        <v>-8.6342584993366611E-3</v>
      </c>
    </row>
    <row r="316" spans="1:14" x14ac:dyDescent="0.35">
      <c r="A316" s="4">
        <v>15</v>
      </c>
      <c r="B316" s="4">
        <f t="shared" si="12"/>
        <v>6.0788925613053229</v>
      </c>
      <c r="G316" s="4">
        <v>24</v>
      </c>
      <c r="H316" s="4">
        <f t="shared" si="13"/>
        <v>0.54062951545369364</v>
      </c>
      <c r="M316" s="6">
        <v>0.38600000000000001</v>
      </c>
      <c r="N316" s="8">
        <f t="shared" si="14"/>
        <v>-3.5215129698686356</v>
      </c>
    </row>
    <row r="317" spans="1:14" x14ac:dyDescent="0.35">
      <c r="A317" s="4">
        <v>1</v>
      </c>
      <c r="B317" s="4">
        <f t="shared" si="12"/>
        <v>-0.3718571701143138</v>
      </c>
      <c r="G317" s="4">
        <v>63</v>
      </c>
      <c r="H317" s="4">
        <f t="shared" si="13"/>
        <v>9.7788475441731553</v>
      </c>
      <c r="M317" s="6">
        <v>0.57499999999999996</v>
      </c>
      <c r="N317" s="8">
        <f t="shared" si="14"/>
        <v>-1.1500021718208383E-2</v>
      </c>
    </row>
    <row r="318" spans="1:14" x14ac:dyDescent="0.35">
      <c r="A318" s="4">
        <v>1</v>
      </c>
      <c r="B318" s="4">
        <f t="shared" si="12"/>
        <v>-0.3718571701143138</v>
      </c>
      <c r="G318" s="4">
        <v>50</v>
      </c>
      <c r="H318" s="4">
        <f t="shared" si="13"/>
        <v>4.8885047331967373</v>
      </c>
      <c r="M318" s="6">
        <v>0.86399999999999999</v>
      </c>
      <c r="N318" s="8">
        <f t="shared" si="14"/>
        <v>5.41014207651404</v>
      </c>
    </row>
    <row r="319" spans="1:14" x14ac:dyDescent="0.35">
      <c r="A319" s="4">
        <v>1</v>
      </c>
      <c r="B319" s="4">
        <f t="shared" si="12"/>
        <v>-0.3718571701143138</v>
      </c>
      <c r="G319" s="4">
        <v>39</v>
      </c>
      <c r="H319" s="4">
        <f t="shared" si="13"/>
        <v>2.3198496981479786</v>
      </c>
      <c r="M319" s="6">
        <v>0.64600000000000002</v>
      </c>
      <c r="N319" s="8">
        <f t="shared" si="14"/>
        <v>1.7783515192495259E-2</v>
      </c>
    </row>
    <row r="320" spans="1:14" x14ac:dyDescent="0.35">
      <c r="A320" s="4">
        <v>1</v>
      </c>
      <c r="B320" s="4">
        <f t="shared" si="12"/>
        <v>-0.3718571701143138</v>
      </c>
      <c r="G320" s="4">
        <v>60</v>
      </c>
      <c r="H320" s="4">
        <f t="shared" si="13"/>
        <v>8.4473361789639636</v>
      </c>
      <c r="M320" s="6">
        <v>0.71599999999999997</v>
      </c>
      <c r="N320" s="8">
        <f t="shared" si="14"/>
        <v>0.40670606225780453</v>
      </c>
    </row>
    <row r="321" spans="1:14" x14ac:dyDescent="0.35">
      <c r="A321" s="4">
        <v>1</v>
      </c>
      <c r="B321" s="4">
        <f t="shared" si="12"/>
        <v>-0.3718571701143138</v>
      </c>
      <c r="G321" s="4">
        <v>54</v>
      </c>
      <c r="H321" s="4">
        <f t="shared" si="13"/>
        <v>6.158108074464729</v>
      </c>
      <c r="M321" s="6">
        <v>0.64800000000000002</v>
      </c>
      <c r="N321" s="8">
        <f t="shared" si="14"/>
        <v>2.0735714741941285E-2</v>
      </c>
    </row>
    <row r="322" spans="1:14" x14ac:dyDescent="0.35">
      <c r="A322" s="4">
        <v>1</v>
      </c>
      <c r="B322" s="4">
        <f t="shared" ref="B322:B385" si="15">((A322-E$3)/E$4)^3</f>
        <v>-0.3718571701143138</v>
      </c>
      <c r="G322" s="4">
        <v>62</v>
      </c>
      <c r="H322" s="4">
        <f t="shared" ref="H322:H385" si="16">((G322-K$3)/K$4)^3</f>
        <v>9.3205404484264971</v>
      </c>
      <c r="M322" s="6">
        <v>0.66800000000000004</v>
      </c>
      <c r="N322" s="8">
        <f t="shared" ref="N322:N385" si="17">((M322-Q$3)/Q$4)^3</f>
        <v>6.9852699215132458E-2</v>
      </c>
    </row>
    <row r="323" spans="1:14" x14ac:dyDescent="0.35">
      <c r="A323" s="4">
        <v>1</v>
      </c>
      <c r="B323" s="4">
        <f t="shared" si="15"/>
        <v>-0.3718571701143138</v>
      </c>
      <c r="G323" s="4">
        <v>1</v>
      </c>
      <c r="H323" s="4">
        <f t="shared" si="16"/>
        <v>3.9108037865573909E-5</v>
      </c>
      <c r="M323" s="6">
        <v>0.82399999999999995</v>
      </c>
      <c r="N323" s="8">
        <f t="shared" si="17"/>
        <v>3.2502771301075746</v>
      </c>
    </row>
    <row r="324" spans="1:14" x14ac:dyDescent="0.35">
      <c r="A324" s="4">
        <v>1</v>
      </c>
      <c r="B324" s="4">
        <f t="shared" si="15"/>
        <v>-0.3718571701143138</v>
      </c>
      <c r="G324" s="4">
        <v>68</v>
      </c>
      <c r="H324" s="4">
        <f t="shared" si="16"/>
        <v>12.296818562148129</v>
      </c>
      <c r="M324" s="6">
        <v>0.629</v>
      </c>
      <c r="N324" s="8">
        <f t="shared" si="17"/>
        <v>3.0157258429129911E-3</v>
      </c>
    </row>
    <row r="325" spans="1:14" x14ac:dyDescent="0.35">
      <c r="A325" s="4">
        <v>1</v>
      </c>
      <c r="B325" s="4">
        <f t="shared" si="15"/>
        <v>-0.3718571701143138</v>
      </c>
      <c r="G325" s="4">
        <v>68</v>
      </c>
      <c r="H325" s="4">
        <f t="shared" si="16"/>
        <v>12.296818562148129</v>
      </c>
      <c r="M325" s="6">
        <v>0.55700000000000005</v>
      </c>
      <c r="N325" s="8">
        <f t="shared" si="17"/>
        <v>-4.255102052899562E-2</v>
      </c>
    </row>
    <row r="326" spans="1:14" x14ac:dyDescent="0.35">
      <c r="A326" s="4">
        <v>1</v>
      </c>
      <c r="B326" s="4">
        <f t="shared" si="15"/>
        <v>-0.3718571701143138</v>
      </c>
      <c r="G326" s="4">
        <v>75</v>
      </c>
      <c r="H326" s="4">
        <f t="shared" si="16"/>
        <v>16.498703474538985</v>
      </c>
      <c r="M326" s="6">
        <v>0.72199999999999998</v>
      </c>
      <c r="N326" s="8">
        <f t="shared" si="17"/>
        <v>0.47827375188375937</v>
      </c>
    </row>
    <row r="327" spans="1:14" x14ac:dyDescent="0.35">
      <c r="A327" s="4">
        <v>1</v>
      </c>
      <c r="B327" s="4">
        <f t="shared" si="15"/>
        <v>-0.3718571701143138</v>
      </c>
      <c r="G327" s="4">
        <v>69</v>
      </c>
      <c r="H327" s="4">
        <f t="shared" si="16"/>
        <v>12.847342411181817</v>
      </c>
      <c r="M327" s="6">
        <v>0.749</v>
      </c>
      <c r="N327" s="8">
        <f t="shared" si="17"/>
        <v>0.90459875513799692</v>
      </c>
    </row>
    <row r="328" spans="1:14" x14ac:dyDescent="0.35">
      <c r="A328" s="4">
        <v>1</v>
      </c>
      <c r="B328" s="4">
        <f t="shared" si="15"/>
        <v>-0.3718571701143138</v>
      </c>
      <c r="G328" s="4">
        <v>40</v>
      </c>
      <c r="H328" s="4">
        <f t="shared" si="16"/>
        <v>2.5029144233967302</v>
      </c>
      <c r="M328" s="6">
        <v>0.752</v>
      </c>
      <c r="N328" s="8">
        <f t="shared" si="17"/>
        <v>0.96354445120648025</v>
      </c>
    </row>
    <row r="329" spans="1:14" x14ac:dyDescent="0.35">
      <c r="A329" s="4">
        <v>1</v>
      </c>
      <c r="B329" s="4">
        <f t="shared" si="15"/>
        <v>-0.3718571701143138</v>
      </c>
      <c r="G329" s="4">
        <v>62</v>
      </c>
      <c r="H329" s="4">
        <f t="shared" si="16"/>
        <v>9.3205404484264971</v>
      </c>
      <c r="M329" s="6">
        <v>0.878</v>
      </c>
      <c r="N329" s="8">
        <f t="shared" si="17"/>
        <v>6.3468811252083404</v>
      </c>
    </row>
    <row r="330" spans="1:14" x14ac:dyDescent="0.35">
      <c r="A330" s="4">
        <v>1</v>
      </c>
      <c r="B330" s="4">
        <f t="shared" si="15"/>
        <v>-0.3718571701143138</v>
      </c>
      <c r="G330" s="4">
        <v>40</v>
      </c>
      <c r="H330" s="4">
        <f t="shared" si="16"/>
        <v>2.5029144233967302</v>
      </c>
      <c r="M330" s="6">
        <v>0.56200000000000006</v>
      </c>
      <c r="N330" s="8">
        <f t="shared" si="17"/>
        <v>-3.1207950400583155E-2</v>
      </c>
    </row>
    <row r="331" spans="1:14" x14ac:dyDescent="0.35">
      <c r="A331" s="4">
        <v>1</v>
      </c>
      <c r="B331" s="4">
        <f t="shared" si="15"/>
        <v>-0.3718571701143138</v>
      </c>
      <c r="G331" s="4">
        <v>81</v>
      </c>
      <c r="H331" s="4">
        <f t="shared" si="16"/>
        <v>20.783614751318456</v>
      </c>
      <c r="M331" s="6">
        <v>0.66900000000000004</v>
      </c>
      <c r="N331" s="8">
        <f t="shared" si="17"/>
        <v>7.3399380404107067E-2</v>
      </c>
    </row>
    <row r="332" spans="1:14" x14ac:dyDescent="0.35">
      <c r="A332" s="4">
        <v>1</v>
      </c>
      <c r="B332" s="4">
        <f t="shared" si="15"/>
        <v>-0.3718571701143138</v>
      </c>
      <c r="G332" s="4">
        <v>83</v>
      </c>
      <c r="H332" s="4">
        <f t="shared" si="16"/>
        <v>22.361467647042904</v>
      </c>
      <c r="M332" s="6">
        <v>0.82399999999999995</v>
      </c>
      <c r="N332" s="8">
        <f t="shared" si="17"/>
        <v>3.2502771301075746</v>
      </c>
    </row>
    <row r="333" spans="1:14" x14ac:dyDescent="0.35">
      <c r="A333" s="4">
        <v>5</v>
      </c>
      <c r="B333" s="4">
        <f t="shared" si="15"/>
        <v>4.7396761401866345E-7</v>
      </c>
      <c r="G333" s="4">
        <v>25</v>
      </c>
      <c r="H333" s="4">
        <f t="shared" si="16"/>
        <v>0.61106309164959216</v>
      </c>
      <c r="M333" s="6">
        <v>0.66700000000000004</v>
      </c>
      <c r="N333" s="8">
        <f t="shared" si="17"/>
        <v>6.6422149911312289E-2</v>
      </c>
    </row>
    <row r="334" spans="1:14" x14ac:dyDescent="0.35">
      <c r="A334" s="4">
        <v>1</v>
      </c>
      <c r="B334" s="4">
        <f t="shared" si="15"/>
        <v>-0.3718571701143138</v>
      </c>
      <c r="G334" s="4">
        <v>59</v>
      </c>
      <c r="H334" s="4">
        <f t="shared" si="16"/>
        <v>8.0319697087937048</v>
      </c>
      <c r="M334" s="6">
        <v>0.69499999999999995</v>
      </c>
      <c r="N334" s="8">
        <f t="shared" si="17"/>
        <v>0.21270830130994703</v>
      </c>
    </row>
    <row r="335" spans="1:14" x14ac:dyDescent="0.35">
      <c r="A335" s="4">
        <v>1</v>
      </c>
      <c r="B335" s="4">
        <f t="shared" si="15"/>
        <v>-0.3718571701143138</v>
      </c>
      <c r="G335" s="4">
        <v>55</v>
      </c>
      <c r="H335" s="4">
        <f t="shared" si="16"/>
        <v>6.5065997998848584</v>
      </c>
      <c r="M335" s="6">
        <v>0.77</v>
      </c>
      <c r="N335" s="8">
        <f t="shared" si="17"/>
        <v>1.3716846536612075</v>
      </c>
    </row>
    <row r="336" spans="1:14" x14ac:dyDescent="0.35">
      <c r="A336" s="4">
        <v>1</v>
      </c>
      <c r="B336" s="4">
        <f t="shared" si="15"/>
        <v>-0.3718571701143138</v>
      </c>
      <c r="G336" s="4">
        <v>51</v>
      </c>
      <c r="H336" s="4">
        <f t="shared" si="16"/>
        <v>5.1877203309062425</v>
      </c>
      <c r="M336" s="6">
        <v>0.83699999999999997</v>
      </c>
      <c r="N336" s="8">
        <f t="shared" si="17"/>
        <v>3.8729333340590069</v>
      </c>
    </row>
    <row r="337" spans="1:14" x14ac:dyDescent="0.35">
      <c r="A337" s="4">
        <v>1</v>
      </c>
      <c r="B337" s="4">
        <f t="shared" si="15"/>
        <v>-0.3718571701143138</v>
      </c>
      <c r="G337" s="4">
        <v>51</v>
      </c>
      <c r="H337" s="4">
        <f t="shared" si="16"/>
        <v>5.1877203309062425</v>
      </c>
      <c r="M337" s="6">
        <v>0.71199999999999997</v>
      </c>
      <c r="N337" s="8">
        <f t="shared" si="17"/>
        <v>0.36319848211559191</v>
      </c>
    </row>
    <row r="338" spans="1:14" x14ac:dyDescent="0.35">
      <c r="A338" s="4">
        <v>1</v>
      </c>
      <c r="B338" s="4">
        <f t="shared" si="15"/>
        <v>-0.3718571701143138</v>
      </c>
      <c r="G338" s="4">
        <v>22</v>
      </c>
      <c r="H338" s="4">
        <f t="shared" si="16"/>
        <v>0.41642238719263086</v>
      </c>
      <c r="M338" s="6">
        <v>0.57499999999999996</v>
      </c>
      <c r="N338" s="8">
        <f t="shared" si="17"/>
        <v>-1.1500021718208383E-2</v>
      </c>
    </row>
    <row r="339" spans="1:14" x14ac:dyDescent="0.35">
      <c r="A339" s="4">
        <v>1</v>
      </c>
      <c r="B339" s="4">
        <f t="shared" si="15"/>
        <v>-0.3718571701143138</v>
      </c>
      <c r="G339" s="4">
        <v>29</v>
      </c>
      <c r="H339" s="4">
        <f t="shared" si="16"/>
        <v>0.95380593550348169</v>
      </c>
      <c r="M339" s="6">
        <v>0.58499999999999996</v>
      </c>
      <c r="N339" s="8">
        <f t="shared" si="17"/>
        <v>-3.8819936858601068E-3</v>
      </c>
    </row>
    <row r="340" spans="1:14" x14ac:dyDescent="0.35">
      <c r="A340" s="4">
        <v>7</v>
      </c>
      <c r="B340" s="4">
        <f t="shared" si="15"/>
        <v>5.1167071081998236E-2</v>
      </c>
      <c r="G340" s="4">
        <v>53</v>
      </c>
      <c r="H340" s="4">
        <f t="shared" si="16"/>
        <v>5.8222873533130457</v>
      </c>
      <c r="M340" s="6">
        <v>0.628</v>
      </c>
      <c r="N340" s="8">
        <f t="shared" si="17"/>
        <v>2.6064823688528244E-3</v>
      </c>
    </row>
    <row r="341" spans="1:14" x14ac:dyDescent="0.35">
      <c r="A341" s="4">
        <v>3</v>
      </c>
      <c r="B341" s="4">
        <f t="shared" si="15"/>
        <v>-4.4986550222447359E-2</v>
      </c>
      <c r="G341" s="4">
        <v>52</v>
      </c>
      <c r="H341" s="4">
        <f t="shared" si="16"/>
        <v>5.498902988202615</v>
      </c>
      <c r="M341" s="6">
        <v>0.61599999999999999</v>
      </c>
      <c r="N341" s="8">
        <f t="shared" si="17"/>
        <v>1.6962313699697525E-4</v>
      </c>
    </row>
    <row r="342" spans="1:14" x14ac:dyDescent="0.35">
      <c r="A342" s="4">
        <v>1</v>
      </c>
      <c r="B342" s="4">
        <f t="shared" si="15"/>
        <v>-0.3718571701143138</v>
      </c>
      <c r="G342" s="4">
        <v>74</v>
      </c>
      <c r="H342" s="4">
        <f t="shared" si="16"/>
        <v>15.847515536039316</v>
      </c>
      <c r="M342" s="6">
        <v>0.68600000000000005</v>
      </c>
      <c r="N342" s="8">
        <f t="shared" si="17"/>
        <v>0.15333433740790739</v>
      </c>
    </row>
    <row r="343" spans="1:14" x14ac:dyDescent="0.35">
      <c r="A343" s="4">
        <v>4</v>
      </c>
      <c r="B343" s="4">
        <f t="shared" si="15"/>
        <v>-5.2615367038240336E-3</v>
      </c>
      <c r="G343" s="4">
        <v>50</v>
      </c>
      <c r="H343" s="4">
        <f t="shared" si="16"/>
        <v>4.8885047331967373</v>
      </c>
      <c r="M343" s="6">
        <v>0.48399999999999999</v>
      </c>
      <c r="N343" s="8">
        <f t="shared" si="17"/>
        <v>-0.61318124630783766</v>
      </c>
    </row>
    <row r="344" spans="1:14" x14ac:dyDescent="0.35">
      <c r="A344" s="4">
        <v>1</v>
      </c>
      <c r="B344" s="4">
        <f t="shared" si="15"/>
        <v>-0.3718571701143138</v>
      </c>
      <c r="G344" s="4">
        <v>56</v>
      </c>
      <c r="H344" s="4">
        <f t="shared" si="16"/>
        <v>6.8679971778006275</v>
      </c>
      <c r="M344" s="6">
        <v>0.47199999999999998</v>
      </c>
      <c r="N344" s="8">
        <f t="shared" si="17"/>
        <v>-0.80911417799174556</v>
      </c>
    </row>
    <row r="345" spans="1:14" x14ac:dyDescent="0.35">
      <c r="A345" s="4">
        <v>1</v>
      </c>
      <c r="B345" s="4">
        <f t="shared" si="15"/>
        <v>-0.3718571701143138</v>
      </c>
      <c r="G345" s="4">
        <v>74</v>
      </c>
      <c r="H345" s="4">
        <f t="shared" si="16"/>
        <v>15.847515536039316</v>
      </c>
      <c r="M345" s="6">
        <v>0.64100000000000001</v>
      </c>
      <c r="N345" s="8">
        <f t="shared" si="17"/>
        <v>1.1657241397886296E-2</v>
      </c>
    </row>
    <row r="346" spans="1:14" x14ac:dyDescent="0.35">
      <c r="A346" s="4">
        <v>1</v>
      </c>
      <c r="B346" s="4">
        <f t="shared" si="15"/>
        <v>-0.3718571701143138</v>
      </c>
      <c r="G346" s="4">
        <v>14</v>
      </c>
      <c r="H346" s="4">
        <f t="shared" si="16"/>
        <v>0.1073124559031348</v>
      </c>
      <c r="M346" s="6">
        <v>0.57299999999999995</v>
      </c>
      <c r="N346" s="8">
        <f t="shared" si="17"/>
        <v>-1.3725552468630475E-2</v>
      </c>
    </row>
    <row r="347" spans="1:14" x14ac:dyDescent="0.35">
      <c r="A347" s="4">
        <v>1</v>
      </c>
      <c r="B347" s="4">
        <f t="shared" si="15"/>
        <v>-0.3718571701143138</v>
      </c>
      <c r="G347" s="4">
        <v>64</v>
      </c>
      <c r="H347" s="4">
        <f t="shared" si="16"/>
        <v>10.251937478233007</v>
      </c>
      <c r="M347" s="6">
        <v>0.42899999999999999</v>
      </c>
      <c r="N347" s="8">
        <f t="shared" si="17"/>
        <v>-1.8455428466379027</v>
      </c>
    </row>
    <row r="348" spans="1:14" x14ac:dyDescent="0.35">
      <c r="A348" s="4">
        <v>18</v>
      </c>
      <c r="B348" s="4">
        <f t="shared" si="15"/>
        <v>13.315866069213472</v>
      </c>
      <c r="G348" s="4">
        <v>74</v>
      </c>
      <c r="H348" s="4">
        <f t="shared" si="16"/>
        <v>15.847515536039316</v>
      </c>
      <c r="M348" s="6">
        <v>0.59399999999999997</v>
      </c>
      <c r="N348" s="8">
        <f t="shared" si="17"/>
        <v>-8.7000964815078764E-4</v>
      </c>
    </row>
    <row r="349" spans="1:14" x14ac:dyDescent="0.35">
      <c r="A349" s="4">
        <v>1</v>
      </c>
      <c r="B349" s="4">
        <f t="shared" si="15"/>
        <v>-0.3718571701143138</v>
      </c>
      <c r="G349" s="4">
        <v>83</v>
      </c>
      <c r="H349" s="4">
        <f t="shared" si="16"/>
        <v>22.361467647042904</v>
      </c>
      <c r="M349" s="6">
        <v>0.39200000000000002</v>
      </c>
      <c r="N349" s="8">
        <f t="shared" si="17"/>
        <v>-3.2435413825000849</v>
      </c>
    </row>
    <row r="350" spans="1:14" x14ac:dyDescent="0.35">
      <c r="A350" s="4">
        <v>1</v>
      </c>
      <c r="B350" s="4">
        <f t="shared" si="15"/>
        <v>-0.3718571701143138</v>
      </c>
      <c r="G350" s="4">
        <v>72</v>
      </c>
      <c r="H350" s="4">
        <f t="shared" si="16"/>
        <v>14.596996917249726</v>
      </c>
      <c r="M350" s="6">
        <v>0.39200000000000002</v>
      </c>
      <c r="N350" s="8">
        <f t="shared" si="17"/>
        <v>-3.2435413825000849</v>
      </c>
    </row>
    <row r="351" spans="1:14" x14ac:dyDescent="0.35">
      <c r="A351" s="4">
        <v>1</v>
      </c>
      <c r="B351" s="4">
        <f t="shared" si="15"/>
        <v>-0.3718571701143138</v>
      </c>
      <c r="G351" s="4">
        <v>54</v>
      </c>
      <c r="H351" s="4">
        <f t="shared" si="16"/>
        <v>6.158108074464729</v>
      </c>
      <c r="M351" s="6">
        <v>0.96499999999999997</v>
      </c>
      <c r="N351" s="8">
        <f t="shared" si="17"/>
        <v>14.66850718183858</v>
      </c>
    </row>
    <row r="352" spans="1:14" x14ac:dyDescent="0.35">
      <c r="A352" s="4">
        <v>4</v>
      </c>
      <c r="B352" s="4">
        <f t="shared" si="15"/>
        <v>-5.2615367038240336E-3</v>
      </c>
      <c r="G352" s="4">
        <v>28</v>
      </c>
      <c r="H352" s="4">
        <f t="shared" si="16"/>
        <v>0.85849964722507843</v>
      </c>
      <c r="M352" s="6">
        <v>0.57699999999999996</v>
      </c>
      <c r="N352" s="8">
        <f t="shared" si="17"/>
        <v>-9.5290860183859898E-3</v>
      </c>
    </row>
    <row r="353" spans="1:14" x14ac:dyDescent="0.35">
      <c r="A353" s="4">
        <v>3</v>
      </c>
      <c r="B353" s="4">
        <f t="shared" si="15"/>
        <v>-4.4986550222447359E-2</v>
      </c>
      <c r="G353" s="4">
        <v>67</v>
      </c>
      <c r="H353" s="4">
        <f t="shared" si="16"/>
        <v>11.762250792563604</v>
      </c>
      <c r="M353" s="6">
        <v>0.67200000000000004</v>
      </c>
      <c r="N353" s="8">
        <f t="shared" si="17"/>
        <v>8.4755546534409421E-2</v>
      </c>
    </row>
    <row r="354" spans="1:14" x14ac:dyDescent="0.35">
      <c r="A354" s="4">
        <v>11</v>
      </c>
      <c r="B354" s="4">
        <f t="shared" si="15"/>
        <v>1.3242916585882474</v>
      </c>
      <c r="G354" s="4">
        <v>82</v>
      </c>
      <c r="H354" s="4">
        <f t="shared" si="16"/>
        <v>21.562920621865757</v>
      </c>
      <c r="M354" s="6">
        <v>0.73099999999999998</v>
      </c>
      <c r="N354" s="8">
        <f t="shared" si="17"/>
        <v>0.60064091604344916</v>
      </c>
    </row>
    <row r="355" spans="1:14" x14ac:dyDescent="0.35">
      <c r="A355" s="4">
        <v>3</v>
      </c>
      <c r="B355" s="4">
        <f t="shared" si="15"/>
        <v>-4.4986550222447359E-2</v>
      </c>
      <c r="G355" s="4">
        <v>18</v>
      </c>
      <c r="H355" s="4">
        <f t="shared" si="16"/>
        <v>0.22807807683202697</v>
      </c>
      <c r="M355" s="6">
        <v>0.60799999999999998</v>
      </c>
      <c r="N355" s="8">
        <f t="shared" si="17"/>
        <v>1.3420343207660652E-10</v>
      </c>
    </row>
    <row r="356" spans="1:14" x14ac:dyDescent="0.35">
      <c r="A356" s="4">
        <v>5</v>
      </c>
      <c r="B356" s="4">
        <f t="shared" si="15"/>
        <v>4.7396761401866345E-7</v>
      </c>
      <c r="G356" s="4">
        <v>26</v>
      </c>
      <c r="H356" s="4">
        <f t="shared" si="16"/>
        <v>0.68736287352532688</v>
      </c>
      <c r="M356" s="6">
        <v>0.88200000000000001</v>
      </c>
      <c r="N356" s="8">
        <f t="shared" si="17"/>
        <v>6.633084053096618</v>
      </c>
    </row>
    <row r="357" spans="1:14" x14ac:dyDescent="0.35">
      <c r="A357" s="4">
        <v>1</v>
      </c>
      <c r="B357" s="4">
        <f t="shared" si="15"/>
        <v>-0.3718571701143138</v>
      </c>
      <c r="G357" s="4">
        <v>35</v>
      </c>
      <c r="H357" s="4">
        <f t="shared" si="16"/>
        <v>1.6767571234864804</v>
      </c>
      <c r="M357" s="6">
        <v>0.61699999999999999</v>
      </c>
      <c r="N357" s="8">
        <f t="shared" si="17"/>
        <v>2.4077037308769441E-4</v>
      </c>
    </row>
    <row r="358" spans="1:14" x14ac:dyDescent="0.35">
      <c r="A358" s="4">
        <v>1</v>
      </c>
      <c r="B358" s="4">
        <f t="shared" si="15"/>
        <v>-0.3718571701143138</v>
      </c>
      <c r="G358" s="4">
        <v>71</v>
      </c>
      <c r="H358" s="4">
        <f t="shared" si="16"/>
        <v>13.997196940505422</v>
      </c>
      <c r="M358" s="6">
        <v>0.73799999999999999</v>
      </c>
      <c r="N358" s="8">
        <f t="shared" si="17"/>
        <v>0.7090666584811276</v>
      </c>
    </row>
    <row r="359" spans="1:14" x14ac:dyDescent="0.35">
      <c r="A359" s="4">
        <v>1</v>
      </c>
      <c r="B359" s="4">
        <f t="shared" si="15"/>
        <v>-0.3718571701143138</v>
      </c>
      <c r="G359" s="4">
        <v>4</v>
      </c>
      <c r="H359" s="4">
        <f t="shared" si="16"/>
        <v>2.5029144233967302E-3</v>
      </c>
      <c r="M359" s="6">
        <v>0.78100000000000003</v>
      </c>
      <c r="N359" s="8">
        <f t="shared" si="17"/>
        <v>1.670357271790089</v>
      </c>
    </row>
    <row r="360" spans="1:14" x14ac:dyDescent="0.35">
      <c r="A360" s="4">
        <v>3</v>
      </c>
      <c r="B360" s="4">
        <f t="shared" si="15"/>
        <v>-4.4986550222447359E-2</v>
      </c>
      <c r="G360" s="4">
        <v>64</v>
      </c>
      <c r="H360" s="4">
        <f t="shared" si="16"/>
        <v>10.251937478233007</v>
      </c>
      <c r="M360" s="6">
        <v>0.749</v>
      </c>
      <c r="N360" s="8">
        <f t="shared" si="17"/>
        <v>0.90459875513799692</v>
      </c>
    </row>
    <row r="361" spans="1:14" x14ac:dyDescent="0.35">
      <c r="A361" s="4">
        <v>1</v>
      </c>
      <c r="B361" s="4">
        <f t="shared" si="15"/>
        <v>-0.3718571701143138</v>
      </c>
      <c r="G361" s="4">
        <v>73</v>
      </c>
      <c r="H361" s="4">
        <f t="shared" si="16"/>
        <v>15.213691566351965</v>
      </c>
      <c r="M361" s="6">
        <v>0.65200000000000002</v>
      </c>
      <c r="N361" s="8">
        <f t="shared" si="17"/>
        <v>2.7585211405798064E-2</v>
      </c>
    </row>
    <row r="362" spans="1:14" x14ac:dyDescent="0.35">
      <c r="A362" s="4">
        <v>1</v>
      </c>
      <c r="B362" s="4">
        <f t="shared" si="15"/>
        <v>-0.3718571701143138</v>
      </c>
      <c r="G362" s="4">
        <v>3</v>
      </c>
      <c r="H362" s="4">
        <f t="shared" si="16"/>
        <v>1.0559170223704954E-3</v>
      </c>
      <c r="M362" s="6">
        <v>0.628</v>
      </c>
      <c r="N362" s="8">
        <f t="shared" si="17"/>
        <v>2.6064823688528244E-3</v>
      </c>
    </row>
    <row r="363" spans="1:14" x14ac:dyDescent="0.35">
      <c r="A363" s="4">
        <v>1</v>
      </c>
      <c r="B363" s="4">
        <f t="shared" si="15"/>
        <v>-0.3718571701143138</v>
      </c>
      <c r="G363" s="4">
        <v>38</v>
      </c>
      <c r="H363" s="4">
        <f t="shared" si="16"/>
        <v>2.1459362537597708</v>
      </c>
      <c r="M363" s="6">
        <v>0.125</v>
      </c>
      <c r="N363" s="8">
        <f t="shared" si="17"/>
        <v>-36.28679943969771</v>
      </c>
    </row>
    <row r="364" spans="1:14" x14ac:dyDescent="0.35">
      <c r="A364" s="4">
        <v>1</v>
      </c>
      <c r="B364" s="4">
        <f t="shared" si="15"/>
        <v>-0.3718571701143138</v>
      </c>
      <c r="G364" s="4">
        <v>56</v>
      </c>
      <c r="H364" s="4">
        <f t="shared" si="16"/>
        <v>6.8679971778006275</v>
      </c>
      <c r="M364" s="6">
        <v>0.80500000000000005</v>
      </c>
      <c r="N364" s="8">
        <f t="shared" si="17"/>
        <v>2.4660464242836242</v>
      </c>
    </row>
    <row r="365" spans="1:14" x14ac:dyDescent="0.35">
      <c r="A365" s="4">
        <v>1</v>
      </c>
      <c r="B365" s="4">
        <f t="shared" si="15"/>
        <v>-0.3718571701143138</v>
      </c>
      <c r="G365" s="4">
        <v>76</v>
      </c>
      <c r="H365" s="4">
        <f t="shared" si="16"/>
        <v>17.167490030078167</v>
      </c>
      <c r="M365" s="6">
        <v>0.88900000000000001</v>
      </c>
      <c r="N365" s="8">
        <f t="shared" si="17"/>
        <v>7.1544116986967561</v>
      </c>
    </row>
    <row r="366" spans="1:14" x14ac:dyDescent="0.35">
      <c r="A366" s="4">
        <v>1</v>
      </c>
      <c r="B366" s="4">
        <f t="shared" si="15"/>
        <v>-0.3718571701143138</v>
      </c>
      <c r="G366" s="4">
        <v>2</v>
      </c>
      <c r="H366" s="4">
        <f t="shared" si="16"/>
        <v>3.1286430292459127E-4</v>
      </c>
      <c r="M366" s="6">
        <v>0.72499999999999998</v>
      </c>
      <c r="N366" s="8">
        <f t="shared" si="17"/>
        <v>0.51700852825926769</v>
      </c>
    </row>
    <row r="367" spans="1:14" x14ac:dyDescent="0.35">
      <c r="A367" s="4">
        <v>1</v>
      </c>
      <c r="B367" s="4">
        <f t="shared" si="15"/>
        <v>-0.3718571701143138</v>
      </c>
      <c r="G367" s="4">
        <v>57</v>
      </c>
      <c r="H367" s="4">
        <f t="shared" si="16"/>
        <v>7.2425348564392262</v>
      </c>
      <c r="M367" s="6">
        <v>0.68100000000000005</v>
      </c>
      <c r="N367" s="8">
        <f t="shared" si="17"/>
        <v>0.12572149930310239</v>
      </c>
    </row>
    <row r="368" spans="1:14" x14ac:dyDescent="0.35">
      <c r="A368" s="4">
        <v>7</v>
      </c>
      <c r="B368" s="4">
        <f t="shared" si="15"/>
        <v>5.1167071081998236E-2</v>
      </c>
      <c r="G368" s="4">
        <v>21</v>
      </c>
      <c r="H368" s="4">
        <f t="shared" si="16"/>
        <v>0.36217953867307984</v>
      </c>
      <c r="M368" s="6">
        <v>0.66200000000000003</v>
      </c>
      <c r="N368" s="8">
        <f t="shared" si="17"/>
        <v>5.0943722285945334E-2</v>
      </c>
    </row>
    <row r="369" spans="1:14" x14ac:dyDescent="0.35">
      <c r="A369" s="4">
        <v>1</v>
      </c>
      <c r="B369" s="4">
        <f t="shared" si="15"/>
        <v>-0.3718571701143138</v>
      </c>
      <c r="G369" s="4">
        <v>69</v>
      </c>
      <c r="H369" s="4">
        <f t="shared" si="16"/>
        <v>12.847342411181817</v>
      </c>
      <c r="M369" s="6">
        <v>0.47599999999999998</v>
      </c>
      <c r="N369" s="8">
        <f t="shared" si="17"/>
        <v>-0.73976399017819927</v>
      </c>
    </row>
    <row r="370" spans="1:14" x14ac:dyDescent="0.35">
      <c r="A370" s="4">
        <v>7</v>
      </c>
      <c r="B370" s="4">
        <f t="shared" si="15"/>
        <v>5.1167071081998236E-2</v>
      </c>
      <c r="G370" s="4">
        <v>2</v>
      </c>
      <c r="H370" s="4">
        <f t="shared" si="16"/>
        <v>3.1286430292459127E-4</v>
      </c>
      <c r="M370" s="6">
        <v>0.43</v>
      </c>
      <c r="N370" s="8">
        <f t="shared" si="17"/>
        <v>-1.8147716709018742</v>
      </c>
    </row>
    <row r="371" spans="1:14" x14ac:dyDescent="0.35">
      <c r="A371" s="4">
        <v>1</v>
      </c>
      <c r="B371" s="4">
        <f t="shared" si="15"/>
        <v>-0.3718571701143138</v>
      </c>
      <c r="G371" s="4">
        <v>80</v>
      </c>
      <c r="H371" s="4">
        <f t="shared" si="16"/>
        <v>20.023315387173842</v>
      </c>
      <c r="M371" s="6">
        <v>0.63200000000000001</v>
      </c>
      <c r="N371" s="8">
        <f t="shared" si="17"/>
        <v>4.495628769622154E-3</v>
      </c>
    </row>
    <row r="372" spans="1:14" x14ac:dyDescent="0.35">
      <c r="A372" s="4">
        <v>2</v>
      </c>
      <c r="B372" s="4">
        <f t="shared" si="15"/>
        <v>-0.15518246266652197</v>
      </c>
      <c r="G372" s="4">
        <v>54</v>
      </c>
      <c r="H372" s="4">
        <f t="shared" si="16"/>
        <v>6.158108074464729</v>
      </c>
      <c r="M372" s="6">
        <v>0.82199999999999995</v>
      </c>
      <c r="N372" s="8">
        <f t="shared" si="17"/>
        <v>3.1608556812007902</v>
      </c>
    </row>
    <row r="373" spans="1:14" x14ac:dyDescent="0.35">
      <c r="A373" s="4">
        <v>14</v>
      </c>
      <c r="B373" s="4">
        <f t="shared" si="15"/>
        <v>4.4378262948011065</v>
      </c>
      <c r="G373" s="4">
        <v>77</v>
      </c>
      <c r="H373" s="4">
        <f t="shared" si="16"/>
        <v>17.854109850884047</v>
      </c>
      <c r="M373" s="6">
        <v>0.48699999999999999</v>
      </c>
      <c r="N373" s="8">
        <f t="shared" si="17"/>
        <v>-0.56971867044009872</v>
      </c>
    </row>
    <row r="374" spans="1:14" x14ac:dyDescent="0.35">
      <c r="A374" s="4">
        <v>1</v>
      </c>
      <c r="B374" s="4">
        <f t="shared" si="15"/>
        <v>-0.3718571701143138</v>
      </c>
      <c r="G374" s="4">
        <v>68</v>
      </c>
      <c r="H374" s="4">
        <f t="shared" si="16"/>
        <v>12.296818562148129</v>
      </c>
      <c r="M374" s="6">
        <v>0.86799999999999999</v>
      </c>
      <c r="N374" s="8">
        <f t="shared" si="17"/>
        <v>5.6676493410186835</v>
      </c>
    </row>
    <row r="375" spans="1:14" x14ac:dyDescent="0.35">
      <c r="A375" s="4">
        <v>1</v>
      </c>
      <c r="B375" s="4">
        <f t="shared" si="15"/>
        <v>-0.3718571701143138</v>
      </c>
      <c r="G375" s="4">
        <v>60</v>
      </c>
      <c r="H375" s="4">
        <f t="shared" si="16"/>
        <v>8.4473361789639636</v>
      </c>
      <c r="M375" s="6">
        <v>0.71199999999999997</v>
      </c>
      <c r="N375" s="8">
        <f t="shared" si="17"/>
        <v>0.36319848211559191</v>
      </c>
    </row>
    <row r="376" spans="1:14" x14ac:dyDescent="0.35">
      <c r="A376" s="4">
        <v>1</v>
      </c>
      <c r="B376" s="4">
        <f t="shared" si="15"/>
        <v>-0.3718571701143138</v>
      </c>
      <c r="G376" s="4">
        <v>58</v>
      </c>
      <c r="H376" s="4">
        <f t="shared" si="16"/>
        <v>7.6304474840278536</v>
      </c>
      <c r="M376" s="6">
        <v>0.44800000000000001</v>
      </c>
      <c r="N376" s="8">
        <f t="shared" si="17"/>
        <v>-1.3178330881588198</v>
      </c>
    </row>
    <row r="377" spans="1:14" x14ac:dyDescent="0.35">
      <c r="A377" s="4">
        <v>1</v>
      </c>
      <c r="B377" s="4">
        <f t="shared" si="15"/>
        <v>-0.3718571701143138</v>
      </c>
      <c r="G377" s="4">
        <v>0</v>
      </c>
      <c r="H377" s="4">
        <f t="shared" si="16"/>
        <v>0</v>
      </c>
      <c r="M377" s="6">
        <v>0.73399999999999999</v>
      </c>
      <c r="N377" s="8">
        <f t="shared" si="17"/>
        <v>0.64564291621536363</v>
      </c>
    </row>
    <row r="378" spans="1:14" x14ac:dyDescent="0.35">
      <c r="A378" s="4">
        <v>1</v>
      </c>
      <c r="B378" s="4">
        <f t="shared" si="15"/>
        <v>-0.3718571701143138</v>
      </c>
      <c r="G378" s="4">
        <v>8</v>
      </c>
      <c r="H378" s="4">
        <f t="shared" si="16"/>
        <v>2.0023315387173841E-2</v>
      </c>
      <c r="M378" s="6">
        <v>0.71899999999999997</v>
      </c>
      <c r="N378" s="8">
        <f t="shared" si="17"/>
        <v>0.44152366134381188</v>
      </c>
    </row>
    <row r="379" spans="1:14" x14ac:dyDescent="0.35">
      <c r="A379" s="4">
        <v>1</v>
      </c>
      <c r="B379" s="4">
        <f t="shared" si="15"/>
        <v>-0.3718571701143138</v>
      </c>
      <c r="G379" s="4">
        <v>58</v>
      </c>
      <c r="H379" s="4">
        <f t="shared" si="16"/>
        <v>7.6304474840278536</v>
      </c>
      <c r="M379" s="6">
        <v>0.64</v>
      </c>
      <c r="N379" s="8">
        <f t="shared" si="17"/>
        <v>1.0631531650546736E-2</v>
      </c>
    </row>
    <row r="380" spans="1:14" x14ac:dyDescent="0.35">
      <c r="A380" s="4">
        <v>1</v>
      </c>
      <c r="B380" s="4">
        <f t="shared" si="15"/>
        <v>-0.3718571701143138</v>
      </c>
      <c r="G380" s="4">
        <v>2</v>
      </c>
      <c r="H380" s="4">
        <f t="shared" si="16"/>
        <v>3.1286430292459127E-4</v>
      </c>
      <c r="M380" s="6">
        <v>0.73599999999999999</v>
      </c>
      <c r="N380" s="8">
        <f t="shared" si="17"/>
        <v>0.67685961854458865</v>
      </c>
    </row>
    <row r="381" spans="1:14" x14ac:dyDescent="0.35">
      <c r="A381" s="4">
        <v>1</v>
      </c>
      <c r="B381" s="4">
        <f t="shared" si="15"/>
        <v>-0.3718571701143138</v>
      </c>
      <c r="G381" s="4">
        <v>44</v>
      </c>
      <c r="H381" s="4">
        <f t="shared" si="16"/>
        <v>3.3313790975410469</v>
      </c>
      <c r="M381" s="6">
        <v>0.626</v>
      </c>
      <c r="N381" s="8">
        <f t="shared" si="17"/>
        <v>1.9024829215255772E-3</v>
      </c>
    </row>
    <row r="382" spans="1:14" x14ac:dyDescent="0.35">
      <c r="A382" s="4">
        <v>7</v>
      </c>
      <c r="B382" s="4">
        <f t="shared" si="15"/>
        <v>5.1167071081998236E-2</v>
      </c>
      <c r="G382" s="4">
        <v>47</v>
      </c>
      <c r="H382" s="4">
        <f t="shared" si="16"/>
        <v>4.0603138153174791</v>
      </c>
      <c r="M382" s="6">
        <v>0.61199999999999999</v>
      </c>
      <c r="N382" s="8">
        <f t="shared" si="17"/>
        <v>2.1796664218040906E-5</v>
      </c>
    </row>
    <row r="383" spans="1:14" x14ac:dyDescent="0.35">
      <c r="A383" s="4">
        <v>6</v>
      </c>
      <c r="B383" s="4">
        <f t="shared" si="15"/>
        <v>6.8073778701327808E-3</v>
      </c>
      <c r="G383" s="4">
        <v>36</v>
      </c>
      <c r="H383" s="4">
        <f t="shared" si="16"/>
        <v>1.8246246146562157</v>
      </c>
      <c r="M383" s="6">
        <v>0.66700000000000004</v>
      </c>
      <c r="N383" s="8">
        <f t="shared" si="17"/>
        <v>6.6422149911312289E-2</v>
      </c>
    </row>
    <row r="384" spans="1:14" x14ac:dyDescent="0.35">
      <c r="A384" s="4">
        <v>2</v>
      </c>
      <c r="B384" s="4">
        <f t="shared" si="15"/>
        <v>-0.15518246266652197</v>
      </c>
      <c r="G384" s="4">
        <v>52</v>
      </c>
      <c r="H384" s="4">
        <f t="shared" si="16"/>
        <v>5.498902988202615</v>
      </c>
      <c r="M384" s="6">
        <v>0.376</v>
      </c>
      <c r="N384" s="8">
        <f t="shared" si="17"/>
        <v>-4.0193259035619144</v>
      </c>
    </row>
    <row r="385" spans="1:14" x14ac:dyDescent="0.35">
      <c r="A385" s="4">
        <v>1</v>
      </c>
      <c r="B385" s="4">
        <f t="shared" si="15"/>
        <v>-0.3718571701143138</v>
      </c>
      <c r="G385" s="4">
        <v>65</v>
      </c>
      <c r="H385" s="4">
        <f t="shared" si="16"/>
        <v>10.740044898833231</v>
      </c>
      <c r="M385" s="6">
        <v>0.504</v>
      </c>
      <c r="N385" s="8">
        <f t="shared" si="17"/>
        <v>-0.36163697114717813</v>
      </c>
    </row>
    <row r="386" spans="1:14" x14ac:dyDescent="0.35">
      <c r="A386" s="4">
        <v>1</v>
      </c>
      <c r="B386" s="4">
        <f t="shared" ref="B386:B449" si="18">((A386-E$3)/E$4)^3</f>
        <v>-0.3718571701143138</v>
      </c>
      <c r="G386" s="4">
        <v>52</v>
      </c>
      <c r="H386" s="4">
        <f t="shared" ref="H386:H449" si="19">((G386-K$3)/K$4)^3</f>
        <v>5.498902988202615</v>
      </c>
      <c r="M386" s="6">
        <v>0.63100000000000001</v>
      </c>
      <c r="N386" s="8">
        <f t="shared" ref="N386:N449" si="20">((M386-Q$3)/Q$4)^3</f>
        <v>3.9583659180524458E-3</v>
      </c>
    </row>
    <row r="387" spans="1:14" x14ac:dyDescent="0.35">
      <c r="A387" s="4">
        <v>1</v>
      </c>
      <c r="B387" s="4">
        <f t="shared" si="18"/>
        <v>-0.3718571701143138</v>
      </c>
      <c r="G387" s="4">
        <v>64</v>
      </c>
      <c r="H387" s="4">
        <f t="shared" si="19"/>
        <v>10.251937478233007</v>
      </c>
      <c r="M387" s="6">
        <v>0.64200000000000002</v>
      </c>
      <c r="N387" s="8">
        <f t="shared" si="20"/>
        <v>1.2746888648759655E-2</v>
      </c>
    </row>
    <row r="388" spans="1:14" x14ac:dyDescent="0.35">
      <c r="A388" s="4">
        <v>1</v>
      </c>
      <c r="B388" s="4">
        <f t="shared" si="18"/>
        <v>-0.3718571701143138</v>
      </c>
      <c r="G388" s="4">
        <v>0</v>
      </c>
      <c r="H388" s="4">
        <f t="shared" si="19"/>
        <v>0</v>
      </c>
      <c r="M388" s="6">
        <v>0.70899999999999996</v>
      </c>
      <c r="N388" s="8">
        <f t="shared" si="20"/>
        <v>0.33268705160469825</v>
      </c>
    </row>
    <row r="389" spans="1:14" x14ac:dyDescent="0.35">
      <c r="A389" s="4">
        <v>1</v>
      </c>
      <c r="B389" s="4">
        <f t="shared" si="18"/>
        <v>-0.3718571701143138</v>
      </c>
      <c r="G389" s="4">
        <v>64</v>
      </c>
      <c r="H389" s="4">
        <f t="shared" si="19"/>
        <v>10.251937478233007</v>
      </c>
      <c r="M389" s="6">
        <v>0.73699999999999999</v>
      </c>
      <c r="N389" s="8">
        <f t="shared" si="20"/>
        <v>0.69283837974932128</v>
      </c>
    </row>
    <row r="390" spans="1:14" x14ac:dyDescent="0.35">
      <c r="A390" s="4">
        <v>1</v>
      </c>
      <c r="B390" s="4">
        <f t="shared" si="18"/>
        <v>-0.3718571701143138</v>
      </c>
      <c r="G390" s="4">
        <v>17</v>
      </c>
      <c r="H390" s="4">
        <f t="shared" si="19"/>
        <v>0.19213779003356452</v>
      </c>
      <c r="M390" s="6">
        <v>0.55100000000000005</v>
      </c>
      <c r="N390" s="8">
        <f t="shared" si="20"/>
        <v>-5.9432654623888873E-2</v>
      </c>
    </row>
    <row r="391" spans="1:14" x14ac:dyDescent="0.35">
      <c r="A391" s="4">
        <v>1</v>
      </c>
      <c r="B391" s="4">
        <f t="shared" si="18"/>
        <v>-0.3718571701143138</v>
      </c>
      <c r="G391" s="4">
        <v>67</v>
      </c>
      <c r="H391" s="4">
        <f t="shared" si="19"/>
        <v>11.762250792563604</v>
      </c>
      <c r="M391" s="6">
        <v>0.73399999999999999</v>
      </c>
      <c r="N391" s="8">
        <f t="shared" si="20"/>
        <v>0.64564291621536363</v>
      </c>
    </row>
    <row r="392" spans="1:14" x14ac:dyDescent="0.35">
      <c r="A392" s="4">
        <v>1</v>
      </c>
      <c r="B392" s="4">
        <f t="shared" si="18"/>
        <v>-0.3718571701143138</v>
      </c>
      <c r="G392" s="4">
        <v>74</v>
      </c>
      <c r="H392" s="4">
        <f t="shared" si="19"/>
        <v>15.847515536039316</v>
      </c>
      <c r="M392" s="6">
        <v>0.33300000000000002</v>
      </c>
      <c r="N392" s="8">
        <f t="shared" si="20"/>
        <v>-6.695036489034635</v>
      </c>
    </row>
    <row r="393" spans="1:14" x14ac:dyDescent="0.35">
      <c r="A393" s="4">
        <v>1</v>
      </c>
      <c r="B393" s="4">
        <f t="shared" si="18"/>
        <v>-0.3718571701143138</v>
      </c>
      <c r="G393" s="4">
        <v>51</v>
      </c>
      <c r="H393" s="4">
        <f t="shared" si="19"/>
        <v>5.1877203309062425</v>
      </c>
      <c r="M393" s="6">
        <v>0.71099999999999997</v>
      </c>
      <c r="N393" s="8">
        <f t="shared" si="20"/>
        <v>0.35282939338301084</v>
      </c>
    </row>
    <row r="394" spans="1:14" x14ac:dyDescent="0.35">
      <c r="A394" s="4">
        <v>1</v>
      </c>
      <c r="B394" s="4">
        <f t="shared" si="18"/>
        <v>-0.3718571701143138</v>
      </c>
      <c r="G394" s="4">
        <v>0</v>
      </c>
      <c r="H394" s="4">
        <f t="shared" si="19"/>
        <v>0</v>
      </c>
      <c r="M394" s="6">
        <v>0.52300000000000002</v>
      </c>
      <c r="N394" s="8">
        <f t="shared" si="20"/>
        <v>-0.19734234341194942</v>
      </c>
    </row>
    <row r="395" spans="1:14" x14ac:dyDescent="0.35">
      <c r="A395" s="4">
        <v>1</v>
      </c>
      <c r="B395" s="4">
        <f t="shared" si="18"/>
        <v>-0.3718571701143138</v>
      </c>
      <c r="G395" s="4">
        <v>77</v>
      </c>
      <c r="H395" s="4">
        <f t="shared" si="19"/>
        <v>17.854109850884047</v>
      </c>
      <c r="M395" s="6">
        <v>0.70199999999999996</v>
      </c>
      <c r="N395" s="8">
        <f t="shared" si="20"/>
        <v>0.2682421519417813</v>
      </c>
    </row>
    <row r="396" spans="1:14" x14ac:dyDescent="0.35">
      <c r="A396" s="4">
        <v>1</v>
      </c>
      <c r="B396" s="4">
        <f t="shared" si="18"/>
        <v>-0.3718571701143138</v>
      </c>
      <c r="G396" s="4">
        <v>36</v>
      </c>
      <c r="H396" s="4">
        <f t="shared" si="19"/>
        <v>1.8246246146562157</v>
      </c>
      <c r="M396" s="6">
        <v>0.747</v>
      </c>
      <c r="N396" s="8">
        <f t="shared" si="20"/>
        <v>0.86666842145116496</v>
      </c>
    </row>
    <row r="397" spans="1:14" x14ac:dyDescent="0.35">
      <c r="A397" s="4">
        <v>1</v>
      </c>
      <c r="B397" s="4">
        <f t="shared" si="18"/>
        <v>-0.3718571701143138</v>
      </c>
      <c r="G397" s="4">
        <v>65</v>
      </c>
      <c r="H397" s="4">
        <f t="shared" si="19"/>
        <v>10.740044898833231</v>
      </c>
      <c r="M397" s="6">
        <v>0.60599999999999998</v>
      </c>
      <c r="N397" s="8">
        <f t="shared" si="20"/>
        <v>-2.299407171409395E-6</v>
      </c>
    </row>
    <row r="398" spans="1:14" x14ac:dyDescent="0.35">
      <c r="A398" s="4">
        <v>1</v>
      </c>
      <c r="B398" s="4">
        <f t="shared" si="18"/>
        <v>-0.3718571701143138</v>
      </c>
      <c r="G398" s="4">
        <v>37</v>
      </c>
      <c r="H398" s="4">
        <f t="shared" si="19"/>
        <v>1.9809394420049145</v>
      </c>
      <c r="M398" s="6">
        <v>0.68100000000000005</v>
      </c>
      <c r="N398" s="8">
        <f t="shared" si="20"/>
        <v>0.12572149930310239</v>
      </c>
    </row>
    <row r="399" spans="1:14" x14ac:dyDescent="0.35">
      <c r="A399" s="4">
        <v>1</v>
      </c>
      <c r="B399" s="4">
        <f t="shared" si="18"/>
        <v>-0.3718571701143138</v>
      </c>
      <c r="G399" s="4">
        <v>40</v>
      </c>
      <c r="H399" s="4">
        <f t="shared" si="19"/>
        <v>2.5029144233967302</v>
      </c>
      <c r="M399" s="6">
        <v>0.61299999999999999</v>
      </c>
      <c r="N399" s="8">
        <f t="shared" si="20"/>
        <v>4.2105162165599082E-5</v>
      </c>
    </row>
    <row r="400" spans="1:14" x14ac:dyDescent="0.35">
      <c r="A400" s="4">
        <v>1</v>
      </c>
      <c r="B400" s="4">
        <f t="shared" si="18"/>
        <v>-0.3718571701143138</v>
      </c>
      <c r="G400" s="4">
        <v>21</v>
      </c>
      <c r="H400" s="4">
        <f t="shared" si="19"/>
        <v>0.36217953867307984</v>
      </c>
      <c r="M400" s="6">
        <v>0.71699999999999997</v>
      </c>
      <c r="N400" s="8">
        <f t="shared" si="20"/>
        <v>0.41810042922255558</v>
      </c>
    </row>
    <row r="401" spans="1:14" x14ac:dyDescent="0.35">
      <c r="A401" s="4">
        <v>2</v>
      </c>
      <c r="B401" s="4">
        <f t="shared" si="18"/>
        <v>-0.15518246266652197</v>
      </c>
      <c r="G401" s="4">
        <v>0</v>
      </c>
      <c r="H401" s="4">
        <f t="shared" si="19"/>
        <v>0</v>
      </c>
      <c r="M401" s="6">
        <v>0.63700000000000001</v>
      </c>
      <c r="N401" s="8">
        <f t="shared" si="20"/>
        <v>7.9186961772787882E-3</v>
      </c>
    </row>
    <row r="402" spans="1:14" x14ac:dyDescent="0.35">
      <c r="A402" s="4">
        <v>1</v>
      </c>
      <c r="B402" s="4">
        <f t="shared" si="18"/>
        <v>-0.3718571701143138</v>
      </c>
      <c r="G402" s="4">
        <v>68</v>
      </c>
      <c r="H402" s="4">
        <f t="shared" si="19"/>
        <v>12.296818562148129</v>
      </c>
      <c r="M402" s="6">
        <v>0.68100000000000005</v>
      </c>
      <c r="N402" s="8">
        <f t="shared" si="20"/>
        <v>0.12572149930310239</v>
      </c>
    </row>
    <row r="403" spans="1:14" x14ac:dyDescent="0.35">
      <c r="A403" s="4">
        <v>1</v>
      </c>
      <c r="B403" s="4">
        <f t="shared" si="18"/>
        <v>-0.3718571701143138</v>
      </c>
      <c r="G403" s="4">
        <v>79</v>
      </c>
      <c r="H403" s="4">
        <f t="shared" si="19"/>
        <v>19.281787881204689</v>
      </c>
      <c r="M403" s="6">
        <v>0.61399999999999999</v>
      </c>
      <c r="N403" s="8">
        <f t="shared" si="20"/>
        <v>7.222365678113557E-5</v>
      </c>
    </row>
    <row r="404" spans="1:14" x14ac:dyDescent="0.35">
      <c r="A404" s="4">
        <v>3</v>
      </c>
      <c r="B404" s="4">
        <f t="shared" si="18"/>
        <v>-4.4986550222447359E-2</v>
      </c>
      <c r="G404" s="4">
        <v>84</v>
      </c>
      <c r="H404" s="4">
        <f t="shared" si="19"/>
        <v>23.17949047507711</v>
      </c>
      <c r="M404" s="6">
        <v>0.63700000000000001</v>
      </c>
      <c r="N404" s="8">
        <f t="shared" si="20"/>
        <v>7.9186961772787882E-3</v>
      </c>
    </row>
    <row r="405" spans="1:14" x14ac:dyDescent="0.35">
      <c r="A405" s="4">
        <v>28</v>
      </c>
      <c r="B405" s="4">
        <f t="shared" si="18"/>
        <v>73.427398913599347</v>
      </c>
      <c r="G405" s="4">
        <v>32</v>
      </c>
      <c r="H405" s="4">
        <f t="shared" si="19"/>
        <v>1.2814921847791259</v>
      </c>
      <c r="M405" s="6">
        <v>0.36199999999999999</v>
      </c>
      <c r="N405" s="8">
        <f t="shared" si="20"/>
        <v>-4.7920182661104098</v>
      </c>
    </row>
    <row r="406" spans="1:14" x14ac:dyDescent="0.35">
      <c r="A406" s="4">
        <v>1</v>
      </c>
      <c r="B406" s="4">
        <f t="shared" si="18"/>
        <v>-0.3718571701143138</v>
      </c>
      <c r="G406" s="4">
        <v>74</v>
      </c>
      <c r="H406" s="4">
        <f t="shared" si="19"/>
        <v>15.847515536039316</v>
      </c>
      <c r="M406" s="6">
        <v>0.67300000000000004</v>
      </c>
      <c r="N406" s="8">
        <f t="shared" si="20"/>
        <v>8.8786086516453769E-2</v>
      </c>
    </row>
    <row r="407" spans="1:14" x14ac:dyDescent="0.35">
      <c r="A407" s="4">
        <v>1</v>
      </c>
      <c r="B407" s="4">
        <f t="shared" si="18"/>
        <v>-0.3718571701143138</v>
      </c>
      <c r="G407" s="4">
        <v>67</v>
      </c>
      <c r="H407" s="4">
        <f t="shared" si="19"/>
        <v>11.762250792563604</v>
      </c>
      <c r="M407" s="6">
        <v>0.65300000000000002</v>
      </c>
      <c r="N407" s="8">
        <f t="shared" si="20"/>
        <v>2.9505757461726966E-2</v>
      </c>
    </row>
    <row r="408" spans="1:14" x14ac:dyDescent="0.35">
      <c r="A408" s="4">
        <v>1</v>
      </c>
      <c r="B408" s="4">
        <f t="shared" si="18"/>
        <v>-0.3718571701143138</v>
      </c>
      <c r="G408" s="4">
        <v>70</v>
      </c>
      <c r="H408" s="4">
        <f t="shared" si="19"/>
        <v>13.414056987891843</v>
      </c>
      <c r="M408" s="6">
        <v>0.69699999999999995</v>
      </c>
      <c r="N408" s="8">
        <f t="shared" si="20"/>
        <v>0.22770448756363215</v>
      </c>
    </row>
    <row r="409" spans="1:14" x14ac:dyDescent="0.35">
      <c r="A409" s="4">
        <v>1</v>
      </c>
      <c r="B409" s="4">
        <f t="shared" si="18"/>
        <v>-0.3718571701143138</v>
      </c>
      <c r="G409" s="4">
        <v>82</v>
      </c>
      <c r="H409" s="4">
        <f t="shared" si="19"/>
        <v>21.562920621865757</v>
      </c>
      <c r="M409" s="6">
        <v>0.79800000000000004</v>
      </c>
      <c r="N409" s="8">
        <f t="shared" si="20"/>
        <v>2.2124912537082713</v>
      </c>
    </row>
    <row r="410" spans="1:14" x14ac:dyDescent="0.35">
      <c r="A410" s="4">
        <v>1</v>
      </c>
      <c r="B410" s="4">
        <f t="shared" si="18"/>
        <v>-0.3718571701143138</v>
      </c>
      <c r="G410" s="4">
        <v>69</v>
      </c>
      <c r="H410" s="4">
        <f t="shared" si="19"/>
        <v>12.847342411181817</v>
      </c>
      <c r="M410" s="6">
        <v>0.66200000000000003</v>
      </c>
      <c r="N410" s="8">
        <f t="shared" si="20"/>
        <v>5.0943722285945334E-2</v>
      </c>
    </row>
    <row r="411" spans="1:14" x14ac:dyDescent="0.35">
      <c r="A411" s="4">
        <v>1</v>
      </c>
      <c r="B411" s="4">
        <f t="shared" si="18"/>
        <v>-0.3718571701143138</v>
      </c>
      <c r="G411" s="4">
        <v>57</v>
      </c>
      <c r="H411" s="4">
        <f t="shared" si="19"/>
        <v>7.2425348564392262</v>
      </c>
      <c r="M411" s="6">
        <v>0.55000000000000004</v>
      </c>
      <c r="N411" s="8">
        <f t="shared" si="20"/>
        <v>-6.2620136932312914E-2</v>
      </c>
    </row>
    <row r="412" spans="1:14" x14ac:dyDescent="0.35">
      <c r="A412" s="4">
        <v>1</v>
      </c>
      <c r="B412" s="4">
        <f t="shared" si="18"/>
        <v>-0.3718571701143138</v>
      </c>
      <c r="G412" s="4">
        <v>70</v>
      </c>
      <c r="H412" s="4">
        <f t="shared" si="19"/>
        <v>13.414056987891843</v>
      </c>
      <c r="M412" s="6">
        <v>0.74299999999999999</v>
      </c>
      <c r="N412" s="8">
        <f t="shared" si="20"/>
        <v>0.79401847442984885</v>
      </c>
    </row>
    <row r="413" spans="1:14" x14ac:dyDescent="0.35">
      <c r="A413" s="4">
        <v>1</v>
      </c>
      <c r="B413" s="4">
        <f t="shared" si="18"/>
        <v>-0.3718571701143138</v>
      </c>
      <c r="G413" s="4">
        <v>72</v>
      </c>
      <c r="H413" s="4">
        <f t="shared" si="19"/>
        <v>14.596996917249726</v>
      </c>
      <c r="M413" s="6">
        <v>0.67600000000000005</v>
      </c>
      <c r="N413" s="8">
        <f t="shared" si="20"/>
        <v>0.10164022403185036</v>
      </c>
    </row>
    <row r="414" spans="1:14" x14ac:dyDescent="0.35">
      <c r="A414" s="4">
        <v>1</v>
      </c>
      <c r="B414" s="4">
        <f t="shared" si="18"/>
        <v>-0.3718571701143138</v>
      </c>
      <c r="G414" s="4">
        <v>41</v>
      </c>
      <c r="H414" s="4">
        <f t="shared" si="19"/>
        <v>2.6953650777332196</v>
      </c>
      <c r="M414" s="6">
        <v>0.6</v>
      </c>
      <c r="N414" s="8">
        <f t="shared" si="20"/>
        <v>-1.6038316030604594E-4</v>
      </c>
    </row>
    <row r="415" spans="1:14" x14ac:dyDescent="0.35">
      <c r="A415" s="4">
        <v>17</v>
      </c>
      <c r="B415" s="4">
        <f t="shared" si="18"/>
        <v>10.481904552433241</v>
      </c>
      <c r="G415" s="4">
        <v>78</v>
      </c>
      <c r="H415" s="4">
        <f t="shared" si="19"/>
        <v>18.558797585183829</v>
      </c>
      <c r="M415" s="6">
        <v>0.8</v>
      </c>
      <c r="N415" s="8">
        <f t="shared" si="20"/>
        <v>2.2830694004445364</v>
      </c>
    </row>
    <row r="416" spans="1:14" x14ac:dyDescent="0.35">
      <c r="A416" s="4">
        <v>1</v>
      </c>
      <c r="B416" s="4">
        <f t="shared" si="18"/>
        <v>-0.3718571701143138</v>
      </c>
      <c r="G416" s="4">
        <v>68</v>
      </c>
      <c r="H416" s="4">
        <f t="shared" si="19"/>
        <v>12.296818562148129</v>
      </c>
      <c r="M416" s="6">
        <v>0.79</v>
      </c>
      <c r="N416" s="8">
        <f t="shared" si="20"/>
        <v>1.9447215434248515</v>
      </c>
    </row>
    <row r="417" spans="1:14" x14ac:dyDescent="0.35">
      <c r="A417" s="4">
        <v>1</v>
      </c>
      <c r="B417" s="4">
        <f t="shared" si="18"/>
        <v>-0.3718571701143138</v>
      </c>
      <c r="G417" s="4">
        <v>0</v>
      </c>
      <c r="H417" s="4">
        <f t="shared" si="19"/>
        <v>0</v>
      </c>
      <c r="M417" s="6">
        <v>0.66400000000000003</v>
      </c>
      <c r="N417" s="8">
        <f t="shared" si="20"/>
        <v>5.6807962058326139E-2</v>
      </c>
    </row>
    <row r="418" spans="1:14" x14ac:dyDescent="0.35">
      <c r="A418" s="4">
        <v>1</v>
      </c>
      <c r="B418" s="4">
        <f t="shared" si="18"/>
        <v>-0.3718571701143138</v>
      </c>
      <c r="G418" s="4">
        <v>4</v>
      </c>
      <c r="H418" s="4">
        <f t="shared" si="19"/>
        <v>2.5029144233967302E-3</v>
      </c>
      <c r="M418" s="6">
        <v>0.746</v>
      </c>
      <c r="N418" s="8">
        <f t="shared" si="20"/>
        <v>0.84810749433966004</v>
      </c>
    </row>
    <row r="419" spans="1:14" x14ac:dyDescent="0.35">
      <c r="A419" s="4">
        <v>1</v>
      </c>
      <c r="B419" s="4">
        <f t="shared" si="18"/>
        <v>-0.3718571701143138</v>
      </c>
      <c r="G419" s="4">
        <v>3</v>
      </c>
      <c r="H419" s="4">
        <f t="shared" si="19"/>
        <v>1.0559170223704954E-3</v>
      </c>
      <c r="M419" s="6">
        <v>0.78200000000000003</v>
      </c>
      <c r="N419" s="8">
        <f t="shared" si="20"/>
        <v>1.6994781157058969</v>
      </c>
    </row>
    <row r="420" spans="1:14" x14ac:dyDescent="0.35">
      <c r="A420" s="4">
        <v>1</v>
      </c>
      <c r="B420" s="4">
        <f t="shared" si="18"/>
        <v>-0.3718571701143138</v>
      </c>
      <c r="G420" s="4">
        <v>72</v>
      </c>
      <c r="H420" s="4">
        <f t="shared" si="19"/>
        <v>14.596996917249726</v>
      </c>
      <c r="M420" s="6">
        <v>0.77900000000000003</v>
      </c>
      <c r="N420" s="8">
        <f t="shared" si="20"/>
        <v>1.6131173759468169</v>
      </c>
    </row>
    <row r="421" spans="1:14" x14ac:dyDescent="0.35">
      <c r="A421" s="4">
        <v>1</v>
      </c>
      <c r="B421" s="4">
        <f t="shared" si="18"/>
        <v>-0.3718571701143138</v>
      </c>
      <c r="G421" s="4">
        <v>59</v>
      </c>
      <c r="H421" s="4">
        <f t="shared" si="19"/>
        <v>8.0319697087937048</v>
      </c>
      <c r="M421" s="6">
        <v>0.70499999999999996</v>
      </c>
      <c r="N421" s="8">
        <f t="shared" si="20"/>
        <v>0.29473158328860694</v>
      </c>
    </row>
    <row r="422" spans="1:14" x14ac:dyDescent="0.35">
      <c r="A422" s="4">
        <v>11</v>
      </c>
      <c r="B422" s="4">
        <f t="shared" si="18"/>
        <v>1.3242916585882474</v>
      </c>
      <c r="G422" s="4">
        <v>16</v>
      </c>
      <c r="H422" s="4">
        <f t="shared" si="19"/>
        <v>0.16018652309739073</v>
      </c>
      <c r="M422" s="6">
        <v>0.71399999999999997</v>
      </c>
      <c r="N422" s="8">
        <f t="shared" si="20"/>
        <v>0.38454216089383025</v>
      </c>
    </row>
    <row r="423" spans="1:14" x14ac:dyDescent="0.35">
      <c r="A423" s="4">
        <v>1</v>
      </c>
      <c r="B423" s="4">
        <f t="shared" si="18"/>
        <v>-0.3718571701143138</v>
      </c>
      <c r="G423" s="4">
        <v>0</v>
      </c>
      <c r="H423" s="4">
        <f t="shared" si="19"/>
        <v>0</v>
      </c>
      <c r="M423" s="6">
        <v>0.746</v>
      </c>
      <c r="N423" s="8">
        <f t="shared" si="20"/>
        <v>0.84810749433966004</v>
      </c>
    </row>
    <row r="424" spans="1:14" x14ac:dyDescent="0.35">
      <c r="A424" s="4">
        <v>1</v>
      </c>
      <c r="B424" s="4">
        <f t="shared" si="18"/>
        <v>-0.3718571701143138</v>
      </c>
      <c r="G424" s="4">
        <v>82</v>
      </c>
      <c r="H424" s="4">
        <f t="shared" si="19"/>
        <v>21.562920621865757</v>
      </c>
      <c r="M424" s="6">
        <v>0.76100000000000001</v>
      </c>
      <c r="N424" s="8">
        <f t="shared" si="20"/>
        <v>1.1556300948490139</v>
      </c>
    </row>
    <row r="425" spans="1:14" x14ac:dyDescent="0.35">
      <c r="A425" s="4">
        <v>1</v>
      </c>
      <c r="B425" s="4">
        <f t="shared" si="18"/>
        <v>-0.3718571701143138</v>
      </c>
      <c r="G425" s="4">
        <v>76</v>
      </c>
      <c r="H425" s="4">
        <f t="shared" si="19"/>
        <v>17.167490030078167</v>
      </c>
      <c r="M425" s="6">
        <v>0.79900000000000004</v>
      </c>
      <c r="N425" s="8">
        <f t="shared" si="20"/>
        <v>2.2475956414302658</v>
      </c>
    </row>
    <row r="426" spans="1:14" x14ac:dyDescent="0.35">
      <c r="A426" s="4">
        <v>1</v>
      </c>
      <c r="B426" s="4">
        <f t="shared" si="18"/>
        <v>-0.3718571701143138</v>
      </c>
      <c r="G426" s="4">
        <v>5</v>
      </c>
      <c r="H426" s="4">
        <f t="shared" si="19"/>
        <v>4.8885047331967387E-3</v>
      </c>
      <c r="M426" s="6">
        <v>0.70499999999999996</v>
      </c>
      <c r="N426" s="8">
        <f t="shared" si="20"/>
        <v>0.29473158328860694</v>
      </c>
    </row>
    <row r="427" spans="1:14" x14ac:dyDescent="0.35">
      <c r="A427" s="4">
        <v>1</v>
      </c>
      <c r="B427" s="4">
        <f t="shared" si="18"/>
        <v>-0.3718571701143138</v>
      </c>
      <c r="G427" s="4">
        <v>51</v>
      </c>
      <c r="H427" s="4">
        <f t="shared" si="19"/>
        <v>5.1877203309062425</v>
      </c>
      <c r="M427" s="6">
        <v>0.80300000000000005</v>
      </c>
      <c r="N427" s="8">
        <f t="shared" si="20"/>
        <v>2.3917262364934624</v>
      </c>
    </row>
    <row r="428" spans="1:14" x14ac:dyDescent="0.35">
      <c r="A428" s="4">
        <v>1</v>
      </c>
      <c r="B428" s="4">
        <f t="shared" si="18"/>
        <v>-0.3718571701143138</v>
      </c>
      <c r="G428" s="4">
        <v>63</v>
      </c>
      <c r="H428" s="4">
        <f t="shared" si="19"/>
        <v>9.7788475441731553</v>
      </c>
      <c r="M428" s="6">
        <v>0.80800000000000005</v>
      </c>
      <c r="N428" s="8">
        <f t="shared" si="20"/>
        <v>2.5803888141100901</v>
      </c>
    </row>
    <row r="429" spans="1:14" x14ac:dyDescent="0.35">
      <c r="A429" s="4">
        <v>1</v>
      </c>
      <c r="B429" s="4">
        <f t="shared" si="18"/>
        <v>-0.3718571701143138</v>
      </c>
      <c r="G429" s="4">
        <v>0</v>
      </c>
      <c r="H429" s="4">
        <f t="shared" si="19"/>
        <v>0</v>
      </c>
      <c r="M429" s="6">
        <v>0.83499999999999996</v>
      </c>
      <c r="N429" s="8">
        <f t="shared" si="20"/>
        <v>3.7723752632335774</v>
      </c>
    </row>
    <row r="430" spans="1:14" x14ac:dyDescent="0.35">
      <c r="A430" s="4">
        <v>14</v>
      </c>
      <c r="B430" s="4">
        <f t="shared" si="18"/>
        <v>4.4378262948011065</v>
      </c>
      <c r="G430" s="4">
        <v>0</v>
      </c>
      <c r="H430" s="4">
        <f t="shared" si="19"/>
        <v>0</v>
      </c>
      <c r="M430" s="6">
        <v>0.19700000000000001</v>
      </c>
      <c r="N430" s="8">
        <f t="shared" si="20"/>
        <v>-22.356171909726836</v>
      </c>
    </row>
    <row r="431" spans="1:14" x14ac:dyDescent="0.35">
      <c r="A431" s="4">
        <v>1</v>
      </c>
      <c r="B431" s="4">
        <f t="shared" si="18"/>
        <v>-0.3718571701143138</v>
      </c>
      <c r="G431" s="4">
        <v>82</v>
      </c>
      <c r="H431" s="4">
        <f t="shared" si="19"/>
        <v>21.562920621865757</v>
      </c>
      <c r="M431" s="6">
        <v>0.93500000000000005</v>
      </c>
      <c r="N431" s="8">
        <f t="shared" si="20"/>
        <v>11.27326009576692</v>
      </c>
    </row>
    <row r="432" spans="1:14" x14ac:dyDescent="0.35">
      <c r="A432" s="4">
        <v>1</v>
      </c>
      <c r="B432" s="4">
        <f t="shared" si="18"/>
        <v>-0.3718571701143138</v>
      </c>
      <c r="G432" s="4">
        <v>1</v>
      </c>
      <c r="H432" s="4">
        <f t="shared" si="19"/>
        <v>3.9108037865573909E-5</v>
      </c>
      <c r="M432" s="6">
        <v>0.72799999999999998</v>
      </c>
      <c r="N432" s="8">
        <f t="shared" si="20"/>
        <v>0.55778018485195735</v>
      </c>
    </row>
    <row r="433" spans="1:14" x14ac:dyDescent="0.35">
      <c r="A433" s="4">
        <v>1</v>
      </c>
      <c r="B433" s="4">
        <f t="shared" si="18"/>
        <v>-0.3718571701143138</v>
      </c>
      <c r="G433" s="4">
        <v>49</v>
      </c>
      <c r="H433" s="4">
        <f t="shared" si="19"/>
        <v>4.6010215468469022</v>
      </c>
      <c r="M433" s="6">
        <v>0.93400000000000005</v>
      </c>
      <c r="N433" s="8">
        <f t="shared" si="20"/>
        <v>11.170175122544288</v>
      </c>
    </row>
    <row r="434" spans="1:14" x14ac:dyDescent="0.35">
      <c r="A434" s="4">
        <v>14</v>
      </c>
      <c r="B434" s="4">
        <f t="shared" si="18"/>
        <v>4.4378262948011065</v>
      </c>
      <c r="G434" s="4">
        <v>53</v>
      </c>
      <c r="H434" s="4">
        <f t="shared" si="19"/>
        <v>5.8222873533130457</v>
      </c>
      <c r="M434" s="6">
        <v>0.76100000000000001</v>
      </c>
      <c r="N434" s="8">
        <f t="shared" si="20"/>
        <v>1.1556300948490139</v>
      </c>
    </row>
    <row r="435" spans="1:14" x14ac:dyDescent="0.35">
      <c r="A435" s="4">
        <v>1</v>
      </c>
      <c r="B435" s="4">
        <f t="shared" si="18"/>
        <v>-0.3718571701143138</v>
      </c>
      <c r="G435" s="4">
        <v>58</v>
      </c>
      <c r="H435" s="4">
        <f t="shared" si="19"/>
        <v>7.6304474840278536</v>
      </c>
      <c r="M435" s="6">
        <v>0.59799999999999998</v>
      </c>
      <c r="N435" s="8">
        <f t="shared" si="20"/>
        <v>-3.1502279422650762E-4</v>
      </c>
    </row>
    <row r="436" spans="1:14" x14ac:dyDescent="0.35">
      <c r="A436" s="4">
        <v>1</v>
      </c>
      <c r="B436" s="4">
        <f t="shared" si="18"/>
        <v>-0.3718571701143138</v>
      </c>
      <c r="G436" s="4">
        <v>47</v>
      </c>
      <c r="H436" s="4">
        <f t="shared" si="19"/>
        <v>4.0603138153174791</v>
      </c>
      <c r="M436" s="6">
        <v>0.66300000000000003</v>
      </c>
      <c r="N436" s="8">
        <f t="shared" si="20"/>
        <v>5.3822609042671561E-2</v>
      </c>
    </row>
    <row r="437" spans="1:14" x14ac:dyDescent="0.35">
      <c r="A437" s="4">
        <v>1</v>
      </c>
      <c r="B437" s="4">
        <f t="shared" si="18"/>
        <v>-0.3718571701143138</v>
      </c>
      <c r="G437" s="4">
        <v>26</v>
      </c>
      <c r="H437" s="4">
        <f t="shared" si="19"/>
        <v>0.68736287352532688</v>
      </c>
      <c r="M437" s="6">
        <v>0.495</v>
      </c>
      <c r="N437" s="8">
        <f t="shared" si="20"/>
        <v>-0.46396231211418826</v>
      </c>
    </row>
    <row r="438" spans="1:14" x14ac:dyDescent="0.35">
      <c r="A438" s="4">
        <v>1</v>
      </c>
      <c r="B438" s="4">
        <f t="shared" si="18"/>
        <v>-0.3718571701143138</v>
      </c>
      <c r="G438" s="4">
        <v>0</v>
      </c>
      <c r="H438" s="4">
        <f t="shared" si="19"/>
        <v>0</v>
      </c>
      <c r="M438" s="6">
        <v>0.64800000000000002</v>
      </c>
      <c r="N438" s="8">
        <f t="shared" si="20"/>
        <v>2.0735714741941285E-2</v>
      </c>
    </row>
    <row r="439" spans="1:14" x14ac:dyDescent="0.35">
      <c r="A439" s="4">
        <v>1</v>
      </c>
      <c r="B439" s="4">
        <f t="shared" si="18"/>
        <v>-0.3718571701143138</v>
      </c>
      <c r="G439" s="4">
        <v>14</v>
      </c>
      <c r="H439" s="4">
        <f t="shared" si="19"/>
        <v>0.1073124559031348</v>
      </c>
      <c r="M439" s="6">
        <v>0.48599999999999999</v>
      </c>
      <c r="N439" s="8">
        <f t="shared" si="20"/>
        <v>-0.58396985444478977</v>
      </c>
    </row>
    <row r="440" spans="1:14" x14ac:dyDescent="0.35">
      <c r="A440" s="4">
        <v>1</v>
      </c>
      <c r="B440" s="4">
        <f t="shared" si="18"/>
        <v>-0.3718571701143138</v>
      </c>
      <c r="G440" s="4">
        <v>69</v>
      </c>
      <c r="H440" s="4">
        <f t="shared" si="19"/>
        <v>12.847342411181817</v>
      </c>
      <c r="M440" s="6">
        <v>0.72899999999999998</v>
      </c>
      <c r="N440" s="8">
        <f t="shared" si="20"/>
        <v>0.57183239834892741</v>
      </c>
    </row>
    <row r="441" spans="1:14" x14ac:dyDescent="0.35">
      <c r="A441" s="4">
        <v>1</v>
      </c>
      <c r="B441" s="4">
        <f t="shared" si="18"/>
        <v>-0.3718571701143138</v>
      </c>
      <c r="G441" s="4">
        <v>7</v>
      </c>
      <c r="H441" s="4">
        <f t="shared" si="19"/>
        <v>1.3414056987891851E-2</v>
      </c>
      <c r="M441" s="6">
        <v>0.7</v>
      </c>
      <c r="N441" s="8">
        <f t="shared" si="20"/>
        <v>0.25149504363676362</v>
      </c>
    </row>
    <row r="442" spans="1:14" x14ac:dyDescent="0.35">
      <c r="A442" s="4">
        <v>1</v>
      </c>
      <c r="B442" s="4">
        <f t="shared" si="18"/>
        <v>-0.3718571701143138</v>
      </c>
      <c r="G442" s="4">
        <v>27</v>
      </c>
      <c r="H442" s="4">
        <f t="shared" si="19"/>
        <v>0.76976350930809112</v>
      </c>
      <c r="M442" s="6">
        <v>0.63500000000000001</v>
      </c>
      <c r="N442" s="8">
        <f t="shared" si="20"/>
        <v>6.3943860832736824E-3</v>
      </c>
    </row>
    <row r="443" spans="1:14" x14ac:dyDescent="0.35">
      <c r="A443" s="4">
        <v>1</v>
      </c>
      <c r="B443" s="4">
        <f t="shared" si="18"/>
        <v>-0.3718571701143138</v>
      </c>
      <c r="G443" s="4">
        <v>73</v>
      </c>
      <c r="H443" s="4">
        <f t="shared" si="19"/>
        <v>15.213691566351965</v>
      </c>
      <c r="M443" s="6">
        <v>0.73799999999999999</v>
      </c>
      <c r="N443" s="8">
        <f t="shared" si="20"/>
        <v>0.7090666584811276</v>
      </c>
    </row>
    <row r="444" spans="1:14" x14ac:dyDescent="0.35">
      <c r="A444" s="4">
        <v>1</v>
      </c>
      <c r="B444" s="4">
        <f t="shared" si="18"/>
        <v>-0.3718571701143138</v>
      </c>
      <c r="G444" s="4">
        <v>0</v>
      </c>
      <c r="H444" s="4">
        <f t="shared" si="19"/>
        <v>0</v>
      </c>
      <c r="M444" s="6">
        <v>0.71199999999999997</v>
      </c>
      <c r="N444" s="8">
        <f t="shared" si="20"/>
        <v>0.36319848211559191</v>
      </c>
    </row>
    <row r="445" spans="1:14" x14ac:dyDescent="0.35">
      <c r="A445" s="4">
        <v>1</v>
      </c>
      <c r="B445" s="4">
        <f t="shared" si="18"/>
        <v>-0.3718571701143138</v>
      </c>
      <c r="G445" s="4">
        <v>79</v>
      </c>
      <c r="H445" s="4">
        <f t="shared" si="19"/>
        <v>19.281787881204689</v>
      </c>
      <c r="M445" s="6">
        <v>0.78900000000000003</v>
      </c>
      <c r="N445" s="8">
        <f t="shared" si="20"/>
        <v>1.9128545066973117</v>
      </c>
    </row>
    <row r="446" spans="1:14" x14ac:dyDescent="0.35">
      <c r="A446" s="4">
        <v>1</v>
      </c>
      <c r="B446" s="4">
        <f t="shared" si="18"/>
        <v>-0.3718571701143138</v>
      </c>
      <c r="G446" s="4">
        <v>38</v>
      </c>
      <c r="H446" s="4">
        <f t="shared" si="19"/>
        <v>2.1459362537597708</v>
      </c>
      <c r="M446" s="6">
        <v>0.70399999999999996</v>
      </c>
      <c r="N446" s="8">
        <f t="shared" si="20"/>
        <v>0.28571669282076478</v>
      </c>
    </row>
    <row r="447" spans="1:14" x14ac:dyDescent="0.35">
      <c r="A447" s="4">
        <v>1</v>
      </c>
      <c r="B447" s="4">
        <f t="shared" si="18"/>
        <v>-0.3718571701143138</v>
      </c>
      <c r="G447" s="4">
        <v>0</v>
      </c>
      <c r="H447" s="4">
        <f t="shared" si="19"/>
        <v>0</v>
      </c>
      <c r="M447" s="6">
        <v>0.63900000000000001</v>
      </c>
      <c r="N447" s="8">
        <f t="shared" si="20"/>
        <v>9.667826281495772E-3</v>
      </c>
    </row>
    <row r="448" spans="1:14" x14ac:dyDescent="0.35">
      <c r="A448" s="4">
        <v>1</v>
      </c>
      <c r="B448" s="4">
        <f t="shared" si="18"/>
        <v>-0.3718571701143138</v>
      </c>
      <c r="G448" s="4">
        <v>57</v>
      </c>
      <c r="H448" s="4">
        <f t="shared" si="19"/>
        <v>7.2425348564392262</v>
      </c>
      <c r="M448" s="6">
        <v>0.78300000000000003</v>
      </c>
      <c r="N448" s="8">
        <f t="shared" si="20"/>
        <v>1.728935467784813</v>
      </c>
    </row>
    <row r="449" spans="1:14" x14ac:dyDescent="0.35">
      <c r="A449" s="4">
        <v>12</v>
      </c>
      <c r="B449" s="4">
        <f t="shared" si="18"/>
        <v>2.0965337395208357</v>
      </c>
      <c r="G449" s="4">
        <v>81</v>
      </c>
      <c r="H449" s="4">
        <f t="shared" si="19"/>
        <v>20.783614751318456</v>
      </c>
      <c r="M449" s="6">
        <v>0.625</v>
      </c>
      <c r="N449" s="8">
        <f t="shared" si="20"/>
        <v>1.6038606977680811E-3</v>
      </c>
    </row>
    <row r="450" spans="1:14" x14ac:dyDescent="0.35">
      <c r="A450" s="4">
        <v>1</v>
      </c>
      <c r="B450" s="4">
        <f t="shared" ref="B450:B513" si="21">((A450-E$3)/E$4)^3</f>
        <v>-0.3718571701143138</v>
      </c>
      <c r="G450" s="4">
        <v>74</v>
      </c>
      <c r="H450" s="4">
        <f t="shared" ref="H450:H513" si="22">((G450-K$3)/K$4)^3</f>
        <v>15.847515536039316</v>
      </c>
      <c r="M450" s="6">
        <v>0.72699999999999998</v>
      </c>
      <c r="N450" s="8">
        <f t="shared" ref="N450:N513" si="23">((M450-Q$3)/Q$4)^3</f>
        <v>0.54396009075485408</v>
      </c>
    </row>
    <row r="451" spans="1:14" x14ac:dyDescent="0.35">
      <c r="A451" s="4">
        <v>1</v>
      </c>
      <c r="B451" s="4">
        <f t="shared" si="21"/>
        <v>-0.3718571701143138</v>
      </c>
      <c r="G451" s="4">
        <v>53</v>
      </c>
      <c r="H451" s="4">
        <f t="shared" si="22"/>
        <v>5.8222873533130457</v>
      </c>
      <c r="M451" s="6">
        <v>0.80700000000000005</v>
      </c>
      <c r="N451" s="8">
        <f t="shared" si="23"/>
        <v>2.5418904922487786</v>
      </c>
    </row>
    <row r="452" spans="1:14" x14ac:dyDescent="0.35">
      <c r="A452" s="4">
        <v>1</v>
      </c>
      <c r="B452" s="4">
        <f t="shared" si="21"/>
        <v>-0.3718571701143138</v>
      </c>
      <c r="G452" s="4">
        <v>52</v>
      </c>
      <c r="H452" s="4">
        <f t="shared" si="22"/>
        <v>5.498902988202615</v>
      </c>
      <c r="M452" s="6">
        <v>0.83699999999999997</v>
      </c>
      <c r="N452" s="8">
        <f t="shared" si="23"/>
        <v>3.8729333340590069</v>
      </c>
    </row>
    <row r="453" spans="1:14" x14ac:dyDescent="0.35">
      <c r="A453" s="4">
        <v>1</v>
      </c>
      <c r="B453" s="4">
        <f t="shared" si="21"/>
        <v>-0.3718571701143138</v>
      </c>
      <c r="G453" s="4">
        <v>54</v>
      </c>
      <c r="H453" s="4">
        <f t="shared" si="22"/>
        <v>6.158108074464729</v>
      </c>
      <c r="M453" s="6">
        <v>0.54500000000000004</v>
      </c>
      <c r="N453" s="8">
        <f t="shared" si="23"/>
        <v>-8.027586438603905E-2</v>
      </c>
    </row>
    <row r="454" spans="1:14" x14ac:dyDescent="0.35">
      <c r="A454" s="4">
        <v>3</v>
      </c>
      <c r="B454" s="4">
        <f t="shared" si="21"/>
        <v>-4.4986550222447359E-2</v>
      </c>
      <c r="G454" s="4">
        <v>82</v>
      </c>
      <c r="H454" s="4">
        <f t="shared" si="22"/>
        <v>21.562920621865757</v>
      </c>
      <c r="M454" s="6">
        <v>0.82299999999999995</v>
      </c>
      <c r="N454" s="8">
        <f t="shared" si="23"/>
        <v>3.2053585225051018</v>
      </c>
    </row>
    <row r="455" spans="1:14" x14ac:dyDescent="0.35">
      <c r="A455" s="4">
        <v>1</v>
      </c>
      <c r="B455" s="4">
        <f t="shared" si="21"/>
        <v>-0.3718571701143138</v>
      </c>
      <c r="G455" s="4">
        <v>82</v>
      </c>
      <c r="H455" s="4">
        <f t="shared" si="22"/>
        <v>21.562920621865757</v>
      </c>
      <c r="M455" s="6">
        <v>0.73399999999999999</v>
      </c>
      <c r="N455" s="8">
        <f t="shared" si="23"/>
        <v>0.64564291621536363</v>
      </c>
    </row>
    <row r="456" spans="1:14" x14ac:dyDescent="0.35">
      <c r="A456" s="4">
        <v>1</v>
      </c>
      <c r="B456" s="4">
        <f t="shared" si="21"/>
        <v>-0.3718571701143138</v>
      </c>
      <c r="G456" s="4">
        <v>63</v>
      </c>
      <c r="H456" s="4">
        <f t="shared" si="22"/>
        <v>9.7788475441731553</v>
      </c>
      <c r="M456" s="6">
        <v>0.73199999999999998</v>
      </c>
      <c r="N456" s="8">
        <f t="shared" si="23"/>
        <v>0.61540108649149106</v>
      </c>
    </row>
    <row r="457" spans="1:14" x14ac:dyDescent="0.35">
      <c r="A457" s="4">
        <v>1</v>
      </c>
      <c r="B457" s="4">
        <f t="shared" si="21"/>
        <v>-0.3718571701143138</v>
      </c>
      <c r="G457" s="4">
        <v>44</v>
      </c>
      <c r="H457" s="4">
        <f t="shared" si="22"/>
        <v>3.3313790975410469</v>
      </c>
      <c r="M457" s="6">
        <v>0.54700000000000004</v>
      </c>
      <c r="N457" s="8">
        <f t="shared" si="23"/>
        <v>-7.2862177721246577E-2</v>
      </c>
    </row>
    <row r="458" spans="1:14" x14ac:dyDescent="0.35">
      <c r="A458" s="4">
        <v>1</v>
      </c>
      <c r="B458" s="4">
        <f t="shared" si="21"/>
        <v>-0.3718571701143138</v>
      </c>
      <c r="G458" s="4">
        <v>59</v>
      </c>
      <c r="H458" s="4">
        <f t="shared" si="22"/>
        <v>8.0319697087937048</v>
      </c>
      <c r="M458" s="6">
        <v>0.75800000000000001</v>
      </c>
      <c r="N458" s="8">
        <f t="shared" si="23"/>
        <v>1.0890079266803685</v>
      </c>
    </row>
    <row r="459" spans="1:14" x14ac:dyDescent="0.35">
      <c r="A459" s="4">
        <v>1</v>
      </c>
      <c r="B459" s="4">
        <f t="shared" si="21"/>
        <v>-0.3718571701143138</v>
      </c>
      <c r="G459" s="4">
        <v>48</v>
      </c>
      <c r="H459" s="4">
        <f t="shared" si="22"/>
        <v>4.3250361236295491</v>
      </c>
      <c r="M459" s="6">
        <v>0.76100000000000001</v>
      </c>
      <c r="N459" s="8">
        <f t="shared" si="23"/>
        <v>1.1556300948490139</v>
      </c>
    </row>
    <row r="460" spans="1:14" x14ac:dyDescent="0.35">
      <c r="A460" s="4">
        <v>2</v>
      </c>
      <c r="B460" s="4">
        <f t="shared" si="21"/>
        <v>-0.15518246266652197</v>
      </c>
      <c r="G460" s="4">
        <v>20</v>
      </c>
      <c r="H460" s="4">
        <f t="shared" si="22"/>
        <v>0.31286430292459128</v>
      </c>
      <c r="M460" s="6">
        <v>0.65600000000000003</v>
      </c>
      <c r="N460" s="8">
        <f t="shared" si="23"/>
        <v>3.579793816935227E-2</v>
      </c>
    </row>
    <row r="461" spans="1:14" x14ac:dyDescent="0.35">
      <c r="A461" s="4">
        <v>1</v>
      </c>
      <c r="B461" s="4">
        <f t="shared" si="21"/>
        <v>-0.3718571701143138</v>
      </c>
      <c r="G461" s="4">
        <v>0</v>
      </c>
      <c r="H461" s="4">
        <f t="shared" si="22"/>
        <v>0</v>
      </c>
      <c r="M461" s="6">
        <v>0.61199999999999999</v>
      </c>
      <c r="N461" s="8">
        <f t="shared" si="23"/>
        <v>2.1796664218040906E-5</v>
      </c>
    </row>
    <row r="462" spans="1:14" x14ac:dyDescent="0.35">
      <c r="A462" s="4">
        <v>1</v>
      </c>
      <c r="B462" s="4">
        <f t="shared" si="21"/>
        <v>-0.3718571701143138</v>
      </c>
      <c r="G462" s="4">
        <v>53</v>
      </c>
      <c r="H462" s="4">
        <f t="shared" si="22"/>
        <v>5.8222873533130457</v>
      </c>
      <c r="M462" s="6">
        <v>0.85599999999999998</v>
      </c>
      <c r="N462" s="8">
        <f t="shared" si="23"/>
        <v>4.9187650002833916</v>
      </c>
    </row>
    <row r="463" spans="1:14" x14ac:dyDescent="0.35">
      <c r="A463" s="4">
        <v>1</v>
      </c>
      <c r="B463" s="4">
        <f t="shared" si="21"/>
        <v>-0.3718571701143138</v>
      </c>
      <c r="G463" s="4">
        <v>50</v>
      </c>
      <c r="H463" s="4">
        <f t="shared" si="22"/>
        <v>4.8885047331967373</v>
      </c>
      <c r="M463" s="6">
        <v>0.47599999999999998</v>
      </c>
      <c r="N463" s="8">
        <f t="shared" si="23"/>
        <v>-0.73976399017819927</v>
      </c>
    </row>
    <row r="464" spans="1:14" x14ac:dyDescent="0.35">
      <c r="A464" s="4">
        <v>1</v>
      </c>
      <c r="B464" s="4">
        <f t="shared" si="21"/>
        <v>-0.3718571701143138</v>
      </c>
      <c r="G464" s="4">
        <v>65</v>
      </c>
      <c r="H464" s="4">
        <f t="shared" si="22"/>
        <v>10.740044898833231</v>
      </c>
      <c r="M464" s="6">
        <v>0.64100000000000001</v>
      </c>
      <c r="N464" s="8">
        <f t="shared" si="23"/>
        <v>1.1657241397886296E-2</v>
      </c>
    </row>
    <row r="465" spans="1:14" x14ac:dyDescent="0.35">
      <c r="A465" s="4">
        <v>13</v>
      </c>
      <c r="B465" s="4">
        <f t="shared" si="21"/>
        <v>3.1223759862323677</v>
      </c>
      <c r="G465" s="4">
        <v>65</v>
      </c>
      <c r="H465" s="4">
        <f t="shared" si="22"/>
        <v>10.740044898833231</v>
      </c>
      <c r="M465" s="6">
        <v>0.56299999999999994</v>
      </c>
      <c r="N465" s="8">
        <f t="shared" si="23"/>
        <v>-2.9213407048394591E-2</v>
      </c>
    </row>
    <row r="466" spans="1:14" x14ac:dyDescent="0.35">
      <c r="A466" s="4">
        <v>1</v>
      </c>
      <c r="B466" s="4">
        <f t="shared" si="21"/>
        <v>-0.3718571701143138</v>
      </c>
      <c r="G466" s="4">
        <v>51</v>
      </c>
      <c r="H466" s="4">
        <f t="shared" si="22"/>
        <v>5.1877203309062425</v>
      </c>
      <c r="M466" s="6">
        <v>0.70199999999999996</v>
      </c>
      <c r="N466" s="8">
        <f t="shared" si="23"/>
        <v>0.2682421519417813</v>
      </c>
    </row>
    <row r="467" spans="1:14" x14ac:dyDescent="0.35">
      <c r="A467" s="4">
        <v>2</v>
      </c>
      <c r="B467" s="4">
        <f t="shared" si="21"/>
        <v>-0.15518246266652197</v>
      </c>
      <c r="G467" s="4">
        <v>0</v>
      </c>
      <c r="H467" s="4">
        <f t="shared" si="22"/>
        <v>0</v>
      </c>
      <c r="M467" s="6">
        <v>0.68</v>
      </c>
      <c r="N467" s="8">
        <f t="shared" si="23"/>
        <v>0.12063045172314857</v>
      </c>
    </row>
    <row r="468" spans="1:14" x14ac:dyDescent="0.35">
      <c r="A468" s="4">
        <v>1</v>
      </c>
      <c r="B468" s="4">
        <f t="shared" si="21"/>
        <v>-0.3718571701143138</v>
      </c>
      <c r="G468" s="4">
        <v>78</v>
      </c>
      <c r="H468" s="4">
        <f t="shared" si="22"/>
        <v>18.558797585183829</v>
      </c>
      <c r="M468" s="6">
        <v>0.76700000000000002</v>
      </c>
      <c r="N468" s="8">
        <f t="shared" si="23"/>
        <v>1.2969162639578131</v>
      </c>
    </row>
    <row r="469" spans="1:14" x14ac:dyDescent="0.35">
      <c r="A469" s="4">
        <v>1</v>
      </c>
      <c r="B469" s="4">
        <f t="shared" si="21"/>
        <v>-0.3718571701143138</v>
      </c>
      <c r="G469" s="4">
        <v>39</v>
      </c>
      <c r="H469" s="4">
        <f t="shared" si="22"/>
        <v>2.3198496981479786</v>
      </c>
      <c r="M469" s="6">
        <v>0.78500000000000003</v>
      </c>
      <c r="N469" s="8">
        <f t="shared" si="23"/>
        <v>1.7888674289329509</v>
      </c>
    </row>
    <row r="470" spans="1:14" x14ac:dyDescent="0.35">
      <c r="A470" s="4">
        <v>1</v>
      </c>
      <c r="B470" s="4">
        <f t="shared" si="21"/>
        <v>-0.3718571701143138</v>
      </c>
      <c r="G470" s="4">
        <v>64</v>
      </c>
      <c r="H470" s="4">
        <f t="shared" si="22"/>
        <v>10.251937478233007</v>
      </c>
      <c r="M470" s="6">
        <v>0.79500000000000004</v>
      </c>
      <c r="N470" s="8">
        <f t="shared" si="23"/>
        <v>2.1093749870434957</v>
      </c>
    </row>
    <row r="471" spans="1:14" x14ac:dyDescent="0.35">
      <c r="A471" s="4">
        <v>1</v>
      </c>
      <c r="B471" s="4">
        <f t="shared" si="21"/>
        <v>-0.3718571701143138</v>
      </c>
      <c r="G471" s="4">
        <v>45</v>
      </c>
      <c r="H471" s="4">
        <f t="shared" si="22"/>
        <v>3.5637199505004213</v>
      </c>
      <c r="M471" s="6">
        <v>0.52400000000000002</v>
      </c>
      <c r="N471" s="8">
        <f t="shared" si="23"/>
        <v>-0.19045295801039414</v>
      </c>
    </row>
    <row r="472" spans="1:14" x14ac:dyDescent="0.35">
      <c r="A472" s="4">
        <v>1</v>
      </c>
      <c r="B472" s="4">
        <f t="shared" si="21"/>
        <v>-0.3718571701143138</v>
      </c>
      <c r="G472" s="4">
        <v>54</v>
      </c>
      <c r="H472" s="4">
        <f t="shared" si="22"/>
        <v>6.158108074464729</v>
      </c>
      <c r="M472" s="6">
        <v>0.61799999999999999</v>
      </c>
      <c r="N472" s="8">
        <f t="shared" si="23"/>
        <v>3.2946010682722361E-4</v>
      </c>
    </row>
    <row r="473" spans="1:14" x14ac:dyDescent="0.35">
      <c r="A473" s="4">
        <v>5</v>
      </c>
      <c r="B473" s="4">
        <f t="shared" si="21"/>
        <v>4.7396761401866345E-7</v>
      </c>
      <c r="G473" s="4">
        <v>0</v>
      </c>
      <c r="H473" s="4">
        <f t="shared" si="22"/>
        <v>0</v>
      </c>
      <c r="M473" s="6">
        <v>0.75900000000000001</v>
      </c>
      <c r="N473" s="8">
        <f t="shared" si="23"/>
        <v>1.1109226254123667</v>
      </c>
    </row>
    <row r="474" spans="1:14" x14ac:dyDescent="0.35">
      <c r="A474" s="4">
        <v>8</v>
      </c>
      <c r="B474" s="4">
        <f t="shared" si="21"/>
        <v>0.16908744968147643</v>
      </c>
      <c r="G474" s="4">
        <v>68</v>
      </c>
      <c r="H474" s="4">
        <f t="shared" si="22"/>
        <v>12.296818562148129</v>
      </c>
      <c r="M474" s="6">
        <v>0.78900000000000003</v>
      </c>
      <c r="N474" s="8">
        <f t="shared" si="23"/>
        <v>1.9128545066973117</v>
      </c>
    </row>
    <row r="475" spans="1:14" x14ac:dyDescent="0.35">
      <c r="A475" s="4">
        <v>1</v>
      </c>
      <c r="B475" s="4">
        <f t="shared" si="21"/>
        <v>-0.3718571701143138</v>
      </c>
      <c r="G475" s="4">
        <v>40</v>
      </c>
      <c r="H475" s="4">
        <f t="shared" si="22"/>
        <v>2.5029144233967302</v>
      </c>
      <c r="M475" s="6">
        <v>0.81399999999999995</v>
      </c>
      <c r="N475" s="8">
        <f t="shared" si="23"/>
        <v>2.8195685624706917</v>
      </c>
    </row>
    <row r="476" spans="1:14" x14ac:dyDescent="0.35">
      <c r="A476" s="4">
        <v>4</v>
      </c>
      <c r="B476" s="4">
        <f t="shared" si="21"/>
        <v>-5.2615367038240336E-3</v>
      </c>
      <c r="G476" s="4">
        <v>77</v>
      </c>
      <c r="H476" s="4">
        <f t="shared" si="22"/>
        <v>17.854109850884047</v>
      </c>
      <c r="M476" s="6">
        <v>0.67200000000000004</v>
      </c>
      <c r="N476" s="8">
        <f t="shared" si="23"/>
        <v>8.4755546534409421E-2</v>
      </c>
    </row>
    <row r="477" spans="1:14" x14ac:dyDescent="0.35">
      <c r="A477" s="4">
        <v>13</v>
      </c>
      <c r="B477" s="4">
        <f t="shared" si="21"/>
        <v>3.1223759862323677</v>
      </c>
      <c r="G477" s="4">
        <v>0</v>
      </c>
      <c r="H477" s="4">
        <f t="shared" si="22"/>
        <v>0</v>
      </c>
      <c r="M477" s="6">
        <v>0.67800000000000005</v>
      </c>
      <c r="N477" s="8">
        <f t="shared" si="23"/>
        <v>0.11086441160228645</v>
      </c>
    </row>
    <row r="478" spans="1:14" x14ac:dyDescent="0.35">
      <c r="A478" s="4">
        <v>1</v>
      </c>
      <c r="B478" s="4">
        <f t="shared" si="21"/>
        <v>-0.3718571701143138</v>
      </c>
      <c r="G478" s="4">
        <v>63</v>
      </c>
      <c r="H478" s="4">
        <f t="shared" si="22"/>
        <v>9.7788475441731553</v>
      </c>
      <c r="M478" s="6">
        <v>0.74399999999999999</v>
      </c>
      <c r="N478" s="8">
        <f t="shared" si="23"/>
        <v>0.81178445395424748</v>
      </c>
    </row>
    <row r="479" spans="1:14" x14ac:dyDescent="0.35">
      <c r="A479" s="4">
        <v>1</v>
      </c>
      <c r="B479" s="4">
        <f t="shared" si="21"/>
        <v>-0.3718571701143138</v>
      </c>
      <c r="G479" s="4">
        <v>64</v>
      </c>
      <c r="H479" s="4">
        <f t="shared" si="22"/>
        <v>10.251937478233007</v>
      </c>
      <c r="M479" s="6">
        <v>0.69299999999999995</v>
      </c>
      <c r="N479" s="8">
        <f t="shared" si="23"/>
        <v>0.19838542012336205</v>
      </c>
    </row>
    <row r="480" spans="1:14" x14ac:dyDescent="0.35">
      <c r="A480" s="4">
        <v>1</v>
      </c>
      <c r="B480" s="4">
        <f t="shared" si="21"/>
        <v>-0.3718571701143138</v>
      </c>
      <c r="G480" s="4">
        <v>75</v>
      </c>
      <c r="H480" s="4">
        <f t="shared" si="22"/>
        <v>16.498703474538985</v>
      </c>
      <c r="M480" s="6">
        <v>0.67200000000000004</v>
      </c>
      <c r="N480" s="8">
        <f t="shared" si="23"/>
        <v>8.4755546534409421E-2</v>
      </c>
    </row>
    <row r="481" spans="1:14" x14ac:dyDescent="0.35">
      <c r="A481" s="4">
        <v>1</v>
      </c>
      <c r="B481" s="4">
        <f t="shared" si="21"/>
        <v>-0.3718571701143138</v>
      </c>
      <c r="G481" s="4">
        <v>47</v>
      </c>
      <c r="H481" s="4">
        <f t="shared" si="22"/>
        <v>4.0603138153174791</v>
      </c>
      <c r="M481" s="6">
        <v>0.53500000000000003</v>
      </c>
      <c r="N481" s="8">
        <f t="shared" si="23"/>
        <v>-0.12495214894960457</v>
      </c>
    </row>
    <row r="482" spans="1:14" x14ac:dyDescent="0.35">
      <c r="A482" s="4">
        <v>1</v>
      </c>
      <c r="B482" s="4">
        <f t="shared" si="21"/>
        <v>-0.3718571701143138</v>
      </c>
      <c r="G482" s="4">
        <v>67</v>
      </c>
      <c r="H482" s="4">
        <f t="shared" si="22"/>
        <v>11.762250792563604</v>
      </c>
      <c r="M482" s="6">
        <v>0.67900000000000005</v>
      </c>
      <c r="N482" s="8">
        <f t="shared" si="23"/>
        <v>0.11567873353129164</v>
      </c>
    </row>
    <row r="483" spans="1:14" x14ac:dyDescent="0.35">
      <c r="A483" s="4">
        <v>1</v>
      </c>
      <c r="B483" s="4">
        <f t="shared" si="21"/>
        <v>-0.3718571701143138</v>
      </c>
      <c r="G483" s="4">
        <v>64</v>
      </c>
      <c r="H483" s="4">
        <f t="shared" si="22"/>
        <v>10.251937478233007</v>
      </c>
      <c r="M483" s="6">
        <v>0.52100000000000002</v>
      </c>
      <c r="N483" s="8">
        <f t="shared" si="23"/>
        <v>-0.21161556116650754</v>
      </c>
    </row>
    <row r="484" spans="1:14" x14ac:dyDescent="0.35">
      <c r="A484" s="4">
        <v>1</v>
      </c>
      <c r="B484" s="4">
        <f t="shared" si="21"/>
        <v>-0.3718571701143138</v>
      </c>
      <c r="G484" s="4">
        <v>68</v>
      </c>
      <c r="H484" s="4">
        <f t="shared" si="22"/>
        <v>12.296818562148129</v>
      </c>
      <c r="M484" s="6">
        <v>0.57999999999999996</v>
      </c>
      <c r="N484" s="8">
        <f t="shared" si="23"/>
        <v>-7.0162184967356919E-3</v>
      </c>
    </row>
    <row r="485" spans="1:14" x14ac:dyDescent="0.35">
      <c r="A485" s="4">
        <v>6</v>
      </c>
      <c r="B485" s="4">
        <f t="shared" si="21"/>
        <v>6.8073778701327808E-3</v>
      </c>
      <c r="G485" s="4">
        <v>82</v>
      </c>
      <c r="H485" s="4">
        <f t="shared" si="22"/>
        <v>21.562920621865757</v>
      </c>
      <c r="M485" s="6">
        <v>0.70799999999999996</v>
      </c>
      <c r="N485" s="8">
        <f t="shared" si="23"/>
        <v>0.32290993230847659</v>
      </c>
    </row>
    <row r="486" spans="1:14" x14ac:dyDescent="0.35">
      <c r="A486" s="4">
        <v>1</v>
      </c>
      <c r="B486" s="4">
        <f t="shared" si="21"/>
        <v>-0.3718571701143138</v>
      </c>
      <c r="G486" s="4">
        <v>62</v>
      </c>
      <c r="H486" s="4">
        <f t="shared" si="22"/>
        <v>9.3205404484264971</v>
      </c>
      <c r="M486" s="6">
        <v>0.63900000000000001</v>
      </c>
      <c r="N486" s="8">
        <f t="shared" si="23"/>
        <v>9.667826281495772E-3</v>
      </c>
    </row>
    <row r="487" spans="1:14" x14ac:dyDescent="0.35">
      <c r="A487" s="4">
        <v>25</v>
      </c>
      <c r="B487" s="4">
        <f t="shared" si="21"/>
        <v>48.320170050017083</v>
      </c>
      <c r="G487" s="4">
        <v>10</v>
      </c>
      <c r="H487" s="4">
        <f t="shared" si="22"/>
        <v>3.9108037865573909E-2</v>
      </c>
      <c r="M487" s="6">
        <v>0.247</v>
      </c>
      <c r="N487" s="8">
        <f t="shared" si="23"/>
        <v>-15.148191403180736</v>
      </c>
    </row>
    <row r="488" spans="1:14" x14ac:dyDescent="0.35">
      <c r="A488" s="4">
        <v>2</v>
      </c>
      <c r="B488" s="4">
        <f t="shared" si="21"/>
        <v>-0.15518246266652197</v>
      </c>
      <c r="G488" s="4">
        <v>56</v>
      </c>
      <c r="H488" s="4">
        <f t="shared" si="22"/>
        <v>6.8679971778006275</v>
      </c>
      <c r="M488" s="6">
        <v>0.83599999999999997</v>
      </c>
      <c r="N488" s="8">
        <f t="shared" si="23"/>
        <v>3.822433850183117</v>
      </c>
    </row>
    <row r="489" spans="1:14" x14ac:dyDescent="0.35">
      <c r="A489" s="4">
        <v>1</v>
      </c>
      <c r="B489" s="4">
        <f t="shared" si="21"/>
        <v>-0.3718571701143138</v>
      </c>
      <c r="G489" s="4">
        <v>30</v>
      </c>
      <c r="H489" s="4">
        <f t="shared" si="22"/>
        <v>1.0559170223704955</v>
      </c>
      <c r="M489" s="6">
        <v>0.47099999999999997</v>
      </c>
      <c r="N489" s="8">
        <f t="shared" si="23"/>
        <v>-0.82710379378928522</v>
      </c>
    </row>
    <row r="490" spans="1:14" x14ac:dyDescent="0.35">
      <c r="A490" s="4">
        <v>1</v>
      </c>
      <c r="B490" s="4">
        <f t="shared" si="21"/>
        <v>-0.3718571701143138</v>
      </c>
      <c r="G490" s="4">
        <v>73</v>
      </c>
      <c r="H490" s="4">
        <f t="shared" si="22"/>
        <v>15.213691566351965</v>
      </c>
      <c r="M490" s="6">
        <v>0.67700000000000005</v>
      </c>
      <c r="N490" s="8">
        <f t="shared" si="23"/>
        <v>0.10618555281088778</v>
      </c>
    </row>
    <row r="491" spans="1:14" x14ac:dyDescent="0.35">
      <c r="A491" s="4">
        <v>1</v>
      </c>
      <c r="B491" s="4">
        <f t="shared" si="21"/>
        <v>-0.3718571701143138</v>
      </c>
      <c r="G491" s="4">
        <v>83</v>
      </c>
      <c r="H491" s="4">
        <f t="shared" si="22"/>
        <v>22.361467647042904</v>
      </c>
      <c r="M491" s="6">
        <v>0.59699999999999998</v>
      </c>
      <c r="N491" s="8">
        <f t="shared" si="23"/>
        <v>-4.201563715793461E-4</v>
      </c>
    </row>
    <row r="492" spans="1:14" x14ac:dyDescent="0.35">
      <c r="A492" s="4">
        <v>2</v>
      </c>
      <c r="B492" s="4">
        <f t="shared" si="21"/>
        <v>-0.15518246266652197</v>
      </c>
      <c r="G492" s="4">
        <v>79</v>
      </c>
      <c r="H492" s="4">
        <f t="shared" si="22"/>
        <v>19.281787881204689</v>
      </c>
      <c r="M492" s="6">
        <v>0.755</v>
      </c>
      <c r="N492" s="8">
        <f t="shared" si="23"/>
        <v>1.0249967769267303</v>
      </c>
    </row>
    <row r="493" spans="1:14" x14ac:dyDescent="0.35">
      <c r="A493" s="4">
        <v>2</v>
      </c>
      <c r="B493" s="4">
        <f t="shared" si="21"/>
        <v>-0.15518246266652197</v>
      </c>
      <c r="G493" s="4">
        <v>53</v>
      </c>
      <c r="H493" s="4">
        <f t="shared" si="22"/>
        <v>5.8222873533130457</v>
      </c>
      <c r="M493" s="6">
        <v>0.76600000000000001</v>
      </c>
      <c r="N493" s="8">
        <f t="shared" si="23"/>
        <v>1.2726110674592019</v>
      </c>
    </row>
    <row r="494" spans="1:14" x14ac:dyDescent="0.35">
      <c r="A494" s="4">
        <v>1</v>
      </c>
      <c r="B494" s="4">
        <f t="shared" si="21"/>
        <v>-0.3718571701143138</v>
      </c>
      <c r="G494" s="4">
        <v>76</v>
      </c>
      <c r="H494" s="4">
        <f t="shared" si="22"/>
        <v>17.167490030078167</v>
      </c>
      <c r="M494" s="6">
        <v>0.71199999999999997</v>
      </c>
      <c r="N494" s="8">
        <f t="shared" si="23"/>
        <v>0.36319848211559191</v>
      </c>
    </row>
    <row r="495" spans="1:14" x14ac:dyDescent="0.35">
      <c r="A495" s="4">
        <v>1</v>
      </c>
      <c r="B495" s="4">
        <f t="shared" si="21"/>
        <v>-0.3718571701143138</v>
      </c>
      <c r="G495" s="4">
        <v>77</v>
      </c>
      <c r="H495" s="4">
        <f t="shared" si="22"/>
        <v>17.854109850884047</v>
      </c>
      <c r="M495" s="6">
        <v>0.63</v>
      </c>
      <c r="N495" s="8">
        <f t="shared" si="23"/>
        <v>3.4657093175644617E-3</v>
      </c>
    </row>
    <row r="496" spans="1:14" x14ac:dyDescent="0.35">
      <c r="A496" s="4">
        <v>1</v>
      </c>
      <c r="B496" s="4">
        <f t="shared" si="21"/>
        <v>-0.3718571701143138</v>
      </c>
      <c r="G496" s="4">
        <v>59</v>
      </c>
      <c r="H496" s="4">
        <f t="shared" si="22"/>
        <v>8.0319697087937048</v>
      </c>
      <c r="M496" s="6">
        <v>0.90100000000000002</v>
      </c>
      <c r="N496" s="8">
        <f t="shared" si="23"/>
        <v>8.1104257201432421</v>
      </c>
    </row>
    <row r="497" spans="1:14" x14ac:dyDescent="0.35">
      <c r="A497" s="4">
        <v>1</v>
      </c>
      <c r="B497" s="4">
        <f t="shared" si="21"/>
        <v>-0.3718571701143138</v>
      </c>
      <c r="G497" s="4">
        <v>40</v>
      </c>
      <c r="H497" s="4">
        <f t="shared" si="22"/>
        <v>2.5029144233967302</v>
      </c>
      <c r="M497" s="6">
        <v>0.68400000000000005</v>
      </c>
      <c r="N497" s="8">
        <f t="shared" si="23"/>
        <v>0.14184994962399736</v>
      </c>
    </row>
    <row r="498" spans="1:14" x14ac:dyDescent="0.35">
      <c r="A498" s="4">
        <v>3</v>
      </c>
      <c r="B498" s="4">
        <f t="shared" si="21"/>
        <v>-4.4986550222447359E-2</v>
      </c>
      <c r="G498" s="4">
        <v>33</v>
      </c>
      <c r="H498" s="4">
        <f t="shared" si="22"/>
        <v>1.4054255567751295</v>
      </c>
      <c r="M498" s="6">
        <v>0.754</v>
      </c>
      <c r="N498" s="8">
        <f t="shared" si="23"/>
        <v>1.0042309320721532</v>
      </c>
    </row>
    <row r="499" spans="1:14" x14ac:dyDescent="0.35">
      <c r="A499" s="4">
        <v>1</v>
      </c>
      <c r="B499" s="4">
        <f t="shared" si="21"/>
        <v>-0.3718571701143138</v>
      </c>
      <c r="G499" s="4">
        <v>77</v>
      </c>
      <c r="H499" s="4">
        <f t="shared" si="22"/>
        <v>17.854109850884047</v>
      </c>
      <c r="M499" s="6">
        <v>0.39900000000000002</v>
      </c>
      <c r="N499" s="8">
        <f t="shared" si="23"/>
        <v>-2.9382040642253511</v>
      </c>
    </row>
    <row r="500" spans="1:14" x14ac:dyDescent="0.35">
      <c r="A500" s="4">
        <v>1</v>
      </c>
      <c r="B500" s="4">
        <f t="shared" si="21"/>
        <v>-0.3718571701143138</v>
      </c>
      <c r="G500" s="4">
        <v>32</v>
      </c>
      <c r="H500" s="4">
        <f t="shared" si="22"/>
        <v>1.2814921847791259</v>
      </c>
      <c r="M500" s="6">
        <v>0.79100000000000004</v>
      </c>
      <c r="N500" s="8">
        <f t="shared" si="23"/>
        <v>1.9769405533174598</v>
      </c>
    </row>
    <row r="501" spans="1:14" x14ac:dyDescent="0.35">
      <c r="A501" s="4">
        <v>1</v>
      </c>
      <c r="B501" s="4">
        <f t="shared" si="21"/>
        <v>-0.3718571701143138</v>
      </c>
      <c r="G501" s="4">
        <v>73</v>
      </c>
      <c r="H501" s="4">
        <f t="shared" si="22"/>
        <v>15.213691566351965</v>
      </c>
      <c r="M501" s="6">
        <v>0.84799999999999998</v>
      </c>
      <c r="N501" s="8">
        <f t="shared" si="23"/>
        <v>4.4580797276529669</v>
      </c>
    </row>
    <row r="502" spans="1:14" x14ac:dyDescent="0.35">
      <c r="A502" s="4">
        <v>1</v>
      </c>
      <c r="B502" s="4">
        <f t="shared" si="21"/>
        <v>-0.3718571701143138</v>
      </c>
      <c r="G502" s="4">
        <v>33</v>
      </c>
      <c r="H502" s="4">
        <f t="shared" si="22"/>
        <v>1.4054255567751295</v>
      </c>
      <c r="M502" s="6">
        <v>0.84299999999999997</v>
      </c>
      <c r="N502" s="8">
        <f t="shared" si="23"/>
        <v>4.1852973277814058</v>
      </c>
    </row>
    <row r="503" spans="1:14" x14ac:dyDescent="0.35">
      <c r="A503" s="4">
        <v>1</v>
      </c>
      <c r="B503" s="4">
        <f t="shared" si="21"/>
        <v>-0.3718571701143138</v>
      </c>
      <c r="G503" s="4">
        <v>0</v>
      </c>
      <c r="H503" s="4">
        <f t="shared" si="22"/>
        <v>0</v>
      </c>
      <c r="M503" s="6">
        <v>0.65300000000000002</v>
      </c>
      <c r="N503" s="8">
        <f t="shared" si="23"/>
        <v>2.9505757461726966E-2</v>
      </c>
    </row>
    <row r="504" spans="1:14" x14ac:dyDescent="0.35">
      <c r="A504" s="4">
        <v>1</v>
      </c>
      <c r="B504" s="4">
        <f t="shared" si="21"/>
        <v>-0.3718571701143138</v>
      </c>
      <c r="G504" s="4">
        <v>75</v>
      </c>
      <c r="H504" s="4">
        <f t="shared" si="22"/>
        <v>16.498703474538985</v>
      </c>
      <c r="M504" s="6">
        <v>0.72799999999999998</v>
      </c>
      <c r="N504" s="8">
        <f t="shared" si="23"/>
        <v>0.55778018485195735</v>
      </c>
    </row>
    <row r="505" spans="1:14" x14ac:dyDescent="0.35">
      <c r="A505" s="4">
        <v>1</v>
      </c>
      <c r="B505" s="4">
        <f t="shared" si="21"/>
        <v>-0.3718571701143138</v>
      </c>
      <c r="G505" s="4">
        <v>85</v>
      </c>
      <c r="H505" s="4">
        <f t="shared" si="22"/>
        <v>24.01722375419557</v>
      </c>
      <c r="M505" s="6">
        <v>0.66700000000000004</v>
      </c>
      <c r="N505" s="8">
        <f t="shared" si="23"/>
        <v>6.6422149911312289E-2</v>
      </c>
    </row>
    <row r="506" spans="1:14" x14ac:dyDescent="0.35">
      <c r="A506" s="4">
        <v>7</v>
      </c>
      <c r="B506" s="4">
        <f t="shared" si="21"/>
        <v>5.1167071081998236E-2</v>
      </c>
      <c r="G506" s="4">
        <v>81</v>
      </c>
      <c r="H506" s="4">
        <f t="shared" si="22"/>
        <v>20.783614751318456</v>
      </c>
      <c r="M506" s="6">
        <v>0.746</v>
      </c>
      <c r="N506" s="8">
        <f t="shared" si="23"/>
        <v>0.84810749433966004</v>
      </c>
    </row>
    <row r="507" spans="1:14" x14ac:dyDescent="0.35">
      <c r="A507" s="4">
        <v>9</v>
      </c>
      <c r="B507" s="4">
        <f t="shared" si="21"/>
        <v>0.39657640974683322</v>
      </c>
      <c r="G507" s="4">
        <v>27</v>
      </c>
      <c r="H507" s="4">
        <f t="shared" si="22"/>
        <v>0.76976350930809112</v>
      </c>
      <c r="M507" s="6">
        <v>0.78</v>
      </c>
      <c r="N507" s="8">
        <f t="shared" si="23"/>
        <v>1.6415710029121442</v>
      </c>
    </row>
    <row r="508" spans="1:14" x14ac:dyDescent="0.35">
      <c r="A508" s="4">
        <v>2</v>
      </c>
      <c r="B508" s="4">
        <f t="shared" si="21"/>
        <v>-0.15518246266652197</v>
      </c>
      <c r="G508" s="4">
        <v>37</v>
      </c>
      <c r="H508" s="4">
        <f t="shared" si="22"/>
        <v>1.9809394420049145</v>
      </c>
      <c r="M508" s="6">
        <v>0.71499999999999997</v>
      </c>
      <c r="N508" s="8">
        <f t="shared" si="23"/>
        <v>0.39552061718997772</v>
      </c>
    </row>
    <row r="509" spans="1:14" x14ac:dyDescent="0.35">
      <c r="A509" s="4">
        <v>1</v>
      </c>
      <c r="B509" s="4">
        <f t="shared" si="21"/>
        <v>-0.3718571701143138</v>
      </c>
      <c r="G509" s="4">
        <v>61</v>
      </c>
      <c r="H509" s="4">
        <f t="shared" si="22"/>
        <v>8.8767815427658281</v>
      </c>
      <c r="M509" s="6">
        <v>0.501</v>
      </c>
      <c r="N509" s="8">
        <f t="shared" si="23"/>
        <v>-0.39386771973181678</v>
      </c>
    </row>
    <row r="510" spans="1:14" x14ac:dyDescent="0.35">
      <c r="A510" s="4">
        <v>9</v>
      </c>
      <c r="B510" s="4">
        <f t="shared" si="21"/>
        <v>0.39657640974683322</v>
      </c>
      <c r="G510" s="4">
        <v>13</v>
      </c>
      <c r="H510" s="4">
        <f t="shared" si="22"/>
        <v>8.592035919066586E-2</v>
      </c>
      <c r="M510" s="6">
        <v>0.60399999999999998</v>
      </c>
      <c r="N510" s="8">
        <f t="shared" si="23"/>
        <v>-1.9486468740160445E-5</v>
      </c>
    </row>
    <row r="511" spans="1:14" x14ac:dyDescent="0.35">
      <c r="A511" s="4">
        <v>1</v>
      </c>
      <c r="B511" s="4">
        <f t="shared" si="21"/>
        <v>-0.3718571701143138</v>
      </c>
      <c r="G511" s="4">
        <v>69</v>
      </c>
      <c r="H511" s="4">
        <f t="shared" si="22"/>
        <v>12.847342411181817</v>
      </c>
      <c r="M511" s="6">
        <v>0.754</v>
      </c>
      <c r="N511" s="8">
        <f t="shared" si="23"/>
        <v>1.0042309320721532</v>
      </c>
    </row>
    <row r="512" spans="1:14" x14ac:dyDescent="0.35">
      <c r="A512" s="4">
        <v>1</v>
      </c>
      <c r="B512" s="4">
        <f t="shared" si="21"/>
        <v>-0.3718571701143138</v>
      </c>
      <c r="G512" s="4">
        <v>57</v>
      </c>
      <c r="H512" s="4">
        <f t="shared" si="22"/>
        <v>7.2425348564392262</v>
      </c>
      <c r="M512" s="6">
        <v>0.81100000000000005</v>
      </c>
      <c r="N512" s="8">
        <f t="shared" si="23"/>
        <v>2.6982121287119067</v>
      </c>
    </row>
    <row r="513" spans="1:14" x14ac:dyDescent="0.35">
      <c r="A513" s="4">
        <v>1</v>
      </c>
      <c r="B513" s="4">
        <f t="shared" si="21"/>
        <v>-0.3718571701143138</v>
      </c>
      <c r="G513" s="4">
        <v>69</v>
      </c>
      <c r="H513" s="4">
        <f t="shared" si="22"/>
        <v>12.847342411181817</v>
      </c>
      <c r="M513" s="6">
        <v>0.69</v>
      </c>
      <c r="N513" s="8">
        <f t="shared" si="23"/>
        <v>0.17812971565250621</v>
      </c>
    </row>
    <row r="514" spans="1:14" x14ac:dyDescent="0.35">
      <c r="A514" s="4">
        <v>1</v>
      </c>
      <c r="B514" s="4">
        <f t="shared" ref="B514:B577" si="24">((A514-E$3)/E$4)^3</f>
        <v>-0.3718571701143138</v>
      </c>
      <c r="G514" s="4">
        <v>0</v>
      </c>
      <c r="H514" s="4">
        <f t="shared" ref="H514:H577" si="25">((G514-K$3)/K$4)^3</f>
        <v>0</v>
      </c>
      <c r="M514" s="6">
        <v>0.79900000000000004</v>
      </c>
      <c r="N514" s="8">
        <f t="shared" ref="N514:N577" si="26">((M514-Q$3)/Q$4)^3</f>
        <v>2.2475956414302658</v>
      </c>
    </row>
    <row r="515" spans="1:14" x14ac:dyDescent="0.35">
      <c r="A515" s="4">
        <v>1</v>
      </c>
      <c r="B515" s="4">
        <f t="shared" si="24"/>
        <v>-0.3718571701143138</v>
      </c>
      <c r="G515" s="4">
        <v>45</v>
      </c>
      <c r="H515" s="4">
        <f t="shared" si="25"/>
        <v>3.5637199505004213</v>
      </c>
      <c r="M515" s="6">
        <v>0.502</v>
      </c>
      <c r="N515" s="8">
        <f t="shared" si="26"/>
        <v>-0.38292001433980222</v>
      </c>
    </row>
    <row r="516" spans="1:14" x14ac:dyDescent="0.35">
      <c r="A516" s="4">
        <v>2</v>
      </c>
      <c r="B516" s="4">
        <f t="shared" si="24"/>
        <v>-0.15518246266652197</v>
      </c>
      <c r="G516" s="4">
        <v>7</v>
      </c>
      <c r="H516" s="4">
        <f t="shared" si="25"/>
        <v>1.3414056987891851E-2</v>
      </c>
      <c r="M516" s="6">
        <v>0.65500000000000003</v>
      </c>
      <c r="N516" s="8">
        <f t="shared" si="26"/>
        <v>3.3610187718258848E-2</v>
      </c>
    </row>
    <row r="517" spans="1:14" x14ac:dyDescent="0.35">
      <c r="A517" s="4">
        <v>1</v>
      </c>
      <c r="B517" s="4">
        <f t="shared" si="24"/>
        <v>-0.3718571701143138</v>
      </c>
      <c r="G517" s="4">
        <v>76</v>
      </c>
      <c r="H517" s="4">
        <f t="shared" si="25"/>
        <v>17.167490030078167</v>
      </c>
      <c r="M517" s="6">
        <v>0.83399999999999996</v>
      </c>
      <c r="N517" s="8">
        <f t="shared" si="26"/>
        <v>3.7227556400851429</v>
      </c>
    </row>
    <row r="518" spans="1:14" x14ac:dyDescent="0.35">
      <c r="A518" s="4">
        <v>1</v>
      </c>
      <c r="B518" s="4">
        <f t="shared" si="24"/>
        <v>-0.3718571701143138</v>
      </c>
      <c r="G518" s="4">
        <v>0</v>
      </c>
      <c r="H518" s="4">
        <f t="shared" si="25"/>
        <v>0</v>
      </c>
      <c r="M518" s="6">
        <v>0.36399999999999999</v>
      </c>
      <c r="N518" s="8">
        <f t="shared" si="26"/>
        <v>-4.6760525096263397</v>
      </c>
    </row>
    <row r="519" spans="1:14" x14ac:dyDescent="0.35">
      <c r="A519" s="4">
        <v>1</v>
      </c>
      <c r="B519" s="4">
        <f t="shared" si="24"/>
        <v>-0.3718571701143138</v>
      </c>
      <c r="G519" s="4">
        <v>0</v>
      </c>
      <c r="H519" s="4">
        <f t="shared" si="25"/>
        <v>0</v>
      </c>
      <c r="M519" s="6">
        <v>0.504</v>
      </c>
      <c r="N519" s="8">
        <f t="shared" si="26"/>
        <v>-0.36163697114717813</v>
      </c>
    </row>
    <row r="520" spans="1:14" x14ac:dyDescent="0.35">
      <c r="A520" s="4">
        <v>8</v>
      </c>
      <c r="B520" s="4">
        <f t="shared" si="24"/>
        <v>0.16908744968147643</v>
      </c>
      <c r="G520" s="4">
        <v>65</v>
      </c>
      <c r="H520" s="4">
        <f t="shared" si="25"/>
        <v>10.740044898833231</v>
      </c>
      <c r="M520" s="6">
        <v>0.65900000000000003</v>
      </c>
      <c r="N520" s="8">
        <f t="shared" si="26"/>
        <v>4.292652831688485E-2</v>
      </c>
    </row>
    <row r="521" spans="1:14" x14ac:dyDescent="0.35">
      <c r="A521" s="4">
        <v>2</v>
      </c>
      <c r="B521" s="4">
        <f t="shared" si="24"/>
        <v>-0.15518246266652197</v>
      </c>
      <c r="G521" s="4">
        <v>85</v>
      </c>
      <c r="H521" s="4">
        <f t="shared" si="25"/>
        <v>24.01722375419557</v>
      </c>
      <c r="M521" s="6">
        <v>0.79300000000000004</v>
      </c>
      <c r="N521" s="8">
        <f t="shared" si="26"/>
        <v>2.042442225098867</v>
      </c>
    </row>
    <row r="522" spans="1:14" x14ac:dyDescent="0.35">
      <c r="A522" s="4">
        <v>9</v>
      </c>
      <c r="B522" s="4">
        <f t="shared" si="24"/>
        <v>0.39657640974683322</v>
      </c>
      <c r="G522" s="4">
        <v>80</v>
      </c>
      <c r="H522" s="4">
        <f t="shared" si="25"/>
        <v>20.023315387173842</v>
      </c>
      <c r="M522" s="6">
        <v>0.73</v>
      </c>
      <c r="N522" s="8">
        <f t="shared" si="26"/>
        <v>0.58611866437100968</v>
      </c>
    </row>
    <row r="523" spans="1:14" x14ac:dyDescent="0.35">
      <c r="A523" s="4">
        <v>1</v>
      </c>
      <c r="B523" s="4">
        <f t="shared" si="24"/>
        <v>-0.3718571701143138</v>
      </c>
      <c r="G523" s="4">
        <v>0</v>
      </c>
      <c r="H523" s="4">
        <f t="shared" si="25"/>
        <v>0</v>
      </c>
      <c r="M523" s="6">
        <v>0.71799999999999997</v>
      </c>
      <c r="N523" s="8">
        <f t="shared" si="26"/>
        <v>0.42970565120947624</v>
      </c>
    </row>
    <row r="524" spans="1:14" x14ac:dyDescent="0.35">
      <c r="A524" s="4">
        <v>6</v>
      </c>
      <c r="B524" s="4">
        <f t="shared" si="24"/>
        <v>6.8073778701327808E-3</v>
      </c>
      <c r="G524" s="4">
        <v>83</v>
      </c>
      <c r="H524" s="4">
        <f t="shared" si="25"/>
        <v>22.361467647042904</v>
      </c>
      <c r="M524" s="6">
        <v>0.44900000000000001</v>
      </c>
      <c r="N524" s="8">
        <f t="shared" si="26"/>
        <v>-1.2932664345467573</v>
      </c>
    </row>
    <row r="525" spans="1:14" x14ac:dyDescent="0.35">
      <c r="A525" s="4">
        <v>4</v>
      </c>
      <c r="B525" s="4">
        <f t="shared" si="24"/>
        <v>-5.2615367038240336E-3</v>
      </c>
      <c r="G525" s="4">
        <v>79</v>
      </c>
      <c r="H525" s="4">
        <f t="shared" si="25"/>
        <v>19.281787881204689</v>
      </c>
      <c r="M525" s="6">
        <v>0.64700000000000002</v>
      </c>
      <c r="N525" s="8">
        <f t="shared" si="26"/>
        <v>1.9221846839715746E-2</v>
      </c>
    </row>
    <row r="526" spans="1:14" x14ac:dyDescent="0.35">
      <c r="A526" s="4">
        <v>5</v>
      </c>
      <c r="B526" s="4">
        <f t="shared" si="24"/>
        <v>4.7396761401866345E-7</v>
      </c>
      <c r="G526" s="4">
        <v>85</v>
      </c>
      <c r="H526" s="4">
        <f t="shared" si="25"/>
        <v>24.01722375419557</v>
      </c>
      <c r="M526" s="6">
        <v>0.69499999999999995</v>
      </c>
      <c r="N526" s="8">
        <f t="shared" si="26"/>
        <v>0.21270830130994703</v>
      </c>
    </row>
    <row r="527" spans="1:14" x14ac:dyDescent="0.35">
      <c r="A527" s="4">
        <v>7</v>
      </c>
      <c r="B527" s="4">
        <f t="shared" si="24"/>
        <v>5.1167071081998236E-2</v>
      </c>
      <c r="G527" s="4">
        <v>71</v>
      </c>
      <c r="H527" s="4">
        <f t="shared" si="25"/>
        <v>13.997196940505422</v>
      </c>
      <c r="M527" s="6">
        <v>0.627</v>
      </c>
      <c r="N527" s="8">
        <f t="shared" si="26"/>
        <v>2.2360457701387565E-3</v>
      </c>
    </row>
    <row r="528" spans="1:14" x14ac:dyDescent="0.35">
      <c r="A528" s="4">
        <v>6</v>
      </c>
      <c r="B528" s="4">
        <f t="shared" si="24"/>
        <v>6.8073778701327808E-3</v>
      </c>
      <c r="G528" s="4">
        <v>0</v>
      </c>
      <c r="H528" s="4">
        <f t="shared" si="25"/>
        <v>0</v>
      </c>
      <c r="M528" s="6">
        <v>0.64300000000000002</v>
      </c>
      <c r="N528" s="8">
        <f t="shared" si="26"/>
        <v>1.3902406528412025E-2</v>
      </c>
    </row>
    <row r="529" spans="1:14" x14ac:dyDescent="0.35">
      <c r="A529" s="4">
        <v>1</v>
      </c>
      <c r="B529" s="4">
        <f t="shared" si="24"/>
        <v>-0.3718571701143138</v>
      </c>
      <c r="G529" s="4">
        <v>3</v>
      </c>
      <c r="H529" s="4">
        <f t="shared" si="25"/>
        <v>1.0559170223704954E-3</v>
      </c>
      <c r="M529" s="6">
        <v>0.626</v>
      </c>
      <c r="N529" s="8">
        <f t="shared" si="26"/>
        <v>1.9024829215255772E-3</v>
      </c>
    </row>
    <row r="530" spans="1:14" x14ac:dyDescent="0.35">
      <c r="A530" s="4">
        <v>12</v>
      </c>
      <c r="B530" s="4">
        <f t="shared" si="24"/>
        <v>2.0965337395208357</v>
      </c>
      <c r="G530" s="4">
        <v>87</v>
      </c>
      <c r="H530" s="4">
        <f t="shared" si="25"/>
        <v>25.752760258594012</v>
      </c>
      <c r="M530" s="6">
        <v>0.70199999999999996</v>
      </c>
      <c r="N530" s="8">
        <f t="shared" si="26"/>
        <v>0.2682421519417813</v>
      </c>
    </row>
    <row r="531" spans="1:14" x14ac:dyDescent="0.35">
      <c r="A531" s="4">
        <v>1</v>
      </c>
      <c r="B531" s="4">
        <f t="shared" si="24"/>
        <v>-0.3718571701143138</v>
      </c>
      <c r="G531" s="4">
        <v>0</v>
      </c>
      <c r="H531" s="4">
        <f t="shared" si="25"/>
        <v>0</v>
      </c>
      <c r="M531" s="6">
        <v>0.48199999999999998</v>
      </c>
      <c r="N531" s="8">
        <f t="shared" si="26"/>
        <v>-0.64335089081074082</v>
      </c>
    </row>
    <row r="532" spans="1:14" x14ac:dyDescent="0.35">
      <c r="A532" s="4">
        <v>1</v>
      </c>
      <c r="B532" s="4">
        <f t="shared" si="24"/>
        <v>-0.3718571701143138</v>
      </c>
      <c r="G532" s="4">
        <v>68</v>
      </c>
      <c r="H532" s="4">
        <f t="shared" si="25"/>
        <v>12.296818562148129</v>
      </c>
      <c r="M532" s="6">
        <v>0.73</v>
      </c>
      <c r="N532" s="8">
        <f t="shared" si="26"/>
        <v>0.58611866437100968</v>
      </c>
    </row>
    <row r="533" spans="1:14" x14ac:dyDescent="0.35">
      <c r="A533" s="4">
        <v>1</v>
      </c>
      <c r="B533" s="4">
        <f t="shared" si="24"/>
        <v>-0.3718571701143138</v>
      </c>
      <c r="G533" s="4">
        <v>21</v>
      </c>
      <c r="H533" s="4">
        <f t="shared" si="25"/>
        <v>0.36217953867307984</v>
      </c>
      <c r="M533" s="6">
        <v>0.63800000000000001</v>
      </c>
      <c r="N533" s="8">
        <f t="shared" si="26"/>
        <v>8.7641921654881896E-3</v>
      </c>
    </row>
    <row r="534" spans="1:14" x14ac:dyDescent="0.35">
      <c r="A534" s="4">
        <v>3</v>
      </c>
      <c r="B534" s="4">
        <f t="shared" si="24"/>
        <v>-4.4986550222447359E-2</v>
      </c>
      <c r="G534" s="4">
        <v>82</v>
      </c>
      <c r="H534" s="4">
        <f t="shared" si="25"/>
        <v>21.562920621865757</v>
      </c>
      <c r="M534" s="6">
        <v>0.628</v>
      </c>
      <c r="N534" s="8">
        <f t="shared" si="26"/>
        <v>2.6064823688528244E-3</v>
      </c>
    </row>
    <row r="535" spans="1:14" x14ac:dyDescent="0.35">
      <c r="A535" s="4">
        <v>10</v>
      </c>
      <c r="B535" s="4">
        <f t="shared" si="24"/>
        <v>0.76964184735633479</v>
      </c>
      <c r="G535" s="4">
        <v>81</v>
      </c>
      <c r="H535" s="4">
        <f t="shared" si="25"/>
        <v>20.783614751318456</v>
      </c>
      <c r="M535" s="6">
        <v>0.66700000000000004</v>
      </c>
      <c r="N535" s="8">
        <f t="shared" si="26"/>
        <v>6.6422149911312289E-2</v>
      </c>
    </row>
    <row r="536" spans="1:14" x14ac:dyDescent="0.35">
      <c r="A536" s="4">
        <v>10</v>
      </c>
      <c r="B536" s="4">
        <f t="shared" si="24"/>
        <v>0.76964184735633479</v>
      </c>
      <c r="G536" s="4">
        <v>89</v>
      </c>
      <c r="H536" s="4">
        <f t="shared" si="25"/>
        <v>27.569954346055773</v>
      </c>
      <c r="M536" s="6">
        <v>0.35699999999999998</v>
      </c>
      <c r="N536" s="8">
        <f t="shared" si="26"/>
        <v>-5.0902860647102655</v>
      </c>
    </row>
    <row r="537" spans="1:14" x14ac:dyDescent="0.35">
      <c r="A537" s="4">
        <v>10</v>
      </c>
      <c r="B537" s="4">
        <f t="shared" si="24"/>
        <v>0.76964184735633479</v>
      </c>
      <c r="G537" s="4">
        <v>48</v>
      </c>
      <c r="H537" s="4">
        <f t="shared" si="25"/>
        <v>4.3250361236295491</v>
      </c>
      <c r="M537" s="6">
        <v>0.66700000000000004</v>
      </c>
      <c r="N537" s="8">
        <f t="shared" si="26"/>
        <v>6.6422149911312289E-2</v>
      </c>
    </row>
    <row r="538" spans="1:14" x14ac:dyDescent="0.35">
      <c r="A538" s="4">
        <v>11</v>
      </c>
      <c r="B538" s="4">
        <f t="shared" si="24"/>
        <v>1.3242916585882474</v>
      </c>
      <c r="G538" s="4">
        <v>58</v>
      </c>
      <c r="H538" s="4">
        <f t="shared" si="25"/>
        <v>7.6304474840278536</v>
      </c>
      <c r="M538" s="6">
        <v>0.68</v>
      </c>
      <c r="N538" s="8">
        <f t="shared" si="26"/>
        <v>0.12063045172314857</v>
      </c>
    </row>
    <row r="539" spans="1:14" x14ac:dyDescent="0.35">
      <c r="A539" s="4">
        <v>11</v>
      </c>
      <c r="B539" s="4">
        <f t="shared" si="24"/>
        <v>1.3242916585882474</v>
      </c>
      <c r="G539" s="4">
        <v>90</v>
      </c>
      <c r="H539" s="4">
        <f t="shared" si="25"/>
        <v>28.509759604003371</v>
      </c>
      <c r="M539" s="6">
        <v>0.68</v>
      </c>
      <c r="N539" s="8">
        <f t="shared" si="26"/>
        <v>0.12063045172314857</v>
      </c>
    </row>
    <row r="540" spans="1:14" x14ac:dyDescent="0.35">
      <c r="A540" s="4">
        <v>7</v>
      </c>
      <c r="B540" s="4">
        <f t="shared" si="24"/>
        <v>5.1167071081998236E-2</v>
      </c>
      <c r="G540" s="4">
        <v>52</v>
      </c>
      <c r="H540" s="4">
        <f t="shared" si="25"/>
        <v>5.498902988202615</v>
      </c>
      <c r="M540" s="6">
        <v>0.61399999999999999</v>
      </c>
      <c r="N540" s="8">
        <f t="shared" si="26"/>
        <v>7.222365678113557E-5</v>
      </c>
    </row>
    <row r="541" spans="1:14" x14ac:dyDescent="0.35">
      <c r="A541" s="4">
        <v>9</v>
      </c>
      <c r="B541" s="4">
        <f t="shared" si="24"/>
        <v>0.39657640974683322</v>
      </c>
      <c r="G541" s="4">
        <v>93</v>
      </c>
      <c r="H541" s="4">
        <f t="shared" si="25"/>
        <v>31.456824013439423</v>
      </c>
      <c r="M541" s="6">
        <v>0.51400000000000001</v>
      </c>
      <c r="N541" s="8">
        <f t="shared" si="26"/>
        <v>-0.26696649444840559</v>
      </c>
    </row>
    <row r="542" spans="1:14" x14ac:dyDescent="0.35">
      <c r="A542" s="4">
        <v>1</v>
      </c>
      <c r="B542" s="4">
        <f t="shared" si="24"/>
        <v>-0.3718571701143138</v>
      </c>
      <c r="G542" s="4">
        <v>45</v>
      </c>
      <c r="H542" s="4">
        <f t="shared" si="25"/>
        <v>3.5637199505004213</v>
      </c>
      <c r="M542" s="6">
        <v>0.59599999999999997</v>
      </c>
      <c r="N542" s="8">
        <f t="shared" si="26"/>
        <v>-5.4640995618753364E-4</v>
      </c>
    </row>
    <row r="543" spans="1:14" x14ac:dyDescent="0.35">
      <c r="A543" s="4">
        <v>2</v>
      </c>
      <c r="B543" s="4">
        <f t="shared" si="24"/>
        <v>-0.15518246266652197</v>
      </c>
      <c r="G543" s="4">
        <v>70</v>
      </c>
      <c r="H543" s="4">
        <f t="shared" si="25"/>
        <v>13.414056987891843</v>
      </c>
      <c r="M543" s="6">
        <v>0.443</v>
      </c>
      <c r="N543" s="8">
        <f t="shared" si="26"/>
        <v>-1.4453423537559078</v>
      </c>
    </row>
    <row r="544" spans="1:14" x14ac:dyDescent="0.35">
      <c r="A544" s="4">
        <v>1</v>
      </c>
      <c r="B544" s="4">
        <f t="shared" si="24"/>
        <v>-0.3718571701143138</v>
      </c>
      <c r="G544" s="4">
        <v>79</v>
      </c>
      <c r="H544" s="4">
        <f t="shared" si="25"/>
        <v>19.281787881204689</v>
      </c>
      <c r="M544" s="6">
        <v>0.92300000000000004</v>
      </c>
      <c r="N544" s="8">
        <f t="shared" si="26"/>
        <v>10.07741778076649</v>
      </c>
    </row>
    <row r="545" spans="1:14" x14ac:dyDescent="0.35">
      <c r="A545" s="4">
        <v>1</v>
      </c>
      <c r="B545" s="4">
        <f t="shared" si="24"/>
        <v>-0.3718571701143138</v>
      </c>
      <c r="G545" s="4">
        <v>19</v>
      </c>
      <c r="H545" s="4">
        <f t="shared" si="25"/>
        <v>0.26824203171997135</v>
      </c>
      <c r="M545" s="6">
        <v>0.66300000000000003</v>
      </c>
      <c r="N545" s="8">
        <f t="shared" si="26"/>
        <v>5.3822609042671561E-2</v>
      </c>
    </row>
    <row r="546" spans="1:14" x14ac:dyDescent="0.35">
      <c r="A546" s="4">
        <v>1</v>
      </c>
      <c r="B546" s="4">
        <f t="shared" si="24"/>
        <v>-0.3718571701143138</v>
      </c>
      <c r="G546" s="4">
        <v>33</v>
      </c>
      <c r="H546" s="4">
        <f t="shared" si="25"/>
        <v>1.4054255567751295</v>
      </c>
      <c r="M546" s="6">
        <v>0.55100000000000005</v>
      </c>
      <c r="N546" s="8">
        <f t="shared" si="26"/>
        <v>-5.9432654623888873E-2</v>
      </c>
    </row>
    <row r="547" spans="1:14" x14ac:dyDescent="0.35">
      <c r="A547" s="4">
        <v>1</v>
      </c>
      <c r="B547" s="4">
        <f t="shared" si="24"/>
        <v>-0.3718571701143138</v>
      </c>
      <c r="G547" s="4">
        <v>48</v>
      </c>
      <c r="H547" s="4">
        <f t="shared" si="25"/>
        <v>4.3250361236295491</v>
      </c>
      <c r="M547" s="6">
        <v>0.70199999999999996</v>
      </c>
      <c r="N547" s="8">
        <f t="shared" si="26"/>
        <v>0.2682421519417813</v>
      </c>
    </row>
    <row r="548" spans="1:14" x14ac:dyDescent="0.35">
      <c r="A548" s="4">
        <v>1</v>
      </c>
      <c r="B548" s="4">
        <f t="shared" si="24"/>
        <v>-0.3718571701143138</v>
      </c>
      <c r="G548" s="4">
        <v>59</v>
      </c>
      <c r="H548" s="4">
        <f t="shared" si="25"/>
        <v>8.0319697087937048</v>
      </c>
      <c r="M548" s="6">
        <v>0.60599999999999998</v>
      </c>
      <c r="N548" s="8">
        <f t="shared" si="26"/>
        <v>-2.299407171409395E-6</v>
      </c>
    </row>
    <row r="549" spans="1:14" x14ac:dyDescent="0.35">
      <c r="A549" s="4">
        <v>1</v>
      </c>
      <c r="B549" s="4">
        <f t="shared" si="24"/>
        <v>-0.3718571701143138</v>
      </c>
      <c r="G549" s="4">
        <v>49</v>
      </c>
      <c r="H549" s="4">
        <f t="shared" si="25"/>
        <v>4.6010215468469022</v>
      </c>
      <c r="M549" s="6">
        <v>0.75800000000000001</v>
      </c>
      <c r="N549" s="8">
        <f t="shared" si="26"/>
        <v>1.0890079266803685</v>
      </c>
    </row>
    <row r="550" spans="1:14" x14ac:dyDescent="0.35">
      <c r="A550" s="4">
        <v>1</v>
      </c>
      <c r="B550" s="4">
        <f t="shared" si="24"/>
        <v>-0.3718571701143138</v>
      </c>
      <c r="G550" s="4">
        <v>1</v>
      </c>
      <c r="H550" s="4">
        <f t="shared" si="25"/>
        <v>3.9108037865573909E-5</v>
      </c>
      <c r="M550" s="6">
        <v>0.63800000000000001</v>
      </c>
      <c r="N550" s="8">
        <f t="shared" si="26"/>
        <v>8.7641921654881896E-3</v>
      </c>
    </row>
    <row r="551" spans="1:14" x14ac:dyDescent="0.35">
      <c r="A551" s="4">
        <v>2</v>
      </c>
      <c r="B551" s="4">
        <f t="shared" si="24"/>
        <v>-0.15518246266652197</v>
      </c>
      <c r="G551" s="4">
        <v>71</v>
      </c>
      <c r="H551" s="4">
        <f t="shared" si="25"/>
        <v>13.997196940505422</v>
      </c>
      <c r="M551" s="6">
        <v>0.84299999999999997</v>
      </c>
      <c r="N551" s="8">
        <f t="shared" si="26"/>
        <v>4.1852973277814058</v>
      </c>
    </row>
    <row r="552" spans="1:14" x14ac:dyDescent="0.35">
      <c r="A552" s="4">
        <v>1</v>
      </c>
      <c r="B552" s="4">
        <f t="shared" si="24"/>
        <v>-0.3718571701143138</v>
      </c>
      <c r="G552" s="4">
        <v>42</v>
      </c>
      <c r="H552" s="4">
        <f t="shared" si="25"/>
        <v>2.8974363093846387</v>
      </c>
      <c r="M552" s="6">
        <v>0.66100000000000003</v>
      </c>
      <c r="N552" s="8">
        <f t="shared" si="26"/>
        <v>4.8169368662902272E-2</v>
      </c>
    </row>
    <row r="553" spans="1:14" x14ac:dyDescent="0.35">
      <c r="A553" s="4">
        <v>1</v>
      </c>
      <c r="B553" s="4">
        <f t="shared" si="24"/>
        <v>-0.3718571701143138</v>
      </c>
      <c r="G553" s="4">
        <v>51</v>
      </c>
      <c r="H553" s="4">
        <f t="shared" si="25"/>
        <v>5.1877203309062425</v>
      </c>
      <c r="M553" s="6">
        <v>0.54400000000000004</v>
      </c>
      <c r="N553" s="8">
        <f t="shared" si="26"/>
        <v>-8.4164204935821954E-2</v>
      </c>
    </row>
    <row r="554" spans="1:14" x14ac:dyDescent="0.35">
      <c r="A554" s="4">
        <v>1</v>
      </c>
      <c r="B554" s="4">
        <f t="shared" si="24"/>
        <v>-0.3718571701143138</v>
      </c>
      <c r="G554" s="4">
        <v>74</v>
      </c>
      <c r="H554" s="4">
        <f t="shared" si="25"/>
        <v>15.847515536039316</v>
      </c>
      <c r="M554" s="6">
        <v>0.61299999999999999</v>
      </c>
      <c r="N554" s="8">
        <f t="shared" si="26"/>
        <v>4.2105162165599082E-5</v>
      </c>
    </row>
    <row r="555" spans="1:14" x14ac:dyDescent="0.35">
      <c r="A555" s="4">
        <v>1</v>
      </c>
      <c r="B555" s="4">
        <f t="shared" si="24"/>
        <v>-0.3718571701143138</v>
      </c>
      <c r="G555" s="4">
        <v>54</v>
      </c>
      <c r="H555" s="4">
        <f t="shared" si="25"/>
        <v>6.158108074464729</v>
      </c>
      <c r="M555" s="6">
        <v>0.7</v>
      </c>
      <c r="N555" s="8">
        <f t="shared" si="26"/>
        <v>0.25149504363676362</v>
      </c>
    </row>
    <row r="556" spans="1:14" x14ac:dyDescent="0.35">
      <c r="A556" s="4">
        <v>1</v>
      </c>
      <c r="B556" s="4">
        <f t="shared" si="24"/>
        <v>-0.3718571701143138</v>
      </c>
      <c r="G556" s="4">
        <v>14</v>
      </c>
      <c r="H556" s="4">
        <f t="shared" si="25"/>
        <v>0.1073124559031348</v>
      </c>
      <c r="M556" s="6">
        <v>0.58499999999999996</v>
      </c>
      <c r="N556" s="8">
        <f t="shared" si="26"/>
        <v>-3.8819936858601068E-3</v>
      </c>
    </row>
    <row r="557" spans="1:14" x14ac:dyDescent="0.35">
      <c r="A557" s="4">
        <v>1</v>
      </c>
      <c r="B557" s="4">
        <f t="shared" si="24"/>
        <v>-0.3718571701143138</v>
      </c>
      <c r="G557" s="4">
        <v>34</v>
      </c>
      <c r="H557" s="4">
        <f t="shared" si="25"/>
        <v>1.5371023202685161</v>
      </c>
      <c r="M557" s="6">
        <v>0.67600000000000005</v>
      </c>
      <c r="N557" s="8">
        <f t="shared" si="26"/>
        <v>0.10164022403185036</v>
      </c>
    </row>
    <row r="558" spans="1:14" x14ac:dyDescent="0.35">
      <c r="A558" s="4">
        <v>1</v>
      </c>
      <c r="B558" s="4">
        <f t="shared" si="24"/>
        <v>-0.3718571701143138</v>
      </c>
      <c r="G558" s="4">
        <v>69</v>
      </c>
      <c r="H558" s="4">
        <f t="shared" si="25"/>
        <v>12.847342411181817</v>
      </c>
      <c r="M558" s="6">
        <v>0.57299999999999995</v>
      </c>
      <c r="N558" s="8">
        <f t="shared" si="26"/>
        <v>-1.3725552468630475E-2</v>
      </c>
    </row>
    <row r="559" spans="1:14" x14ac:dyDescent="0.35">
      <c r="A559" s="4">
        <v>1</v>
      </c>
      <c r="B559" s="4">
        <f t="shared" si="24"/>
        <v>-0.3718571701143138</v>
      </c>
      <c r="G559" s="4">
        <v>66</v>
      </c>
      <c r="H559" s="4">
        <f t="shared" si="25"/>
        <v>11.243404454201036</v>
      </c>
      <c r="M559" s="6">
        <v>0.76</v>
      </c>
      <c r="N559" s="8">
        <f t="shared" si="26"/>
        <v>1.1331293704268337</v>
      </c>
    </row>
    <row r="560" spans="1:14" x14ac:dyDescent="0.35">
      <c r="A560" s="4">
        <v>1</v>
      </c>
      <c r="B560" s="4">
        <f t="shared" si="24"/>
        <v>-0.3718571701143138</v>
      </c>
      <c r="G560" s="4">
        <v>51</v>
      </c>
      <c r="H560" s="4">
        <f t="shared" si="25"/>
        <v>5.1877203309062425</v>
      </c>
      <c r="M560" s="6">
        <v>0.79900000000000004</v>
      </c>
      <c r="N560" s="8">
        <f t="shared" si="26"/>
        <v>2.2475956414302658</v>
      </c>
    </row>
    <row r="561" spans="1:14" x14ac:dyDescent="0.35">
      <c r="A561" s="4">
        <v>1</v>
      </c>
      <c r="B561" s="4">
        <f t="shared" si="24"/>
        <v>-0.3718571701143138</v>
      </c>
      <c r="G561" s="4">
        <v>0</v>
      </c>
      <c r="H561" s="4">
        <f t="shared" si="25"/>
        <v>0</v>
      </c>
      <c r="M561" s="6">
        <v>0.72599999999999998</v>
      </c>
      <c r="N561" s="8">
        <f t="shared" si="26"/>
        <v>0.53037018293237259</v>
      </c>
    </row>
    <row r="562" spans="1:14" x14ac:dyDescent="0.35">
      <c r="A562" s="4">
        <v>1</v>
      </c>
      <c r="B562" s="4">
        <f t="shared" si="24"/>
        <v>-0.3718571701143138</v>
      </c>
      <c r="G562" s="4">
        <v>49</v>
      </c>
      <c r="H562" s="4">
        <f t="shared" si="25"/>
        <v>4.6010215468469022</v>
      </c>
      <c r="M562" s="6">
        <v>0.42099999999999999</v>
      </c>
      <c r="N562" s="8">
        <f t="shared" si="26"/>
        <v>-2.1043264967909394</v>
      </c>
    </row>
    <row r="563" spans="1:14" x14ac:dyDescent="0.35">
      <c r="A563" s="4">
        <v>1</v>
      </c>
      <c r="B563" s="4">
        <f t="shared" si="24"/>
        <v>-0.3718571701143138</v>
      </c>
      <c r="G563" s="4">
        <v>25</v>
      </c>
      <c r="H563" s="4">
        <f t="shared" si="25"/>
        <v>0.61106309164959216</v>
      </c>
      <c r="M563" s="6">
        <v>0.63800000000000001</v>
      </c>
      <c r="N563" s="8">
        <f t="shared" si="26"/>
        <v>8.7641921654881896E-3</v>
      </c>
    </row>
    <row r="564" spans="1:14" x14ac:dyDescent="0.35">
      <c r="A564" s="4">
        <v>7</v>
      </c>
      <c r="B564" s="4">
        <f t="shared" si="24"/>
        <v>5.1167071081998236E-2</v>
      </c>
      <c r="G564" s="4">
        <v>71</v>
      </c>
      <c r="H564" s="4">
        <f t="shared" si="25"/>
        <v>13.997196940505422</v>
      </c>
      <c r="M564" s="6">
        <v>0.82499999999999996</v>
      </c>
      <c r="N564" s="8">
        <f t="shared" si="26"/>
        <v>3.2956134371334542</v>
      </c>
    </row>
    <row r="565" spans="1:14" x14ac:dyDescent="0.35">
      <c r="A565" s="4">
        <v>14</v>
      </c>
      <c r="B565" s="4">
        <f t="shared" si="24"/>
        <v>4.4378262948011065</v>
      </c>
      <c r="G565" s="4">
        <v>54</v>
      </c>
      <c r="H565" s="4">
        <f t="shared" si="25"/>
        <v>6.158108074464729</v>
      </c>
      <c r="M565" s="6">
        <v>0.46300000000000002</v>
      </c>
      <c r="N565" s="8">
        <f t="shared" si="26"/>
        <v>-0.98071207906365276</v>
      </c>
    </row>
    <row r="566" spans="1:14" x14ac:dyDescent="0.35">
      <c r="A566" s="4">
        <v>1</v>
      </c>
      <c r="B566" s="4">
        <f t="shared" si="24"/>
        <v>-0.3718571701143138</v>
      </c>
      <c r="G566" s="4">
        <v>68</v>
      </c>
      <c r="H566" s="4">
        <f t="shared" si="25"/>
        <v>12.296818562148129</v>
      </c>
      <c r="M566" s="6">
        <v>0.48299999999999998</v>
      </c>
      <c r="N566" s="8">
        <f t="shared" si="26"/>
        <v>-0.62814532041668458</v>
      </c>
    </row>
    <row r="567" spans="1:14" x14ac:dyDescent="0.35">
      <c r="A567" s="4">
        <v>4</v>
      </c>
      <c r="B567" s="4">
        <f t="shared" si="24"/>
        <v>-5.2615367038240336E-3</v>
      </c>
      <c r="G567" s="4">
        <v>78</v>
      </c>
      <c r="H567" s="4">
        <f t="shared" si="25"/>
        <v>18.558797585183829</v>
      </c>
      <c r="M567" s="6">
        <v>0.80600000000000005</v>
      </c>
      <c r="N567" s="8">
        <f t="shared" si="26"/>
        <v>2.503777006681704</v>
      </c>
    </row>
    <row r="568" spans="1:14" x14ac:dyDescent="0.35">
      <c r="A568" s="4">
        <v>1</v>
      </c>
      <c r="B568" s="4">
        <f t="shared" si="24"/>
        <v>-0.3718571701143138</v>
      </c>
      <c r="G568" s="4">
        <v>52</v>
      </c>
      <c r="H568" s="4">
        <f t="shared" si="25"/>
        <v>5.498902988202615</v>
      </c>
      <c r="M568" s="6">
        <v>0.74</v>
      </c>
      <c r="N568" s="8">
        <f t="shared" si="26"/>
        <v>0.74227950102694285</v>
      </c>
    </row>
    <row r="569" spans="1:14" x14ac:dyDescent="0.35">
      <c r="A569" s="4">
        <v>1</v>
      </c>
      <c r="B569" s="4">
        <f t="shared" si="24"/>
        <v>-0.3718571701143138</v>
      </c>
      <c r="G569" s="4">
        <v>52</v>
      </c>
      <c r="H569" s="4">
        <f t="shared" si="25"/>
        <v>5.498902988202615</v>
      </c>
      <c r="M569" s="6">
        <v>0.57099999999999995</v>
      </c>
      <c r="N569" s="8">
        <f t="shared" si="26"/>
        <v>-1.6221143271613919E-2</v>
      </c>
    </row>
    <row r="570" spans="1:14" x14ac:dyDescent="0.35">
      <c r="A570" s="4">
        <v>1</v>
      </c>
      <c r="B570" s="4">
        <f t="shared" si="24"/>
        <v>-0.3718571701143138</v>
      </c>
      <c r="G570" s="4">
        <v>84</v>
      </c>
      <c r="H570" s="4">
        <f t="shared" si="25"/>
        <v>23.17949047507711</v>
      </c>
      <c r="M570" s="6">
        <v>0.72599999999999998</v>
      </c>
      <c r="N570" s="8">
        <f t="shared" si="26"/>
        <v>0.53037018293237259</v>
      </c>
    </row>
    <row r="571" spans="1:14" x14ac:dyDescent="0.35">
      <c r="A571" s="4">
        <v>1</v>
      </c>
      <c r="B571" s="4">
        <f t="shared" si="24"/>
        <v>-0.3718571701143138</v>
      </c>
      <c r="G571" s="4">
        <v>56</v>
      </c>
      <c r="H571" s="4">
        <f t="shared" si="25"/>
        <v>6.8679971778006275</v>
      </c>
      <c r="M571" s="6">
        <v>0.72299999999999998</v>
      </c>
      <c r="N571" s="8">
        <f t="shared" si="26"/>
        <v>0.49096224586020615</v>
      </c>
    </row>
    <row r="572" spans="1:14" x14ac:dyDescent="0.35">
      <c r="A572" s="4">
        <v>1</v>
      </c>
      <c r="B572" s="4">
        <f t="shared" si="24"/>
        <v>-0.3718571701143138</v>
      </c>
      <c r="G572" s="4">
        <v>45</v>
      </c>
      <c r="H572" s="4">
        <f t="shared" si="25"/>
        <v>3.5637199505004213</v>
      </c>
      <c r="M572" s="6">
        <v>0.745</v>
      </c>
      <c r="N572" s="8">
        <f t="shared" si="26"/>
        <v>0.82981348288243606</v>
      </c>
    </row>
    <row r="573" spans="1:14" x14ac:dyDescent="0.35">
      <c r="A573" s="4">
        <v>1</v>
      </c>
      <c r="B573" s="4">
        <f t="shared" si="24"/>
        <v>-0.3718571701143138</v>
      </c>
      <c r="G573" s="4">
        <v>5</v>
      </c>
      <c r="H573" s="4">
        <f t="shared" si="25"/>
        <v>4.8885047331967387E-3</v>
      </c>
      <c r="M573" s="6">
        <v>0.379</v>
      </c>
      <c r="N573" s="8">
        <f t="shared" si="26"/>
        <v>-3.8653624034449012</v>
      </c>
    </row>
    <row r="574" spans="1:14" x14ac:dyDescent="0.35">
      <c r="A574" s="4">
        <v>1</v>
      </c>
      <c r="B574" s="4">
        <f t="shared" si="24"/>
        <v>-0.3718571701143138</v>
      </c>
      <c r="G574" s="4">
        <v>60</v>
      </c>
      <c r="H574" s="4">
        <f t="shared" si="25"/>
        <v>8.4473361789639636</v>
      </c>
      <c r="M574" s="6">
        <v>0.60899999999999999</v>
      </c>
      <c r="N574" s="8">
        <f t="shared" si="26"/>
        <v>3.9989793115661172E-7</v>
      </c>
    </row>
    <row r="575" spans="1:14" x14ac:dyDescent="0.35">
      <c r="A575" s="4">
        <v>1</v>
      </c>
      <c r="B575" s="4">
        <f t="shared" si="24"/>
        <v>-0.3718571701143138</v>
      </c>
      <c r="G575" s="4">
        <v>55</v>
      </c>
      <c r="H575" s="4">
        <f t="shared" si="25"/>
        <v>6.5065997998848584</v>
      </c>
      <c r="M575" s="6">
        <v>0.63200000000000001</v>
      </c>
      <c r="N575" s="8">
        <f t="shared" si="26"/>
        <v>4.495628769622154E-3</v>
      </c>
    </row>
    <row r="576" spans="1:14" x14ac:dyDescent="0.35">
      <c r="A576" s="4">
        <v>1</v>
      </c>
      <c r="B576" s="4">
        <f t="shared" si="24"/>
        <v>-0.3718571701143138</v>
      </c>
      <c r="G576" s="4">
        <v>0</v>
      </c>
      <c r="H576" s="4">
        <f t="shared" si="25"/>
        <v>0</v>
      </c>
      <c r="M576" s="6">
        <v>0.57599999999999996</v>
      </c>
      <c r="N576" s="8">
        <f t="shared" si="26"/>
        <v>-1.0483696049594831E-2</v>
      </c>
    </row>
    <row r="577" spans="1:14" x14ac:dyDescent="0.35">
      <c r="A577" s="4">
        <v>1</v>
      </c>
      <c r="B577" s="4">
        <f t="shared" si="24"/>
        <v>-0.3718571701143138</v>
      </c>
      <c r="G577" s="4">
        <v>72</v>
      </c>
      <c r="H577" s="4">
        <f t="shared" si="25"/>
        <v>14.596996917249726</v>
      </c>
      <c r="M577" s="6">
        <v>0.79</v>
      </c>
      <c r="N577" s="8">
        <f t="shared" si="26"/>
        <v>1.9447215434248515</v>
      </c>
    </row>
    <row r="578" spans="1:14" x14ac:dyDescent="0.35">
      <c r="A578" s="4">
        <v>1</v>
      </c>
      <c r="B578" s="4">
        <f t="shared" ref="B578:B641" si="27">((A578-E$3)/E$4)^3</f>
        <v>-0.3718571701143138</v>
      </c>
      <c r="G578" s="4">
        <v>0</v>
      </c>
      <c r="H578" s="4">
        <f t="shared" ref="H578:H641" si="28">((G578-K$3)/K$4)^3</f>
        <v>0</v>
      </c>
      <c r="M578" s="6">
        <v>0.66400000000000003</v>
      </c>
      <c r="N578" s="8">
        <f t="shared" ref="N578:N641" si="29">((M578-Q$3)/Q$4)^3</f>
        <v>5.6807962058326139E-2</v>
      </c>
    </row>
    <row r="579" spans="1:14" x14ac:dyDescent="0.35">
      <c r="A579" s="4">
        <v>1</v>
      </c>
      <c r="B579" s="4">
        <f t="shared" si="27"/>
        <v>-0.3718571701143138</v>
      </c>
      <c r="G579" s="4">
        <v>67</v>
      </c>
      <c r="H579" s="4">
        <f t="shared" si="28"/>
        <v>11.762250792563604</v>
      </c>
      <c r="M579" s="6">
        <v>0.64700000000000002</v>
      </c>
      <c r="N579" s="8">
        <f t="shared" si="29"/>
        <v>1.9221846839715746E-2</v>
      </c>
    </row>
    <row r="580" spans="1:14" x14ac:dyDescent="0.35">
      <c r="A580" s="4">
        <v>12</v>
      </c>
      <c r="B580" s="4">
        <f t="shared" si="27"/>
        <v>2.0965337395208357</v>
      </c>
      <c r="G580" s="4">
        <v>21</v>
      </c>
      <c r="H580" s="4">
        <f t="shared" si="28"/>
        <v>0.36217953867307984</v>
      </c>
      <c r="M580" s="6">
        <v>0.53500000000000003</v>
      </c>
      <c r="N580" s="8">
        <f t="shared" si="29"/>
        <v>-0.12495214894960457</v>
      </c>
    </row>
    <row r="581" spans="1:14" x14ac:dyDescent="0.35">
      <c r="A581" s="4">
        <v>1</v>
      </c>
      <c r="B581" s="4">
        <f t="shared" si="27"/>
        <v>-0.3718571701143138</v>
      </c>
      <c r="G581" s="4">
        <v>64</v>
      </c>
      <c r="H581" s="4">
        <f t="shared" si="28"/>
        <v>10.251937478233007</v>
      </c>
      <c r="M581" s="6">
        <v>0.52900000000000003</v>
      </c>
      <c r="N581" s="8">
        <f t="shared" si="29"/>
        <v>-0.15840094075004615</v>
      </c>
    </row>
    <row r="582" spans="1:14" x14ac:dyDescent="0.35">
      <c r="A582" s="4">
        <v>1</v>
      </c>
      <c r="B582" s="4">
        <f t="shared" si="27"/>
        <v>-0.3718571701143138</v>
      </c>
      <c r="G582" s="4">
        <v>48</v>
      </c>
      <c r="H582" s="4">
        <f t="shared" si="28"/>
        <v>4.3250361236295491</v>
      </c>
      <c r="M582" s="6">
        <v>0.69599999999999995</v>
      </c>
      <c r="N582" s="8">
        <f t="shared" si="29"/>
        <v>0.22012126474077942</v>
      </c>
    </row>
    <row r="583" spans="1:14" x14ac:dyDescent="0.35">
      <c r="A583" s="4">
        <v>1</v>
      </c>
      <c r="B583" s="4">
        <f t="shared" si="27"/>
        <v>-0.3718571701143138</v>
      </c>
      <c r="G583" s="4">
        <v>82</v>
      </c>
      <c r="H583" s="4">
        <f t="shared" si="28"/>
        <v>21.562920621865757</v>
      </c>
      <c r="M583" s="6">
        <v>0.70699999999999996</v>
      </c>
      <c r="N583" s="8">
        <f t="shared" si="29"/>
        <v>0.31332626990721746</v>
      </c>
    </row>
    <row r="584" spans="1:14" x14ac:dyDescent="0.35">
      <c r="A584" s="4">
        <v>5</v>
      </c>
      <c r="B584" s="4">
        <f t="shared" si="27"/>
        <v>4.7396761401866345E-7</v>
      </c>
      <c r="G584" s="4">
        <v>34</v>
      </c>
      <c r="H584" s="4">
        <f t="shared" si="28"/>
        <v>1.5371023202685161</v>
      </c>
      <c r="M584" s="6">
        <v>0.81299999999999994</v>
      </c>
      <c r="N584" s="8">
        <f t="shared" si="29"/>
        <v>2.7787206272138008</v>
      </c>
    </row>
    <row r="585" spans="1:14" x14ac:dyDescent="0.35">
      <c r="A585" s="4">
        <v>1</v>
      </c>
      <c r="B585" s="4">
        <f t="shared" si="27"/>
        <v>-0.3718571701143138</v>
      </c>
      <c r="G585" s="4">
        <v>20</v>
      </c>
      <c r="H585" s="4">
        <f t="shared" si="28"/>
        <v>0.31286430292459128</v>
      </c>
      <c r="M585" s="6">
        <v>0.73499999999999999</v>
      </c>
      <c r="N585" s="8">
        <f t="shared" si="29"/>
        <v>0.66112844174168428</v>
      </c>
    </row>
    <row r="586" spans="1:14" x14ac:dyDescent="0.35">
      <c r="A586" s="4">
        <v>4</v>
      </c>
      <c r="B586" s="4">
        <f t="shared" si="27"/>
        <v>-5.2615367038240336E-3</v>
      </c>
      <c r="G586" s="4">
        <v>74</v>
      </c>
      <c r="H586" s="4">
        <f t="shared" si="28"/>
        <v>15.847515536039316</v>
      </c>
      <c r="M586" s="6">
        <v>0.59099999999999997</v>
      </c>
      <c r="N586" s="8">
        <f t="shared" si="29"/>
        <v>-1.5621373716409846E-3</v>
      </c>
    </row>
    <row r="587" spans="1:14" x14ac:dyDescent="0.35">
      <c r="A587" s="4">
        <v>3</v>
      </c>
      <c r="B587" s="4">
        <f t="shared" si="27"/>
        <v>-4.4986550222447359E-2</v>
      </c>
      <c r="G587" s="4">
        <v>70</v>
      </c>
      <c r="H587" s="4">
        <f t="shared" si="28"/>
        <v>13.414056987891843</v>
      </c>
      <c r="M587" s="6">
        <v>0.66700000000000004</v>
      </c>
      <c r="N587" s="8">
        <f t="shared" si="29"/>
        <v>6.6422149911312289E-2</v>
      </c>
    </row>
    <row r="588" spans="1:14" x14ac:dyDescent="0.35">
      <c r="A588" s="4">
        <v>1</v>
      </c>
      <c r="B588" s="4">
        <f t="shared" si="27"/>
        <v>-0.3718571701143138</v>
      </c>
      <c r="G588" s="4">
        <v>41</v>
      </c>
      <c r="H588" s="4">
        <f t="shared" si="28"/>
        <v>2.6953650777332196</v>
      </c>
      <c r="M588" s="6">
        <v>0.33400000000000002</v>
      </c>
      <c r="N588" s="8">
        <f t="shared" si="29"/>
        <v>-6.6222452975292292</v>
      </c>
    </row>
    <row r="589" spans="1:14" x14ac:dyDescent="0.35">
      <c r="A589" s="4">
        <v>1</v>
      </c>
      <c r="B589" s="4">
        <f t="shared" si="27"/>
        <v>-0.3718571701143138</v>
      </c>
      <c r="G589" s="4">
        <v>76</v>
      </c>
      <c r="H589" s="4">
        <f t="shared" si="28"/>
        <v>17.167490030078167</v>
      </c>
      <c r="M589" s="6">
        <v>0.85199999999999998</v>
      </c>
      <c r="N589" s="8">
        <f t="shared" si="29"/>
        <v>4.6846477485259967</v>
      </c>
    </row>
    <row r="590" spans="1:14" x14ac:dyDescent="0.35">
      <c r="A590" s="4">
        <v>7</v>
      </c>
      <c r="B590" s="4">
        <f t="shared" si="27"/>
        <v>5.1167071081998236E-2</v>
      </c>
      <c r="G590" s="4">
        <v>85</v>
      </c>
      <c r="H590" s="4">
        <f t="shared" si="28"/>
        <v>24.01722375419557</v>
      </c>
      <c r="M590" s="6">
        <v>0.80800000000000005</v>
      </c>
      <c r="N590" s="8">
        <f t="shared" si="29"/>
        <v>2.5803888141100901</v>
      </c>
    </row>
    <row r="591" spans="1:14" x14ac:dyDescent="0.35">
      <c r="A591" s="4">
        <v>1</v>
      </c>
      <c r="B591" s="4">
        <f t="shared" si="27"/>
        <v>-0.3718571701143138</v>
      </c>
      <c r="G591" s="4">
        <v>0</v>
      </c>
      <c r="H591" s="4">
        <f t="shared" si="28"/>
        <v>0</v>
      </c>
      <c r="M591" s="6">
        <v>0.79100000000000004</v>
      </c>
      <c r="N591" s="8">
        <f t="shared" si="29"/>
        <v>1.9769405533174598</v>
      </c>
    </row>
    <row r="592" spans="1:14" x14ac:dyDescent="0.35">
      <c r="A592" s="4">
        <v>1</v>
      </c>
      <c r="B592" s="4">
        <f t="shared" si="27"/>
        <v>-0.3718571701143138</v>
      </c>
      <c r="G592" s="4">
        <v>66</v>
      </c>
      <c r="H592" s="4">
        <f t="shared" si="28"/>
        <v>11.243404454201036</v>
      </c>
      <c r="M592" s="6">
        <v>0.83799999999999997</v>
      </c>
      <c r="N592" s="8">
        <f t="shared" si="29"/>
        <v>3.9238756479864891</v>
      </c>
    </row>
    <row r="593" spans="1:14" x14ac:dyDescent="0.35">
      <c r="A593" s="4">
        <v>1</v>
      </c>
      <c r="B593" s="4">
        <f t="shared" si="27"/>
        <v>-0.3718571701143138</v>
      </c>
      <c r="G593" s="4">
        <v>59</v>
      </c>
      <c r="H593" s="4">
        <f t="shared" si="28"/>
        <v>8.0319697087937048</v>
      </c>
      <c r="M593" s="6">
        <v>0.65700000000000003</v>
      </c>
      <c r="N593" s="8">
        <f t="shared" si="29"/>
        <v>3.8078623002657588E-2</v>
      </c>
    </row>
    <row r="594" spans="1:14" x14ac:dyDescent="0.35">
      <c r="A594" s="4">
        <v>2</v>
      </c>
      <c r="B594" s="4">
        <f t="shared" si="27"/>
        <v>-0.15518246266652197</v>
      </c>
      <c r="G594" s="4">
        <v>57</v>
      </c>
      <c r="H594" s="4">
        <f t="shared" si="28"/>
        <v>7.2425348564392262</v>
      </c>
      <c r="M594" s="6">
        <v>0.76600000000000001</v>
      </c>
      <c r="N594" s="8">
        <f t="shared" si="29"/>
        <v>1.2726110674592019</v>
      </c>
    </row>
    <row r="595" spans="1:14" x14ac:dyDescent="0.35">
      <c r="A595" s="4">
        <v>1</v>
      </c>
      <c r="B595" s="4">
        <f t="shared" si="27"/>
        <v>-0.3718571701143138</v>
      </c>
      <c r="G595" s="4">
        <v>79</v>
      </c>
      <c r="H595" s="4">
        <f t="shared" si="28"/>
        <v>19.281787881204689</v>
      </c>
      <c r="M595" s="6">
        <v>0.67600000000000005</v>
      </c>
      <c r="N595" s="8">
        <f t="shared" si="29"/>
        <v>0.10164022403185036</v>
      </c>
    </row>
    <row r="596" spans="1:14" x14ac:dyDescent="0.35">
      <c r="A596" s="4">
        <v>1</v>
      </c>
      <c r="B596" s="4">
        <f t="shared" si="27"/>
        <v>-0.3718571701143138</v>
      </c>
      <c r="G596" s="4">
        <v>51</v>
      </c>
      <c r="H596" s="4">
        <f t="shared" si="28"/>
        <v>5.1877203309062425</v>
      </c>
      <c r="M596" s="6">
        <v>0.86199999999999999</v>
      </c>
      <c r="N596" s="8">
        <f t="shared" si="29"/>
        <v>5.2843663233619917</v>
      </c>
    </row>
    <row r="597" spans="1:14" x14ac:dyDescent="0.35">
      <c r="A597" s="4">
        <v>1</v>
      </c>
      <c r="B597" s="4">
        <f t="shared" si="27"/>
        <v>-0.3718571701143138</v>
      </c>
      <c r="G597" s="4">
        <v>72</v>
      </c>
      <c r="H597" s="4">
        <f t="shared" si="28"/>
        <v>14.596996917249726</v>
      </c>
      <c r="M597" s="6">
        <v>0.68200000000000005</v>
      </c>
      <c r="N597" s="8">
        <f t="shared" si="29"/>
        <v>0.13095380939639828</v>
      </c>
    </row>
    <row r="598" spans="1:14" x14ac:dyDescent="0.35">
      <c r="A598" s="4">
        <v>1</v>
      </c>
      <c r="B598" s="4">
        <f t="shared" si="27"/>
        <v>-0.3718571701143138</v>
      </c>
      <c r="G598" s="4">
        <v>56</v>
      </c>
      <c r="H598" s="4">
        <f t="shared" si="28"/>
        <v>6.8679971778006275</v>
      </c>
      <c r="M598" s="6">
        <v>0.79400000000000004</v>
      </c>
      <c r="N598" s="8">
        <f t="shared" si="29"/>
        <v>2.0757287532381561</v>
      </c>
    </row>
    <row r="599" spans="1:14" x14ac:dyDescent="0.35">
      <c r="A599" s="4">
        <v>1</v>
      </c>
      <c r="B599" s="4">
        <f t="shared" si="27"/>
        <v>-0.3718571701143138</v>
      </c>
      <c r="G599" s="4">
        <v>69</v>
      </c>
      <c r="H599" s="4">
        <f t="shared" si="28"/>
        <v>12.847342411181817</v>
      </c>
      <c r="M599" s="6">
        <v>0.68700000000000006</v>
      </c>
      <c r="N599" s="8">
        <f t="shared" si="29"/>
        <v>0.15930195694659202</v>
      </c>
    </row>
    <row r="600" spans="1:14" x14ac:dyDescent="0.35">
      <c r="A600" s="4">
        <v>1</v>
      </c>
      <c r="B600" s="4">
        <f t="shared" si="27"/>
        <v>-0.3718571701143138</v>
      </c>
      <c r="G600" s="4">
        <v>79</v>
      </c>
      <c r="H600" s="4">
        <f t="shared" si="28"/>
        <v>19.281787881204689</v>
      </c>
      <c r="M600" s="6">
        <v>0.78900000000000003</v>
      </c>
      <c r="N600" s="8">
        <f t="shared" si="29"/>
        <v>1.9128545066973117</v>
      </c>
    </row>
    <row r="601" spans="1:14" x14ac:dyDescent="0.35">
      <c r="A601" s="4">
        <v>6</v>
      </c>
      <c r="B601" s="4">
        <f t="shared" si="27"/>
        <v>6.8073778701327808E-3</v>
      </c>
      <c r="G601" s="4">
        <v>86</v>
      </c>
      <c r="H601" s="4">
        <f t="shared" si="28"/>
        <v>24.874902132625468</v>
      </c>
      <c r="M601" s="6">
        <v>0.56699999999999995</v>
      </c>
      <c r="N601" s="8">
        <f t="shared" si="29"/>
        <v>-2.2084365043111551E-2</v>
      </c>
    </row>
    <row r="602" spans="1:14" x14ac:dyDescent="0.35">
      <c r="A602" s="4">
        <v>1</v>
      </c>
      <c r="B602" s="4">
        <f t="shared" si="27"/>
        <v>-0.3718571701143138</v>
      </c>
      <c r="G602" s="4">
        <v>84</v>
      </c>
      <c r="H602" s="4">
        <f t="shared" si="28"/>
        <v>23.17949047507711</v>
      </c>
      <c r="M602" s="6">
        <v>0.44800000000000001</v>
      </c>
      <c r="N602" s="8">
        <f t="shared" si="29"/>
        <v>-1.3178330881588198</v>
      </c>
    </row>
    <row r="603" spans="1:14" x14ac:dyDescent="0.35">
      <c r="A603" s="4">
        <v>11</v>
      </c>
      <c r="B603" s="4">
        <f t="shared" si="27"/>
        <v>1.3242916585882474</v>
      </c>
      <c r="G603" s="4">
        <v>75</v>
      </c>
      <c r="H603" s="4">
        <f t="shared" si="28"/>
        <v>16.498703474538985</v>
      </c>
      <c r="M603" s="6">
        <v>0.65300000000000002</v>
      </c>
      <c r="N603" s="8">
        <f t="shared" si="29"/>
        <v>2.9505757461726966E-2</v>
      </c>
    </row>
    <row r="604" spans="1:14" x14ac:dyDescent="0.35">
      <c r="A604" s="4">
        <v>2</v>
      </c>
      <c r="B604" s="4">
        <f t="shared" si="27"/>
        <v>-0.15518246266652197</v>
      </c>
      <c r="G604" s="4">
        <v>92</v>
      </c>
      <c r="H604" s="4">
        <f t="shared" si="28"/>
        <v>30.452959789468007</v>
      </c>
      <c r="M604" s="6">
        <v>0.54800000000000004</v>
      </c>
      <c r="N604" s="8">
        <f t="shared" si="29"/>
        <v>-6.933296535574654E-2</v>
      </c>
    </row>
    <row r="605" spans="1:14" x14ac:dyDescent="0.35">
      <c r="A605" s="4">
        <v>3</v>
      </c>
      <c r="B605" s="4">
        <f t="shared" si="27"/>
        <v>-4.4986550222447359E-2</v>
      </c>
      <c r="G605" s="4">
        <v>88</v>
      </c>
      <c r="H605" s="4">
        <f t="shared" si="28"/>
        <v>26.651032780328375</v>
      </c>
      <c r="M605" s="6">
        <v>0.67600000000000005</v>
      </c>
      <c r="N605" s="8">
        <f t="shared" si="29"/>
        <v>0.10164022403185036</v>
      </c>
    </row>
    <row r="606" spans="1:14" x14ac:dyDescent="0.35">
      <c r="A606" s="4">
        <v>1</v>
      </c>
      <c r="B606" s="4">
        <f t="shared" si="27"/>
        <v>-0.3718571701143138</v>
      </c>
      <c r="G606" s="4">
        <v>34</v>
      </c>
      <c r="H606" s="4">
        <f t="shared" si="28"/>
        <v>1.5371023202685161</v>
      </c>
      <c r="M606" s="6">
        <v>0.63600000000000001</v>
      </c>
      <c r="N606" s="8">
        <f t="shared" si="29"/>
        <v>7.1294051916223561E-3</v>
      </c>
    </row>
    <row r="607" spans="1:14" x14ac:dyDescent="0.35">
      <c r="A607" s="4">
        <v>1</v>
      </c>
      <c r="B607" s="4">
        <f t="shared" si="27"/>
        <v>-0.3718571701143138</v>
      </c>
      <c r="G607" s="4">
        <v>1</v>
      </c>
      <c r="H607" s="4">
        <f t="shared" si="28"/>
        <v>3.9108037865573909E-5</v>
      </c>
      <c r="M607" s="6">
        <v>0.69299999999999995</v>
      </c>
      <c r="N607" s="8">
        <f t="shared" si="29"/>
        <v>0.19838542012336205</v>
      </c>
    </row>
    <row r="608" spans="1:14" x14ac:dyDescent="0.35">
      <c r="A608" s="4">
        <v>1</v>
      </c>
      <c r="B608" s="4">
        <f t="shared" si="27"/>
        <v>-0.3718571701143138</v>
      </c>
      <c r="G608" s="4">
        <v>78</v>
      </c>
      <c r="H608" s="4">
        <f t="shared" si="28"/>
        <v>18.558797585183829</v>
      </c>
      <c r="M608" s="6">
        <v>0.60499999999999998</v>
      </c>
      <c r="N608" s="8">
        <f t="shared" si="29"/>
        <v>-8.065435308942245E-6</v>
      </c>
    </row>
    <row r="609" spans="1:14" x14ac:dyDescent="0.35">
      <c r="A609" s="4">
        <v>1</v>
      </c>
      <c r="B609" s="4">
        <f t="shared" si="27"/>
        <v>-0.3718571701143138</v>
      </c>
      <c r="G609" s="4">
        <v>57</v>
      </c>
      <c r="H609" s="4">
        <f t="shared" si="28"/>
        <v>7.2425348564392262</v>
      </c>
      <c r="M609" s="6">
        <v>0.63300000000000001</v>
      </c>
      <c r="N609" s="8">
        <f t="shared" si="29"/>
        <v>5.0794309975187892E-3</v>
      </c>
    </row>
    <row r="610" spans="1:14" x14ac:dyDescent="0.35">
      <c r="A610" s="4">
        <v>2</v>
      </c>
      <c r="B610" s="4">
        <f t="shared" si="27"/>
        <v>-0.15518246266652197</v>
      </c>
      <c r="G610" s="4">
        <v>85</v>
      </c>
      <c r="H610" s="4">
        <f t="shared" si="28"/>
        <v>24.01722375419557</v>
      </c>
      <c r="M610" s="6">
        <v>0.89600000000000002</v>
      </c>
      <c r="N610" s="8">
        <f t="shared" si="29"/>
        <v>7.7023636199498169</v>
      </c>
    </row>
    <row r="611" spans="1:14" x14ac:dyDescent="0.35">
      <c r="A611" s="4">
        <v>4</v>
      </c>
      <c r="B611" s="4">
        <f t="shared" si="27"/>
        <v>-5.2615367038240336E-3</v>
      </c>
      <c r="G611" s="4">
        <v>78</v>
      </c>
      <c r="H611" s="4">
        <f t="shared" si="28"/>
        <v>18.558797585183829</v>
      </c>
      <c r="M611" s="6">
        <v>0.72399999999999998</v>
      </c>
      <c r="N611" s="8">
        <f t="shared" si="29"/>
        <v>0.50387319361029381</v>
      </c>
    </row>
    <row r="612" spans="1:14" x14ac:dyDescent="0.35">
      <c r="A612" s="4">
        <v>1</v>
      </c>
      <c r="B612" s="4">
        <f t="shared" si="27"/>
        <v>-0.3718571701143138</v>
      </c>
      <c r="G612" s="4">
        <v>86</v>
      </c>
      <c r="H612" s="4">
        <f t="shared" si="28"/>
        <v>24.874902132625468</v>
      </c>
      <c r="M612" s="6">
        <v>0.377</v>
      </c>
      <c r="N612" s="8">
        <f t="shared" si="29"/>
        <v>-3.9675589736701231</v>
      </c>
    </row>
    <row r="613" spans="1:14" x14ac:dyDescent="0.35">
      <c r="A613" s="4">
        <v>2</v>
      </c>
      <c r="B613" s="4">
        <f t="shared" si="27"/>
        <v>-0.15518246266652197</v>
      </c>
      <c r="G613" s="4">
        <v>19</v>
      </c>
      <c r="H613" s="4">
        <f t="shared" si="28"/>
        <v>0.26824203171997135</v>
      </c>
      <c r="M613" s="6">
        <v>0.73699999999999999</v>
      </c>
      <c r="N613" s="8">
        <f t="shared" si="29"/>
        <v>0.69283837974932128</v>
      </c>
    </row>
    <row r="614" spans="1:14" x14ac:dyDescent="0.35">
      <c r="A614" s="4">
        <v>1</v>
      </c>
      <c r="B614" s="4">
        <f t="shared" si="27"/>
        <v>-0.3718571701143138</v>
      </c>
      <c r="G614" s="4">
        <v>21</v>
      </c>
      <c r="H614" s="4">
        <f t="shared" si="28"/>
        <v>0.36217953867307984</v>
      </c>
      <c r="M614" s="6">
        <v>0.51300000000000001</v>
      </c>
      <c r="N614" s="8">
        <f t="shared" si="29"/>
        <v>-0.27558458324000273</v>
      </c>
    </row>
    <row r="615" spans="1:14" x14ac:dyDescent="0.35">
      <c r="A615" s="4">
        <v>1</v>
      </c>
      <c r="B615" s="4">
        <f t="shared" si="27"/>
        <v>-0.3718571701143138</v>
      </c>
      <c r="G615" s="4">
        <v>80</v>
      </c>
      <c r="H615" s="4">
        <f t="shared" si="28"/>
        <v>20.023315387173842</v>
      </c>
      <c r="M615" s="6">
        <v>0.67400000000000004</v>
      </c>
      <c r="N615" s="8">
        <f t="shared" si="29"/>
        <v>9.294242400987858E-2</v>
      </c>
    </row>
    <row r="616" spans="1:14" x14ac:dyDescent="0.35">
      <c r="A616" s="4">
        <v>1</v>
      </c>
      <c r="B616" s="4">
        <f t="shared" si="27"/>
        <v>-0.3718571701143138</v>
      </c>
      <c r="G616" s="4">
        <v>0</v>
      </c>
      <c r="H616" s="4">
        <f t="shared" si="28"/>
        <v>0</v>
      </c>
      <c r="M616" s="6">
        <v>0.81699999999999995</v>
      </c>
      <c r="N616" s="8">
        <f t="shared" si="29"/>
        <v>2.9445103097680749</v>
      </c>
    </row>
    <row r="617" spans="1:14" x14ac:dyDescent="0.35">
      <c r="A617" s="4">
        <v>13</v>
      </c>
      <c r="B617" s="4">
        <f t="shared" si="27"/>
        <v>3.1223759862323677</v>
      </c>
      <c r="G617" s="4">
        <v>88</v>
      </c>
      <c r="H617" s="4">
        <f t="shared" si="28"/>
        <v>26.651032780328375</v>
      </c>
      <c r="M617" s="6">
        <v>0.45900000000000002</v>
      </c>
      <c r="N617" s="8">
        <f t="shared" si="29"/>
        <v>-1.0641781726557076</v>
      </c>
    </row>
    <row r="618" spans="1:14" x14ac:dyDescent="0.35">
      <c r="A618" s="4">
        <v>2</v>
      </c>
      <c r="B618" s="4">
        <f t="shared" si="27"/>
        <v>-0.15518246266652197</v>
      </c>
      <c r="G618" s="4">
        <v>52</v>
      </c>
      <c r="H618" s="4">
        <f t="shared" si="28"/>
        <v>5.498902988202615</v>
      </c>
      <c r="M618" s="6">
        <v>0.54500000000000004</v>
      </c>
      <c r="N618" s="8">
        <f t="shared" si="29"/>
        <v>-8.027586438603905E-2</v>
      </c>
    </row>
    <row r="619" spans="1:14" x14ac:dyDescent="0.35">
      <c r="A619" s="4">
        <v>4</v>
      </c>
      <c r="B619" s="4">
        <f t="shared" si="27"/>
        <v>-5.2615367038240336E-3</v>
      </c>
      <c r="G619" s="4">
        <v>54</v>
      </c>
      <c r="H619" s="4">
        <f t="shared" si="28"/>
        <v>6.158108074464729</v>
      </c>
      <c r="M619" s="6">
        <v>0.501</v>
      </c>
      <c r="N619" s="8">
        <f t="shared" si="29"/>
        <v>-0.39386771973181678</v>
      </c>
    </row>
    <row r="620" spans="1:14" x14ac:dyDescent="0.35">
      <c r="A620" s="4">
        <v>6</v>
      </c>
      <c r="B620" s="4">
        <f t="shared" si="27"/>
        <v>6.8073778701327808E-3</v>
      </c>
      <c r="G620" s="4">
        <v>0</v>
      </c>
      <c r="H620" s="4">
        <f t="shared" si="28"/>
        <v>0</v>
      </c>
      <c r="M620" s="6">
        <v>0.81399999999999995</v>
      </c>
      <c r="N620" s="8">
        <f t="shared" si="29"/>
        <v>2.8195685624706917</v>
      </c>
    </row>
    <row r="621" spans="1:14" x14ac:dyDescent="0.35">
      <c r="A621" s="4">
        <v>1</v>
      </c>
      <c r="B621" s="4">
        <f t="shared" si="27"/>
        <v>-0.3718571701143138</v>
      </c>
      <c r="G621" s="4">
        <v>3</v>
      </c>
      <c r="H621" s="4">
        <f t="shared" si="28"/>
        <v>1.0559170223704954E-3</v>
      </c>
      <c r="M621" s="6">
        <v>0.54800000000000004</v>
      </c>
      <c r="N621" s="8">
        <f t="shared" si="29"/>
        <v>-6.933296535574654E-2</v>
      </c>
    </row>
    <row r="622" spans="1:14" x14ac:dyDescent="0.35">
      <c r="A622" s="4">
        <v>2</v>
      </c>
      <c r="B622" s="4">
        <f t="shared" si="27"/>
        <v>-0.15518246266652197</v>
      </c>
      <c r="G622" s="4">
        <v>48</v>
      </c>
      <c r="H622" s="4">
        <f t="shared" si="28"/>
        <v>4.3250361236295491</v>
      </c>
      <c r="M622" s="6">
        <v>0.86499999999999999</v>
      </c>
      <c r="N622" s="8">
        <f t="shared" si="29"/>
        <v>5.473771523177267</v>
      </c>
    </row>
    <row r="623" spans="1:14" x14ac:dyDescent="0.35">
      <c r="A623" s="4">
        <v>1</v>
      </c>
      <c r="B623" s="4">
        <f t="shared" si="27"/>
        <v>-0.3718571701143138</v>
      </c>
      <c r="G623" s="4">
        <v>35</v>
      </c>
      <c r="H623" s="4">
        <f t="shared" si="28"/>
        <v>1.6767571234864804</v>
      </c>
      <c r="M623" s="6">
        <v>0.71099999999999997</v>
      </c>
      <c r="N623" s="8">
        <f t="shared" si="29"/>
        <v>0.35282939338301084</v>
      </c>
    </row>
    <row r="624" spans="1:14" x14ac:dyDescent="0.35">
      <c r="A624" s="4">
        <v>2</v>
      </c>
      <c r="B624" s="4">
        <f t="shared" si="27"/>
        <v>-0.15518246266652197</v>
      </c>
      <c r="G624" s="4">
        <v>73</v>
      </c>
      <c r="H624" s="4">
        <f t="shared" si="28"/>
        <v>15.213691566351965</v>
      </c>
      <c r="M624" s="6">
        <v>0.86299999999999999</v>
      </c>
      <c r="N624" s="8">
        <f t="shared" si="29"/>
        <v>5.347007654284031</v>
      </c>
    </row>
    <row r="625" spans="1:14" x14ac:dyDescent="0.35">
      <c r="A625" s="4">
        <v>1</v>
      </c>
      <c r="B625" s="4">
        <f t="shared" si="27"/>
        <v>-0.3718571701143138</v>
      </c>
      <c r="G625" s="4">
        <v>65</v>
      </c>
      <c r="H625" s="4">
        <f t="shared" si="28"/>
        <v>10.740044898833231</v>
      </c>
      <c r="M625" s="6">
        <v>0.66500000000000004</v>
      </c>
      <c r="N625" s="8">
        <f t="shared" si="29"/>
        <v>5.9901714458154336E-2</v>
      </c>
    </row>
    <row r="626" spans="1:14" x14ac:dyDescent="0.35">
      <c r="A626" s="4">
        <v>1</v>
      </c>
      <c r="B626" s="4">
        <f t="shared" si="27"/>
        <v>-0.3718571701143138</v>
      </c>
      <c r="G626" s="4">
        <v>50</v>
      </c>
      <c r="H626" s="4">
        <f t="shared" si="28"/>
        <v>4.8885047331967373</v>
      </c>
      <c r="M626" s="6">
        <v>0.69499999999999995</v>
      </c>
      <c r="N626" s="8">
        <f t="shared" si="29"/>
        <v>0.21270830130994703</v>
      </c>
    </row>
    <row r="627" spans="1:14" x14ac:dyDescent="0.35">
      <c r="A627" s="4">
        <v>1</v>
      </c>
      <c r="B627" s="4">
        <f t="shared" si="27"/>
        <v>-0.3718571701143138</v>
      </c>
      <c r="G627" s="4">
        <v>87</v>
      </c>
      <c r="H627" s="4">
        <f t="shared" si="28"/>
        <v>25.752760258594012</v>
      </c>
      <c r="M627" s="6">
        <v>0.70399999999999996</v>
      </c>
      <c r="N627" s="8">
        <f t="shared" si="29"/>
        <v>0.28571669282076478</v>
      </c>
    </row>
    <row r="628" spans="1:14" x14ac:dyDescent="0.35">
      <c r="A628" s="4">
        <v>1</v>
      </c>
      <c r="B628" s="4">
        <f t="shared" si="27"/>
        <v>-0.3718571701143138</v>
      </c>
      <c r="G628" s="4">
        <v>72</v>
      </c>
      <c r="H628" s="4">
        <f t="shared" si="28"/>
        <v>14.596996917249726</v>
      </c>
      <c r="M628" s="6">
        <v>0.44800000000000001</v>
      </c>
      <c r="N628" s="8">
        <f t="shared" si="29"/>
        <v>-1.3178330881588198</v>
      </c>
    </row>
    <row r="629" spans="1:14" x14ac:dyDescent="0.35">
      <c r="A629" s="4">
        <v>1</v>
      </c>
      <c r="B629" s="4">
        <f t="shared" si="27"/>
        <v>-0.3718571701143138</v>
      </c>
      <c r="G629" s="4">
        <v>51</v>
      </c>
      <c r="H629" s="4">
        <f t="shared" si="28"/>
        <v>5.1877203309062425</v>
      </c>
      <c r="M629" s="6">
        <v>0.63400000000000001</v>
      </c>
      <c r="N629" s="8">
        <f t="shared" si="29"/>
        <v>5.711705726987564E-3</v>
      </c>
    </row>
    <row r="630" spans="1:14" x14ac:dyDescent="0.35">
      <c r="A630" s="4">
        <v>1</v>
      </c>
      <c r="B630" s="4">
        <f t="shared" si="27"/>
        <v>-0.3718571701143138</v>
      </c>
      <c r="G630" s="4">
        <v>21</v>
      </c>
      <c r="H630" s="4">
        <f t="shared" si="28"/>
        <v>0.36217953867307984</v>
      </c>
      <c r="M630" s="6">
        <v>0.56699999999999995</v>
      </c>
      <c r="N630" s="8">
        <f t="shared" si="29"/>
        <v>-2.2084365043111551E-2</v>
      </c>
    </row>
    <row r="631" spans="1:14" x14ac:dyDescent="0.35">
      <c r="A631" s="4">
        <v>11</v>
      </c>
      <c r="B631" s="4">
        <f t="shared" si="27"/>
        <v>1.3242916585882474</v>
      </c>
      <c r="G631" s="4">
        <v>0</v>
      </c>
      <c r="H631" s="4">
        <f t="shared" si="28"/>
        <v>0</v>
      </c>
      <c r="M631" s="6">
        <v>0.55400000000000005</v>
      </c>
      <c r="N631" s="8">
        <f t="shared" si="29"/>
        <v>-5.052273780884544E-2</v>
      </c>
    </row>
    <row r="632" spans="1:14" x14ac:dyDescent="0.35">
      <c r="A632" s="4">
        <v>2</v>
      </c>
      <c r="B632" s="4">
        <f t="shared" si="27"/>
        <v>-0.15518246266652197</v>
      </c>
      <c r="G632" s="4">
        <v>60</v>
      </c>
      <c r="H632" s="4">
        <f t="shared" si="28"/>
        <v>8.4473361789639636</v>
      </c>
      <c r="M632" s="6">
        <v>0.52100000000000002</v>
      </c>
      <c r="N632" s="8">
        <f t="shared" si="29"/>
        <v>-0.21161556116650754</v>
      </c>
    </row>
    <row r="633" spans="1:14" x14ac:dyDescent="0.35">
      <c r="A633" s="4">
        <v>5</v>
      </c>
      <c r="B633" s="4">
        <f t="shared" si="27"/>
        <v>4.7396761401866345E-7</v>
      </c>
      <c r="G633" s="4">
        <v>58</v>
      </c>
      <c r="H633" s="4">
        <f t="shared" si="28"/>
        <v>7.6304474840278536</v>
      </c>
      <c r="M633" s="6">
        <v>0.80400000000000005</v>
      </c>
      <c r="N633" s="8">
        <f t="shared" si="29"/>
        <v>2.4286968119292918</v>
      </c>
    </row>
    <row r="634" spans="1:14" x14ac:dyDescent="0.35">
      <c r="A634" s="4">
        <v>5</v>
      </c>
      <c r="B634" s="4">
        <f t="shared" si="27"/>
        <v>4.7396761401866345E-7</v>
      </c>
      <c r="G634" s="4">
        <v>81</v>
      </c>
      <c r="H634" s="4">
        <f t="shared" si="28"/>
        <v>20.783614751318456</v>
      </c>
      <c r="M634" s="6">
        <v>0.78700000000000003</v>
      </c>
      <c r="N634" s="8">
        <f t="shared" si="29"/>
        <v>1.8501686202364631</v>
      </c>
    </row>
    <row r="635" spans="1:14" x14ac:dyDescent="0.35">
      <c r="A635" s="4">
        <v>9</v>
      </c>
      <c r="B635" s="4">
        <f t="shared" si="27"/>
        <v>0.39657640974683322</v>
      </c>
      <c r="G635" s="4">
        <v>51</v>
      </c>
      <c r="H635" s="4">
        <f t="shared" si="28"/>
        <v>5.1877203309062425</v>
      </c>
      <c r="M635" s="6">
        <v>0.748</v>
      </c>
      <c r="N635" s="8">
        <f t="shared" si="29"/>
        <v>0.88549819734219537</v>
      </c>
    </row>
    <row r="636" spans="1:14" x14ac:dyDescent="0.35">
      <c r="A636" s="4">
        <v>1</v>
      </c>
      <c r="B636" s="4">
        <f t="shared" si="27"/>
        <v>-0.3718571701143138</v>
      </c>
      <c r="G636" s="4">
        <v>24</v>
      </c>
      <c r="H636" s="4">
        <f t="shared" si="28"/>
        <v>0.54062951545369364</v>
      </c>
      <c r="M636" s="6">
        <v>0.52700000000000002</v>
      </c>
      <c r="N636" s="8">
        <f t="shared" si="29"/>
        <v>-0.17075049820568045</v>
      </c>
    </row>
    <row r="637" spans="1:14" x14ac:dyDescent="0.35">
      <c r="A637" s="4">
        <v>1</v>
      </c>
      <c r="B637" s="4">
        <f t="shared" si="27"/>
        <v>-0.3718571701143138</v>
      </c>
      <c r="G637" s="4">
        <v>65</v>
      </c>
      <c r="H637" s="4">
        <f t="shared" si="28"/>
        <v>10.740044898833231</v>
      </c>
      <c r="M637" s="6">
        <v>0.68899999999999995</v>
      </c>
      <c r="N637" s="8">
        <f t="shared" si="29"/>
        <v>0.17169771294364591</v>
      </c>
    </row>
    <row r="638" spans="1:14" x14ac:dyDescent="0.35">
      <c r="A638" s="4">
        <v>1</v>
      </c>
      <c r="B638" s="4">
        <f t="shared" si="27"/>
        <v>-0.3718571701143138</v>
      </c>
      <c r="G638" s="4">
        <v>33</v>
      </c>
      <c r="H638" s="4">
        <f t="shared" si="28"/>
        <v>1.4054255567751295</v>
      </c>
      <c r="M638" s="6">
        <v>0.498</v>
      </c>
      <c r="N638" s="8">
        <f t="shared" si="29"/>
        <v>-0.42795876859361326</v>
      </c>
    </row>
    <row r="639" spans="1:14" x14ac:dyDescent="0.35">
      <c r="A639" s="4">
        <v>1</v>
      </c>
      <c r="B639" s="4">
        <f t="shared" si="27"/>
        <v>-0.3718571701143138</v>
      </c>
      <c r="G639" s="4">
        <v>59</v>
      </c>
      <c r="H639" s="4">
        <f t="shared" si="28"/>
        <v>8.0319697087937048</v>
      </c>
      <c r="M639" s="6">
        <v>0.68500000000000005</v>
      </c>
      <c r="N639" s="8">
        <f t="shared" si="29"/>
        <v>0.14751764600879086</v>
      </c>
    </row>
    <row r="640" spans="1:14" x14ac:dyDescent="0.35">
      <c r="A640" s="4">
        <v>9</v>
      </c>
      <c r="B640" s="4">
        <f t="shared" si="27"/>
        <v>0.39657640974683322</v>
      </c>
      <c r="G640" s="4">
        <v>0</v>
      </c>
      <c r="H640" s="4">
        <f t="shared" si="28"/>
        <v>0</v>
      </c>
      <c r="M640" s="6">
        <v>0.45200000000000001</v>
      </c>
      <c r="N640" s="8">
        <f t="shared" si="29"/>
        <v>-1.2214020764708653</v>
      </c>
    </row>
    <row r="641" spans="1:14" x14ac:dyDescent="0.35">
      <c r="A641" s="4">
        <v>1</v>
      </c>
      <c r="B641" s="4">
        <f t="shared" si="27"/>
        <v>-0.3718571701143138</v>
      </c>
      <c r="G641" s="4">
        <v>80</v>
      </c>
      <c r="H641" s="4">
        <f t="shared" si="28"/>
        <v>20.023315387173842</v>
      </c>
      <c r="M641" s="6">
        <v>0.79400000000000004</v>
      </c>
      <c r="N641" s="8">
        <f t="shared" si="29"/>
        <v>2.0757287532381561</v>
      </c>
    </row>
    <row r="642" spans="1:14" x14ac:dyDescent="0.35">
      <c r="A642" s="4">
        <v>1</v>
      </c>
      <c r="B642" s="4">
        <f t="shared" ref="B642:B705" si="30">((A642-E$3)/E$4)^3</f>
        <v>-0.3718571701143138</v>
      </c>
      <c r="G642" s="4">
        <v>64</v>
      </c>
      <c r="H642" s="4">
        <f t="shared" ref="H642:H705" si="31">((G642-K$3)/K$4)^3</f>
        <v>10.251937478233007</v>
      </c>
      <c r="M642" s="6">
        <v>0.65100000000000002</v>
      </c>
      <c r="N642" s="8">
        <f t="shared" ref="N642:N705" si="32">((M642-Q$3)/Q$4)^3</f>
        <v>2.5749867231100249E-2</v>
      </c>
    </row>
    <row r="643" spans="1:14" x14ac:dyDescent="0.35">
      <c r="A643" s="4">
        <v>21</v>
      </c>
      <c r="B643" s="4">
        <f t="shared" si="30"/>
        <v>24.779667457358471</v>
      </c>
      <c r="G643" s="4">
        <v>38</v>
      </c>
      <c r="H643" s="4">
        <f t="shared" si="31"/>
        <v>2.1459362537597708</v>
      </c>
      <c r="M643" s="6">
        <v>0.56000000000000005</v>
      </c>
      <c r="N643" s="8">
        <f t="shared" si="32"/>
        <v>-3.5465308402718811E-2</v>
      </c>
    </row>
    <row r="644" spans="1:14" x14ac:dyDescent="0.35">
      <c r="A644" s="4">
        <v>16</v>
      </c>
      <c r="B644" s="4">
        <f t="shared" si="30"/>
        <v>8.0815826818232797</v>
      </c>
      <c r="G644" s="4">
        <v>51</v>
      </c>
      <c r="H644" s="4">
        <f t="shared" si="31"/>
        <v>5.1877203309062425</v>
      </c>
      <c r="M644" s="6">
        <v>0.67</v>
      </c>
      <c r="N644" s="8">
        <f t="shared" si="32"/>
        <v>7.7064126603481289E-2</v>
      </c>
    </row>
    <row r="645" spans="1:14" x14ac:dyDescent="0.35">
      <c r="A645" s="4">
        <v>1</v>
      </c>
      <c r="B645" s="4">
        <f t="shared" si="30"/>
        <v>-0.3718571701143138</v>
      </c>
      <c r="G645" s="4">
        <v>9</v>
      </c>
      <c r="H645" s="4">
        <f t="shared" si="31"/>
        <v>2.8509759604003371E-2</v>
      </c>
      <c r="M645" s="6">
        <v>0.56299999999999994</v>
      </c>
      <c r="N645" s="8">
        <f t="shared" si="32"/>
        <v>-2.9213407048394591E-2</v>
      </c>
    </row>
    <row r="646" spans="1:14" x14ac:dyDescent="0.35">
      <c r="A646" s="4">
        <v>1</v>
      </c>
      <c r="B646" s="4">
        <f t="shared" si="30"/>
        <v>-0.3718571701143138</v>
      </c>
      <c r="G646" s="4">
        <v>28</v>
      </c>
      <c r="H646" s="4">
        <f t="shared" si="31"/>
        <v>0.85849964722507843</v>
      </c>
      <c r="M646" s="6">
        <v>0.505</v>
      </c>
      <c r="N646" s="8">
        <f t="shared" si="32"/>
        <v>-0.35129776709607824</v>
      </c>
    </row>
    <row r="647" spans="1:14" x14ac:dyDescent="0.35">
      <c r="A647" s="4">
        <v>1</v>
      </c>
      <c r="B647" s="4">
        <f t="shared" si="30"/>
        <v>-0.3718571701143138</v>
      </c>
      <c r="G647" s="4">
        <v>28</v>
      </c>
      <c r="H647" s="4">
        <f t="shared" si="31"/>
        <v>0.85849964722507843</v>
      </c>
      <c r="M647" s="6">
        <v>0.57299999999999995</v>
      </c>
      <c r="N647" s="8">
        <f t="shared" si="32"/>
        <v>-1.3725552468630475E-2</v>
      </c>
    </row>
    <row r="648" spans="1:14" x14ac:dyDescent="0.35">
      <c r="A648" s="4">
        <v>3</v>
      </c>
      <c r="B648" s="4">
        <f t="shared" si="30"/>
        <v>-4.4986550222447359E-2</v>
      </c>
      <c r="G648" s="4">
        <v>31</v>
      </c>
      <c r="H648" s="4">
        <f t="shared" si="31"/>
        <v>1.1650675560533121</v>
      </c>
      <c r="M648" s="6">
        <v>0.71799999999999997</v>
      </c>
      <c r="N648" s="8">
        <f t="shared" si="32"/>
        <v>0.42970565120947624</v>
      </c>
    </row>
    <row r="649" spans="1:14" x14ac:dyDescent="0.35">
      <c r="A649" s="4">
        <v>25</v>
      </c>
      <c r="B649" s="4">
        <f t="shared" si="30"/>
        <v>48.320170050017083</v>
      </c>
      <c r="G649" s="4">
        <v>18</v>
      </c>
      <c r="H649" s="4">
        <f t="shared" si="31"/>
        <v>0.22807807683202697</v>
      </c>
      <c r="M649" s="6">
        <v>0.501</v>
      </c>
      <c r="N649" s="8">
        <f t="shared" si="32"/>
        <v>-0.39386771973181678</v>
      </c>
    </row>
    <row r="650" spans="1:14" x14ac:dyDescent="0.35">
      <c r="A650" s="4">
        <v>1</v>
      </c>
      <c r="B650" s="4">
        <f t="shared" si="30"/>
        <v>-0.3718571701143138</v>
      </c>
      <c r="G650" s="4">
        <v>80</v>
      </c>
      <c r="H650" s="4">
        <f t="shared" si="31"/>
        <v>20.023315387173842</v>
      </c>
      <c r="M650" s="6">
        <v>0.46400000000000002</v>
      </c>
      <c r="N650" s="8">
        <f t="shared" si="32"/>
        <v>-0.96055078545403516</v>
      </c>
    </row>
    <row r="651" spans="1:14" x14ac:dyDescent="0.35">
      <c r="A651" s="4">
        <v>1</v>
      </c>
      <c r="B651" s="4">
        <f t="shared" si="30"/>
        <v>-0.3718571701143138</v>
      </c>
      <c r="G651" s="4">
        <v>74</v>
      </c>
      <c r="H651" s="4">
        <f t="shared" si="31"/>
        <v>15.847515536039316</v>
      </c>
      <c r="M651" s="6">
        <v>0.72199999999999998</v>
      </c>
      <c r="N651" s="8">
        <f t="shared" si="32"/>
        <v>0.47827375188375937</v>
      </c>
    </row>
    <row r="652" spans="1:14" x14ac:dyDescent="0.35">
      <c r="A652" s="4">
        <v>1</v>
      </c>
      <c r="B652" s="4">
        <f t="shared" si="30"/>
        <v>-0.3718571701143138</v>
      </c>
      <c r="G652" s="4">
        <v>46</v>
      </c>
      <c r="H652" s="4">
        <f t="shared" si="31"/>
        <v>3.8066199736835009</v>
      </c>
      <c r="M652" s="6">
        <v>0.64600000000000002</v>
      </c>
      <c r="N652" s="8">
        <f t="shared" si="32"/>
        <v>1.7783515192495259E-2</v>
      </c>
    </row>
    <row r="653" spans="1:14" x14ac:dyDescent="0.35">
      <c r="A653" s="4">
        <v>1</v>
      </c>
      <c r="B653" s="4">
        <f t="shared" si="30"/>
        <v>-0.3718571701143138</v>
      </c>
      <c r="G653" s="4">
        <v>80</v>
      </c>
      <c r="H653" s="4">
        <f t="shared" si="31"/>
        <v>20.023315387173842</v>
      </c>
      <c r="M653" s="6">
        <v>0.59799999999999998</v>
      </c>
      <c r="N653" s="8">
        <f t="shared" si="32"/>
        <v>-3.1502279422650762E-4</v>
      </c>
    </row>
    <row r="654" spans="1:14" x14ac:dyDescent="0.35">
      <c r="A654" s="4">
        <v>1</v>
      </c>
      <c r="B654" s="4">
        <f t="shared" si="30"/>
        <v>-0.3718571701143138</v>
      </c>
      <c r="G654" s="4">
        <v>80</v>
      </c>
      <c r="H654" s="4">
        <f t="shared" si="31"/>
        <v>20.023315387173842</v>
      </c>
      <c r="M654" s="6">
        <v>0.621</v>
      </c>
      <c r="N654" s="8">
        <f t="shared" si="32"/>
        <v>7.2011554639075188E-4</v>
      </c>
    </row>
    <row r="655" spans="1:14" x14ac:dyDescent="0.35">
      <c r="A655" s="4">
        <v>1</v>
      </c>
      <c r="B655" s="4">
        <f t="shared" si="30"/>
        <v>-0.3718571701143138</v>
      </c>
      <c r="G655" s="4">
        <v>82</v>
      </c>
      <c r="H655" s="4">
        <f t="shared" si="31"/>
        <v>21.562920621865757</v>
      </c>
      <c r="M655" s="6">
        <v>0.77</v>
      </c>
      <c r="N655" s="8">
        <f t="shared" si="32"/>
        <v>1.3716846536612075</v>
      </c>
    </row>
    <row r="656" spans="1:14" x14ac:dyDescent="0.35">
      <c r="A656" s="4">
        <v>1</v>
      </c>
      <c r="B656" s="4">
        <f t="shared" si="30"/>
        <v>-0.3718571701143138</v>
      </c>
      <c r="G656" s="4">
        <v>86</v>
      </c>
      <c r="H656" s="4">
        <f t="shared" si="31"/>
        <v>24.874902132625468</v>
      </c>
      <c r="M656" s="6">
        <v>0.59799999999999998</v>
      </c>
      <c r="N656" s="8">
        <f t="shared" si="32"/>
        <v>-3.1502279422650762E-4</v>
      </c>
    </row>
    <row r="657" spans="1:14" x14ac:dyDescent="0.35">
      <c r="A657" s="4">
        <v>1</v>
      </c>
      <c r="B657" s="4">
        <f t="shared" si="30"/>
        <v>-0.3718571701143138</v>
      </c>
      <c r="G657" s="4">
        <v>79</v>
      </c>
      <c r="H657" s="4">
        <f t="shared" si="31"/>
        <v>19.281787881204689</v>
      </c>
      <c r="M657" s="6">
        <v>0.65400000000000003</v>
      </c>
      <c r="N657" s="8">
        <f t="shared" si="32"/>
        <v>3.1513438524132152E-2</v>
      </c>
    </row>
    <row r="658" spans="1:14" x14ac:dyDescent="0.35">
      <c r="A658" s="4">
        <v>1</v>
      </c>
      <c r="B658" s="4">
        <f t="shared" si="30"/>
        <v>-0.3718571701143138</v>
      </c>
      <c r="G658" s="4">
        <v>0</v>
      </c>
      <c r="H658" s="4">
        <f t="shared" si="31"/>
        <v>0</v>
      </c>
      <c r="M658" s="6">
        <v>0.73799999999999999</v>
      </c>
      <c r="N658" s="8">
        <f t="shared" si="32"/>
        <v>0.7090666584811276</v>
      </c>
    </row>
    <row r="659" spans="1:14" x14ac:dyDescent="0.35">
      <c r="A659" s="4">
        <v>1</v>
      </c>
      <c r="B659" s="4">
        <f t="shared" si="30"/>
        <v>-0.3718571701143138</v>
      </c>
      <c r="G659" s="4">
        <v>37</v>
      </c>
      <c r="H659" s="4">
        <f t="shared" si="31"/>
        <v>1.9809394420049145</v>
      </c>
      <c r="M659" s="6">
        <v>0.71399999999999997</v>
      </c>
      <c r="N659" s="8">
        <f t="shared" si="32"/>
        <v>0.38454216089383025</v>
      </c>
    </row>
    <row r="660" spans="1:14" x14ac:dyDescent="0.35">
      <c r="A660" s="4">
        <v>1</v>
      </c>
      <c r="B660" s="4">
        <f t="shared" si="30"/>
        <v>-0.3718571701143138</v>
      </c>
      <c r="G660" s="4">
        <v>71</v>
      </c>
      <c r="H660" s="4">
        <f t="shared" si="31"/>
        <v>13.997196940505422</v>
      </c>
      <c r="M660" s="6">
        <v>0.61899999999999999</v>
      </c>
      <c r="N660" s="8">
        <f t="shared" si="32"/>
        <v>4.3762546346077098E-4</v>
      </c>
    </row>
    <row r="661" spans="1:14" x14ac:dyDescent="0.35">
      <c r="A661" s="4">
        <v>1</v>
      </c>
      <c r="B661" s="4">
        <f t="shared" si="30"/>
        <v>-0.3718571701143138</v>
      </c>
      <c r="G661" s="4">
        <v>65</v>
      </c>
      <c r="H661" s="4">
        <f t="shared" si="31"/>
        <v>10.740044898833231</v>
      </c>
      <c r="M661" s="6">
        <v>0.57399999999999995</v>
      </c>
      <c r="N661" s="8">
        <f t="shared" si="32"/>
        <v>-1.2579996149471865E-2</v>
      </c>
    </row>
    <row r="662" spans="1:14" x14ac:dyDescent="0.35">
      <c r="A662" s="4">
        <v>1</v>
      </c>
      <c r="B662" s="4">
        <f t="shared" si="30"/>
        <v>-0.3718571701143138</v>
      </c>
      <c r="G662" s="4">
        <v>40</v>
      </c>
      <c r="H662" s="4">
        <f t="shared" si="31"/>
        <v>2.5029144233967302</v>
      </c>
      <c r="M662" s="6">
        <v>0.53</v>
      </c>
      <c r="N662" s="8">
        <f t="shared" si="32"/>
        <v>-0.15245598737074595</v>
      </c>
    </row>
    <row r="663" spans="1:14" x14ac:dyDescent="0.35">
      <c r="A663" s="4">
        <v>1</v>
      </c>
      <c r="B663" s="4">
        <f t="shared" si="30"/>
        <v>-0.3718571701143138</v>
      </c>
      <c r="G663" s="4">
        <v>0</v>
      </c>
      <c r="H663" s="4">
        <f t="shared" si="31"/>
        <v>0</v>
      </c>
      <c r="M663" s="6">
        <v>0.45400000000000001</v>
      </c>
      <c r="N663" s="8">
        <f t="shared" si="32"/>
        <v>-1.1750028421347314</v>
      </c>
    </row>
    <row r="664" spans="1:14" x14ac:dyDescent="0.35">
      <c r="A664" s="4">
        <v>1</v>
      </c>
      <c r="B664" s="4">
        <f t="shared" si="30"/>
        <v>-0.3718571701143138</v>
      </c>
      <c r="G664" s="4">
        <v>31</v>
      </c>
      <c r="H664" s="4">
        <f t="shared" si="31"/>
        <v>1.1650675560533121</v>
      </c>
      <c r="M664" s="6">
        <v>0.76400000000000001</v>
      </c>
      <c r="N664" s="8">
        <f t="shared" si="32"/>
        <v>1.2249154758142891</v>
      </c>
    </row>
    <row r="665" spans="1:14" x14ac:dyDescent="0.35">
      <c r="A665" s="4">
        <v>1</v>
      </c>
      <c r="B665" s="4">
        <f t="shared" si="30"/>
        <v>-0.3718571701143138</v>
      </c>
      <c r="G665" s="4">
        <v>65</v>
      </c>
      <c r="H665" s="4">
        <f t="shared" si="31"/>
        <v>10.740044898833231</v>
      </c>
      <c r="M665" s="6">
        <v>0.77400000000000002</v>
      </c>
      <c r="N665" s="8">
        <f t="shared" si="32"/>
        <v>1.4757712104258633</v>
      </c>
    </row>
    <row r="666" spans="1:14" x14ac:dyDescent="0.35">
      <c r="A666" s="4">
        <v>1</v>
      </c>
      <c r="B666" s="4">
        <f t="shared" si="30"/>
        <v>-0.3718571701143138</v>
      </c>
      <c r="G666" s="4">
        <v>10</v>
      </c>
      <c r="H666" s="4">
        <f t="shared" si="31"/>
        <v>3.9108037865573909E-2</v>
      </c>
      <c r="M666" s="6">
        <v>0.48799999999999999</v>
      </c>
      <c r="N666" s="8">
        <f t="shared" si="32"/>
        <v>-0.5557012502196359</v>
      </c>
    </row>
    <row r="667" spans="1:14" x14ac:dyDescent="0.35">
      <c r="A667" s="4">
        <v>4</v>
      </c>
      <c r="B667" s="4">
        <f t="shared" si="30"/>
        <v>-5.2615367038240336E-3</v>
      </c>
      <c r="G667" s="4">
        <v>4</v>
      </c>
      <c r="H667" s="4">
        <f t="shared" si="31"/>
        <v>2.5029144233967302E-3</v>
      </c>
      <c r="M667" s="6">
        <v>0.77700000000000002</v>
      </c>
      <c r="N667" s="8">
        <f t="shared" si="32"/>
        <v>1.5572003152530338</v>
      </c>
    </row>
    <row r="668" spans="1:14" x14ac:dyDescent="0.35">
      <c r="A668" s="4">
        <v>1</v>
      </c>
      <c r="B668" s="4">
        <f t="shared" si="30"/>
        <v>-0.3718571701143138</v>
      </c>
      <c r="G668" s="4">
        <v>74</v>
      </c>
      <c r="H668" s="4">
        <f t="shared" si="31"/>
        <v>15.847515536039316</v>
      </c>
      <c r="M668" s="6">
        <v>0.89900000000000002</v>
      </c>
      <c r="N668" s="8">
        <f t="shared" si="32"/>
        <v>7.9455147617407258</v>
      </c>
    </row>
    <row r="669" spans="1:14" x14ac:dyDescent="0.35">
      <c r="A669" s="4">
        <v>1</v>
      </c>
      <c r="B669" s="4">
        <f t="shared" si="30"/>
        <v>-0.3718571701143138</v>
      </c>
      <c r="G669" s="4">
        <v>14</v>
      </c>
      <c r="H669" s="4">
        <f t="shared" si="31"/>
        <v>0.1073124559031348</v>
      </c>
      <c r="M669" s="6">
        <v>0.63200000000000001</v>
      </c>
      <c r="N669" s="8">
        <f t="shared" si="32"/>
        <v>4.495628769622154E-3</v>
      </c>
    </row>
    <row r="670" spans="1:14" x14ac:dyDescent="0.35">
      <c r="A670" s="4">
        <v>1</v>
      </c>
      <c r="B670" s="4">
        <f t="shared" si="30"/>
        <v>-0.3718571701143138</v>
      </c>
      <c r="G670" s="4">
        <v>0</v>
      </c>
      <c r="H670" s="4">
        <f t="shared" si="31"/>
        <v>0</v>
      </c>
      <c r="M670" s="6">
        <v>0.64300000000000002</v>
      </c>
      <c r="N670" s="8">
        <f t="shared" si="32"/>
        <v>1.3902406528412025E-2</v>
      </c>
    </row>
    <row r="671" spans="1:14" x14ac:dyDescent="0.35">
      <c r="A671" s="4">
        <v>1</v>
      </c>
      <c r="B671" s="4">
        <f t="shared" si="30"/>
        <v>-0.3718571701143138</v>
      </c>
      <c r="G671" s="4">
        <v>74</v>
      </c>
      <c r="H671" s="4">
        <f t="shared" si="31"/>
        <v>15.847515536039316</v>
      </c>
      <c r="M671" s="6">
        <v>0.73699999999999999</v>
      </c>
      <c r="N671" s="8">
        <f t="shared" si="32"/>
        <v>0.69283837974932128</v>
      </c>
    </row>
    <row r="672" spans="1:14" x14ac:dyDescent="0.35">
      <c r="A672" s="4">
        <v>1</v>
      </c>
      <c r="B672" s="4">
        <f t="shared" si="30"/>
        <v>-0.3718571701143138</v>
      </c>
      <c r="G672" s="4">
        <v>56</v>
      </c>
      <c r="H672" s="4">
        <f t="shared" si="31"/>
        <v>6.8679971778006275</v>
      </c>
      <c r="M672" s="6">
        <v>0.40699999999999997</v>
      </c>
      <c r="N672" s="8">
        <f t="shared" si="32"/>
        <v>-2.6134411948977183</v>
      </c>
    </row>
    <row r="673" spans="1:14" x14ac:dyDescent="0.35">
      <c r="A673" s="4">
        <v>1</v>
      </c>
      <c r="B673" s="4">
        <f t="shared" si="30"/>
        <v>-0.3718571701143138</v>
      </c>
      <c r="G673" s="4">
        <v>39</v>
      </c>
      <c r="H673" s="4">
        <f t="shared" si="31"/>
        <v>2.3198496981479786</v>
      </c>
      <c r="M673" s="6">
        <v>0.75700000000000001</v>
      </c>
      <c r="N673" s="8">
        <f t="shared" si="32"/>
        <v>1.0673833411055931</v>
      </c>
    </row>
    <row r="674" spans="1:14" x14ac:dyDescent="0.35">
      <c r="A674" s="4">
        <v>12</v>
      </c>
      <c r="B674" s="4">
        <f t="shared" si="30"/>
        <v>2.0965337395208357</v>
      </c>
      <c r="G674" s="4">
        <v>88</v>
      </c>
      <c r="H674" s="4">
        <f t="shared" si="31"/>
        <v>26.651032780328375</v>
      </c>
      <c r="M674" s="6">
        <v>0.755</v>
      </c>
      <c r="N674" s="8">
        <f t="shared" si="32"/>
        <v>1.0249967769267303</v>
      </c>
    </row>
    <row r="675" spans="1:14" x14ac:dyDescent="0.35">
      <c r="A675" s="4">
        <v>1</v>
      </c>
      <c r="B675" s="4">
        <f t="shared" si="30"/>
        <v>-0.3718571701143138</v>
      </c>
      <c r="G675" s="4">
        <v>8</v>
      </c>
      <c r="H675" s="4">
        <f t="shared" si="31"/>
        <v>2.0023315387173841E-2</v>
      </c>
      <c r="M675" s="6">
        <v>0.77700000000000002</v>
      </c>
      <c r="N675" s="8">
        <f t="shared" si="32"/>
        <v>1.5572003152530338</v>
      </c>
    </row>
    <row r="676" spans="1:14" x14ac:dyDescent="0.35">
      <c r="A676" s="4">
        <v>7</v>
      </c>
      <c r="B676" s="4">
        <f t="shared" si="30"/>
        <v>5.1167071081998236E-2</v>
      </c>
      <c r="G676" s="4">
        <v>41</v>
      </c>
      <c r="H676" s="4">
        <f t="shared" si="31"/>
        <v>2.6953650777332196</v>
      </c>
      <c r="M676" s="6">
        <v>0.61299999999999999</v>
      </c>
      <c r="N676" s="8">
        <f t="shared" si="32"/>
        <v>4.2105162165599082E-5</v>
      </c>
    </row>
    <row r="677" spans="1:14" x14ac:dyDescent="0.35">
      <c r="A677" s="4">
        <v>14</v>
      </c>
      <c r="B677" s="4">
        <f t="shared" si="30"/>
        <v>4.4378262948011065</v>
      </c>
      <c r="G677" s="4">
        <v>58</v>
      </c>
      <c r="H677" s="4">
        <f t="shared" si="31"/>
        <v>7.6304474840278536</v>
      </c>
      <c r="M677" s="6">
        <v>0.59299999999999997</v>
      </c>
      <c r="N677" s="8">
        <f t="shared" si="32"/>
        <v>-1.0712220059962694E-3</v>
      </c>
    </row>
    <row r="678" spans="1:14" x14ac:dyDescent="0.35">
      <c r="A678" s="4">
        <v>6</v>
      </c>
      <c r="B678" s="4">
        <f t="shared" si="30"/>
        <v>6.8073778701327808E-3</v>
      </c>
      <c r="G678" s="4">
        <v>90</v>
      </c>
      <c r="H678" s="4">
        <f t="shared" si="31"/>
        <v>28.509759604003371</v>
      </c>
      <c r="M678" s="6">
        <v>0.69499999999999995</v>
      </c>
      <c r="N678" s="8">
        <f t="shared" si="32"/>
        <v>0.21270830130994703</v>
      </c>
    </row>
    <row r="679" spans="1:14" x14ac:dyDescent="0.35">
      <c r="A679" s="4">
        <v>1</v>
      </c>
      <c r="B679" s="4">
        <f t="shared" si="30"/>
        <v>-0.3718571701143138</v>
      </c>
      <c r="G679" s="4">
        <v>22</v>
      </c>
      <c r="H679" s="4">
        <f t="shared" si="31"/>
        <v>0.41642238719263086</v>
      </c>
      <c r="M679" s="6">
        <v>0.73899999999999999</v>
      </c>
      <c r="N679" s="8">
        <f t="shared" si="32"/>
        <v>0.72554638786525327</v>
      </c>
    </row>
    <row r="680" spans="1:14" x14ac:dyDescent="0.35">
      <c r="A680" s="4">
        <v>9</v>
      </c>
      <c r="B680" s="4">
        <f t="shared" si="30"/>
        <v>0.39657640974683322</v>
      </c>
      <c r="G680" s="4">
        <v>17</v>
      </c>
      <c r="H680" s="4">
        <f t="shared" si="31"/>
        <v>0.19213779003356452</v>
      </c>
      <c r="M680" s="6">
        <v>0.6</v>
      </c>
      <c r="N680" s="8">
        <f t="shared" si="32"/>
        <v>-1.6038316030604594E-4</v>
      </c>
    </row>
    <row r="681" spans="1:14" x14ac:dyDescent="0.35">
      <c r="A681" s="4">
        <v>1</v>
      </c>
      <c r="B681" s="4">
        <f t="shared" si="30"/>
        <v>-0.3718571701143138</v>
      </c>
      <c r="G681" s="4">
        <v>18</v>
      </c>
      <c r="H681" s="4">
        <f t="shared" si="31"/>
        <v>0.22807807683202697</v>
      </c>
      <c r="M681" s="6">
        <v>0.47399999999999998</v>
      </c>
      <c r="N681" s="8">
        <f t="shared" si="32"/>
        <v>-0.77392129526014075</v>
      </c>
    </row>
    <row r="682" spans="1:14" x14ac:dyDescent="0.35">
      <c r="A682" s="4">
        <v>1</v>
      </c>
      <c r="B682" s="4">
        <f t="shared" si="30"/>
        <v>-0.3718571701143138</v>
      </c>
      <c r="G682" s="4">
        <v>1</v>
      </c>
      <c r="H682" s="4">
        <f t="shared" si="31"/>
        <v>3.9108037865573909E-5</v>
      </c>
      <c r="M682" s="6">
        <v>0.70399999999999996</v>
      </c>
      <c r="N682" s="8">
        <f t="shared" si="32"/>
        <v>0.28571669282076478</v>
      </c>
    </row>
    <row r="683" spans="1:14" x14ac:dyDescent="0.35">
      <c r="A683" s="4">
        <v>1</v>
      </c>
      <c r="B683" s="4">
        <f t="shared" si="30"/>
        <v>-0.3718571701143138</v>
      </c>
      <c r="G683" s="4">
        <v>0</v>
      </c>
      <c r="H683" s="4">
        <f t="shared" si="31"/>
        <v>0</v>
      </c>
      <c r="M683" s="6">
        <v>0.74199999999999999</v>
      </c>
      <c r="N683" s="8">
        <f t="shared" si="32"/>
        <v>0.77651361118399553</v>
      </c>
    </row>
    <row r="684" spans="1:14" x14ac:dyDescent="0.35">
      <c r="A684" s="4">
        <v>1</v>
      </c>
      <c r="B684" s="4">
        <f t="shared" si="30"/>
        <v>-0.3718571701143138</v>
      </c>
      <c r="G684" s="4">
        <v>79</v>
      </c>
      <c r="H684" s="4">
        <f t="shared" si="31"/>
        <v>19.281787881204689</v>
      </c>
      <c r="M684" s="6">
        <v>0.66400000000000003</v>
      </c>
      <c r="N684" s="8">
        <f t="shared" si="32"/>
        <v>5.6807962058326139E-2</v>
      </c>
    </row>
    <row r="685" spans="1:14" x14ac:dyDescent="0.35">
      <c r="A685" s="4">
        <v>14</v>
      </c>
      <c r="B685" s="4">
        <f t="shared" si="30"/>
        <v>4.4378262948011065</v>
      </c>
      <c r="G685" s="4">
        <v>85</v>
      </c>
      <c r="H685" s="4">
        <f t="shared" si="31"/>
        <v>24.01722375419557</v>
      </c>
      <c r="M685" s="6">
        <v>0.77100000000000002</v>
      </c>
      <c r="N685" s="8">
        <f t="shared" si="32"/>
        <v>1.3972314940490098</v>
      </c>
    </row>
    <row r="686" spans="1:14" x14ac:dyDescent="0.35">
      <c r="A686" s="4">
        <v>5</v>
      </c>
      <c r="B686" s="4">
        <f t="shared" si="30"/>
        <v>4.7396761401866345E-7</v>
      </c>
      <c r="G686" s="4">
        <v>84</v>
      </c>
      <c r="H686" s="4">
        <f t="shared" si="31"/>
        <v>23.17949047507711</v>
      </c>
      <c r="M686" s="6">
        <v>0.29199999999999998</v>
      </c>
      <c r="N686" s="8">
        <f t="shared" si="32"/>
        <v>-10.159259045554801</v>
      </c>
    </row>
    <row r="687" spans="1:14" x14ac:dyDescent="0.35">
      <c r="A687" s="4">
        <v>3</v>
      </c>
      <c r="B687" s="4">
        <f t="shared" si="30"/>
        <v>-4.4986550222447359E-2</v>
      </c>
      <c r="G687" s="4">
        <v>92</v>
      </c>
      <c r="H687" s="4">
        <f t="shared" si="31"/>
        <v>30.452959789468007</v>
      </c>
      <c r="M687" s="6">
        <v>0.35899999999999999</v>
      </c>
      <c r="N687" s="8">
        <f t="shared" si="32"/>
        <v>-4.9695372669487252</v>
      </c>
    </row>
    <row r="688" spans="1:14" x14ac:dyDescent="0.35">
      <c r="A688" s="4">
        <v>4</v>
      </c>
      <c r="B688" s="4">
        <f t="shared" si="30"/>
        <v>-5.2615367038240336E-3</v>
      </c>
      <c r="G688" s="4">
        <v>88</v>
      </c>
      <c r="H688" s="4">
        <f t="shared" si="31"/>
        <v>26.651032780328375</v>
      </c>
      <c r="M688" s="6">
        <v>0.77700000000000002</v>
      </c>
      <c r="N688" s="8">
        <f t="shared" si="32"/>
        <v>1.5572003152530338</v>
      </c>
    </row>
    <row r="689" spans="1:14" x14ac:dyDescent="0.35">
      <c r="A689" s="4">
        <v>2</v>
      </c>
      <c r="B689" s="4">
        <f t="shared" si="30"/>
        <v>-0.15518246266652197</v>
      </c>
      <c r="G689" s="4">
        <v>74</v>
      </c>
      <c r="H689" s="4">
        <f t="shared" si="31"/>
        <v>15.847515536039316</v>
      </c>
      <c r="M689" s="6">
        <v>0.45300000000000001</v>
      </c>
      <c r="N689" s="8">
        <f t="shared" si="32"/>
        <v>-1.1980527142815154</v>
      </c>
    </row>
    <row r="690" spans="1:14" x14ac:dyDescent="0.35">
      <c r="A690" s="4">
        <v>1</v>
      </c>
      <c r="B690" s="4">
        <f t="shared" si="30"/>
        <v>-0.3718571701143138</v>
      </c>
      <c r="G690" s="4">
        <v>3</v>
      </c>
      <c r="H690" s="4">
        <f t="shared" si="31"/>
        <v>1.0559170223704954E-3</v>
      </c>
      <c r="M690" s="6">
        <v>0.76900000000000002</v>
      </c>
      <c r="N690" s="8">
        <f t="shared" si="32"/>
        <v>1.346451123933571</v>
      </c>
    </row>
    <row r="691" spans="1:14" x14ac:dyDescent="0.35">
      <c r="A691" s="4">
        <v>2</v>
      </c>
      <c r="B691" s="4">
        <f t="shared" si="30"/>
        <v>-0.15518246266652197</v>
      </c>
      <c r="G691" s="4">
        <v>67</v>
      </c>
      <c r="H691" s="4">
        <f t="shared" si="31"/>
        <v>11.762250792563604</v>
      </c>
      <c r="M691" s="6">
        <v>0.59</v>
      </c>
      <c r="N691" s="8">
        <f t="shared" si="32"/>
        <v>-1.8557066299306332E-3</v>
      </c>
    </row>
    <row r="692" spans="1:14" x14ac:dyDescent="0.35">
      <c r="A692" s="4">
        <v>1</v>
      </c>
      <c r="B692" s="4">
        <f t="shared" si="30"/>
        <v>-0.3718571701143138</v>
      </c>
      <c r="G692" s="4">
        <v>58</v>
      </c>
      <c r="H692" s="4">
        <f t="shared" si="31"/>
        <v>7.6304474840278536</v>
      </c>
      <c r="M692" s="6">
        <v>0.53</v>
      </c>
      <c r="N692" s="8">
        <f t="shared" si="32"/>
        <v>-0.15245598737074595</v>
      </c>
    </row>
    <row r="693" spans="1:14" x14ac:dyDescent="0.35">
      <c r="A693" s="4">
        <v>1</v>
      </c>
      <c r="B693" s="4">
        <f t="shared" si="30"/>
        <v>-0.3718571701143138</v>
      </c>
      <c r="G693" s="4">
        <v>73</v>
      </c>
      <c r="H693" s="4">
        <f t="shared" si="31"/>
        <v>15.213691566351965</v>
      </c>
      <c r="M693" s="6">
        <v>0.59899999999999998</v>
      </c>
      <c r="N693" s="8">
        <f t="shared" si="32"/>
        <v>-2.2907609888381023E-4</v>
      </c>
    </row>
    <row r="694" spans="1:14" x14ac:dyDescent="0.35">
      <c r="A694" s="4">
        <v>20</v>
      </c>
      <c r="B694" s="4">
        <f t="shared" si="30"/>
        <v>20.428739625597824</v>
      </c>
      <c r="G694" s="4">
        <v>8</v>
      </c>
      <c r="H694" s="4">
        <f t="shared" si="31"/>
        <v>2.0023315387173841E-2</v>
      </c>
      <c r="M694" s="6">
        <v>0.67</v>
      </c>
      <c r="N694" s="8">
        <f t="shared" si="32"/>
        <v>7.7064126603481289E-2</v>
      </c>
    </row>
    <row r="695" spans="1:14" x14ac:dyDescent="0.35">
      <c r="A695" s="4">
        <v>1</v>
      </c>
      <c r="B695" s="4">
        <f t="shared" si="30"/>
        <v>-0.3718571701143138</v>
      </c>
      <c r="G695" s="4">
        <v>63</v>
      </c>
      <c r="H695" s="4">
        <f t="shared" si="31"/>
        <v>9.7788475441731553</v>
      </c>
      <c r="M695" s="6">
        <v>0.69199999999999995</v>
      </c>
      <c r="N695" s="8">
        <f t="shared" si="32"/>
        <v>0.19147163611711915</v>
      </c>
    </row>
    <row r="696" spans="1:14" x14ac:dyDescent="0.35">
      <c r="A696" s="4">
        <v>10</v>
      </c>
      <c r="B696" s="4">
        <f t="shared" si="30"/>
        <v>0.76964184735633479</v>
      </c>
      <c r="G696" s="4">
        <v>49</v>
      </c>
      <c r="H696" s="4">
        <f t="shared" si="31"/>
        <v>4.6010215468469022</v>
      </c>
      <c r="M696" s="6">
        <v>0.84899999999999998</v>
      </c>
      <c r="N696" s="8">
        <f t="shared" si="32"/>
        <v>4.5140207584141745</v>
      </c>
    </row>
    <row r="697" spans="1:14" x14ac:dyDescent="0.35">
      <c r="A697" s="4">
        <v>1</v>
      </c>
      <c r="B697" s="4">
        <f t="shared" si="30"/>
        <v>-0.3718571701143138</v>
      </c>
      <c r="G697" s="4">
        <v>23</v>
      </c>
      <c r="H697" s="4">
        <f t="shared" si="31"/>
        <v>0.47582749671043761</v>
      </c>
      <c r="M697" s="6">
        <v>0.92600000000000005</v>
      </c>
      <c r="N697" s="8">
        <f t="shared" si="32"/>
        <v>10.368025309456328</v>
      </c>
    </row>
    <row r="698" spans="1:14" x14ac:dyDescent="0.35">
      <c r="A698" s="4">
        <v>1</v>
      </c>
      <c r="B698" s="4">
        <f t="shared" si="30"/>
        <v>-0.3718571701143138</v>
      </c>
      <c r="G698" s="4">
        <v>83</v>
      </c>
      <c r="H698" s="4">
        <f t="shared" si="31"/>
        <v>22.361467647042904</v>
      </c>
      <c r="M698" s="6">
        <v>0.88</v>
      </c>
      <c r="N698" s="8">
        <f t="shared" si="32"/>
        <v>6.4889306802781999</v>
      </c>
    </row>
    <row r="699" spans="1:14" x14ac:dyDescent="0.35">
      <c r="A699" s="4">
        <v>1</v>
      </c>
      <c r="B699" s="4">
        <f t="shared" si="30"/>
        <v>-0.3718571701143138</v>
      </c>
      <c r="G699" s="4">
        <v>5</v>
      </c>
      <c r="H699" s="4">
        <f t="shared" si="31"/>
        <v>4.8885047331967387E-3</v>
      </c>
      <c r="M699" s="6">
        <v>0.29399999999999998</v>
      </c>
      <c r="N699" s="8">
        <f t="shared" si="32"/>
        <v>-9.9675349913204503</v>
      </c>
    </row>
    <row r="700" spans="1:14" x14ac:dyDescent="0.35">
      <c r="A700" s="4">
        <v>1</v>
      </c>
      <c r="B700" s="4">
        <f t="shared" si="30"/>
        <v>-0.3718571701143138</v>
      </c>
      <c r="G700" s="4">
        <v>74</v>
      </c>
      <c r="H700" s="4">
        <f t="shared" si="31"/>
        <v>15.847515536039316</v>
      </c>
      <c r="M700" s="6">
        <v>0.47699999999999998</v>
      </c>
      <c r="N700" s="8">
        <f t="shared" si="32"/>
        <v>-0.7230688464427395</v>
      </c>
    </row>
    <row r="701" spans="1:14" x14ac:dyDescent="0.35">
      <c r="A701" s="4">
        <v>3</v>
      </c>
      <c r="B701" s="4">
        <f t="shared" si="30"/>
        <v>-4.4986550222447359E-2</v>
      </c>
      <c r="G701" s="4">
        <v>62</v>
      </c>
      <c r="H701" s="4">
        <f t="shared" si="31"/>
        <v>9.3205404484264971</v>
      </c>
      <c r="M701" s="6">
        <v>0.67200000000000004</v>
      </c>
      <c r="N701" s="8">
        <f t="shared" si="32"/>
        <v>8.4755546534409421E-2</v>
      </c>
    </row>
    <row r="702" spans="1:14" x14ac:dyDescent="0.35">
      <c r="A702" s="4">
        <v>1</v>
      </c>
      <c r="B702" s="4">
        <f t="shared" si="30"/>
        <v>-0.3718571701143138</v>
      </c>
      <c r="G702" s="4">
        <v>57</v>
      </c>
      <c r="H702" s="4">
        <f t="shared" si="31"/>
        <v>7.2425348564392262</v>
      </c>
      <c r="M702" s="6">
        <v>0.49099999999999999</v>
      </c>
      <c r="N702" s="8">
        <f t="shared" si="32"/>
        <v>-0.5150322410111644</v>
      </c>
    </row>
    <row r="703" spans="1:14" x14ac:dyDescent="0.35">
      <c r="A703" s="4">
        <v>2</v>
      </c>
      <c r="B703" s="4">
        <f t="shared" si="30"/>
        <v>-0.15518246266652197</v>
      </c>
      <c r="G703" s="4">
        <v>78</v>
      </c>
      <c r="H703" s="4">
        <f t="shared" si="31"/>
        <v>18.558797585183829</v>
      </c>
      <c r="M703" s="6">
        <v>0.85699999999999998</v>
      </c>
      <c r="N703" s="8">
        <f t="shared" si="32"/>
        <v>4.9784883789877608</v>
      </c>
    </row>
    <row r="704" spans="1:14" x14ac:dyDescent="0.35">
      <c r="A704" s="4">
        <v>7</v>
      </c>
      <c r="B704" s="4">
        <f t="shared" si="30"/>
        <v>5.1167071081998236E-2</v>
      </c>
      <c r="G704" s="4">
        <v>45</v>
      </c>
      <c r="H704" s="4">
        <f t="shared" si="31"/>
        <v>3.5637199505004213</v>
      </c>
      <c r="M704" s="6">
        <v>0.71499999999999997</v>
      </c>
      <c r="N704" s="8">
        <f t="shared" si="32"/>
        <v>0.39552061718997772</v>
      </c>
    </row>
    <row r="705" spans="1:14" x14ac:dyDescent="0.35">
      <c r="A705" s="4">
        <v>6</v>
      </c>
      <c r="B705" s="4">
        <f t="shared" si="30"/>
        <v>6.8073778701327808E-3</v>
      </c>
      <c r="G705" s="4">
        <v>73</v>
      </c>
      <c r="H705" s="4">
        <f t="shared" si="31"/>
        <v>15.213691566351965</v>
      </c>
      <c r="M705" s="6">
        <v>0.79800000000000004</v>
      </c>
      <c r="N705" s="8">
        <f t="shared" si="32"/>
        <v>2.2124912537082713</v>
      </c>
    </row>
    <row r="706" spans="1:14" x14ac:dyDescent="0.35">
      <c r="A706" s="4">
        <v>8</v>
      </c>
      <c r="B706" s="4">
        <f t="shared" ref="B706:B769" si="33">((A706-E$3)/E$4)^3</f>
        <v>0.16908744968147643</v>
      </c>
      <c r="G706" s="4">
        <v>40</v>
      </c>
      <c r="H706" s="4">
        <f t="shared" ref="H706:H769" si="34">((G706-K$3)/K$4)^3</f>
        <v>2.5029144233967302</v>
      </c>
      <c r="M706" s="6">
        <v>0.86299999999999999</v>
      </c>
      <c r="N706" s="8">
        <f t="shared" ref="N706:N769" si="35">((M706-Q$3)/Q$4)^3</f>
        <v>5.347007654284031</v>
      </c>
    </row>
    <row r="707" spans="1:14" x14ac:dyDescent="0.35">
      <c r="A707" s="4">
        <v>3</v>
      </c>
      <c r="B707" s="4">
        <f t="shared" si="33"/>
        <v>-4.4986550222447359E-2</v>
      </c>
      <c r="G707" s="4">
        <v>42</v>
      </c>
      <c r="H707" s="4">
        <f t="shared" si="34"/>
        <v>2.8974363093846387</v>
      </c>
      <c r="M707" s="6">
        <v>0.65400000000000003</v>
      </c>
      <c r="N707" s="8">
        <f t="shared" si="35"/>
        <v>3.1513438524132152E-2</v>
      </c>
    </row>
    <row r="708" spans="1:14" x14ac:dyDescent="0.35">
      <c r="A708" s="4">
        <v>1</v>
      </c>
      <c r="B708" s="4">
        <f t="shared" si="33"/>
        <v>-0.3718571701143138</v>
      </c>
      <c r="G708" s="4">
        <v>78</v>
      </c>
      <c r="H708" s="4">
        <f t="shared" si="34"/>
        <v>18.558797585183829</v>
      </c>
      <c r="M708" s="6">
        <v>0.64</v>
      </c>
      <c r="N708" s="8">
        <f t="shared" si="35"/>
        <v>1.0631531650546736E-2</v>
      </c>
    </row>
    <row r="709" spans="1:14" x14ac:dyDescent="0.35">
      <c r="A709" s="4">
        <v>1</v>
      </c>
      <c r="B709" s="4">
        <f t="shared" si="33"/>
        <v>-0.3718571701143138</v>
      </c>
      <c r="G709" s="4">
        <v>69</v>
      </c>
      <c r="H709" s="4">
        <f t="shared" si="34"/>
        <v>12.847342411181817</v>
      </c>
      <c r="M709" s="6">
        <v>0.67</v>
      </c>
      <c r="N709" s="8">
        <f t="shared" si="35"/>
        <v>7.7064126603481289E-2</v>
      </c>
    </row>
    <row r="710" spans="1:14" x14ac:dyDescent="0.35">
      <c r="A710" s="4">
        <v>1</v>
      </c>
      <c r="B710" s="4">
        <f t="shared" si="33"/>
        <v>-0.3718571701143138</v>
      </c>
      <c r="G710" s="4">
        <v>66</v>
      </c>
      <c r="H710" s="4">
        <f t="shared" si="34"/>
        <v>11.243404454201036</v>
      </c>
      <c r="M710" s="6">
        <v>0.63100000000000001</v>
      </c>
      <c r="N710" s="8">
        <f t="shared" si="35"/>
        <v>3.9583659180524458E-3</v>
      </c>
    </row>
    <row r="711" spans="1:14" x14ac:dyDescent="0.35">
      <c r="A711" s="4">
        <v>1</v>
      </c>
      <c r="B711" s="4">
        <f t="shared" si="33"/>
        <v>-0.3718571701143138</v>
      </c>
      <c r="G711" s="4">
        <v>51</v>
      </c>
      <c r="H711" s="4">
        <f t="shared" si="34"/>
        <v>5.1877203309062425</v>
      </c>
      <c r="M711" s="6">
        <v>0.748</v>
      </c>
      <c r="N711" s="8">
        <f t="shared" si="35"/>
        <v>0.88549819734219537</v>
      </c>
    </row>
    <row r="712" spans="1:14" x14ac:dyDescent="0.35">
      <c r="A712" s="4">
        <v>1</v>
      </c>
      <c r="B712" s="4">
        <f t="shared" si="33"/>
        <v>-0.3718571701143138</v>
      </c>
      <c r="G712" s="4">
        <v>22</v>
      </c>
      <c r="H712" s="4">
        <f t="shared" si="34"/>
        <v>0.41642238719263086</v>
      </c>
      <c r="M712" s="6">
        <v>0.72899999999999998</v>
      </c>
      <c r="N712" s="8">
        <f t="shared" si="35"/>
        <v>0.57183239834892741</v>
      </c>
    </row>
    <row r="713" spans="1:14" x14ac:dyDescent="0.35">
      <c r="A713" s="4">
        <v>1</v>
      </c>
      <c r="B713" s="4">
        <f t="shared" si="33"/>
        <v>-0.3718571701143138</v>
      </c>
      <c r="G713" s="4">
        <v>79</v>
      </c>
      <c r="H713" s="4">
        <f t="shared" si="34"/>
        <v>19.281787881204689</v>
      </c>
      <c r="M713" s="6">
        <v>0.69299999999999995</v>
      </c>
      <c r="N713" s="8">
        <f t="shared" si="35"/>
        <v>0.19838542012336205</v>
      </c>
    </row>
    <row r="714" spans="1:14" x14ac:dyDescent="0.35">
      <c r="A714" s="4">
        <v>2</v>
      </c>
      <c r="B714" s="4">
        <f t="shared" si="33"/>
        <v>-0.15518246266652197</v>
      </c>
      <c r="G714" s="4">
        <v>68</v>
      </c>
      <c r="H714" s="4">
        <f t="shared" si="34"/>
        <v>12.296818562148129</v>
      </c>
      <c r="M714" s="6">
        <v>0.80100000000000005</v>
      </c>
      <c r="N714" s="8">
        <f t="shared" si="35"/>
        <v>2.3189144638763302</v>
      </c>
    </row>
    <row r="715" spans="1:14" x14ac:dyDescent="0.35">
      <c r="A715" s="4">
        <v>1</v>
      </c>
      <c r="B715" s="4">
        <f t="shared" si="33"/>
        <v>-0.3718571701143138</v>
      </c>
      <c r="G715" s="4">
        <v>81</v>
      </c>
      <c r="H715" s="4">
        <f t="shared" si="34"/>
        <v>20.783614751318456</v>
      </c>
      <c r="M715" s="6">
        <v>0.878</v>
      </c>
      <c r="N715" s="8">
        <f t="shared" si="35"/>
        <v>6.3468811252083404</v>
      </c>
    </row>
    <row r="716" spans="1:14" x14ac:dyDescent="0.35">
      <c r="A716" s="4">
        <v>9</v>
      </c>
      <c r="B716" s="4">
        <f t="shared" si="33"/>
        <v>0.39657640974683322</v>
      </c>
      <c r="G716" s="4">
        <v>45</v>
      </c>
      <c r="H716" s="4">
        <f t="shared" si="34"/>
        <v>3.5637199505004213</v>
      </c>
      <c r="M716" s="6">
        <v>0.36299999999999999</v>
      </c>
      <c r="N716" s="8">
        <f t="shared" si="35"/>
        <v>-4.7337986522110578</v>
      </c>
    </row>
    <row r="717" spans="1:14" x14ac:dyDescent="0.35">
      <c r="A717" s="4">
        <v>1</v>
      </c>
      <c r="B717" s="4">
        <f t="shared" si="33"/>
        <v>-0.3718571701143138</v>
      </c>
      <c r="G717" s="4">
        <v>82</v>
      </c>
      <c r="H717" s="4">
        <f t="shared" si="34"/>
        <v>21.562920621865757</v>
      </c>
      <c r="M717" s="6">
        <v>0.75900000000000001</v>
      </c>
      <c r="N717" s="8">
        <f t="shared" si="35"/>
        <v>1.1109226254123667</v>
      </c>
    </row>
    <row r="718" spans="1:14" x14ac:dyDescent="0.35">
      <c r="A718" s="4">
        <v>1</v>
      </c>
      <c r="B718" s="4">
        <f t="shared" si="33"/>
        <v>-0.3718571701143138</v>
      </c>
      <c r="G718" s="4">
        <v>76</v>
      </c>
      <c r="H718" s="4">
        <f t="shared" si="34"/>
        <v>17.167490030078167</v>
      </c>
      <c r="M718" s="6">
        <v>0.65900000000000003</v>
      </c>
      <c r="N718" s="8">
        <f t="shared" si="35"/>
        <v>4.292652831688485E-2</v>
      </c>
    </row>
    <row r="719" spans="1:14" x14ac:dyDescent="0.35">
      <c r="A719" s="4">
        <v>1</v>
      </c>
      <c r="B719" s="4">
        <f t="shared" si="33"/>
        <v>-0.3718571701143138</v>
      </c>
      <c r="G719" s="4">
        <v>83</v>
      </c>
      <c r="H719" s="4">
        <f t="shared" si="34"/>
        <v>22.361467647042904</v>
      </c>
      <c r="M719" s="6">
        <v>0.75900000000000001</v>
      </c>
      <c r="N719" s="8">
        <f t="shared" si="35"/>
        <v>1.1109226254123667</v>
      </c>
    </row>
    <row r="720" spans="1:14" x14ac:dyDescent="0.35">
      <c r="A720" s="4">
        <v>1</v>
      </c>
      <c r="B720" s="4">
        <f t="shared" si="33"/>
        <v>-0.3718571701143138</v>
      </c>
      <c r="G720" s="4">
        <v>1</v>
      </c>
      <c r="H720" s="4">
        <f t="shared" si="34"/>
        <v>3.9108037865573909E-5</v>
      </c>
      <c r="M720" s="6">
        <v>0.73199999999999998</v>
      </c>
      <c r="N720" s="8">
        <f t="shared" si="35"/>
        <v>0.61540108649149106</v>
      </c>
    </row>
    <row r="721" spans="1:14" x14ac:dyDescent="0.35">
      <c r="A721" s="4">
        <v>14</v>
      </c>
      <c r="B721" s="4">
        <f t="shared" si="33"/>
        <v>4.4378262948011065</v>
      </c>
      <c r="G721" s="4">
        <v>9</v>
      </c>
      <c r="H721" s="4">
        <f t="shared" si="34"/>
        <v>2.8509759604003371E-2</v>
      </c>
      <c r="M721" s="6">
        <v>0.63300000000000001</v>
      </c>
      <c r="N721" s="8">
        <f t="shared" si="35"/>
        <v>5.0794309975187892E-3</v>
      </c>
    </row>
    <row r="722" spans="1:14" x14ac:dyDescent="0.35">
      <c r="A722" s="4">
        <v>11</v>
      </c>
      <c r="B722" s="4">
        <f t="shared" si="33"/>
        <v>1.3242916585882474</v>
      </c>
      <c r="G722" s="4">
        <v>63</v>
      </c>
      <c r="H722" s="4">
        <f t="shared" si="34"/>
        <v>9.7788475441731553</v>
      </c>
      <c r="M722" s="6">
        <v>0.55500000000000005</v>
      </c>
      <c r="N722" s="8">
        <f t="shared" si="35"/>
        <v>-4.7763831823089818E-2</v>
      </c>
    </row>
    <row r="723" spans="1:14" x14ac:dyDescent="0.35">
      <c r="A723" s="4">
        <v>1</v>
      </c>
      <c r="B723" s="4">
        <f t="shared" si="33"/>
        <v>-0.3718571701143138</v>
      </c>
      <c r="G723" s="4">
        <v>67</v>
      </c>
      <c r="H723" s="4">
        <f t="shared" si="34"/>
        <v>11.762250792563604</v>
      </c>
      <c r="M723" s="6">
        <v>0.61399999999999999</v>
      </c>
      <c r="N723" s="8">
        <f t="shared" si="35"/>
        <v>7.222365678113557E-5</v>
      </c>
    </row>
    <row r="724" spans="1:14" x14ac:dyDescent="0.35">
      <c r="A724" s="4">
        <v>1</v>
      </c>
      <c r="B724" s="4">
        <f t="shared" si="33"/>
        <v>-0.3718571701143138</v>
      </c>
      <c r="G724" s="4">
        <v>1</v>
      </c>
      <c r="H724" s="4">
        <f t="shared" si="34"/>
        <v>3.9108037865573909E-5</v>
      </c>
      <c r="M724" s="6">
        <v>0.77800000000000002</v>
      </c>
      <c r="N724" s="8">
        <f t="shared" si="35"/>
        <v>1.5849944577688613</v>
      </c>
    </row>
    <row r="725" spans="1:14" x14ac:dyDescent="0.35">
      <c r="A725" s="4">
        <v>1</v>
      </c>
      <c r="B725" s="4">
        <f t="shared" si="33"/>
        <v>-0.3718571701143138</v>
      </c>
      <c r="G725" s="4">
        <v>84</v>
      </c>
      <c r="H725" s="4">
        <f t="shared" si="34"/>
        <v>23.17949047507711</v>
      </c>
      <c r="M725" s="6">
        <v>0.84199999999999997</v>
      </c>
      <c r="N725" s="8">
        <f t="shared" si="35"/>
        <v>4.1321118667172705</v>
      </c>
    </row>
    <row r="726" spans="1:14" x14ac:dyDescent="0.35">
      <c r="A726" s="4">
        <v>3</v>
      </c>
      <c r="B726" s="4">
        <f t="shared" si="33"/>
        <v>-4.4986550222447359E-2</v>
      </c>
      <c r="G726" s="4">
        <v>75</v>
      </c>
      <c r="H726" s="4">
        <f t="shared" si="34"/>
        <v>16.498703474538985</v>
      </c>
      <c r="M726" s="6">
        <v>0.79500000000000004</v>
      </c>
      <c r="N726" s="8">
        <f t="shared" si="35"/>
        <v>2.1093749870434957</v>
      </c>
    </row>
    <row r="727" spans="1:14" x14ac:dyDescent="0.35">
      <c r="A727" s="4">
        <v>3</v>
      </c>
      <c r="B727" s="4">
        <f t="shared" si="33"/>
        <v>-4.4986550222447359E-2</v>
      </c>
      <c r="G727" s="4">
        <v>76</v>
      </c>
      <c r="H727" s="4">
        <f t="shared" si="34"/>
        <v>17.167490030078167</v>
      </c>
      <c r="M727" s="6">
        <v>0.80200000000000005</v>
      </c>
      <c r="N727" s="8">
        <f t="shared" si="35"/>
        <v>2.35513276485089</v>
      </c>
    </row>
    <row r="728" spans="1:14" x14ac:dyDescent="0.35">
      <c r="A728" s="4">
        <v>2</v>
      </c>
      <c r="B728" s="4">
        <f t="shared" si="33"/>
        <v>-0.15518246266652197</v>
      </c>
      <c r="G728" s="4">
        <v>70</v>
      </c>
      <c r="H728" s="4">
        <f t="shared" si="34"/>
        <v>13.414056987891843</v>
      </c>
      <c r="M728" s="6">
        <v>0.59199999999999997</v>
      </c>
      <c r="N728" s="8">
        <f t="shared" si="35"/>
        <v>-1.3012868720779327E-3</v>
      </c>
    </row>
    <row r="729" spans="1:14" x14ac:dyDescent="0.35">
      <c r="A729" s="4">
        <v>1</v>
      </c>
      <c r="B729" s="4">
        <f t="shared" si="33"/>
        <v>-0.3718571701143138</v>
      </c>
      <c r="G729" s="4">
        <v>75</v>
      </c>
      <c r="H729" s="4">
        <f t="shared" si="34"/>
        <v>16.498703474538985</v>
      </c>
      <c r="M729" s="6">
        <v>0.86199999999999999</v>
      </c>
      <c r="N729" s="8">
        <f t="shared" si="35"/>
        <v>5.2843663233619917</v>
      </c>
    </row>
    <row r="730" spans="1:14" x14ac:dyDescent="0.35">
      <c r="A730" s="4">
        <v>1</v>
      </c>
      <c r="B730" s="4">
        <f t="shared" si="33"/>
        <v>-0.3718571701143138</v>
      </c>
      <c r="G730" s="4">
        <v>53</v>
      </c>
      <c r="H730" s="4">
        <f t="shared" si="34"/>
        <v>5.8222873533130457</v>
      </c>
      <c r="M730" s="6">
        <v>0.65300000000000002</v>
      </c>
      <c r="N730" s="8">
        <f t="shared" si="35"/>
        <v>2.9505757461726966E-2</v>
      </c>
    </row>
    <row r="731" spans="1:14" x14ac:dyDescent="0.35">
      <c r="A731" s="4">
        <v>1</v>
      </c>
      <c r="B731" s="4">
        <f t="shared" si="33"/>
        <v>-0.3718571701143138</v>
      </c>
      <c r="G731" s="4">
        <v>70</v>
      </c>
      <c r="H731" s="4">
        <f t="shared" si="34"/>
        <v>13.414056987891843</v>
      </c>
      <c r="M731" s="6">
        <v>0.64700000000000002</v>
      </c>
      <c r="N731" s="8">
        <f t="shared" si="35"/>
        <v>1.9221846839715746E-2</v>
      </c>
    </row>
    <row r="732" spans="1:14" x14ac:dyDescent="0.35">
      <c r="A732" s="4">
        <v>1</v>
      </c>
      <c r="B732" s="4">
        <f t="shared" si="33"/>
        <v>-0.3718571701143138</v>
      </c>
      <c r="G732" s="4">
        <v>0</v>
      </c>
      <c r="H732" s="4">
        <f t="shared" si="34"/>
        <v>0</v>
      </c>
      <c r="M732" s="6">
        <v>0.59099999999999997</v>
      </c>
      <c r="N732" s="8">
        <f t="shared" si="35"/>
        <v>-1.5621373716409846E-3</v>
      </c>
    </row>
    <row r="733" spans="1:14" x14ac:dyDescent="0.35">
      <c r="A733" s="4">
        <v>1</v>
      </c>
      <c r="B733" s="4">
        <f t="shared" si="33"/>
        <v>-0.3718571701143138</v>
      </c>
      <c r="G733" s="4">
        <v>26</v>
      </c>
      <c r="H733" s="4">
        <f t="shared" si="34"/>
        <v>0.68736287352532688</v>
      </c>
      <c r="M733" s="6">
        <v>0.59799999999999998</v>
      </c>
      <c r="N733" s="8">
        <f t="shared" si="35"/>
        <v>-3.1502279422650762E-4</v>
      </c>
    </row>
    <row r="734" spans="1:14" x14ac:dyDescent="0.35">
      <c r="A734" s="4">
        <v>1</v>
      </c>
      <c r="B734" s="4">
        <f t="shared" si="33"/>
        <v>-0.3718571701143138</v>
      </c>
      <c r="G734" s="4">
        <v>72</v>
      </c>
      <c r="H734" s="4">
        <f t="shared" si="34"/>
        <v>14.596996917249726</v>
      </c>
      <c r="M734" s="6">
        <v>0.77</v>
      </c>
      <c r="N734" s="8">
        <f t="shared" si="35"/>
        <v>1.3716846536612075</v>
      </c>
    </row>
    <row r="735" spans="1:14" x14ac:dyDescent="0.35">
      <c r="A735" s="4">
        <v>1</v>
      </c>
      <c r="B735" s="4">
        <f t="shared" si="33"/>
        <v>-0.3718571701143138</v>
      </c>
      <c r="G735" s="4">
        <v>58</v>
      </c>
      <c r="H735" s="4">
        <f t="shared" si="34"/>
        <v>7.6304474840278536</v>
      </c>
      <c r="M735" s="6">
        <v>0.60499999999999998</v>
      </c>
      <c r="N735" s="8">
        <f t="shared" si="35"/>
        <v>-8.065435308942245E-6</v>
      </c>
    </row>
    <row r="736" spans="1:14" x14ac:dyDescent="0.35">
      <c r="A736" s="4">
        <v>5</v>
      </c>
      <c r="B736" s="4">
        <f t="shared" si="33"/>
        <v>4.7396761401866345E-7</v>
      </c>
      <c r="G736" s="4">
        <v>70</v>
      </c>
      <c r="H736" s="4">
        <f t="shared" si="34"/>
        <v>13.414056987891843</v>
      </c>
      <c r="M736" s="6">
        <v>0.59</v>
      </c>
      <c r="N736" s="8">
        <f t="shared" si="35"/>
        <v>-1.8557066299306332E-3</v>
      </c>
    </row>
    <row r="737" spans="1:14" x14ac:dyDescent="0.35">
      <c r="A737" s="4">
        <v>1</v>
      </c>
      <c r="B737" s="4">
        <f t="shared" si="33"/>
        <v>-0.3718571701143138</v>
      </c>
      <c r="G737" s="4">
        <v>1</v>
      </c>
      <c r="H737" s="4">
        <f t="shared" si="34"/>
        <v>3.9108037865573909E-5</v>
      </c>
      <c r="M737" s="6">
        <v>0.505</v>
      </c>
      <c r="N737" s="8">
        <f t="shared" si="35"/>
        <v>-0.35129776709607824</v>
      </c>
    </row>
    <row r="738" spans="1:14" x14ac:dyDescent="0.35">
      <c r="A738" s="4">
        <v>4</v>
      </c>
      <c r="B738" s="4">
        <f t="shared" si="33"/>
        <v>-5.2615367038240336E-3</v>
      </c>
      <c r="G738" s="4">
        <v>26</v>
      </c>
      <c r="H738" s="4">
        <f t="shared" si="34"/>
        <v>0.68736287352532688</v>
      </c>
      <c r="M738" s="6">
        <v>0.629</v>
      </c>
      <c r="N738" s="8">
        <f t="shared" si="35"/>
        <v>3.0157258429129911E-3</v>
      </c>
    </row>
    <row r="739" spans="1:14" x14ac:dyDescent="0.35">
      <c r="A739" s="4">
        <v>1</v>
      </c>
      <c r="B739" s="4">
        <f t="shared" si="33"/>
        <v>-0.3718571701143138</v>
      </c>
      <c r="G739" s="4">
        <v>1</v>
      </c>
      <c r="H739" s="4">
        <f t="shared" si="34"/>
        <v>3.9108037865573909E-5</v>
      </c>
      <c r="M739" s="6">
        <v>0.82399999999999995</v>
      </c>
      <c r="N739" s="8">
        <f t="shared" si="35"/>
        <v>3.2502771301075746</v>
      </c>
    </row>
    <row r="740" spans="1:14" x14ac:dyDescent="0.35">
      <c r="A740" s="4">
        <v>1</v>
      </c>
      <c r="B740" s="4">
        <f t="shared" si="33"/>
        <v>-0.3718571701143138</v>
      </c>
      <c r="G740" s="4">
        <v>70</v>
      </c>
      <c r="H740" s="4">
        <f t="shared" si="34"/>
        <v>13.414056987891843</v>
      </c>
      <c r="M740" s="6">
        <v>0.63100000000000001</v>
      </c>
      <c r="N740" s="8">
        <f t="shared" si="35"/>
        <v>3.9583659180524458E-3</v>
      </c>
    </row>
    <row r="741" spans="1:14" x14ac:dyDescent="0.35">
      <c r="A741" s="4">
        <v>1</v>
      </c>
      <c r="B741" s="4">
        <f t="shared" si="33"/>
        <v>-0.3718571701143138</v>
      </c>
      <c r="G741" s="4">
        <v>80</v>
      </c>
      <c r="H741" s="4">
        <f t="shared" si="34"/>
        <v>20.023315387173842</v>
      </c>
      <c r="M741" s="6">
        <v>0.79800000000000004</v>
      </c>
      <c r="N741" s="8">
        <f t="shared" si="35"/>
        <v>2.2124912537082713</v>
      </c>
    </row>
    <row r="742" spans="1:14" x14ac:dyDescent="0.35">
      <c r="A742" s="4">
        <v>1</v>
      </c>
      <c r="B742" s="4">
        <f t="shared" si="33"/>
        <v>-0.3718571701143138</v>
      </c>
      <c r="G742" s="4">
        <v>0</v>
      </c>
      <c r="H742" s="4">
        <f t="shared" si="34"/>
        <v>0</v>
      </c>
      <c r="M742" s="6">
        <v>0.68400000000000005</v>
      </c>
      <c r="N742" s="8">
        <f t="shared" si="35"/>
        <v>0.14184994962399736</v>
      </c>
    </row>
    <row r="743" spans="1:14" x14ac:dyDescent="0.35">
      <c r="A743" s="4">
        <v>1</v>
      </c>
      <c r="B743" s="4">
        <f t="shared" si="33"/>
        <v>-0.3718571701143138</v>
      </c>
      <c r="G743" s="4">
        <v>65</v>
      </c>
      <c r="H743" s="4">
        <f t="shared" si="34"/>
        <v>10.740044898833231</v>
      </c>
      <c r="M743" s="6">
        <v>0.82599999999999996</v>
      </c>
      <c r="N743" s="8">
        <f t="shared" si="35"/>
        <v>3.3413693767079882</v>
      </c>
    </row>
    <row r="744" spans="1:14" x14ac:dyDescent="0.35">
      <c r="A744" s="4">
        <v>1</v>
      </c>
      <c r="B744" s="4">
        <f t="shared" si="33"/>
        <v>-0.3718571701143138</v>
      </c>
      <c r="G744" s="4">
        <v>72</v>
      </c>
      <c r="H744" s="4">
        <f t="shared" si="34"/>
        <v>14.596996917249726</v>
      </c>
      <c r="M744" s="6">
        <v>0.69199999999999995</v>
      </c>
      <c r="N744" s="8">
        <f t="shared" si="35"/>
        <v>0.19147163611711915</v>
      </c>
    </row>
    <row r="745" spans="1:14" x14ac:dyDescent="0.35">
      <c r="A745" s="4">
        <v>3</v>
      </c>
      <c r="B745" s="4">
        <f t="shared" si="33"/>
        <v>-4.4986550222447359E-2</v>
      </c>
      <c r="G745" s="4">
        <v>16</v>
      </c>
      <c r="H745" s="4">
        <f t="shared" si="34"/>
        <v>0.16018652309739073</v>
      </c>
      <c r="M745" s="6">
        <v>0.36099999999999999</v>
      </c>
      <c r="N745" s="8">
        <f t="shared" si="35"/>
        <v>-4.8507132844496414</v>
      </c>
    </row>
    <row r="746" spans="1:14" x14ac:dyDescent="0.35">
      <c r="A746" s="4">
        <v>1</v>
      </c>
      <c r="B746" s="4">
        <f t="shared" si="33"/>
        <v>-0.3718571701143138</v>
      </c>
      <c r="G746" s="4">
        <v>0</v>
      </c>
      <c r="H746" s="4">
        <f t="shared" si="34"/>
        <v>0</v>
      </c>
      <c r="M746" s="6">
        <v>0.61399999999999999</v>
      </c>
      <c r="N746" s="8">
        <f t="shared" si="35"/>
        <v>7.222365678113557E-5</v>
      </c>
    </row>
    <row r="747" spans="1:14" x14ac:dyDescent="0.35">
      <c r="A747" s="4">
        <v>7</v>
      </c>
      <c r="B747" s="4">
        <f t="shared" si="33"/>
        <v>5.1167071081998236E-2</v>
      </c>
      <c r="G747" s="4">
        <v>55</v>
      </c>
      <c r="H747" s="4">
        <f t="shared" si="34"/>
        <v>6.5065997998848584</v>
      </c>
      <c r="M747" s="6">
        <v>0.52400000000000002</v>
      </c>
      <c r="N747" s="8">
        <f t="shared" si="35"/>
        <v>-0.19045295801039414</v>
      </c>
    </row>
    <row r="748" spans="1:14" x14ac:dyDescent="0.35">
      <c r="A748" s="4">
        <v>1</v>
      </c>
      <c r="B748" s="4">
        <f t="shared" si="33"/>
        <v>-0.3718571701143138</v>
      </c>
      <c r="G748" s="4">
        <v>66</v>
      </c>
      <c r="H748" s="4">
        <f t="shared" si="34"/>
        <v>11.243404454201036</v>
      </c>
      <c r="M748" s="6">
        <v>0.59099999999999997</v>
      </c>
      <c r="N748" s="8">
        <f t="shared" si="35"/>
        <v>-1.5621373716409846E-3</v>
      </c>
    </row>
    <row r="749" spans="1:14" x14ac:dyDescent="0.35">
      <c r="A749" s="4">
        <v>13</v>
      </c>
      <c r="B749" s="4">
        <f t="shared" si="33"/>
        <v>3.1223759862323677</v>
      </c>
      <c r="G749" s="4">
        <v>25</v>
      </c>
      <c r="H749" s="4">
        <f t="shared" si="34"/>
        <v>0.61106309164959216</v>
      </c>
      <c r="M749" s="6">
        <v>0.71299999999999997</v>
      </c>
      <c r="N749" s="8">
        <f t="shared" si="35"/>
        <v>0.37376876024411665</v>
      </c>
    </row>
    <row r="750" spans="1:14" x14ac:dyDescent="0.35">
      <c r="A750" s="4">
        <v>3</v>
      </c>
      <c r="B750" s="4">
        <f t="shared" si="33"/>
        <v>-4.4986550222447359E-2</v>
      </c>
      <c r="G750" s="4">
        <v>46</v>
      </c>
      <c r="H750" s="4">
        <f t="shared" si="34"/>
        <v>3.8066199736835009</v>
      </c>
      <c r="M750" s="6">
        <v>0.76600000000000001</v>
      </c>
      <c r="N750" s="8">
        <f t="shared" si="35"/>
        <v>1.2726110674592019</v>
      </c>
    </row>
    <row r="751" spans="1:14" x14ac:dyDescent="0.35">
      <c r="A751" s="4">
        <v>1</v>
      </c>
      <c r="B751" s="4">
        <f t="shared" si="33"/>
        <v>-0.3718571701143138</v>
      </c>
      <c r="G751" s="4">
        <v>37</v>
      </c>
      <c r="H751" s="4">
        <f t="shared" si="34"/>
        <v>1.9809394420049145</v>
      </c>
      <c r="M751" s="6">
        <v>0.56499999999999995</v>
      </c>
      <c r="N751" s="8">
        <f t="shared" si="35"/>
        <v>-2.5482926015549072E-2</v>
      </c>
    </row>
    <row r="752" spans="1:14" x14ac:dyDescent="0.35">
      <c r="A752" s="4">
        <v>7</v>
      </c>
      <c r="B752" s="4">
        <f t="shared" si="33"/>
        <v>5.1167071081998236E-2</v>
      </c>
      <c r="G752" s="4">
        <v>25</v>
      </c>
      <c r="H752" s="4">
        <f t="shared" si="34"/>
        <v>0.61106309164959216</v>
      </c>
      <c r="M752" s="6">
        <v>0.74399999999999999</v>
      </c>
      <c r="N752" s="8">
        <f t="shared" si="35"/>
        <v>0.81178445395424748</v>
      </c>
    </row>
    <row r="753" spans="1:14" x14ac:dyDescent="0.35">
      <c r="A753" s="4">
        <v>1</v>
      </c>
      <c r="B753" s="4">
        <f t="shared" si="33"/>
        <v>-0.3718571701143138</v>
      </c>
      <c r="G753" s="4">
        <v>32</v>
      </c>
      <c r="H753" s="4">
        <f t="shared" si="34"/>
        <v>1.2814921847791259</v>
      </c>
      <c r="M753" s="6">
        <v>0.60599999999999998</v>
      </c>
      <c r="N753" s="8">
        <f t="shared" si="35"/>
        <v>-2.299407171409395E-6</v>
      </c>
    </row>
    <row r="754" spans="1:14" x14ac:dyDescent="0.35">
      <c r="A754" s="4">
        <v>31</v>
      </c>
      <c r="B754" s="4">
        <f t="shared" si="33"/>
        <v>106.00216630446236</v>
      </c>
      <c r="G754" s="4">
        <v>44</v>
      </c>
      <c r="H754" s="4">
        <f t="shared" si="34"/>
        <v>3.3313790975410469</v>
      </c>
      <c r="M754" s="6">
        <v>0.57499999999999996</v>
      </c>
      <c r="N754" s="8">
        <f t="shared" si="35"/>
        <v>-1.1500021718208383E-2</v>
      </c>
    </row>
    <row r="755" spans="1:14" x14ac:dyDescent="0.35">
      <c r="A755" s="4">
        <v>1</v>
      </c>
      <c r="B755" s="4">
        <f t="shared" si="33"/>
        <v>-0.3718571701143138</v>
      </c>
      <c r="G755" s="4">
        <v>38</v>
      </c>
      <c r="H755" s="4">
        <f t="shared" si="34"/>
        <v>2.1459362537597708</v>
      </c>
      <c r="M755" s="6">
        <v>0.73799999999999999</v>
      </c>
      <c r="N755" s="8">
        <f t="shared" si="35"/>
        <v>0.7090666584811276</v>
      </c>
    </row>
    <row r="756" spans="1:14" x14ac:dyDescent="0.35">
      <c r="A756" s="4">
        <v>1</v>
      </c>
      <c r="B756" s="4">
        <f t="shared" si="33"/>
        <v>-0.3718571701143138</v>
      </c>
      <c r="G756" s="4">
        <v>40</v>
      </c>
      <c r="H756" s="4">
        <f t="shared" si="34"/>
        <v>2.5029144233967302</v>
      </c>
      <c r="M756" s="6">
        <v>0.72499999999999998</v>
      </c>
      <c r="N756" s="8">
        <f t="shared" si="35"/>
        <v>0.51700852825926769</v>
      </c>
    </row>
    <row r="757" spans="1:14" x14ac:dyDescent="0.35">
      <c r="A757" s="4">
        <v>2</v>
      </c>
      <c r="B757" s="4">
        <f t="shared" si="33"/>
        <v>-0.15518246266652197</v>
      </c>
      <c r="G757" s="4">
        <v>86</v>
      </c>
      <c r="H757" s="4">
        <f t="shared" si="34"/>
        <v>24.874902132625468</v>
      </c>
      <c r="M757" s="6">
        <v>0.70099999999999996</v>
      </c>
      <c r="N757" s="8">
        <f t="shared" si="35"/>
        <v>0.25977863528014927</v>
      </c>
    </row>
    <row r="758" spans="1:14" x14ac:dyDescent="0.35">
      <c r="A758" s="4">
        <v>5</v>
      </c>
      <c r="B758" s="4">
        <f t="shared" si="33"/>
        <v>4.7396761401866345E-7</v>
      </c>
      <c r="G758" s="4">
        <v>77</v>
      </c>
      <c r="H758" s="4">
        <f t="shared" si="34"/>
        <v>17.854109850884047</v>
      </c>
      <c r="M758" s="6">
        <v>0.72599999999999998</v>
      </c>
      <c r="N758" s="8">
        <f t="shared" si="35"/>
        <v>0.53037018293237259</v>
      </c>
    </row>
    <row r="759" spans="1:14" x14ac:dyDescent="0.35">
      <c r="A759" s="4">
        <v>1</v>
      </c>
      <c r="B759" s="4">
        <f t="shared" si="33"/>
        <v>-0.3718571701143138</v>
      </c>
      <c r="G759" s="4">
        <v>39</v>
      </c>
      <c r="H759" s="4">
        <f t="shared" si="34"/>
        <v>2.3198496981479786</v>
      </c>
      <c r="M759" s="6">
        <v>0.53800000000000003</v>
      </c>
      <c r="N759" s="8">
        <f t="shared" si="35"/>
        <v>-0.11015699616838032</v>
      </c>
    </row>
    <row r="760" spans="1:14" x14ac:dyDescent="0.35">
      <c r="A760" s="4">
        <v>1</v>
      </c>
      <c r="B760" s="4">
        <f t="shared" si="33"/>
        <v>-0.3718571701143138</v>
      </c>
      <c r="G760" s="4">
        <v>35</v>
      </c>
      <c r="H760" s="4">
        <f t="shared" si="34"/>
        <v>1.6767571234864804</v>
      </c>
      <c r="M760" s="6">
        <v>0.72399999999999998</v>
      </c>
      <c r="N760" s="8">
        <f t="shared" si="35"/>
        <v>0.50387319361029381</v>
      </c>
    </row>
    <row r="761" spans="1:14" x14ac:dyDescent="0.35">
      <c r="A761" s="4">
        <v>4</v>
      </c>
      <c r="B761" s="4">
        <f t="shared" si="33"/>
        <v>-5.2615367038240336E-3</v>
      </c>
      <c r="G761" s="4">
        <v>81</v>
      </c>
      <c r="H761" s="4">
        <f t="shared" si="34"/>
        <v>20.783614751318456</v>
      </c>
      <c r="M761" s="6">
        <v>0.68200000000000005</v>
      </c>
      <c r="N761" s="8">
        <f t="shared" si="35"/>
        <v>0.13095380939639828</v>
      </c>
    </row>
    <row r="762" spans="1:14" x14ac:dyDescent="0.35">
      <c r="A762" s="4">
        <v>8</v>
      </c>
      <c r="B762" s="4">
        <f t="shared" si="33"/>
        <v>0.16908744968147643</v>
      </c>
      <c r="G762" s="4">
        <v>51</v>
      </c>
      <c r="H762" s="4">
        <f t="shared" si="34"/>
        <v>5.1877203309062425</v>
      </c>
      <c r="M762" s="6">
        <v>0.66400000000000003</v>
      </c>
      <c r="N762" s="8">
        <f t="shared" si="35"/>
        <v>5.6807962058326139E-2</v>
      </c>
    </row>
    <row r="763" spans="1:14" x14ac:dyDescent="0.35">
      <c r="A763" s="4">
        <v>4</v>
      </c>
      <c r="B763" s="4">
        <f t="shared" si="33"/>
        <v>-5.2615367038240336E-3</v>
      </c>
      <c r="G763" s="4">
        <v>0</v>
      </c>
      <c r="H763" s="4">
        <f t="shared" si="34"/>
        <v>0</v>
      </c>
      <c r="M763" s="6">
        <v>0.72699999999999998</v>
      </c>
      <c r="N763" s="8">
        <f t="shared" si="35"/>
        <v>0.54396009075485408</v>
      </c>
    </row>
    <row r="764" spans="1:14" x14ac:dyDescent="0.35">
      <c r="A764" s="4">
        <v>6</v>
      </c>
      <c r="B764" s="4">
        <f t="shared" si="33"/>
        <v>6.8073778701327808E-3</v>
      </c>
      <c r="G764" s="4">
        <v>81</v>
      </c>
      <c r="H764" s="4">
        <f t="shared" si="34"/>
        <v>20.783614751318456</v>
      </c>
      <c r="M764" s="6">
        <v>0.55100000000000005</v>
      </c>
      <c r="N764" s="8">
        <f t="shared" si="35"/>
        <v>-5.9432654623888873E-2</v>
      </c>
    </row>
    <row r="765" spans="1:14" x14ac:dyDescent="0.35">
      <c r="A765" s="4">
        <v>1</v>
      </c>
      <c r="B765" s="4">
        <f t="shared" si="33"/>
        <v>-0.3718571701143138</v>
      </c>
      <c r="G765" s="4">
        <v>45</v>
      </c>
      <c r="H765" s="4">
        <f t="shared" si="34"/>
        <v>3.5637199505004213</v>
      </c>
      <c r="M765" s="6">
        <v>0.755</v>
      </c>
      <c r="N765" s="8">
        <f t="shared" si="35"/>
        <v>1.0249967769267303</v>
      </c>
    </row>
    <row r="766" spans="1:14" x14ac:dyDescent="0.35">
      <c r="A766" s="4">
        <v>1</v>
      </c>
      <c r="B766" s="4">
        <f t="shared" si="33"/>
        <v>-0.3718571701143138</v>
      </c>
      <c r="G766" s="4">
        <v>0</v>
      </c>
      <c r="H766" s="4">
        <f t="shared" si="34"/>
        <v>0</v>
      </c>
      <c r="M766" s="6">
        <v>0.79700000000000004</v>
      </c>
      <c r="N766" s="8">
        <f t="shared" si="35"/>
        <v>2.1777543041533085</v>
      </c>
    </row>
    <row r="767" spans="1:14" x14ac:dyDescent="0.35">
      <c r="A767" s="4">
        <v>1</v>
      </c>
      <c r="B767" s="4">
        <f t="shared" si="33"/>
        <v>-0.3718571701143138</v>
      </c>
      <c r="G767" s="4">
        <v>63</v>
      </c>
      <c r="H767" s="4">
        <f t="shared" si="34"/>
        <v>9.7788475441731553</v>
      </c>
      <c r="M767" s="6">
        <v>0.78500000000000003</v>
      </c>
      <c r="N767" s="8">
        <f t="shared" si="35"/>
        <v>1.7888674289329509</v>
      </c>
    </row>
    <row r="768" spans="1:14" x14ac:dyDescent="0.35">
      <c r="A768" s="4">
        <v>6</v>
      </c>
      <c r="B768" s="4">
        <f t="shared" si="33"/>
        <v>6.8073778701327808E-3</v>
      </c>
      <c r="G768" s="4">
        <v>0</v>
      </c>
      <c r="H768" s="4">
        <f t="shared" si="34"/>
        <v>0</v>
      </c>
      <c r="M768" s="6">
        <v>0.52800000000000002</v>
      </c>
      <c r="N768" s="8">
        <f t="shared" si="35"/>
        <v>-0.16449846665327592</v>
      </c>
    </row>
    <row r="769" spans="1:14" x14ac:dyDescent="0.35">
      <c r="A769" s="4">
        <v>1</v>
      </c>
      <c r="B769" s="4">
        <f t="shared" si="33"/>
        <v>-0.3718571701143138</v>
      </c>
      <c r="G769" s="4">
        <v>76</v>
      </c>
      <c r="H769" s="4">
        <f t="shared" si="34"/>
        <v>17.167490030078167</v>
      </c>
      <c r="M769" s="6">
        <v>0.79100000000000004</v>
      </c>
      <c r="N769" s="8">
        <f t="shared" si="35"/>
        <v>1.9769405533174598</v>
      </c>
    </row>
    <row r="770" spans="1:14" x14ac:dyDescent="0.35">
      <c r="A770" s="4">
        <v>1</v>
      </c>
      <c r="B770" s="4">
        <f t="shared" ref="B770:B833" si="36">((A770-E$3)/E$4)^3</f>
        <v>-0.3718571701143138</v>
      </c>
      <c r="G770" s="4">
        <v>52</v>
      </c>
      <c r="H770" s="4">
        <f t="shared" ref="H770:H833" si="37">((G770-K$3)/K$4)^3</f>
        <v>5.498902988202615</v>
      </c>
      <c r="M770" s="6">
        <v>0.61399999999999999</v>
      </c>
      <c r="N770" s="8">
        <f t="shared" ref="N770:N833" si="38">((M770-Q$3)/Q$4)^3</f>
        <v>7.222365678113557E-5</v>
      </c>
    </row>
    <row r="771" spans="1:14" x14ac:dyDescent="0.35">
      <c r="A771" s="4">
        <v>1</v>
      </c>
      <c r="B771" s="4">
        <f t="shared" si="36"/>
        <v>-0.3718571701143138</v>
      </c>
      <c r="G771" s="4">
        <v>2</v>
      </c>
      <c r="H771" s="4">
        <f t="shared" si="37"/>
        <v>3.1286430292459127E-4</v>
      </c>
      <c r="M771" s="6">
        <v>0.68200000000000005</v>
      </c>
      <c r="N771" s="8">
        <f t="shared" si="38"/>
        <v>0.13095380939639828</v>
      </c>
    </row>
    <row r="772" spans="1:14" x14ac:dyDescent="0.35">
      <c r="A772" s="4">
        <v>1</v>
      </c>
      <c r="B772" s="4">
        <f t="shared" si="36"/>
        <v>-0.3718571701143138</v>
      </c>
      <c r="G772" s="4">
        <v>81</v>
      </c>
      <c r="H772" s="4">
        <f t="shared" si="37"/>
        <v>20.783614751318456</v>
      </c>
      <c r="M772" s="6">
        <v>0.45</v>
      </c>
      <c r="N772" s="8">
        <f t="shared" si="38"/>
        <v>-1.2690070034782408</v>
      </c>
    </row>
    <row r="773" spans="1:14" x14ac:dyDescent="0.35">
      <c r="A773" s="4">
        <v>1</v>
      </c>
      <c r="B773" s="4">
        <f t="shared" si="36"/>
        <v>-0.3718571701143138</v>
      </c>
      <c r="G773" s="4">
        <v>64</v>
      </c>
      <c r="H773" s="4">
        <f t="shared" si="37"/>
        <v>10.251937478233007</v>
      </c>
      <c r="M773" s="6">
        <v>0.65</v>
      </c>
      <c r="N773" s="8">
        <f t="shared" si="38"/>
        <v>2.3997791812388321E-2</v>
      </c>
    </row>
    <row r="774" spans="1:14" x14ac:dyDescent="0.35">
      <c r="A774" s="4">
        <v>1</v>
      </c>
      <c r="B774" s="4">
        <f t="shared" si="36"/>
        <v>-0.3718571701143138</v>
      </c>
      <c r="G774" s="4">
        <v>0</v>
      </c>
      <c r="H774" s="4">
        <f t="shared" si="37"/>
        <v>0</v>
      </c>
      <c r="M774" s="6">
        <v>0.85299999999999998</v>
      </c>
      <c r="N774" s="8">
        <f t="shared" si="38"/>
        <v>4.7424644882568225</v>
      </c>
    </row>
    <row r="775" spans="1:14" x14ac:dyDescent="0.35">
      <c r="A775" s="4">
        <v>1</v>
      </c>
      <c r="B775" s="4">
        <f t="shared" si="36"/>
        <v>-0.3718571701143138</v>
      </c>
      <c r="G775" s="4">
        <v>7</v>
      </c>
      <c r="H775" s="4">
        <f t="shared" si="37"/>
        <v>1.3414056987891851E-2</v>
      </c>
      <c r="M775" s="6">
        <v>0.84199999999999997</v>
      </c>
      <c r="N775" s="8">
        <f t="shared" si="38"/>
        <v>4.1321118667172705</v>
      </c>
    </row>
    <row r="776" spans="1:14" x14ac:dyDescent="0.35">
      <c r="A776" s="4">
        <v>14</v>
      </c>
      <c r="B776" s="4">
        <f t="shared" si="36"/>
        <v>4.4378262948011065</v>
      </c>
      <c r="G776" s="4">
        <v>69</v>
      </c>
      <c r="H776" s="4">
        <f t="shared" si="37"/>
        <v>12.847342411181817</v>
      </c>
      <c r="M776" s="6">
        <v>0.56699999999999995</v>
      </c>
      <c r="N776" s="8">
        <f t="shared" si="38"/>
        <v>-2.2084365043111551E-2</v>
      </c>
    </row>
    <row r="777" spans="1:14" x14ac:dyDescent="0.35">
      <c r="A777" s="4">
        <v>1</v>
      </c>
      <c r="B777" s="4">
        <f t="shared" si="36"/>
        <v>-0.3718571701143138</v>
      </c>
      <c r="G777" s="4">
        <v>47</v>
      </c>
      <c r="H777" s="4">
        <f t="shared" si="37"/>
        <v>4.0603138153174791</v>
      </c>
      <c r="M777" s="6">
        <v>0.67100000000000004</v>
      </c>
      <c r="N777" s="8">
        <f t="shared" si="38"/>
        <v>8.0848870938500308E-2</v>
      </c>
    </row>
    <row r="778" spans="1:14" x14ac:dyDescent="0.35">
      <c r="A778" s="4">
        <v>1</v>
      </c>
      <c r="B778" s="4">
        <f t="shared" si="36"/>
        <v>-0.3718571701143138</v>
      </c>
      <c r="G778" s="4">
        <v>0</v>
      </c>
      <c r="H778" s="4">
        <f t="shared" si="37"/>
        <v>0</v>
      </c>
      <c r="M778" s="6">
        <v>0.81699999999999995</v>
      </c>
      <c r="N778" s="8">
        <f t="shared" si="38"/>
        <v>2.9445103097680749</v>
      </c>
    </row>
    <row r="779" spans="1:14" x14ac:dyDescent="0.35">
      <c r="A779" s="4">
        <v>1</v>
      </c>
      <c r="B779" s="4">
        <f t="shared" si="36"/>
        <v>-0.3718571701143138</v>
      </c>
      <c r="G779" s="4">
        <v>48</v>
      </c>
      <c r="H779" s="4">
        <f t="shared" si="37"/>
        <v>4.3250361236295491</v>
      </c>
      <c r="M779" s="6">
        <v>0.57799999999999996</v>
      </c>
      <c r="N779" s="8">
        <f t="shared" si="38"/>
        <v>-8.6342584993366611E-3</v>
      </c>
    </row>
    <row r="780" spans="1:14" x14ac:dyDescent="0.35">
      <c r="A780" s="4">
        <v>1</v>
      </c>
      <c r="B780" s="4">
        <f t="shared" si="36"/>
        <v>-0.3718571701143138</v>
      </c>
      <c r="G780" s="4">
        <v>0</v>
      </c>
      <c r="H780" s="4">
        <f t="shared" si="37"/>
        <v>0</v>
      </c>
      <c r="M780" s="6">
        <v>0.63100000000000001</v>
      </c>
      <c r="N780" s="8">
        <f t="shared" si="38"/>
        <v>3.9583659180524458E-3</v>
      </c>
    </row>
    <row r="781" spans="1:14" x14ac:dyDescent="0.35">
      <c r="A781" s="4">
        <v>1</v>
      </c>
      <c r="B781" s="4">
        <f t="shared" si="36"/>
        <v>-0.3718571701143138</v>
      </c>
      <c r="G781" s="4">
        <v>68</v>
      </c>
      <c r="H781" s="4">
        <f t="shared" si="37"/>
        <v>12.296818562148129</v>
      </c>
      <c r="M781" s="6">
        <v>0.65200000000000002</v>
      </c>
      <c r="N781" s="8">
        <f t="shared" si="38"/>
        <v>2.7585211405798064E-2</v>
      </c>
    </row>
    <row r="782" spans="1:14" x14ac:dyDescent="0.35">
      <c r="A782" s="4">
        <v>2</v>
      </c>
      <c r="B782" s="4">
        <f t="shared" si="36"/>
        <v>-0.15518246266652197</v>
      </c>
      <c r="G782" s="4">
        <v>12</v>
      </c>
      <c r="H782" s="4">
        <f t="shared" si="37"/>
        <v>6.7578689431711705E-2</v>
      </c>
      <c r="M782" s="6">
        <v>0.56699999999999995</v>
      </c>
      <c r="N782" s="8">
        <f t="shared" si="38"/>
        <v>-2.2084365043111551E-2</v>
      </c>
    </row>
    <row r="783" spans="1:14" x14ac:dyDescent="0.35">
      <c r="A783" s="4">
        <v>3</v>
      </c>
      <c r="B783" s="4">
        <f t="shared" si="36"/>
        <v>-4.4986550222447359E-2</v>
      </c>
      <c r="G783" s="4">
        <v>54</v>
      </c>
      <c r="H783" s="4">
        <f t="shared" si="37"/>
        <v>6.158108074464729</v>
      </c>
      <c r="M783" s="6">
        <v>0.50700000000000001</v>
      </c>
      <c r="N783" s="8">
        <f t="shared" si="38"/>
        <v>-0.33121432845807658</v>
      </c>
    </row>
    <row r="784" spans="1:14" x14ac:dyDescent="0.35">
      <c r="A784" s="4">
        <v>1</v>
      </c>
      <c r="B784" s="4">
        <f t="shared" si="36"/>
        <v>-0.3718571701143138</v>
      </c>
      <c r="G784" s="4">
        <v>16</v>
      </c>
      <c r="H784" s="4">
        <f t="shared" si="37"/>
        <v>0.16018652309739073</v>
      </c>
      <c r="M784" s="6">
        <v>0.32400000000000001</v>
      </c>
      <c r="N784" s="8">
        <f t="shared" si="38"/>
        <v>-7.3743051158522581</v>
      </c>
    </row>
    <row r="785" spans="1:14" x14ac:dyDescent="0.35">
      <c r="A785" s="4">
        <v>1</v>
      </c>
      <c r="B785" s="4">
        <f t="shared" si="36"/>
        <v>-0.3718571701143138</v>
      </c>
      <c r="G785" s="4">
        <v>1</v>
      </c>
      <c r="H785" s="4">
        <f t="shared" si="37"/>
        <v>3.9108037865573909E-5</v>
      </c>
      <c r="M785" s="6">
        <v>0.6</v>
      </c>
      <c r="N785" s="8">
        <f t="shared" si="38"/>
        <v>-1.6038316030604594E-4</v>
      </c>
    </row>
    <row r="786" spans="1:14" x14ac:dyDescent="0.35">
      <c r="A786" s="4">
        <v>13</v>
      </c>
      <c r="B786" s="4">
        <f t="shared" si="36"/>
        <v>3.1223759862323677</v>
      </c>
      <c r="G786" s="4">
        <v>29</v>
      </c>
      <c r="H786" s="4">
        <f t="shared" si="37"/>
        <v>0.95380593550348169</v>
      </c>
      <c r="M786" s="6">
        <v>0.44800000000000001</v>
      </c>
      <c r="N786" s="8">
        <f t="shared" si="38"/>
        <v>-1.3178330881588198</v>
      </c>
    </row>
    <row r="787" spans="1:14" x14ac:dyDescent="0.35">
      <c r="A787" s="4">
        <v>1</v>
      </c>
      <c r="B787" s="4">
        <f t="shared" si="36"/>
        <v>-0.3718571701143138</v>
      </c>
      <c r="G787" s="4">
        <v>65</v>
      </c>
      <c r="H787" s="4">
        <f t="shared" si="37"/>
        <v>10.740044898833231</v>
      </c>
      <c r="M787" s="6">
        <v>0.51400000000000001</v>
      </c>
      <c r="N787" s="8">
        <f t="shared" si="38"/>
        <v>-0.26696649444840559</v>
      </c>
    </row>
    <row r="788" spans="1:14" x14ac:dyDescent="0.35">
      <c r="A788" s="4">
        <v>10</v>
      </c>
      <c r="B788" s="4">
        <f t="shared" si="36"/>
        <v>0.76964184735633479</v>
      </c>
      <c r="G788" s="4">
        <v>87</v>
      </c>
      <c r="H788" s="4">
        <f t="shared" si="37"/>
        <v>25.752760258594012</v>
      </c>
      <c r="M788" s="6">
        <v>0.77800000000000002</v>
      </c>
      <c r="N788" s="8">
        <f t="shared" si="38"/>
        <v>1.5849944577688613</v>
      </c>
    </row>
    <row r="789" spans="1:14" x14ac:dyDescent="0.35">
      <c r="A789" s="4">
        <v>11</v>
      </c>
      <c r="B789" s="4">
        <f t="shared" si="36"/>
        <v>1.3242916585882474</v>
      </c>
      <c r="G789" s="4">
        <v>84</v>
      </c>
      <c r="H789" s="4">
        <f t="shared" si="37"/>
        <v>23.17949047507711</v>
      </c>
      <c r="M789" s="6">
        <v>0.71699999999999997</v>
      </c>
      <c r="N789" s="8">
        <f t="shared" si="38"/>
        <v>0.41810042922255558</v>
      </c>
    </row>
    <row r="790" spans="1:14" x14ac:dyDescent="0.35">
      <c r="A790" s="4">
        <v>1</v>
      </c>
      <c r="B790" s="4">
        <f t="shared" si="36"/>
        <v>-0.3718571701143138</v>
      </c>
      <c r="G790" s="4">
        <v>70</v>
      </c>
      <c r="H790" s="4">
        <f t="shared" si="37"/>
        <v>13.414056987891843</v>
      </c>
      <c r="M790" s="6">
        <v>0.9</v>
      </c>
      <c r="N790" s="8">
        <f t="shared" si="38"/>
        <v>8.0276879324709611</v>
      </c>
    </row>
    <row r="791" spans="1:14" x14ac:dyDescent="0.35">
      <c r="A791" s="4">
        <v>1</v>
      </c>
      <c r="B791" s="4">
        <f t="shared" si="36"/>
        <v>-0.3718571701143138</v>
      </c>
      <c r="G791" s="4">
        <v>49</v>
      </c>
      <c r="H791" s="4">
        <f t="shared" si="37"/>
        <v>4.6010215468469022</v>
      </c>
      <c r="M791" s="6">
        <v>0.56999999999999995</v>
      </c>
      <c r="N791" s="8">
        <f t="shared" si="38"/>
        <v>-1.7575044005929175E-2</v>
      </c>
    </row>
    <row r="792" spans="1:14" x14ac:dyDescent="0.35">
      <c r="A792" s="4">
        <v>13</v>
      </c>
      <c r="B792" s="4">
        <f t="shared" si="36"/>
        <v>3.1223759862323677</v>
      </c>
      <c r="G792" s="4">
        <v>74</v>
      </c>
      <c r="H792" s="4">
        <f t="shared" si="37"/>
        <v>15.847515536039316</v>
      </c>
      <c r="M792" s="6">
        <v>0.64900000000000002</v>
      </c>
      <c r="N792" s="8">
        <f t="shared" si="38"/>
        <v>2.2327052024417076E-2</v>
      </c>
    </row>
    <row r="793" spans="1:14" x14ac:dyDescent="0.35">
      <c r="A793" s="4">
        <v>1</v>
      </c>
      <c r="B793" s="4">
        <f t="shared" si="36"/>
        <v>-0.3718571701143138</v>
      </c>
      <c r="G793" s="4">
        <v>80</v>
      </c>
      <c r="H793" s="4">
        <f t="shared" si="37"/>
        <v>20.023315387173842</v>
      </c>
      <c r="M793" s="6">
        <v>0.67700000000000005</v>
      </c>
      <c r="N793" s="8">
        <f t="shared" si="38"/>
        <v>0.10618555281088778</v>
      </c>
    </row>
    <row r="794" spans="1:14" x14ac:dyDescent="0.35">
      <c r="A794" s="4">
        <v>9</v>
      </c>
      <c r="B794" s="4">
        <f t="shared" si="36"/>
        <v>0.39657640974683322</v>
      </c>
      <c r="G794" s="4">
        <v>84</v>
      </c>
      <c r="H794" s="4">
        <f t="shared" si="37"/>
        <v>23.17949047507711</v>
      </c>
      <c r="M794" s="6">
        <v>0.65500000000000003</v>
      </c>
      <c r="N794" s="8">
        <f t="shared" si="38"/>
        <v>3.3610187718258848E-2</v>
      </c>
    </row>
    <row r="795" spans="1:14" x14ac:dyDescent="0.35">
      <c r="A795" s="4">
        <v>1</v>
      </c>
      <c r="B795" s="4">
        <f t="shared" si="36"/>
        <v>-0.3718571701143138</v>
      </c>
      <c r="G795" s="4">
        <v>0</v>
      </c>
      <c r="H795" s="4">
        <f t="shared" si="37"/>
        <v>0</v>
      </c>
      <c r="M795" s="6">
        <v>0.90500000000000003</v>
      </c>
      <c r="N795" s="8">
        <f t="shared" si="38"/>
        <v>8.44706170275769</v>
      </c>
    </row>
    <row r="796" spans="1:14" x14ac:dyDescent="0.35">
      <c r="A796" s="4">
        <v>1</v>
      </c>
      <c r="B796" s="4">
        <f t="shared" si="36"/>
        <v>-0.3718571701143138</v>
      </c>
      <c r="G796" s="4">
        <v>0</v>
      </c>
      <c r="H796" s="4">
        <f t="shared" si="37"/>
        <v>0</v>
      </c>
      <c r="M796" s="6">
        <v>0.51100000000000001</v>
      </c>
      <c r="N796" s="8">
        <f t="shared" si="38"/>
        <v>-0.29337320153200047</v>
      </c>
    </row>
    <row r="797" spans="1:14" x14ac:dyDescent="0.35">
      <c r="A797" s="4">
        <v>1</v>
      </c>
      <c r="B797" s="4">
        <f t="shared" si="36"/>
        <v>-0.3718571701143138</v>
      </c>
      <c r="G797" s="4">
        <v>62</v>
      </c>
      <c r="H797" s="4">
        <f t="shared" si="37"/>
        <v>9.3205404484264971</v>
      </c>
      <c r="M797" s="6">
        <v>0.58799999999999997</v>
      </c>
      <c r="N797" s="8">
        <f t="shared" si="38"/>
        <v>-2.548733923670552E-3</v>
      </c>
    </row>
    <row r="798" spans="1:14" x14ac:dyDescent="0.35">
      <c r="A798" s="4">
        <v>1</v>
      </c>
      <c r="B798" s="4">
        <f t="shared" si="36"/>
        <v>-0.3718571701143138</v>
      </c>
      <c r="G798" s="4">
        <v>58</v>
      </c>
      <c r="H798" s="4">
        <f t="shared" si="37"/>
        <v>7.6304474840278536</v>
      </c>
      <c r="M798" s="6">
        <v>0.64</v>
      </c>
      <c r="N798" s="8">
        <f t="shared" si="38"/>
        <v>1.0631531650546736E-2</v>
      </c>
    </row>
    <row r="799" spans="1:14" x14ac:dyDescent="0.35">
      <c r="A799" s="4">
        <v>1</v>
      </c>
      <c r="B799" s="4">
        <f t="shared" si="36"/>
        <v>-0.3718571701143138</v>
      </c>
      <c r="G799" s="4">
        <v>1</v>
      </c>
      <c r="H799" s="4">
        <f t="shared" si="37"/>
        <v>3.9108037865573909E-5</v>
      </c>
      <c r="M799" s="6">
        <v>0.59899999999999998</v>
      </c>
      <c r="N799" s="8">
        <f t="shared" si="38"/>
        <v>-2.2907609888381023E-4</v>
      </c>
    </row>
    <row r="800" spans="1:14" x14ac:dyDescent="0.35">
      <c r="A800" s="4">
        <v>1</v>
      </c>
      <c r="B800" s="4">
        <f t="shared" si="36"/>
        <v>-0.3718571701143138</v>
      </c>
      <c r="G800" s="4">
        <v>48</v>
      </c>
      <c r="H800" s="4">
        <f t="shared" si="37"/>
        <v>4.3250361236295491</v>
      </c>
      <c r="M800" s="6">
        <v>0.69799999999999995</v>
      </c>
      <c r="N800" s="8">
        <f t="shared" si="38"/>
        <v>0.23545990290375021</v>
      </c>
    </row>
    <row r="801" spans="1:14" x14ac:dyDescent="0.35">
      <c r="A801" s="4">
        <v>1</v>
      </c>
      <c r="B801" s="4">
        <f t="shared" si="36"/>
        <v>-0.3718571701143138</v>
      </c>
      <c r="G801" s="4">
        <v>78</v>
      </c>
      <c r="H801" s="4">
        <f t="shared" si="37"/>
        <v>18.558797585183829</v>
      </c>
      <c r="M801" s="6">
        <v>0.67400000000000004</v>
      </c>
      <c r="N801" s="8">
        <f t="shared" si="38"/>
        <v>9.294242400987858E-2</v>
      </c>
    </row>
    <row r="802" spans="1:14" x14ac:dyDescent="0.35">
      <c r="A802" s="4">
        <v>1</v>
      </c>
      <c r="B802" s="4">
        <f t="shared" si="36"/>
        <v>-0.3718571701143138</v>
      </c>
      <c r="G802" s="4">
        <v>0</v>
      </c>
      <c r="H802" s="4">
        <f t="shared" si="37"/>
        <v>0</v>
      </c>
      <c r="M802" s="6">
        <v>0.70399999999999996</v>
      </c>
      <c r="N802" s="8">
        <f t="shared" si="38"/>
        <v>0.28571669282076478</v>
      </c>
    </row>
    <row r="803" spans="1:14" x14ac:dyDescent="0.35">
      <c r="A803" s="4">
        <v>1</v>
      </c>
      <c r="B803" s="4">
        <f t="shared" si="36"/>
        <v>-0.3718571701143138</v>
      </c>
      <c r="G803" s="4">
        <v>60</v>
      </c>
      <c r="H803" s="4">
        <f t="shared" si="37"/>
        <v>8.4473361789639636</v>
      </c>
      <c r="M803" s="6">
        <v>0.61299999999999999</v>
      </c>
      <c r="N803" s="8">
        <f t="shared" si="38"/>
        <v>4.2105162165599082E-5</v>
      </c>
    </row>
    <row r="804" spans="1:14" x14ac:dyDescent="0.35">
      <c r="A804" s="4">
        <v>1</v>
      </c>
      <c r="B804" s="4">
        <f t="shared" si="36"/>
        <v>-0.3718571701143138</v>
      </c>
      <c r="G804" s="4">
        <v>0</v>
      </c>
      <c r="H804" s="4">
        <f t="shared" si="37"/>
        <v>0</v>
      </c>
      <c r="M804" s="6">
        <v>0.69299999999999995</v>
      </c>
      <c r="N804" s="8">
        <f t="shared" si="38"/>
        <v>0.19838542012336205</v>
      </c>
    </row>
    <row r="805" spans="1:14" x14ac:dyDescent="0.35">
      <c r="A805" s="4">
        <v>1</v>
      </c>
      <c r="B805" s="4">
        <f t="shared" si="36"/>
        <v>-0.3718571701143138</v>
      </c>
      <c r="G805" s="4">
        <v>48</v>
      </c>
      <c r="H805" s="4">
        <f t="shared" si="37"/>
        <v>4.3250361236295491</v>
      </c>
      <c r="M805" s="6">
        <v>0.749</v>
      </c>
      <c r="N805" s="8">
        <f t="shared" si="38"/>
        <v>0.90459875513799692</v>
      </c>
    </row>
    <row r="806" spans="1:14" x14ac:dyDescent="0.35">
      <c r="A806" s="4">
        <v>1</v>
      </c>
      <c r="B806" s="4">
        <f t="shared" si="36"/>
        <v>-0.3718571701143138</v>
      </c>
      <c r="G806" s="4">
        <v>49</v>
      </c>
      <c r="H806" s="4">
        <f t="shared" si="37"/>
        <v>4.6010215468469022</v>
      </c>
      <c r="M806" s="6">
        <v>0.52900000000000003</v>
      </c>
      <c r="N806" s="8">
        <f t="shared" si="38"/>
        <v>-0.15840094075004615</v>
      </c>
    </row>
    <row r="807" spans="1:14" x14ac:dyDescent="0.35">
      <c r="A807" s="4">
        <v>12</v>
      </c>
      <c r="B807" s="4">
        <f t="shared" si="36"/>
        <v>2.0965337395208357</v>
      </c>
      <c r="G807" s="4">
        <v>19</v>
      </c>
      <c r="H807" s="4">
        <f t="shared" si="37"/>
        <v>0.26824203171997135</v>
      </c>
      <c r="M807" s="6">
        <v>0.52600000000000002</v>
      </c>
      <c r="N807" s="8">
        <f t="shared" si="38"/>
        <v>-0.17715896853250476</v>
      </c>
    </row>
    <row r="808" spans="1:14" x14ac:dyDescent="0.35">
      <c r="A808" s="4">
        <v>15</v>
      </c>
      <c r="B808" s="4">
        <f t="shared" si="36"/>
        <v>6.0788925613053229</v>
      </c>
      <c r="G808" s="4">
        <v>5</v>
      </c>
      <c r="H808" s="4">
        <f t="shared" si="37"/>
        <v>4.8885047331967387E-3</v>
      </c>
      <c r="M808" s="6">
        <v>0.67600000000000005</v>
      </c>
      <c r="N808" s="8">
        <f t="shared" si="38"/>
        <v>0.10164022403185036</v>
      </c>
    </row>
    <row r="809" spans="1:14" x14ac:dyDescent="0.35">
      <c r="A809" s="4">
        <v>1</v>
      </c>
      <c r="B809" s="4">
        <f t="shared" si="36"/>
        <v>-0.3718571701143138</v>
      </c>
      <c r="G809" s="4">
        <v>76</v>
      </c>
      <c r="H809" s="4">
        <f t="shared" si="37"/>
        <v>17.167490030078167</v>
      </c>
      <c r="M809" s="6">
        <v>0.80700000000000005</v>
      </c>
      <c r="N809" s="8">
        <f t="shared" si="38"/>
        <v>2.5418904922487786</v>
      </c>
    </row>
    <row r="810" spans="1:14" x14ac:dyDescent="0.35">
      <c r="A810" s="4">
        <v>1</v>
      </c>
      <c r="B810" s="4">
        <f t="shared" si="36"/>
        <v>-0.3718571701143138</v>
      </c>
      <c r="G810" s="4">
        <v>77</v>
      </c>
      <c r="H810" s="4">
        <f t="shared" si="37"/>
        <v>17.854109850884047</v>
      </c>
      <c r="M810" s="6">
        <v>0.74099999999999999</v>
      </c>
      <c r="N810" s="8">
        <f t="shared" si="38"/>
        <v>0.75926793109144197</v>
      </c>
    </row>
    <row r="811" spans="1:14" x14ac:dyDescent="0.35">
      <c r="A811" s="4">
        <v>1</v>
      </c>
      <c r="B811" s="4">
        <f t="shared" si="36"/>
        <v>-0.3718571701143138</v>
      </c>
      <c r="G811" s="4">
        <v>69</v>
      </c>
      <c r="H811" s="4">
        <f t="shared" si="37"/>
        <v>12.847342411181817</v>
      </c>
      <c r="M811" s="6">
        <v>0.61099999999999999</v>
      </c>
      <c r="N811" s="8">
        <f t="shared" si="38"/>
        <v>9.3650376932530659E-6</v>
      </c>
    </row>
    <row r="812" spans="1:14" x14ac:dyDescent="0.35">
      <c r="A812" s="4">
        <v>1</v>
      </c>
      <c r="B812" s="4">
        <f t="shared" si="36"/>
        <v>-0.3718571701143138</v>
      </c>
      <c r="G812" s="4">
        <v>2</v>
      </c>
      <c r="H812" s="4">
        <f t="shared" si="37"/>
        <v>3.1286430292459127E-4</v>
      </c>
      <c r="M812" s="6">
        <v>0.74299999999999999</v>
      </c>
      <c r="N812" s="8">
        <f t="shared" si="38"/>
        <v>0.79401847442984885</v>
      </c>
    </row>
    <row r="813" spans="1:14" x14ac:dyDescent="0.35">
      <c r="A813" s="4">
        <v>15</v>
      </c>
      <c r="B813" s="4">
        <f t="shared" si="36"/>
        <v>6.0788925613053229</v>
      </c>
      <c r="G813" s="4">
        <v>83</v>
      </c>
      <c r="H813" s="4">
        <f t="shared" si="37"/>
        <v>22.361467647042904</v>
      </c>
      <c r="M813" s="6">
        <v>0.46800000000000003</v>
      </c>
      <c r="N813" s="8">
        <f t="shared" si="38"/>
        <v>-0.88266853641179244</v>
      </c>
    </row>
    <row r="814" spans="1:14" x14ac:dyDescent="0.35">
      <c r="A814" s="4">
        <v>2</v>
      </c>
      <c r="B814" s="4">
        <f t="shared" si="36"/>
        <v>-0.15518246266652197</v>
      </c>
      <c r="G814" s="4">
        <v>91</v>
      </c>
      <c r="H814" s="4">
        <f t="shared" si="37"/>
        <v>29.47068320239838</v>
      </c>
      <c r="M814" s="6">
        <v>0.76</v>
      </c>
      <c r="N814" s="8">
        <f t="shared" si="38"/>
        <v>1.1331293704268337</v>
      </c>
    </row>
    <row r="815" spans="1:14" x14ac:dyDescent="0.35">
      <c r="A815" s="4">
        <v>3</v>
      </c>
      <c r="B815" s="4">
        <f t="shared" si="36"/>
        <v>-4.4986550222447359E-2</v>
      </c>
      <c r="G815" s="4">
        <v>87</v>
      </c>
      <c r="H815" s="4">
        <f t="shared" si="37"/>
        <v>25.752760258594012</v>
      </c>
      <c r="M815" s="6">
        <v>0.51100000000000001</v>
      </c>
      <c r="N815" s="8">
        <f t="shared" si="38"/>
        <v>-0.29337320153200047</v>
      </c>
    </row>
    <row r="816" spans="1:14" x14ac:dyDescent="0.35">
      <c r="A816" s="4">
        <v>4</v>
      </c>
      <c r="B816" s="4">
        <f t="shared" si="36"/>
        <v>-5.2615367038240336E-3</v>
      </c>
      <c r="G816" s="4">
        <v>37</v>
      </c>
      <c r="H816" s="4">
        <f t="shared" si="37"/>
        <v>1.9809394420049145</v>
      </c>
      <c r="M816" s="6">
        <v>0.78600000000000003</v>
      </c>
      <c r="N816" s="8">
        <f t="shared" si="38"/>
        <v>1.8193459042526625</v>
      </c>
    </row>
    <row r="817" spans="1:14" x14ac:dyDescent="0.35">
      <c r="A817" s="4">
        <v>8</v>
      </c>
      <c r="B817" s="4">
        <f t="shared" si="36"/>
        <v>0.16908744968147643</v>
      </c>
      <c r="G817" s="4">
        <v>0</v>
      </c>
      <c r="H817" s="4">
        <f t="shared" si="37"/>
        <v>0</v>
      </c>
      <c r="M817" s="6">
        <v>0.65100000000000002</v>
      </c>
      <c r="N817" s="8">
        <f t="shared" si="38"/>
        <v>2.5749867231100249E-2</v>
      </c>
    </row>
    <row r="818" spans="1:14" x14ac:dyDescent="0.35">
      <c r="A818" s="4">
        <v>1</v>
      </c>
      <c r="B818" s="4">
        <f t="shared" si="36"/>
        <v>-0.3718571701143138</v>
      </c>
      <c r="G818" s="4">
        <v>79</v>
      </c>
      <c r="H818" s="4">
        <f t="shared" si="37"/>
        <v>19.281787881204689</v>
      </c>
      <c r="M818" s="6">
        <v>0.60099999999999998</v>
      </c>
      <c r="N818" s="8">
        <f t="shared" si="38"/>
        <v>-1.0701085324800676E-4</v>
      </c>
    </row>
    <row r="819" spans="1:14" x14ac:dyDescent="0.35">
      <c r="A819" s="4">
        <v>11</v>
      </c>
      <c r="B819" s="4">
        <f t="shared" si="36"/>
        <v>1.3242916585882474</v>
      </c>
      <c r="G819" s="4">
        <v>72</v>
      </c>
      <c r="H819" s="4">
        <f t="shared" si="37"/>
        <v>14.596996917249726</v>
      </c>
      <c r="M819" s="6">
        <v>0.69299999999999995</v>
      </c>
      <c r="N819" s="8">
        <f t="shared" si="38"/>
        <v>0.19838542012336205</v>
      </c>
    </row>
    <row r="820" spans="1:14" x14ac:dyDescent="0.35">
      <c r="A820" s="4">
        <v>3</v>
      </c>
      <c r="B820" s="4">
        <f t="shared" si="36"/>
        <v>-4.4986550222447359E-2</v>
      </c>
      <c r="G820" s="4">
        <v>70</v>
      </c>
      <c r="H820" s="4">
        <f t="shared" si="37"/>
        <v>13.414056987891843</v>
      </c>
      <c r="M820" s="6">
        <v>0.74</v>
      </c>
      <c r="N820" s="8">
        <f t="shared" si="38"/>
        <v>0.74227950102694285</v>
      </c>
    </row>
    <row r="821" spans="1:14" x14ac:dyDescent="0.35">
      <c r="A821" s="4">
        <v>15</v>
      </c>
      <c r="B821" s="4">
        <f t="shared" si="36"/>
        <v>6.0788925613053229</v>
      </c>
      <c r="G821" s="4">
        <v>71</v>
      </c>
      <c r="H821" s="4">
        <f t="shared" si="37"/>
        <v>13.997196940505422</v>
      </c>
      <c r="M821" s="6">
        <v>0.40300000000000002</v>
      </c>
      <c r="N821" s="8">
        <f t="shared" si="38"/>
        <v>-2.7726534591229286</v>
      </c>
    </row>
    <row r="822" spans="1:14" x14ac:dyDescent="0.35">
      <c r="A822" s="4">
        <v>1</v>
      </c>
      <c r="B822" s="4">
        <f t="shared" si="36"/>
        <v>-0.3718571701143138</v>
      </c>
      <c r="G822" s="4">
        <v>0</v>
      </c>
      <c r="H822" s="4">
        <f t="shared" si="37"/>
        <v>0</v>
      </c>
      <c r="M822" s="6">
        <v>0.78700000000000003</v>
      </c>
      <c r="N822" s="8">
        <f t="shared" si="38"/>
        <v>1.8501686202364631</v>
      </c>
    </row>
    <row r="823" spans="1:14" x14ac:dyDescent="0.35">
      <c r="A823" s="4">
        <v>2</v>
      </c>
      <c r="B823" s="4">
        <f t="shared" si="36"/>
        <v>-0.15518246266652197</v>
      </c>
      <c r="G823" s="4">
        <v>49</v>
      </c>
      <c r="H823" s="4">
        <f t="shared" si="37"/>
        <v>4.6010215468469022</v>
      </c>
      <c r="M823" s="6">
        <v>0.71399999999999997</v>
      </c>
      <c r="N823" s="8">
        <f t="shared" si="38"/>
        <v>0.38454216089383025</v>
      </c>
    </row>
    <row r="824" spans="1:14" x14ac:dyDescent="0.35">
      <c r="A824" s="4">
        <v>8</v>
      </c>
      <c r="B824" s="4">
        <f t="shared" si="36"/>
        <v>0.16908744968147643</v>
      </c>
      <c r="G824" s="4">
        <v>0</v>
      </c>
      <c r="H824" s="4">
        <f t="shared" si="37"/>
        <v>0</v>
      </c>
      <c r="M824" s="6">
        <v>0.53600000000000003</v>
      </c>
      <c r="N824" s="8">
        <f t="shared" si="38"/>
        <v>-0.11988203508373187</v>
      </c>
    </row>
    <row r="825" spans="1:14" x14ac:dyDescent="0.35">
      <c r="A825" s="4">
        <v>1</v>
      </c>
      <c r="B825" s="4">
        <f t="shared" si="36"/>
        <v>-0.3718571701143138</v>
      </c>
      <c r="G825" s="4">
        <v>0</v>
      </c>
      <c r="H825" s="4">
        <f t="shared" si="37"/>
        <v>0</v>
      </c>
      <c r="M825" s="6">
        <v>0.76400000000000001</v>
      </c>
      <c r="N825" s="8">
        <f t="shared" si="38"/>
        <v>1.2249154758142891</v>
      </c>
    </row>
    <row r="826" spans="1:14" x14ac:dyDescent="0.35">
      <c r="A826" s="4">
        <v>2</v>
      </c>
      <c r="B826" s="4">
        <f t="shared" si="36"/>
        <v>-0.15518246266652197</v>
      </c>
      <c r="G826" s="4">
        <v>60</v>
      </c>
      <c r="H826" s="4">
        <f t="shared" si="37"/>
        <v>8.4473361789639636</v>
      </c>
      <c r="M826" s="6">
        <v>0.91</v>
      </c>
      <c r="N826" s="8">
        <f t="shared" si="38"/>
        <v>8.8807925372511392</v>
      </c>
    </row>
    <row r="827" spans="1:14" x14ac:dyDescent="0.35">
      <c r="A827" s="4">
        <v>2</v>
      </c>
      <c r="B827" s="4">
        <f t="shared" si="36"/>
        <v>-0.15518246266652197</v>
      </c>
      <c r="G827" s="4">
        <v>68</v>
      </c>
      <c r="H827" s="4">
        <f t="shared" si="37"/>
        <v>12.296818562148129</v>
      </c>
      <c r="M827" s="6">
        <v>0.47499999999999998</v>
      </c>
      <c r="N827" s="8">
        <f t="shared" si="38"/>
        <v>-0.75671416207558451</v>
      </c>
    </row>
    <row r="828" spans="1:14" x14ac:dyDescent="0.35">
      <c r="A828" s="4">
        <v>5</v>
      </c>
      <c r="B828" s="4">
        <f t="shared" si="36"/>
        <v>4.7396761401866345E-7</v>
      </c>
      <c r="G828" s="4">
        <v>67</v>
      </c>
      <c r="H828" s="4">
        <f t="shared" si="37"/>
        <v>11.762250792563604</v>
      </c>
      <c r="M828" s="6">
        <v>0.85299999999999998</v>
      </c>
      <c r="N828" s="8">
        <f t="shared" si="38"/>
        <v>4.7424644882568225</v>
      </c>
    </row>
    <row r="829" spans="1:14" x14ac:dyDescent="0.35">
      <c r="A829" s="4">
        <v>4</v>
      </c>
      <c r="B829" s="4">
        <f t="shared" si="36"/>
        <v>-5.2615367038240336E-3</v>
      </c>
      <c r="G829" s="4">
        <v>90</v>
      </c>
      <c r="H829" s="4">
        <f t="shared" si="37"/>
        <v>28.509759604003371</v>
      </c>
      <c r="M829" s="6">
        <v>0.65200000000000002</v>
      </c>
      <c r="N829" s="8">
        <f t="shared" si="38"/>
        <v>2.7585211405798064E-2</v>
      </c>
    </row>
    <row r="830" spans="1:14" x14ac:dyDescent="0.35">
      <c r="A830" s="4">
        <v>5</v>
      </c>
      <c r="B830" s="4">
        <f t="shared" si="36"/>
        <v>4.7396761401866345E-7</v>
      </c>
      <c r="G830" s="4">
        <v>83</v>
      </c>
      <c r="H830" s="4">
        <f t="shared" si="37"/>
        <v>22.361467647042904</v>
      </c>
      <c r="M830" s="6">
        <v>0.38300000000000001</v>
      </c>
      <c r="N830" s="8">
        <f t="shared" si="38"/>
        <v>-3.6662642937210226</v>
      </c>
    </row>
    <row r="831" spans="1:14" x14ac:dyDescent="0.35">
      <c r="A831" s="4">
        <v>1</v>
      </c>
      <c r="B831" s="4">
        <f t="shared" si="36"/>
        <v>-0.3718571701143138</v>
      </c>
      <c r="G831" s="4">
        <v>52</v>
      </c>
      <c r="H831" s="4">
        <f t="shared" si="37"/>
        <v>5.498902988202615</v>
      </c>
      <c r="M831" s="6">
        <v>0.55200000000000005</v>
      </c>
      <c r="N831" s="8">
        <f t="shared" si="38"/>
        <v>-5.6355216083999744E-2</v>
      </c>
    </row>
    <row r="832" spans="1:14" x14ac:dyDescent="0.35">
      <c r="A832" s="4">
        <v>8</v>
      </c>
      <c r="B832" s="4">
        <f t="shared" si="36"/>
        <v>0.16908744968147643</v>
      </c>
      <c r="G832" s="4">
        <v>68</v>
      </c>
      <c r="H832" s="4">
        <f t="shared" si="37"/>
        <v>12.296818562148129</v>
      </c>
      <c r="M832" s="6">
        <v>0.65200000000000002</v>
      </c>
      <c r="N832" s="8">
        <f t="shared" si="38"/>
        <v>2.7585211405798064E-2</v>
      </c>
    </row>
    <row r="833" spans="1:14" x14ac:dyDescent="0.35">
      <c r="A833" s="4">
        <v>1</v>
      </c>
      <c r="B833" s="4">
        <f t="shared" si="36"/>
        <v>-0.3718571701143138</v>
      </c>
      <c r="G833" s="4">
        <v>18</v>
      </c>
      <c r="H833" s="4">
        <f t="shared" si="37"/>
        <v>0.22807807683202697</v>
      </c>
      <c r="M833" s="6">
        <v>0.69399999999999995</v>
      </c>
      <c r="N833" s="8">
        <f t="shared" si="38"/>
        <v>0.20546366414588968</v>
      </c>
    </row>
    <row r="834" spans="1:14" x14ac:dyDescent="0.35">
      <c r="A834" s="4">
        <v>1</v>
      </c>
      <c r="B834" s="4">
        <f t="shared" ref="B834:B897" si="39">((A834-E$3)/E$4)^3</f>
        <v>-0.3718571701143138</v>
      </c>
      <c r="G834" s="4">
        <v>84</v>
      </c>
      <c r="H834" s="4">
        <f t="shared" ref="H834:H897" si="40">((G834-K$3)/K$4)^3</f>
        <v>23.17949047507711</v>
      </c>
      <c r="M834" s="6">
        <v>0.70399999999999996</v>
      </c>
      <c r="N834" s="8">
        <f t="shared" ref="N834:N897" si="41">((M834-Q$3)/Q$4)^3</f>
        <v>0.28571669282076478</v>
      </c>
    </row>
    <row r="835" spans="1:14" x14ac:dyDescent="0.35">
      <c r="A835" s="4">
        <v>1</v>
      </c>
      <c r="B835" s="4">
        <f t="shared" si="39"/>
        <v>-0.3718571701143138</v>
      </c>
      <c r="G835" s="4">
        <v>40</v>
      </c>
      <c r="H835" s="4">
        <f t="shared" si="40"/>
        <v>2.5029144233967302</v>
      </c>
      <c r="M835" s="6">
        <v>0.47199999999999998</v>
      </c>
      <c r="N835" s="8">
        <f t="shared" si="41"/>
        <v>-0.80911417799174556</v>
      </c>
    </row>
    <row r="836" spans="1:14" x14ac:dyDescent="0.35">
      <c r="A836" s="4">
        <v>3</v>
      </c>
      <c r="B836" s="4">
        <f t="shared" si="39"/>
        <v>-4.4986550222447359E-2</v>
      </c>
      <c r="G836" s="4">
        <v>75</v>
      </c>
      <c r="H836" s="4">
        <f t="shared" si="40"/>
        <v>16.498703474538985</v>
      </c>
      <c r="M836" s="6">
        <v>0.501</v>
      </c>
      <c r="N836" s="8">
        <f t="shared" si="41"/>
        <v>-0.39386771973181678</v>
      </c>
    </row>
    <row r="837" spans="1:14" x14ac:dyDescent="0.35">
      <c r="A837" s="4">
        <v>1</v>
      </c>
      <c r="B837" s="4">
        <f t="shared" si="39"/>
        <v>-0.3718571701143138</v>
      </c>
      <c r="G837" s="4">
        <v>0</v>
      </c>
      <c r="H837" s="4">
        <f t="shared" si="40"/>
        <v>0</v>
      </c>
      <c r="M837" s="6">
        <v>0.38300000000000001</v>
      </c>
      <c r="N837" s="8">
        <f t="shared" si="41"/>
        <v>-3.6662642937210226</v>
      </c>
    </row>
    <row r="838" spans="1:14" x14ac:dyDescent="0.35">
      <c r="A838" s="4">
        <v>1</v>
      </c>
      <c r="B838" s="4">
        <f t="shared" si="39"/>
        <v>-0.3718571701143138</v>
      </c>
      <c r="G838" s="4">
        <v>53</v>
      </c>
      <c r="H838" s="4">
        <f t="shared" si="40"/>
        <v>5.8222873533130457</v>
      </c>
      <c r="M838" s="6">
        <v>0.60299999999999998</v>
      </c>
      <c r="N838" s="8">
        <f t="shared" si="41"/>
        <v>-3.8495632710271948E-5</v>
      </c>
    </row>
    <row r="839" spans="1:14" x14ac:dyDescent="0.35">
      <c r="A839" s="4">
        <v>1</v>
      </c>
      <c r="B839" s="4">
        <f t="shared" si="39"/>
        <v>-0.3718571701143138</v>
      </c>
      <c r="G839" s="4">
        <v>60</v>
      </c>
      <c r="H839" s="4">
        <f t="shared" si="40"/>
        <v>8.4473361789639636</v>
      </c>
      <c r="M839" s="6">
        <v>0.77500000000000002</v>
      </c>
      <c r="N839" s="8">
        <f t="shared" si="41"/>
        <v>1.50259062470678</v>
      </c>
    </row>
    <row r="840" spans="1:14" x14ac:dyDescent="0.35">
      <c r="A840" s="4">
        <v>1</v>
      </c>
      <c r="B840" s="4">
        <f t="shared" si="39"/>
        <v>-0.3718571701143138</v>
      </c>
      <c r="G840" s="4">
        <v>47</v>
      </c>
      <c r="H840" s="4">
        <f t="shared" si="40"/>
        <v>4.0603138153174791</v>
      </c>
      <c r="M840" s="6">
        <v>0.57599999999999996</v>
      </c>
      <c r="N840" s="8">
        <f t="shared" si="41"/>
        <v>-1.0483696049594831E-2</v>
      </c>
    </row>
    <row r="841" spans="1:14" x14ac:dyDescent="0.35">
      <c r="A841" s="4">
        <v>1</v>
      </c>
      <c r="B841" s="4">
        <f t="shared" si="39"/>
        <v>-0.3718571701143138</v>
      </c>
      <c r="G841" s="4">
        <v>48</v>
      </c>
      <c r="H841" s="4">
        <f t="shared" si="40"/>
        <v>4.3250361236295491</v>
      </c>
      <c r="M841" s="6">
        <v>0.70799999999999996</v>
      </c>
      <c r="N841" s="8">
        <f t="shared" si="41"/>
        <v>0.32290993230847659</v>
      </c>
    </row>
    <row r="842" spans="1:14" x14ac:dyDescent="0.35">
      <c r="A842" s="4">
        <v>4</v>
      </c>
      <c r="B842" s="4">
        <f t="shared" si="39"/>
        <v>-5.2615367038240336E-3</v>
      </c>
      <c r="G842" s="4">
        <v>63</v>
      </c>
      <c r="H842" s="4">
        <f t="shared" si="40"/>
        <v>9.7788475441731553</v>
      </c>
      <c r="M842" s="6">
        <v>0.53800000000000003</v>
      </c>
      <c r="N842" s="8">
        <f t="shared" si="41"/>
        <v>-0.11015699616838032</v>
      </c>
    </row>
    <row r="843" spans="1:14" x14ac:dyDescent="0.35">
      <c r="A843" s="4">
        <v>6</v>
      </c>
      <c r="B843" s="4">
        <f t="shared" si="39"/>
        <v>6.8073778701327808E-3</v>
      </c>
      <c r="G843" s="4">
        <v>40</v>
      </c>
      <c r="H843" s="4">
        <f t="shared" si="40"/>
        <v>2.5029144233967302</v>
      </c>
      <c r="M843" s="6">
        <v>0.57699999999999996</v>
      </c>
      <c r="N843" s="8">
        <f t="shared" si="41"/>
        <v>-9.5290860183859898E-3</v>
      </c>
    </row>
    <row r="844" spans="1:14" x14ac:dyDescent="0.35">
      <c r="A844" s="4">
        <v>1</v>
      </c>
      <c r="B844" s="4">
        <f t="shared" si="39"/>
        <v>-0.3718571701143138</v>
      </c>
      <c r="G844" s="4">
        <v>0</v>
      </c>
      <c r="H844" s="4">
        <f t="shared" si="40"/>
        <v>0</v>
      </c>
      <c r="M844" s="6">
        <v>0.753</v>
      </c>
      <c r="N844" s="8">
        <f t="shared" si="41"/>
        <v>0.98374746787381828</v>
      </c>
    </row>
    <row r="845" spans="1:14" x14ac:dyDescent="0.35">
      <c r="A845" s="4">
        <v>6</v>
      </c>
      <c r="B845" s="4">
        <f t="shared" si="39"/>
        <v>6.8073778701327808E-3</v>
      </c>
      <c r="G845" s="4">
        <v>81</v>
      </c>
      <c r="H845" s="4">
        <f t="shared" si="40"/>
        <v>20.783614751318456</v>
      </c>
      <c r="M845" s="6">
        <v>0.59599999999999997</v>
      </c>
      <c r="N845" s="8">
        <f t="shared" si="41"/>
        <v>-5.4640995618753364E-4</v>
      </c>
    </row>
    <row r="846" spans="1:14" x14ac:dyDescent="0.35">
      <c r="A846" s="4">
        <v>1</v>
      </c>
      <c r="B846" s="4">
        <f t="shared" si="39"/>
        <v>-0.3718571701143138</v>
      </c>
      <c r="G846" s="4">
        <v>0</v>
      </c>
      <c r="H846" s="4">
        <f t="shared" si="40"/>
        <v>0</v>
      </c>
      <c r="M846" s="6">
        <v>0.498</v>
      </c>
      <c r="N846" s="8">
        <f t="shared" si="41"/>
        <v>-0.42795876859361326</v>
      </c>
    </row>
    <row r="847" spans="1:14" x14ac:dyDescent="0.35">
      <c r="A847" s="4">
        <v>1</v>
      </c>
      <c r="B847" s="4">
        <f t="shared" si="39"/>
        <v>-0.3718571701143138</v>
      </c>
      <c r="G847" s="4">
        <v>78</v>
      </c>
      <c r="H847" s="4">
        <f t="shared" si="40"/>
        <v>18.558797585183829</v>
      </c>
      <c r="M847" s="6">
        <v>0.81499999999999995</v>
      </c>
      <c r="N847" s="8">
        <f t="shared" si="41"/>
        <v>2.8608148658985391</v>
      </c>
    </row>
    <row r="848" spans="1:14" x14ac:dyDescent="0.35">
      <c r="A848" s="4">
        <v>5</v>
      </c>
      <c r="B848" s="4">
        <f t="shared" si="39"/>
        <v>4.7396761401866345E-7</v>
      </c>
      <c r="G848" s="4">
        <v>66</v>
      </c>
      <c r="H848" s="4">
        <f t="shared" si="40"/>
        <v>11.243404454201036</v>
      </c>
      <c r="M848" s="6">
        <v>0.64700000000000002</v>
      </c>
      <c r="N848" s="8">
        <f t="shared" si="41"/>
        <v>1.9221846839715746E-2</v>
      </c>
    </row>
    <row r="849" spans="1:14" x14ac:dyDescent="0.35">
      <c r="A849" s="4">
        <v>13</v>
      </c>
      <c r="B849" s="4">
        <f t="shared" si="39"/>
        <v>3.1223759862323677</v>
      </c>
      <c r="G849" s="4">
        <v>77</v>
      </c>
      <c r="H849" s="4">
        <f t="shared" si="40"/>
        <v>17.854109850884047</v>
      </c>
      <c r="M849" s="6">
        <v>0.47699999999999998</v>
      </c>
      <c r="N849" s="8">
        <f t="shared" si="41"/>
        <v>-0.7230688464427395</v>
      </c>
    </row>
    <row r="850" spans="1:14" x14ac:dyDescent="0.35">
      <c r="A850" s="4">
        <v>3</v>
      </c>
      <c r="B850" s="4">
        <f t="shared" si="39"/>
        <v>-4.4986550222447359E-2</v>
      </c>
      <c r="G850" s="4">
        <v>32</v>
      </c>
      <c r="H850" s="4">
        <f t="shared" si="40"/>
        <v>1.2814921847791259</v>
      </c>
      <c r="M850" s="6">
        <v>0.85799999999999998</v>
      </c>
      <c r="N850" s="8">
        <f t="shared" si="41"/>
        <v>5.0386932502486284</v>
      </c>
    </row>
    <row r="851" spans="1:14" x14ac:dyDescent="0.35">
      <c r="A851" s="4">
        <v>9</v>
      </c>
      <c r="B851" s="4">
        <f t="shared" si="39"/>
        <v>0.39657640974683322</v>
      </c>
      <c r="G851" s="4">
        <v>61</v>
      </c>
      <c r="H851" s="4">
        <f t="shared" si="40"/>
        <v>8.8767815427658281</v>
      </c>
      <c r="M851" s="6">
        <v>0.39500000000000002</v>
      </c>
      <c r="N851" s="8">
        <f t="shared" si="41"/>
        <v>-3.1102167302206793</v>
      </c>
    </row>
    <row r="852" spans="1:14" x14ac:dyDescent="0.35">
      <c r="A852" s="4">
        <v>17</v>
      </c>
      <c r="B852" s="4">
        <f t="shared" si="39"/>
        <v>10.481904552433241</v>
      </c>
      <c r="G852" s="4">
        <v>61</v>
      </c>
      <c r="H852" s="4">
        <f t="shared" si="40"/>
        <v>8.8767815427658281</v>
      </c>
      <c r="M852" s="6">
        <v>0.68600000000000005</v>
      </c>
      <c r="N852" s="8">
        <f t="shared" si="41"/>
        <v>0.15333433740790739</v>
      </c>
    </row>
    <row r="853" spans="1:14" x14ac:dyDescent="0.35">
      <c r="A853" s="4">
        <v>4</v>
      </c>
      <c r="B853" s="4">
        <f t="shared" si="39"/>
        <v>-5.2615367038240336E-3</v>
      </c>
      <c r="G853" s="4">
        <v>63</v>
      </c>
      <c r="H853" s="4">
        <f t="shared" si="40"/>
        <v>9.7788475441731553</v>
      </c>
      <c r="M853" s="6">
        <v>0.60299999999999998</v>
      </c>
      <c r="N853" s="8">
        <f t="shared" si="41"/>
        <v>-3.8495632710271948E-5</v>
      </c>
    </row>
    <row r="854" spans="1:14" x14ac:dyDescent="0.35">
      <c r="A854" s="4">
        <v>12</v>
      </c>
      <c r="B854" s="4">
        <f t="shared" si="39"/>
        <v>2.0965337395208357</v>
      </c>
      <c r="G854" s="4">
        <v>87</v>
      </c>
      <c r="H854" s="4">
        <f t="shared" si="40"/>
        <v>25.752760258594012</v>
      </c>
      <c r="M854" s="6">
        <v>0.57199999999999995</v>
      </c>
      <c r="N854" s="8">
        <f t="shared" si="41"/>
        <v>-1.4938623800929422E-2</v>
      </c>
    </row>
    <row r="855" spans="1:14" x14ac:dyDescent="0.35">
      <c r="A855" s="4">
        <v>9</v>
      </c>
      <c r="B855" s="4">
        <f t="shared" si="39"/>
        <v>0.39657640974683322</v>
      </c>
      <c r="G855" s="4">
        <v>76</v>
      </c>
      <c r="H855" s="4">
        <f t="shared" si="40"/>
        <v>17.167490030078167</v>
      </c>
      <c r="M855" s="6">
        <v>0.55900000000000005</v>
      </c>
      <c r="N855" s="8">
        <f t="shared" si="41"/>
        <v>-3.7731989303156077E-2</v>
      </c>
    </row>
    <row r="856" spans="1:14" x14ac:dyDescent="0.35">
      <c r="A856" s="4">
        <v>1</v>
      </c>
      <c r="B856" s="4">
        <f t="shared" si="39"/>
        <v>-0.3718571701143138</v>
      </c>
      <c r="G856" s="4">
        <v>5</v>
      </c>
      <c r="H856" s="4">
        <f t="shared" si="40"/>
        <v>4.8885047331967387E-3</v>
      </c>
      <c r="M856" s="6">
        <v>0.78500000000000003</v>
      </c>
      <c r="N856" s="8">
        <f t="shared" si="41"/>
        <v>1.7888674289329509</v>
      </c>
    </row>
    <row r="857" spans="1:14" x14ac:dyDescent="0.35">
      <c r="A857" s="4">
        <v>1</v>
      </c>
      <c r="B857" s="4">
        <f t="shared" si="39"/>
        <v>-0.3718571701143138</v>
      </c>
      <c r="G857" s="4">
        <v>25</v>
      </c>
      <c r="H857" s="4">
        <f t="shared" si="40"/>
        <v>0.61106309164959216</v>
      </c>
      <c r="M857" s="6">
        <v>0.68</v>
      </c>
      <c r="N857" s="8">
        <f t="shared" si="41"/>
        <v>0.12063045172314857</v>
      </c>
    </row>
    <row r="858" spans="1:14" x14ac:dyDescent="0.35">
      <c r="A858" s="4">
        <v>6</v>
      </c>
      <c r="B858" s="4">
        <f t="shared" si="39"/>
        <v>6.8073778701327808E-3</v>
      </c>
      <c r="G858" s="4">
        <v>74</v>
      </c>
      <c r="H858" s="4">
        <f t="shared" si="40"/>
        <v>15.847515536039316</v>
      </c>
      <c r="M858" s="6">
        <v>0.57499999999999996</v>
      </c>
      <c r="N858" s="8">
        <f t="shared" si="41"/>
        <v>-1.1500021718208383E-2</v>
      </c>
    </row>
    <row r="859" spans="1:14" x14ac:dyDescent="0.35">
      <c r="A859" s="4">
        <v>1</v>
      </c>
      <c r="B859" s="4">
        <f t="shared" si="39"/>
        <v>-0.3718571701143138</v>
      </c>
      <c r="G859" s="4">
        <v>63</v>
      </c>
      <c r="H859" s="4">
        <f t="shared" si="40"/>
        <v>9.7788475441731553</v>
      </c>
      <c r="M859" s="6">
        <v>0.73899999999999999</v>
      </c>
      <c r="N859" s="8">
        <f t="shared" si="41"/>
        <v>0.72554638786525327</v>
      </c>
    </row>
    <row r="860" spans="1:14" x14ac:dyDescent="0.35">
      <c r="A860" s="4">
        <v>1</v>
      </c>
      <c r="B860" s="4">
        <f t="shared" si="39"/>
        <v>-0.3718571701143138</v>
      </c>
      <c r="G860" s="4">
        <v>78</v>
      </c>
      <c r="H860" s="4">
        <f t="shared" si="40"/>
        <v>18.558797585183829</v>
      </c>
      <c r="M860" s="6">
        <v>0.752</v>
      </c>
      <c r="N860" s="8">
        <f t="shared" si="41"/>
        <v>0.96354445120648025</v>
      </c>
    </row>
    <row r="861" spans="1:14" x14ac:dyDescent="0.35">
      <c r="A861" s="4">
        <v>6</v>
      </c>
      <c r="B861" s="4">
        <f t="shared" si="39"/>
        <v>6.8073778701327808E-3</v>
      </c>
      <c r="G861" s="4">
        <v>0</v>
      </c>
      <c r="H861" s="4">
        <f t="shared" si="40"/>
        <v>0</v>
      </c>
      <c r="M861" s="6">
        <v>0.35899999999999999</v>
      </c>
      <c r="N861" s="8">
        <f t="shared" si="41"/>
        <v>-4.9695372669487252</v>
      </c>
    </row>
    <row r="862" spans="1:14" x14ac:dyDescent="0.35">
      <c r="A862" s="4">
        <v>27</v>
      </c>
      <c r="B862" s="4">
        <f t="shared" si="39"/>
        <v>64.276606650811758</v>
      </c>
      <c r="G862" s="4">
        <v>0</v>
      </c>
      <c r="H862" s="4">
        <f t="shared" si="40"/>
        <v>0</v>
      </c>
      <c r="M862" s="6">
        <v>0.25900000000000001</v>
      </c>
      <c r="N862" s="8">
        <f t="shared" si="41"/>
        <v>-13.686934517390155</v>
      </c>
    </row>
    <row r="863" spans="1:14" x14ac:dyDescent="0.35">
      <c r="A863" s="4">
        <v>16</v>
      </c>
      <c r="B863" s="4">
        <f t="shared" si="39"/>
        <v>8.0815826818232797</v>
      </c>
      <c r="G863" s="4">
        <v>70</v>
      </c>
      <c r="H863" s="4">
        <f t="shared" si="40"/>
        <v>13.414056987891843</v>
      </c>
      <c r="M863" s="6">
        <v>0.68</v>
      </c>
      <c r="N863" s="8">
        <f t="shared" si="41"/>
        <v>0.12063045172314857</v>
      </c>
    </row>
    <row r="864" spans="1:14" x14ac:dyDescent="0.35">
      <c r="A864" s="4">
        <v>1</v>
      </c>
      <c r="B864" s="4">
        <f t="shared" si="39"/>
        <v>-0.3718571701143138</v>
      </c>
      <c r="G864" s="4">
        <v>80</v>
      </c>
      <c r="H864" s="4">
        <f t="shared" si="40"/>
        <v>20.023315387173842</v>
      </c>
      <c r="M864" s="6">
        <v>0.79500000000000004</v>
      </c>
      <c r="N864" s="8">
        <f t="shared" si="41"/>
        <v>2.1093749870434957</v>
      </c>
    </row>
    <row r="865" spans="1:14" x14ac:dyDescent="0.35">
      <c r="A865" s="4">
        <v>2</v>
      </c>
      <c r="B865" s="4">
        <f t="shared" si="39"/>
        <v>-0.15518246266652197</v>
      </c>
      <c r="G865" s="4">
        <v>50</v>
      </c>
      <c r="H865" s="4">
        <f t="shared" si="40"/>
        <v>4.8885047331967373</v>
      </c>
      <c r="M865" s="6">
        <v>0.46500000000000002</v>
      </c>
      <c r="N865" s="8">
        <f t="shared" si="41"/>
        <v>-0.94066771750928568</v>
      </c>
    </row>
    <row r="866" spans="1:14" x14ac:dyDescent="0.35">
      <c r="A866" s="4">
        <v>1</v>
      </c>
      <c r="B866" s="4">
        <f t="shared" si="39"/>
        <v>-0.3718571701143138</v>
      </c>
      <c r="G866" s="4">
        <v>0</v>
      </c>
      <c r="H866" s="4">
        <f t="shared" si="40"/>
        <v>0</v>
      </c>
      <c r="M866" s="6">
        <v>0.57199999999999995</v>
      </c>
      <c r="N866" s="8">
        <f t="shared" si="41"/>
        <v>-1.4938623800929422E-2</v>
      </c>
    </row>
    <row r="867" spans="1:14" x14ac:dyDescent="0.35">
      <c r="A867" s="4">
        <v>1</v>
      </c>
      <c r="B867" s="4">
        <f t="shared" si="39"/>
        <v>-0.3718571701143138</v>
      </c>
      <c r="G867" s="4">
        <v>63</v>
      </c>
      <c r="H867" s="4">
        <f t="shared" si="40"/>
        <v>9.7788475441731553</v>
      </c>
      <c r="M867" s="6">
        <v>0.70599999999999996</v>
      </c>
      <c r="N867" s="8">
        <f t="shared" si="41"/>
        <v>0.30393413127567603</v>
      </c>
    </row>
    <row r="868" spans="1:14" x14ac:dyDescent="0.35">
      <c r="A868" s="4">
        <v>12</v>
      </c>
      <c r="B868" s="4">
        <f t="shared" si="39"/>
        <v>2.0965337395208357</v>
      </c>
      <c r="G868" s="4">
        <v>38</v>
      </c>
      <c r="H868" s="4">
        <f t="shared" si="40"/>
        <v>2.1459362537597708</v>
      </c>
      <c r="M868" s="6">
        <v>0.42699999999999999</v>
      </c>
      <c r="N868" s="8">
        <f t="shared" si="41"/>
        <v>-1.9081247863805557</v>
      </c>
    </row>
    <row r="869" spans="1:14" x14ac:dyDescent="0.35">
      <c r="A869" s="4">
        <v>1</v>
      </c>
      <c r="B869" s="4">
        <f t="shared" si="39"/>
        <v>-0.3718571701143138</v>
      </c>
      <c r="G869" s="4">
        <v>0</v>
      </c>
      <c r="H869" s="4">
        <f t="shared" si="40"/>
        <v>0</v>
      </c>
      <c r="M869" s="6">
        <v>0.58499999999999996</v>
      </c>
      <c r="N869" s="8">
        <f t="shared" si="41"/>
        <v>-3.8819936858601068E-3</v>
      </c>
    </row>
    <row r="870" spans="1:14" x14ac:dyDescent="0.35">
      <c r="A870" s="4">
        <v>1</v>
      </c>
      <c r="B870" s="4">
        <f t="shared" si="39"/>
        <v>-0.3718571701143138</v>
      </c>
      <c r="G870" s="4">
        <v>0</v>
      </c>
      <c r="H870" s="4">
        <f t="shared" si="40"/>
        <v>0</v>
      </c>
      <c r="M870" s="6">
        <v>0.53900000000000003</v>
      </c>
      <c r="N870" s="8">
        <f t="shared" si="41"/>
        <v>-0.10549820486841112</v>
      </c>
    </row>
    <row r="871" spans="1:14" x14ac:dyDescent="0.35">
      <c r="A871" s="4">
        <v>1</v>
      </c>
      <c r="B871" s="4">
        <f t="shared" si="39"/>
        <v>-0.3718571701143138</v>
      </c>
      <c r="G871" s="4">
        <v>71</v>
      </c>
      <c r="H871" s="4">
        <f t="shared" si="40"/>
        <v>13.997196940505422</v>
      </c>
      <c r="M871" s="6">
        <v>0.442</v>
      </c>
      <c r="N871" s="8">
        <f t="shared" si="41"/>
        <v>-1.4717929382593964</v>
      </c>
    </row>
    <row r="872" spans="1:14" x14ac:dyDescent="0.35">
      <c r="A872" s="4">
        <v>1</v>
      </c>
      <c r="B872" s="4">
        <f t="shared" si="39"/>
        <v>-0.3718571701143138</v>
      </c>
      <c r="G872" s="4">
        <v>0</v>
      </c>
      <c r="H872" s="4">
        <f t="shared" si="40"/>
        <v>0</v>
      </c>
      <c r="M872" s="6">
        <v>0.79200000000000004</v>
      </c>
      <c r="N872" s="8">
        <f t="shared" si="41"/>
        <v>2.0095134695003836</v>
      </c>
    </row>
    <row r="873" spans="1:14" x14ac:dyDescent="0.35">
      <c r="A873" s="4">
        <v>1</v>
      </c>
      <c r="B873" s="4">
        <f t="shared" si="39"/>
        <v>-0.3718571701143138</v>
      </c>
      <c r="G873" s="4">
        <v>0</v>
      </c>
      <c r="H873" s="4">
        <f t="shared" si="40"/>
        <v>0</v>
      </c>
      <c r="M873" s="6">
        <v>0.75900000000000001</v>
      </c>
      <c r="N873" s="8">
        <f t="shared" si="41"/>
        <v>1.1109226254123667</v>
      </c>
    </row>
    <row r="874" spans="1:14" x14ac:dyDescent="0.35">
      <c r="A874" s="4">
        <v>5</v>
      </c>
      <c r="B874" s="4">
        <f t="shared" si="39"/>
        <v>4.7396761401866345E-7</v>
      </c>
      <c r="G874" s="4">
        <v>78</v>
      </c>
      <c r="H874" s="4">
        <f t="shared" si="40"/>
        <v>18.558797585183829</v>
      </c>
      <c r="M874" s="6">
        <v>0.49399999999999999</v>
      </c>
      <c r="N874" s="8">
        <f t="shared" si="41"/>
        <v>-0.47639751335191949</v>
      </c>
    </row>
    <row r="875" spans="1:14" x14ac:dyDescent="0.35">
      <c r="A875" s="4">
        <v>1</v>
      </c>
      <c r="B875" s="4">
        <f t="shared" si="39"/>
        <v>-0.3718571701143138</v>
      </c>
      <c r="G875" s="4">
        <v>75</v>
      </c>
      <c r="H875" s="4">
        <f t="shared" si="40"/>
        <v>16.498703474538985</v>
      </c>
      <c r="M875" s="6">
        <v>0.90100000000000002</v>
      </c>
      <c r="N875" s="8">
        <f t="shared" si="41"/>
        <v>8.1104257201432421</v>
      </c>
    </row>
    <row r="876" spans="1:14" x14ac:dyDescent="0.35">
      <c r="A876" s="4">
        <v>1</v>
      </c>
      <c r="B876" s="4">
        <f t="shared" si="39"/>
        <v>-0.3718571701143138</v>
      </c>
      <c r="G876" s="4">
        <v>61</v>
      </c>
      <c r="H876" s="4">
        <f t="shared" si="40"/>
        <v>8.8767815427658281</v>
      </c>
      <c r="M876" s="6">
        <v>0.66200000000000003</v>
      </c>
      <c r="N876" s="8">
        <f t="shared" si="41"/>
        <v>5.0943722285945334E-2</v>
      </c>
    </row>
    <row r="877" spans="1:14" x14ac:dyDescent="0.35">
      <c r="A877" s="4">
        <v>1</v>
      </c>
      <c r="B877" s="4">
        <f t="shared" si="39"/>
        <v>-0.3718571701143138</v>
      </c>
      <c r="G877" s="4">
        <v>75</v>
      </c>
      <c r="H877" s="4">
        <f t="shared" si="40"/>
        <v>16.498703474538985</v>
      </c>
      <c r="M877" s="6">
        <v>0.58799999999999997</v>
      </c>
      <c r="N877" s="8">
        <f t="shared" si="41"/>
        <v>-2.548733923670552E-3</v>
      </c>
    </row>
    <row r="878" spans="1:14" x14ac:dyDescent="0.35">
      <c r="A878" s="4">
        <v>1</v>
      </c>
      <c r="B878" s="4">
        <f t="shared" si="39"/>
        <v>-0.3718571701143138</v>
      </c>
      <c r="G878" s="4">
        <v>68</v>
      </c>
      <c r="H878" s="4">
        <f t="shared" si="40"/>
        <v>12.296818562148129</v>
      </c>
      <c r="M878" s="6">
        <v>0.70099999999999996</v>
      </c>
      <c r="N878" s="8">
        <f t="shared" si="41"/>
        <v>0.25977863528014927</v>
      </c>
    </row>
    <row r="879" spans="1:14" x14ac:dyDescent="0.35">
      <c r="A879" s="4">
        <v>6</v>
      </c>
      <c r="B879" s="4">
        <f t="shared" si="39"/>
        <v>6.8073778701327808E-3</v>
      </c>
      <c r="G879" s="4">
        <v>69</v>
      </c>
      <c r="H879" s="4">
        <f t="shared" si="40"/>
        <v>12.847342411181817</v>
      </c>
      <c r="M879" s="6">
        <v>0.73599999999999999</v>
      </c>
      <c r="N879" s="8">
        <f t="shared" si="41"/>
        <v>0.67685961854458865</v>
      </c>
    </row>
    <row r="880" spans="1:14" x14ac:dyDescent="0.35">
      <c r="A880" s="4">
        <v>10</v>
      </c>
      <c r="B880" s="4">
        <f t="shared" si="39"/>
        <v>0.76964184735633479</v>
      </c>
      <c r="G880" s="4">
        <v>80</v>
      </c>
      <c r="H880" s="4">
        <f t="shared" si="40"/>
        <v>20.023315387173842</v>
      </c>
      <c r="M880" s="6">
        <v>0.69899999999999995</v>
      </c>
      <c r="N880" s="8">
        <f t="shared" si="41"/>
        <v>0.24338944388637893</v>
      </c>
    </row>
    <row r="881" spans="1:14" x14ac:dyDescent="0.35">
      <c r="A881" s="4">
        <v>1</v>
      </c>
      <c r="B881" s="4">
        <f t="shared" si="39"/>
        <v>-0.3718571701143138</v>
      </c>
      <c r="G881" s="4">
        <v>4</v>
      </c>
      <c r="H881" s="4">
        <f t="shared" si="40"/>
        <v>2.5029144233967302E-3</v>
      </c>
      <c r="M881" s="6">
        <v>0.71899999999999997</v>
      </c>
      <c r="N881" s="8">
        <f t="shared" si="41"/>
        <v>0.44152366134381188</v>
      </c>
    </row>
    <row r="882" spans="1:14" x14ac:dyDescent="0.35">
      <c r="A882" s="4">
        <v>1</v>
      </c>
      <c r="B882" s="4">
        <f t="shared" si="39"/>
        <v>-0.3718571701143138</v>
      </c>
      <c r="G882" s="4">
        <v>79</v>
      </c>
      <c r="H882" s="4">
        <f t="shared" si="40"/>
        <v>19.281787881204689</v>
      </c>
      <c r="M882" s="6">
        <v>0.78100000000000003</v>
      </c>
      <c r="N882" s="8">
        <f t="shared" si="41"/>
        <v>1.670357271790089</v>
      </c>
    </row>
    <row r="883" spans="1:14" x14ac:dyDescent="0.35">
      <c r="A883" s="4">
        <v>1</v>
      </c>
      <c r="B883" s="4">
        <f t="shared" si="39"/>
        <v>-0.3718571701143138</v>
      </c>
      <c r="G883" s="4">
        <v>14</v>
      </c>
      <c r="H883" s="4">
        <f t="shared" si="40"/>
        <v>0.1073124559031348</v>
      </c>
      <c r="M883" s="6">
        <v>0.64200000000000002</v>
      </c>
      <c r="N883" s="8">
        <f t="shared" si="41"/>
        <v>1.2746888648759655E-2</v>
      </c>
    </row>
    <row r="884" spans="1:14" x14ac:dyDescent="0.35">
      <c r="A884" s="4">
        <v>23</v>
      </c>
      <c r="B884" s="4">
        <f t="shared" si="39"/>
        <v>35.25054470840805</v>
      </c>
      <c r="G884" s="4">
        <v>7</v>
      </c>
      <c r="H884" s="4">
        <f t="shared" si="40"/>
        <v>1.3414056987891851E-2</v>
      </c>
      <c r="M884" s="6">
        <v>0.65900000000000003</v>
      </c>
      <c r="N884" s="8">
        <f t="shared" si="41"/>
        <v>4.292652831688485E-2</v>
      </c>
    </row>
    <row r="885" spans="1:14" x14ac:dyDescent="0.35">
      <c r="A885" s="4">
        <v>19</v>
      </c>
      <c r="B885" s="4">
        <f t="shared" si="39"/>
        <v>16.61947512824225</v>
      </c>
      <c r="G885" s="4">
        <v>14</v>
      </c>
      <c r="H885" s="4">
        <f t="shared" si="40"/>
        <v>0.1073124559031348</v>
      </c>
      <c r="M885" s="6">
        <v>0.59399999999999997</v>
      </c>
      <c r="N885" s="8">
        <f t="shared" si="41"/>
        <v>-8.7000964815078764E-4</v>
      </c>
    </row>
    <row r="886" spans="1:14" x14ac:dyDescent="0.35">
      <c r="A886" s="4">
        <v>5</v>
      </c>
      <c r="B886" s="4">
        <f t="shared" si="39"/>
        <v>4.7396761401866345E-7</v>
      </c>
      <c r="G886" s="4">
        <v>80</v>
      </c>
      <c r="H886" s="4">
        <f t="shared" si="40"/>
        <v>20.023315387173842</v>
      </c>
      <c r="M886" s="6">
        <v>0.60199999999999998</v>
      </c>
      <c r="N886" s="8">
        <f t="shared" si="41"/>
        <v>-6.7026052464484734E-5</v>
      </c>
    </row>
    <row r="887" spans="1:14" x14ac:dyDescent="0.35">
      <c r="A887" s="4">
        <v>1</v>
      </c>
      <c r="B887" s="4">
        <f t="shared" si="39"/>
        <v>-0.3718571701143138</v>
      </c>
      <c r="G887" s="4">
        <v>86</v>
      </c>
      <c r="H887" s="4">
        <f t="shared" si="40"/>
        <v>24.874902132625468</v>
      </c>
      <c r="M887" s="6">
        <v>0.68700000000000006</v>
      </c>
      <c r="N887" s="8">
        <f t="shared" si="41"/>
        <v>0.15930195694659202</v>
      </c>
    </row>
    <row r="888" spans="1:14" x14ac:dyDescent="0.35">
      <c r="A888" s="4">
        <v>1</v>
      </c>
      <c r="B888" s="4">
        <f t="shared" si="39"/>
        <v>-0.3718571701143138</v>
      </c>
      <c r="G888" s="4">
        <v>56</v>
      </c>
      <c r="H888" s="4">
        <f t="shared" si="40"/>
        <v>6.8679971778006275</v>
      </c>
      <c r="M888" s="6">
        <v>0.74</v>
      </c>
      <c r="N888" s="8">
        <f t="shared" si="41"/>
        <v>0.74227950102694285</v>
      </c>
    </row>
    <row r="889" spans="1:14" x14ac:dyDescent="0.35">
      <c r="A889" s="4">
        <v>1</v>
      </c>
      <c r="B889" s="4">
        <f t="shared" si="39"/>
        <v>-0.3718571701143138</v>
      </c>
      <c r="G889" s="4">
        <v>0</v>
      </c>
      <c r="H889" s="4">
        <f t="shared" si="40"/>
        <v>0</v>
      </c>
      <c r="M889" s="6">
        <v>0.73799999999999999</v>
      </c>
      <c r="N889" s="8">
        <f t="shared" si="41"/>
        <v>0.7090666584811276</v>
      </c>
    </row>
    <row r="890" spans="1:14" x14ac:dyDescent="0.35">
      <c r="A890" s="4">
        <v>1</v>
      </c>
      <c r="B890" s="4">
        <f t="shared" si="39"/>
        <v>-0.3718571701143138</v>
      </c>
      <c r="G890" s="4">
        <v>0</v>
      </c>
      <c r="H890" s="4">
        <f t="shared" si="40"/>
        <v>0</v>
      </c>
      <c r="M890" s="6">
        <v>0.60699999999999998</v>
      </c>
      <c r="N890" s="8">
        <f t="shared" si="41"/>
        <v>-2.5525908235393989E-7</v>
      </c>
    </row>
    <row r="891" spans="1:14" x14ac:dyDescent="0.35">
      <c r="A891" s="4">
        <v>4</v>
      </c>
      <c r="B891" s="4">
        <f t="shared" si="39"/>
        <v>-5.2615367038240336E-3</v>
      </c>
      <c r="G891" s="4">
        <v>72</v>
      </c>
      <c r="H891" s="4">
        <f t="shared" si="40"/>
        <v>14.596996917249726</v>
      </c>
      <c r="M891" s="6">
        <v>0.66600000000000004</v>
      </c>
      <c r="N891" s="8">
        <f t="shared" si="41"/>
        <v>6.3105799367401308E-2</v>
      </c>
    </row>
    <row r="892" spans="1:14" x14ac:dyDescent="0.35">
      <c r="A892" s="4">
        <v>3</v>
      </c>
      <c r="B892" s="4">
        <f t="shared" si="39"/>
        <v>-4.4986550222447359E-2</v>
      </c>
      <c r="G892" s="4">
        <v>87</v>
      </c>
      <c r="H892" s="4">
        <f t="shared" si="40"/>
        <v>25.752760258594012</v>
      </c>
      <c r="M892" s="6">
        <v>0.83399999999999996</v>
      </c>
      <c r="N892" s="8">
        <f t="shared" si="41"/>
        <v>3.7227556400851429</v>
      </c>
    </row>
    <row r="893" spans="1:14" x14ac:dyDescent="0.35">
      <c r="A893" s="4">
        <v>1</v>
      </c>
      <c r="B893" s="4">
        <f t="shared" si="39"/>
        <v>-0.3718571701143138</v>
      </c>
      <c r="G893" s="4">
        <v>75</v>
      </c>
      <c r="H893" s="4">
        <f t="shared" si="40"/>
        <v>16.498703474538985</v>
      </c>
      <c r="M893" s="6">
        <v>0.63800000000000001</v>
      </c>
      <c r="N893" s="8">
        <f t="shared" si="41"/>
        <v>8.7641921654881896E-3</v>
      </c>
    </row>
    <row r="894" spans="1:14" x14ac:dyDescent="0.35">
      <c r="A894" s="4">
        <v>1</v>
      </c>
      <c r="B894" s="4">
        <f t="shared" si="39"/>
        <v>-0.3718571701143138</v>
      </c>
      <c r="G894" s="4">
        <v>0</v>
      </c>
      <c r="H894" s="4">
        <f t="shared" si="40"/>
        <v>0</v>
      </c>
      <c r="M894" s="6">
        <v>0.67300000000000004</v>
      </c>
      <c r="N894" s="8">
        <f t="shared" si="41"/>
        <v>8.8786086516453769E-2</v>
      </c>
    </row>
    <row r="895" spans="1:14" x14ac:dyDescent="0.35">
      <c r="A895" s="4">
        <v>1</v>
      </c>
      <c r="B895" s="4">
        <f t="shared" si="39"/>
        <v>-0.3718571701143138</v>
      </c>
      <c r="G895" s="4">
        <v>68</v>
      </c>
      <c r="H895" s="4">
        <f t="shared" si="40"/>
        <v>12.296818562148129</v>
      </c>
      <c r="M895" s="6">
        <v>0.55200000000000005</v>
      </c>
      <c r="N895" s="8">
        <f t="shared" si="41"/>
        <v>-5.6355216083999744E-2</v>
      </c>
    </row>
    <row r="896" spans="1:14" x14ac:dyDescent="0.35">
      <c r="A896" s="4">
        <v>1</v>
      </c>
      <c r="B896" s="4">
        <f t="shared" si="39"/>
        <v>-0.3718571701143138</v>
      </c>
      <c r="G896" s="4">
        <v>60</v>
      </c>
      <c r="H896" s="4">
        <f t="shared" si="40"/>
        <v>8.4473361789639636</v>
      </c>
      <c r="M896" s="6">
        <v>0.65900000000000003</v>
      </c>
      <c r="N896" s="8">
        <f t="shared" si="41"/>
        <v>4.292652831688485E-2</v>
      </c>
    </row>
    <row r="897" spans="1:14" x14ac:dyDescent="0.35">
      <c r="A897" s="4">
        <v>1</v>
      </c>
      <c r="B897" s="4">
        <f t="shared" si="39"/>
        <v>-0.3718571701143138</v>
      </c>
      <c r="G897" s="4">
        <v>70</v>
      </c>
      <c r="H897" s="4">
        <f t="shared" si="40"/>
        <v>13.414056987891843</v>
      </c>
      <c r="M897" s="6">
        <v>0.503</v>
      </c>
      <c r="N897" s="8">
        <f t="shared" si="41"/>
        <v>-0.37217707585333765</v>
      </c>
    </row>
    <row r="898" spans="1:14" x14ac:dyDescent="0.35">
      <c r="A898" s="4">
        <v>3</v>
      </c>
      <c r="B898" s="4">
        <f t="shared" ref="B898:B961" si="42">((A898-E$3)/E$4)^3</f>
        <v>-4.4986550222447359E-2</v>
      </c>
      <c r="G898" s="4">
        <v>50</v>
      </c>
      <c r="H898" s="4">
        <f t="shared" ref="H898:H961" si="43">((G898-K$3)/K$4)^3</f>
        <v>4.8885047331967373</v>
      </c>
      <c r="M898" s="6">
        <v>0.56499999999999995</v>
      </c>
      <c r="N898" s="8">
        <f t="shared" ref="N898:N961" si="44">((M898-Q$3)/Q$4)^3</f>
        <v>-2.5482926015549072E-2</v>
      </c>
    </row>
    <row r="899" spans="1:14" x14ac:dyDescent="0.35">
      <c r="A899" s="4">
        <v>1</v>
      </c>
      <c r="B899" s="4">
        <f t="shared" si="42"/>
        <v>-0.3718571701143138</v>
      </c>
      <c r="G899" s="4">
        <v>0</v>
      </c>
      <c r="H899" s="4">
        <f t="shared" si="43"/>
        <v>0</v>
      </c>
      <c r="M899" s="6">
        <v>0.82799999999999996</v>
      </c>
      <c r="N899" s="8">
        <f t="shared" si="44"/>
        <v>3.4341478860039887</v>
      </c>
    </row>
    <row r="900" spans="1:14" x14ac:dyDescent="0.35">
      <c r="A900" s="4">
        <v>1</v>
      </c>
      <c r="B900" s="4">
        <f t="shared" si="42"/>
        <v>-0.3718571701143138</v>
      </c>
      <c r="G900" s="4">
        <v>54</v>
      </c>
      <c r="H900" s="4">
        <f t="shared" si="43"/>
        <v>6.158108074464729</v>
      </c>
      <c r="M900" s="6">
        <v>0.75</v>
      </c>
      <c r="N900" s="8">
        <f t="shared" si="44"/>
        <v>0.92397202796381506</v>
      </c>
    </row>
    <row r="901" spans="1:14" x14ac:dyDescent="0.35">
      <c r="A901" s="4">
        <v>11</v>
      </c>
      <c r="B901" s="4">
        <f t="shared" si="42"/>
        <v>1.3242916585882474</v>
      </c>
      <c r="G901" s="4">
        <v>52</v>
      </c>
      <c r="H901" s="4">
        <f t="shared" si="43"/>
        <v>5.498902988202615</v>
      </c>
      <c r="M901" s="6">
        <v>0.59399999999999997</v>
      </c>
      <c r="N901" s="8">
        <f t="shared" si="44"/>
        <v>-8.7000964815078764E-4</v>
      </c>
    </row>
    <row r="902" spans="1:14" x14ac:dyDescent="0.35">
      <c r="A902" s="4">
        <v>1</v>
      </c>
      <c r="B902" s="4">
        <f t="shared" si="42"/>
        <v>-0.3718571701143138</v>
      </c>
      <c r="G902" s="4">
        <v>78</v>
      </c>
      <c r="H902" s="4">
        <f t="shared" si="43"/>
        <v>18.558797585183829</v>
      </c>
      <c r="M902" s="6">
        <v>0.56000000000000005</v>
      </c>
      <c r="N902" s="8">
        <f t="shared" si="44"/>
        <v>-3.5465308402718811E-2</v>
      </c>
    </row>
    <row r="903" spans="1:14" x14ac:dyDescent="0.35">
      <c r="A903" s="4">
        <v>1</v>
      </c>
      <c r="B903" s="4">
        <f t="shared" si="42"/>
        <v>-0.3718571701143138</v>
      </c>
      <c r="G903" s="4">
        <v>5</v>
      </c>
      <c r="H903" s="4">
        <f t="shared" si="43"/>
        <v>4.8885047331967387E-3</v>
      </c>
      <c r="M903" s="6">
        <v>0.55900000000000005</v>
      </c>
      <c r="N903" s="8">
        <f t="shared" si="44"/>
        <v>-3.7731989303156077E-2</v>
      </c>
    </row>
    <row r="904" spans="1:14" x14ac:dyDescent="0.35">
      <c r="A904" s="4">
        <v>1</v>
      </c>
      <c r="B904" s="4">
        <f t="shared" si="42"/>
        <v>-0.3718571701143138</v>
      </c>
      <c r="G904" s="4">
        <v>47</v>
      </c>
      <c r="H904" s="4">
        <f t="shared" si="43"/>
        <v>4.0603138153174791</v>
      </c>
      <c r="M904" s="6">
        <v>0.76500000000000001</v>
      </c>
      <c r="N904" s="8">
        <f t="shared" si="44"/>
        <v>1.248611449119776</v>
      </c>
    </row>
    <row r="905" spans="1:14" x14ac:dyDescent="0.35">
      <c r="A905" s="4">
        <v>9</v>
      </c>
      <c r="B905" s="4">
        <f t="shared" si="42"/>
        <v>0.39657640974683322</v>
      </c>
      <c r="G905" s="4">
        <v>79</v>
      </c>
      <c r="H905" s="4">
        <f t="shared" si="43"/>
        <v>19.281787881204689</v>
      </c>
      <c r="M905" s="6">
        <v>0.83499999999999996</v>
      </c>
      <c r="N905" s="8">
        <f t="shared" si="44"/>
        <v>3.7723752632335774</v>
      </c>
    </row>
    <row r="906" spans="1:14" x14ac:dyDescent="0.35">
      <c r="A906" s="4">
        <v>1</v>
      </c>
      <c r="B906" s="4">
        <f t="shared" si="42"/>
        <v>-0.3718571701143138</v>
      </c>
      <c r="G906" s="4">
        <v>81</v>
      </c>
      <c r="H906" s="4">
        <f t="shared" si="43"/>
        <v>20.783614751318456</v>
      </c>
      <c r="M906" s="6">
        <v>0.55300000000000005</v>
      </c>
      <c r="N906" s="8">
        <f t="shared" si="44"/>
        <v>-5.3385888187400352E-2</v>
      </c>
    </row>
    <row r="907" spans="1:14" x14ac:dyDescent="0.35">
      <c r="A907" s="4">
        <v>5</v>
      </c>
      <c r="B907" s="4">
        <f t="shared" si="42"/>
        <v>4.7396761401866345E-7</v>
      </c>
      <c r="G907" s="4">
        <v>88</v>
      </c>
      <c r="H907" s="4">
        <f t="shared" si="43"/>
        <v>26.651032780328375</v>
      </c>
      <c r="M907" s="6">
        <v>0.754</v>
      </c>
      <c r="N907" s="8">
        <f t="shared" si="44"/>
        <v>1.0042309320721532</v>
      </c>
    </row>
    <row r="908" spans="1:14" x14ac:dyDescent="0.35">
      <c r="A908" s="4">
        <v>1</v>
      </c>
      <c r="B908" s="4">
        <f t="shared" si="42"/>
        <v>-0.3718571701143138</v>
      </c>
      <c r="G908" s="4">
        <v>60</v>
      </c>
      <c r="H908" s="4">
        <f t="shared" si="43"/>
        <v>8.4473361789639636</v>
      </c>
      <c r="M908" s="6">
        <v>0.60699999999999998</v>
      </c>
      <c r="N908" s="8">
        <f t="shared" si="44"/>
        <v>-2.5525908235393989E-7</v>
      </c>
    </row>
    <row r="909" spans="1:14" x14ac:dyDescent="0.35">
      <c r="A909" s="4">
        <v>4</v>
      </c>
      <c r="B909" s="4">
        <f t="shared" si="42"/>
        <v>-5.2615367038240336E-3</v>
      </c>
      <c r="G909" s="4">
        <v>85</v>
      </c>
      <c r="H909" s="4">
        <f t="shared" si="43"/>
        <v>24.01722375419557</v>
      </c>
      <c r="M909" s="6">
        <v>0.57899999999999996</v>
      </c>
      <c r="N909" s="8">
        <f t="shared" si="44"/>
        <v>-7.7972803672016278E-3</v>
      </c>
    </row>
    <row r="910" spans="1:14" x14ac:dyDescent="0.35">
      <c r="A910" s="4">
        <v>1</v>
      </c>
      <c r="B910" s="4">
        <f t="shared" si="42"/>
        <v>-0.3718571701143138</v>
      </c>
      <c r="G910" s="4">
        <v>22</v>
      </c>
      <c r="H910" s="4">
        <f t="shared" si="43"/>
        <v>0.41642238719263086</v>
      </c>
      <c r="M910" s="6">
        <v>0.7</v>
      </c>
      <c r="N910" s="8">
        <f t="shared" si="44"/>
        <v>0.25149504363676362</v>
      </c>
    </row>
    <row r="911" spans="1:14" x14ac:dyDescent="0.35">
      <c r="A911" s="4">
        <v>1</v>
      </c>
      <c r="B911" s="4">
        <f t="shared" si="42"/>
        <v>-0.3718571701143138</v>
      </c>
      <c r="G911" s="4">
        <v>42</v>
      </c>
      <c r="H911" s="4">
        <f t="shared" si="43"/>
        <v>2.8974363093846387</v>
      </c>
      <c r="M911" s="6">
        <v>0.65800000000000003</v>
      </c>
      <c r="N911" s="8">
        <f t="shared" si="44"/>
        <v>4.0454175343420051E-2</v>
      </c>
    </row>
    <row r="912" spans="1:14" x14ac:dyDescent="0.35">
      <c r="A912" s="4">
        <v>4</v>
      </c>
      <c r="B912" s="4">
        <f t="shared" si="42"/>
        <v>-5.2615367038240336E-3</v>
      </c>
      <c r="G912" s="4">
        <v>63</v>
      </c>
      <c r="H912" s="4">
        <f t="shared" si="43"/>
        <v>9.7788475441731553</v>
      </c>
      <c r="M912" s="6">
        <v>0.746</v>
      </c>
      <c r="N912" s="8">
        <f t="shared" si="44"/>
        <v>0.84810749433966004</v>
      </c>
    </row>
    <row r="913" spans="1:14" x14ac:dyDescent="0.35">
      <c r="A913" s="4">
        <v>1</v>
      </c>
      <c r="B913" s="4">
        <f t="shared" si="42"/>
        <v>-0.3718571701143138</v>
      </c>
      <c r="G913" s="4">
        <v>71</v>
      </c>
      <c r="H913" s="4">
        <f t="shared" si="43"/>
        <v>13.997196940505422</v>
      </c>
      <c r="M913" s="6">
        <v>0.50600000000000001</v>
      </c>
      <c r="N913" s="8">
        <f t="shared" si="44"/>
        <v>-0.3411575305747927</v>
      </c>
    </row>
    <row r="914" spans="1:14" x14ac:dyDescent="0.35">
      <c r="A914" s="4">
        <v>1</v>
      </c>
      <c r="B914" s="4">
        <f t="shared" si="42"/>
        <v>-0.3718571701143138</v>
      </c>
      <c r="G914" s="4">
        <v>50</v>
      </c>
      <c r="H914" s="4">
        <f t="shared" si="43"/>
        <v>4.8885047331967373</v>
      </c>
      <c r="M914" s="6">
        <v>0.61</v>
      </c>
      <c r="N914" s="8">
        <f t="shared" si="44"/>
        <v>2.8771573460276228E-6</v>
      </c>
    </row>
    <row r="915" spans="1:14" x14ac:dyDescent="0.35">
      <c r="A915" s="4">
        <v>1</v>
      </c>
      <c r="B915" s="4">
        <f t="shared" si="42"/>
        <v>-0.3718571701143138</v>
      </c>
      <c r="G915" s="4">
        <v>0</v>
      </c>
      <c r="H915" s="4">
        <f t="shared" si="43"/>
        <v>0</v>
      </c>
      <c r="M915" s="6">
        <v>0.63</v>
      </c>
      <c r="N915" s="8">
        <f t="shared" si="44"/>
        <v>3.4657093175644617E-3</v>
      </c>
    </row>
    <row r="916" spans="1:14" x14ac:dyDescent="0.35">
      <c r="A916" s="4">
        <v>22</v>
      </c>
      <c r="B916" s="4">
        <f t="shared" si="42"/>
        <v>29.708266519602464</v>
      </c>
      <c r="G916" s="4">
        <v>39</v>
      </c>
      <c r="H916" s="4">
        <f t="shared" si="43"/>
        <v>2.3198496981479786</v>
      </c>
      <c r="M916" s="6">
        <v>0.61299999999999999</v>
      </c>
      <c r="N916" s="8">
        <f t="shared" si="44"/>
        <v>4.2105162165599082E-5</v>
      </c>
    </row>
    <row r="917" spans="1:14" x14ac:dyDescent="0.35">
      <c r="A917" s="4">
        <v>1</v>
      </c>
      <c r="B917" s="4">
        <f t="shared" si="42"/>
        <v>-0.3718571701143138</v>
      </c>
      <c r="G917" s="4">
        <v>72</v>
      </c>
      <c r="H917" s="4">
        <f t="shared" si="43"/>
        <v>14.596996917249726</v>
      </c>
      <c r="M917" s="6">
        <v>0.68799999999999994</v>
      </c>
      <c r="N917" s="8">
        <f t="shared" si="44"/>
        <v>0.16542243775008927</v>
      </c>
    </row>
    <row r="918" spans="1:14" x14ac:dyDescent="0.35">
      <c r="A918" s="4">
        <v>1</v>
      </c>
      <c r="B918" s="4">
        <f t="shared" si="42"/>
        <v>-0.3718571701143138</v>
      </c>
      <c r="G918" s="4">
        <v>84</v>
      </c>
      <c r="H918" s="4">
        <f t="shared" si="43"/>
        <v>23.17949047507711</v>
      </c>
      <c r="M918" s="6">
        <v>0.59599999999999997</v>
      </c>
      <c r="N918" s="8">
        <f t="shared" si="44"/>
        <v>-5.4640995618753364E-4</v>
      </c>
    </row>
    <row r="919" spans="1:14" x14ac:dyDescent="0.35">
      <c r="A919" s="4">
        <v>5</v>
      </c>
      <c r="B919" s="4">
        <f t="shared" si="42"/>
        <v>4.7396761401866345E-7</v>
      </c>
      <c r="G919" s="4">
        <v>30</v>
      </c>
      <c r="H919" s="4">
        <f t="shared" si="43"/>
        <v>1.0559170223704955</v>
      </c>
      <c r="M919" s="6">
        <v>0.79800000000000004</v>
      </c>
      <c r="N919" s="8">
        <f t="shared" si="44"/>
        <v>2.2124912537082713</v>
      </c>
    </row>
    <row r="920" spans="1:14" x14ac:dyDescent="0.35">
      <c r="A920" s="4">
        <v>9</v>
      </c>
      <c r="B920" s="4">
        <f t="shared" si="42"/>
        <v>0.39657640974683322</v>
      </c>
      <c r="G920" s="4">
        <v>25</v>
      </c>
      <c r="H920" s="4">
        <f t="shared" si="43"/>
        <v>0.61106309164959216</v>
      </c>
      <c r="M920" s="6">
        <v>0.61099999999999999</v>
      </c>
      <c r="N920" s="8">
        <f t="shared" si="44"/>
        <v>9.3650376932530659E-6</v>
      </c>
    </row>
    <row r="921" spans="1:14" x14ac:dyDescent="0.35">
      <c r="A921" s="4">
        <v>14</v>
      </c>
      <c r="B921" s="4">
        <f t="shared" si="42"/>
        <v>4.4378262948011065</v>
      </c>
      <c r="G921" s="4">
        <v>34</v>
      </c>
      <c r="H921" s="4">
        <f t="shared" si="43"/>
        <v>1.5371023202685161</v>
      </c>
      <c r="M921" s="6">
        <v>0.59699999999999998</v>
      </c>
      <c r="N921" s="8">
        <f t="shared" si="44"/>
        <v>-4.201563715793461E-4</v>
      </c>
    </row>
    <row r="922" spans="1:14" x14ac:dyDescent="0.35">
      <c r="A922" s="4">
        <v>7</v>
      </c>
      <c r="B922" s="4">
        <f t="shared" si="42"/>
        <v>5.1167071081998236E-2</v>
      </c>
      <c r="G922" s="4">
        <v>24</v>
      </c>
      <c r="H922" s="4">
        <f t="shared" si="43"/>
        <v>0.54062951545369364</v>
      </c>
      <c r="M922" s="6">
        <v>0.625</v>
      </c>
      <c r="N922" s="8">
        <f t="shared" si="44"/>
        <v>1.6038606977680811E-3</v>
      </c>
    </row>
    <row r="923" spans="1:14" x14ac:dyDescent="0.35">
      <c r="A923" s="4">
        <v>3</v>
      </c>
      <c r="B923" s="4">
        <f t="shared" si="42"/>
        <v>-4.4986550222447359E-2</v>
      </c>
      <c r="G923" s="4">
        <v>37</v>
      </c>
      <c r="H923" s="4">
        <f t="shared" si="43"/>
        <v>1.9809394420049145</v>
      </c>
      <c r="M923" s="6">
        <v>0.55200000000000005</v>
      </c>
      <c r="N923" s="8">
        <f t="shared" si="44"/>
        <v>-5.6355216083999744E-2</v>
      </c>
    </row>
    <row r="924" spans="1:14" x14ac:dyDescent="0.35">
      <c r="A924" s="4">
        <v>1</v>
      </c>
      <c r="B924" s="4">
        <f t="shared" si="42"/>
        <v>-0.3718571701143138</v>
      </c>
      <c r="G924" s="4">
        <v>60</v>
      </c>
      <c r="H924" s="4">
        <f t="shared" si="43"/>
        <v>8.4473361789639636</v>
      </c>
      <c r="M924" s="6">
        <v>0.67500000000000004</v>
      </c>
      <c r="N924" s="8">
        <f t="shared" si="44"/>
        <v>9.7226492139929011E-2</v>
      </c>
    </row>
    <row r="925" spans="1:14" x14ac:dyDescent="0.35">
      <c r="A925" s="4">
        <v>5</v>
      </c>
      <c r="B925" s="4">
        <f t="shared" si="42"/>
        <v>4.7396761401866345E-7</v>
      </c>
      <c r="G925" s="4">
        <v>23</v>
      </c>
      <c r="H925" s="4">
        <f t="shared" si="43"/>
        <v>0.47582749671043761</v>
      </c>
      <c r="M925" s="6">
        <v>0.71299999999999997</v>
      </c>
      <c r="N925" s="8">
        <f t="shared" si="44"/>
        <v>0.37376876024411665</v>
      </c>
    </row>
    <row r="926" spans="1:14" x14ac:dyDescent="0.35">
      <c r="A926" s="4">
        <v>1</v>
      </c>
      <c r="B926" s="4">
        <f t="shared" si="42"/>
        <v>-0.3718571701143138</v>
      </c>
      <c r="G926" s="4">
        <v>63</v>
      </c>
      <c r="H926" s="4">
        <f t="shared" si="43"/>
        <v>9.7788475441731553</v>
      </c>
      <c r="M926" s="6">
        <v>0.627</v>
      </c>
      <c r="N926" s="8">
        <f t="shared" si="44"/>
        <v>2.2360457701387565E-3</v>
      </c>
    </row>
    <row r="927" spans="1:14" x14ac:dyDescent="0.35">
      <c r="A927" s="4">
        <v>7</v>
      </c>
      <c r="B927" s="4">
        <f t="shared" si="42"/>
        <v>5.1167071081998236E-2</v>
      </c>
      <c r="G927" s="4">
        <v>65</v>
      </c>
      <c r="H927" s="4">
        <f t="shared" si="43"/>
        <v>10.740044898833231</v>
      </c>
      <c r="M927" s="6">
        <v>0.53500000000000003</v>
      </c>
      <c r="N927" s="8">
        <f t="shared" si="44"/>
        <v>-0.12495214894960457</v>
      </c>
    </row>
    <row r="928" spans="1:14" x14ac:dyDescent="0.35">
      <c r="A928" s="4">
        <v>10</v>
      </c>
      <c r="B928" s="4">
        <f t="shared" si="42"/>
        <v>0.76964184735633479</v>
      </c>
      <c r="G928" s="4">
        <v>29</v>
      </c>
      <c r="H928" s="4">
        <f t="shared" si="43"/>
        <v>0.95380593550348169</v>
      </c>
      <c r="M928" s="6">
        <v>0.51800000000000002</v>
      </c>
      <c r="N928" s="8">
        <f t="shared" si="44"/>
        <v>-0.23429050205564136</v>
      </c>
    </row>
    <row r="929" spans="1:14" x14ac:dyDescent="0.35">
      <c r="A929" s="4">
        <v>1</v>
      </c>
      <c r="B929" s="4">
        <f t="shared" si="42"/>
        <v>-0.3718571701143138</v>
      </c>
      <c r="G929" s="4">
        <v>49</v>
      </c>
      <c r="H929" s="4">
        <f t="shared" si="43"/>
        <v>4.6010215468469022</v>
      </c>
      <c r="M929" s="6">
        <v>0.83099999999999996</v>
      </c>
      <c r="N929" s="8">
        <f t="shared" si="44"/>
        <v>3.5765112221940116</v>
      </c>
    </row>
    <row r="930" spans="1:14" x14ac:dyDescent="0.35">
      <c r="A930" s="4">
        <v>11</v>
      </c>
      <c r="B930" s="4">
        <f t="shared" si="42"/>
        <v>1.3242916585882474</v>
      </c>
      <c r="G930" s="4">
        <v>48</v>
      </c>
      <c r="H930" s="4">
        <f t="shared" si="43"/>
        <v>4.3250361236295491</v>
      </c>
      <c r="M930" s="6">
        <v>0.35699999999999998</v>
      </c>
      <c r="N930" s="8">
        <f t="shared" si="44"/>
        <v>-5.0902860647102655</v>
      </c>
    </row>
    <row r="931" spans="1:14" x14ac:dyDescent="0.35">
      <c r="A931" s="4">
        <v>11</v>
      </c>
      <c r="B931" s="4">
        <f t="shared" si="42"/>
        <v>1.3242916585882474</v>
      </c>
      <c r="G931" s="4">
        <v>47</v>
      </c>
      <c r="H931" s="4">
        <f t="shared" si="43"/>
        <v>4.0603138153174791</v>
      </c>
      <c r="M931" s="6">
        <v>0.70899999999999996</v>
      </c>
      <c r="N931" s="8">
        <f t="shared" si="44"/>
        <v>0.33268705160469825</v>
      </c>
    </row>
    <row r="932" spans="1:14" x14ac:dyDescent="0.35">
      <c r="A932" s="4">
        <v>1</v>
      </c>
      <c r="B932" s="4">
        <f t="shared" si="42"/>
        <v>-0.3718571701143138</v>
      </c>
      <c r="G932" s="4">
        <v>0</v>
      </c>
      <c r="H932" s="4">
        <f t="shared" si="43"/>
        <v>0</v>
      </c>
      <c r="M932" s="6">
        <v>0.63100000000000001</v>
      </c>
      <c r="N932" s="8">
        <f t="shared" si="44"/>
        <v>3.9583659180524458E-3</v>
      </c>
    </row>
    <row r="933" spans="1:14" x14ac:dyDescent="0.35">
      <c r="A933" s="4">
        <v>1</v>
      </c>
      <c r="B933" s="4">
        <f t="shared" si="42"/>
        <v>-0.3718571701143138</v>
      </c>
      <c r="G933" s="4">
        <v>0</v>
      </c>
      <c r="H933" s="4">
        <f t="shared" si="43"/>
        <v>0</v>
      </c>
      <c r="M933" s="6">
        <v>0.81</v>
      </c>
      <c r="N933" s="8">
        <f t="shared" si="44"/>
        <v>2.6585476992164088</v>
      </c>
    </row>
    <row r="934" spans="1:14" x14ac:dyDescent="0.35">
      <c r="A934" s="4">
        <v>2</v>
      </c>
      <c r="B934" s="4">
        <f t="shared" si="42"/>
        <v>-0.15518246266652197</v>
      </c>
      <c r="G934" s="4">
        <v>0</v>
      </c>
      <c r="H934" s="4">
        <f t="shared" si="43"/>
        <v>0</v>
      </c>
      <c r="M934" s="6">
        <v>0.60299999999999998</v>
      </c>
      <c r="N934" s="8">
        <f t="shared" si="44"/>
        <v>-3.8495632710271948E-5</v>
      </c>
    </row>
    <row r="935" spans="1:14" x14ac:dyDescent="0.35">
      <c r="A935" s="4">
        <v>1</v>
      </c>
      <c r="B935" s="4">
        <f t="shared" si="42"/>
        <v>-0.3718571701143138</v>
      </c>
      <c r="G935" s="4">
        <v>56</v>
      </c>
      <c r="H935" s="4">
        <f t="shared" si="43"/>
        <v>6.8679971778006275</v>
      </c>
      <c r="M935" s="6">
        <v>0.51600000000000001</v>
      </c>
      <c r="N935" s="8">
        <f t="shared" si="44"/>
        <v>-0.25027309194778913</v>
      </c>
    </row>
    <row r="936" spans="1:14" x14ac:dyDescent="0.35">
      <c r="A936" s="4">
        <v>1</v>
      </c>
      <c r="B936" s="4">
        <f t="shared" si="42"/>
        <v>-0.3718571701143138</v>
      </c>
      <c r="G936" s="4">
        <v>68</v>
      </c>
      <c r="H936" s="4">
        <f t="shared" si="43"/>
        <v>12.296818562148129</v>
      </c>
      <c r="M936" s="6">
        <v>0.69</v>
      </c>
      <c r="N936" s="8">
        <f t="shared" si="44"/>
        <v>0.17812971565250621</v>
      </c>
    </row>
    <row r="937" spans="1:14" x14ac:dyDescent="0.35">
      <c r="A937" s="4">
        <v>2</v>
      </c>
      <c r="B937" s="4">
        <f t="shared" si="42"/>
        <v>-0.15518246266652197</v>
      </c>
      <c r="G937" s="4">
        <v>0</v>
      </c>
      <c r="H937" s="4">
        <f t="shared" si="43"/>
        <v>0</v>
      </c>
      <c r="M937" s="6">
        <v>0.84099999999999997</v>
      </c>
      <c r="N937" s="8">
        <f t="shared" si="44"/>
        <v>4.0793789013309576</v>
      </c>
    </row>
    <row r="938" spans="1:14" x14ac:dyDescent="0.35">
      <c r="A938" s="4">
        <v>31</v>
      </c>
      <c r="B938" s="4">
        <f t="shared" si="42"/>
        <v>106.00216630446236</v>
      </c>
      <c r="G938" s="4">
        <v>38</v>
      </c>
      <c r="H938" s="4">
        <f t="shared" si="43"/>
        <v>2.1459362537597708</v>
      </c>
      <c r="M938" s="6">
        <v>0.73399999999999999</v>
      </c>
      <c r="N938" s="8">
        <f t="shared" si="44"/>
        <v>0.64564291621536363</v>
      </c>
    </row>
    <row r="939" spans="1:14" x14ac:dyDescent="0.35">
      <c r="A939" s="4">
        <v>4</v>
      </c>
      <c r="B939" s="4">
        <f t="shared" si="42"/>
        <v>-5.2615367038240336E-3</v>
      </c>
      <c r="G939" s="4">
        <v>0</v>
      </c>
      <c r="H939" s="4">
        <f t="shared" si="43"/>
        <v>0</v>
      </c>
      <c r="M939" s="6">
        <v>0.70899999999999996</v>
      </c>
      <c r="N939" s="8">
        <f t="shared" si="44"/>
        <v>0.33268705160469825</v>
      </c>
    </row>
    <row r="940" spans="1:14" x14ac:dyDescent="0.35">
      <c r="A940" s="4">
        <v>1</v>
      </c>
      <c r="B940" s="4">
        <f t="shared" si="42"/>
        <v>-0.3718571701143138</v>
      </c>
      <c r="G940" s="4">
        <v>0</v>
      </c>
      <c r="H940" s="4">
        <f t="shared" si="43"/>
        <v>0</v>
      </c>
      <c r="M940" s="6">
        <v>0.622</v>
      </c>
      <c r="N940" s="8">
        <f t="shared" si="44"/>
        <v>8.9830652317760126E-4</v>
      </c>
    </row>
    <row r="941" spans="1:14" x14ac:dyDescent="0.35">
      <c r="A941" s="4">
        <v>1</v>
      </c>
      <c r="B941" s="4">
        <f t="shared" si="42"/>
        <v>-0.3718571701143138</v>
      </c>
      <c r="G941" s="4">
        <v>76</v>
      </c>
      <c r="H941" s="4">
        <f t="shared" si="43"/>
        <v>17.167490030078167</v>
      </c>
      <c r="M941" s="6">
        <v>0.622</v>
      </c>
      <c r="N941" s="8">
        <f t="shared" si="44"/>
        <v>8.9830652317760126E-4</v>
      </c>
    </row>
    <row r="942" spans="1:14" x14ac:dyDescent="0.35">
      <c r="A942" s="4">
        <v>5</v>
      </c>
      <c r="B942" s="4">
        <f t="shared" si="42"/>
        <v>4.7396761401866345E-7</v>
      </c>
      <c r="G942" s="4">
        <v>86</v>
      </c>
      <c r="H942" s="4">
        <f t="shared" si="43"/>
        <v>24.874902132625468</v>
      </c>
      <c r="M942" s="6">
        <v>0.85399999999999998</v>
      </c>
      <c r="N942" s="8">
        <f t="shared" si="44"/>
        <v>4.8007549880431695</v>
      </c>
    </row>
    <row r="943" spans="1:14" x14ac:dyDescent="0.35">
      <c r="A943" s="4">
        <v>2</v>
      </c>
      <c r="B943" s="4">
        <f t="shared" si="42"/>
        <v>-0.15518246266652197</v>
      </c>
      <c r="G943" s="4">
        <v>78</v>
      </c>
      <c r="H943" s="4">
        <f t="shared" si="43"/>
        <v>18.558797585183829</v>
      </c>
      <c r="M943" s="6">
        <v>0.54800000000000004</v>
      </c>
      <c r="N943" s="8">
        <f t="shared" si="44"/>
        <v>-6.933296535574654E-2</v>
      </c>
    </row>
    <row r="944" spans="1:14" x14ac:dyDescent="0.35">
      <c r="A944" s="4">
        <v>2</v>
      </c>
      <c r="B944" s="4">
        <f t="shared" si="42"/>
        <v>-0.15518246266652197</v>
      </c>
      <c r="G944" s="4">
        <v>0</v>
      </c>
      <c r="H944" s="4">
        <f t="shared" si="43"/>
        <v>0</v>
      </c>
      <c r="M944" s="6">
        <v>0.82099999999999995</v>
      </c>
      <c r="N944" s="8">
        <f t="shared" si="44"/>
        <v>3.1167666730693955</v>
      </c>
    </row>
    <row r="945" spans="1:14" x14ac:dyDescent="0.35">
      <c r="A945" s="4">
        <v>1</v>
      </c>
      <c r="B945" s="4">
        <f t="shared" si="42"/>
        <v>-0.3718571701143138</v>
      </c>
      <c r="G945" s="4">
        <v>48</v>
      </c>
      <c r="H945" s="4">
        <f t="shared" si="43"/>
        <v>4.3250361236295491</v>
      </c>
      <c r="M945" s="6">
        <v>0.83099999999999996</v>
      </c>
      <c r="N945" s="8">
        <f t="shared" si="44"/>
        <v>3.5765112221940116</v>
      </c>
    </row>
    <row r="946" spans="1:14" x14ac:dyDescent="0.35">
      <c r="A946" s="4">
        <v>1</v>
      </c>
      <c r="B946" s="4">
        <f t="shared" si="42"/>
        <v>-0.3718571701143138</v>
      </c>
      <c r="G946" s="4">
        <v>49</v>
      </c>
      <c r="H946" s="4">
        <f t="shared" si="43"/>
        <v>4.6010215468469022</v>
      </c>
      <c r="M946" s="6">
        <v>0.51900000000000002</v>
      </c>
      <c r="N946" s="8">
        <f t="shared" si="44"/>
        <v>-0.22656092902463029</v>
      </c>
    </row>
    <row r="947" spans="1:14" x14ac:dyDescent="0.35">
      <c r="A947" s="4">
        <v>1</v>
      </c>
      <c r="B947" s="4">
        <f t="shared" si="42"/>
        <v>-0.3718571701143138</v>
      </c>
      <c r="G947" s="4">
        <v>75</v>
      </c>
      <c r="H947" s="4">
        <f t="shared" si="43"/>
        <v>16.498703474538985</v>
      </c>
      <c r="M947" s="6">
        <v>0.747</v>
      </c>
      <c r="N947" s="8">
        <f t="shared" si="44"/>
        <v>0.86666842145116496</v>
      </c>
    </row>
    <row r="948" spans="1:14" x14ac:dyDescent="0.35">
      <c r="A948" s="4">
        <v>3</v>
      </c>
      <c r="B948" s="4">
        <f t="shared" si="42"/>
        <v>-4.4986550222447359E-2</v>
      </c>
      <c r="G948" s="4">
        <v>64</v>
      </c>
      <c r="H948" s="4">
        <f t="shared" si="43"/>
        <v>10.251937478233007</v>
      </c>
      <c r="M948" s="6">
        <v>0.56399999999999995</v>
      </c>
      <c r="N948" s="8">
        <f t="shared" si="44"/>
        <v>-2.7305709961798218E-2</v>
      </c>
    </row>
    <row r="949" spans="1:14" x14ac:dyDescent="0.35">
      <c r="A949" s="4">
        <v>1</v>
      </c>
      <c r="B949" s="4">
        <f t="shared" si="42"/>
        <v>-0.3718571701143138</v>
      </c>
      <c r="G949" s="4">
        <v>52</v>
      </c>
      <c r="H949" s="4">
        <f t="shared" si="43"/>
        <v>5.498902988202615</v>
      </c>
      <c r="M949" s="6">
        <v>0.74199999999999999</v>
      </c>
      <c r="N949" s="8">
        <f t="shared" si="44"/>
        <v>0.77651361118399553</v>
      </c>
    </row>
    <row r="950" spans="1:14" x14ac:dyDescent="0.35">
      <c r="A950" s="4">
        <v>2</v>
      </c>
      <c r="B950" s="4">
        <f t="shared" si="42"/>
        <v>-0.15518246266652197</v>
      </c>
      <c r="G950" s="4">
        <v>48</v>
      </c>
      <c r="H950" s="4">
        <f t="shared" si="43"/>
        <v>4.3250361236295491</v>
      </c>
      <c r="M950" s="6">
        <v>0.67200000000000004</v>
      </c>
      <c r="N950" s="8">
        <f t="shared" si="44"/>
        <v>8.4755546534409421E-2</v>
      </c>
    </row>
    <row r="951" spans="1:14" x14ac:dyDescent="0.35">
      <c r="A951" s="4">
        <v>1</v>
      </c>
      <c r="B951" s="4">
        <f t="shared" si="42"/>
        <v>-0.3718571701143138</v>
      </c>
      <c r="G951" s="4">
        <v>55</v>
      </c>
      <c r="H951" s="4">
        <f t="shared" si="43"/>
        <v>6.5065997998848584</v>
      </c>
      <c r="M951" s="6">
        <v>0.64300000000000002</v>
      </c>
      <c r="N951" s="8">
        <f t="shared" si="44"/>
        <v>1.3902406528412025E-2</v>
      </c>
    </row>
    <row r="952" spans="1:14" x14ac:dyDescent="0.35">
      <c r="A952" s="4">
        <v>1</v>
      </c>
      <c r="B952" s="4">
        <f t="shared" si="42"/>
        <v>-0.3718571701143138</v>
      </c>
      <c r="G952" s="4">
        <v>73</v>
      </c>
      <c r="H952" s="4">
        <f t="shared" si="43"/>
        <v>15.213691566351965</v>
      </c>
      <c r="M952" s="6">
        <v>0.73699999999999999</v>
      </c>
      <c r="N952" s="8">
        <f t="shared" si="44"/>
        <v>0.69283837974932128</v>
      </c>
    </row>
    <row r="953" spans="1:14" x14ac:dyDescent="0.35">
      <c r="A953" s="4">
        <v>1</v>
      </c>
      <c r="B953" s="4">
        <f t="shared" si="42"/>
        <v>-0.3718571701143138</v>
      </c>
      <c r="G953" s="4">
        <v>56</v>
      </c>
      <c r="H953" s="4">
        <f t="shared" si="43"/>
        <v>6.8679971778006275</v>
      </c>
      <c r="M953" s="6">
        <v>0.67900000000000005</v>
      </c>
      <c r="N953" s="8">
        <f t="shared" si="44"/>
        <v>0.11567873353129164</v>
      </c>
    </row>
    <row r="954" spans="1:14" x14ac:dyDescent="0.35">
      <c r="A954" s="4">
        <v>1</v>
      </c>
      <c r="B954" s="4">
        <f t="shared" si="42"/>
        <v>-0.3718571701143138</v>
      </c>
      <c r="G954" s="4">
        <v>57</v>
      </c>
      <c r="H954" s="4">
        <f t="shared" si="43"/>
        <v>7.2425348564392262</v>
      </c>
      <c r="M954" s="6">
        <v>0.65600000000000003</v>
      </c>
      <c r="N954" s="8">
        <f t="shared" si="44"/>
        <v>3.579793816935227E-2</v>
      </c>
    </row>
    <row r="955" spans="1:14" x14ac:dyDescent="0.35">
      <c r="A955" s="4">
        <v>1</v>
      </c>
      <c r="B955" s="4">
        <f t="shared" si="42"/>
        <v>-0.3718571701143138</v>
      </c>
      <c r="G955" s="4">
        <v>66</v>
      </c>
      <c r="H955" s="4">
        <f t="shared" si="43"/>
        <v>11.243404454201036</v>
      </c>
      <c r="M955" s="6">
        <v>0.755</v>
      </c>
      <c r="N955" s="8">
        <f t="shared" si="44"/>
        <v>1.0249967769267303</v>
      </c>
    </row>
    <row r="956" spans="1:14" x14ac:dyDescent="0.35">
      <c r="A956" s="4">
        <v>15</v>
      </c>
      <c r="B956" s="4">
        <f t="shared" si="42"/>
        <v>6.0788925613053229</v>
      </c>
      <c r="G956" s="4">
        <v>33</v>
      </c>
      <c r="H956" s="4">
        <f t="shared" si="43"/>
        <v>1.4054255567751295</v>
      </c>
      <c r="M956" s="6">
        <v>0.254</v>
      </c>
      <c r="N956" s="8">
        <f t="shared" si="44"/>
        <v>-14.283795815597042</v>
      </c>
    </row>
    <row r="957" spans="1:14" x14ac:dyDescent="0.35">
      <c r="A957" s="4">
        <v>1</v>
      </c>
      <c r="B957" s="4">
        <f t="shared" si="42"/>
        <v>-0.3718571701143138</v>
      </c>
      <c r="G957" s="4">
        <v>56</v>
      </c>
      <c r="H957" s="4">
        <f t="shared" si="43"/>
        <v>6.8679971778006275</v>
      </c>
      <c r="M957" s="6">
        <v>0.64700000000000002</v>
      </c>
      <c r="N957" s="8">
        <f t="shared" si="44"/>
        <v>1.9221846839715746E-2</v>
      </c>
    </row>
    <row r="958" spans="1:14" x14ac:dyDescent="0.35">
      <c r="A958" s="4">
        <v>1</v>
      </c>
      <c r="B958" s="4">
        <f t="shared" si="42"/>
        <v>-0.3718571701143138</v>
      </c>
      <c r="G958" s="4">
        <v>77</v>
      </c>
      <c r="H958" s="4">
        <f t="shared" si="43"/>
        <v>17.854109850884047</v>
      </c>
      <c r="M958" s="6">
        <v>0.60099999999999998</v>
      </c>
      <c r="N958" s="8">
        <f t="shared" si="44"/>
        <v>-1.0701085324800676E-4</v>
      </c>
    </row>
    <row r="959" spans="1:14" x14ac:dyDescent="0.35">
      <c r="A959" s="4">
        <v>1</v>
      </c>
      <c r="B959" s="4">
        <f t="shared" si="42"/>
        <v>-0.3718571701143138</v>
      </c>
      <c r="G959" s="4">
        <v>0</v>
      </c>
      <c r="H959" s="4">
        <f t="shared" si="43"/>
        <v>0</v>
      </c>
      <c r="M959" s="6">
        <v>0.85399999999999998</v>
      </c>
      <c r="N959" s="8">
        <f t="shared" si="44"/>
        <v>4.8007549880431695</v>
      </c>
    </row>
    <row r="960" spans="1:14" x14ac:dyDescent="0.35">
      <c r="A960" s="4">
        <v>1</v>
      </c>
      <c r="B960" s="4">
        <f t="shared" si="42"/>
        <v>-0.3718571701143138</v>
      </c>
      <c r="G960" s="4">
        <v>27</v>
      </c>
      <c r="H960" s="4">
        <f t="shared" si="43"/>
        <v>0.76976350930809112</v>
      </c>
      <c r="M960" s="6">
        <v>0.748</v>
      </c>
      <c r="N960" s="8">
        <f t="shared" si="44"/>
        <v>0.88549819734219537</v>
      </c>
    </row>
    <row r="961" spans="1:14" x14ac:dyDescent="0.35">
      <c r="A961" s="4">
        <v>1</v>
      </c>
      <c r="B961" s="4">
        <f t="shared" si="42"/>
        <v>-0.3718571701143138</v>
      </c>
      <c r="G961" s="4">
        <v>0</v>
      </c>
      <c r="H961" s="4">
        <f t="shared" si="43"/>
        <v>0</v>
      </c>
      <c r="M961" s="6">
        <v>0.625</v>
      </c>
      <c r="N961" s="8">
        <f t="shared" si="44"/>
        <v>1.6038606977680811E-3</v>
      </c>
    </row>
    <row r="962" spans="1:14" x14ac:dyDescent="0.35">
      <c r="A962" s="4">
        <v>1</v>
      </c>
      <c r="B962" s="4">
        <f t="shared" ref="B962:B1025" si="45">((A962-E$3)/E$4)^3</f>
        <v>-0.3718571701143138</v>
      </c>
      <c r="G962" s="4">
        <v>66</v>
      </c>
      <c r="H962" s="4">
        <f t="shared" ref="H962:H1025" si="46">((G962-K$3)/K$4)^3</f>
        <v>11.243404454201036</v>
      </c>
      <c r="M962" s="6">
        <v>0.623</v>
      </c>
      <c r="N962" s="8">
        <f t="shared" ref="N962:N1025" si="47">((M962-Q$3)/Q$4)^3</f>
        <v>1.1037056238393007E-3</v>
      </c>
    </row>
    <row r="963" spans="1:14" x14ac:dyDescent="0.35">
      <c r="A963" s="4">
        <v>1</v>
      </c>
      <c r="B963" s="4">
        <f t="shared" si="45"/>
        <v>-0.3718571701143138</v>
      </c>
      <c r="G963" s="4">
        <v>0</v>
      </c>
      <c r="H963" s="4">
        <f t="shared" si="46"/>
        <v>0</v>
      </c>
      <c r="M963" s="6">
        <v>0.622</v>
      </c>
      <c r="N963" s="8">
        <f t="shared" si="47"/>
        <v>8.9830652317760126E-4</v>
      </c>
    </row>
    <row r="964" spans="1:14" x14ac:dyDescent="0.35">
      <c r="A964" s="4">
        <v>1</v>
      </c>
      <c r="B964" s="4">
        <f t="shared" si="45"/>
        <v>-0.3718571701143138</v>
      </c>
      <c r="G964" s="4">
        <v>0</v>
      </c>
      <c r="H964" s="4">
        <f t="shared" si="46"/>
        <v>0</v>
      </c>
      <c r="M964" s="6">
        <v>0.70799999999999996</v>
      </c>
      <c r="N964" s="8">
        <f t="shared" si="47"/>
        <v>0.32290993230847659</v>
      </c>
    </row>
    <row r="965" spans="1:14" x14ac:dyDescent="0.35">
      <c r="A965" s="4">
        <v>1</v>
      </c>
      <c r="B965" s="4">
        <f t="shared" si="45"/>
        <v>-0.3718571701143138</v>
      </c>
      <c r="G965" s="4">
        <v>0</v>
      </c>
      <c r="H965" s="4">
        <f t="shared" si="46"/>
        <v>0</v>
      </c>
      <c r="M965" s="6">
        <v>0.62</v>
      </c>
      <c r="N965" s="8">
        <f t="shared" si="47"/>
        <v>5.6719956823354442E-4</v>
      </c>
    </row>
    <row r="966" spans="1:14" x14ac:dyDescent="0.35">
      <c r="A966" s="4">
        <v>17</v>
      </c>
      <c r="B966" s="4">
        <f t="shared" si="45"/>
        <v>10.481904552433241</v>
      </c>
      <c r="G966" s="4">
        <v>80</v>
      </c>
      <c r="H966" s="4">
        <f t="shared" si="46"/>
        <v>20.023315387173842</v>
      </c>
      <c r="M966" s="6">
        <v>0.66400000000000003</v>
      </c>
      <c r="N966" s="8">
        <f t="shared" si="47"/>
        <v>5.6807962058326139E-2</v>
      </c>
    </row>
    <row r="967" spans="1:14" x14ac:dyDescent="0.35">
      <c r="A967" s="4">
        <v>9</v>
      </c>
      <c r="B967" s="4">
        <f t="shared" si="45"/>
        <v>0.39657640974683322</v>
      </c>
      <c r="G967" s="4">
        <v>85</v>
      </c>
      <c r="H967" s="4">
        <f t="shared" si="46"/>
        <v>24.01722375419557</v>
      </c>
      <c r="M967" s="6">
        <v>0.68</v>
      </c>
      <c r="N967" s="8">
        <f t="shared" si="47"/>
        <v>0.12063045172314857</v>
      </c>
    </row>
    <row r="968" spans="1:14" x14ac:dyDescent="0.35">
      <c r="A968" s="4">
        <v>8</v>
      </c>
      <c r="B968" s="4">
        <f t="shared" si="45"/>
        <v>0.16908744968147643</v>
      </c>
      <c r="G968" s="4">
        <v>81</v>
      </c>
      <c r="H968" s="4">
        <f t="shared" si="46"/>
        <v>20.783614751318456</v>
      </c>
      <c r="M968" s="6">
        <v>0.75</v>
      </c>
      <c r="N968" s="8">
        <f t="shared" si="47"/>
        <v>0.92397202796381506</v>
      </c>
    </row>
    <row r="969" spans="1:14" x14ac:dyDescent="0.35">
      <c r="A969" s="4">
        <v>10</v>
      </c>
      <c r="B969" s="4">
        <f t="shared" si="45"/>
        <v>0.76964184735633479</v>
      </c>
      <c r="G969" s="4">
        <v>84</v>
      </c>
      <c r="H969" s="4">
        <f t="shared" si="46"/>
        <v>23.17949047507711</v>
      </c>
      <c r="M969" s="6">
        <v>0.69699999999999995</v>
      </c>
      <c r="N969" s="8">
        <f t="shared" si="47"/>
        <v>0.22770448756363215</v>
      </c>
    </row>
    <row r="970" spans="1:14" x14ac:dyDescent="0.35">
      <c r="A970" s="4">
        <v>6</v>
      </c>
      <c r="B970" s="4">
        <f t="shared" si="45"/>
        <v>6.8073778701327808E-3</v>
      </c>
      <c r="G970" s="4">
        <v>87</v>
      </c>
      <c r="H970" s="4">
        <f t="shared" si="46"/>
        <v>25.752760258594012</v>
      </c>
      <c r="M970" s="6">
        <v>0.58499999999999996</v>
      </c>
      <c r="N970" s="8">
        <f t="shared" si="47"/>
        <v>-3.8819936858601068E-3</v>
      </c>
    </row>
    <row r="971" spans="1:14" x14ac:dyDescent="0.35">
      <c r="A971" s="4">
        <v>1</v>
      </c>
      <c r="B971" s="4">
        <f t="shared" si="45"/>
        <v>-0.3718571701143138</v>
      </c>
      <c r="G971" s="4">
        <v>0</v>
      </c>
      <c r="H971" s="4">
        <f t="shared" si="46"/>
        <v>0</v>
      </c>
      <c r="M971" s="6">
        <v>0.63900000000000001</v>
      </c>
      <c r="N971" s="8">
        <f t="shared" si="47"/>
        <v>9.667826281495772E-3</v>
      </c>
    </row>
    <row r="972" spans="1:14" x14ac:dyDescent="0.35">
      <c r="A972" s="4">
        <v>1</v>
      </c>
      <c r="B972" s="4">
        <f t="shared" si="45"/>
        <v>-0.3718571701143138</v>
      </c>
      <c r="G972" s="4">
        <v>1</v>
      </c>
      <c r="H972" s="4">
        <f t="shared" si="46"/>
        <v>3.9108037865573909E-5</v>
      </c>
      <c r="M972" s="6">
        <v>0.70299999999999996</v>
      </c>
      <c r="N972" s="8">
        <f t="shared" si="47"/>
        <v>0.2768875267469047</v>
      </c>
    </row>
    <row r="973" spans="1:14" x14ac:dyDescent="0.35">
      <c r="A973" s="4">
        <v>9</v>
      </c>
      <c r="B973" s="4">
        <f t="shared" si="45"/>
        <v>0.39657640974683322</v>
      </c>
      <c r="G973" s="4">
        <v>46</v>
      </c>
      <c r="H973" s="4">
        <f t="shared" si="46"/>
        <v>3.8066199736835009</v>
      </c>
      <c r="M973" s="6">
        <v>0.57399999999999995</v>
      </c>
      <c r="N973" s="8">
        <f t="shared" si="47"/>
        <v>-1.2579996149471865E-2</v>
      </c>
    </row>
    <row r="974" spans="1:14" x14ac:dyDescent="0.35">
      <c r="A974" s="4">
        <v>1</v>
      </c>
      <c r="B974" s="4">
        <f t="shared" si="45"/>
        <v>-0.3718571701143138</v>
      </c>
      <c r="G974" s="4">
        <v>36</v>
      </c>
      <c r="H974" s="4">
        <f t="shared" si="46"/>
        <v>1.8246246146562157</v>
      </c>
      <c r="M974" s="6">
        <v>0.77200000000000002</v>
      </c>
      <c r="N974" s="8">
        <f t="shared" si="47"/>
        <v>1.4230935782222229</v>
      </c>
    </row>
    <row r="975" spans="1:14" x14ac:dyDescent="0.35">
      <c r="A975" s="4">
        <v>1</v>
      </c>
      <c r="B975" s="4">
        <f t="shared" si="45"/>
        <v>-0.3718571701143138</v>
      </c>
      <c r="G975" s="4">
        <v>60</v>
      </c>
      <c r="H975" s="4">
        <f t="shared" si="46"/>
        <v>8.4473361789639636</v>
      </c>
      <c r="M975" s="6">
        <v>0.63600000000000001</v>
      </c>
      <c r="N975" s="8">
        <f t="shared" si="47"/>
        <v>7.1294051916223561E-3</v>
      </c>
    </row>
    <row r="976" spans="1:14" x14ac:dyDescent="0.35">
      <c r="A976" s="4">
        <v>1</v>
      </c>
      <c r="B976" s="4">
        <f t="shared" si="45"/>
        <v>-0.3718571701143138</v>
      </c>
      <c r="G976" s="4">
        <v>91</v>
      </c>
      <c r="H976" s="4">
        <f t="shared" si="46"/>
        <v>29.47068320239838</v>
      </c>
      <c r="M976" s="6">
        <v>0.35099999999999998</v>
      </c>
      <c r="N976" s="8">
        <f t="shared" si="47"/>
        <v>-5.4642359995892615</v>
      </c>
    </row>
    <row r="977" spans="1:14" x14ac:dyDescent="0.35">
      <c r="A977" s="4">
        <v>1</v>
      </c>
      <c r="B977" s="4">
        <f t="shared" si="45"/>
        <v>-0.3718571701143138</v>
      </c>
      <c r="G977" s="4">
        <v>67</v>
      </c>
      <c r="H977" s="4">
        <f t="shared" si="46"/>
        <v>11.762250792563604</v>
      </c>
      <c r="M977" s="6">
        <v>0.69699999999999995</v>
      </c>
      <c r="N977" s="8">
        <f t="shared" si="47"/>
        <v>0.22770448756363215</v>
      </c>
    </row>
    <row r="978" spans="1:14" x14ac:dyDescent="0.35">
      <c r="A978" s="4">
        <v>3</v>
      </c>
      <c r="B978" s="4">
        <f t="shared" si="45"/>
        <v>-4.4986550222447359E-2</v>
      </c>
      <c r="G978" s="4">
        <v>0</v>
      </c>
      <c r="H978" s="4">
        <f t="shared" si="46"/>
        <v>0</v>
      </c>
      <c r="M978" s="6">
        <v>0.55000000000000004</v>
      </c>
      <c r="N978" s="8">
        <f t="shared" si="47"/>
        <v>-6.2620136932312914E-2</v>
      </c>
    </row>
    <row r="979" spans="1:14" x14ac:dyDescent="0.35">
      <c r="A979" s="4">
        <v>1</v>
      </c>
      <c r="B979" s="4">
        <f t="shared" si="45"/>
        <v>-0.3718571701143138</v>
      </c>
      <c r="G979" s="4">
        <v>15</v>
      </c>
      <c r="H979" s="4">
        <f t="shared" si="46"/>
        <v>0.13198962779631193</v>
      </c>
      <c r="M979" s="6">
        <v>0.75</v>
      </c>
      <c r="N979" s="8">
        <f t="shared" si="47"/>
        <v>0.92397202796381506</v>
      </c>
    </row>
    <row r="980" spans="1:14" x14ac:dyDescent="0.35">
      <c r="A980" s="4">
        <v>6</v>
      </c>
      <c r="B980" s="4">
        <f t="shared" si="45"/>
        <v>6.8073778701327808E-3</v>
      </c>
      <c r="G980" s="4">
        <v>48</v>
      </c>
      <c r="H980" s="4">
        <f t="shared" si="46"/>
        <v>4.3250361236295491</v>
      </c>
      <c r="M980" s="6">
        <v>0.58299999999999996</v>
      </c>
      <c r="N980" s="8">
        <f t="shared" si="47"/>
        <v>-4.9891992029003516E-3</v>
      </c>
    </row>
    <row r="981" spans="1:14" x14ac:dyDescent="0.35">
      <c r="A981" s="4">
        <v>1</v>
      </c>
      <c r="B981" s="4">
        <f t="shared" si="45"/>
        <v>-0.3718571701143138</v>
      </c>
      <c r="G981" s="4">
        <v>0</v>
      </c>
      <c r="H981" s="4">
        <f t="shared" si="46"/>
        <v>0</v>
      </c>
      <c r="M981" s="6">
        <v>0.35099999999999998</v>
      </c>
      <c r="N981" s="8">
        <f t="shared" si="47"/>
        <v>-5.4642359995892615</v>
      </c>
    </row>
    <row r="982" spans="1:14" x14ac:dyDescent="0.35">
      <c r="A982" s="4">
        <v>1</v>
      </c>
      <c r="B982" s="4">
        <f t="shared" si="45"/>
        <v>-0.3718571701143138</v>
      </c>
      <c r="G982" s="4">
        <v>62</v>
      </c>
      <c r="H982" s="4">
        <f t="shared" si="46"/>
        <v>9.3205404484264971</v>
      </c>
      <c r="M982" s="6">
        <v>0.752</v>
      </c>
      <c r="N982" s="8">
        <f t="shared" si="47"/>
        <v>0.96354445120648025</v>
      </c>
    </row>
    <row r="983" spans="1:14" x14ac:dyDescent="0.35">
      <c r="A983" s="4">
        <v>15</v>
      </c>
      <c r="B983" s="4">
        <f t="shared" si="45"/>
        <v>6.0788925613053229</v>
      </c>
      <c r="G983" s="4">
        <v>0</v>
      </c>
      <c r="H983" s="4">
        <f t="shared" si="46"/>
        <v>0</v>
      </c>
      <c r="M983" s="6">
        <v>0.621</v>
      </c>
      <c r="N983" s="8">
        <f t="shared" si="47"/>
        <v>7.2011554639075188E-4</v>
      </c>
    </row>
    <row r="984" spans="1:14" x14ac:dyDescent="0.35">
      <c r="A984" s="4">
        <v>14</v>
      </c>
      <c r="B984" s="4">
        <f t="shared" si="45"/>
        <v>4.4378262948011065</v>
      </c>
      <c r="G984" s="4">
        <v>77</v>
      </c>
      <c r="H984" s="4">
        <f t="shared" si="46"/>
        <v>17.854109850884047</v>
      </c>
      <c r="M984" s="6">
        <v>0.71</v>
      </c>
      <c r="N984" s="8">
        <f t="shared" si="47"/>
        <v>0.34265956092112793</v>
      </c>
    </row>
    <row r="985" spans="1:14" x14ac:dyDescent="0.35">
      <c r="A985" s="4">
        <v>1</v>
      </c>
      <c r="B985" s="4">
        <f t="shared" si="45"/>
        <v>-0.3718571701143138</v>
      </c>
      <c r="G985" s="4">
        <v>71</v>
      </c>
      <c r="H985" s="4">
        <f t="shared" si="46"/>
        <v>13.997196940505422</v>
      </c>
      <c r="M985" s="6">
        <v>0.59599999999999997</v>
      </c>
      <c r="N985" s="8">
        <f t="shared" si="47"/>
        <v>-5.4640995618753364E-4</v>
      </c>
    </row>
    <row r="986" spans="1:14" x14ac:dyDescent="0.35">
      <c r="A986" s="4">
        <v>33</v>
      </c>
      <c r="B986" s="4">
        <f t="shared" si="45"/>
        <v>132.34741569457057</v>
      </c>
      <c r="G986" s="4">
        <v>51</v>
      </c>
      <c r="H986" s="4">
        <f t="shared" si="46"/>
        <v>5.1877203309062425</v>
      </c>
      <c r="M986" s="6">
        <v>0.74399999999999999</v>
      </c>
      <c r="N986" s="8">
        <f t="shared" si="47"/>
        <v>0.81178445395424748</v>
      </c>
    </row>
    <row r="987" spans="1:14" x14ac:dyDescent="0.35">
      <c r="A987" s="4">
        <v>1</v>
      </c>
      <c r="B987" s="4">
        <f t="shared" si="45"/>
        <v>-0.3718571701143138</v>
      </c>
      <c r="G987" s="4">
        <v>0</v>
      </c>
      <c r="H987" s="4">
        <f t="shared" si="46"/>
        <v>0</v>
      </c>
      <c r="M987" s="6">
        <v>0.46</v>
      </c>
      <c r="N987" s="8">
        <f t="shared" si="47"/>
        <v>-1.0428846451341658</v>
      </c>
    </row>
    <row r="988" spans="1:14" x14ac:dyDescent="0.35">
      <c r="A988" s="4">
        <v>3</v>
      </c>
      <c r="B988" s="4">
        <f t="shared" si="45"/>
        <v>-4.4986550222447359E-2</v>
      </c>
      <c r="G988" s="4">
        <v>69</v>
      </c>
      <c r="H988" s="4">
        <f t="shared" si="46"/>
        <v>12.847342411181817</v>
      </c>
      <c r="M988" s="6">
        <v>0.745</v>
      </c>
      <c r="N988" s="8">
        <f t="shared" si="47"/>
        <v>0.82981348288243606</v>
      </c>
    </row>
    <row r="989" spans="1:14" x14ac:dyDescent="0.35">
      <c r="A989" s="4">
        <v>1</v>
      </c>
      <c r="B989" s="4">
        <f t="shared" si="45"/>
        <v>-0.3718571701143138</v>
      </c>
      <c r="G989" s="4">
        <v>0</v>
      </c>
      <c r="H989" s="4">
        <f t="shared" si="46"/>
        <v>0</v>
      </c>
      <c r="M989" s="6">
        <v>0.67100000000000004</v>
      </c>
      <c r="N989" s="8">
        <f t="shared" si="47"/>
        <v>8.0848870938500308E-2</v>
      </c>
    </row>
    <row r="990" spans="1:14" x14ac:dyDescent="0.35">
      <c r="A990" s="4">
        <v>1</v>
      </c>
      <c r="B990" s="4">
        <f t="shared" si="45"/>
        <v>-0.3718571701143138</v>
      </c>
      <c r="G990" s="4">
        <v>47</v>
      </c>
      <c r="H990" s="4">
        <f t="shared" si="46"/>
        <v>4.0603138153174791</v>
      </c>
      <c r="M990" s="6">
        <v>0.317</v>
      </c>
      <c r="N990" s="8">
        <f t="shared" si="47"/>
        <v>-7.9332893280785166</v>
      </c>
    </row>
    <row r="991" spans="1:14" x14ac:dyDescent="0.35">
      <c r="A991" s="4">
        <v>1</v>
      </c>
      <c r="B991" s="4">
        <f t="shared" si="45"/>
        <v>-0.3718571701143138</v>
      </c>
      <c r="G991" s="4">
        <v>89</v>
      </c>
      <c r="H991" s="4">
        <f t="shared" si="46"/>
        <v>27.569954346055773</v>
      </c>
      <c r="M991" s="6">
        <v>0.79100000000000004</v>
      </c>
      <c r="N991" s="8">
        <f t="shared" si="47"/>
        <v>1.9769405533174598</v>
      </c>
    </row>
    <row r="992" spans="1:14" x14ac:dyDescent="0.35">
      <c r="A992" s="4">
        <v>7</v>
      </c>
      <c r="B992" s="4">
        <f t="shared" si="45"/>
        <v>5.1167071081998236E-2</v>
      </c>
      <c r="G992" s="4">
        <v>82</v>
      </c>
      <c r="H992" s="4">
        <f t="shared" si="46"/>
        <v>21.562920621865757</v>
      </c>
      <c r="M992" s="6">
        <v>0.81599999999999995</v>
      </c>
      <c r="N992" s="8">
        <f t="shared" si="47"/>
        <v>2.9024614706225846</v>
      </c>
    </row>
    <row r="993" spans="1:14" x14ac:dyDescent="0.35">
      <c r="A993" s="4">
        <v>5</v>
      </c>
      <c r="B993" s="4">
        <f t="shared" si="45"/>
        <v>4.7396761401866345E-7</v>
      </c>
      <c r="G993" s="4">
        <v>0</v>
      </c>
      <c r="H993" s="4">
        <f t="shared" si="46"/>
        <v>0</v>
      </c>
      <c r="M993" s="6">
        <v>0.52200000000000002</v>
      </c>
      <c r="N993" s="8">
        <f t="shared" si="47"/>
        <v>-0.20439590008890546</v>
      </c>
    </row>
    <row r="994" spans="1:14" x14ac:dyDescent="0.35">
      <c r="A994" s="4">
        <v>19</v>
      </c>
      <c r="B994" s="4">
        <f t="shared" si="45"/>
        <v>16.61947512824225</v>
      </c>
      <c r="G994" s="4">
        <v>0</v>
      </c>
      <c r="H994" s="4">
        <f t="shared" si="46"/>
        <v>0</v>
      </c>
      <c r="M994" s="6">
        <v>0.69199999999999995</v>
      </c>
      <c r="N994" s="8">
        <f t="shared" si="47"/>
        <v>0.19147163611711915</v>
      </c>
    </row>
    <row r="995" spans="1:14" x14ac:dyDescent="0.35">
      <c r="A995" s="4">
        <v>14</v>
      </c>
      <c r="B995" s="4">
        <f t="shared" si="45"/>
        <v>4.4378262948011065</v>
      </c>
      <c r="G995" s="4">
        <v>0</v>
      </c>
      <c r="H995" s="4">
        <f t="shared" si="46"/>
        <v>0</v>
      </c>
      <c r="M995" s="6">
        <v>0.65600000000000003</v>
      </c>
      <c r="N995" s="8">
        <f t="shared" si="47"/>
        <v>3.579793816935227E-2</v>
      </c>
    </row>
    <row r="996" spans="1:14" x14ac:dyDescent="0.35">
      <c r="A996" s="4">
        <v>1</v>
      </c>
      <c r="B996" s="4">
        <f t="shared" si="45"/>
        <v>-0.3718571701143138</v>
      </c>
      <c r="G996" s="4">
        <v>0</v>
      </c>
      <c r="H996" s="4">
        <f t="shared" si="46"/>
        <v>0</v>
      </c>
      <c r="M996" s="6">
        <v>0.72199999999999998</v>
      </c>
      <c r="N996" s="8">
        <f t="shared" si="47"/>
        <v>0.47827375188375937</v>
      </c>
    </row>
    <row r="997" spans="1:14" x14ac:dyDescent="0.35">
      <c r="A997" s="4">
        <v>1</v>
      </c>
      <c r="B997" s="4">
        <f t="shared" si="45"/>
        <v>-0.3718571701143138</v>
      </c>
      <c r="G997" s="4">
        <v>0</v>
      </c>
      <c r="H997" s="4">
        <f t="shared" si="46"/>
        <v>0</v>
      </c>
      <c r="M997" s="6">
        <v>0.44900000000000001</v>
      </c>
      <c r="N997" s="8">
        <f t="shared" si="47"/>
        <v>-1.2932664345467573</v>
      </c>
    </row>
    <row r="998" spans="1:14" x14ac:dyDescent="0.35">
      <c r="A998" s="4">
        <v>1</v>
      </c>
      <c r="B998" s="4">
        <f t="shared" si="45"/>
        <v>-0.3718571701143138</v>
      </c>
      <c r="G998" s="4">
        <v>0</v>
      </c>
      <c r="H998" s="4">
        <f t="shared" si="46"/>
        <v>0</v>
      </c>
      <c r="M998" s="6">
        <v>0.70899999999999996</v>
      </c>
      <c r="N998" s="8">
        <f t="shared" si="47"/>
        <v>0.33268705160469825</v>
      </c>
    </row>
    <row r="999" spans="1:14" x14ac:dyDescent="0.35">
      <c r="A999" s="4">
        <v>5</v>
      </c>
      <c r="B999" s="4">
        <f t="shared" si="45"/>
        <v>4.7396761401866345E-7</v>
      </c>
      <c r="G999" s="4">
        <v>37</v>
      </c>
      <c r="H999" s="4">
        <f t="shared" si="46"/>
        <v>1.9809394420049145</v>
      </c>
      <c r="M999" s="6">
        <v>0.69899999999999995</v>
      </c>
      <c r="N999" s="8">
        <f t="shared" si="47"/>
        <v>0.24338944388637893</v>
      </c>
    </row>
    <row r="1000" spans="1:14" x14ac:dyDescent="0.35">
      <c r="A1000" s="4">
        <v>8</v>
      </c>
      <c r="B1000" s="4">
        <f t="shared" si="45"/>
        <v>0.16908744968147643</v>
      </c>
      <c r="G1000" s="4">
        <v>76</v>
      </c>
      <c r="H1000" s="4">
        <f t="shared" si="46"/>
        <v>17.167490030078167</v>
      </c>
      <c r="M1000" s="6">
        <v>0.61399999999999999</v>
      </c>
      <c r="N1000" s="8">
        <f t="shared" si="47"/>
        <v>7.222365678113557E-5</v>
      </c>
    </row>
    <row r="1001" spans="1:14" x14ac:dyDescent="0.35">
      <c r="A1001" s="4">
        <v>2</v>
      </c>
      <c r="B1001" s="4">
        <f t="shared" si="45"/>
        <v>-0.15518246266652197</v>
      </c>
      <c r="G1001" s="4">
        <v>0</v>
      </c>
      <c r="H1001" s="4">
        <f t="shared" si="46"/>
        <v>0</v>
      </c>
      <c r="M1001" s="6">
        <v>0.68700000000000006</v>
      </c>
      <c r="N1001" s="8">
        <f t="shared" si="47"/>
        <v>0.15930195694659202</v>
      </c>
    </row>
    <row r="1002" spans="1:14" x14ac:dyDescent="0.35">
      <c r="A1002" s="4">
        <v>4</v>
      </c>
      <c r="B1002" s="4">
        <f t="shared" si="45"/>
        <v>-5.2615367038240336E-3</v>
      </c>
      <c r="G1002" s="4">
        <v>81</v>
      </c>
      <c r="H1002" s="4">
        <f t="shared" si="46"/>
        <v>20.783614751318456</v>
      </c>
      <c r="M1002" s="6">
        <v>0.67300000000000004</v>
      </c>
      <c r="N1002" s="8">
        <f t="shared" si="47"/>
        <v>8.8786086516453769E-2</v>
      </c>
    </row>
    <row r="1003" spans="1:14" x14ac:dyDescent="0.35">
      <c r="A1003" s="4">
        <v>4</v>
      </c>
      <c r="B1003" s="4">
        <f t="shared" si="45"/>
        <v>-5.2615367038240336E-3</v>
      </c>
      <c r="G1003" s="4">
        <v>34</v>
      </c>
      <c r="H1003" s="4">
        <f t="shared" si="46"/>
        <v>1.5371023202685161</v>
      </c>
      <c r="M1003" s="6">
        <v>0.64900000000000002</v>
      </c>
      <c r="N1003" s="8">
        <f t="shared" si="47"/>
        <v>2.2327052024417076E-2</v>
      </c>
    </row>
    <row r="1004" spans="1:14" x14ac:dyDescent="0.35">
      <c r="A1004" s="4">
        <v>10</v>
      </c>
      <c r="B1004" s="4">
        <f t="shared" si="45"/>
        <v>0.76964184735633479</v>
      </c>
      <c r="G1004" s="4">
        <v>0</v>
      </c>
      <c r="H1004" s="4">
        <f t="shared" si="46"/>
        <v>0</v>
      </c>
      <c r="M1004" s="6">
        <v>0.68899999999999995</v>
      </c>
      <c r="N1004" s="8">
        <f t="shared" si="47"/>
        <v>0.17169771294364591</v>
      </c>
    </row>
    <row r="1005" spans="1:14" x14ac:dyDescent="0.35">
      <c r="A1005" s="4">
        <v>27</v>
      </c>
      <c r="B1005" s="4">
        <f t="shared" si="45"/>
        <v>64.276606650811758</v>
      </c>
      <c r="G1005" s="4">
        <v>0</v>
      </c>
      <c r="H1005" s="4">
        <f t="shared" si="46"/>
        <v>0</v>
      </c>
      <c r="M1005" s="6">
        <v>0.65500000000000003</v>
      </c>
      <c r="N1005" s="8">
        <f t="shared" si="47"/>
        <v>3.3610187718258848E-2</v>
      </c>
    </row>
    <row r="1006" spans="1:14" x14ac:dyDescent="0.35">
      <c r="A1006" s="4">
        <v>1</v>
      </c>
      <c r="B1006" s="4">
        <f t="shared" si="45"/>
        <v>-0.3718571701143138</v>
      </c>
      <c r="G1006" s="4">
        <v>65</v>
      </c>
      <c r="H1006" s="4">
        <f t="shared" si="46"/>
        <v>10.740044898833231</v>
      </c>
      <c r="M1006" s="6">
        <v>0.58399999999999996</v>
      </c>
      <c r="N1006" s="8">
        <f t="shared" si="47"/>
        <v>-4.412471126658702E-3</v>
      </c>
    </row>
    <row r="1007" spans="1:14" x14ac:dyDescent="0.35">
      <c r="A1007" s="4">
        <v>3</v>
      </c>
      <c r="B1007" s="4">
        <f t="shared" si="45"/>
        <v>-4.4986550222447359E-2</v>
      </c>
      <c r="G1007" s="4">
        <v>55</v>
      </c>
      <c r="H1007" s="4">
        <f t="shared" si="46"/>
        <v>6.5065997998848584</v>
      </c>
      <c r="M1007" s="6">
        <v>0.53300000000000003</v>
      </c>
      <c r="N1007" s="8">
        <f t="shared" si="47"/>
        <v>-0.13551723112396996</v>
      </c>
    </row>
    <row r="1008" spans="1:14" x14ac:dyDescent="0.35">
      <c r="A1008" s="4">
        <v>1</v>
      </c>
      <c r="B1008" s="4">
        <f t="shared" si="45"/>
        <v>-0.3718571701143138</v>
      </c>
      <c r="G1008" s="4">
        <v>0</v>
      </c>
      <c r="H1008" s="4">
        <f t="shared" si="46"/>
        <v>0</v>
      </c>
      <c r="M1008" s="6">
        <v>0.72599999999999998</v>
      </c>
      <c r="N1008" s="8">
        <f t="shared" si="47"/>
        <v>0.53037018293237259</v>
      </c>
    </row>
    <row r="1009" spans="1:14" x14ac:dyDescent="0.35">
      <c r="A1009" s="4">
        <v>1</v>
      </c>
      <c r="B1009" s="4">
        <f t="shared" si="45"/>
        <v>-0.3718571701143138</v>
      </c>
      <c r="G1009" s="4">
        <v>29</v>
      </c>
      <c r="H1009" s="4">
        <f t="shared" si="46"/>
        <v>0.95380593550348169</v>
      </c>
      <c r="M1009" s="6">
        <v>0.377</v>
      </c>
      <c r="N1009" s="8">
        <f t="shared" si="47"/>
        <v>-3.9675589736701231</v>
      </c>
    </row>
    <row r="1010" spans="1:14" x14ac:dyDescent="0.35">
      <c r="A1010" s="4">
        <v>1</v>
      </c>
      <c r="B1010" s="4">
        <f t="shared" si="45"/>
        <v>-0.3718571701143138</v>
      </c>
      <c r="G1010" s="4">
        <v>70</v>
      </c>
      <c r="H1010" s="4">
        <f t="shared" si="46"/>
        <v>13.414056987891843</v>
      </c>
      <c r="M1010" s="6">
        <v>0.60899999999999999</v>
      </c>
      <c r="N1010" s="8">
        <f t="shared" si="47"/>
        <v>3.9989793115661172E-7</v>
      </c>
    </row>
    <row r="1011" spans="1:14" x14ac:dyDescent="0.35">
      <c r="A1011" s="4">
        <v>1</v>
      </c>
      <c r="B1011" s="4">
        <f t="shared" si="45"/>
        <v>-0.3718571701143138</v>
      </c>
      <c r="G1011" s="4">
        <v>0</v>
      </c>
      <c r="H1011" s="4">
        <f t="shared" si="46"/>
        <v>0</v>
      </c>
      <c r="M1011" s="6">
        <v>0.68700000000000006</v>
      </c>
      <c r="N1011" s="8">
        <f t="shared" si="47"/>
        <v>0.15930195694659202</v>
      </c>
    </row>
    <row r="1012" spans="1:14" x14ac:dyDescent="0.35">
      <c r="A1012" s="4">
        <v>10</v>
      </c>
      <c r="B1012" s="4">
        <f t="shared" si="45"/>
        <v>0.76964184735633479</v>
      </c>
      <c r="G1012" s="4">
        <v>37</v>
      </c>
      <c r="H1012" s="4">
        <f t="shared" si="46"/>
        <v>1.9809394420049145</v>
      </c>
      <c r="M1012" s="6">
        <v>0.23499999999999999</v>
      </c>
      <c r="N1012" s="8">
        <f t="shared" si="47"/>
        <v>-16.709919082374569</v>
      </c>
    </row>
    <row r="1013" spans="1:14" x14ac:dyDescent="0.35">
      <c r="A1013" s="4">
        <v>1</v>
      </c>
      <c r="B1013" s="4">
        <f t="shared" si="45"/>
        <v>-0.3718571701143138</v>
      </c>
      <c r="G1013" s="4">
        <v>68</v>
      </c>
      <c r="H1013" s="4">
        <f t="shared" si="46"/>
        <v>12.296818562148129</v>
      </c>
      <c r="M1013" s="6">
        <v>0.68500000000000005</v>
      </c>
      <c r="N1013" s="8">
        <f t="shared" si="47"/>
        <v>0.14751764600879086</v>
      </c>
    </row>
    <row r="1014" spans="1:14" x14ac:dyDescent="0.35">
      <c r="A1014" s="4">
        <v>1</v>
      </c>
      <c r="B1014" s="4">
        <f t="shared" si="45"/>
        <v>-0.3718571701143138</v>
      </c>
      <c r="G1014" s="4">
        <v>42</v>
      </c>
      <c r="H1014" s="4">
        <f t="shared" si="46"/>
        <v>2.8974363093846387</v>
      </c>
      <c r="M1014" s="6">
        <v>0.72199999999999998</v>
      </c>
      <c r="N1014" s="8">
        <f t="shared" si="47"/>
        <v>0.47827375188375937</v>
      </c>
    </row>
    <row r="1015" spans="1:14" x14ac:dyDescent="0.35">
      <c r="A1015" s="4">
        <v>1</v>
      </c>
      <c r="B1015" s="4">
        <f t="shared" si="45"/>
        <v>-0.3718571701143138</v>
      </c>
      <c r="G1015" s="4">
        <v>68</v>
      </c>
      <c r="H1015" s="4">
        <f t="shared" si="46"/>
        <v>12.296818562148129</v>
      </c>
      <c r="M1015" s="6">
        <v>0.66100000000000003</v>
      </c>
      <c r="N1015" s="8">
        <f t="shared" si="47"/>
        <v>4.8169368662902272E-2</v>
      </c>
    </row>
    <row r="1016" spans="1:14" x14ac:dyDescent="0.35">
      <c r="A1016" s="4">
        <v>1</v>
      </c>
      <c r="B1016" s="4">
        <f t="shared" si="45"/>
        <v>-0.3718571701143138</v>
      </c>
      <c r="G1016" s="4">
        <v>56</v>
      </c>
      <c r="H1016" s="4">
        <f t="shared" si="46"/>
        <v>6.8679971778006275</v>
      </c>
      <c r="M1016" s="6">
        <v>0.72</v>
      </c>
      <c r="N1016" s="8">
        <f t="shared" si="47"/>
        <v>0.45355639275080734</v>
      </c>
    </row>
    <row r="1017" spans="1:14" x14ac:dyDescent="0.35">
      <c r="A1017" s="4">
        <v>4</v>
      </c>
      <c r="B1017" s="4">
        <f t="shared" si="45"/>
        <v>-5.2615367038240336E-3</v>
      </c>
      <c r="G1017" s="4">
        <v>84</v>
      </c>
      <c r="H1017" s="4">
        <f t="shared" si="46"/>
        <v>23.17949047507711</v>
      </c>
      <c r="M1017" s="6">
        <v>0.74</v>
      </c>
      <c r="N1017" s="8">
        <f t="shared" si="47"/>
        <v>0.74227950102694285</v>
      </c>
    </row>
    <row r="1018" spans="1:14" x14ac:dyDescent="0.35">
      <c r="A1018" s="4">
        <v>1</v>
      </c>
      <c r="B1018" s="4">
        <f t="shared" si="45"/>
        <v>-0.3718571701143138</v>
      </c>
      <c r="G1018" s="4">
        <v>73</v>
      </c>
      <c r="H1018" s="4">
        <f t="shared" si="46"/>
        <v>15.213691566351965</v>
      </c>
      <c r="M1018" s="6">
        <v>0.755</v>
      </c>
      <c r="N1018" s="8">
        <f t="shared" si="47"/>
        <v>1.0249967769267303</v>
      </c>
    </row>
    <row r="1019" spans="1:14" x14ac:dyDescent="0.35">
      <c r="A1019" s="4">
        <v>1</v>
      </c>
      <c r="B1019" s="4">
        <f t="shared" si="45"/>
        <v>-0.3718571701143138</v>
      </c>
      <c r="G1019" s="4">
        <v>54</v>
      </c>
      <c r="H1019" s="4">
        <f t="shared" si="46"/>
        <v>6.158108074464729</v>
      </c>
      <c r="M1019" s="6">
        <v>0.44500000000000001</v>
      </c>
      <c r="N1019" s="8">
        <f t="shared" si="47"/>
        <v>-1.3933957155087373</v>
      </c>
    </row>
    <row r="1020" spans="1:14" x14ac:dyDescent="0.35">
      <c r="A1020" s="4">
        <v>1</v>
      </c>
      <c r="B1020" s="4">
        <f t="shared" si="45"/>
        <v>-0.3718571701143138</v>
      </c>
      <c r="G1020" s="4">
        <v>0</v>
      </c>
      <c r="H1020" s="4">
        <f t="shared" si="46"/>
        <v>0</v>
      </c>
      <c r="M1020" s="6">
        <v>0.74</v>
      </c>
      <c r="N1020" s="8">
        <f t="shared" si="47"/>
        <v>0.74227950102694285</v>
      </c>
    </row>
    <row r="1021" spans="1:14" x14ac:dyDescent="0.35">
      <c r="A1021" s="4">
        <v>1</v>
      </c>
      <c r="B1021" s="4">
        <f t="shared" si="45"/>
        <v>-0.3718571701143138</v>
      </c>
      <c r="G1021" s="4">
        <v>0</v>
      </c>
      <c r="H1021" s="4">
        <f t="shared" si="46"/>
        <v>0</v>
      </c>
      <c r="M1021" s="6">
        <v>0.85599999999999998</v>
      </c>
      <c r="N1021" s="8">
        <f t="shared" si="47"/>
        <v>4.9187650002833916</v>
      </c>
    </row>
    <row r="1022" spans="1:14" x14ac:dyDescent="0.35">
      <c r="A1022" s="4">
        <v>1</v>
      </c>
      <c r="B1022" s="4">
        <f t="shared" si="45"/>
        <v>-0.3718571701143138</v>
      </c>
      <c r="G1022" s="4">
        <v>23</v>
      </c>
      <c r="H1022" s="4">
        <f t="shared" si="46"/>
        <v>0.47582749671043761</v>
      </c>
      <c r="M1022" s="6">
        <v>0.64200000000000002</v>
      </c>
      <c r="N1022" s="8">
        <f t="shared" si="47"/>
        <v>1.2746888648759655E-2</v>
      </c>
    </row>
    <row r="1023" spans="1:14" x14ac:dyDescent="0.35">
      <c r="A1023" s="4">
        <v>7</v>
      </c>
      <c r="B1023" s="4">
        <f t="shared" si="45"/>
        <v>5.1167071081998236E-2</v>
      </c>
      <c r="G1023" s="4">
        <v>83</v>
      </c>
      <c r="H1023" s="4">
        <f t="shared" si="46"/>
        <v>22.361467647042904</v>
      </c>
      <c r="M1023" s="6">
        <v>0.68100000000000005</v>
      </c>
      <c r="N1023" s="8">
        <f t="shared" si="47"/>
        <v>0.12572149930310239</v>
      </c>
    </row>
    <row r="1024" spans="1:14" x14ac:dyDescent="0.35">
      <c r="A1024" s="4">
        <v>4</v>
      </c>
      <c r="B1024" s="4">
        <f t="shared" si="45"/>
        <v>-5.2615367038240336E-3</v>
      </c>
      <c r="G1024" s="4">
        <v>67</v>
      </c>
      <c r="H1024" s="4">
        <f t="shared" si="46"/>
        <v>11.762250792563604</v>
      </c>
      <c r="M1024" s="6">
        <v>0.59</v>
      </c>
      <c r="N1024" s="8">
        <f t="shared" si="47"/>
        <v>-1.8557066299306332E-3</v>
      </c>
    </row>
    <row r="1025" spans="1:14" x14ac:dyDescent="0.35">
      <c r="A1025" s="4">
        <v>4</v>
      </c>
      <c r="B1025" s="4">
        <f t="shared" si="45"/>
        <v>-5.2615367038240336E-3</v>
      </c>
      <c r="G1025" s="4">
        <v>0</v>
      </c>
      <c r="H1025" s="4">
        <f t="shared" si="46"/>
        <v>0</v>
      </c>
      <c r="M1025" s="6">
        <v>0.32900000000000001</v>
      </c>
      <c r="N1025" s="8">
        <f t="shared" si="47"/>
        <v>-6.9915352370286046</v>
      </c>
    </row>
    <row r="1026" spans="1:14" x14ac:dyDescent="0.35">
      <c r="A1026" s="4">
        <v>4</v>
      </c>
      <c r="B1026" s="4">
        <f t="shared" ref="B1026:B1089" si="48">((A1026-E$3)/E$4)^3</f>
        <v>-5.2615367038240336E-3</v>
      </c>
      <c r="G1026" s="4">
        <v>82</v>
      </c>
      <c r="H1026" s="4">
        <f t="shared" ref="H1026:H1089" si="49">((G1026-K$3)/K$4)^3</f>
        <v>21.562920621865757</v>
      </c>
      <c r="M1026" s="6">
        <v>0.32900000000000001</v>
      </c>
      <c r="N1026" s="8">
        <f t="shared" ref="N1026:N1089" si="50">((M1026-Q$3)/Q$4)^3</f>
        <v>-6.9915352370286046</v>
      </c>
    </row>
    <row r="1027" spans="1:14" x14ac:dyDescent="0.35">
      <c r="A1027" s="4">
        <v>6</v>
      </c>
      <c r="B1027" s="4">
        <f t="shared" si="48"/>
        <v>6.8073778701327808E-3</v>
      </c>
      <c r="G1027" s="4">
        <v>61</v>
      </c>
      <c r="H1027" s="4">
        <f t="shared" si="49"/>
        <v>8.8767815427658281</v>
      </c>
      <c r="M1027" s="6">
        <v>0.45</v>
      </c>
      <c r="N1027" s="8">
        <f t="shared" si="50"/>
        <v>-1.2690070034782408</v>
      </c>
    </row>
    <row r="1028" spans="1:14" x14ac:dyDescent="0.35">
      <c r="A1028" s="4">
        <v>1</v>
      </c>
      <c r="B1028" s="4">
        <f t="shared" si="48"/>
        <v>-0.3718571701143138</v>
      </c>
      <c r="G1028" s="4">
        <v>0</v>
      </c>
      <c r="H1028" s="4">
        <f t="shared" si="49"/>
        <v>0</v>
      </c>
      <c r="M1028" s="6">
        <v>0.84699999999999998</v>
      </c>
      <c r="N1028" s="8">
        <f t="shared" si="50"/>
        <v>4.4026027913210513</v>
      </c>
    </row>
    <row r="1029" spans="1:14" x14ac:dyDescent="0.35">
      <c r="A1029" s="4">
        <v>1</v>
      </c>
      <c r="B1029" s="4">
        <f t="shared" si="48"/>
        <v>-0.3718571701143138</v>
      </c>
      <c r="G1029" s="4">
        <v>59</v>
      </c>
      <c r="H1029" s="4">
        <f t="shared" si="49"/>
        <v>8.0319697087937048</v>
      </c>
      <c r="M1029" s="6">
        <v>0.82699999999999996</v>
      </c>
      <c r="N1029" s="8">
        <f t="shared" si="50"/>
        <v>3.3875468819564163</v>
      </c>
    </row>
    <row r="1030" spans="1:14" x14ac:dyDescent="0.35">
      <c r="A1030" s="4">
        <v>3</v>
      </c>
      <c r="B1030" s="4">
        <f t="shared" si="48"/>
        <v>-4.4986550222447359E-2</v>
      </c>
      <c r="G1030" s="4">
        <v>0</v>
      </c>
      <c r="H1030" s="4">
        <f t="shared" si="49"/>
        <v>0</v>
      </c>
      <c r="M1030" s="6">
        <v>0.58899999999999997</v>
      </c>
      <c r="N1030" s="8">
        <f t="shared" si="50"/>
        <v>-2.1839277721920868E-3</v>
      </c>
    </row>
    <row r="1031" spans="1:14" x14ac:dyDescent="0.35">
      <c r="A1031" s="4">
        <v>4</v>
      </c>
      <c r="B1031" s="4">
        <f t="shared" si="48"/>
        <v>-5.2615367038240336E-3</v>
      </c>
      <c r="G1031" s="4">
        <v>0</v>
      </c>
      <c r="H1031" s="4">
        <f t="shared" si="49"/>
        <v>0</v>
      </c>
      <c r="M1031" s="6">
        <v>0.628</v>
      </c>
      <c r="N1031" s="8">
        <f t="shared" si="50"/>
        <v>2.6064823688528244E-3</v>
      </c>
    </row>
    <row r="1032" spans="1:14" x14ac:dyDescent="0.35">
      <c r="A1032" s="4">
        <v>1</v>
      </c>
      <c r="B1032" s="4">
        <f t="shared" si="48"/>
        <v>-0.3718571701143138</v>
      </c>
      <c r="G1032" s="4">
        <v>61</v>
      </c>
      <c r="H1032" s="4">
        <f t="shared" si="49"/>
        <v>8.8767815427658281</v>
      </c>
      <c r="M1032" s="6">
        <v>0.72499999999999998</v>
      </c>
      <c r="N1032" s="8">
        <f t="shared" si="50"/>
        <v>0.51700852825926769</v>
      </c>
    </row>
    <row r="1033" spans="1:14" x14ac:dyDescent="0.35">
      <c r="A1033" s="4">
        <v>1</v>
      </c>
      <c r="B1033" s="4">
        <f t="shared" si="48"/>
        <v>-0.3718571701143138</v>
      </c>
      <c r="G1033" s="4">
        <v>0</v>
      </c>
      <c r="H1033" s="4">
        <f t="shared" si="49"/>
        <v>0</v>
      </c>
      <c r="M1033" s="6">
        <v>0.55600000000000005</v>
      </c>
      <c r="N1033" s="8">
        <f t="shared" si="50"/>
        <v>-4.5107237104888294E-2</v>
      </c>
    </row>
    <row r="1034" spans="1:14" x14ac:dyDescent="0.35">
      <c r="A1034" s="4">
        <v>1</v>
      </c>
      <c r="B1034" s="4">
        <f t="shared" si="48"/>
        <v>-0.3718571701143138</v>
      </c>
      <c r="G1034" s="4">
        <v>35</v>
      </c>
      <c r="H1034" s="4">
        <f t="shared" si="49"/>
        <v>1.6767571234864804</v>
      </c>
      <c r="M1034" s="6">
        <v>0.84899999999999998</v>
      </c>
      <c r="N1034" s="8">
        <f t="shared" si="50"/>
        <v>4.5140207584141745</v>
      </c>
    </row>
    <row r="1035" spans="1:14" x14ac:dyDescent="0.35">
      <c r="A1035" s="4">
        <v>1</v>
      </c>
      <c r="B1035" s="4">
        <f t="shared" si="48"/>
        <v>-0.3718571701143138</v>
      </c>
      <c r="G1035" s="4">
        <v>0</v>
      </c>
      <c r="H1035" s="4">
        <f t="shared" si="49"/>
        <v>0</v>
      </c>
      <c r="M1035" s="6">
        <v>0.77800000000000002</v>
      </c>
      <c r="N1035" s="8">
        <f t="shared" si="50"/>
        <v>1.5849944577688613</v>
      </c>
    </row>
    <row r="1036" spans="1:14" x14ac:dyDescent="0.35">
      <c r="A1036" s="4">
        <v>1</v>
      </c>
      <c r="B1036" s="4">
        <f t="shared" si="48"/>
        <v>-0.3718571701143138</v>
      </c>
      <c r="G1036" s="4">
        <v>77</v>
      </c>
      <c r="H1036" s="4">
        <f t="shared" si="49"/>
        <v>17.854109850884047</v>
      </c>
      <c r="M1036" s="6">
        <v>0.77800000000000002</v>
      </c>
      <c r="N1036" s="8">
        <f t="shared" si="50"/>
        <v>1.5849944577688613</v>
      </c>
    </row>
    <row r="1037" spans="1:14" x14ac:dyDescent="0.35">
      <c r="A1037" s="4">
        <v>1</v>
      </c>
      <c r="B1037" s="4">
        <f t="shared" si="48"/>
        <v>-0.3718571701143138</v>
      </c>
      <c r="G1037" s="4">
        <v>76</v>
      </c>
      <c r="H1037" s="4">
        <f t="shared" si="49"/>
        <v>17.167490030078167</v>
      </c>
      <c r="M1037" s="6">
        <v>0.70799999999999996</v>
      </c>
      <c r="N1037" s="8">
        <f t="shared" si="50"/>
        <v>0.32290993230847659</v>
      </c>
    </row>
    <row r="1038" spans="1:14" x14ac:dyDescent="0.35">
      <c r="A1038" s="4">
        <v>14</v>
      </c>
      <c r="B1038" s="4">
        <f t="shared" si="48"/>
        <v>4.4378262948011065</v>
      </c>
      <c r="G1038" s="4">
        <v>73</v>
      </c>
      <c r="H1038" s="4">
        <f t="shared" si="49"/>
        <v>15.213691566351965</v>
      </c>
      <c r="M1038" s="6">
        <v>0.73499999999999999</v>
      </c>
      <c r="N1038" s="8">
        <f t="shared" si="50"/>
        <v>0.66112844174168428</v>
      </c>
    </row>
    <row r="1039" spans="1:14" x14ac:dyDescent="0.35">
      <c r="A1039" s="4">
        <v>2</v>
      </c>
      <c r="B1039" s="4">
        <f t="shared" si="48"/>
        <v>-0.15518246266652197</v>
      </c>
      <c r="G1039" s="4">
        <v>64</v>
      </c>
      <c r="H1039" s="4">
        <f t="shared" si="49"/>
        <v>10.251937478233007</v>
      </c>
      <c r="M1039" s="6">
        <v>0.54100000000000004</v>
      </c>
      <c r="N1039" s="8">
        <f t="shared" si="50"/>
        <v>-9.6578412957659648E-2</v>
      </c>
    </row>
    <row r="1040" spans="1:14" x14ac:dyDescent="0.35">
      <c r="A1040" s="4">
        <v>1</v>
      </c>
      <c r="B1040" s="4">
        <f t="shared" si="48"/>
        <v>-0.3718571701143138</v>
      </c>
      <c r="G1040" s="4">
        <v>0</v>
      </c>
      <c r="H1040" s="4">
        <f t="shared" si="49"/>
        <v>0</v>
      </c>
      <c r="M1040" s="6">
        <v>0.379</v>
      </c>
      <c r="N1040" s="8">
        <f t="shared" si="50"/>
        <v>-3.8653624034449012</v>
      </c>
    </row>
    <row r="1041" spans="1:14" x14ac:dyDescent="0.35">
      <c r="A1041" s="4">
        <v>1</v>
      </c>
      <c r="B1041" s="4">
        <f t="shared" si="48"/>
        <v>-0.3718571701143138</v>
      </c>
      <c r="G1041" s="4">
        <v>11</v>
      </c>
      <c r="H1041" s="4">
        <f t="shared" si="49"/>
        <v>5.2052798399078858E-2</v>
      </c>
      <c r="M1041" s="6">
        <v>0.92200000000000004</v>
      </c>
      <c r="N1041" s="8">
        <f t="shared" si="50"/>
        <v>9.9817693396822325</v>
      </c>
    </row>
    <row r="1042" spans="1:14" x14ac:dyDescent="0.35">
      <c r="A1042" s="4">
        <v>2</v>
      </c>
      <c r="B1042" s="4">
        <f t="shared" si="48"/>
        <v>-0.15518246266652197</v>
      </c>
      <c r="G1042" s="4">
        <v>87</v>
      </c>
      <c r="H1042" s="4">
        <f t="shared" si="49"/>
        <v>25.752760258594012</v>
      </c>
      <c r="M1042" s="6">
        <v>0.69799999999999995</v>
      </c>
      <c r="N1042" s="8">
        <f t="shared" si="50"/>
        <v>0.23545990290375021</v>
      </c>
    </row>
    <row r="1043" spans="1:14" x14ac:dyDescent="0.35">
      <c r="A1043" s="4">
        <v>1</v>
      </c>
      <c r="B1043" s="4">
        <f t="shared" si="48"/>
        <v>-0.3718571701143138</v>
      </c>
      <c r="G1043" s="4">
        <v>81</v>
      </c>
      <c r="H1043" s="4">
        <f t="shared" si="49"/>
        <v>20.783614751318456</v>
      </c>
      <c r="M1043" s="6">
        <v>0.626</v>
      </c>
      <c r="N1043" s="8">
        <f t="shared" si="50"/>
        <v>1.9024829215255772E-3</v>
      </c>
    </row>
    <row r="1044" spans="1:14" x14ac:dyDescent="0.35">
      <c r="A1044" s="4">
        <v>1</v>
      </c>
      <c r="B1044" s="4">
        <f t="shared" si="48"/>
        <v>-0.3718571701143138</v>
      </c>
      <c r="G1044" s="4">
        <v>34</v>
      </c>
      <c r="H1044" s="4">
        <f t="shared" si="49"/>
        <v>1.5371023202685161</v>
      </c>
      <c r="M1044" s="6">
        <v>0.71099999999999997</v>
      </c>
      <c r="N1044" s="8">
        <f t="shared" si="50"/>
        <v>0.35282939338301084</v>
      </c>
    </row>
    <row r="1045" spans="1:14" x14ac:dyDescent="0.35">
      <c r="A1045" s="4">
        <v>1</v>
      </c>
      <c r="B1045" s="4">
        <f t="shared" si="48"/>
        <v>-0.3718571701143138</v>
      </c>
      <c r="G1045" s="4">
        <v>0</v>
      </c>
      <c r="H1045" s="4">
        <f t="shared" si="49"/>
        <v>0</v>
      </c>
      <c r="M1045" s="6">
        <v>0.443</v>
      </c>
      <c r="N1045" s="8">
        <f t="shared" si="50"/>
        <v>-1.4453423537559078</v>
      </c>
    </row>
    <row r="1046" spans="1:14" x14ac:dyDescent="0.35">
      <c r="A1046" s="4">
        <v>12</v>
      </c>
      <c r="B1046" s="4">
        <f t="shared" si="48"/>
        <v>2.0965337395208357</v>
      </c>
      <c r="G1046" s="4">
        <v>47</v>
      </c>
      <c r="H1046" s="4">
        <f t="shared" si="49"/>
        <v>4.0603138153174791</v>
      </c>
      <c r="M1046" s="6">
        <v>0.72299999999999998</v>
      </c>
      <c r="N1046" s="8">
        <f t="shared" si="50"/>
        <v>0.49096224586020615</v>
      </c>
    </row>
    <row r="1047" spans="1:14" x14ac:dyDescent="0.35">
      <c r="A1047" s="4">
        <v>10</v>
      </c>
      <c r="B1047" s="4">
        <f t="shared" si="48"/>
        <v>0.76964184735633479</v>
      </c>
      <c r="G1047" s="4">
        <v>55</v>
      </c>
      <c r="H1047" s="4">
        <f t="shared" si="49"/>
        <v>6.5065997998848584</v>
      </c>
      <c r="M1047" s="6">
        <v>0.78</v>
      </c>
      <c r="N1047" s="8">
        <f t="shared" si="50"/>
        <v>1.6415710029121442</v>
      </c>
    </row>
    <row r="1048" spans="1:14" x14ac:dyDescent="0.35">
      <c r="A1048" s="4">
        <v>11</v>
      </c>
      <c r="B1048" s="4">
        <f t="shared" si="48"/>
        <v>1.3242916585882474</v>
      </c>
      <c r="G1048" s="4">
        <v>54</v>
      </c>
      <c r="H1048" s="4">
        <f t="shared" si="49"/>
        <v>6.158108074464729</v>
      </c>
      <c r="M1048" s="6">
        <v>0.74299999999999999</v>
      </c>
      <c r="N1048" s="8">
        <f t="shared" si="50"/>
        <v>0.79401847442984885</v>
      </c>
    </row>
    <row r="1049" spans="1:14" x14ac:dyDescent="0.35">
      <c r="A1049" s="4">
        <v>1</v>
      </c>
      <c r="B1049" s="4">
        <f t="shared" si="48"/>
        <v>-0.3718571701143138</v>
      </c>
      <c r="G1049" s="4">
        <v>37</v>
      </c>
      <c r="H1049" s="4">
        <f t="shared" si="49"/>
        <v>1.9809394420049145</v>
      </c>
      <c r="M1049" s="6">
        <v>0.72699999999999998</v>
      </c>
      <c r="N1049" s="8">
        <f t="shared" si="50"/>
        <v>0.54396009075485408</v>
      </c>
    </row>
    <row r="1050" spans="1:14" x14ac:dyDescent="0.35">
      <c r="A1050" s="4">
        <v>1</v>
      </c>
      <c r="B1050" s="4">
        <f t="shared" si="48"/>
        <v>-0.3718571701143138</v>
      </c>
      <c r="G1050" s="4">
        <v>59</v>
      </c>
      <c r="H1050" s="4">
        <f t="shared" si="49"/>
        <v>8.0319697087937048</v>
      </c>
      <c r="M1050" s="6">
        <v>0.63300000000000001</v>
      </c>
      <c r="N1050" s="8">
        <f t="shared" si="50"/>
        <v>5.0794309975187892E-3</v>
      </c>
    </row>
    <row r="1051" spans="1:14" x14ac:dyDescent="0.35">
      <c r="A1051" s="4">
        <v>9</v>
      </c>
      <c r="B1051" s="4">
        <f t="shared" si="48"/>
        <v>0.39657640974683322</v>
      </c>
      <c r="G1051" s="4">
        <v>74</v>
      </c>
      <c r="H1051" s="4">
        <f t="shared" si="49"/>
        <v>15.847515536039316</v>
      </c>
      <c r="M1051" s="6">
        <v>0.70699999999999996</v>
      </c>
      <c r="N1051" s="8">
        <f t="shared" si="50"/>
        <v>0.31332626990721746</v>
      </c>
    </row>
    <row r="1052" spans="1:14" x14ac:dyDescent="0.35">
      <c r="A1052" s="4">
        <v>1</v>
      </c>
      <c r="B1052" s="4">
        <f t="shared" si="48"/>
        <v>-0.3718571701143138</v>
      </c>
      <c r="G1052" s="4">
        <v>53</v>
      </c>
      <c r="H1052" s="4">
        <f t="shared" si="49"/>
        <v>5.8222873533130457</v>
      </c>
      <c r="M1052" s="6">
        <v>0.69299999999999995</v>
      </c>
      <c r="N1052" s="8">
        <f t="shared" si="50"/>
        <v>0.19838542012336205</v>
      </c>
    </row>
    <row r="1053" spans="1:14" x14ac:dyDescent="0.35">
      <c r="A1053" s="4">
        <v>7</v>
      </c>
      <c r="B1053" s="4">
        <f t="shared" si="48"/>
        <v>5.1167071081998236E-2</v>
      </c>
      <c r="G1053" s="4">
        <v>4</v>
      </c>
      <c r="H1053" s="4">
        <f t="shared" si="49"/>
        <v>2.5029144233967302E-3</v>
      </c>
      <c r="M1053" s="6">
        <v>0.56000000000000005</v>
      </c>
      <c r="N1053" s="8">
        <f t="shared" si="50"/>
        <v>-3.5465308402718811E-2</v>
      </c>
    </row>
    <row r="1054" spans="1:14" x14ac:dyDescent="0.35">
      <c r="A1054" s="4">
        <v>1</v>
      </c>
      <c r="B1054" s="4">
        <f t="shared" si="48"/>
        <v>-0.3718571701143138</v>
      </c>
      <c r="G1054" s="4">
        <v>55</v>
      </c>
      <c r="H1054" s="4">
        <f t="shared" si="49"/>
        <v>6.5065997998848584</v>
      </c>
      <c r="M1054" s="6">
        <v>0.745</v>
      </c>
      <c r="N1054" s="8">
        <f t="shared" si="50"/>
        <v>0.82981348288243606</v>
      </c>
    </row>
    <row r="1055" spans="1:14" x14ac:dyDescent="0.35">
      <c r="A1055" s="4">
        <v>1</v>
      </c>
      <c r="B1055" s="4">
        <f t="shared" si="48"/>
        <v>-0.3718571701143138</v>
      </c>
      <c r="G1055" s="4">
        <v>0</v>
      </c>
      <c r="H1055" s="4">
        <f t="shared" si="49"/>
        <v>0</v>
      </c>
      <c r="M1055" s="6">
        <v>0.83</v>
      </c>
      <c r="N1055" s="8">
        <f t="shared" si="50"/>
        <v>3.52862812299754</v>
      </c>
    </row>
    <row r="1056" spans="1:14" x14ac:dyDescent="0.35">
      <c r="A1056" s="4">
        <v>1</v>
      </c>
      <c r="B1056" s="4">
        <f t="shared" si="48"/>
        <v>-0.3718571701143138</v>
      </c>
      <c r="G1056" s="4">
        <v>30</v>
      </c>
      <c r="H1056" s="4">
        <f t="shared" si="49"/>
        <v>1.0559170223704955</v>
      </c>
      <c r="M1056" s="6">
        <v>0.54</v>
      </c>
      <c r="N1056" s="8">
        <f t="shared" si="50"/>
        <v>-0.10097265483991928</v>
      </c>
    </row>
    <row r="1057" spans="1:14" x14ac:dyDescent="0.35">
      <c r="A1057" s="4">
        <v>1</v>
      </c>
      <c r="B1057" s="4">
        <f t="shared" si="48"/>
        <v>-0.3718571701143138</v>
      </c>
      <c r="G1057" s="4">
        <v>65</v>
      </c>
      <c r="H1057" s="4">
        <f t="shared" si="49"/>
        <v>10.740044898833231</v>
      </c>
      <c r="M1057" s="6">
        <v>0.624</v>
      </c>
      <c r="N1057" s="8">
        <f t="shared" si="50"/>
        <v>1.338245973621058E-3</v>
      </c>
    </row>
    <row r="1058" spans="1:14" x14ac:dyDescent="0.35">
      <c r="A1058" s="4">
        <v>1</v>
      </c>
      <c r="B1058" s="4">
        <f t="shared" si="48"/>
        <v>-0.3718571701143138</v>
      </c>
      <c r="G1058" s="4">
        <v>0</v>
      </c>
      <c r="H1058" s="4">
        <f t="shared" si="49"/>
        <v>0</v>
      </c>
      <c r="M1058" s="6">
        <v>0.497</v>
      </c>
      <c r="N1058" s="8">
        <f t="shared" si="50"/>
        <v>-0.4397448728602803</v>
      </c>
    </row>
    <row r="1059" spans="1:14" x14ac:dyDescent="0.35">
      <c r="A1059" s="4">
        <v>9</v>
      </c>
      <c r="B1059" s="4">
        <f t="shared" si="48"/>
        <v>0.39657640974683322</v>
      </c>
      <c r="G1059" s="4">
        <v>36</v>
      </c>
      <c r="H1059" s="4">
        <f t="shared" si="49"/>
        <v>1.8246246146562157</v>
      </c>
      <c r="M1059" s="6">
        <v>0.81100000000000005</v>
      </c>
      <c r="N1059" s="8">
        <f t="shared" si="50"/>
        <v>2.6982121287119067</v>
      </c>
    </row>
    <row r="1060" spans="1:14" x14ac:dyDescent="0.35">
      <c r="A1060" s="4">
        <v>8</v>
      </c>
      <c r="B1060" s="4">
        <f t="shared" si="48"/>
        <v>0.16908744968147643</v>
      </c>
      <c r="G1060" s="4">
        <v>53</v>
      </c>
      <c r="H1060" s="4">
        <f t="shared" si="49"/>
        <v>5.8222873533130457</v>
      </c>
      <c r="M1060" s="6">
        <v>0.56000000000000005</v>
      </c>
      <c r="N1060" s="8">
        <f t="shared" si="50"/>
        <v>-3.5465308402718811E-2</v>
      </c>
    </row>
    <row r="1061" spans="1:14" x14ac:dyDescent="0.35">
      <c r="A1061" s="4">
        <v>1</v>
      </c>
      <c r="B1061" s="4">
        <f t="shared" si="48"/>
        <v>-0.3718571701143138</v>
      </c>
      <c r="G1061" s="4">
        <v>0</v>
      </c>
      <c r="H1061" s="4">
        <f t="shared" si="49"/>
        <v>0</v>
      </c>
      <c r="M1061" s="6">
        <v>0.748</v>
      </c>
      <c r="N1061" s="8">
        <f t="shared" si="50"/>
        <v>0.88549819734219537</v>
      </c>
    </row>
    <row r="1062" spans="1:14" x14ac:dyDescent="0.35">
      <c r="A1062" s="4">
        <v>1</v>
      </c>
      <c r="B1062" s="4">
        <f t="shared" si="48"/>
        <v>-0.3718571701143138</v>
      </c>
      <c r="G1062" s="4">
        <v>83</v>
      </c>
      <c r="H1062" s="4">
        <f t="shared" si="49"/>
        <v>22.361467647042904</v>
      </c>
      <c r="M1062" s="6">
        <v>0.753</v>
      </c>
      <c r="N1062" s="8">
        <f t="shared" si="50"/>
        <v>0.98374746787381828</v>
      </c>
    </row>
    <row r="1063" spans="1:14" x14ac:dyDescent="0.35">
      <c r="A1063" s="4">
        <v>1</v>
      </c>
      <c r="B1063" s="4">
        <f t="shared" si="48"/>
        <v>-0.3718571701143138</v>
      </c>
      <c r="G1063" s="4">
        <v>0</v>
      </c>
      <c r="H1063" s="4">
        <f t="shared" si="49"/>
        <v>0</v>
      </c>
      <c r="M1063" s="6">
        <v>0.55800000000000005</v>
      </c>
      <c r="N1063" s="8">
        <f t="shared" si="50"/>
        <v>-4.0093248970166619E-2</v>
      </c>
    </row>
    <row r="1064" spans="1:14" x14ac:dyDescent="0.35">
      <c r="A1064" s="4">
        <v>1</v>
      </c>
      <c r="B1064" s="4">
        <f t="shared" si="48"/>
        <v>-0.3718571701143138</v>
      </c>
      <c r="G1064" s="4">
        <v>77</v>
      </c>
      <c r="H1064" s="4">
        <f t="shared" si="49"/>
        <v>17.854109850884047</v>
      </c>
      <c r="M1064" s="6">
        <v>0.65300000000000002</v>
      </c>
      <c r="N1064" s="8">
        <f t="shared" si="50"/>
        <v>2.9505757461726966E-2</v>
      </c>
    </row>
    <row r="1065" spans="1:14" x14ac:dyDescent="0.35">
      <c r="A1065" s="4">
        <v>4</v>
      </c>
      <c r="B1065" s="4">
        <f t="shared" si="48"/>
        <v>-5.2615367038240336E-3</v>
      </c>
      <c r="G1065" s="4">
        <v>0</v>
      </c>
      <c r="H1065" s="4">
        <f t="shared" si="49"/>
        <v>0</v>
      </c>
      <c r="M1065" s="6">
        <v>0.53600000000000003</v>
      </c>
      <c r="N1065" s="8">
        <f t="shared" si="50"/>
        <v>-0.11988203508373187</v>
      </c>
    </row>
    <row r="1066" spans="1:14" x14ac:dyDescent="0.35">
      <c r="A1066" s="4">
        <v>14</v>
      </c>
      <c r="B1066" s="4">
        <f t="shared" si="48"/>
        <v>4.4378262948011065</v>
      </c>
      <c r="G1066" s="4">
        <v>0</v>
      </c>
      <c r="H1066" s="4">
        <f t="shared" si="49"/>
        <v>0</v>
      </c>
      <c r="M1066" s="6">
        <v>0.69899999999999995</v>
      </c>
      <c r="N1066" s="8">
        <f t="shared" si="50"/>
        <v>0.24338944388637893</v>
      </c>
    </row>
    <row r="1067" spans="1:14" x14ac:dyDescent="0.35">
      <c r="A1067" s="4">
        <v>1</v>
      </c>
      <c r="B1067" s="4">
        <f t="shared" si="48"/>
        <v>-0.3718571701143138</v>
      </c>
      <c r="G1067" s="4">
        <v>0</v>
      </c>
      <c r="H1067" s="4">
        <f t="shared" si="49"/>
        <v>0</v>
      </c>
      <c r="M1067" s="6">
        <v>0.67200000000000004</v>
      </c>
      <c r="N1067" s="8">
        <f t="shared" si="50"/>
        <v>8.4755546534409421E-2</v>
      </c>
    </row>
    <row r="1068" spans="1:14" x14ac:dyDescent="0.35">
      <c r="A1068" s="4">
        <v>1</v>
      </c>
      <c r="B1068" s="4">
        <f t="shared" si="48"/>
        <v>-0.3718571701143138</v>
      </c>
      <c r="G1068" s="4">
        <v>0</v>
      </c>
      <c r="H1068" s="4">
        <f t="shared" si="49"/>
        <v>0</v>
      </c>
      <c r="M1068" s="6">
        <v>0.70499999999999996</v>
      </c>
      <c r="N1068" s="8">
        <f t="shared" si="50"/>
        <v>0.29473158328860694</v>
      </c>
    </row>
    <row r="1069" spans="1:14" x14ac:dyDescent="0.35">
      <c r="A1069" s="4">
        <v>1</v>
      </c>
      <c r="B1069" s="4">
        <f t="shared" si="48"/>
        <v>-0.3718571701143138</v>
      </c>
      <c r="G1069" s="4">
        <v>76</v>
      </c>
      <c r="H1069" s="4">
        <f t="shared" si="49"/>
        <v>17.167490030078167</v>
      </c>
      <c r="M1069" s="6">
        <v>0.63700000000000001</v>
      </c>
      <c r="N1069" s="8">
        <f t="shared" si="50"/>
        <v>7.9186961772787882E-3</v>
      </c>
    </row>
    <row r="1070" spans="1:14" x14ac:dyDescent="0.35">
      <c r="A1070" s="4">
        <v>4</v>
      </c>
      <c r="B1070" s="4">
        <f t="shared" si="48"/>
        <v>-5.2615367038240336E-3</v>
      </c>
      <c r="G1070" s="4">
        <v>83</v>
      </c>
      <c r="H1070" s="4">
        <f t="shared" si="49"/>
        <v>22.361467647042904</v>
      </c>
      <c r="M1070" s="6">
        <v>0.76500000000000001</v>
      </c>
      <c r="N1070" s="8">
        <f t="shared" si="50"/>
        <v>1.248611449119776</v>
      </c>
    </row>
    <row r="1071" spans="1:14" x14ac:dyDescent="0.35">
      <c r="A1071" s="4">
        <v>1</v>
      </c>
      <c r="B1071" s="4">
        <f t="shared" si="48"/>
        <v>-0.3718571701143138</v>
      </c>
      <c r="G1071" s="4">
        <v>0</v>
      </c>
      <c r="H1071" s="4">
        <f t="shared" si="49"/>
        <v>0</v>
      </c>
      <c r="M1071" s="6">
        <v>0.69899999999999995</v>
      </c>
      <c r="N1071" s="8">
        <f t="shared" si="50"/>
        <v>0.24338944388637893</v>
      </c>
    </row>
    <row r="1072" spans="1:14" x14ac:dyDescent="0.35">
      <c r="A1072" s="4">
        <v>2</v>
      </c>
      <c r="B1072" s="4">
        <f t="shared" si="48"/>
        <v>-0.15518246266652197</v>
      </c>
      <c r="G1072" s="4">
        <v>30</v>
      </c>
      <c r="H1072" s="4">
        <f t="shared" si="49"/>
        <v>1.0559170223704955</v>
      </c>
      <c r="M1072" s="6">
        <v>0.45900000000000002</v>
      </c>
      <c r="N1072" s="8">
        <f t="shared" si="50"/>
        <v>-1.0641781726557076</v>
      </c>
    </row>
    <row r="1073" spans="1:14" x14ac:dyDescent="0.35">
      <c r="A1073" s="4">
        <v>1</v>
      </c>
      <c r="B1073" s="4">
        <f t="shared" si="48"/>
        <v>-0.3718571701143138</v>
      </c>
      <c r="G1073" s="4">
        <v>59</v>
      </c>
      <c r="H1073" s="4">
        <f t="shared" si="49"/>
        <v>8.0319697087937048</v>
      </c>
      <c r="M1073" s="6">
        <v>0.38200000000000001</v>
      </c>
      <c r="N1073" s="8">
        <f t="shared" si="50"/>
        <v>-3.7153817751242841</v>
      </c>
    </row>
    <row r="1074" spans="1:14" x14ac:dyDescent="0.35">
      <c r="A1074" s="4">
        <v>1</v>
      </c>
      <c r="B1074" s="4">
        <f t="shared" si="48"/>
        <v>-0.3718571701143138</v>
      </c>
      <c r="G1074" s="4">
        <v>78</v>
      </c>
      <c r="H1074" s="4">
        <f t="shared" si="49"/>
        <v>18.558797585183829</v>
      </c>
      <c r="M1074" s="6">
        <v>0.70399999999999996</v>
      </c>
      <c r="N1074" s="8">
        <f t="shared" si="50"/>
        <v>0.28571669282076478</v>
      </c>
    </row>
    <row r="1075" spans="1:14" x14ac:dyDescent="0.35">
      <c r="A1075" s="4">
        <v>1</v>
      </c>
      <c r="B1075" s="4">
        <f t="shared" si="48"/>
        <v>-0.3718571701143138</v>
      </c>
      <c r="G1075" s="4">
        <v>0</v>
      </c>
      <c r="H1075" s="4">
        <f t="shared" si="49"/>
        <v>0</v>
      </c>
      <c r="M1075" s="6">
        <v>0.59299999999999997</v>
      </c>
      <c r="N1075" s="8">
        <f t="shared" si="50"/>
        <v>-1.0712220059962694E-3</v>
      </c>
    </row>
    <row r="1076" spans="1:14" x14ac:dyDescent="0.35">
      <c r="A1076" s="4">
        <v>5</v>
      </c>
      <c r="B1076" s="4">
        <f t="shared" si="48"/>
        <v>4.7396761401866345E-7</v>
      </c>
      <c r="G1076" s="4">
        <v>76</v>
      </c>
      <c r="H1076" s="4">
        <f t="shared" si="49"/>
        <v>17.167490030078167</v>
      </c>
      <c r="M1076" s="6">
        <v>0.748</v>
      </c>
      <c r="N1076" s="8">
        <f t="shared" si="50"/>
        <v>0.88549819734219537</v>
      </c>
    </row>
    <row r="1077" spans="1:14" x14ac:dyDescent="0.35">
      <c r="A1077" s="4">
        <v>3</v>
      </c>
      <c r="B1077" s="4">
        <f t="shared" si="48"/>
        <v>-4.4986550222447359E-2</v>
      </c>
      <c r="G1077" s="4">
        <v>81</v>
      </c>
      <c r="H1077" s="4">
        <f t="shared" si="49"/>
        <v>20.783614751318456</v>
      </c>
      <c r="M1077" s="6">
        <v>0.58899999999999997</v>
      </c>
      <c r="N1077" s="8">
        <f t="shared" si="50"/>
        <v>-2.1839277721920868E-3</v>
      </c>
    </row>
    <row r="1078" spans="1:14" x14ac:dyDescent="0.35">
      <c r="A1078" s="4">
        <v>1</v>
      </c>
      <c r="B1078" s="4">
        <f t="shared" si="48"/>
        <v>-0.3718571701143138</v>
      </c>
      <c r="G1078" s="4">
        <v>0</v>
      </c>
      <c r="H1078" s="4">
        <f t="shared" si="49"/>
        <v>0</v>
      </c>
      <c r="M1078" s="6">
        <v>0.752</v>
      </c>
      <c r="N1078" s="8">
        <f t="shared" si="50"/>
        <v>0.96354445120648025</v>
      </c>
    </row>
    <row r="1079" spans="1:14" x14ac:dyDescent="0.35">
      <c r="A1079" s="4">
        <v>2</v>
      </c>
      <c r="B1079" s="4">
        <f t="shared" si="48"/>
        <v>-0.15518246266652197</v>
      </c>
      <c r="G1079" s="4">
        <v>78</v>
      </c>
      <c r="H1079" s="4">
        <f t="shared" si="49"/>
        <v>18.558797585183829</v>
      </c>
      <c r="M1079" s="6">
        <v>0.72699999999999998</v>
      </c>
      <c r="N1079" s="8">
        <f t="shared" si="50"/>
        <v>0.54396009075485408</v>
      </c>
    </row>
    <row r="1080" spans="1:14" x14ac:dyDescent="0.35">
      <c r="A1080" s="4">
        <v>5</v>
      </c>
      <c r="B1080" s="4">
        <f t="shared" si="48"/>
        <v>4.7396761401866345E-7</v>
      </c>
      <c r="G1080" s="4">
        <v>35</v>
      </c>
      <c r="H1080" s="4">
        <f t="shared" si="49"/>
        <v>1.6767571234864804</v>
      </c>
      <c r="M1080" s="6">
        <v>0.75700000000000001</v>
      </c>
      <c r="N1080" s="8">
        <f t="shared" si="50"/>
        <v>1.0673833411055931</v>
      </c>
    </row>
    <row r="1081" spans="1:14" x14ac:dyDescent="0.35">
      <c r="A1081" s="4">
        <v>2</v>
      </c>
      <c r="B1081" s="4">
        <f t="shared" si="48"/>
        <v>-0.15518246266652197</v>
      </c>
      <c r="G1081" s="4">
        <v>43</v>
      </c>
      <c r="H1081" s="4">
        <f t="shared" si="49"/>
        <v>3.1093627665781836</v>
      </c>
      <c r="M1081" s="6">
        <v>0.312</v>
      </c>
      <c r="N1081" s="8">
        <f t="shared" si="50"/>
        <v>-8.3493969551554894</v>
      </c>
    </row>
    <row r="1082" spans="1:14" x14ac:dyDescent="0.35">
      <c r="A1082" s="4">
        <v>1</v>
      </c>
      <c r="B1082" s="4">
        <f t="shared" si="48"/>
        <v>-0.3718571701143138</v>
      </c>
      <c r="G1082" s="4">
        <v>35</v>
      </c>
      <c r="H1082" s="4">
        <f t="shared" si="49"/>
        <v>1.6767571234864804</v>
      </c>
      <c r="M1082" s="6">
        <v>0.503</v>
      </c>
      <c r="N1082" s="8">
        <f t="shared" si="50"/>
        <v>-0.37217707585333765</v>
      </c>
    </row>
    <row r="1083" spans="1:14" x14ac:dyDescent="0.35">
      <c r="A1083" s="4">
        <v>1</v>
      </c>
      <c r="B1083" s="4">
        <f t="shared" si="48"/>
        <v>-0.3718571701143138</v>
      </c>
      <c r="G1083" s="4">
        <v>45</v>
      </c>
      <c r="H1083" s="4">
        <f t="shared" si="49"/>
        <v>3.5637199505004213</v>
      </c>
      <c r="M1083" s="6">
        <v>0.54600000000000004</v>
      </c>
      <c r="N1083" s="8">
        <f t="shared" si="50"/>
        <v>-7.6509166356262343E-2</v>
      </c>
    </row>
    <row r="1084" spans="1:14" x14ac:dyDescent="0.35">
      <c r="A1084" s="4">
        <v>8</v>
      </c>
      <c r="B1084" s="4">
        <f t="shared" si="48"/>
        <v>0.16908744968147643</v>
      </c>
      <c r="G1084" s="4">
        <v>75</v>
      </c>
      <c r="H1084" s="4">
        <f t="shared" si="49"/>
        <v>16.498703474538985</v>
      </c>
      <c r="M1084" s="6">
        <v>0.68400000000000005</v>
      </c>
      <c r="N1084" s="8">
        <f t="shared" si="50"/>
        <v>0.14184994962399736</v>
      </c>
    </row>
    <row r="1085" spans="1:14" x14ac:dyDescent="0.35">
      <c r="A1085" s="4">
        <v>4</v>
      </c>
      <c r="B1085" s="4">
        <f t="shared" si="48"/>
        <v>-5.2615367038240336E-3</v>
      </c>
      <c r="G1085" s="4">
        <v>87</v>
      </c>
      <c r="H1085" s="4">
        <f t="shared" si="49"/>
        <v>25.752760258594012</v>
      </c>
      <c r="M1085" s="6">
        <v>0.71399999999999997</v>
      </c>
      <c r="N1085" s="8">
        <f t="shared" si="50"/>
        <v>0.38454216089383025</v>
      </c>
    </row>
    <row r="1086" spans="1:14" x14ac:dyDescent="0.35">
      <c r="A1086" s="4">
        <v>7</v>
      </c>
      <c r="B1086" s="4">
        <f t="shared" si="48"/>
        <v>5.1167071081998236E-2</v>
      </c>
      <c r="G1086" s="4">
        <v>76</v>
      </c>
      <c r="H1086" s="4">
        <f t="shared" si="49"/>
        <v>17.167490030078167</v>
      </c>
      <c r="M1086" s="6">
        <v>0.28399999999999997</v>
      </c>
      <c r="N1086" s="8">
        <f t="shared" si="50"/>
        <v>-10.950738840793576</v>
      </c>
    </row>
    <row r="1087" spans="1:14" x14ac:dyDescent="0.35">
      <c r="A1087" s="4">
        <v>8</v>
      </c>
      <c r="B1087" s="4">
        <f t="shared" si="48"/>
        <v>0.16908744968147643</v>
      </c>
      <c r="G1087" s="4">
        <v>74</v>
      </c>
      <c r="H1087" s="4">
        <f t="shared" si="49"/>
        <v>15.847515536039316</v>
      </c>
      <c r="M1087" s="6">
        <v>0.67</v>
      </c>
      <c r="N1087" s="8">
        <f t="shared" si="50"/>
        <v>7.7064126603481289E-2</v>
      </c>
    </row>
    <row r="1088" spans="1:14" x14ac:dyDescent="0.35">
      <c r="A1088" s="4">
        <v>1</v>
      </c>
      <c r="B1088" s="4">
        <f t="shared" si="48"/>
        <v>-0.3718571701143138</v>
      </c>
      <c r="G1088" s="4">
        <v>0</v>
      </c>
      <c r="H1088" s="4">
        <f t="shared" si="49"/>
        <v>0</v>
      </c>
      <c r="M1088" s="6">
        <v>0.72199999999999998</v>
      </c>
      <c r="N1088" s="8">
        <f t="shared" si="50"/>
        <v>0.47827375188375937</v>
      </c>
    </row>
    <row r="1089" spans="1:14" x14ac:dyDescent="0.35">
      <c r="A1089" s="4">
        <v>1</v>
      </c>
      <c r="B1089" s="4">
        <f t="shared" si="48"/>
        <v>-0.3718571701143138</v>
      </c>
      <c r="G1089" s="4">
        <v>70</v>
      </c>
      <c r="H1089" s="4">
        <f t="shared" si="49"/>
        <v>13.414056987891843</v>
      </c>
      <c r="M1089" s="6">
        <v>0.52600000000000002</v>
      </c>
      <c r="N1089" s="8">
        <f t="shared" si="50"/>
        <v>-0.17715896853250476</v>
      </c>
    </row>
    <row r="1090" spans="1:14" x14ac:dyDescent="0.35">
      <c r="A1090" s="4">
        <v>2</v>
      </c>
      <c r="B1090" s="4">
        <f t="shared" ref="B1090:B1153" si="51">((A1090-E$3)/E$4)^3</f>
        <v>-0.15518246266652197</v>
      </c>
      <c r="G1090" s="4">
        <v>41</v>
      </c>
      <c r="H1090" s="4">
        <f t="shared" ref="H1090:H1153" si="52">((G1090-K$3)/K$4)^3</f>
        <v>2.6953650777332196</v>
      </c>
      <c r="M1090" s="6">
        <v>0.58699999999999997</v>
      </c>
      <c r="N1090" s="8">
        <f t="shared" ref="N1090:N1153" si="53">((M1090-Q$3)/Q$4)^3</f>
        <v>-2.9520582096112398E-3</v>
      </c>
    </row>
    <row r="1091" spans="1:14" x14ac:dyDescent="0.35">
      <c r="A1091" s="4">
        <v>13</v>
      </c>
      <c r="B1091" s="4">
        <f t="shared" si="51"/>
        <v>3.1223759862323677</v>
      </c>
      <c r="G1091" s="4">
        <v>12</v>
      </c>
      <c r="H1091" s="4">
        <f t="shared" si="52"/>
        <v>6.7578689431711705E-2</v>
      </c>
      <c r="M1091" s="6">
        <v>0.69099999999999995</v>
      </c>
      <c r="N1091" s="8">
        <f t="shared" si="53"/>
        <v>0.18472037900191562</v>
      </c>
    </row>
    <row r="1092" spans="1:14" x14ac:dyDescent="0.35">
      <c r="A1092" s="4">
        <v>25</v>
      </c>
      <c r="B1092" s="4">
        <f t="shared" si="51"/>
        <v>48.320170050017083</v>
      </c>
      <c r="G1092" s="4">
        <v>36</v>
      </c>
      <c r="H1092" s="4">
        <f t="shared" si="52"/>
        <v>1.8246246146562157</v>
      </c>
      <c r="M1092" s="6">
        <v>0.42799999999999999</v>
      </c>
      <c r="N1092" s="8">
        <f t="shared" si="53"/>
        <v>-1.8766599074223815</v>
      </c>
    </row>
    <row r="1093" spans="1:14" x14ac:dyDescent="0.35">
      <c r="A1093" s="4">
        <v>1</v>
      </c>
      <c r="B1093" s="4">
        <f t="shared" si="51"/>
        <v>-0.3718571701143138</v>
      </c>
      <c r="G1093" s="4">
        <v>74</v>
      </c>
      <c r="H1093" s="4">
        <f t="shared" si="52"/>
        <v>15.847515536039316</v>
      </c>
      <c r="M1093" s="6">
        <v>0.58699999999999997</v>
      </c>
      <c r="N1093" s="8">
        <f t="shared" si="53"/>
        <v>-2.9520582096112398E-3</v>
      </c>
    </row>
    <row r="1094" spans="1:14" x14ac:dyDescent="0.35">
      <c r="A1094" s="4">
        <v>10</v>
      </c>
      <c r="B1094" s="4">
        <f t="shared" si="51"/>
        <v>0.76964184735633479</v>
      </c>
      <c r="G1094" s="4">
        <v>8</v>
      </c>
      <c r="H1094" s="4">
        <f t="shared" si="52"/>
        <v>2.0023315387173841E-2</v>
      </c>
      <c r="M1094" s="6">
        <v>0.41799999999999998</v>
      </c>
      <c r="N1094" s="8">
        <f t="shared" si="53"/>
        <v>-2.2072794804858824</v>
      </c>
    </row>
    <row r="1095" spans="1:14" x14ac:dyDescent="0.35">
      <c r="A1095" s="4">
        <v>2</v>
      </c>
      <c r="B1095" s="4">
        <f t="shared" si="51"/>
        <v>-0.15518246266652197</v>
      </c>
      <c r="G1095" s="4">
        <v>26</v>
      </c>
      <c r="H1095" s="4">
        <f t="shared" si="52"/>
        <v>0.68736287352532688</v>
      </c>
      <c r="M1095" s="6">
        <v>0.70099999999999996</v>
      </c>
      <c r="N1095" s="8">
        <f t="shared" si="53"/>
        <v>0.25977863528014927</v>
      </c>
    </row>
    <row r="1096" spans="1:14" x14ac:dyDescent="0.35">
      <c r="A1096" s="4">
        <v>1</v>
      </c>
      <c r="B1096" s="4">
        <f t="shared" si="51"/>
        <v>-0.3718571701143138</v>
      </c>
      <c r="G1096" s="4">
        <v>1</v>
      </c>
      <c r="H1096" s="4">
        <f t="shared" si="52"/>
        <v>3.9108037865573909E-5</v>
      </c>
      <c r="M1096" s="6">
        <v>0.61299999999999999</v>
      </c>
      <c r="N1096" s="8">
        <f t="shared" si="53"/>
        <v>4.2105162165599082E-5</v>
      </c>
    </row>
    <row r="1097" spans="1:14" x14ac:dyDescent="0.35">
      <c r="A1097" s="4">
        <v>1</v>
      </c>
      <c r="B1097" s="4">
        <f t="shared" si="51"/>
        <v>-0.3718571701143138</v>
      </c>
      <c r="G1097" s="4">
        <v>47</v>
      </c>
      <c r="H1097" s="4">
        <f t="shared" si="52"/>
        <v>4.0603138153174791</v>
      </c>
      <c r="M1097" s="6">
        <v>0.874</v>
      </c>
      <c r="N1097" s="8">
        <f t="shared" si="53"/>
        <v>6.0690316083064317</v>
      </c>
    </row>
    <row r="1098" spans="1:14" x14ac:dyDescent="0.35">
      <c r="A1098" s="4">
        <v>17</v>
      </c>
      <c r="B1098" s="4">
        <f t="shared" si="51"/>
        <v>10.481904552433241</v>
      </c>
      <c r="G1098" s="4">
        <v>0</v>
      </c>
      <c r="H1098" s="4">
        <f t="shared" si="52"/>
        <v>0</v>
      </c>
      <c r="M1098" s="6">
        <v>0.60699999999999998</v>
      </c>
      <c r="N1098" s="8">
        <f t="shared" si="53"/>
        <v>-2.5525908235393989E-7</v>
      </c>
    </row>
    <row r="1099" spans="1:14" x14ac:dyDescent="0.35">
      <c r="A1099" s="4">
        <v>1</v>
      </c>
      <c r="B1099" s="4">
        <f t="shared" si="51"/>
        <v>-0.3718571701143138</v>
      </c>
      <c r="G1099" s="4">
        <v>71</v>
      </c>
      <c r="H1099" s="4">
        <f t="shared" si="52"/>
        <v>13.997196940505422</v>
      </c>
      <c r="M1099" s="6">
        <v>0.52900000000000003</v>
      </c>
      <c r="N1099" s="8">
        <f t="shared" si="53"/>
        <v>-0.15840094075004615</v>
      </c>
    </row>
    <row r="1100" spans="1:14" x14ac:dyDescent="0.35">
      <c r="A1100" s="4">
        <v>6</v>
      </c>
      <c r="B1100" s="4">
        <f t="shared" si="51"/>
        <v>6.8073778701327808E-3</v>
      </c>
      <c r="G1100" s="4">
        <v>0</v>
      </c>
      <c r="H1100" s="4">
        <f t="shared" si="52"/>
        <v>0</v>
      </c>
      <c r="M1100" s="6">
        <v>0.70899999999999996</v>
      </c>
      <c r="N1100" s="8">
        <f t="shared" si="53"/>
        <v>0.33268705160469825</v>
      </c>
    </row>
    <row r="1101" spans="1:14" x14ac:dyDescent="0.35">
      <c r="A1101" s="4">
        <v>11</v>
      </c>
      <c r="B1101" s="4">
        <f t="shared" si="51"/>
        <v>1.3242916585882474</v>
      </c>
      <c r="G1101" s="4">
        <v>14</v>
      </c>
      <c r="H1101" s="4">
        <f t="shared" si="52"/>
        <v>0.1073124559031348</v>
      </c>
      <c r="M1101" s="6">
        <v>0.38200000000000001</v>
      </c>
      <c r="N1101" s="8">
        <f t="shared" si="53"/>
        <v>-3.7153817751242841</v>
      </c>
    </row>
    <row r="1102" spans="1:14" x14ac:dyDescent="0.35">
      <c r="A1102" s="4">
        <v>1</v>
      </c>
      <c r="B1102" s="4">
        <f t="shared" si="51"/>
        <v>-0.3718571701143138</v>
      </c>
      <c r="G1102" s="4">
        <v>74</v>
      </c>
      <c r="H1102" s="4">
        <f t="shared" si="52"/>
        <v>15.847515536039316</v>
      </c>
      <c r="M1102" s="6">
        <v>0.65300000000000002</v>
      </c>
      <c r="N1102" s="8">
        <f t="shared" si="53"/>
        <v>2.9505757461726966E-2</v>
      </c>
    </row>
    <row r="1103" spans="1:14" x14ac:dyDescent="0.35">
      <c r="A1103" s="4">
        <v>14</v>
      </c>
      <c r="B1103" s="4">
        <f t="shared" si="51"/>
        <v>4.4378262948011065</v>
      </c>
      <c r="G1103" s="4">
        <v>80</v>
      </c>
      <c r="H1103" s="4">
        <f t="shared" si="52"/>
        <v>20.023315387173842</v>
      </c>
      <c r="M1103" s="6">
        <v>0.496</v>
      </c>
      <c r="N1103" s="8">
        <f t="shared" si="53"/>
        <v>-0.45174540965872373</v>
      </c>
    </row>
    <row r="1104" spans="1:14" x14ac:dyDescent="0.35">
      <c r="A1104" s="4">
        <v>1</v>
      </c>
      <c r="B1104" s="4">
        <f t="shared" si="51"/>
        <v>-0.3718571701143138</v>
      </c>
      <c r="G1104" s="4">
        <v>76</v>
      </c>
      <c r="H1104" s="4">
        <f t="shared" si="52"/>
        <v>17.167490030078167</v>
      </c>
      <c r="M1104" s="6">
        <v>0.68400000000000005</v>
      </c>
      <c r="N1104" s="8">
        <f t="shared" si="53"/>
        <v>0.14184994962399736</v>
      </c>
    </row>
    <row r="1105" spans="1:14" x14ac:dyDescent="0.35">
      <c r="A1105" s="4">
        <v>1</v>
      </c>
      <c r="B1105" s="4">
        <f t="shared" si="51"/>
        <v>-0.3718571701143138</v>
      </c>
      <c r="G1105" s="4">
        <v>0</v>
      </c>
      <c r="H1105" s="4">
        <f t="shared" si="52"/>
        <v>0</v>
      </c>
      <c r="M1105" s="6">
        <v>0.86299999999999999</v>
      </c>
      <c r="N1105" s="8">
        <f t="shared" si="53"/>
        <v>5.347007654284031</v>
      </c>
    </row>
    <row r="1106" spans="1:14" x14ac:dyDescent="0.35">
      <c r="A1106" s="4">
        <v>13</v>
      </c>
      <c r="B1106" s="4">
        <f t="shared" si="51"/>
        <v>3.1223759862323677</v>
      </c>
      <c r="G1106" s="4">
        <v>73</v>
      </c>
      <c r="H1106" s="4">
        <f t="shared" si="52"/>
        <v>15.213691566351965</v>
      </c>
      <c r="M1106" s="6">
        <v>0.55200000000000005</v>
      </c>
      <c r="N1106" s="8">
        <f t="shared" si="53"/>
        <v>-5.6355216083999744E-2</v>
      </c>
    </row>
    <row r="1107" spans="1:14" x14ac:dyDescent="0.35">
      <c r="A1107" s="4">
        <v>1</v>
      </c>
      <c r="B1107" s="4">
        <f t="shared" si="51"/>
        <v>-0.3718571701143138</v>
      </c>
      <c r="G1107" s="4">
        <v>53</v>
      </c>
      <c r="H1107" s="4">
        <f t="shared" si="52"/>
        <v>5.8222873533130457</v>
      </c>
      <c r="M1107" s="6">
        <v>0.45600000000000002</v>
      </c>
      <c r="N1107" s="8">
        <f t="shared" si="53"/>
        <v>-1.1297938354678785</v>
      </c>
    </row>
    <row r="1108" spans="1:14" x14ac:dyDescent="0.35">
      <c r="A1108" s="4">
        <v>1</v>
      </c>
      <c r="B1108" s="4">
        <f t="shared" si="51"/>
        <v>-0.3718571701143138</v>
      </c>
      <c r="G1108" s="4">
        <v>55</v>
      </c>
      <c r="H1108" s="4">
        <f t="shared" si="52"/>
        <v>6.5065997998848584</v>
      </c>
      <c r="M1108" s="6">
        <v>0.61</v>
      </c>
      <c r="N1108" s="8">
        <f t="shared" si="53"/>
        <v>2.8771573460276228E-6</v>
      </c>
    </row>
    <row r="1109" spans="1:14" x14ac:dyDescent="0.35">
      <c r="A1109" s="4">
        <v>4</v>
      </c>
      <c r="B1109" s="4">
        <f t="shared" si="51"/>
        <v>-5.2615367038240336E-3</v>
      </c>
      <c r="G1109" s="4">
        <v>0</v>
      </c>
      <c r="H1109" s="4">
        <f t="shared" si="52"/>
        <v>0</v>
      </c>
      <c r="M1109" s="6">
        <v>0.65800000000000003</v>
      </c>
      <c r="N1109" s="8">
        <f t="shared" si="53"/>
        <v>4.0454175343420051E-2</v>
      </c>
    </row>
    <row r="1110" spans="1:14" x14ac:dyDescent="0.35">
      <c r="A1110" s="4">
        <v>5</v>
      </c>
      <c r="B1110" s="4">
        <f t="shared" si="51"/>
        <v>4.7396761401866345E-7</v>
      </c>
      <c r="G1110" s="4">
        <v>0</v>
      </c>
      <c r="H1110" s="4">
        <f t="shared" si="52"/>
        <v>0</v>
      </c>
      <c r="M1110" s="6">
        <v>0.75</v>
      </c>
      <c r="N1110" s="8">
        <f t="shared" si="53"/>
        <v>0.92397202796381506</v>
      </c>
    </row>
    <row r="1111" spans="1:14" x14ac:dyDescent="0.35">
      <c r="A1111" s="4">
        <v>6</v>
      </c>
      <c r="B1111" s="4">
        <f t="shared" si="51"/>
        <v>6.8073778701327808E-3</v>
      </c>
      <c r="G1111" s="4">
        <v>0</v>
      </c>
      <c r="H1111" s="4">
        <f t="shared" si="52"/>
        <v>0</v>
      </c>
      <c r="M1111" s="6">
        <v>0.76600000000000001</v>
      </c>
      <c r="N1111" s="8">
        <f t="shared" si="53"/>
        <v>1.2726110674592019</v>
      </c>
    </row>
    <row r="1112" spans="1:14" x14ac:dyDescent="0.35">
      <c r="A1112" s="4">
        <v>8</v>
      </c>
      <c r="B1112" s="4">
        <f t="shared" si="51"/>
        <v>0.16908744968147643</v>
      </c>
      <c r="G1112" s="4">
        <v>0</v>
      </c>
      <c r="H1112" s="4">
        <f t="shared" si="52"/>
        <v>0</v>
      </c>
      <c r="M1112" s="6">
        <v>0.8</v>
      </c>
      <c r="N1112" s="8">
        <f t="shared" si="53"/>
        <v>2.2830694004445364</v>
      </c>
    </row>
    <row r="1113" spans="1:14" x14ac:dyDescent="0.35">
      <c r="A1113" s="4">
        <v>1</v>
      </c>
      <c r="B1113" s="4">
        <f t="shared" si="51"/>
        <v>-0.3718571701143138</v>
      </c>
      <c r="G1113" s="4">
        <v>0</v>
      </c>
      <c r="H1113" s="4">
        <f t="shared" si="52"/>
        <v>0</v>
      </c>
      <c r="M1113" s="6">
        <v>0.61299999999999999</v>
      </c>
      <c r="N1113" s="8">
        <f t="shared" si="53"/>
        <v>4.2105162165599082E-5</v>
      </c>
    </row>
    <row r="1114" spans="1:14" x14ac:dyDescent="0.35">
      <c r="A1114" s="4">
        <v>12</v>
      </c>
      <c r="B1114" s="4">
        <f t="shared" si="51"/>
        <v>2.0965337395208357</v>
      </c>
      <c r="G1114" s="4">
        <v>0</v>
      </c>
      <c r="H1114" s="4">
        <f t="shared" si="52"/>
        <v>0</v>
      </c>
      <c r="M1114" s="6">
        <v>0.71899999999999997</v>
      </c>
      <c r="N1114" s="8">
        <f t="shared" si="53"/>
        <v>0.44152366134381188</v>
      </c>
    </row>
    <row r="1115" spans="1:14" x14ac:dyDescent="0.35">
      <c r="A1115" s="4">
        <v>12</v>
      </c>
      <c r="B1115" s="4">
        <f t="shared" si="51"/>
        <v>2.0965337395208357</v>
      </c>
      <c r="G1115" s="4">
        <v>0</v>
      </c>
      <c r="H1115" s="4">
        <f t="shared" si="52"/>
        <v>0</v>
      </c>
      <c r="M1115" s="6">
        <v>0.55800000000000005</v>
      </c>
      <c r="N1115" s="8">
        <f t="shared" si="53"/>
        <v>-4.0093248970166619E-2</v>
      </c>
    </row>
    <row r="1116" spans="1:14" x14ac:dyDescent="0.35">
      <c r="A1116" s="4">
        <v>2</v>
      </c>
      <c r="B1116" s="4">
        <f t="shared" si="51"/>
        <v>-0.15518246266652197</v>
      </c>
      <c r="G1116" s="4">
        <v>0</v>
      </c>
      <c r="H1116" s="4">
        <f t="shared" si="52"/>
        <v>0</v>
      </c>
      <c r="M1116" s="6">
        <v>0.70499999999999996</v>
      </c>
      <c r="N1116" s="8">
        <f t="shared" si="53"/>
        <v>0.29473158328860694</v>
      </c>
    </row>
    <row r="1117" spans="1:14" x14ac:dyDescent="0.35">
      <c r="A1117" s="4">
        <v>1</v>
      </c>
      <c r="B1117" s="4">
        <f t="shared" si="51"/>
        <v>-0.3718571701143138</v>
      </c>
      <c r="G1117" s="4">
        <v>66</v>
      </c>
      <c r="H1117" s="4">
        <f t="shared" si="52"/>
        <v>11.243404454201036</v>
      </c>
      <c r="M1117" s="6">
        <v>0.84499999999999997</v>
      </c>
      <c r="N1117" s="8">
        <f t="shared" si="53"/>
        <v>4.2930334694441159</v>
      </c>
    </row>
    <row r="1118" spans="1:14" x14ac:dyDescent="0.35">
      <c r="A1118" s="4">
        <v>1</v>
      </c>
      <c r="B1118" s="4">
        <f t="shared" si="51"/>
        <v>-0.3718571701143138</v>
      </c>
      <c r="G1118" s="4">
        <v>35</v>
      </c>
      <c r="H1118" s="4">
        <f t="shared" si="52"/>
        <v>1.6767571234864804</v>
      </c>
      <c r="M1118" s="6">
        <v>0.51200000000000001</v>
      </c>
      <c r="N1118" s="8">
        <f t="shared" si="53"/>
        <v>-0.28438617455945259</v>
      </c>
    </row>
    <row r="1119" spans="1:14" x14ac:dyDescent="0.35">
      <c r="A1119" s="4">
        <v>9</v>
      </c>
      <c r="B1119" s="4">
        <f t="shared" si="51"/>
        <v>0.39657640974683322</v>
      </c>
      <c r="G1119" s="4">
        <v>0</v>
      </c>
      <c r="H1119" s="4">
        <f t="shared" si="52"/>
        <v>0</v>
      </c>
      <c r="M1119" s="6">
        <v>0.56200000000000006</v>
      </c>
      <c r="N1119" s="8">
        <f t="shared" si="53"/>
        <v>-3.1207950400583155E-2</v>
      </c>
    </row>
    <row r="1120" spans="1:14" x14ac:dyDescent="0.35">
      <c r="A1120" s="4">
        <v>1</v>
      </c>
      <c r="B1120" s="4">
        <f t="shared" si="51"/>
        <v>-0.3718571701143138</v>
      </c>
      <c r="G1120" s="4">
        <v>0</v>
      </c>
      <c r="H1120" s="4">
        <f t="shared" si="52"/>
        <v>0</v>
      </c>
      <c r="M1120" s="6">
        <v>0.755</v>
      </c>
      <c r="N1120" s="8">
        <f t="shared" si="53"/>
        <v>1.0249967769267303</v>
      </c>
    </row>
    <row r="1121" spans="1:14" x14ac:dyDescent="0.35">
      <c r="A1121" s="4">
        <v>14</v>
      </c>
      <c r="B1121" s="4">
        <f t="shared" si="51"/>
        <v>4.4378262948011065</v>
      </c>
      <c r="G1121" s="4">
        <v>0</v>
      </c>
      <c r="H1121" s="4">
        <f t="shared" si="52"/>
        <v>0</v>
      </c>
      <c r="M1121" s="6">
        <v>0.59799999999999998</v>
      </c>
      <c r="N1121" s="8">
        <f t="shared" si="53"/>
        <v>-3.1502279422650762E-4</v>
      </c>
    </row>
    <row r="1122" spans="1:14" x14ac:dyDescent="0.35">
      <c r="A1122" s="4">
        <v>3</v>
      </c>
      <c r="B1122" s="4">
        <f t="shared" si="51"/>
        <v>-4.4986550222447359E-2</v>
      </c>
      <c r="G1122" s="4">
        <v>0</v>
      </c>
      <c r="H1122" s="4">
        <f t="shared" si="52"/>
        <v>0</v>
      </c>
      <c r="M1122" s="6">
        <v>0.59799999999999998</v>
      </c>
      <c r="N1122" s="8">
        <f t="shared" si="53"/>
        <v>-3.1502279422650762E-4</v>
      </c>
    </row>
    <row r="1123" spans="1:14" x14ac:dyDescent="0.35">
      <c r="A1123" s="4">
        <v>1</v>
      </c>
      <c r="B1123" s="4">
        <f t="shared" si="51"/>
        <v>-0.3718571701143138</v>
      </c>
      <c r="G1123" s="4">
        <v>87</v>
      </c>
      <c r="H1123" s="4">
        <f t="shared" si="52"/>
        <v>25.752760258594012</v>
      </c>
      <c r="M1123" s="6">
        <v>0.68100000000000005</v>
      </c>
      <c r="N1123" s="8">
        <f t="shared" si="53"/>
        <v>0.12572149930310239</v>
      </c>
    </row>
    <row r="1124" spans="1:14" x14ac:dyDescent="0.35">
      <c r="A1124" s="4">
        <v>2</v>
      </c>
      <c r="B1124" s="4">
        <f t="shared" si="51"/>
        <v>-0.15518246266652197</v>
      </c>
      <c r="G1124" s="4">
        <v>0</v>
      </c>
      <c r="H1124" s="4">
        <f t="shared" si="52"/>
        <v>0</v>
      </c>
      <c r="M1124" s="6">
        <v>0.79500000000000004</v>
      </c>
      <c r="N1124" s="8">
        <f t="shared" si="53"/>
        <v>2.1093749870434957</v>
      </c>
    </row>
    <row r="1125" spans="1:14" x14ac:dyDescent="0.35">
      <c r="A1125" s="4">
        <v>1</v>
      </c>
      <c r="B1125" s="4">
        <f t="shared" si="51"/>
        <v>-0.3718571701143138</v>
      </c>
      <c r="G1125" s="4">
        <v>75</v>
      </c>
      <c r="H1125" s="4">
        <f t="shared" si="52"/>
        <v>16.498703474538985</v>
      </c>
      <c r="M1125" s="6">
        <v>0.46800000000000003</v>
      </c>
      <c r="N1125" s="8">
        <f t="shared" si="53"/>
        <v>-0.88266853641179244</v>
      </c>
    </row>
    <row r="1126" spans="1:14" x14ac:dyDescent="0.35">
      <c r="A1126" s="4">
        <v>14</v>
      </c>
      <c r="B1126" s="4">
        <f t="shared" si="51"/>
        <v>4.4378262948011065</v>
      </c>
      <c r="G1126" s="4">
        <v>0</v>
      </c>
      <c r="H1126" s="4">
        <f t="shared" si="52"/>
        <v>0</v>
      </c>
      <c r="M1126" s="6">
        <v>0.77500000000000002</v>
      </c>
      <c r="N1126" s="8">
        <f t="shared" si="53"/>
        <v>1.50259062470678</v>
      </c>
    </row>
    <row r="1127" spans="1:14" x14ac:dyDescent="0.35">
      <c r="A1127" s="4">
        <v>2</v>
      </c>
      <c r="B1127" s="4">
        <f t="shared" si="51"/>
        <v>-0.15518246266652197</v>
      </c>
      <c r="G1127" s="4">
        <v>0</v>
      </c>
      <c r="H1127" s="4">
        <f t="shared" si="52"/>
        <v>0</v>
      </c>
      <c r="M1127" s="6">
        <v>0.79600000000000004</v>
      </c>
      <c r="N1127" s="8">
        <f t="shared" si="53"/>
        <v>2.1433828596401319</v>
      </c>
    </row>
    <row r="1128" spans="1:14" x14ac:dyDescent="0.35">
      <c r="A1128" s="4">
        <v>3</v>
      </c>
      <c r="B1128" s="4">
        <f t="shared" si="51"/>
        <v>-4.4986550222447359E-2</v>
      </c>
      <c r="G1128" s="4">
        <v>0</v>
      </c>
      <c r="H1128" s="4">
        <f t="shared" si="52"/>
        <v>0</v>
      </c>
      <c r="M1128" s="6">
        <v>0.65900000000000003</v>
      </c>
      <c r="N1128" s="8">
        <f t="shared" si="53"/>
        <v>4.292652831688485E-2</v>
      </c>
    </row>
    <row r="1129" spans="1:14" x14ac:dyDescent="0.35">
      <c r="A1129" s="4">
        <v>3</v>
      </c>
      <c r="B1129" s="4">
        <f t="shared" si="51"/>
        <v>-4.4986550222447359E-2</v>
      </c>
      <c r="G1129" s="4">
        <v>62</v>
      </c>
      <c r="H1129" s="4">
        <f t="shared" si="52"/>
        <v>9.3205404484264971</v>
      </c>
      <c r="M1129" s="6">
        <v>0.67200000000000004</v>
      </c>
      <c r="N1129" s="8">
        <f t="shared" si="53"/>
        <v>8.4755546534409421E-2</v>
      </c>
    </row>
    <row r="1130" spans="1:14" x14ac:dyDescent="0.35">
      <c r="A1130" s="4">
        <v>1</v>
      </c>
      <c r="B1130" s="4">
        <f t="shared" si="51"/>
        <v>-0.3718571701143138</v>
      </c>
      <c r="G1130" s="4">
        <v>60</v>
      </c>
      <c r="H1130" s="4">
        <f t="shared" si="52"/>
        <v>8.4473361789639636</v>
      </c>
      <c r="M1130" s="6">
        <v>0.53</v>
      </c>
      <c r="N1130" s="8">
        <f t="shared" si="53"/>
        <v>-0.15245598737074595</v>
      </c>
    </row>
    <row r="1131" spans="1:14" x14ac:dyDescent="0.35">
      <c r="A1131" s="4">
        <v>1</v>
      </c>
      <c r="B1131" s="4">
        <f t="shared" si="51"/>
        <v>-0.3718571701143138</v>
      </c>
      <c r="G1131" s="4">
        <v>66</v>
      </c>
      <c r="H1131" s="4">
        <f t="shared" si="52"/>
        <v>11.243404454201036</v>
      </c>
      <c r="M1131" s="6">
        <v>0.65800000000000003</v>
      </c>
      <c r="N1131" s="8">
        <f t="shared" si="53"/>
        <v>4.0454175343420051E-2</v>
      </c>
    </row>
    <row r="1132" spans="1:14" x14ac:dyDescent="0.35">
      <c r="A1132" s="4">
        <v>13</v>
      </c>
      <c r="B1132" s="4">
        <f t="shared" si="51"/>
        <v>3.1223759862323677</v>
      </c>
      <c r="G1132" s="4">
        <v>52</v>
      </c>
      <c r="H1132" s="4">
        <f t="shared" si="52"/>
        <v>5.498902988202615</v>
      </c>
      <c r="M1132" s="6">
        <v>0.60799999999999998</v>
      </c>
      <c r="N1132" s="8">
        <f t="shared" si="53"/>
        <v>1.3420343207660652E-10</v>
      </c>
    </row>
    <row r="1133" spans="1:14" x14ac:dyDescent="0.35">
      <c r="A1133" s="4">
        <v>4</v>
      </c>
      <c r="B1133" s="4">
        <f t="shared" si="51"/>
        <v>-5.2615367038240336E-3</v>
      </c>
      <c r="G1133" s="4">
        <v>14</v>
      </c>
      <c r="H1133" s="4">
        <f t="shared" si="52"/>
        <v>0.1073124559031348</v>
      </c>
      <c r="M1133" s="6">
        <v>0.46800000000000003</v>
      </c>
      <c r="N1133" s="8">
        <f t="shared" si="53"/>
        <v>-0.88266853641179244</v>
      </c>
    </row>
    <row r="1134" spans="1:14" x14ac:dyDescent="0.35">
      <c r="A1134" s="4">
        <v>1</v>
      </c>
      <c r="B1134" s="4">
        <f t="shared" si="51"/>
        <v>-0.3718571701143138</v>
      </c>
      <c r="G1134" s="4">
        <v>61</v>
      </c>
      <c r="H1134" s="4">
        <f t="shared" si="52"/>
        <v>8.8767815427658281</v>
      </c>
      <c r="M1134" s="6">
        <v>0.41699999999999998</v>
      </c>
      <c r="N1134" s="8">
        <f t="shared" si="53"/>
        <v>-2.2423288630694982</v>
      </c>
    </row>
    <row r="1135" spans="1:14" x14ac:dyDescent="0.35">
      <c r="A1135" s="4">
        <v>1</v>
      </c>
      <c r="B1135" s="4">
        <f t="shared" si="51"/>
        <v>-0.3718571701143138</v>
      </c>
      <c r="G1135" s="4">
        <v>68</v>
      </c>
      <c r="H1135" s="4">
        <f t="shared" si="52"/>
        <v>12.296818562148129</v>
      </c>
      <c r="M1135" s="6">
        <v>0.28399999999999997</v>
      </c>
      <c r="N1135" s="8">
        <f t="shared" si="53"/>
        <v>-10.950738840793576</v>
      </c>
    </row>
    <row r="1136" spans="1:14" x14ac:dyDescent="0.35">
      <c r="A1136" s="4">
        <v>2</v>
      </c>
      <c r="B1136" s="4">
        <f t="shared" si="51"/>
        <v>-0.15518246266652197</v>
      </c>
      <c r="G1136" s="4">
        <v>59</v>
      </c>
      <c r="H1136" s="4">
        <f t="shared" si="52"/>
        <v>8.0319697087937048</v>
      </c>
      <c r="M1136" s="6">
        <v>0.80800000000000005</v>
      </c>
      <c r="N1136" s="8">
        <f t="shared" si="53"/>
        <v>2.5803888141100901</v>
      </c>
    </row>
    <row r="1137" spans="1:14" x14ac:dyDescent="0.35">
      <c r="A1137" s="4">
        <v>1</v>
      </c>
      <c r="B1137" s="4">
        <f t="shared" si="51"/>
        <v>-0.3718571701143138</v>
      </c>
      <c r="G1137" s="4">
        <v>0</v>
      </c>
      <c r="H1137" s="4">
        <f t="shared" si="52"/>
        <v>0</v>
      </c>
      <c r="M1137" s="6">
        <v>0.47199999999999998</v>
      </c>
      <c r="N1137" s="8">
        <f t="shared" si="53"/>
        <v>-0.80911417799174556</v>
      </c>
    </row>
    <row r="1138" spans="1:14" x14ac:dyDescent="0.35">
      <c r="A1138" s="4">
        <v>1</v>
      </c>
      <c r="B1138" s="4">
        <f t="shared" si="51"/>
        <v>-0.3718571701143138</v>
      </c>
      <c r="G1138" s="4">
        <v>0</v>
      </c>
      <c r="H1138" s="4">
        <f t="shared" si="52"/>
        <v>0</v>
      </c>
      <c r="M1138" s="6">
        <v>0.63800000000000001</v>
      </c>
      <c r="N1138" s="8">
        <f t="shared" si="53"/>
        <v>8.7641921654881896E-3</v>
      </c>
    </row>
    <row r="1139" spans="1:14" x14ac:dyDescent="0.35">
      <c r="A1139" s="4">
        <v>1</v>
      </c>
      <c r="B1139" s="4">
        <f t="shared" si="51"/>
        <v>-0.3718571701143138</v>
      </c>
      <c r="G1139" s="4">
        <v>81</v>
      </c>
      <c r="H1139" s="4">
        <f t="shared" si="52"/>
        <v>20.783614751318456</v>
      </c>
      <c r="M1139" s="6">
        <v>0.72399999999999998</v>
      </c>
      <c r="N1139" s="8">
        <f t="shared" si="53"/>
        <v>0.50387319361029381</v>
      </c>
    </row>
    <row r="1140" spans="1:14" x14ac:dyDescent="0.35">
      <c r="A1140" s="4">
        <v>1</v>
      </c>
      <c r="B1140" s="4">
        <f t="shared" si="51"/>
        <v>-0.3718571701143138</v>
      </c>
      <c r="G1140" s="4">
        <v>0</v>
      </c>
      <c r="H1140" s="4">
        <f t="shared" si="52"/>
        <v>0</v>
      </c>
      <c r="M1140" s="6">
        <v>0.71499999999999997</v>
      </c>
      <c r="N1140" s="8">
        <f t="shared" si="53"/>
        <v>0.39552061718997772</v>
      </c>
    </row>
    <row r="1141" spans="1:14" x14ac:dyDescent="0.35">
      <c r="A1141" s="4">
        <v>14</v>
      </c>
      <c r="B1141" s="4">
        <f t="shared" si="51"/>
        <v>4.4378262948011065</v>
      </c>
      <c r="G1141" s="4">
        <v>0</v>
      </c>
      <c r="H1141" s="4">
        <f t="shared" si="52"/>
        <v>0</v>
      </c>
      <c r="M1141" s="6">
        <v>0.67300000000000004</v>
      </c>
      <c r="N1141" s="8">
        <f t="shared" si="53"/>
        <v>8.8786086516453769E-2</v>
      </c>
    </row>
    <row r="1142" spans="1:14" x14ac:dyDescent="0.35">
      <c r="A1142" s="4">
        <v>1</v>
      </c>
      <c r="B1142" s="4">
        <f t="shared" si="51"/>
        <v>-0.3718571701143138</v>
      </c>
      <c r="G1142" s="4">
        <v>66</v>
      </c>
      <c r="H1142" s="4">
        <f t="shared" si="52"/>
        <v>11.243404454201036</v>
      </c>
      <c r="M1142" s="6">
        <v>0.628</v>
      </c>
      <c r="N1142" s="8">
        <f t="shared" si="53"/>
        <v>2.6064823688528244E-3</v>
      </c>
    </row>
    <row r="1143" spans="1:14" x14ac:dyDescent="0.35">
      <c r="A1143" s="4">
        <v>1</v>
      </c>
      <c r="B1143" s="4">
        <f t="shared" si="51"/>
        <v>-0.3718571701143138</v>
      </c>
      <c r="G1143" s="4">
        <v>0</v>
      </c>
      <c r="H1143" s="4">
        <f t="shared" si="52"/>
        <v>0</v>
      </c>
      <c r="M1143" s="6">
        <v>0.67800000000000005</v>
      </c>
      <c r="N1143" s="8">
        <f t="shared" si="53"/>
        <v>0.11086441160228645</v>
      </c>
    </row>
    <row r="1144" spans="1:14" x14ac:dyDescent="0.35">
      <c r="A1144" s="4">
        <v>8</v>
      </c>
      <c r="B1144" s="4">
        <f t="shared" si="51"/>
        <v>0.16908744968147643</v>
      </c>
      <c r="G1144" s="4">
        <v>57</v>
      </c>
      <c r="H1144" s="4">
        <f t="shared" si="52"/>
        <v>7.2425348564392262</v>
      </c>
      <c r="M1144" s="6">
        <v>0.67100000000000004</v>
      </c>
      <c r="N1144" s="8">
        <f t="shared" si="53"/>
        <v>8.0848870938500308E-2</v>
      </c>
    </row>
    <row r="1145" spans="1:14" x14ac:dyDescent="0.35">
      <c r="A1145" s="4">
        <v>2</v>
      </c>
      <c r="B1145" s="4">
        <f t="shared" si="51"/>
        <v>-0.15518246266652197</v>
      </c>
      <c r="G1145" s="4">
        <v>0</v>
      </c>
      <c r="H1145" s="4">
        <f t="shared" si="52"/>
        <v>0</v>
      </c>
      <c r="M1145" s="6">
        <v>0.67800000000000005</v>
      </c>
      <c r="N1145" s="8">
        <f t="shared" si="53"/>
        <v>0.11086441160228645</v>
      </c>
    </row>
    <row r="1146" spans="1:14" x14ac:dyDescent="0.35">
      <c r="A1146" s="4">
        <v>4</v>
      </c>
      <c r="B1146" s="4">
        <f t="shared" si="51"/>
        <v>-5.2615367038240336E-3</v>
      </c>
      <c r="G1146" s="4">
        <v>0</v>
      </c>
      <c r="H1146" s="4">
        <f t="shared" si="52"/>
        <v>0</v>
      </c>
      <c r="M1146" s="6">
        <v>0.73399999999999999</v>
      </c>
      <c r="N1146" s="8">
        <f t="shared" si="53"/>
        <v>0.64564291621536363</v>
      </c>
    </row>
    <row r="1147" spans="1:14" x14ac:dyDescent="0.35">
      <c r="A1147" s="4">
        <v>1</v>
      </c>
      <c r="B1147" s="4">
        <f t="shared" si="51"/>
        <v>-0.3718571701143138</v>
      </c>
      <c r="G1147" s="4">
        <v>0</v>
      </c>
      <c r="H1147" s="4">
        <f t="shared" si="52"/>
        <v>0</v>
      </c>
      <c r="M1147" s="6">
        <v>0.60299999999999998</v>
      </c>
      <c r="N1147" s="8">
        <f t="shared" si="53"/>
        <v>-3.8495632710271948E-5</v>
      </c>
    </row>
    <row r="1148" spans="1:14" x14ac:dyDescent="0.35">
      <c r="A1148" s="4">
        <v>18</v>
      </c>
      <c r="B1148" s="4">
        <f t="shared" si="51"/>
        <v>13.315866069213472</v>
      </c>
      <c r="G1148" s="4">
        <v>39</v>
      </c>
      <c r="H1148" s="4">
        <f t="shared" si="52"/>
        <v>2.3198496981479786</v>
      </c>
      <c r="M1148" s="6">
        <v>0.67800000000000005</v>
      </c>
      <c r="N1148" s="8">
        <f t="shared" si="53"/>
        <v>0.11086441160228645</v>
      </c>
    </row>
    <row r="1149" spans="1:14" x14ac:dyDescent="0.35">
      <c r="A1149" s="4">
        <v>1</v>
      </c>
      <c r="B1149" s="4">
        <f t="shared" si="51"/>
        <v>-0.3718571701143138</v>
      </c>
      <c r="G1149" s="4">
        <v>31</v>
      </c>
      <c r="H1149" s="4">
        <f t="shared" si="52"/>
        <v>1.1650675560533121</v>
      </c>
      <c r="M1149" s="6">
        <v>0.64100000000000001</v>
      </c>
      <c r="N1149" s="8">
        <f t="shared" si="53"/>
        <v>1.1657241397886296E-2</v>
      </c>
    </row>
    <row r="1150" spans="1:14" x14ac:dyDescent="0.35">
      <c r="A1150" s="4">
        <v>2</v>
      </c>
      <c r="B1150" s="4">
        <f t="shared" si="51"/>
        <v>-0.15518246266652197</v>
      </c>
      <c r="G1150" s="4">
        <v>51</v>
      </c>
      <c r="H1150" s="4">
        <f t="shared" si="52"/>
        <v>5.1877203309062425</v>
      </c>
      <c r="M1150" s="6">
        <v>0.45800000000000002</v>
      </c>
      <c r="N1150" s="8">
        <f t="shared" si="53"/>
        <v>-1.0857595914683438</v>
      </c>
    </row>
    <row r="1151" spans="1:14" x14ac:dyDescent="0.35">
      <c r="A1151" s="4">
        <v>4</v>
      </c>
      <c r="B1151" s="4">
        <f t="shared" si="51"/>
        <v>-5.2615367038240336E-3</v>
      </c>
      <c r="G1151" s="4">
        <v>79</v>
      </c>
      <c r="H1151" s="4">
        <f t="shared" si="52"/>
        <v>19.281787881204689</v>
      </c>
      <c r="M1151" s="6">
        <v>0.49099999999999999</v>
      </c>
      <c r="N1151" s="8">
        <f t="shared" si="53"/>
        <v>-0.5150322410111644</v>
      </c>
    </row>
    <row r="1152" spans="1:14" x14ac:dyDescent="0.35">
      <c r="A1152" s="4">
        <v>1</v>
      </c>
      <c r="B1152" s="4">
        <f t="shared" si="51"/>
        <v>-0.3718571701143138</v>
      </c>
      <c r="G1152" s="4">
        <v>75</v>
      </c>
      <c r="H1152" s="4">
        <f t="shared" si="52"/>
        <v>16.498703474538985</v>
      </c>
      <c r="M1152" s="6">
        <v>0.58599999999999997</v>
      </c>
      <c r="N1152" s="8">
        <f t="shared" si="53"/>
        <v>-3.3958337552593538E-3</v>
      </c>
    </row>
    <row r="1153" spans="1:14" x14ac:dyDescent="0.35">
      <c r="A1153" s="4">
        <v>1</v>
      </c>
      <c r="B1153" s="4">
        <f t="shared" si="51"/>
        <v>-0.3718571701143138</v>
      </c>
      <c r="G1153" s="4">
        <v>10</v>
      </c>
      <c r="H1153" s="4">
        <f t="shared" si="52"/>
        <v>3.9108037865573909E-2</v>
      </c>
      <c r="M1153" s="6">
        <v>0.42</v>
      </c>
      <c r="N1153" s="8">
        <f t="shared" si="53"/>
        <v>-2.1382802304718473</v>
      </c>
    </row>
    <row r="1154" spans="1:14" x14ac:dyDescent="0.35">
      <c r="A1154" s="4">
        <v>7</v>
      </c>
      <c r="B1154" s="4">
        <f t="shared" ref="B1154:B1217" si="54">((A1154-E$3)/E$4)^3</f>
        <v>5.1167071081998236E-2</v>
      </c>
      <c r="G1154" s="4">
        <v>47</v>
      </c>
      <c r="H1154" s="4">
        <f t="shared" ref="H1154:H1217" si="55">((G1154-K$3)/K$4)^3</f>
        <v>4.0603138153174791</v>
      </c>
      <c r="M1154" s="6">
        <v>0.71599999999999997</v>
      </c>
      <c r="N1154" s="8">
        <f t="shared" ref="N1154:N1217" si="56">((M1154-Q$3)/Q$4)^3</f>
        <v>0.40670606225780453</v>
      </c>
    </row>
    <row r="1155" spans="1:14" x14ac:dyDescent="0.35">
      <c r="A1155" s="4">
        <v>6</v>
      </c>
      <c r="B1155" s="4">
        <f t="shared" si="54"/>
        <v>6.8073778701327808E-3</v>
      </c>
      <c r="G1155" s="4">
        <v>83</v>
      </c>
      <c r="H1155" s="4">
        <f t="shared" si="55"/>
        <v>22.361467647042904</v>
      </c>
      <c r="M1155" s="6">
        <v>0.66200000000000003</v>
      </c>
      <c r="N1155" s="8">
        <f t="shared" si="56"/>
        <v>5.0943722285945334E-2</v>
      </c>
    </row>
    <row r="1156" spans="1:14" x14ac:dyDescent="0.35">
      <c r="A1156" s="4">
        <v>5</v>
      </c>
      <c r="B1156" s="4">
        <f t="shared" si="54"/>
        <v>4.7396761401866345E-7</v>
      </c>
      <c r="G1156" s="4">
        <v>59</v>
      </c>
      <c r="H1156" s="4">
        <f t="shared" si="55"/>
        <v>8.0319697087937048</v>
      </c>
      <c r="M1156" s="6">
        <v>0.48899999999999999</v>
      </c>
      <c r="N1156" s="8">
        <f t="shared" si="56"/>
        <v>-0.54191566065815577</v>
      </c>
    </row>
    <row r="1157" spans="1:14" x14ac:dyDescent="0.35">
      <c r="A1157" s="4">
        <v>2</v>
      </c>
      <c r="B1157" s="4">
        <f t="shared" si="54"/>
        <v>-0.15518246266652197</v>
      </c>
      <c r="G1157" s="4">
        <v>0</v>
      </c>
      <c r="H1157" s="4">
        <f t="shared" si="55"/>
        <v>0</v>
      </c>
      <c r="M1157" s="6">
        <v>0.622</v>
      </c>
      <c r="N1157" s="8">
        <f t="shared" si="56"/>
        <v>8.9830652317760126E-4</v>
      </c>
    </row>
    <row r="1158" spans="1:14" x14ac:dyDescent="0.35">
      <c r="A1158" s="4">
        <v>13</v>
      </c>
      <c r="B1158" s="4">
        <f t="shared" si="54"/>
        <v>3.1223759862323677</v>
      </c>
      <c r="G1158" s="4">
        <v>78</v>
      </c>
      <c r="H1158" s="4">
        <f t="shared" si="55"/>
        <v>18.558797585183829</v>
      </c>
      <c r="M1158" s="6">
        <v>0.51300000000000001</v>
      </c>
      <c r="N1158" s="8">
        <f t="shared" si="56"/>
        <v>-0.27558458324000273</v>
      </c>
    </row>
    <row r="1159" spans="1:14" x14ac:dyDescent="0.35">
      <c r="A1159" s="4">
        <v>6</v>
      </c>
      <c r="B1159" s="4">
        <f t="shared" si="54"/>
        <v>6.8073778701327808E-3</v>
      </c>
      <c r="G1159" s="4">
        <v>0</v>
      </c>
      <c r="H1159" s="4">
        <f t="shared" si="55"/>
        <v>0</v>
      </c>
      <c r="M1159" s="6">
        <v>0.65900000000000003</v>
      </c>
      <c r="N1159" s="8">
        <f t="shared" si="56"/>
        <v>4.292652831688485E-2</v>
      </c>
    </row>
    <row r="1160" spans="1:14" x14ac:dyDescent="0.35">
      <c r="A1160" s="4">
        <v>1</v>
      </c>
      <c r="B1160" s="4">
        <f t="shared" si="54"/>
        <v>-0.3718571701143138</v>
      </c>
      <c r="G1160" s="4">
        <v>0</v>
      </c>
      <c r="H1160" s="4">
        <f t="shared" si="55"/>
        <v>0</v>
      </c>
      <c r="M1160" s="6">
        <v>0.38100000000000001</v>
      </c>
      <c r="N1160" s="8">
        <f t="shared" si="56"/>
        <v>-3.7649359984625224</v>
      </c>
    </row>
    <row r="1161" spans="1:14" x14ac:dyDescent="0.35">
      <c r="A1161" s="4">
        <v>1</v>
      </c>
      <c r="B1161" s="4">
        <f t="shared" si="54"/>
        <v>-0.3718571701143138</v>
      </c>
      <c r="G1161" s="4">
        <v>0</v>
      </c>
      <c r="H1161" s="4">
        <f t="shared" si="55"/>
        <v>0</v>
      </c>
      <c r="M1161" s="6">
        <v>0.84899999999999998</v>
      </c>
      <c r="N1161" s="8">
        <f t="shared" si="56"/>
        <v>4.5140207584141745</v>
      </c>
    </row>
    <row r="1162" spans="1:14" x14ac:dyDescent="0.35">
      <c r="A1162" s="4">
        <v>1</v>
      </c>
      <c r="B1162" s="4">
        <f t="shared" si="54"/>
        <v>-0.3718571701143138</v>
      </c>
      <c r="G1162" s="4">
        <v>51</v>
      </c>
      <c r="H1162" s="4">
        <f t="shared" si="55"/>
        <v>5.1877203309062425</v>
      </c>
      <c r="M1162" s="6">
        <v>0.70099999999999996</v>
      </c>
      <c r="N1162" s="8">
        <f t="shared" si="56"/>
        <v>0.25977863528014927</v>
      </c>
    </row>
    <row r="1163" spans="1:14" x14ac:dyDescent="0.35">
      <c r="A1163" s="4">
        <v>13</v>
      </c>
      <c r="B1163" s="4">
        <f t="shared" si="54"/>
        <v>3.1223759862323677</v>
      </c>
      <c r="G1163" s="4">
        <v>0</v>
      </c>
      <c r="H1163" s="4">
        <f t="shared" si="55"/>
        <v>0</v>
      </c>
      <c r="M1163" s="6">
        <v>0.77100000000000002</v>
      </c>
      <c r="N1163" s="8">
        <f t="shared" si="56"/>
        <v>1.3972314940490098</v>
      </c>
    </row>
    <row r="1164" spans="1:14" x14ac:dyDescent="0.35">
      <c r="A1164" s="4">
        <v>1</v>
      </c>
      <c r="B1164" s="4">
        <f t="shared" si="54"/>
        <v>-0.3718571701143138</v>
      </c>
      <c r="G1164" s="4">
        <v>0</v>
      </c>
      <c r="H1164" s="4">
        <f t="shared" si="55"/>
        <v>0</v>
      </c>
      <c r="M1164" s="6">
        <v>0.70399999999999996</v>
      </c>
      <c r="N1164" s="8">
        <f t="shared" si="56"/>
        <v>0.28571669282076478</v>
      </c>
    </row>
    <row r="1165" spans="1:14" x14ac:dyDescent="0.35">
      <c r="A1165" s="4">
        <v>1</v>
      </c>
      <c r="B1165" s="4">
        <f t="shared" si="54"/>
        <v>-0.3718571701143138</v>
      </c>
      <c r="G1165" s="4">
        <v>0</v>
      </c>
      <c r="H1165" s="4">
        <f t="shared" si="55"/>
        <v>0</v>
      </c>
      <c r="M1165" s="6">
        <v>0.48</v>
      </c>
      <c r="N1165" s="8">
        <f t="shared" si="56"/>
        <v>-0.67449425295546106</v>
      </c>
    </row>
    <row r="1166" spans="1:14" x14ac:dyDescent="0.35">
      <c r="A1166" s="4">
        <v>1</v>
      </c>
      <c r="B1166" s="4">
        <f t="shared" si="54"/>
        <v>-0.3718571701143138</v>
      </c>
      <c r="G1166" s="4">
        <v>73</v>
      </c>
      <c r="H1166" s="4">
        <f t="shared" si="55"/>
        <v>15.213691566351965</v>
      </c>
      <c r="M1166" s="6">
        <v>0.90100000000000002</v>
      </c>
      <c r="N1166" s="8">
        <f t="shared" si="56"/>
        <v>8.1104257201432421</v>
      </c>
    </row>
    <row r="1167" spans="1:14" x14ac:dyDescent="0.35">
      <c r="A1167" s="4">
        <v>1</v>
      </c>
      <c r="B1167" s="4">
        <f t="shared" si="54"/>
        <v>-0.3718571701143138</v>
      </c>
      <c r="G1167" s="4">
        <v>60</v>
      </c>
      <c r="H1167" s="4">
        <f t="shared" si="55"/>
        <v>8.4473361789639636</v>
      </c>
      <c r="M1167" s="6">
        <v>0.54800000000000004</v>
      </c>
      <c r="N1167" s="8">
        <f t="shared" si="56"/>
        <v>-6.933296535574654E-2</v>
      </c>
    </row>
    <row r="1168" spans="1:14" x14ac:dyDescent="0.35">
      <c r="A1168" s="4">
        <v>3</v>
      </c>
      <c r="B1168" s="4">
        <f t="shared" si="54"/>
        <v>-4.4986550222447359E-2</v>
      </c>
      <c r="G1168" s="4">
        <v>62</v>
      </c>
      <c r="H1168" s="4">
        <f t="shared" si="55"/>
        <v>9.3205404484264971</v>
      </c>
      <c r="M1168" s="6">
        <v>0.48299999999999998</v>
      </c>
      <c r="N1168" s="8">
        <f t="shared" si="56"/>
        <v>-0.62814532041668458</v>
      </c>
    </row>
    <row r="1169" spans="1:14" x14ac:dyDescent="0.35">
      <c r="A1169" s="4">
        <v>2</v>
      </c>
      <c r="B1169" s="4">
        <f t="shared" si="54"/>
        <v>-0.15518246266652197</v>
      </c>
      <c r="G1169" s="4">
        <v>79</v>
      </c>
      <c r="H1169" s="4">
        <f t="shared" si="55"/>
        <v>19.281787881204689</v>
      </c>
      <c r="M1169" s="6">
        <v>0.57299999999999995</v>
      </c>
      <c r="N1169" s="8">
        <f t="shared" si="56"/>
        <v>-1.3725552468630475E-2</v>
      </c>
    </row>
    <row r="1170" spans="1:14" x14ac:dyDescent="0.35">
      <c r="A1170" s="4">
        <v>2</v>
      </c>
      <c r="B1170" s="4">
        <f t="shared" si="54"/>
        <v>-0.15518246266652197</v>
      </c>
      <c r="G1170" s="4">
        <v>80</v>
      </c>
      <c r="H1170" s="4">
        <f t="shared" si="55"/>
        <v>20.023315387173842</v>
      </c>
      <c r="M1170" s="6">
        <v>0.73099999999999998</v>
      </c>
      <c r="N1170" s="8">
        <f t="shared" si="56"/>
        <v>0.60064091604344916</v>
      </c>
    </row>
    <row r="1171" spans="1:14" x14ac:dyDescent="0.35">
      <c r="A1171" s="4">
        <v>1</v>
      </c>
      <c r="B1171" s="4">
        <f t="shared" si="54"/>
        <v>-0.3718571701143138</v>
      </c>
      <c r="G1171" s="4">
        <v>0</v>
      </c>
      <c r="H1171" s="4">
        <f t="shared" si="55"/>
        <v>0</v>
      </c>
      <c r="M1171" s="6">
        <v>0.89500000000000002</v>
      </c>
      <c r="N1171" s="8">
        <f t="shared" si="56"/>
        <v>7.6224295857352988</v>
      </c>
    </row>
    <row r="1172" spans="1:14" x14ac:dyDescent="0.35">
      <c r="A1172" s="4">
        <v>6</v>
      </c>
      <c r="B1172" s="4">
        <f t="shared" si="54"/>
        <v>6.8073778701327808E-3</v>
      </c>
      <c r="G1172" s="4">
        <v>74</v>
      </c>
      <c r="H1172" s="4">
        <f t="shared" si="55"/>
        <v>15.847515536039316</v>
      </c>
      <c r="M1172" s="6">
        <v>0.71199999999999997</v>
      </c>
      <c r="N1172" s="8">
        <f t="shared" si="56"/>
        <v>0.36319848211559191</v>
      </c>
    </row>
    <row r="1173" spans="1:14" x14ac:dyDescent="0.35">
      <c r="A1173" s="4">
        <v>6</v>
      </c>
      <c r="B1173" s="4">
        <f t="shared" si="54"/>
        <v>6.8073778701327808E-3</v>
      </c>
      <c r="G1173" s="4">
        <v>0</v>
      </c>
      <c r="H1173" s="4">
        <f t="shared" si="55"/>
        <v>0</v>
      </c>
      <c r="M1173" s="6">
        <v>0.61199999999999999</v>
      </c>
      <c r="N1173" s="8">
        <f t="shared" si="56"/>
        <v>2.1796664218040906E-5</v>
      </c>
    </row>
    <row r="1174" spans="1:14" x14ac:dyDescent="0.35">
      <c r="A1174" s="4">
        <v>5</v>
      </c>
      <c r="B1174" s="4">
        <f t="shared" si="54"/>
        <v>4.7396761401866345E-7</v>
      </c>
      <c r="G1174" s="4">
        <v>0</v>
      </c>
      <c r="H1174" s="4">
        <f t="shared" si="55"/>
        <v>0</v>
      </c>
      <c r="M1174" s="6">
        <v>0.61599999999999999</v>
      </c>
      <c r="N1174" s="8">
        <f t="shared" si="56"/>
        <v>1.6962313699697525E-4</v>
      </c>
    </row>
    <row r="1175" spans="1:14" x14ac:dyDescent="0.35">
      <c r="A1175" s="4">
        <v>53</v>
      </c>
      <c r="B1175" s="4">
        <f t="shared" si="54"/>
        <v>665.4788487719203</v>
      </c>
      <c r="G1175" s="4">
        <v>30</v>
      </c>
      <c r="H1175" s="4">
        <f t="shared" si="55"/>
        <v>1.0559170223704955</v>
      </c>
      <c r="M1175" s="6">
        <v>0.86499999999999999</v>
      </c>
      <c r="N1175" s="8">
        <f t="shared" si="56"/>
        <v>5.473771523177267</v>
      </c>
    </row>
    <row r="1176" spans="1:14" x14ac:dyDescent="0.35">
      <c r="A1176" s="4">
        <v>9</v>
      </c>
      <c r="B1176" s="4">
        <f t="shared" si="54"/>
        <v>0.39657640974683322</v>
      </c>
      <c r="G1176" s="4">
        <v>0</v>
      </c>
      <c r="H1176" s="4">
        <f t="shared" si="55"/>
        <v>0</v>
      </c>
      <c r="M1176" s="6">
        <v>0.67300000000000004</v>
      </c>
      <c r="N1176" s="8">
        <f t="shared" si="56"/>
        <v>8.8786086516453769E-2</v>
      </c>
    </row>
    <row r="1177" spans="1:14" x14ac:dyDescent="0.35">
      <c r="A1177" s="4">
        <v>1</v>
      </c>
      <c r="B1177" s="4">
        <f t="shared" si="54"/>
        <v>-0.3718571701143138</v>
      </c>
      <c r="G1177" s="4">
        <v>69</v>
      </c>
      <c r="H1177" s="4">
        <f t="shared" si="55"/>
        <v>12.847342411181817</v>
      </c>
      <c r="M1177" s="6">
        <v>0.67700000000000005</v>
      </c>
      <c r="N1177" s="8">
        <f t="shared" si="56"/>
        <v>0.10618555281088778</v>
      </c>
    </row>
    <row r="1178" spans="1:14" x14ac:dyDescent="0.35">
      <c r="A1178" s="4">
        <v>3</v>
      </c>
      <c r="B1178" s="4">
        <f t="shared" si="54"/>
        <v>-4.4986550222447359E-2</v>
      </c>
      <c r="G1178" s="4">
        <v>47</v>
      </c>
      <c r="H1178" s="4">
        <f t="shared" si="55"/>
        <v>4.0603138153174791</v>
      </c>
      <c r="M1178" s="6">
        <v>0.55100000000000005</v>
      </c>
      <c r="N1178" s="8">
        <f t="shared" si="56"/>
        <v>-5.9432654623888873E-2</v>
      </c>
    </row>
    <row r="1179" spans="1:14" x14ac:dyDescent="0.35">
      <c r="A1179" s="4">
        <v>2</v>
      </c>
      <c r="B1179" s="4">
        <f t="shared" si="54"/>
        <v>-0.15518246266652197</v>
      </c>
      <c r="G1179" s="4">
        <v>0</v>
      </c>
      <c r="H1179" s="4">
        <f t="shared" si="55"/>
        <v>0</v>
      </c>
      <c r="M1179" s="6">
        <v>0.60699999999999998</v>
      </c>
      <c r="N1179" s="8">
        <f t="shared" si="56"/>
        <v>-2.5525908235393989E-7</v>
      </c>
    </row>
    <row r="1180" spans="1:14" x14ac:dyDescent="0.35">
      <c r="A1180" s="4">
        <v>1</v>
      </c>
      <c r="B1180" s="4">
        <f t="shared" si="54"/>
        <v>-0.3718571701143138</v>
      </c>
      <c r="G1180" s="4">
        <v>0</v>
      </c>
      <c r="H1180" s="4">
        <f t="shared" si="55"/>
        <v>0</v>
      </c>
      <c r="M1180" s="6">
        <v>0.61799999999999999</v>
      </c>
      <c r="N1180" s="8">
        <f t="shared" si="56"/>
        <v>3.2946010682722361E-4</v>
      </c>
    </row>
    <row r="1181" spans="1:14" x14ac:dyDescent="0.35">
      <c r="A1181" s="4">
        <v>53</v>
      </c>
      <c r="B1181" s="4">
        <f t="shared" si="54"/>
        <v>665.4788487719203</v>
      </c>
      <c r="G1181" s="4">
        <v>2</v>
      </c>
      <c r="H1181" s="4">
        <f t="shared" si="55"/>
        <v>3.1286430292459127E-4</v>
      </c>
      <c r="M1181" s="6">
        <v>0.52100000000000002</v>
      </c>
      <c r="N1181" s="8">
        <f t="shared" si="56"/>
        <v>-0.21161556116650754</v>
      </c>
    </row>
    <row r="1182" spans="1:14" x14ac:dyDescent="0.35">
      <c r="A1182" s="4">
        <v>1</v>
      </c>
      <c r="B1182" s="4">
        <f t="shared" si="54"/>
        <v>-0.3718571701143138</v>
      </c>
      <c r="G1182" s="4">
        <v>14</v>
      </c>
      <c r="H1182" s="4">
        <f t="shared" si="55"/>
        <v>0.1073124559031348</v>
      </c>
      <c r="M1182" s="6">
        <v>0.57699999999999996</v>
      </c>
      <c r="N1182" s="8">
        <f t="shared" si="56"/>
        <v>-9.5290860183859898E-3</v>
      </c>
    </row>
    <row r="1183" spans="1:14" x14ac:dyDescent="0.35">
      <c r="A1183" s="4">
        <v>5</v>
      </c>
      <c r="B1183" s="4">
        <f t="shared" si="54"/>
        <v>4.7396761401866345E-7</v>
      </c>
      <c r="G1183" s="4">
        <v>56</v>
      </c>
      <c r="H1183" s="4">
        <f t="shared" si="55"/>
        <v>6.8679971778006275</v>
      </c>
      <c r="M1183" s="6">
        <v>0.76200000000000001</v>
      </c>
      <c r="N1183" s="8">
        <f t="shared" si="56"/>
        <v>1.1784267318041539</v>
      </c>
    </row>
    <row r="1184" spans="1:14" x14ac:dyDescent="0.35">
      <c r="A1184" s="4">
        <v>14</v>
      </c>
      <c r="B1184" s="4">
        <f t="shared" si="54"/>
        <v>4.4378262948011065</v>
      </c>
      <c r="G1184" s="4">
        <v>2</v>
      </c>
      <c r="H1184" s="4">
        <f t="shared" si="55"/>
        <v>3.1286430292459127E-4</v>
      </c>
      <c r="M1184" s="6">
        <v>0.31900000000000001</v>
      </c>
      <c r="N1184" s="8">
        <f t="shared" si="56"/>
        <v>-7.7707965746558392</v>
      </c>
    </row>
    <row r="1185" spans="1:14" x14ac:dyDescent="0.35">
      <c r="A1185" s="4">
        <v>3</v>
      </c>
      <c r="B1185" s="4">
        <f t="shared" si="54"/>
        <v>-4.4986550222447359E-2</v>
      </c>
      <c r="G1185" s="4">
        <v>61</v>
      </c>
      <c r="H1185" s="4">
        <f t="shared" si="55"/>
        <v>8.8767815427658281</v>
      </c>
      <c r="M1185" s="6">
        <v>0.66100000000000003</v>
      </c>
      <c r="N1185" s="8">
        <f t="shared" si="56"/>
        <v>4.8169368662902272E-2</v>
      </c>
    </row>
    <row r="1186" spans="1:14" x14ac:dyDescent="0.35">
      <c r="A1186" s="4">
        <v>1</v>
      </c>
      <c r="B1186" s="4">
        <f t="shared" si="54"/>
        <v>-0.3718571701143138</v>
      </c>
      <c r="G1186" s="4">
        <v>0</v>
      </c>
      <c r="H1186" s="4">
        <f t="shared" si="55"/>
        <v>0</v>
      </c>
      <c r="M1186" s="6">
        <v>0.51700000000000002</v>
      </c>
      <c r="N1186" s="8">
        <f t="shared" si="56"/>
        <v>-0.24219391198827919</v>
      </c>
    </row>
    <row r="1187" spans="1:14" x14ac:dyDescent="0.35">
      <c r="A1187" s="4">
        <v>1</v>
      </c>
      <c r="B1187" s="4">
        <f t="shared" si="54"/>
        <v>-0.3718571701143138</v>
      </c>
      <c r="G1187" s="4">
        <v>0</v>
      </c>
      <c r="H1187" s="4">
        <f t="shared" si="55"/>
        <v>0</v>
      </c>
      <c r="M1187" s="6">
        <v>0.65900000000000003</v>
      </c>
      <c r="N1187" s="8">
        <f t="shared" si="56"/>
        <v>4.292652831688485E-2</v>
      </c>
    </row>
    <row r="1188" spans="1:14" x14ac:dyDescent="0.35">
      <c r="A1188" s="4">
        <v>1</v>
      </c>
      <c r="B1188" s="4">
        <f t="shared" si="54"/>
        <v>-0.3718571701143138</v>
      </c>
      <c r="G1188" s="4">
        <v>34</v>
      </c>
      <c r="H1188" s="4">
        <f t="shared" si="55"/>
        <v>1.5371023202685161</v>
      </c>
      <c r="M1188" s="6">
        <v>0.40600000000000003</v>
      </c>
      <c r="N1188" s="8">
        <f t="shared" si="56"/>
        <v>-2.6526568074351382</v>
      </c>
    </row>
    <row r="1189" spans="1:14" x14ac:dyDescent="0.35">
      <c r="A1189" s="4">
        <v>1</v>
      </c>
      <c r="B1189" s="4">
        <f t="shared" si="54"/>
        <v>-0.3718571701143138</v>
      </c>
      <c r="G1189" s="4">
        <v>0</v>
      </c>
      <c r="H1189" s="4">
        <f t="shared" si="55"/>
        <v>0</v>
      </c>
      <c r="M1189" s="6">
        <v>0.73199999999999998</v>
      </c>
      <c r="N1189" s="8">
        <f t="shared" si="56"/>
        <v>0.61540108649149106</v>
      </c>
    </row>
    <row r="1190" spans="1:14" x14ac:dyDescent="0.35">
      <c r="A1190" s="4">
        <v>1</v>
      </c>
      <c r="B1190" s="4">
        <f t="shared" si="54"/>
        <v>-0.3718571701143138</v>
      </c>
      <c r="G1190" s="4">
        <v>79</v>
      </c>
      <c r="H1190" s="4">
        <f t="shared" si="55"/>
        <v>19.281787881204689</v>
      </c>
      <c r="M1190" s="6">
        <v>0.66400000000000003</v>
      </c>
      <c r="N1190" s="8">
        <f t="shared" si="56"/>
        <v>5.6807962058326139E-2</v>
      </c>
    </row>
    <row r="1191" spans="1:14" x14ac:dyDescent="0.35">
      <c r="A1191" s="4">
        <v>1</v>
      </c>
      <c r="B1191" s="4">
        <f t="shared" si="54"/>
        <v>-0.3718571701143138</v>
      </c>
      <c r="G1191" s="4">
        <v>0</v>
      </c>
      <c r="H1191" s="4">
        <f t="shared" si="55"/>
        <v>0</v>
      </c>
      <c r="M1191" s="6">
        <v>0.65300000000000002</v>
      </c>
      <c r="N1191" s="8">
        <f t="shared" si="56"/>
        <v>2.9505757461726966E-2</v>
      </c>
    </row>
    <row r="1192" spans="1:14" x14ac:dyDescent="0.35">
      <c r="A1192" s="4">
        <v>1</v>
      </c>
      <c r="B1192" s="4">
        <f t="shared" si="54"/>
        <v>-0.3718571701143138</v>
      </c>
      <c r="G1192" s="4">
        <v>79</v>
      </c>
      <c r="H1192" s="4">
        <f t="shared" si="55"/>
        <v>19.281787881204689</v>
      </c>
      <c r="M1192" s="6">
        <v>0.25900000000000001</v>
      </c>
      <c r="N1192" s="8">
        <f t="shared" si="56"/>
        <v>-13.686934517390155</v>
      </c>
    </row>
    <row r="1193" spans="1:14" x14ac:dyDescent="0.35">
      <c r="A1193" s="4">
        <v>13</v>
      </c>
      <c r="B1193" s="4">
        <f t="shared" si="54"/>
        <v>3.1223759862323677</v>
      </c>
      <c r="G1193" s="4">
        <v>0</v>
      </c>
      <c r="H1193" s="4">
        <f t="shared" si="55"/>
        <v>0</v>
      </c>
      <c r="M1193" s="6">
        <v>0.51500000000000001</v>
      </c>
      <c r="N1193" s="8">
        <f t="shared" si="56"/>
        <v>-0.25852997505941616</v>
      </c>
    </row>
    <row r="1194" spans="1:14" x14ac:dyDescent="0.35">
      <c r="A1194" s="4">
        <v>2</v>
      </c>
      <c r="B1194" s="4">
        <f t="shared" si="54"/>
        <v>-0.15518246266652197</v>
      </c>
      <c r="G1194" s="4">
        <v>63</v>
      </c>
      <c r="H1194" s="4">
        <f t="shared" si="55"/>
        <v>9.7788475441731553</v>
      </c>
      <c r="M1194" s="6">
        <v>0.68899999999999995</v>
      </c>
      <c r="N1194" s="8">
        <f t="shared" si="56"/>
        <v>0.17169771294364591</v>
      </c>
    </row>
    <row r="1195" spans="1:14" x14ac:dyDescent="0.35">
      <c r="A1195" s="4">
        <v>12</v>
      </c>
      <c r="B1195" s="4">
        <f t="shared" si="54"/>
        <v>2.0965337395208357</v>
      </c>
      <c r="G1195" s="4">
        <v>48</v>
      </c>
      <c r="H1195" s="4">
        <f t="shared" si="55"/>
        <v>4.3250361236295491</v>
      </c>
      <c r="M1195" s="6">
        <v>0.59699999999999998</v>
      </c>
      <c r="N1195" s="8">
        <f t="shared" si="56"/>
        <v>-4.201563715793461E-4</v>
      </c>
    </row>
    <row r="1196" spans="1:14" x14ac:dyDescent="0.35">
      <c r="A1196" s="4">
        <v>1</v>
      </c>
      <c r="B1196" s="4">
        <f t="shared" si="54"/>
        <v>-0.3718571701143138</v>
      </c>
      <c r="G1196" s="4">
        <v>20</v>
      </c>
      <c r="H1196" s="4">
        <f t="shared" si="55"/>
        <v>0.31286430292459128</v>
      </c>
      <c r="M1196" s="6">
        <v>0.77</v>
      </c>
      <c r="N1196" s="8">
        <f t="shared" si="56"/>
        <v>1.3716846536612075</v>
      </c>
    </row>
    <row r="1197" spans="1:14" x14ac:dyDescent="0.35">
      <c r="A1197" s="4">
        <v>1</v>
      </c>
      <c r="B1197" s="4">
        <f t="shared" si="54"/>
        <v>-0.3718571701143138</v>
      </c>
      <c r="G1197" s="4">
        <v>0</v>
      </c>
      <c r="H1197" s="4">
        <f t="shared" si="55"/>
        <v>0</v>
      </c>
      <c r="M1197" s="6">
        <v>0.36499999999999999</v>
      </c>
      <c r="N1197" s="8">
        <f t="shared" si="56"/>
        <v>-4.6187779052310107</v>
      </c>
    </row>
    <row r="1198" spans="1:14" x14ac:dyDescent="0.35">
      <c r="A1198" s="4">
        <v>1</v>
      </c>
      <c r="B1198" s="4">
        <f t="shared" si="54"/>
        <v>-0.3718571701143138</v>
      </c>
      <c r="G1198" s="4">
        <v>67</v>
      </c>
      <c r="H1198" s="4">
        <f t="shared" si="55"/>
        <v>11.762250792563604</v>
      </c>
      <c r="M1198" s="6">
        <v>0.70299999999999996</v>
      </c>
      <c r="N1198" s="8">
        <f t="shared" si="56"/>
        <v>0.2768875267469047</v>
      </c>
    </row>
    <row r="1199" spans="1:14" x14ac:dyDescent="0.35">
      <c r="A1199" s="4">
        <v>9</v>
      </c>
      <c r="B1199" s="4">
        <f t="shared" si="54"/>
        <v>0.39657640974683322</v>
      </c>
      <c r="G1199" s="4">
        <v>38</v>
      </c>
      <c r="H1199" s="4">
        <f t="shared" si="55"/>
        <v>2.1459362537597708</v>
      </c>
      <c r="M1199" s="6">
        <v>0.65800000000000003</v>
      </c>
      <c r="N1199" s="8">
        <f t="shared" si="56"/>
        <v>4.0454175343420051E-2</v>
      </c>
    </row>
    <row r="1200" spans="1:14" x14ac:dyDescent="0.35">
      <c r="A1200" s="4">
        <v>1</v>
      </c>
      <c r="B1200" s="4">
        <f t="shared" si="54"/>
        <v>-0.3718571701143138</v>
      </c>
      <c r="G1200" s="4">
        <v>57</v>
      </c>
      <c r="H1200" s="4">
        <f t="shared" si="55"/>
        <v>7.2425348564392262</v>
      </c>
      <c r="M1200" s="6">
        <v>0.89700000000000002</v>
      </c>
      <c r="N1200" s="8">
        <f t="shared" si="56"/>
        <v>7.7828545386053971</v>
      </c>
    </row>
    <row r="1201" spans="1:14" x14ac:dyDescent="0.35">
      <c r="A1201" s="4">
        <v>15</v>
      </c>
      <c r="B1201" s="4">
        <f t="shared" si="54"/>
        <v>6.0788925613053229</v>
      </c>
      <c r="G1201" s="4">
        <v>6</v>
      </c>
      <c r="H1201" s="4">
        <f t="shared" si="55"/>
        <v>8.4473361789639632E-3</v>
      </c>
      <c r="M1201" s="6">
        <v>0.33600000000000002</v>
      </c>
      <c r="N1201" s="8">
        <f t="shared" si="56"/>
        <v>-6.4782495772334112</v>
      </c>
    </row>
    <row r="1202" spans="1:14" x14ac:dyDescent="0.35">
      <c r="A1202" s="4">
        <v>1</v>
      </c>
      <c r="B1202" s="4">
        <f t="shared" si="54"/>
        <v>-0.3718571701143138</v>
      </c>
      <c r="G1202" s="4">
        <v>35</v>
      </c>
      <c r="H1202" s="4">
        <f t="shared" si="55"/>
        <v>1.6767571234864804</v>
      </c>
      <c r="M1202" s="6">
        <v>0.63700000000000001</v>
      </c>
      <c r="N1202" s="8">
        <f t="shared" si="56"/>
        <v>7.9186961772787882E-3</v>
      </c>
    </row>
    <row r="1203" spans="1:14" x14ac:dyDescent="0.35">
      <c r="A1203" s="4">
        <v>1</v>
      </c>
      <c r="B1203" s="4">
        <f t="shared" si="54"/>
        <v>-0.3718571701143138</v>
      </c>
      <c r="G1203" s="4">
        <v>67</v>
      </c>
      <c r="H1203" s="4">
        <f t="shared" si="55"/>
        <v>11.762250792563604</v>
      </c>
      <c r="M1203" s="6">
        <v>0.83699999999999997</v>
      </c>
      <c r="N1203" s="8">
        <f t="shared" si="56"/>
        <v>3.8729333340590069</v>
      </c>
    </row>
    <row r="1204" spans="1:14" x14ac:dyDescent="0.35">
      <c r="A1204" s="4">
        <v>1</v>
      </c>
      <c r="B1204" s="4">
        <f t="shared" si="54"/>
        <v>-0.3718571701143138</v>
      </c>
      <c r="G1204" s="4">
        <v>0</v>
      </c>
      <c r="H1204" s="4">
        <f t="shared" si="55"/>
        <v>0</v>
      </c>
      <c r="M1204" s="6">
        <v>0.49399999999999999</v>
      </c>
      <c r="N1204" s="8">
        <f t="shared" si="56"/>
        <v>-0.47639751335191949</v>
      </c>
    </row>
    <row r="1205" spans="1:14" x14ac:dyDescent="0.35">
      <c r="A1205" s="4">
        <v>1</v>
      </c>
      <c r="B1205" s="4">
        <f t="shared" si="54"/>
        <v>-0.3718571701143138</v>
      </c>
      <c r="G1205" s="4">
        <v>0</v>
      </c>
      <c r="H1205" s="4">
        <f t="shared" si="55"/>
        <v>0</v>
      </c>
      <c r="M1205" s="6">
        <v>0.74399999999999999</v>
      </c>
      <c r="N1205" s="8">
        <f t="shared" si="56"/>
        <v>0.81178445395424748</v>
      </c>
    </row>
    <row r="1206" spans="1:14" x14ac:dyDescent="0.35">
      <c r="A1206" s="4">
        <v>19</v>
      </c>
      <c r="B1206" s="4">
        <f t="shared" si="54"/>
        <v>16.61947512824225</v>
      </c>
      <c r="G1206" s="4">
        <v>3</v>
      </c>
      <c r="H1206" s="4">
        <f t="shared" si="55"/>
        <v>1.0559170223704954E-3</v>
      </c>
      <c r="M1206" s="6">
        <v>0.69799999999999995</v>
      </c>
      <c r="N1206" s="8">
        <f t="shared" si="56"/>
        <v>0.23545990290375021</v>
      </c>
    </row>
    <row r="1207" spans="1:14" x14ac:dyDescent="0.35">
      <c r="A1207" s="4">
        <v>6</v>
      </c>
      <c r="B1207" s="4">
        <f t="shared" si="54"/>
        <v>6.8073778701327808E-3</v>
      </c>
      <c r="G1207" s="4">
        <v>77</v>
      </c>
      <c r="H1207" s="4">
        <f t="shared" si="55"/>
        <v>17.854109850884047</v>
      </c>
      <c r="M1207" s="6">
        <v>0.64300000000000002</v>
      </c>
      <c r="N1207" s="8">
        <f t="shared" si="56"/>
        <v>1.3902406528412025E-2</v>
      </c>
    </row>
    <row r="1208" spans="1:14" x14ac:dyDescent="0.35">
      <c r="A1208" s="4">
        <v>1</v>
      </c>
      <c r="B1208" s="4">
        <f t="shared" si="54"/>
        <v>-0.3718571701143138</v>
      </c>
      <c r="G1208" s="4">
        <v>83</v>
      </c>
      <c r="H1208" s="4">
        <f t="shared" si="55"/>
        <v>22.361467647042904</v>
      </c>
      <c r="M1208" s="6">
        <v>0.52</v>
      </c>
      <c r="N1208" s="8">
        <f t="shared" si="56"/>
        <v>-0.21900325977000068</v>
      </c>
    </row>
    <row r="1209" spans="1:14" x14ac:dyDescent="0.35">
      <c r="A1209" s="4">
        <v>5</v>
      </c>
      <c r="B1209" s="4">
        <f t="shared" si="54"/>
        <v>4.7396761401866345E-7</v>
      </c>
      <c r="G1209" s="4">
        <v>72</v>
      </c>
      <c r="H1209" s="4">
        <f t="shared" si="55"/>
        <v>14.596996917249726</v>
      </c>
      <c r="M1209" s="6">
        <v>0.54300000000000004</v>
      </c>
      <c r="N1209" s="8">
        <f t="shared" si="56"/>
        <v>-8.8176121130856211E-2</v>
      </c>
    </row>
    <row r="1210" spans="1:14" x14ac:dyDescent="0.35">
      <c r="A1210" s="4">
        <v>6</v>
      </c>
      <c r="B1210" s="4">
        <f t="shared" si="54"/>
        <v>6.8073778701327808E-3</v>
      </c>
      <c r="G1210" s="4">
        <v>53</v>
      </c>
      <c r="H1210" s="4">
        <f t="shared" si="55"/>
        <v>5.8222873533130457</v>
      </c>
      <c r="M1210" s="6">
        <v>0.51500000000000001</v>
      </c>
      <c r="N1210" s="8">
        <f t="shared" si="56"/>
        <v>-0.25852997505941616</v>
      </c>
    </row>
    <row r="1211" spans="1:14" x14ac:dyDescent="0.35">
      <c r="A1211" s="4">
        <v>2</v>
      </c>
      <c r="B1211" s="4">
        <f t="shared" si="54"/>
        <v>-0.15518246266652197</v>
      </c>
      <c r="G1211" s="4">
        <v>0</v>
      </c>
      <c r="H1211" s="4">
        <f t="shared" si="55"/>
        <v>0</v>
      </c>
      <c r="M1211" s="6">
        <v>0.64800000000000002</v>
      </c>
      <c r="N1211" s="8">
        <f t="shared" si="56"/>
        <v>2.0735714741941285E-2</v>
      </c>
    </row>
    <row r="1212" spans="1:14" x14ac:dyDescent="0.35">
      <c r="A1212" s="4">
        <v>1</v>
      </c>
      <c r="B1212" s="4">
        <f t="shared" si="54"/>
        <v>-0.3718571701143138</v>
      </c>
      <c r="G1212" s="4">
        <v>58</v>
      </c>
      <c r="H1212" s="4">
        <f t="shared" si="55"/>
        <v>7.6304474840278536</v>
      </c>
      <c r="M1212" s="6">
        <v>0.38600000000000001</v>
      </c>
      <c r="N1212" s="8">
        <f t="shared" si="56"/>
        <v>-3.5215129698686356</v>
      </c>
    </row>
    <row r="1213" spans="1:14" x14ac:dyDescent="0.35">
      <c r="A1213" s="4">
        <v>1</v>
      </c>
      <c r="B1213" s="4">
        <f t="shared" si="54"/>
        <v>-0.3718571701143138</v>
      </c>
      <c r="G1213" s="4">
        <v>1</v>
      </c>
      <c r="H1213" s="4">
        <f t="shared" si="55"/>
        <v>3.9108037865573909E-5</v>
      </c>
      <c r="M1213" s="6">
        <v>0.66200000000000003</v>
      </c>
      <c r="N1213" s="8">
        <f t="shared" si="56"/>
        <v>5.0943722285945334E-2</v>
      </c>
    </row>
    <row r="1214" spans="1:14" x14ac:dyDescent="0.35">
      <c r="A1214" s="4">
        <v>1</v>
      </c>
      <c r="B1214" s="4">
        <f t="shared" si="54"/>
        <v>-0.3718571701143138</v>
      </c>
      <c r="G1214" s="4">
        <v>1</v>
      </c>
      <c r="H1214" s="4">
        <f t="shared" si="55"/>
        <v>3.9108037865573909E-5</v>
      </c>
      <c r="M1214" s="6">
        <v>0.76800000000000002</v>
      </c>
      <c r="N1214" s="8">
        <f t="shared" si="56"/>
        <v>1.3215289717408549</v>
      </c>
    </row>
    <row r="1215" spans="1:14" x14ac:dyDescent="0.35">
      <c r="A1215" s="4">
        <v>1</v>
      </c>
      <c r="B1215" s="4">
        <f t="shared" si="54"/>
        <v>-0.3718571701143138</v>
      </c>
      <c r="G1215" s="4">
        <v>0</v>
      </c>
      <c r="H1215" s="4">
        <f t="shared" si="55"/>
        <v>0</v>
      </c>
      <c r="M1215" s="6">
        <v>0.59799999999999998</v>
      </c>
      <c r="N1215" s="8">
        <f t="shared" si="56"/>
        <v>-3.1502279422650762E-4</v>
      </c>
    </row>
    <row r="1216" spans="1:14" x14ac:dyDescent="0.35">
      <c r="A1216" s="4">
        <v>4</v>
      </c>
      <c r="B1216" s="4">
        <f t="shared" si="54"/>
        <v>-5.2615367038240336E-3</v>
      </c>
      <c r="G1216" s="4">
        <v>61</v>
      </c>
      <c r="H1216" s="4">
        <f t="shared" si="55"/>
        <v>8.8767815427658281</v>
      </c>
      <c r="M1216" s="6">
        <v>0.57699999999999996</v>
      </c>
      <c r="N1216" s="8">
        <f t="shared" si="56"/>
        <v>-9.5290860183859898E-3</v>
      </c>
    </row>
    <row r="1217" spans="1:14" x14ac:dyDescent="0.35">
      <c r="A1217" s="4">
        <v>4</v>
      </c>
      <c r="B1217" s="4">
        <f t="shared" si="54"/>
        <v>-5.2615367038240336E-3</v>
      </c>
      <c r="G1217" s="4">
        <v>0</v>
      </c>
      <c r="H1217" s="4">
        <f t="shared" si="55"/>
        <v>0</v>
      </c>
      <c r="M1217" s="6">
        <v>0.63100000000000001</v>
      </c>
      <c r="N1217" s="8">
        <f t="shared" si="56"/>
        <v>3.9583659180524458E-3</v>
      </c>
    </row>
    <row r="1218" spans="1:14" x14ac:dyDescent="0.35">
      <c r="A1218" s="4">
        <v>2</v>
      </c>
      <c r="B1218" s="4">
        <f t="shared" ref="B1218:B1281" si="57">((A1218-E$3)/E$4)^3</f>
        <v>-0.15518246266652197</v>
      </c>
      <c r="G1218" s="4">
        <v>0</v>
      </c>
      <c r="H1218" s="4">
        <f t="shared" ref="H1218:H1281" si="58">((G1218-K$3)/K$4)^3</f>
        <v>0</v>
      </c>
      <c r="M1218" s="6">
        <v>0.48299999999999998</v>
      </c>
      <c r="N1218" s="8">
        <f t="shared" ref="N1218:N1281" si="59">((M1218-Q$3)/Q$4)^3</f>
        <v>-0.62814532041668458</v>
      </c>
    </row>
    <row r="1219" spans="1:14" x14ac:dyDescent="0.35">
      <c r="A1219" s="4">
        <v>14</v>
      </c>
      <c r="B1219" s="4">
        <f t="shared" si="57"/>
        <v>4.4378262948011065</v>
      </c>
      <c r="G1219" s="4">
        <v>0</v>
      </c>
      <c r="H1219" s="4">
        <f t="shared" si="58"/>
        <v>0</v>
      </c>
      <c r="M1219" s="6">
        <v>0.58599999999999997</v>
      </c>
      <c r="N1219" s="8">
        <f t="shared" si="59"/>
        <v>-3.3958337552593538E-3</v>
      </c>
    </row>
    <row r="1220" spans="1:14" x14ac:dyDescent="0.35">
      <c r="A1220" s="4">
        <v>1</v>
      </c>
      <c r="B1220" s="4">
        <f t="shared" si="57"/>
        <v>-0.3718571701143138</v>
      </c>
      <c r="G1220" s="4">
        <v>63</v>
      </c>
      <c r="H1220" s="4">
        <f t="shared" si="58"/>
        <v>9.7788475441731553</v>
      </c>
      <c r="M1220" s="6">
        <v>0.65300000000000002</v>
      </c>
      <c r="N1220" s="8">
        <f t="shared" si="59"/>
        <v>2.9505757461726966E-2</v>
      </c>
    </row>
    <row r="1221" spans="1:14" x14ac:dyDescent="0.35">
      <c r="A1221" s="4">
        <v>1</v>
      </c>
      <c r="B1221" s="4">
        <f t="shared" si="57"/>
        <v>-0.3718571701143138</v>
      </c>
      <c r="G1221" s="4">
        <v>62</v>
      </c>
      <c r="H1221" s="4">
        <f t="shared" si="58"/>
        <v>9.3205404484264971</v>
      </c>
      <c r="M1221" s="6">
        <v>0.86699999999999999</v>
      </c>
      <c r="N1221" s="8">
        <f t="shared" si="59"/>
        <v>5.6025232223043426</v>
      </c>
    </row>
    <row r="1222" spans="1:14" x14ac:dyDescent="0.35">
      <c r="A1222" s="4">
        <v>3</v>
      </c>
      <c r="B1222" s="4">
        <f t="shared" si="57"/>
        <v>-4.4986550222447359E-2</v>
      </c>
      <c r="G1222" s="4">
        <v>0</v>
      </c>
      <c r="H1222" s="4">
        <f t="shared" si="58"/>
        <v>0</v>
      </c>
      <c r="M1222" s="6">
        <v>0.61699999999999999</v>
      </c>
      <c r="N1222" s="8">
        <f t="shared" si="59"/>
        <v>2.4077037308769441E-4</v>
      </c>
    </row>
    <row r="1223" spans="1:14" x14ac:dyDescent="0.35">
      <c r="A1223" s="4">
        <v>4</v>
      </c>
      <c r="B1223" s="4">
        <f t="shared" si="57"/>
        <v>-5.2615367038240336E-3</v>
      </c>
      <c r="G1223" s="4">
        <v>53</v>
      </c>
      <c r="H1223" s="4">
        <f t="shared" si="58"/>
        <v>5.8222873533130457</v>
      </c>
      <c r="M1223" s="6">
        <v>0.5</v>
      </c>
      <c r="N1223" s="8">
        <f t="shared" si="59"/>
        <v>-0.40502212515462666</v>
      </c>
    </row>
    <row r="1224" spans="1:14" x14ac:dyDescent="0.35">
      <c r="A1224" s="4">
        <v>1</v>
      </c>
      <c r="B1224" s="4">
        <f t="shared" si="57"/>
        <v>-0.3718571701143138</v>
      </c>
      <c r="G1224" s="4">
        <v>70</v>
      </c>
      <c r="H1224" s="4">
        <f t="shared" si="58"/>
        <v>13.414056987891843</v>
      </c>
      <c r="M1224" s="6">
        <v>0.68300000000000005</v>
      </c>
      <c r="N1224" s="8">
        <f t="shared" si="59"/>
        <v>0.13632931512828159</v>
      </c>
    </row>
    <row r="1225" spans="1:14" x14ac:dyDescent="0.35">
      <c r="A1225" s="4">
        <v>3</v>
      </c>
      <c r="B1225" s="4">
        <f t="shared" si="57"/>
        <v>-4.4986550222447359E-2</v>
      </c>
      <c r="G1225" s="4">
        <v>0</v>
      </c>
      <c r="H1225" s="4">
        <f t="shared" si="58"/>
        <v>0</v>
      </c>
      <c r="M1225" s="6">
        <v>0.75800000000000001</v>
      </c>
      <c r="N1225" s="8">
        <f t="shared" si="59"/>
        <v>1.0890079266803685</v>
      </c>
    </row>
    <row r="1226" spans="1:14" x14ac:dyDescent="0.35">
      <c r="A1226" s="4">
        <v>1</v>
      </c>
      <c r="B1226" s="4">
        <f t="shared" si="57"/>
        <v>-0.3718571701143138</v>
      </c>
      <c r="G1226" s="4">
        <v>52</v>
      </c>
      <c r="H1226" s="4">
        <f t="shared" si="58"/>
        <v>5.498902988202615</v>
      </c>
      <c r="M1226" s="6">
        <v>0.49199999999999999</v>
      </c>
      <c r="N1226" s="8">
        <f t="shared" si="59"/>
        <v>-0.50193054467516229</v>
      </c>
    </row>
    <row r="1227" spans="1:14" x14ac:dyDescent="0.35">
      <c r="A1227" s="4">
        <v>2</v>
      </c>
      <c r="B1227" s="4">
        <f t="shared" si="57"/>
        <v>-0.15518246266652197</v>
      </c>
      <c r="G1227" s="4">
        <v>76</v>
      </c>
      <c r="H1227" s="4">
        <f t="shared" si="58"/>
        <v>17.167490030078167</v>
      </c>
      <c r="M1227" s="6">
        <v>0.504</v>
      </c>
      <c r="N1227" s="8">
        <f t="shared" si="59"/>
        <v>-0.36163697114717813</v>
      </c>
    </row>
    <row r="1228" spans="1:14" x14ac:dyDescent="0.35">
      <c r="A1228" s="4">
        <v>1</v>
      </c>
      <c r="B1228" s="4">
        <f t="shared" si="57"/>
        <v>-0.3718571701143138</v>
      </c>
      <c r="G1228" s="4">
        <v>0</v>
      </c>
      <c r="H1228" s="4">
        <f t="shared" si="58"/>
        <v>0</v>
      </c>
      <c r="M1228" s="6">
        <v>0.60699999999999998</v>
      </c>
      <c r="N1228" s="8">
        <f t="shared" si="59"/>
        <v>-2.5525908235393989E-7</v>
      </c>
    </row>
    <row r="1229" spans="1:14" x14ac:dyDescent="0.35">
      <c r="A1229" s="4">
        <v>3</v>
      </c>
      <c r="B1229" s="4">
        <f t="shared" si="57"/>
        <v>-4.4986550222447359E-2</v>
      </c>
      <c r="G1229" s="4">
        <v>29</v>
      </c>
      <c r="H1229" s="4">
        <f t="shared" si="58"/>
        <v>0.95380593550348169</v>
      </c>
      <c r="M1229" s="6">
        <v>0.7</v>
      </c>
      <c r="N1229" s="8">
        <f t="shared" si="59"/>
        <v>0.25149504363676362</v>
      </c>
    </row>
    <row r="1230" spans="1:14" x14ac:dyDescent="0.35">
      <c r="A1230" s="4">
        <v>2</v>
      </c>
      <c r="B1230" s="4">
        <f t="shared" si="57"/>
        <v>-0.15518246266652197</v>
      </c>
      <c r="G1230" s="4">
        <v>44</v>
      </c>
      <c r="H1230" s="4">
        <f t="shared" si="58"/>
        <v>3.3313790975410469</v>
      </c>
      <c r="M1230" s="6">
        <v>0.70699999999999996</v>
      </c>
      <c r="N1230" s="8">
        <f t="shared" si="59"/>
        <v>0.31332626990721746</v>
      </c>
    </row>
    <row r="1231" spans="1:14" x14ac:dyDescent="0.35">
      <c r="A1231" s="4">
        <v>1</v>
      </c>
      <c r="B1231" s="4">
        <f t="shared" si="57"/>
        <v>-0.3718571701143138</v>
      </c>
      <c r="G1231" s="4">
        <v>0</v>
      </c>
      <c r="H1231" s="4">
        <f t="shared" si="58"/>
        <v>0</v>
      </c>
      <c r="M1231" s="6">
        <v>0.73299999999999998</v>
      </c>
      <c r="N1231" s="8">
        <f t="shared" si="59"/>
        <v>0.63040110884038103</v>
      </c>
    </row>
    <row r="1232" spans="1:14" x14ac:dyDescent="0.35">
      <c r="A1232" s="4">
        <v>3</v>
      </c>
      <c r="B1232" s="4">
        <f t="shared" si="57"/>
        <v>-4.4986550222447359E-2</v>
      </c>
      <c r="G1232" s="4">
        <v>0</v>
      </c>
      <c r="H1232" s="4">
        <f t="shared" si="58"/>
        <v>0</v>
      </c>
      <c r="M1232" s="6">
        <v>0.67200000000000004</v>
      </c>
      <c r="N1232" s="8">
        <f t="shared" si="59"/>
        <v>8.4755546534409421E-2</v>
      </c>
    </row>
    <row r="1233" spans="1:14" x14ac:dyDescent="0.35">
      <c r="A1233" s="4">
        <v>2</v>
      </c>
      <c r="B1233" s="4">
        <f t="shared" si="57"/>
        <v>-0.15518246266652197</v>
      </c>
      <c r="G1233" s="4">
        <v>33</v>
      </c>
      <c r="H1233" s="4">
        <f t="shared" si="58"/>
        <v>1.4054255567751295</v>
      </c>
      <c r="M1233" s="6">
        <v>0.88</v>
      </c>
      <c r="N1233" s="8">
        <f t="shared" si="59"/>
        <v>6.4889306802781999</v>
      </c>
    </row>
    <row r="1234" spans="1:14" x14ac:dyDescent="0.35">
      <c r="A1234" s="4">
        <v>2</v>
      </c>
      <c r="B1234" s="4">
        <f t="shared" si="57"/>
        <v>-0.15518246266652197</v>
      </c>
      <c r="G1234" s="4">
        <v>50</v>
      </c>
      <c r="H1234" s="4">
        <f t="shared" si="58"/>
        <v>4.8885047331967373</v>
      </c>
      <c r="M1234" s="6">
        <v>0.629</v>
      </c>
      <c r="N1234" s="8">
        <f t="shared" si="59"/>
        <v>3.0157258429129911E-3</v>
      </c>
    </row>
    <row r="1235" spans="1:14" x14ac:dyDescent="0.35">
      <c r="A1235" s="4">
        <v>7</v>
      </c>
      <c r="B1235" s="4">
        <f t="shared" si="57"/>
        <v>5.1167071081998236E-2</v>
      </c>
      <c r="G1235" s="4">
        <v>37</v>
      </c>
      <c r="H1235" s="4">
        <f t="shared" si="58"/>
        <v>1.9809394420049145</v>
      </c>
      <c r="M1235" s="6">
        <v>0.70399999999999996</v>
      </c>
      <c r="N1235" s="8">
        <f t="shared" si="59"/>
        <v>0.28571669282076478</v>
      </c>
    </row>
    <row r="1236" spans="1:14" x14ac:dyDescent="0.35">
      <c r="A1236" s="4">
        <v>5</v>
      </c>
      <c r="B1236" s="4">
        <f t="shared" si="57"/>
        <v>4.7396761401866345E-7</v>
      </c>
      <c r="G1236" s="4">
        <v>51</v>
      </c>
      <c r="H1236" s="4">
        <f t="shared" si="58"/>
        <v>5.1877203309062425</v>
      </c>
      <c r="M1236" s="6">
        <v>0.41299999999999998</v>
      </c>
      <c r="N1236" s="8">
        <f t="shared" si="59"/>
        <v>-2.3862365501703411</v>
      </c>
    </row>
    <row r="1237" spans="1:14" x14ac:dyDescent="0.35">
      <c r="A1237" s="4">
        <v>1</v>
      </c>
      <c r="B1237" s="4">
        <f t="shared" si="57"/>
        <v>-0.3718571701143138</v>
      </c>
      <c r="G1237" s="4">
        <v>38</v>
      </c>
      <c r="H1237" s="4">
        <f t="shared" si="58"/>
        <v>2.1459362537597708</v>
      </c>
      <c r="M1237" s="6">
        <v>0.56499999999999995</v>
      </c>
      <c r="N1237" s="8">
        <f t="shared" si="59"/>
        <v>-2.5482926015549072E-2</v>
      </c>
    </row>
    <row r="1238" spans="1:14" x14ac:dyDescent="0.35">
      <c r="A1238" s="4">
        <v>2</v>
      </c>
      <c r="B1238" s="4">
        <f t="shared" si="57"/>
        <v>-0.15518246266652197</v>
      </c>
      <c r="G1238" s="4">
        <v>65</v>
      </c>
      <c r="H1238" s="4">
        <f t="shared" si="58"/>
        <v>10.740044898833231</v>
      </c>
      <c r="M1238" s="6">
        <v>0.624</v>
      </c>
      <c r="N1238" s="8">
        <f t="shared" si="59"/>
        <v>1.338245973621058E-3</v>
      </c>
    </row>
    <row r="1239" spans="1:14" x14ac:dyDescent="0.35">
      <c r="A1239" s="4">
        <v>1</v>
      </c>
      <c r="B1239" s="4">
        <f t="shared" si="57"/>
        <v>-0.3718571701143138</v>
      </c>
      <c r="G1239" s="4">
        <v>31</v>
      </c>
      <c r="H1239" s="4">
        <f t="shared" si="58"/>
        <v>1.1650675560533121</v>
      </c>
      <c r="M1239" s="6">
        <v>0.67600000000000005</v>
      </c>
      <c r="N1239" s="8">
        <f t="shared" si="59"/>
        <v>0.10164022403185036</v>
      </c>
    </row>
    <row r="1240" spans="1:14" x14ac:dyDescent="0.35">
      <c r="A1240" s="4">
        <v>1</v>
      </c>
      <c r="B1240" s="4">
        <f t="shared" si="57"/>
        <v>-0.3718571701143138</v>
      </c>
      <c r="G1240" s="4">
        <v>1</v>
      </c>
      <c r="H1240" s="4">
        <f t="shared" si="58"/>
        <v>3.9108037865573909E-5</v>
      </c>
      <c r="M1240" s="6">
        <v>0.56499999999999995</v>
      </c>
      <c r="N1240" s="8">
        <f t="shared" si="59"/>
        <v>-2.5482926015549072E-2</v>
      </c>
    </row>
    <row r="1241" spans="1:14" x14ac:dyDescent="0.35">
      <c r="A1241" s="4">
        <v>1</v>
      </c>
      <c r="B1241" s="4">
        <f t="shared" si="57"/>
        <v>-0.3718571701143138</v>
      </c>
      <c r="G1241" s="4">
        <v>0</v>
      </c>
      <c r="H1241" s="4">
        <f t="shared" si="58"/>
        <v>0</v>
      </c>
      <c r="M1241" s="6">
        <v>0.71599999999999997</v>
      </c>
      <c r="N1241" s="8">
        <f t="shared" si="59"/>
        <v>0.40670606225780453</v>
      </c>
    </row>
    <row r="1242" spans="1:14" x14ac:dyDescent="0.35">
      <c r="A1242" s="4">
        <v>2</v>
      </c>
      <c r="B1242" s="4">
        <f t="shared" si="57"/>
        <v>-0.15518246266652197</v>
      </c>
      <c r="G1242" s="4">
        <v>0</v>
      </c>
      <c r="H1242" s="4">
        <f t="shared" si="58"/>
        <v>0</v>
      </c>
      <c r="M1242" s="6">
        <v>0.71799999999999997</v>
      </c>
      <c r="N1242" s="8">
        <f t="shared" si="59"/>
        <v>0.42970565120947624</v>
      </c>
    </row>
    <row r="1243" spans="1:14" x14ac:dyDescent="0.35">
      <c r="A1243" s="4">
        <v>3</v>
      </c>
      <c r="B1243" s="4">
        <f t="shared" si="57"/>
        <v>-4.4986550222447359E-2</v>
      </c>
      <c r="G1243" s="4">
        <v>0</v>
      </c>
      <c r="H1243" s="4">
        <f t="shared" si="58"/>
        <v>0</v>
      </c>
      <c r="M1243" s="6">
        <v>0.754</v>
      </c>
      <c r="N1243" s="8">
        <f t="shared" si="59"/>
        <v>1.0042309320721532</v>
      </c>
    </row>
    <row r="1244" spans="1:14" x14ac:dyDescent="0.35">
      <c r="A1244" s="4">
        <v>1</v>
      </c>
      <c r="B1244" s="4">
        <f t="shared" si="57"/>
        <v>-0.3718571701143138</v>
      </c>
      <c r="G1244" s="4">
        <v>61</v>
      </c>
      <c r="H1244" s="4">
        <f t="shared" si="58"/>
        <v>8.8767815427658281</v>
      </c>
      <c r="M1244" s="6">
        <v>0.61899999999999999</v>
      </c>
      <c r="N1244" s="8">
        <f t="shared" si="59"/>
        <v>4.3762546346077098E-4</v>
      </c>
    </row>
    <row r="1245" spans="1:14" x14ac:dyDescent="0.35">
      <c r="A1245" s="4">
        <v>7</v>
      </c>
      <c r="B1245" s="4">
        <f t="shared" si="57"/>
        <v>5.1167071081998236E-2</v>
      </c>
      <c r="G1245" s="4">
        <v>69</v>
      </c>
      <c r="H1245" s="4">
        <f t="shared" si="58"/>
        <v>12.847342411181817</v>
      </c>
      <c r="M1245" s="6">
        <v>0.63600000000000001</v>
      </c>
      <c r="N1245" s="8">
        <f t="shared" si="59"/>
        <v>7.1294051916223561E-3</v>
      </c>
    </row>
    <row r="1246" spans="1:14" x14ac:dyDescent="0.35">
      <c r="A1246" s="4">
        <v>1</v>
      </c>
      <c r="B1246" s="4">
        <f t="shared" si="57"/>
        <v>-0.3718571701143138</v>
      </c>
      <c r="G1246" s="4">
        <v>0</v>
      </c>
      <c r="H1246" s="4">
        <f t="shared" si="58"/>
        <v>0</v>
      </c>
      <c r="M1246" s="6">
        <v>0.60699999999999998</v>
      </c>
      <c r="N1246" s="8">
        <f t="shared" si="59"/>
        <v>-2.5525908235393989E-7</v>
      </c>
    </row>
    <row r="1247" spans="1:14" x14ac:dyDescent="0.35">
      <c r="A1247" s="4">
        <v>1</v>
      </c>
      <c r="B1247" s="4">
        <f t="shared" si="57"/>
        <v>-0.3718571701143138</v>
      </c>
      <c r="G1247" s="4">
        <v>80</v>
      </c>
      <c r="H1247" s="4">
        <f t="shared" si="58"/>
        <v>20.023315387173842</v>
      </c>
      <c r="M1247" s="6">
        <v>0.6</v>
      </c>
      <c r="N1247" s="8">
        <f t="shared" si="59"/>
        <v>-1.6038316030604594E-4</v>
      </c>
    </row>
    <row r="1248" spans="1:14" x14ac:dyDescent="0.35">
      <c r="A1248" s="4">
        <v>7</v>
      </c>
      <c r="B1248" s="4">
        <f t="shared" si="57"/>
        <v>5.1167071081998236E-2</v>
      </c>
      <c r="G1248" s="4">
        <v>85</v>
      </c>
      <c r="H1248" s="4">
        <f t="shared" si="58"/>
        <v>24.01722375419557</v>
      </c>
      <c r="M1248" s="6">
        <v>0.83299999999999996</v>
      </c>
      <c r="N1248" s="8">
        <f t="shared" si="59"/>
        <v>3.6735730476125674</v>
      </c>
    </row>
    <row r="1249" spans="1:14" x14ac:dyDescent="0.35">
      <c r="A1249" s="4">
        <v>1</v>
      </c>
      <c r="B1249" s="4">
        <f t="shared" si="57"/>
        <v>-0.3718571701143138</v>
      </c>
      <c r="G1249" s="4">
        <v>64</v>
      </c>
      <c r="H1249" s="4">
        <f t="shared" si="58"/>
        <v>10.251937478233007</v>
      </c>
      <c r="M1249" s="6">
        <v>0.747</v>
      </c>
      <c r="N1249" s="8">
        <f t="shared" si="59"/>
        <v>0.86666842145116496</v>
      </c>
    </row>
    <row r="1250" spans="1:14" x14ac:dyDescent="0.35">
      <c r="A1250" s="4">
        <v>10</v>
      </c>
      <c r="B1250" s="4">
        <f t="shared" si="57"/>
        <v>0.76964184735633479</v>
      </c>
      <c r="G1250" s="4">
        <v>0</v>
      </c>
      <c r="H1250" s="4">
        <f t="shared" si="58"/>
        <v>0</v>
      </c>
      <c r="M1250" s="6">
        <v>0.60499999999999998</v>
      </c>
      <c r="N1250" s="8">
        <f t="shared" si="59"/>
        <v>-8.065435308942245E-6</v>
      </c>
    </row>
    <row r="1251" spans="1:14" x14ac:dyDescent="0.35">
      <c r="A1251" s="4">
        <v>10</v>
      </c>
      <c r="B1251" s="4">
        <f t="shared" si="57"/>
        <v>0.76964184735633479</v>
      </c>
      <c r="G1251" s="4">
        <v>89</v>
      </c>
      <c r="H1251" s="4">
        <f t="shared" si="58"/>
        <v>27.569954346055773</v>
      </c>
      <c r="M1251" s="6">
        <v>0.60499999999999998</v>
      </c>
      <c r="N1251" s="8">
        <f t="shared" si="59"/>
        <v>-8.065435308942245E-6</v>
      </c>
    </row>
    <row r="1252" spans="1:14" x14ac:dyDescent="0.35">
      <c r="A1252" s="4">
        <v>3</v>
      </c>
      <c r="B1252" s="4">
        <f t="shared" si="57"/>
        <v>-4.4986550222447359E-2</v>
      </c>
      <c r="G1252" s="4">
        <v>14</v>
      </c>
      <c r="H1252" s="4">
        <f t="shared" si="58"/>
        <v>0.1073124559031348</v>
      </c>
      <c r="M1252" s="6">
        <v>0.77900000000000003</v>
      </c>
      <c r="N1252" s="8">
        <f t="shared" si="59"/>
        <v>1.6131173759468169</v>
      </c>
    </row>
    <row r="1253" spans="1:14" x14ac:dyDescent="0.35">
      <c r="A1253" s="4">
        <v>3</v>
      </c>
      <c r="B1253" s="4">
        <f t="shared" si="57"/>
        <v>-4.4986550222447359E-2</v>
      </c>
      <c r="G1253" s="4">
        <v>0</v>
      </c>
      <c r="H1253" s="4">
        <f t="shared" si="58"/>
        <v>0</v>
      </c>
      <c r="M1253" s="6">
        <v>0.67300000000000004</v>
      </c>
      <c r="N1253" s="8">
        <f t="shared" si="59"/>
        <v>8.8786086516453769E-2</v>
      </c>
    </row>
    <row r="1254" spans="1:14" x14ac:dyDescent="0.35">
      <c r="A1254" s="4">
        <v>4</v>
      </c>
      <c r="B1254" s="4">
        <f t="shared" si="57"/>
        <v>-5.2615367038240336E-3</v>
      </c>
      <c r="G1254" s="4">
        <v>91</v>
      </c>
      <c r="H1254" s="4">
        <f t="shared" si="58"/>
        <v>29.47068320239838</v>
      </c>
      <c r="M1254" s="6">
        <v>0.77600000000000002</v>
      </c>
      <c r="N1254" s="8">
        <f t="shared" si="59"/>
        <v>1.5297330152740884</v>
      </c>
    </row>
    <row r="1255" spans="1:14" x14ac:dyDescent="0.35">
      <c r="A1255" s="4">
        <v>9</v>
      </c>
      <c r="B1255" s="4">
        <f t="shared" si="57"/>
        <v>0.39657640974683322</v>
      </c>
      <c r="G1255" s="4">
        <v>14</v>
      </c>
      <c r="H1255" s="4">
        <f t="shared" si="58"/>
        <v>0.1073124559031348</v>
      </c>
      <c r="M1255" s="6">
        <v>0.6</v>
      </c>
      <c r="N1255" s="8">
        <f t="shared" si="59"/>
        <v>-1.6038316030604594E-4</v>
      </c>
    </row>
    <row r="1256" spans="1:14" x14ac:dyDescent="0.35">
      <c r="A1256" s="4">
        <v>4</v>
      </c>
      <c r="B1256" s="4">
        <f t="shared" si="57"/>
        <v>-5.2615367038240336E-3</v>
      </c>
      <c r="G1256" s="4">
        <v>0</v>
      </c>
      <c r="H1256" s="4">
        <f t="shared" si="58"/>
        <v>0</v>
      </c>
      <c r="M1256" s="6">
        <v>0.76200000000000001</v>
      </c>
      <c r="N1256" s="8">
        <f t="shared" si="59"/>
        <v>1.1784267318041539</v>
      </c>
    </row>
    <row r="1257" spans="1:14" x14ac:dyDescent="0.35">
      <c r="A1257" s="4">
        <v>1</v>
      </c>
      <c r="B1257" s="4">
        <f t="shared" si="57"/>
        <v>-0.3718571701143138</v>
      </c>
      <c r="G1257" s="4">
        <v>20</v>
      </c>
      <c r="H1257" s="4">
        <f t="shared" si="58"/>
        <v>0.31286430292459128</v>
      </c>
      <c r="M1257" s="6">
        <v>0.82299999999999995</v>
      </c>
      <c r="N1257" s="8">
        <f t="shared" si="59"/>
        <v>3.2053585225051018</v>
      </c>
    </row>
    <row r="1258" spans="1:14" x14ac:dyDescent="0.35">
      <c r="A1258" s="4">
        <v>4</v>
      </c>
      <c r="B1258" s="4">
        <f t="shared" si="57"/>
        <v>-5.2615367038240336E-3</v>
      </c>
      <c r="G1258" s="4">
        <v>74</v>
      </c>
      <c r="H1258" s="4">
        <f t="shared" si="58"/>
        <v>15.847515536039316</v>
      </c>
      <c r="M1258" s="6">
        <v>0.60899999999999999</v>
      </c>
      <c r="N1258" s="8">
        <f t="shared" si="59"/>
        <v>3.9989793115661172E-7</v>
      </c>
    </row>
    <row r="1259" spans="1:14" x14ac:dyDescent="0.35">
      <c r="A1259" s="4">
        <v>5</v>
      </c>
      <c r="B1259" s="4">
        <f t="shared" si="57"/>
        <v>4.7396761401866345E-7</v>
      </c>
      <c r="G1259" s="4">
        <v>68</v>
      </c>
      <c r="H1259" s="4">
        <f t="shared" si="58"/>
        <v>12.296818562148129</v>
      </c>
      <c r="M1259" s="6">
        <v>0.59899999999999998</v>
      </c>
      <c r="N1259" s="8">
        <f t="shared" si="59"/>
        <v>-2.2907609888381023E-4</v>
      </c>
    </row>
    <row r="1260" spans="1:14" x14ac:dyDescent="0.35">
      <c r="A1260" s="4">
        <v>3</v>
      </c>
      <c r="B1260" s="4">
        <f t="shared" si="57"/>
        <v>-4.4986550222447359E-2</v>
      </c>
      <c r="G1260" s="4">
        <v>79</v>
      </c>
      <c r="H1260" s="4">
        <f t="shared" si="58"/>
        <v>19.281787881204689</v>
      </c>
      <c r="M1260" s="6">
        <v>0.67100000000000004</v>
      </c>
      <c r="N1260" s="8">
        <f t="shared" si="59"/>
        <v>8.0848870938500308E-2</v>
      </c>
    </row>
    <row r="1261" spans="1:14" x14ac:dyDescent="0.35">
      <c r="A1261" s="4">
        <v>1</v>
      </c>
      <c r="B1261" s="4">
        <f t="shared" si="57"/>
        <v>-0.3718571701143138</v>
      </c>
      <c r="G1261" s="4">
        <v>0</v>
      </c>
      <c r="H1261" s="4">
        <f t="shared" si="58"/>
        <v>0</v>
      </c>
      <c r="M1261" s="6">
        <v>0.61599999999999999</v>
      </c>
      <c r="N1261" s="8">
        <f t="shared" si="59"/>
        <v>1.6962313699697525E-4</v>
      </c>
    </row>
    <row r="1262" spans="1:14" x14ac:dyDescent="0.35">
      <c r="A1262" s="4">
        <v>1</v>
      </c>
      <c r="B1262" s="4">
        <f t="shared" si="57"/>
        <v>-0.3718571701143138</v>
      </c>
      <c r="G1262" s="4">
        <v>0</v>
      </c>
      <c r="H1262" s="4">
        <f t="shared" si="58"/>
        <v>0</v>
      </c>
      <c r="M1262" s="6">
        <v>0.77500000000000002</v>
      </c>
      <c r="N1262" s="8">
        <f t="shared" si="59"/>
        <v>1.50259062470678</v>
      </c>
    </row>
    <row r="1263" spans="1:14" x14ac:dyDescent="0.35">
      <c r="A1263" s="4">
        <v>3</v>
      </c>
      <c r="B1263" s="4">
        <f t="shared" si="57"/>
        <v>-4.4986550222447359E-2</v>
      </c>
      <c r="G1263" s="4">
        <v>66</v>
      </c>
      <c r="H1263" s="4">
        <f t="shared" si="58"/>
        <v>11.243404454201036</v>
      </c>
      <c r="M1263" s="6">
        <v>0.54600000000000004</v>
      </c>
      <c r="N1263" s="8">
        <f t="shared" si="59"/>
        <v>-7.6509166356262343E-2</v>
      </c>
    </row>
    <row r="1264" spans="1:14" x14ac:dyDescent="0.35">
      <c r="A1264" s="4">
        <v>1</v>
      </c>
      <c r="B1264" s="4">
        <f t="shared" si="57"/>
        <v>-0.3718571701143138</v>
      </c>
      <c r="G1264" s="4">
        <v>65</v>
      </c>
      <c r="H1264" s="4">
        <f t="shared" si="58"/>
        <v>10.740044898833231</v>
      </c>
      <c r="M1264" s="6">
        <v>0.89300000000000002</v>
      </c>
      <c r="N1264" s="8">
        <f t="shared" si="59"/>
        <v>7.4642244381284675</v>
      </c>
    </row>
    <row r="1265" spans="1:14" x14ac:dyDescent="0.35">
      <c r="A1265" s="4">
        <v>4</v>
      </c>
      <c r="B1265" s="4">
        <f t="shared" si="57"/>
        <v>-5.2615367038240336E-3</v>
      </c>
      <c r="G1265" s="4">
        <v>82</v>
      </c>
      <c r="H1265" s="4">
        <f t="shared" si="58"/>
        <v>21.562920621865757</v>
      </c>
      <c r="M1265" s="6">
        <v>0.80100000000000005</v>
      </c>
      <c r="N1265" s="8">
        <f t="shared" si="59"/>
        <v>2.3189144638763302</v>
      </c>
    </row>
    <row r="1266" spans="1:14" x14ac:dyDescent="0.35">
      <c r="A1266" s="4">
        <v>1</v>
      </c>
      <c r="B1266" s="4">
        <f t="shared" si="57"/>
        <v>-0.3718571701143138</v>
      </c>
      <c r="G1266" s="4">
        <v>75</v>
      </c>
      <c r="H1266" s="4">
        <f t="shared" si="58"/>
        <v>16.498703474538985</v>
      </c>
      <c r="M1266" s="6">
        <v>0.70599999999999996</v>
      </c>
      <c r="N1266" s="8">
        <f t="shared" si="59"/>
        <v>0.30393413127567603</v>
      </c>
    </row>
    <row r="1267" spans="1:14" x14ac:dyDescent="0.35">
      <c r="A1267" s="4">
        <v>1</v>
      </c>
      <c r="B1267" s="4">
        <f t="shared" si="57"/>
        <v>-0.3718571701143138</v>
      </c>
      <c r="G1267" s="4">
        <v>66</v>
      </c>
      <c r="H1267" s="4">
        <f t="shared" si="58"/>
        <v>11.243404454201036</v>
      </c>
      <c r="M1267" s="6">
        <v>0.70799999999999996</v>
      </c>
      <c r="N1267" s="8">
        <f t="shared" si="59"/>
        <v>0.32290993230847659</v>
      </c>
    </row>
    <row r="1268" spans="1:14" x14ac:dyDescent="0.35">
      <c r="A1268" s="4">
        <v>11</v>
      </c>
      <c r="B1268" s="4">
        <f t="shared" si="57"/>
        <v>1.3242916585882474</v>
      </c>
      <c r="G1268" s="4">
        <v>0</v>
      </c>
      <c r="H1268" s="4">
        <f t="shared" si="58"/>
        <v>0</v>
      </c>
      <c r="M1268" s="6">
        <v>0.79700000000000004</v>
      </c>
      <c r="N1268" s="8">
        <f t="shared" si="59"/>
        <v>2.1777543041533085</v>
      </c>
    </row>
    <row r="1269" spans="1:14" x14ac:dyDescent="0.35">
      <c r="A1269" s="4">
        <v>1</v>
      </c>
      <c r="B1269" s="4">
        <f t="shared" si="57"/>
        <v>-0.3718571701143138</v>
      </c>
      <c r="G1269" s="4">
        <v>42</v>
      </c>
      <c r="H1269" s="4">
        <f t="shared" si="58"/>
        <v>2.8974363093846387</v>
      </c>
      <c r="M1269" s="6">
        <v>0.72899999999999998</v>
      </c>
      <c r="N1269" s="8">
        <f t="shared" si="59"/>
        <v>0.57183239834892741</v>
      </c>
    </row>
    <row r="1270" spans="1:14" x14ac:dyDescent="0.35">
      <c r="A1270" s="4">
        <v>3</v>
      </c>
      <c r="B1270" s="4">
        <f t="shared" si="57"/>
        <v>-4.4986550222447359E-2</v>
      </c>
      <c r="G1270" s="4">
        <v>0</v>
      </c>
      <c r="H1270" s="4">
        <f t="shared" si="58"/>
        <v>0</v>
      </c>
      <c r="M1270" s="6">
        <v>0.67</v>
      </c>
      <c r="N1270" s="8">
        <f t="shared" si="59"/>
        <v>7.7064126603481289E-2</v>
      </c>
    </row>
    <row r="1271" spans="1:14" x14ac:dyDescent="0.35">
      <c r="A1271" s="4">
        <v>1</v>
      </c>
      <c r="B1271" s="4">
        <f t="shared" si="57"/>
        <v>-0.3718571701143138</v>
      </c>
      <c r="G1271" s="4">
        <v>70</v>
      </c>
      <c r="H1271" s="4">
        <f t="shared" si="58"/>
        <v>13.414056987891843</v>
      </c>
      <c r="M1271" s="6">
        <v>0.54800000000000004</v>
      </c>
      <c r="N1271" s="8">
        <f t="shared" si="59"/>
        <v>-6.933296535574654E-2</v>
      </c>
    </row>
    <row r="1272" spans="1:14" x14ac:dyDescent="0.35">
      <c r="A1272" s="4">
        <v>1</v>
      </c>
      <c r="B1272" s="4">
        <f t="shared" si="57"/>
        <v>-0.3718571701143138</v>
      </c>
      <c r="G1272" s="4">
        <v>25</v>
      </c>
      <c r="H1272" s="4">
        <f t="shared" si="58"/>
        <v>0.61106309164959216</v>
      </c>
      <c r="M1272" s="6">
        <v>0.83899999999999997</v>
      </c>
      <c r="N1272" s="8">
        <f t="shared" si="59"/>
        <v>3.9752627250908117</v>
      </c>
    </row>
    <row r="1273" spans="1:14" x14ac:dyDescent="0.35">
      <c r="A1273" s="4">
        <v>9</v>
      </c>
      <c r="B1273" s="4">
        <f t="shared" si="57"/>
        <v>0.39657640974683322</v>
      </c>
      <c r="G1273" s="4">
        <v>0</v>
      </c>
      <c r="H1273" s="4">
        <f t="shared" si="58"/>
        <v>0</v>
      </c>
      <c r="M1273" s="6">
        <v>0.44800000000000001</v>
      </c>
      <c r="N1273" s="8">
        <f t="shared" si="59"/>
        <v>-1.3178330881588198</v>
      </c>
    </row>
    <row r="1274" spans="1:14" x14ac:dyDescent="0.35">
      <c r="A1274" s="4">
        <v>6</v>
      </c>
      <c r="B1274" s="4">
        <f t="shared" si="57"/>
        <v>6.8073778701327808E-3</v>
      </c>
      <c r="G1274" s="4">
        <v>27</v>
      </c>
      <c r="H1274" s="4">
        <f t="shared" si="58"/>
        <v>0.76976350930809112</v>
      </c>
      <c r="M1274" s="6">
        <v>0.749</v>
      </c>
      <c r="N1274" s="8">
        <f t="shared" si="59"/>
        <v>0.90459875513799692</v>
      </c>
    </row>
    <row r="1275" spans="1:14" x14ac:dyDescent="0.35">
      <c r="A1275" s="4">
        <v>5</v>
      </c>
      <c r="B1275" s="4">
        <f t="shared" si="57"/>
        <v>4.7396761401866345E-7</v>
      </c>
      <c r="G1275" s="4">
        <v>83</v>
      </c>
      <c r="H1275" s="4">
        <f t="shared" si="58"/>
        <v>22.361467647042904</v>
      </c>
      <c r="M1275" s="6">
        <v>0.83599999999999997</v>
      </c>
      <c r="N1275" s="8">
        <f t="shared" si="59"/>
        <v>3.822433850183117</v>
      </c>
    </row>
    <row r="1276" spans="1:14" x14ac:dyDescent="0.35">
      <c r="A1276" s="4">
        <v>4</v>
      </c>
      <c r="B1276" s="4">
        <f t="shared" si="57"/>
        <v>-5.2615367038240336E-3</v>
      </c>
      <c r="G1276" s="4">
        <v>69</v>
      </c>
      <c r="H1276" s="4">
        <f t="shared" si="58"/>
        <v>12.847342411181817</v>
      </c>
      <c r="M1276" s="6">
        <v>0.66100000000000003</v>
      </c>
      <c r="N1276" s="8">
        <f t="shared" si="59"/>
        <v>4.8169368662902272E-2</v>
      </c>
    </row>
    <row r="1277" spans="1:14" x14ac:dyDescent="0.35">
      <c r="A1277" s="4">
        <v>10</v>
      </c>
      <c r="B1277" s="4">
        <f t="shared" si="57"/>
        <v>0.76964184735633479</v>
      </c>
      <c r="G1277" s="4">
        <v>84</v>
      </c>
      <c r="H1277" s="4">
        <f t="shared" si="58"/>
        <v>23.17949047507711</v>
      </c>
      <c r="M1277" s="6">
        <v>0.76200000000000001</v>
      </c>
      <c r="N1277" s="8">
        <f t="shared" si="59"/>
        <v>1.1784267318041539</v>
      </c>
    </row>
    <row r="1278" spans="1:14" x14ac:dyDescent="0.35">
      <c r="A1278" s="4">
        <v>15</v>
      </c>
      <c r="B1278" s="4">
        <f t="shared" si="57"/>
        <v>6.0788925613053229</v>
      </c>
      <c r="G1278" s="4">
        <v>0</v>
      </c>
      <c r="H1278" s="4">
        <f t="shared" si="58"/>
        <v>0</v>
      </c>
      <c r="M1278" s="6">
        <v>0.437</v>
      </c>
      <c r="N1278" s="8">
        <f t="shared" si="59"/>
        <v>-1.6088958395856836</v>
      </c>
    </row>
    <row r="1279" spans="1:14" x14ac:dyDescent="0.35">
      <c r="A1279" s="4">
        <v>11</v>
      </c>
      <c r="B1279" s="4">
        <f t="shared" si="57"/>
        <v>1.3242916585882474</v>
      </c>
      <c r="G1279" s="4">
        <v>77</v>
      </c>
      <c r="H1279" s="4">
        <f t="shared" si="58"/>
        <v>17.854109850884047</v>
      </c>
      <c r="M1279" s="6">
        <v>0.67500000000000004</v>
      </c>
      <c r="N1279" s="8">
        <f t="shared" si="59"/>
        <v>9.7226492139929011E-2</v>
      </c>
    </row>
    <row r="1280" spans="1:14" x14ac:dyDescent="0.35">
      <c r="A1280" s="4">
        <v>6</v>
      </c>
      <c r="B1280" s="4">
        <f t="shared" si="57"/>
        <v>6.8073778701327808E-3</v>
      </c>
      <c r="G1280" s="4">
        <v>68</v>
      </c>
      <c r="H1280" s="4">
        <f t="shared" si="58"/>
        <v>12.296818562148129</v>
      </c>
      <c r="M1280" s="6">
        <v>0.67</v>
      </c>
      <c r="N1280" s="8">
        <f t="shared" si="59"/>
        <v>7.7064126603481289E-2</v>
      </c>
    </row>
    <row r="1281" spans="1:14" x14ac:dyDescent="0.35">
      <c r="A1281" s="4">
        <v>1</v>
      </c>
      <c r="B1281" s="4">
        <f t="shared" si="57"/>
        <v>-0.3718571701143138</v>
      </c>
      <c r="G1281" s="4">
        <v>0</v>
      </c>
      <c r="H1281" s="4">
        <f t="shared" si="58"/>
        <v>0</v>
      </c>
      <c r="M1281" s="6">
        <v>0.67300000000000004</v>
      </c>
      <c r="N1281" s="8">
        <f t="shared" si="59"/>
        <v>8.8786086516453769E-2</v>
      </c>
    </row>
    <row r="1282" spans="1:14" x14ac:dyDescent="0.35">
      <c r="A1282" s="4">
        <v>3</v>
      </c>
      <c r="B1282" s="4">
        <f t="shared" ref="B1282:B1345" si="60">((A1282-E$3)/E$4)^3</f>
        <v>-4.4986550222447359E-2</v>
      </c>
      <c r="G1282" s="4">
        <v>70</v>
      </c>
      <c r="H1282" s="4">
        <f t="shared" ref="H1282:H1345" si="61">((G1282-K$3)/K$4)^3</f>
        <v>13.414056987891843</v>
      </c>
      <c r="M1282" s="6">
        <v>0.53200000000000003</v>
      </c>
      <c r="N1282" s="8">
        <f t="shared" ref="N1282:N1345" si="62">((M1282-Q$3)/Q$4)^3</f>
        <v>-0.141016065682953</v>
      </c>
    </row>
    <row r="1283" spans="1:14" x14ac:dyDescent="0.35">
      <c r="A1283" s="4">
        <v>6</v>
      </c>
      <c r="B1283" s="4">
        <f t="shared" si="60"/>
        <v>6.8073778701327808E-3</v>
      </c>
      <c r="G1283" s="4">
        <v>0</v>
      </c>
      <c r="H1283" s="4">
        <f t="shared" si="61"/>
        <v>0</v>
      </c>
      <c r="M1283" s="6">
        <v>0.66300000000000003</v>
      </c>
      <c r="N1283" s="8">
        <f t="shared" si="62"/>
        <v>5.3822609042671561E-2</v>
      </c>
    </row>
    <row r="1284" spans="1:14" x14ac:dyDescent="0.35">
      <c r="A1284" s="4">
        <v>1</v>
      </c>
      <c r="B1284" s="4">
        <f t="shared" si="60"/>
        <v>-0.3718571701143138</v>
      </c>
      <c r="G1284" s="4">
        <v>32</v>
      </c>
      <c r="H1284" s="4">
        <f t="shared" si="61"/>
        <v>1.2814921847791259</v>
      </c>
      <c r="M1284" s="6">
        <v>0.73799999999999999</v>
      </c>
      <c r="N1284" s="8">
        <f t="shared" si="62"/>
        <v>0.7090666584811276</v>
      </c>
    </row>
    <row r="1285" spans="1:14" x14ac:dyDescent="0.35">
      <c r="A1285" s="4">
        <v>1</v>
      </c>
      <c r="B1285" s="4">
        <f t="shared" si="60"/>
        <v>-0.3718571701143138</v>
      </c>
      <c r="G1285" s="4">
        <v>30</v>
      </c>
      <c r="H1285" s="4">
        <f t="shared" si="61"/>
        <v>1.0559170223704955</v>
      </c>
      <c r="M1285" s="6">
        <v>0.52900000000000003</v>
      </c>
      <c r="N1285" s="8">
        <f t="shared" si="62"/>
        <v>-0.15840094075004615</v>
      </c>
    </row>
    <row r="1286" spans="1:14" x14ac:dyDescent="0.35">
      <c r="A1286" s="4">
        <v>4</v>
      </c>
      <c r="B1286" s="4">
        <f t="shared" si="60"/>
        <v>-5.2615367038240336E-3</v>
      </c>
      <c r="G1286" s="4">
        <v>0</v>
      </c>
      <c r="H1286" s="4">
        <f t="shared" si="61"/>
        <v>0</v>
      </c>
      <c r="M1286" s="6">
        <v>0.84899999999999998</v>
      </c>
      <c r="N1286" s="8">
        <f t="shared" si="62"/>
        <v>4.5140207584141745</v>
      </c>
    </row>
    <row r="1287" spans="1:14" x14ac:dyDescent="0.35">
      <c r="A1287" s="4">
        <v>1</v>
      </c>
      <c r="B1287" s="4">
        <f t="shared" si="60"/>
        <v>-0.3718571701143138</v>
      </c>
      <c r="G1287" s="4">
        <v>0</v>
      </c>
      <c r="H1287" s="4">
        <f t="shared" si="61"/>
        <v>0</v>
      </c>
      <c r="M1287" s="6">
        <v>0.63</v>
      </c>
      <c r="N1287" s="8">
        <f t="shared" si="62"/>
        <v>3.4657093175644617E-3</v>
      </c>
    </row>
    <row r="1288" spans="1:14" x14ac:dyDescent="0.35">
      <c r="A1288" s="4">
        <v>1</v>
      </c>
      <c r="B1288" s="4">
        <f t="shared" si="60"/>
        <v>-0.3718571701143138</v>
      </c>
      <c r="G1288" s="4">
        <v>0</v>
      </c>
      <c r="H1288" s="4">
        <f t="shared" si="61"/>
        <v>0</v>
      </c>
      <c r="M1288" s="6">
        <v>0.67900000000000005</v>
      </c>
      <c r="N1288" s="8">
        <f t="shared" si="62"/>
        <v>0.11567873353129164</v>
      </c>
    </row>
    <row r="1289" spans="1:14" x14ac:dyDescent="0.35">
      <c r="A1289" s="4">
        <v>1</v>
      </c>
      <c r="B1289" s="4">
        <f t="shared" si="60"/>
        <v>-0.3718571701143138</v>
      </c>
      <c r="G1289" s="4">
        <v>14</v>
      </c>
      <c r="H1289" s="4">
        <f t="shared" si="61"/>
        <v>0.1073124559031348</v>
      </c>
      <c r="M1289" s="6">
        <v>0.61099999999999999</v>
      </c>
      <c r="N1289" s="8">
        <f t="shared" si="62"/>
        <v>9.3650376932530659E-6</v>
      </c>
    </row>
    <row r="1290" spans="1:14" x14ac:dyDescent="0.35">
      <c r="A1290" s="4">
        <v>1</v>
      </c>
      <c r="B1290" s="4">
        <f t="shared" si="60"/>
        <v>-0.3718571701143138</v>
      </c>
      <c r="G1290" s="4">
        <v>71</v>
      </c>
      <c r="H1290" s="4">
        <f t="shared" si="61"/>
        <v>13.997196940505422</v>
      </c>
      <c r="M1290" s="6">
        <v>0.61099999999999999</v>
      </c>
      <c r="N1290" s="8">
        <f t="shared" si="62"/>
        <v>9.3650376932530659E-6</v>
      </c>
    </row>
    <row r="1291" spans="1:14" x14ac:dyDescent="0.35">
      <c r="A1291" s="4">
        <v>1</v>
      </c>
      <c r="B1291" s="4">
        <f t="shared" si="60"/>
        <v>-0.3718571701143138</v>
      </c>
      <c r="G1291" s="4">
        <v>66</v>
      </c>
      <c r="H1291" s="4">
        <f t="shared" si="61"/>
        <v>11.243404454201036</v>
      </c>
      <c r="M1291" s="6">
        <v>0.85499999999999998</v>
      </c>
      <c r="N1291" s="8">
        <f t="shared" si="62"/>
        <v>4.8595211810102761</v>
      </c>
    </row>
    <row r="1292" spans="1:14" x14ac:dyDescent="0.35">
      <c r="A1292" s="4">
        <v>1</v>
      </c>
      <c r="B1292" s="4">
        <f t="shared" si="60"/>
        <v>-0.3718571701143138</v>
      </c>
      <c r="G1292" s="4">
        <v>0</v>
      </c>
      <c r="H1292" s="4">
        <f t="shared" si="61"/>
        <v>0</v>
      </c>
      <c r="M1292" s="6">
        <v>0.64500000000000002</v>
      </c>
      <c r="N1292" s="8">
        <f t="shared" si="62"/>
        <v>1.641878667503462E-2</v>
      </c>
    </row>
    <row r="1293" spans="1:14" x14ac:dyDescent="0.35">
      <c r="A1293" s="4">
        <v>8</v>
      </c>
      <c r="B1293" s="4">
        <f t="shared" si="60"/>
        <v>0.16908744968147643</v>
      </c>
      <c r="G1293" s="4">
        <v>1</v>
      </c>
      <c r="H1293" s="4">
        <f t="shared" si="61"/>
        <v>3.9108037865573909E-5</v>
      </c>
      <c r="M1293" s="6">
        <v>0.59699999999999998</v>
      </c>
      <c r="N1293" s="8">
        <f t="shared" si="62"/>
        <v>-4.201563715793461E-4</v>
      </c>
    </row>
    <row r="1294" spans="1:14" x14ac:dyDescent="0.35">
      <c r="A1294" s="4">
        <v>1</v>
      </c>
      <c r="B1294" s="4">
        <f t="shared" si="60"/>
        <v>-0.3718571701143138</v>
      </c>
      <c r="G1294" s="4">
        <v>2</v>
      </c>
      <c r="H1294" s="4">
        <f t="shared" si="61"/>
        <v>3.1286430292459127E-4</v>
      </c>
      <c r="M1294" s="6">
        <v>0.752</v>
      </c>
      <c r="N1294" s="8">
        <f t="shared" si="62"/>
        <v>0.96354445120648025</v>
      </c>
    </row>
    <row r="1295" spans="1:14" x14ac:dyDescent="0.35">
      <c r="A1295" s="4">
        <v>1</v>
      </c>
      <c r="B1295" s="4">
        <f t="shared" si="60"/>
        <v>-0.3718571701143138</v>
      </c>
      <c r="G1295" s="4">
        <v>0</v>
      </c>
      <c r="H1295" s="4">
        <f t="shared" si="61"/>
        <v>0</v>
      </c>
      <c r="M1295" s="6">
        <v>0.95299999999999996</v>
      </c>
      <c r="N1295" s="8">
        <f t="shared" si="62"/>
        <v>13.238782063818698</v>
      </c>
    </row>
    <row r="1296" spans="1:14" x14ac:dyDescent="0.35">
      <c r="A1296" s="4">
        <v>1</v>
      </c>
      <c r="B1296" s="4">
        <f t="shared" si="60"/>
        <v>-0.3718571701143138</v>
      </c>
      <c r="G1296" s="4">
        <v>0</v>
      </c>
      <c r="H1296" s="4">
        <f t="shared" si="61"/>
        <v>0</v>
      </c>
      <c r="M1296" s="6">
        <v>0.86899999999999999</v>
      </c>
      <c r="N1296" s="8">
        <f t="shared" si="62"/>
        <v>5.7332782166672214</v>
      </c>
    </row>
    <row r="1297" spans="1:14" x14ac:dyDescent="0.35">
      <c r="A1297" s="4">
        <v>4</v>
      </c>
      <c r="B1297" s="4">
        <f t="shared" si="60"/>
        <v>-5.2615367038240336E-3</v>
      </c>
      <c r="G1297" s="4">
        <v>0</v>
      </c>
      <c r="H1297" s="4">
        <f t="shared" si="61"/>
        <v>0</v>
      </c>
      <c r="M1297" s="6">
        <v>0.53100000000000003</v>
      </c>
      <c r="N1297" s="8">
        <f t="shared" si="62"/>
        <v>-0.14666167339012989</v>
      </c>
    </row>
    <row r="1298" spans="1:14" x14ac:dyDescent="0.35">
      <c r="A1298" s="4">
        <v>4</v>
      </c>
      <c r="B1298" s="4">
        <f t="shared" si="60"/>
        <v>-5.2615367038240336E-3</v>
      </c>
      <c r="G1298" s="4">
        <v>0</v>
      </c>
      <c r="H1298" s="4">
        <f t="shared" si="61"/>
        <v>0</v>
      </c>
      <c r="M1298" s="6">
        <v>0.55400000000000005</v>
      </c>
      <c r="N1298" s="8">
        <f t="shared" si="62"/>
        <v>-5.052273780884544E-2</v>
      </c>
    </row>
    <row r="1299" spans="1:14" x14ac:dyDescent="0.35">
      <c r="A1299" s="4">
        <v>1</v>
      </c>
      <c r="B1299" s="4">
        <f t="shared" si="60"/>
        <v>-0.3718571701143138</v>
      </c>
      <c r="G1299" s="4">
        <v>77</v>
      </c>
      <c r="H1299" s="4">
        <f t="shared" si="61"/>
        <v>17.854109850884047</v>
      </c>
      <c r="M1299" s="6">
        <v>0.69499999999999995</v>
      </c>
      <c r="N1299" s="8">
        <f t="shared" si="62"/>
        <v>0.21270830130994703</v>
      </c>
    </row>
    <row r="1300" spans="1:14" x14ac:dyDescent="0.35">
      <c r="A1300" s="4">
        <v>1</v>
      </c>
      <c r="B1300" s="4">
        <f t="shared" si="60"/>
        <v>-0.3718571701143138</v>
      </c>
      <c r="G1300" s="4">
        <v>0</v>
      </c>
      <c r="H1300" s="4">
        <f t="shared" si="61"/>
        <v>0</v>
      </c>
      <c r="M1300" s="6">
        <v>0.755</v>
      </c>
      <c r="N1300" s="8">
        <f t="shared" si="62"/>
        <v>1.0249967769267303</v>
      </c>
    </row>
    <row r="1301" spans="1:14" x14ac:dyDescent="0.35">
      <c r="A1301" s="4">
        <v>2</v>
      </c>
      <c r="B1301" s="4">
        <f t="shared" si="60"/>
        <v>-0.15518246266652197</v>
      </c>
      <c r="G1301" s="4">
        <v>87</v>
      </c>
      <c r="H1301" s="4">
        <f t="shared" si="61"/>
        <v>25.752760258594012</v>
      </c>
      <c r="M1301" s="6">
        <v>0.51600000000000001</v>
      </c>
      <c r="N1301" s="8">
        <f t="shared" si="62"/>
        <v>-0.25027309194778913</v>
      </c>
    </row>
    <row r="1302" spans="1:14" x14ac:dyDescent="0.35">
      <c r="A1302" s="4">
        <v>7</v>
      </c>
      <c r="B1302" s="4">
        <f t="shared" si="60"/>
        <v>5.1167071081998236E-2</v>
      </c>
      <c r="G1302" s="4">
        <v>80</v>
      </c>
      <c r="H1302" s="4">
        <f t="shared" si="61"/>
        <v>20.023315387173842</v>
      </c>
      <c r="M1302" s="6">
        <v>0.375</v>
      </c>
      <c r="N1302" s="8">
        <f t="shared" si="62"/>
        <v>-4.071541174140151</v>
      </c>
    </row>
    <row r="1303" spans="1:14" x14ac:dyDescent="0.35">
      <c r="A1303" s="4">
        <v>1</v>
      </c>
      <c r="B1303" s="4">
        <f t="shared" si="60"/>
        <v>-0.3718571701143138</v>
      </c>
      <c r="G1303" s="4">
        <v>0</v>
      </c>
      <c r="H1303" s="4">
        <f t="shared" si="61"/>
        <v>0</v>
      </c>
      <c r="M1303" s="6">
        <v>0.74099999999999999</v>
      </c>
      <c r="N1303" s="8">
        <f t="shared" si="62"/>
        <v>0.75926793109144197</v>
      </c>
    </row>
    <row r="1304" spans="1:14" x14ac:dyDescent="0.35">
      <c r="A1304" s="4">
        <v>10</v>
      </c>
      <c r="B1304" s="4">
        <f t="shared" si="60"/>
        <v>0.76964184735633479</v>
      </c>
      <c r="G1304" s="4">
        <v>0</v>
      </c>
      <c r="H1304" s="4">
        <f t="shared" si="61"/>
        <v>0</v>
      </c>
      <c r="M1304" s="6">
        <v>0.627</v>
      </c>
      <c r="N1304" s="8">
        <f t="shared" si="62"/>
        <v>2.2360457701387565E-3</v>
      </c>
    </row>
    <row r="1305" spans="1:14" x14ac:dyDescent="0.35">
      <c r="A1305" s="4">
        <v>1</v>
      </c>
      <c r="B1305" s="4">
        <f t="shared" si="60"/>
        <v>-0.3718571701143138</v>
      </c>
      <c r="G1305" s="4">
        <v>47</v>
      </c>
      <c r="H1305" s="4">
        <f t="shared" si="61"/>
        <v>4.0603138153174791</v>
      </c>
      <c r="M1305" s="6">
        <v>0.41299999999999998</v>
      </c>
      <c r="N1305" s="8">
        <f t="shared" si="62"/>
        <v>-2.3862365501703411</v>
      </c>
    </row>
    <row r="1306" spans="1:14" x14ac:dyDescent="0.35">
      <c r="A1306" s="4">
        <v>10</v>
      </c>
      <c r="B1306" s="4">
        <f t="shared" si="60"/>
        <v>0.76964184735633479</v>
      </c>
      <c r="G1306" s="4">
        <v>47</v>
      </c>
      <c r="H1306" s="4">
        <f t="shared" si="61"/>
        <v>4.0603138153174791</v>
      </c>
      <c r="M1306" s="6">
        <v>0.39400000000000002</v>
      </c>
      <c r="N1306" s="8">
        <f t="shared" si="62"/>
        <v>-3.1542440921733665</v>
      </c>
    </row>
    <row r="1307" spans="1:14" x14ac:dyDescent="0.35">
      <c r="A1307" s="4">
        <v>3</v>
      </c>
      <c r="B1307" s="4">
        <f t="shared" si="60"/>
        <v>-4.4986550222447359E-2</v>
      </c>
      <c r="G1307" s="4">
        <v>78</v>
      </c>
      <c r="H1307" s="4">
        <f t="shared" si="61"/>
        <v>18.558797585183829</v>
      </c>
      <c r="M1307" s="6">
        <v>0.433</v>
      </c>
      <c r="N1307" s="8">
        <f t="shared" si="62"/>
        <v>-1.7245141227320377</v>
      </c>
    </row>
    <row r="1308" spans="1:14" x14ac:dyDescent="0.35">
      <c r="A1308" s="4">
        <v>21</v>
      </c>
      <c r="B1308" s="4">
        <f t="shared" si="60"/>
        <v>24.779667457358471</v>
      </c>
      <c r="G1308" s="4">
        <v>26</v>
      </c>
      <c r="H1308" s="4">
        <f t="shared" si="61"/>
        <v>0.68736287352532688</v>
      </c>
      <c r="M1308" s="6">
        <v>0.38900000000000001</v>
      </c>
      <c r="N1308" s="8">
        <f t="shared" si="62"/>
        <v>-3.3806227309221963</v>
      </c>
    </row>
    <row r="1309" spans="1:14" x14ac:dyDescent="0.35">
      <c r="A1309" s="4">
        <v>10</v>
      </c>
      <c r="B1309" s="4">
        <f t="shared" si="60"/>
        <v>0.76964184735633479</v>
      </c>
      <c r="G1309" s="4">
        <v>79</v>
      </c>
      <c r="H1309" s="4">
        <f t="shared" si="61"/>
        <v>19.281787881204689</v>
      </c>
      <c r="M1309" s="6">
        <v>0.62</v>
      </c>
      <c r="N1309" s="8">
        <f t="shared" si="62"/>
        <v>5.6719956823354442E-4</v>
      </c>
    </row>
    <row r="1310" spans="1:14" x14ac:dyDescent="0.35">
      <c r="A1310" s="4">
        <v>1</v>
      </c>
      <c r="B1310" s="4">
        <f t="shared" si="60"/>
        <v>-0.3718571701143138</v>
      </c>
      <c r="G1310" s="4">
        <v>0</v>
      </c>
      <c r="H1310" s="4">
        <f t="shared" si="61"/>
        <v>0</v>
      </c>
      <c r="M1310" s="6">
        <v>0.72799999999999998</v>
      </c>
      <c r="N1310" s="8">
        <f t="shared" si="62"/>
        <v>0.55778018485195735</v>
      </c>
    </row>
    <row r="1311" spans="1:14" x14ac:dyDescent="0.35">
      <c r="A1311" s="4">
        <v>1</v>
      </c>
      <c r="B1311" s="4">
        <f t="shared" si="60"/>
        <v>-0.3718571701143138</v>
      </c>
      <c r="G1311" s="4">
        <v>57</v>
      </c>
      <c r="H1311" s="4">
        <f t="shared" si="61"/>
        <v>7.2425348564392262</v>
      </c>
      <c r="M1311" s="6">
        <v>0.73499999999999999</v>
      </c>
      <c r="N1311" s="8">
        <f t="shared" si="62"/>
        <v>0.66112844174168428</v>
      </c>
    </row>
    <row r="1312" spans="1:14" x14ac:dyDescent="0.35">
      <c r="A1312" s="4">
        <v>1</v>
      </c>
      <c r="B1312" s="4">
        <f t="shared" si="60"/>
        <v>-0.3718571701143138</v>
      </c>
      <c r="G1312" s="4">
        <v>0</v>
      </c>
      <c r="H1312" s="4">
        <f t="shared" si="61"/>
        <v>0</v>
      </c>
      <c r="M1312" s="6">
        <v>0.63200000000000001</v>
      </c>
      <c r="N1312" s="8">
        <f t="shared" si="62"/>
        <v>4.495628769622154E-3</v>
      </c>
    </row>
    <row r="1313" spans="1:14" x14ac:dyDescent="0.35">
      <c r="A1313" s="4">
        <v>1</v>
      </c>
      <c r="B1313" s="4">
        <f t="shared" si="60"/>
        <v>-0.3718571701143138</v>
      </c>
      <c r="G1313" s="4">
        <v>39</v>
      </c>
      <c r="H1313" s="4">
        <f t="shared" si="61"/>
        <v>2.3198496981479786</v>
      </c>
      <c r="M1313" s="6">
        <v>0.71699999999999997</v>
      </c>
      <c r="N1313" s="8">
        <f t="shared" si="62"/>
        <v>0.41810042922255558</v>
      </c>
    </row>
    <row r="1314" spans="1:14" x14ac:dyDescent="0.35">
      <c r="A1314" s="4">
        <v>1</v>
      </c>
      <c r="B1314" s="4">
        <f t="shared" si="60"/>
        <v>-0.3718571701143138</v>
      </c>
      <c r="G1314" s="4">
        <v>0</v>
      </c>
      <c r="H1314" s="4">
        <f t="shared" si="61"/>
        <v>0</v>
      </c>
      <c r="M1314" s="6">
        <v>0.755</v>
      </c>
      <c r="N1314" s="8">
        <f t="shared" si="62"/>
        <v>1.0249967769267303</v>
      </c>
    </row>
    <row r="1315" spans="1:14" x14ac:dyDescent="0.35">
      <c r="A1315" s="4">
        <v>12</v>
      </c>
      <c r="B1315" s="4">
        <f t="shared" si="60"/>
        <v>2.0965337395208357</v>
      </c>
      <c r="G1315" s="4">
        <v>0</v>
      </c>
      <c r="H1315" s="4">
        <f t="shared" si="61"/>
        <v>0</v>
      </c>
      <c r="M1315" s="6">
        <v>0.63200000000000001</v>
      </c>
      <c r="N1315" s="8">
        <f t="shared" si="62"/>
        <v>4.495628769622154E-3</v>
      </c>
    </row>
    <row r="1316" spans="1:14" x14ac:dyDescent="0.35">
      <c r="A1316" s="4">
        <v>5</v>
      </c>
      <c r="B1316" s="4">
        <f t="shared" si="60"/>
        <v>4.7396761401866345E-7</v>
      </c>
      <c r="G1316" s="4">
        <v>69</v>
      </c>
      <c r="H1316" s="4">
        <f t="shared" si="61"/>
        <v>12.847342411181817</v>
      </c>
      <c r="M1316" s="6">
        <v>0.73899999999999999</v>
      </c>
      <c r="N1316" s="8">
        <f t="shared" si="62"/>
        <v>0.72554638786525327</v>
      </c>
    </row>
    <row r="1317" spans="1:14" x14ac:dyDescent="0.35">
      <c r="A1317" s="4">
        <v>2</v>
      </c>
      <c r="B1317" s="4">
        <f t="shared" si="60"/>
        <v>-0.15518246266652197</v>
      </c>
      <c r="G1317" s="4">
        <v>83</v>
      </c>
      <c r="H1317" s="4">
        <f t="shared" si="61"/>
        <v>22.361467647042904</v>
      </c>
      <c r="M1317" s="6">
        <v>0.79900000000000004</v>
      </c>
      <c r="N1317" s="8">
        <f t="shared" si="62"/>
        <v>2.2475956414302658</v>
      </c>
    </row>
    <row r="1318" spans="1:14" x14ac:dyDescent="0.35">
      <c r="A1318" s="4">
        <v>14</v>
      </c>
      <c r="B1318" s="4">
        <f t="shared" si="60"/>
        <v>4.4378262948011065</v>
      </c>
      <c r="G1318" s="4">
        <v>26</v>
      </c>
      <c r="H1318" s="4">
        <f t="shared" si="61"/>
        <v>0.68736287352532688</v>
      </c>
      <c r="M1318" s="6">
        <v>0.74099999999999999</v>
      </c>
      <c r="N1318" s="8">
        <f t="shared" si="62"/>
        <v>0.75926793109144197</v>
      </c>
    </row>
    <row r="1319" spans="1:14" x14ac:dyDescent="0.35">
      <c r="A1319" s="4">
        <v>3</v>
      </c>
      <c r="B1319" s="4">
        <f t="shared" si="60"/>
        <v>-4.4986550222447359E-2</v>
      </c>
      <c r="G1319" s="4">
        <v>31</v>
      </c>
      <c r="H1319" s="4">
        <f t="shared" si="61"/>
        <v>1.1650675560533121</v>
      </c>
      <c r="M1319" s="6">
        <v>0.89600000000000002</v>
      </c>
      <c r="N1319" s="8">
        <f t="shared" si="62"/>
        <v>7.7023636199498169</v>
      </c>
    </row>
    <row r="1320" spans="1:14" x14ac:dyDescent="0.35">
      <c r="A1320" s="4">
        <v>16</v>
      </c>
      <c r="B1320" s="4">
        <f t="shared" si="60"/>
        <v>8.0815826818232797</v>
      </c>
      <c r="G1320" s="4">
        <v>31</v>
      </c>
      <c r="H1320" s="4">
        <f t="shared" si="61"/>
        <v>1.1650675560533121</v>
      </c>
      <c r="M1320" s="6">
        <v>0.70899999999999996</v>
      </c>
      <c r="N1320" s="8">
        <f t="shared" si="62"/>
        <v>0.33268705160469825</v>
      </c>
    </row>
    <row r="1321" spans="1:14" x14ac:dyDescent="0.35">
      <c r="A1321" s="4">
        <v>1</v>
      </c>
      <c r="B1321" s="4">
        <f t="shared" si="60"/>
        <v>-0.3718571701143138</v>
      </c>
      <c r="G1321" s="4">
        <v>38</v>
      </c>
      <c r="H1321" s="4">
        <f t="shared" si="61"/>
        <v>2.1459362537597708</v>
      </c>
      <c r="M1321" s="6">
        <v>0.5</v>
      </c>
      <c r="N1321" s="8">
        <f t="shared" si="62"/>
        <v>-0.40502212515462666</v>
      </c>
    </row>
    <row r="1322" spans="1:14" x14ac:dyDescent="0.35">
      <c r="A1322" s="4">
        <v>12</v>
      </c>
      <c r="B1322" s="4">
        <f t="shared" si="60"/>
        <v>2.0965337395208357</v>
      </c>
      <c r="G1322" s="4">
        <v>26</v>
      </c>
      <c r="H1322" s="4">
        <f t="shared" si="61"/>
        <v>0.68736287352532688</v>
      </c>
      <c r="M1322" s="6">
        <v>0.74</v>
      </c>
      <c r="N1322" s="8">
        <f t="shared" si="62"/>
        <v>0.74227950102694285</v>
      </c>
    </row>
    <row r="1323" spans="1:14" x14ac:dyDescent="0.35">
      <c r="A1323" s="4">
        <v>2</v>
      </c>
      <c r="B1323" s="4">
        <f t="shared" si="60"/>
        <v>-0.15518246266652197</v>
      </c>
      <c r="G1323" s="4">
        <v>31</v>
      </c>
      <c r="H1323" s="4">
        <f t="shared" si="61"/>
        <v>1.1650675560533121</v>
      </c>
      <c r="M1323" s="6">
        <v>0.91</v>
      </c>
      <c r="N1323" s="8">
        <f t="shared" si="62"/>
        <v>8.8807925372511392</v>
      </c>
    </row>
    <row r="1324" spans="1:14" x14ac:dyDescent="0.35">
      <c r="A1324" s="4">
        <v>13</v>
      </c>
      <c r="B1324" s="4">
        <f t="shared" si="60"/>
        <v>3.1223759862323677</v>
      </c>
      <c r="G1324" s="4">
        <v>29</v>
      </c>
      <c r="H1324" s="4">
        <f t="shared" si="61"/>
        <v>0.95380593550348169</v>
      </c>
      <c r="M1324" s="6">
        <v>0.73899999999999999</v>
      </c>
      <c r="N1324" s="8">
        <f t="shared" si="62"/>
        <v>0.72554638786525327</v>
      </c>
    </row>
    <row r="1325" spans="1:14" x14ac:dyDescent="0.35">
      <c r="A1325" s="4">
        <v>1</v>
      </c>
      <c r="B1325" s="4">
        <f t="shared" si="60"/>
        <v>-0.3718571701143138</v>
      </c>
      <c r="G1325" s="4">
        <v>59</v>
      </c>
      <c r="H1325" s="4">
        <f t="shared" si="61"/>
        <v>8.0319697087937048</v>
      </c>
      <c r="M1325" s="6">
        <v>0.76300000000000001</v>
      </c>
      <c r="N1325" s="8">
        <f t="shared" si="62"/>
        <v>1.2015212144174969</v>
      </c>
    </row>
    <row r="1326" spans="1:14" x14ac:dyDescent="0.35">
      <c r="A1326" s="4">
        <v>4</v>
      </c>
      <c r="B1326" s="4">
        <f t="shared" si="60"/>
        <v>-5.2615367038240336E-3</v>
      </c>
      <c r="G1326" s="4">
        <v>36</v>
      </c>
      <c r="H1326" s="4">
        <f t="shared" si="61"/>
        <v>1.8246246146562157</v>
      </c>
      <c r="M1326" s="6">
        <v>0.82399999999999995</v>
      </c>
      <c r="N1326" s="8">
        <f t="shared" si="62"/>
        <v>3.2502771301075746</v>
      </c>
    </row>
    <row r="1327" spans="1:14" x14ac:dyDescent="0.35">
      <c r="A1327" s="4">
        <v>3</v>
      </c>
      <c r="B1327" s="4">
        <f t="shared" si="60"/>
        <v>-4.4986550222447359E-2</v>
      </c>
      <c r="G1327" s="4">
        <v>0</v>
      </c>
      <c r="H1327" s="4">
        <f t="shared" si="61"/>
        <v>0</v>
      </c>
      <c r="M1327" s="6">
        <v>0.56100000000000005</v>
      </c>
      <c r="N1327" s="8">
        <f t="shared" si="62"/>
        <v>-3.3291273143609565E-2</v>
      </c>
    </row>
    <row r="1328" spans="1:14" x14ac:dyDescent="0.35">
      <c r="A1328" s="4">
        <v>3</v>
      </c>
      <c r="B1328" s="4">
        <f t="shared" si="60"/>
        <v>-4.4986550222447359E-2</v>
      </c>
      <c r="G1328" s="4">
        <v>83</v>
      </c>
      <c r="H1328" s="4">
        <f t="shared" si="61"/>
        <v>22.361467647042904</v>
      </c>
      <c r="M1328" s="6">
        <v>0.55500000000000005</v>
      </c>
      <c r="N1328" s="8">
        <f t="shared" si="62"/>
        <v>-4.7763831823089818E-2</v>
      </c>
    </row>
    <row r="1329" spans="1:14" x14ac:dyDescent="0.35">
      <c r="A1329" s="4">
        <v>4</v>
      </c>
      <c r="B1329" s="4">
        <f t="shared" si="60"/>
        <v>-5.2615367038240336E-3</v>
      </c>
      <c r="G1329" s="4">
        <v>0</v>
      </c>
      <c r="H1329" s="4">
        <f t="shared" si="61"/>
        <v>0</v>
      </c>
      <c r="M1329" s="6">
        <v>0.748</v>
      </c>
      <c r="N1329" s="8">
        <f t="shared" si="62"/>
        <v>0.88549819734219537</v>
      </c>
    </row>
    <row r="1330" spans="1:14" x14ac:dyDescent="0.35">
      <c r="A1330" s="4">
        <v>1</v>
      </c>
      <c r="B1330" s="4">
        <f t="shared" si="60"/>
        <v>-0.3718571701143138</v>
      </c>
      <c r="G1330" s="4">
        <v>0</v>
      </c>
      <c r="H1330" s="4">
        <f t="shared" si="61"/>
        <v>0</v>
      </c>
      <c r="M1330" s="6">
        <v>0.85699999999999998</v>
      </c>
      <c r="N1330" s="8">
        <f t="shared" si="62"/>
        <v>4.9784883789877608</v>
      </c>
    </row>
    <row r="1331" spans="1:14" x14ac:dyDescent="0.35">
      <c r="A1331" s="4">
        <v>1</v>
      </c>
      <c r="B1331" s="4">
        <f t="shared" si="60"/>
        <v>-0.3718571701143138</v>
      </c>
      <c r="G1331" s="4">
        <v>0</v>
      </c>
      <c r="H1331" s="4">
        <f t="shared" si="61"/>
        <v>0</v>
      </c>
      <c r="M1331" s="6">
        <v>0.77400000000000002</v>
      </c>
      <c r="N1331" s="8">
        <f t="shared" si="62"/>
        <v>1.4757712104258633</v>
      </c>
    </row>
    <row r="1332" spans="1:14" x14ac:dyDescent="0.35">
      <c r="A1332" s="4">
        <v>1</v>
      </c>
      <c r="B1332" s="4">
        <f t="shared" si="60"/>
        <v>-0.3718571701143138</v>
      </c>
      <c r="G1332" s="4">
        <v>89</v>
      </c>
      <c r="H1332" s="4">
        <f t="shared" si="61"/>
        <v>27.569954346055773</v>
      </c>
      <c r="M1332" s="6">
        <v>0.86599999999999999</v>
      </c>
      <c r="N1332" s="8">
        <f t="shared" si="62"/>
        <v>5.5378979273989524</v>
      </c>
    </row>
    <row r="1333" spans="1:14" x14ac:dyDescent="0.35">
      <c r="A1333" s="4">
        <v>1</v>
      </c>
      <c r="B1333" s="4">
        <f t="shared" si="60"/>
        <v>-0.3718571701143138</v>
      </c>
      <c r="G1333" s="4">
        <v>1</v>
      </c>
      <c r="H1333" s="4">
        <f t="shared" si="61"/>
        <v>3.9108037865573909E-5</v>
      </c>
      <c r="M1333" s="6">
        <v>0.69399999999999995</v>
      </c>
      <c r="N1333" s="8">
        <f t="shared" si="62"/>
        <v>0.20546366414588968</v>
      </c>
    </row>
    <row r="1334" spans="1:14" x14ac:dyDescent="0.35">
      <c r="A1334" s="4">
        <v>1</v>
      </c>
      <c r="B1334" s="4">
        <f t="shared" si="60"/>
        <v>-0.3718571701143138</v>
      </c>
      <c r="G1334" s="4">
        <v>75</v>
      </c>
      <c r="H1334" s="4">
        <f t="shared" si="61"/>
        <v>16.498703474538985</v>
      </c>
      <c r="M1334" s="6">
        <v>0.65300000000000002</v>
      </c>
      <c r="N1334" s="8">
        <f t="shared" si="62"/>
        <v>2.9505757461726966E-2</v>
      </c>
    </row>
    <row r="1335" spans="1:14" x14ac:dyDescent="0.35">
      <c r="A1335" s="4">
        <v>1</v>
      </c>
      <c r="B1335" s="4">
        <f t="shared" si="60"/>
        <v>-0.3718571701143138</v>
      </c>
      <c r="G1335" s="4">
        <v>0</v>
      </c>
      <c r="H1335" s="4">
        <f t="shared" si="61"/>
        <v>0</v>
      </c>
      <c r="M1335" s="6">
        <v>0.69599999999999995</v>
      </c>
      <c r="N1335" s="8">
        <f t="shared" si="62"/>
        <v>0.22012126474077942</v>
      </c>
    </row>
    <row r="1336" spans="1:14" x14ac:dyDescent="0.35">
      <c r="A1336" s="4">
        <v>8</v>
      </c>
      <c r="B1336" s="4">
        <f t="shared" si="60"/>
        <v>0.16908744968147643</v>
      </c>
      <c r="G1336" s="4">
        <v>88</v>
      </c>
      <c r="H1336" s="4">
        <f t="shared" si="61"/>
        <v>26.651032780328375</v>
      </c>
      <c r="M1336" s="6">
        <v>0.90800000000000003</v>
      </c>
      <c r="N1336" s="8">
        <f t="shared" si="62"/>
        <v>8.7055618907469938</v>
      </c>
    </row>
    <row r="1337" spans="1:14" x14ac:dyDescent="0.35">
      <c r="A1337" s="4">
        <v>8</v>
      </c>
      <c r="B1337" s="4">
        <f t="shared" si="60"/>
        <v>0.16908744968147643</v>
      </c>
      <c r="G1337" s="4">
        <v>14</v>
      </c>
      <c r="H1337" s="4">
        <f t="shared" si="61"/>
        <v>0.1073124559031348</v>
      </c>
      <c r="M1337" s="6">
        <v>0.90600000000000003</v>
      </c>
      <c r="N1337" s="8">
        <f t="shared" si="62"/>
        <v>8.5326515720188585</v>
      </c>
    </row>
    <row r="1338" spans="1:14" x14ac:dyDescent="0.35">
      <c r="A1338" s="4">
        <v>10</v>
      </c>
      <c r="B1338" s="4">
        <f t="shared" si="60"/>
        <v>0.76964184735633479</v>
      </c>
      <c r="G1338" s="4">
        <v>35</v>
      </c>
      <c r="H1338" s="4">
        <f t="shared" si="61"/>
        <v>1.6767571234864804</v>
      </c>
      <c r="M1338" s="6">
        <v>0.54800000000000004</v>
      </c>
      <c r="N1338" s="8">
        <f t="shared" si="62"/>
        <v>-6.933296535574654E-2</v>
      </c>
    </row>
    <row r="1339" spans="1:14" x14ac:dyDescent="0.35">
      <c r="A1339" s="4">
        <v>9</v>
      </c>
      <c r="B1339" s="4">
        <f t="shared" si="60"/>
        <v>0.39657640974683322</v>
      </c>
      <c r="G1339" s="4">
        <v>54</v>
      </c>
      <c r="H1339" s="4">
        <f t="shared" si="61"/>
        <v>6.158108074464729</v>
      </c>
      <c r="M1339" s="6">
        <v>0.53600000000000003</v>
      </c>
      <c r="N1339" s="8">
        <f t="shared" si="62"/>
        <v>-0.11988203508373187</v>
      </c>
    </row>
    <row r="1340" spans="1:14" x14ac:dyDescent="0.35">
      <c r="A1340" s="4">
        <v>2</v>
      </c>
      <c r="B1340" s="4">
        <f t="shared" si="60"/>
        <v>-0.15518246266652197</v>
      </c>
      <c r="G1340" s="4">
        <v>58</v>
      </c>
      <c r="H1340" s="4">
        <f t="shared" si="61"/>
        <v>7.6304474840278536</v>
      </c>
      <c r="M1340" s="6">
        <v>0.49399999999999999</v>
      </c>
      <c r="N1340" s="8">
        <f t="shared" si="62"/>
        <v>-0.47639751335191949</v>
      </c>
    </row>
    <row r="1341" spans="1:14" x14ac:dyDescent="0.35">
      <c r="A1341" s="4">
        <v>7</v>
      </c>
      <c r="B1341" s="4">
        <f t="shared" si="60"/>
        <v>5.1167071081998236E-2</v>
      </c>
      <c r="G1341" s="4">
        <v>40</v>
      </c>
      <c r="H1341" s="4">
        <f t="shared" si="61"/>
        <v>2.5029144233967302</v>
      </c>
      <c r="M1341" s="6">
        <v>0.67400000000000004</v>
      </c>
      <c r="N1341" s="8">
        <f t="shared" si="62"/>
        <v>9.294242400987858E-2</v>
      </c>
    </row>
    <row r="1342" spans="1:14" x14ac:dyDescent="0.35">
      <c r="A1342" s="4">
        <v>1</v>
      </c>
      <c r="B1342" s="4">
        <f t="shared" si="60"/>
        <v>-0.3718571701143138</v>
      </c>
      <c r="G1342" s="4">
        <v>3</v>
      </c>
      <c r="H1342" s="4">
        <f t="shared" si="61"/>
        <v>1.0559170223704954E-3</v>
      </c>
      <c r="M1342" s="6">
        <v>0.51800000000000002</v>
      </c>
      <c r="N1342" s="8">
        <f t="shared" si="62"/>
        <v>-0.23429050205564136</v>
      </c>
    </row>
    <row r="1343" spans="1:14" x14ac:dyDescent="0.35">
      <c r="A1343" s="4">
        <v>1</v>
      </c>
      <c r="B1343" s="4">
        <f t="shared" si="60"/>
        <v>-0.3718571701143138</v>
      </c>
      <c r="G1343" s="4">
        <v>0</v>
      </c>
      <c r="H1343" s="4">
        <f t="shared" si="61"/>
        <v>0</v>
      </c>
      <c r="M1343" s="6">
        <v>0.69699999999999995</v>
      </c>
      <c r="N1343" s="8">
        <f t="shared" si="62"/>
        <v>0.22770448756363215</v>
      </c>
    </row>
    <row r="1344" spans="1:14" x14ac:dyDescent="0.35">
      <c r="A1344" s="4">
        <v>8</v>
      </c>
      <c r="B1344" s="4">
        <f t="shared" si="60"/>
        <v>0.16908744968147643</v>
      </c>
      <c r="G1344" s="4">
        <v>78</v>
      </c>
      <c r="H1344" s="4">
        <f t="shared" si="61"/>
        <v>18.558797585183829</v>
      </c>
      <c r="M1344" s="6">
        <v>0.65300000000000002</v>
      </c>
      <c r="N1344" s="8">
        <f t="shared" si="62"/>
        <v>2.9505757461726966E-2</v>
      </c>
    </row>
    <row r="1345" spans="1:14" x14ac:dyDescent="0.35">
      <c r="A1345" s="4">
        <v>5</v>
      </c>
      <c r="B1345" s="4">
        <f t="shared" si="60"/>
        <v>4.7396761401866345E-7</v>
      </c>
      <c r="G1345" s="4">
        <v>89</v>
      </c>
      <c r="H1345" s="4">
        <f t="shared" si="61"/>
        <v>27.569954346055773</v>
      </c>
      <c r="M1345" s="6">
        <v>0.61699999999999999</v>
      </c>
      <c r="N1345" s="8">
        <f t="shared" si="62"/>
        <v>2.4077037308769441E-4</v>
      </c>
    </row>
    <row r="1346" spans="1:14" x14ac:dyDescent="0.35">
      <c r="A1346" s="4">
        <v>9</v>
      </c>
      <c r="B1346" s="4">
        <f t="shared" ref="B1346:B1409" si="63">((A1346-E$3)/E$4)^3</f>
        <v>0.39657640974683322</v>
      </c>
      <c r="G1346" s="4">
        <v>58</v>
      </c>
      <c r="H1346" s="4">
        <f t="shared" ref="H1346:H1409" si="64">((G1346-K$3)/K$4)^3</f>
        <v>7.6304474840278536</v>
      </c>
      <c r="M1346" s="6">
        <v>0.67300000000000004</v>
      </c>
      <c r="N1346" s="8">
        <f t="shared" ref="N1346:N1409" si="65">((M1346-Q$3)/Q$4)^3</f>
        <v>8.8786086516453769E-2</v>
      </c>
    </row>
    <row r="1347" spans="1:14" x14ac:dyDescent="0.35">
      <c r="A1347" s="4">
        <v>60</v>
      </c>
      <c r="B1347" s="4">
        <f t="shared" si="63"/>
        <v>1000.8074259262945</v>
      </c>
      <c r="G1347" s="4">
        <v>0</v>
      </c>
      <c r="H1347" s="4">
        <f t="shared" si="64"/>
        <v>0</v>
      </c>
      <c r="M1347" s="6">
        <v>0.34300000000000003</v>
      </c>
      <c r="N1347" s="8">
        <f t="shared" si="65"/>
        <v>-5.9907215365546937</v>
      </c>
    </row>
    <row r="1348" spans="1:14" x14ac:dyDescent="0.35">
      <c r="A1348" s="4">
        <v>1</v>
      </c>
      <c r="B1348" s="4">
        <f t="shared" si="63"/>
        <v>-0.3718571701143138</v>
      </c>
      <c r="G1348" s="4">
        <v>69</v>
      </c>
      <c r="H1348" s="4">
        <f t="shared" si="64"/>
        <v>12.847342411181817</v>
      </c>
      <c r="M1348" s="6">
        <v>0.74099999999999999</v>
      </c>
      <c r="N1348" s="8">
        <f t="shared" si="65"/>
        <v>0.75926793109144197</v>
      </c>
    </row>
    <row r="1349" spans="1:14" x14ac:dyDescent="0.35">
      <c r="A1349" s="4">
        <v>10</v>
      </c>
      <c r="B1349" s="4">
        <f t="shared" si="63"/>
        <v>0.76964184735633479</v>
      </c>
      <c r="G1349" s="4">
        <v>0</v>
      </c>
      <c r="H1349" s="4">
        <f t="shared" si="64"/>
        <v>0</v>
      </c>
      <c r="M1349" s="6">
        <v>0.53400000000000003</v>
      </c>
      <c r="N1349" s="8">
        <f t="shared" si="65"/>
        <v>-0.13016323658793552</v>
      </c>
    </row>
    <row r="1350" spans="1:14" x14ac:dyDescent="0.35">
      <c r="A1350" s="4">
        <v>26</v>
      </c>
      <c r="B1350" s="4">
        <f t="shared" si="63"/>
        <v>55.919532994977089</v>
      </c>
      <c r="G1350" s="4">
        <v>74</v>
      </c>
      <c r="H1350" s="4">
        <f t="shared" si="64"/>
        <v>15.847515536039316</v>
      </c>
      <c r="M1350" s="6">
        <v>0.69899999999999995</v>
      </c>
      <c r="N1350" s="8">
        <f t="shared" si="65"/>
        <v>0.24338944388637893</v>
      </c>
    </row>
    <row r="1351" spans="1:14" x14ac:dyDescent="0.35">
      <c r="A1351" s="4">
        <v>1</v>
      </c>
      <c r="B1351" s="4">
        <f t="shared" si="63"/>
        <v>-0.3718571701143138</v>
      </c>
      <c r="G1351" s="4">
        <v>55</v>
      </c>
      <c r="H1351" s="4">
        <f t="shared" si="64"/>
        <v>6.5065997998848584</v>
      </c>
      <c r="M1351" s="6">
        <v>0.501</v>
      </c>
      <c r="N1351" s="8">
        <f t="shared" si="65"/>
        <v>-0.39386771973181678</v>
      </c>
    </row>
    <row r="1352" spans="1:14" x14ac:dyDescent="0.35">
      <c r="A1352" s="4">
        <v>1</v>
      </c>
      <c r="B1352" s="4">
        <f t="shared" si="63"/>
        <v>-0.3718571701143138</v>
      </c>
      <c r="G1352" s="4">
        <v>0</v>
      </c>
      <c r="H1352" s="4">
        <f t="shared" si="64"/>
        <v>0</v>
      </c>
      <c r="M1352" s="6">
        <v>0.66100000000000003</v>
      </c>
      <c r="N1352" s="8">
        <f t="shared" si="65"/>
        <v>4.8169368662902272E-2</v>
      </c>
    </row>
    <row r="1353" spans="1:14" x14ac:dyDescent="0.35">
      <c r="A1353" s="4">
        <v>13</v>
      </c>
      <c r="B1353" s="4">
        <f t="shared" si="63"/>
        <v>3.1223759862323677</v>
      </c>
      <c r="G1353" s="4">
        <v>55</v>
      </c>
      <c r="H1353" s="4">
        <f t="shared" si="64"/>
        <v>6.5065997998848584</v>
      </c>
      <c r="M1353" s="6">
        <v>0.747</v>
      </c>
      <c r="N1353" s="8">
        <f t="shared" si="65"/>
        <v>0.86666842145116496</v>
      </c>
    </row>
    <row r="1354" spans="1:14" x14ac:dyDescent="0.35">
      <c r="A1354" s="4">
        <v>1</v>
      </c>
      <c r="B1354" s="4">
        <f t="shared" si="63"/>
        <v>-0.3718571701143138</v>
      </c>
      <c r="G1354" s="4">
        <v>0</v>
      </c>
      <c r="H1354" s="4">
        <f t="shared" si="64"/>
        <v>0</v>
      </c>
      <c r="M1354" s="6">
        <v>0.78200000000000003</v>
      </c>
      <c r="N1354" s="8">
        <f t="shared" si="65"/>
        <v>1.6994781157058969</v>
      </c>
    </row>
    <row r="1355" spans="1:14" x14ac:dyDescent="0.35">
      <c r="A1355" s="4">
        <v>1</v>
      </c>
      <c r="B1355" s="4">
        <f t="shared" si="63"/>
        <v>-0.3718571701143138</v>
      </c>
      <c r="G1355" s="4">
        <v>62</v>
      </c>
      <c r="H1355" s="4">
        <f t="shared" si="64"/>
        <v>9.3205404484264971</v>
      </c>
      <c r="M1355" s="6">
        <v>0.748</v>
      </c>
      <c r="N1355" s="8">
        <f t="shared" si="65"/>
        <v>0.88549819734219537</v>
      </c>
    </row>
    <row r="1356" spans="1:14" x14ac:dyDescent="0.35">
      <c r="A1356" s="4">
        <v>22</v>
      </c>
      <c r="B1356" s="4">
        <f t="shared" si="63"/>
        <v>29.708266519602464</v>
      </c>
      <c r="G1356" s="4">
        <v>14</v>
      </c>
      <c r="H1356" s="4">
        <f t="shared" si="64"/>
        <v>0.1073124559031348</v>
      </c>
      <c r="M1356" s="6">
        <v>0.45100000000000001</v>
      </c>
      <c r="N1356" s="8">
        <f t="shared" si="65"/>
        <v>-1.2450528618280252</v>
      </c>
    </row>
    <row r="1357" spans="1:14" x14ac:dyDescent="0.35">
      <c r="A1357" s="4">
        <v>11</v>
      </c>
      <c r="B1357" s="4">
        <f t="shared" si="63"/>
        <v>1.3242916585882474</v>
      </c>
      <c r="G1357" s="4">
        <v>71</v>
      </c>
      <c r="H1357" s="4">
        <f t="shared" si="64"/>
        <v>13.997196940505422</v>
      </c>
      <c r="M1357" s="6">
        <v>0.57599999999999996</v>
      </c>
      <c r="N1357" s="8">
        <f t="shared" si="65"/>
        <v>-1.0483696049594831E-2</v>
      </c>
    </row>
    <row r="1358" spans="1:14" x14ac:dyDescent="0.35">
      <c r="A1358" s="4">
        <v>3</v>
      </c>
      <c r="B1358" s="4">
        <f t="shared" si="63"/>
        <v>-4.4986550222447359E-2</v>
      </c>
      <c r="G1358" s="4">
        <v>61</v>
      </c>
      <c r="H1358" s="4">
        <f t="shared" si="64"/>
        <v>8.8767815427658281</v>
      </c>
      <c r="M1358" s="6">
        <v>0.48599999999999999</v>
      </c>
      <c r="N1358" s="8">
        <f t="shared" si="65"/>
        <v>-0.58396985444478977</v>
      </c>
    </row>
    <row r="1359" spans="1:14" x14ac:dyDescent="0.35">
      <c r="A1359" s="4">
        <v>2</v>
      </c>
      <c r="B1359" s="4">
        <f t="shared" si="63"/>
        <v>-0.15518246266652197</v>
      </c>
      <c r="G1359" s="4">
        <v>83</v>
      </c>
      <c r="H1359" s="4">
        <f t="shared" si="64"/>
        <v>22.361467647042904</v>
      </c>
      <c r="M1359" s="6">
        <v>0.69399999999999995</v>
      </c>
      <c r="N1359" s="8">
        <f t="shared" si="65"/>
        <v>0.20546366414588968</v>
      </c>
    </row>
    <row r="1360" spans="1:14" x14ac:dyDescent="0.35">
      <c r="A1360" s="4">
        <v>9</v>
      </c>
      <c r="B1360" s="4">
        <f t="shared" si="63"/>
        <v>0.39657640974683322</v>
      </c>
      <c r="G1360" s="4">
        <v>0</v>
      </c>
      <c r="H1360" s="4">
        <f t="shared" si="64"/>
        <v>0</v>
      </c>
      <c r="M1360" s="6">
        <v>0.74299999999999999</v>
      </c>
      <c r="N1360" s="8">
        <f t="shared" si="65"/>
        <v>0.79401847442984885</v>
      </c>
    </row>
    <row r="1361" spans="1:14" x14ac:dyDescent="0.35">
      <c r="A1361" s="4">
        <v>4</v>
      </c>
      <c r="B1361" s="4">
        <f t="shared" si="63"/>
        <v>-5.2615367038240336E-3</v>
      </c>
      <c r="G1361" s="4">
        <v>53</v>
      </c>
      <c r="H1361" s="4">
        <f t="shared" si="64"/>
        <v>5.8222873533130457</v>
      </c>
      <c r="M1361" s="6">
        <v>0.72599999999999998</v>
      </c>
      <c r="N1361" s="8">
        <f t="shared" si="65"/>
        <v>0.53037018293237259</v>
      </c>
    </row>
    <row r="1362" spans="1:14" x14ac:dyDescent="0.35">
      <c r="A1362" s="4">
        <v>9</v>
      </c>
      <c r="B1362" s="4">
        <f t="shared" si="63"/>
        <v>0.39657640974683322</v>
      </c>
      <c r="G1362" s="4">
        <v>48</v>
      </c>
      <c r="H1362" s="4">
        <f t="shared" si="64"/>
        <v>4.3250361236295491</v>
      </c>
      <c r="M1362" s="6">
        <v>0.79200000000000004</v>
      </c>
      <c r="N1362" s="8">
        <f t="shared" si="65"/>
        <v>2.0095134695003836</v>
      </c>
    </row>
    <row r="1363" spans="1:14" x14ac:dyDescent="0.35">
      <c r="A1363" s="4">
        <v>7</v>
      </c>
      <c r="B1363" s="4">
        <f t="shared" si="63"/>
        <v>5.1167071081998236E-2</v>
      </c>
      <c r="G1363" s="4">
        <v>76</v>
      </c>
      <c r="H1363" s="4">
        <f t="shared" si="64"/>
        <v>17.167490030078167</v>
      </c>
      <c r="M1363" s="6">
        <v>0.58299999999999996</v>
      </c>
      <c r="N1363" s="8">
        <f t="shared" si="65"/>
        <v>-4.9891992029003516E-3</v>
      </c>
    </row>
    <row r="1364" spans="1:14" x14ac:dyDescent="0.35">
      <c r="A1364" s="4">
        <v>1</v>
      </c>
      <c r="B1364" s="4">
        <f t="shared" si="63"/>
        <v>-0.3718571701143138</v>
      </c>
      <c r="G1364" s="4">
        <v>77</v>
      </c>
      <c r="H1364" s="4">
        <f t="shared" si="64"/>
        <v>17.854109850884047</v>
      </c>
      <c r="M1364" s="6">
        <v>0.70699999999999996</v>
      </c>
      <c r="N1364" s="8">
        <f t="shared" si="65"/>
        <v>0.31332626990721746</v>
      </c>
    </row>
    <row r="1365" spans="1:14" x14ac:dyDescent="0.35">
      <c r="A1365" s="4">
        <v>1</v>
      </c>
      <c r="B1365" s="4">
        <f t="shared" si="63"/>
        <v>-0.3718571701143138</v>
      </c>
      <c r="G1365" s="4">
        <v>60</v>
      </c>
      <c r="H1365" s="4">
        <f t="shared" si="64"/>
        <v>8.4473361789639636</v>
      </c>
      <c r="M1365" s="6">
        <v>0.56499999999999995</v>
      </c>
      <c r="N1365" s="8">
        <f t="shared" si="65"/>
        <v>-2.5482926015549072E-2</v>
      </c>
    </row>
    <row r="1366" spans="1:14" x14ac:dyDescent="0.35">
      <c r="A1366" s="4">
        <v>9</v>
      </c>
      <c r="B1366" s="4">
        <f t="shared" si="63"/>
        <v>0.39657640974683322</v>
      </c>
      <c r="G1366" s="4">
        <v>4</v>
      </c>
      <c r="H1366" s="4">
        <f t="shared" si="64"/>
        <v>2.5029144233967302E-3</v>
      </c>
      <c r="M1366" s="6">
        <v>0.38800000000000001</v>
      </c>
      <c r="N1366" s="8">
        <f t="shared" si="65"/>
        <v>-3.4271603563457562</v>
      </c>
    </row>
    <row r="1367" spans="1:14" x14ac:dyDescent="0.35">
      <c r="A1367" s="4">
        <v>1</v>
      </c>
      <c r="B1367" s="4">
        <f t="shared" si="63"/>
        <v>-0.3718571701143138</v>
      </c>
      <c r="G1367" s="4">
        <v>29</v>
      </c>
      <c r="H1367" s="4">
        <f t="shared" si="64"/>
        <v>0.95380593550348169</v>
      </c>
      <c r="M1367" s="6">
        <v>0.68300000000000005</v>
      </c>
      <c r="N1367" s="8">
        <f t="shared" si="65"/>
        <v>0.13632931512828159</v>
      </c>
    </row>
    <row r="1368" spans="1:14" x14ac:dyDescent="0.35">
      <c r="A1368" s="4">
        <v>1</v>
      </c>
      <c r="B1368" s="4">
        <f t="shared" si="63"/>
        <v>-0.3718571701143138</v>
      </c>
      <c r="G1368" s="4">
        <v>19</v>
      </c>
      <c r="H1368" s="4">
        <f t="shared" si="64"/>
        <v>0.26824203171997135</v>
      </c>
      <c r="M1368" s="6">
        <v>0.67700000000000005</v>
      </c>
      <c r="N1368" s="8">
        <f t="shared" si="65"/>
        <v>0.10618555281088778</v>
      </c>
    </row>
    <row r="1369" spans="1:14" x14ac:dyDescent="0.35">
      <c r="A1369" s="4">
        <v>16</v>
      </c>
      <c r="B1369" s="4">
        <f t="shared" si="63"/>
        <v>8.0815826818232797</v>
      </c>
      <c r="G1369" s="4">
        <v>33</v>
      </c>
      <c r="H1369" s="4">
        <f t="shared" si="64"/>
        <v>1.4054255567751295</v>
      </c>
      <c r="M1369" s="6">
        <v>0.63400000000000001</v>
      </c>
      <c r="N1369" s="8">
        <f t="shared" si="65"/>
        <v>5.711705726987564E-3</v>
      </c>
    </row>
    <row r="1370" spans="1:14" x14ac:dyDescent="0.35">
      <c r="A1370" s="4">
        <v>1</v>
      </c>
      <c r="B1370" s="4">
        <f t="shared" si="63"/>
        <v>-0.3718571701143138</v>
      </c>
      <c r="G1370" s="4">
        <v>54</v>
      </c>
      <c r="H1370" s="4">
        <f t="shared" si="64"/>
        <v>6.158108074464729</v>
      </c>
      <c r="M1370" s="6">
        <v>0.372</v>
      </c>
      <c r="N1370" s="8">
        <f t="shared" si="65"/>
        <v>-4.23089636124599</v>
      </c>
    </row>
    <row r="1371" spans="1:14" x14ac:dyDescent="0.35">
      <c r="A1371" s="4">
        <v>11</v>
      </c>
      <c r="B1371" s="4">
        <f t="shared" si="63"/>
        <v>1.3242916585882474</v>
      </c>
      <c r="G1371" s="4">
        <v>67</v>
      </c>
      <c r="H1371" s="4">
        <f t="shared" si="64"/>
        <v>11.762250792563604</v>
      </c>
      <c r="M1371" s="6">
        <v>0.61699999999999999</v>
      </c>
      <c r="N1371" s="8">
        <f t="shared" si="65"/>
        <v>2.4077037308769441E-4</v>
      </c>
    </row>
    <row r="1372" spans="1:14" x14ac:dyDescent="0.35">
      <c r="A1372" s="4">
        <v>5</v>
      </c>
      <c r="B1372" s="4">
        <f t="shared" si="63"/>
        <v>4.7396761401866345E-7</v>
      </c>
      <c r="G1372" s="4">
        <v>30</v>
      </c>
      <c r="H1372" s="4">
        <f t="shared" si="64"/>
        <v>1.0559170223704955</v>
      </c>
      <c r="M1372" s="6">
        <v>0.82699999999999996</v>
      </c>
      <c r="N1372" s="8">
        <f t="shared" si="65"/>
        <v>3.3875468819564163</v>
      </c>
    </row>
    <row r="1373" spans="1:14" x14ac:dyDescent="0.35">
      <c r="A1373" s="4">
        <v>10</v>
      </c>
      <c r="B1373" s="4">
        <f t="shared" si="63"/>
        <v>0.76964184735633479</v>
      </c>
      <c r="G1373" s="4">
        <v>70</v>
      </c>
      <c r="H1373" s="4">
        <f t="shared" si="64"/>
        <v>13.414056987891843</v>
      </c>
      <c r="M1373" s="6">
        <v>0.83799999999999997</v>
      </c>
      <c r="N1373" s="8">
        <f t="shared" si="65"/>
        <v>3.9238756479864891</v>
      </c>
    </row>
    <row r="1374" spans="1:14" x14ac:dyDescent="0.35">
      <c r="A1374" s="4">
        <v>1</v>
      </c>
      <c r="B1374" s="4">
        <f t="shared" si="63"/>
        <v>-0.3718571701143138</v>
      </c>
      <c r="G1374" s="4">
        <v>61</v>
      </c>
      <c r="H1374" s="4">
        <f t="shared" si="64"/>
        <v>8.8767815427658281</v>
      </c>
      <c r="M1374" s="6">
        <v>0.70299999999999996</v>
      </c>
      <c r="N1374" s="8">
        <f t="shared" si="65"/>
        <v>0.2768875267469047</v>
      </c>
    </row>
    <row r="1375" spans="1:14" x14ac:dyDescent="0.35">
      <c r="A1375" s="4">
        <v>4</v>
      </c>
      <c r="B1375" s="4">
        <f t="shared" si="63"/>
        <v>-5.2615367038240336E-3</v>
      </c>
      <c r="G1375" s="4">
        <v>90</v>
      </c>
      <c r="H1375" s="4">
        <f t="shared" si="64"/>
        <v>28.509759604003371</v>
      </c>
      <c r="M1375" s="6">
        <v>0.82499999999999996</v>
      </c>
      <c r="N1375" s="8">
        <f t="shared" si="65"/>
        <v>3.2956134371334542</v>
      </c>
    </row>
    <row r="1376" spans="1:14" x14ac:dyDescent="0.35">
      <c r="A1376" s="4">
        <v>3</v>
      </c>
      <c r="B1376" s="4">
        <f t="shared" si="63"/>
        <v>-4.4986550222447359E-2</v>
      </c>
      <c r="G1376" s="4">
        <v>76</v>
      </c>
      <c r="H1376" s="4">
        <f t="shared" si="64"/>
        <v>17.167490030078167</v>
      </c>
      <c r="M1376" s="6">
        <v>0.76100000000000001</v>
      </c>
      <c r="N1376" s="8">
        <f t="shared" si="65"/>
        <v>1.1556300948490139</v>
      </c>
    </row>
    <row r="1377" spans="1:14" x14ac:dyDescent="0.35">
      <c r="A1377" s="4">
        <v>6</v>
      </c>
      <c r="B1377" s="4">
        <f t="shared" si="63"/>
        <v>6.8073778701327808E-3</v>
      </c>
      <c r="G1377" s="4">
        <v>82</v>
      </c>
      <c r="H1377" s="4">
        <f t="shared" si="64"/>
        <v>21.562920621865757</v>
      </c>
      <c r="M1377" s="6">
        <v>0.624</v>
      </c>
      <c r="N1377" s="8">
        <f t="shared" si="65"/>
        <v>1.338245973621058E-3</v>
      </c>
    </row>
    <row r="1378" spans="1:14" x14ac:dyDescent="0.35">
      <c r="A1378" s="4">
        <v>2</v>
      </c>
      <c r="B1378" s="4">
        <f t="shared" si="63"/>
        <v>-0.15518246266652197</v>
      </c>
      <c r="G1378" s="4">
        <v>83</v>
      </c>
      <c r="H1378" s="4">
        <f t="shared" si="64"/>
        <v>22.361467647042904</v>
      </c>
      <c r="M1378" s="6">
        <v>0.46100000000000002</v>
      </c>
      <c r="N1378" s="8">
        <f t="shared" si="65"/>
        <v>-1.021877075778473</v>
      </c>
    </row>
    <row r="1379" spans="1:14" x14ac:dyDescent="0.35">
      <c r="A1379" s="4">
        <v>12</v>
      </c>
      <c r="B1379" s="4">
        <f t="shared" si="63"/>
        <v>2.0965337395208357</v>
      </c>
      <c r="G1379" s="4">
        <v>6</v>
      </c>
      <c r="H1379" s="4">
        <f t="shared" si="64"/>
        <v>8.4473361789639632E-3</v>
      </c>
      <c r="M1379" s="6">
        <v>0.45700000000000002</v>
      </c>
      <c r="N1379" s="8">
        <f t="shared" si="65"/>
        <v>-1.1076308346973187</v>
      </c>
    </row>
    <row r="1380" spans="1:14" x14ac:dyDescent="0.35">
      <c r="A1380" s="4">
        <v>5</v>
      </c>
      <c r="B1380" s="4">
        <f t="shared" si="63"/>
        <v>4.7396761401866345E-7</v>
      </c>
      <c r="G1380" s="4">
        <v>91</v>
      </c>
      <c r="H1380" s="4">
        <f t="shared" si="64"/>
        <v>29.47068320239838</v>
      </c>
      <c r="M1380" s="6">
        <v>0.59899999999999998</v>
      </c>
      <c r="N1380" s="8">
        <f t="shared" si="65"/>
        <v>-2.2907609888381023E-4</v>
      </c>
    </row>
    <row r="1381" spans="1:14" x14ac:dyDescent="0.35">
      <c r="A1381" s="4">
        <v>7</v>
      </c>
      <c r="B1381" s="4">
        <f t="shared" si="63"/>
        <v>5.1167071081998236E-2</v>
      </c>
      <c r="G1381" s="4">
        <v>82</v>
      </c>
      <c r="H1381" s="4">
        <f t="shared" si="64"/>
        <v>21.562920621865757</v>
      </c>
      <c r="M1381" s="6">
        <v>0.52200000000000002</v>
      </c>
      <c r="N1381" s="8">
        <f t="shared" si="65"/>
        <v>-0.20439590008890546</v>
      </c>
    </row>
    <row r="1382" spans="1:14" x14ac:dyDescent="0.35">
      <c r="A1382" s="4">
        <v>3</v>
      </c>
      <c r="B1382" s="4">
        <f t="shared" si="63"/>
        <v>-4.4986550222447359E-2</v>
      </c>
      <c r="G1382" s="4">
        <v>36</v>
      </c>
      <c r="H1382" s="4">
        <f t="shared" si="64"/>
        <v>1.8246246146562157</v>
      </c>
      <c r="M1382" s="6">
        <v>0.38600000000000001</v>
      </c>
      <c r="N1382" s="8">
        <f t="shared" si="65"/>
        <v>-3.5215129698686356</v>
      </c>
    </row>
    <row r="1383" spans="1:14" x14ac:dyDescent="0.35">
      <c r="A1383" s="4">
        <v>1</v>
      </c>
      <c r="B1383" s="4">
        <f t="shared" si="63"/>
        <v>-0.3718571701143138</v>
      </c>
      <c r="G1383" s="4">
        <v>1</v>
      </c>
      <c r="H1383" s="4">
        <f t="shared" si="64"/>
        <v>3.9108037865573909E-5</v>
      </c>
      <c r="M1383" s="6">
        <v>0.502</v>
      </c>
      <c r="N1383" s="8">
        <f t="shared" si="65"/>
        <v>-0.38292001433980222</v>
      </c>
    </row>
    <row r="1384" spans="1:14" x14ac:dyDescent="0.35">
      <c r="A1384" s="4">
        <v>1</v>
      </c>
      <c r="B1384" s="4">
        <f t="shared" si="63"/>
        <v>-0.3718571701143138</v>
      </c>
      <c r="G1384" s="4">
        <v>76</v>
      </c>
      <c r="H1384" s="4">
        <f t="shared" si="64"/>
        <v>17.167490030078167</v>
      </c>
      <c r="M1384" s="6">
        <v>0.73599999999999999</v>
      </c>
      <c r="N1384" s="8">
        <f t="shared" si="65"/>
        <v>0.67685961854458865</v>
      </c>
    </row>
    <row r="1385" spans="1:14" x14ac:dyDescent="0.35">
      <c r="A1385" s="4">
        <v>1</v>
      </c>
      <c r="B1385" s="4">
        <f t="shared" si="63"/>
        <v>-0.3718571701143138</v>
      </c>
      <c r="G1385" s="4">
        <v>79</v>
      </c>
      <c r="H1385" s="4">
        <f t="shared" si="64"/>
        <v>19.281787881204689</v>
      </c>
      <c r="M1385" s="6">
        <v>0.69</v>
      </c>
      <c r="N1385" s="8">
        <f t="shared" si="65"/>
        <v>0.17812971565250621</v>
      </c>
    </row>
    <row r="1386" spans="1:14" x14ac:dyDescent="0.35">
      <c r="A1386" s="4">
        <v>1</v>
      </c>
      <c r="B1386" s="4">
        <f t="shared" si="63"/>
        <v>-0.3718571701143138</v>
      </c>
      <c r="G1386" s="4">
        <v>0</v>
      </c>
      <c r="H1386" s="4">
        <f t="shared" si="64"/>
        <v>0</v>
      </c>
      <c r="M1386" s="6">
        <v>0.67900000000000005</v>
      </c>
      <c r="N1386" s="8">
        <f t="shared" si="65"/>
        <v>0.11567873353129164</v>
      </c>
    </row>
    <row r="1387" spans="1:14" x14ac:dyDescent="0.35">
      <c r="A1387" s="4">
        <v>1</v>
      </c>
      <c r="B1387" s="4">
        <f t="shared" si="63"/>
        <v>-0.3718571701143138</v>
      </c>
      <c r="G1387" s="4">
        <v>78</v>
      </c>
      <c r="H1387" s="4">
        <f t="shared" si="64"/>
        <v>18.558797585183829</v>
      </c>
      <c r="M1387" s="6">
        <v>0.69599999999999995</v>
      </c>
      <c r="N1387" s="8">
        <f t="shared" si="65"/>
        <v>0.22012126474077942</v>
      </c>
    </row>
    <row r="1388" spans="1:14" x14ac:dyDescent="0.35">
      <c r="A1388" s="4">
        <v>2</v>
      </c>
      <c r="B1388" s="4">
        <f t="shared" si="63"/>
        <v>-0.15518246266652197</v>
      </c>
      <c r="G1388" s="4">
        <v>34</v>
      </c>
      <c r="H1388" s="4">
        <f t="shared" si="64"/>
        <v>1.5371023202685161</v>
      </c>
      <c r="M1388" s="6">
        <v>0.92900000000000005</v>
      </c>
      <c r="N1388" s="8">
        <f t="shared" si="65"/>
        <v>10.664166741931936</v>
      </c>
    </row>
    <row r="1389" spans="1:14" x14ac:dyDescent="0.35">
      <c r="A1389" s="4">
        <v>12</v>
      </c>
      <c r="B1389" s="4">
        <f t="shared" si="63"/>
        <v>2.0965337395208357</v>
      </c>
      <c r="G1389" s="4">
        <v>26</v>
      </c>
      <c r="H1389" s="4">
        <f t="shared" si="64"/>
        <v>0.68736287352532688</v>
      </c>
      <c r="M1389" s="6">
        <v>0.51700000000000002</v>
      </c>
      <c r="N1389" s="8">
        <f t="shared" si="65"/>
        <v>-0.24219391198827919</v>
      </c>
    </row>
    <row r="1390" spans="1:14" x14ac:dyDescent="0.35">
      <c r="A1390" s="4">
        <v>1</v>
      </c>
      <c r="B1390" s="4">
        <f t="shared" si="63"/>
        <v>-0.3718571701143138</v>
      </c>
      <c r="G1390" s="4">
        <v>46</v>
      </c>
      <c r="H1390" s="4">
        <f t="shared" si="64"/>
        <v>3.8066199736835009</v>
      </c>
      <c r="M1390" s="6">
        <v>0.76300000000000001</v>
      </c>
      <c r="N1390" s="8">
        <f t="shared" si="65"/>
        <v>1.2015212144174969</v>
      </c>
    </row>
    <row r="1391" spans="1:14" x14ac:dyDescent="0.35">
      <c r="A1391" s="4">
        <v>1</v>
      </c>
      <c r="B1391" s="4">
        <f t="shared" si="63"/>
        <v>-0.3718571701143138</v>
      </c>
      <c r="G1391" s="4">
        <v>81</v>
      </c>
      <c r="H1391" s="4">
        <f t="shared" si="64"/>
        <v>20.783614751318456</v>
      </c>
      <c r="M1391" s="6">
        <v>0.64</v>
      </c>
      <c r="N1391" s="8">
        <f t="shared" si="65"/>
        <v>1.0631531650546736E-2</v>
      </c>
    </row>
    <row r="1392" spans="1:14" x14ac:dyDescent="0.35">
      <c r="A1392" s="4">
        <v>3</v>
      </c>
      <c r="B1392" s="4">
        <f t="shared" si="63"/>
        <v>-4.4986550222447359E-2</v>
      </c>
      <c r="G1392" s="4">
        <v>71</v>
      </c>
      <c r="H1392" s="4">
        <f t="shared" si="64"/>
        <v>13.997196940505422</v>
      </c>
      <c r="M1392" s="6">
        <v>0.56399999999999995</v>
      </c>
      <c r="N1392" s="8">
        <f t="shared" si="65"/>
        <v>-2.7305709961798218E-2</v>
      </c>
    </row>
    <row r="1393" spans="1:14" x14ac:dyDescent="0.35">
      <c r="A1393" s="4">
        <v>1</v>
      </c>
      <c r="B1393" s="4">
        <f t="shared" si="63"/>
        <v>-0.3718571701143138</v>
      </c>
      <c r="G1393" s="4">
        <v>83</v>
      </c>
      <c r="H1393" s="4">
        <f t="shared" si="64"/>
        <v>22.361467647042904</v>
      </c>
      <c r="M1393" s="6">
        <v>0.60199999999999998</v>
      </c>
      <c r="N1393" s="8">
        <f t="shared" si="65"/>
        <v>-6.7026052464484734E-5</v>
      </c>
    </row>
    <row r="1394" spans="1:14" x14ac:dyDescent="0.35">
      <c r="A1394" s="4">
        <v>1</v>
      </c>
      <c r="B1394" s="4">
        <f t="shared" si="63"/>
        <v>-0.3718571701143138</v>
      </c>
      <c r="G1394" s="4">
        <v>59</v>
      </c>
      <c r="H1394" s="4">
        <f t="shared" si="64"/>
        <v>8.0319697087937048</v>
      </c>
      <c r="M1394" s="6">
        <v>0.69799999999999995</v>
      </c>
      <c r="N1394" s="8">
        <f t="shared" si="65"/>
        <v>0.23545990290375021</v>
      </c>
    </row>
    <row r="1395" spans="1:14" x14ac:dyDescent="0.35">
      <c r="A1395" s="4">
        <v>1</v>
      </c>
      <c r="B1395" s="4">
        <f t="shared" si="63"/>
        <v>-0.3718571701143138</v>
      </c>
      <c r="G1395" s="4">
        <v>70</v>
      </c>
      <c r="H1395" s="4">
        <f t="shared" si="64"/>
        <v>13.414056987891843</v>
      </c>
      <c r="M1395" s="6">
        <v>0.73399999999999999</v>
      </c>
      <c r="N1395" s="8">
        <f t="shared" si="65"/>
        <v>0.64564291621536363</v>
      </c>
    </row>
    <row r="1396" spans="1:14" x14ac:dyDescent="0.35">
      <c r="A1396" s="4">
        <v>16</v>
      </c>
      <c r="B1396" s="4">
        <f t="shared" si="63"/>
        <v>8.0815826818232797</v>
      </c>
      <c r="G1396" s="4">
        <v>11</v>
      </c>
      <c r="H1396" s="4">
        <f t="shared" si="64"/>
        <v>5.2052798399078858E-2</v>
      </c>
      <c r="M1396" s="6">
        <v>0.216</v>
      </c>
      <c r="N1396" s="8">
        <f t="shared" si="65"/>
        <v>-19.396291345065542</v>
      </c>
    </row>
    <row r="1397" spans="1:14" x14ac:dyDescent="0.35">
      <c r="A1397" s="4">
        <v>1</v>
      </c>
      <c r="B1397" s="4">
        <f t="shared" si="63"/>
        <v>-0.3718571701143138</v>
      </c>
      <c r="G1397" s="4">
        <v>55</v>
      </c>
      <c r="H1397" s="4">
        <f t="shared" si="64"/>
        <v>6.5065997998848584</v>
      </c>
      <c r="M1397" s="6">
        <v>0.70299999999999996</v>
      </c>
      <c r="N1397" s="8">
        <f t="shared" si="65"/>
        <v>0.2768875267469047</v>
      </c>
    </row>
    <row r="1398" spans="1:14" x14ac:dyDescent="0.35">
      <c r="A1398" s="4">
        <v>1</v>
      </c>
      <c r="B1398" s="4">
        <f t="shared" si="63"/>
        <v>-0.3718571701143138</v>
      </c>
      <c r="G1398" s="4">
        <v>0</v>
      </c>
      <c r="H1398" s="4">
        <f t="shared" si="64"/>
        <v>0</v>
      </c>
      <c r="M1398" s="6">
        <v>0.497</v>
      </c>
      <c r="N1398" s="8">
        <f t="shared" si="65"/>
        <v>-0.4397448728602803</v>
      </c>
    </row>
    <row r="1399" spans="1:14" x14ac:dyDescent="0.35">
      <c r="A1399" s="4">
        <v>3</v>
      </c>
      <c r="B1399" s="4">
        <f t="shared" si="63"/>
        <v>-4.4986550222447359E-2</v>
      </c>
      <c r="G1399" s="4">
        <v>0</v>
      </c>
      <c r="H1399" s="4">
        <f t="shared" si="64"/>
        <v>0</v>
      </c>
      <c r="M1399" s="6">
        <v>0.60599999999999998</v>
      </c>
      <c r="N1399" s="8">
        <f t="shared" si="65"/>
        <v>-2.299407171409395E-6</v>
      </c>
    </row>
    <row r="1400" spans="1:14" x14ac:dyDescent="0.35">
      <c r="A1400" s="4">
        <v>5</v>
      </c>
      <c r="B1400" s="4">
        <f t="shared" si="63"/>
        <v>4.7396761401866345E-7</v>
      </c>
      <c r="G1400" s="4">
        <v>0</v>
      </c>
      <c r="H1400" s="4">
        <f t="shared" si="64"/>
        <v>0</v>
      </c>
      <c r="M1400" s="6">
        <v>0.44900000000000001</v>
      </c>
      <c r="N1400" s="8">
        <f t="shared" si="65"/>
        <v>-1.2932664345467573</v>
      </c>
    </row>
    <row r="1401" spans="1:14" x14ac:dyDescent="0.35">
      <c r="A1401" s="4">
        <v>1</v>
      </c>
      <c r="B1401" s="4">
        <f t="shared" si="63"/>
        <v>-0.3718571701143138</v>
      </c>
      <c r="G1401" s="4">
        <v>76</v>
      </c>
      <c r="H1401" s="4">
        <f t="shared" si="64"/>
        <v>17.167490030078167</v>
      </c>
      <c r="M1401" s="6">
        <v>0.73199999999999998</v>
      </c>
      <c r="N1401" s="8">
        <f t="shared" si="65"/>
        <v>0.61540108649149106</v>
      </c>
    </row>
    <row r="1402" spans="1:14" x14ac:dyDescent="0.35">
      <c r="A1402" s="4">
        <v>1</v>
      </c>
      <c r="B1402" s="4">
        <f t="shared" si="63"/>
        <v>-0.3718571701143138</v>
      </c>
      <c r="G1402" s="4">
        <v>76</v>
      </c>
      <c r="H1402" s="4">
        <f t="shared" si="64"/>
        <v>17.167490030078167</v>
      </c>
      <c r="M1402" s="6">
        <v>0.73199999999999998</v>
      </c>
      <c r="N1402" s="8">
        <f t="shared" si="65"/>
        <v>0.61540108649149106</v>
      </c>
    </row>
    <row r="1403" spans="1:14" x14ac:dyDescent="0.35">
      <c r="A1403" s="4">
        <v>1</v>
      </c>
      <c r="B1403" s="4">
        <f t="shared" si="63"/>
        <v>-0.3718571701143138</v>
      </c>
      <c r="G1403" s="4">
        <v>0</v>
      </c>
      <c r="H1403" s="4">
        <f t="shared" si="64"/>
        <v>0</v>
      </c>
      <c r="M1403" s="6">
        <v>0.73099999999999998</v>
      </c>
      <c r="N1403" s="8">
        <f t="shared" si="65"/>
        <v>0.60064091604344916</v>
      </c>
    </row>
    <row r="1404" spans="1:14" x14ac:dyDescent="0.35">
      <c r="A1404" s="4">
        <v>4</v>
      </c>
      <c r="B1404" s="4">
        <f t="shared" si="63"/>
        <v>-5.2615367038240336E-3</v>
      </c>
      <c r="G1404" s="4">
        <v>0</v>
      </c>
      <c r="H1404" s="4">
        <f t="shared" si="64"/>
        <v>0</v>
      </c>
      <c r="M1404" s="6">
        <v>0.59199999999999997</v>
      </c>
      <c r="N1404" s="8">
        <f t="shared" si="65"/>
        <v>-1.3012868720779327E-3</v>
      </c>
    </row>
    <row r="1405" spans="1:14" x14ac:dyDescent="0.35">
      <c r="A1405" s="4">
        <v>20</v>
      </c>
      <c r="B1405" s="4">
        <f t="shared" si="63"/>
        <v>20.428739625597824</v>
      </c>
      <c r="G1405" s="4">
        <v>5</v>
      </c>
      <c r="H1405" s="4">
        <f t="shared" si="64"/>
        <v>4.8885047331967387E-3</v>
      </c>
      <c r="M1405" s="6">
        <v>0.751</v>
      </c>
      <c r="N1405" s="8">
        <f t="shared" si="65"/>
        <v>0.9436199489448942</v>
      </c>
    </row>
    <row r="1406" spans="1:14" x14ac:dyDescent="0.35">
      <c r="A1406" s="4">
        <v>3</v>
      </c>
      <c r="B1406" s="4">
        <f t="shared" si="63"/>
        <v>-4.4986550222447359E-2</v>
      </c>
      <c r="G1406" s="4">
        <v>0</v>
      </c>
      <c r="H1406" s="4">
        <f t="shared" si="64"/>
        <v>0</v>
      </c>
      <c r="M1406" s="6">
        <v>0.66</v>
      </c>
      <c r="N1406" s="8">
        <f t="shared" si="65"/>
        <v>4.5497615048297198E-2</v>
      </c>
    </row>
    <row r="1407" spans="1:14" x14ac:dyDescent="0.35">
      <c r="A1407" s="4">
        <v>1</v>
      </c>
      <c r="B1407" s="4">
        <f t="shared" si="63"/>
        <v>-0.3718571701143138</v>
      </c>
      <c r="G1407" s="4">
        <v>80</v>
      </c>
      <c r="H1407" s="4">
        <f t="shared" si="64"/>
        <v>20.023315387173842</v>
      </c>
      <c r="M1407" s="6">
        <v>0.58399999999999996</v>
      </c>
      <c r="N1407" s="8">
        <f t="shared" si="65"/>
        <v>-4.412471126658702E-3</v>
      </c>
    </row>
    <row r="1408" spans="1:14" x14ac:dyDescent="0.35">
      <c r="A1408" s="4">
        <v>1</v>
      </c>
      <c r="B1408" s="4">
        <f t="shared" si="63"/>
        <v>-0.3718571701143138</v>
      </c>
      <c r="G1408" s="4">
        <v>0</v>
      </c>
      <c r="H1408" s="4">
        <f t="shared" si="64"/>
        <v>0</v>
      </c>
      <c r="M1408" s="6">
        <v>0.69199999999999995</v>
      </c>
      <c r="N1408" s="8">
        <f t="shared" si="65"/>
        <v>0.19147163611711915</v>
      </c>
    </row>
    <row r="1409" spans="1:14" x14ac:dyDescent="0.35">
      <c r="A1409" s="4">
        <v>1</v>
      </c>
      <c r="B1409" s="4">
        <f t="shared" si="63"/>
        <v>-0.3718571701143138</v>
      </c>
      <c r="G1409" s="4">
        <v>54</v>
      </c>
      <c r="H1409" s="4">
        <f t="shared" si="64"/>
        <v>6.158108074464729</v>
      </c>
      <c r="M1409" s="6">
        <v>0.69199999999999995</v>
      </c>
      <c r="N1409" s="8">
        <f t="shared" si="65"/>
        <v>0.19147163611711915</v>
      </c>
    </row>
    <row r="1410" spans="1:14" x14ac:dyDescent="0.35">
      <c r="A1410" s="4">
        <v>2</v>
      </c>
      <c r="B1410" s="4">
        <f t="shared" ref="B1410:B1473" si="66">((A1410-E$3)/E$4)^3</f>
        <v>-0.15518246266652197</v>
      </c>
      <c r="G1410" s="4">
        <v>68</v>
      </c>
      <c r="H1410" s="4">
        <f t="shared" ref="H1410:H1473" si="67">((G1410-K$3)/K$4)^3</f>
        <v>12.296818562148129</v>
      </c>
      <c r="M1410" s="6">
        <v>0.39200000000000002</v>
      </c>
      <c r="N1410" s="8">
        <f t="shared" ref="N1410:N1473" si="68">((M1410-Q$3)/Q$4)^3</f>
        <v>-3.2435413825000849</v>
      </c>
    </row>
    <row r="1411" spans="1:14" x14ac:dyDescent="0.35">
      <c r="A1411" s="4">
        <v>3</v>
      </c>
      <c r="B1411" s="4">
        <f t="shared" si="66"/>
        <v>-4.4986550222447359E-2</v>
      </c>
      <c r="G1411" s="4">
        <v>41</v>
      </c>
      <c r="H1411" s="4">
        <f t="shared" si="67"/>
        <v>2.6953650777332196</v>
      </c>
      <c r="M1411" s="6">
        <v>0.71499999999999997</v>
      </c>
      <c r="N1411" s="8">
        <f t="shared" si="68"/>
        <v>0.39552061718997772</v>
      </c>
    </row>
    <row r="1412" spans="1:14" x14ac:dyDescent="0.35">
      <c r="A1412" s="4">
        <v>2</v>
      </c>
      <c r="B1412" s="4">
        <f t="shared" si="66"/>
        <v>-0.15518246266652197</v>
      </c>
      <c r="G1412" s="4">
        <v>36</v>
      </c>
      <c r="H1412" s="4">
        <f t="shared" si="67"/>
        <v>1.8246246146562157</v>
      </c>
      <c r="M1412" s="6">
        <v>0.34899999999999998</v>
      </c>
      <c r="N1412" s="8">
        <f t="shared" si="68"/>
        <v>-5.5928387084202571</v>
      </c>
    </row>
    <row r="1413" spans="1:14" x14ac:dyDescent="0.35">
      <c r="A1413" s="4">
        <v>2</v>
      </c>
      <c r="B1413" s="4">
        <f t="shared" si="66"/>
        <v>-0.15518246266652197</v>
      </c>
      <c r="G1413" s="4">
        <v>0</v>
      </c>
      <c r="H1413" s="4">
        <f t="shared" si="67"/>
        <v>0</v>
      </c>
      <c r="M1413" s="6">
        <v>0.56599999999999995</v>
      </c>
      <c r="N1413" s="8">
        <f t="shared" si="68"/>
        <v>-2.3743122084401914E-2</v>
      </c>
    </row>
    <row r="1414" spans="1:14" x14ac:dyDescent="0.35">
      <c r="A1414" s="4">
        <v>1</v>
      </c>
      <c r="B1414" s="4">
        <f t="shared" si="66"/>
        <v>-0.3718571701143138</v>
      </c>
      <c r="G1414" s="4">
        <v>0</v>
      </c>
      <c r="H1414" s="4">
        <f t="shared" si="67"/>
        <v>0</v>
      </c>
      <c r="M1414" s="6">
        <v>0.68300000000000005</v>
      </c>
      <c r="N1414" s="8">
        <f t="shared" si="68"/>
        <v>0.13632931512828159</v>
      </c>
    </row>
    <row r="1415" spans="1:14" x14ac:dyDescent="0.35">
      <c r="A1415" s="4">
        <v>8</v>
      </c>
      <c r="B1415" s="4">
        <f t="shared" si="66"/>
        <v>0.16908744968147643</v>
      </c>
      <c r="G1415" s="4">
        <v>0</v>
      </c>
      <c r="H1415" s="4">
        <f t="shared" si="67"/>
        <v>0</v>
      </c>
      <c r="M1415" s="6">
        <v>0.72299999999999998</v>
      </c>
      <c r="N1415" s="8">
        <f t="shared" si="68"/>
        <v>0.49096224586020615</v>
      </c>
    </row>
    <row r="1416" spans="1:14" x14ac:dyDescent="0.35">
      <c r="A1416" s="4">
        <v>1</v>
      </c>
      <c r="B1416" s="4">
        <f t="shared" si="66"/>
        <v>-0.3718571701143138</v>
      </c>
      <c r="G1416" s="4">
        <v>72</v>
      </c>
      <c r="H1416" s="4">
        <f t="shared" si="67"/>
        <v>14.596996917249726</v>
      </c>
      <c r="M1416" s="6">
        <v>0.64600000000000002</v>
      </c>
      <c r="N1416" s="8">
        <f t="shared" si="68"/>
        <v>1.7783515192495259E-2</v>
      </c>
    </row>
    <row r="1417" spans="1:14" x14ac:dyDescent="0.35">
      <c r="A1417" s="4">
        <v>10</v>
      </c>
      <c r="B1417" s="4">
        <f t="shared" si="66"/>
        <v>0.76964184735633479</v>
      </c>
      <c r="G1417" s="4">
        <v>0</v>
      </c>
      <c r="H1417" s="4">
        <f t="shared" si="67"/>
        <v>0</v>
      </c>
      <c r="M1417" s="6">
        <v>0.60399999999999998</v>
      </c>
      <c r="N1417" s="8">
        <f t="shared" si="68"/>
        <v>-1.9486468740160445E-5</v>
      </c>
    </row>
    <row r="1418" spans="1:14" x14ac:dyDescent="0.35">
      <c r="A1418" s="4">
        <v>1</v>
      </c>
      <c r="B1418" s="4">
        <f t="shared" si="66"/>
        <v>-0.3718571701143138</v>
      </c>
      <c r="G1418" s="4">
        <v>65</v>
      </c>
      <c r="H1418" s="4">
        <f t="shared" si="67"/>
        <v>10.740044898833231</v>
      </c>
      <c r="M1418" s="6">
        <v>0.65700000000000003</v>
      </c>
      <c r="N1418" s="8">
        <f t="shared" si="68"/>
        <v>3.8078623002657588E-2</v>
      </c>
    </row>
    <row r="1419" spans="1:14" x14ac:dyDescent="0.35">
      <c r="A1419" s="4">
        <v>1</v>
      </c>
      <c r="B1419" s="4">
        <f t="shared" si="66"/>
        <v>-0.3718571701143138</v>
      </c>
      <c r="G1419" s="4">
        <v>70</v>
      </c>
      <c r="H1419" s="4">
        <f t="shared" si="67"/>
        <v>13.414056987891843</v>
      </c>
      <c r="M1419" s="6">
        <v>0.82499999999999996</v>
      </c>
      <c r="N1419" s="8">
        <f t="shared" si="68"/>
        <v>3.2956134371334542</v>
      </c>
    </row>
    <row r="1420" spans="1:14" x14ac:dyDescent="0.35">
      <c r="A1420" s="4">
        <v>2</v>
      </c>
      <c r="B1420" s="4">
        <f t="shared" si="66"/>
        <v>-0.15518246266652197</v>
      </c>
      <c r="G1420" s="4">
        <v>62</v>
      </c>
      <c r="H1420" s="4">
        <f t="shared" si="67"/>
        <v>9.3205404484264971</v>
      </c>
      <c r="M1420" s="6">
        <v>0.83599999999999997</v>
      </c>
      <c r="N1420" s="8">
        <f t="shared" si="68"/>
        <v>3.822433850183117</v>
      </c>
    </row>
    <row r="1421" spans="1:14" x14ac:dyDescent="0.35">
      <c r="A1421" s="4">
        <v>1</v>
      </c>
      <c r="B1421" s="4">
        <f t="shared" si="66"/>
        <v>-0.3718571701143138</v>
      </c>
      <c r="G1421" s="4">
        <v>0</v>
      </c>
      <c r="H1421" s="4">
        <f t="shared" si="67"/>
        <v>0</v>
      </c>
      <c r="M1421" s="6">
        <v>0.64900000000000002</v>
      </c>
      <c r="N1421" s="8">
        <f t="shared" si="68"/>
        <v>2.2327052024417076E-2</v>
      </c>
    </row>
    <row r="1422" spans="1:14" x14ac:dyDescent="0.35">
      <c r="A1422" s="4">
        <v>2</v>
      </c>
      <c r="B1422" s="4">
        <f t="shared" si="66"/>
        <v>-0.15518246266652197</v>
      </c>
      <c r="G1422" s="4">
        <v>10</v>
      </c>
      <c r="H1422" s="4">
        <f t="shared" si="67"/>
        <v>3.9108037865573909E-2</v>
      </c>
      <c r="M1422" s="6">
        <v>0.56399999999999995</v>
      </c>
      <c r="N1422" s="8">
        <f t="shared" si="68"/>
        <v>-2.7305709961798218E-2</v>
      </c>
    </row>
    <row r="1423" spans="1:14" x14ac:dyDescent="0.35">
      <c r="A1423" s="4">
        <v>1</v>
      </c>
      <c r="B1423" s="4">
        <f t="shared" si="66"/>
        <v>-0.3718571701143138</v>
      </c>
      <c r="G1423" s="4">
        <v>0</v>
      </c>
      <c r="H1423" s="4">
        <f t="shared" si="67"/>
        <v>0</v>
      </c>
      <c r="M1423" s="6">
        <v>0.73499999999999999</v>
      </c>
      <c r="N1423" s="8">
        <f t="shared" si="68"/>
        <v>0.66112844174168428</v>
      </c>
    </row>
    <row r="1424" spans="1:14" x14ac:dyDescent="0.35">
      <c r="A1424" s="4">
        <v>12</v>
      </c>
      <c r="B1424" s="4">
        <f t="shared" si="66"/>
        <v>2.0965337395208357</v>
      </c>
      <c r="G1424" s="4">
        <v>59</v>
      </c>
      <c r="H1424" s="4">
        <f t="shared" si="67"/>
        <v>8.0319697087937048</v>
      </c>
      <c r="M1424" s="6">
        <v>0.629</v>
      </c>
      <c r="N1424" s="8">
        <f t="shared" si="68"/>
        <v>3.0157258429129911E-3</v>
      </c>
    </row>
    <row r="1425" spans="1:14" x14ac:dyDescent="0.35">
      <c r="A1425" s="4">
        <v>7</v>
      </c>
      <c r="B1425" s="4">
        <f t="shared" si="66"/>
        <v>5.1167071081998236E-2</v>
      </c>
      <c r="G1425" s="4">
        <v>83</v>
      </c>
      <c r="H1425" s="4">
        <f t="shared" si="67"/>
        <v>22.361467647042904</v>
      </c>
      <c r="M1425" s="6">
        <v>0.55600000000000005</v>
      </c>
      <c r="N1425" s="8">
        <f t="shared" si="68"/>
        <v>-4.5107237104888294E-2</v>
      </c>
    </row>
    <row r="1426" spans="1:14" x14ac:dyDescent="0.35">
      <c r="A1426" s="4">
        <v>1</v>
      </c>
      <c r="B1426" s="4">
        <f t="shared" si="66"/>
        <v>-0.3718571701143138</v>
      </c>
      <c r="G1426" s="4">
        <v>0</v>
      </c>
      <c r="H1426" s="4">
        <f t="shared" si="67"/>
        <v>0</v>
      </c>
      <c r="M1426" s="6">
        <v>0.877</v>
      </c>
      <c r="N1426" s="8">
        <f t="shared" si="68"/>
        <v>6.2766404465160042</v>
      </c>
    </row>
    <row r="1427" spans="1:14" x14ac:dyDescent="0.35">
      <c r="A1427" s="4">
        <v>12</v>
      </c>
      <c r="B1427" s="4">
        <f t="shared" si="66"/>
        <v>2.0965337395208357</v>
      </c>
      <c r="G1427" s="4">
        <v>0</v>
      </c>
      <c r="H1427" s="4">
        <f t="shared" si="67"/>
        <v>0</v>
      </c>
      <c r="M1427" s="6">
        <v>0.629</v>
      </c>
      <c r="N1427" s="8">
        <f t="shared" si="68"/>
        <v>3.0157258429129911E-3</v>
      </c>
    </row>
    <row r="1428" spans="1:14" x14ac:dyDescent="0.35">
      <c r="A1428" s="4">
        <v>7</v>
      </c>
      <c r="B1428" s="4">
        <f t="shared" si="66"/>
        <v>5.1167071081998236E-2</v>
      </c>
      <c r="G1428" s="4">
        <v>0</v>
      </c>
      <c r="H1428" s="4">
        <f t="shared" si="67"/>
        <v>0</v>
      </c>
      <c r="M1428" s="6">
        <v>0.56499999999999995</v>
      </c>
      <c r="N1428" s="8">
        <f t="shared" si="68"/>
        <v>-2.5482926015549072E-2</v>
      </c>
    </row>
    <row r="1429" spans="1:14" x14ac:dyDescent="0.35">
      <c r="A1429" s="4">
        <v>12</v>
      </c>
      <c r="B1429" s="4">
        <f t="shared" si="66"/>
        <v>2.0965337395208357</v>
      </c>
      <c r="G1429" s="4">
        <v>85</v>
      </c>
      <c r="H1429" s="4">
        <f t="shared" si="67"/>
        <v>24.01722375419557</v>
      </c>
      <c r="M1429" s="6">
        <v>0.63</v>
      </c>
      <c r="N1429" s="8">
        <f t="shared" si="68"/>
        <v>3.4657093175644617E-3</v>
      </c>
    </row>
    <row r="1430" spans="1:14" x14ac:dyDescent="0.35">
      <c r="A1430" s="4">
        <v>6</v>
      </c>
      <c r="B1430" s="4">
        <f t="shared" si="66"/>
        <v>6.8073778701327808E-3</v>
      </c>
      <c r="G1430" s="4">
        <v>0</v>
      </c>
      <c r="H1430" s="4">
        <f t="shared" si="67"/>
        <v>0</v>
      </c>
      <c r="M1430" s="6">
        <v>0.58099999999999996</v>
      </c>
      <c r="N1430" s="8">
        <f t="shared" si="68"/>
        <v>-6.2891397626936374E-3</v>
      </c>
    </row>
    <row r="1431" spans="1:14" x14ac:dyDescent="0.35">
      <c r="A1431" s="4">
        <v>1</v>
      </c>
      <c r="B1431" s="4">
        <f t="shared" si="66"/>
        <v>-0.3718571701143138</v>
      </c>
      <c r="G1431" s="4">
        <v>64</v>
      </c>
      <c r="H1431" s="4">
        <f t="shared" si="67"/>
        <v>10.251937478233007</v>
      </c>
      <c r="M1431" s="6">
        <v>0.69399999999999995</v>
      </c>
      <c r="N1431" s="8">
        <f t="shared" si="68"/>
        <v>0.20546366414588968</v>
      </c>
    </row>
    <row r="1432" spans="1:14" x14ac:dyDescent="0.35">
      <c r="A1432" s="4">
        <v>4</v>
      </c>
      <c r="B1432" s="4">
        <f t="shared" si="66"/>
        <v>-5.2615367038240336E-3</v>
      </c>
      <c r="G1432" s="4">
        <v>0</v>
      </c>
      <c r="H1432" s="4">
        <f t="shared" si="67"/>
        <v>0</v>
      </c>
      <c r="M1432" s="6">
        <v>0.59099999999999997</v>
      </c>
      <c r="N1432" s="8">
        <f t="shared" si="68"/>
        <v>-1.5621373716409846E-3</v>
      </c>
    </row>
    <row r="1433" spans="1:14" x14ac:dyDescent="0.35">
      <c r="A1433" s="4">
        <v>1</v>
      </c>
      <c r="B1433" s="4">
        <f t="shared" si="66"/>
        <v>-0.3718571701143138</v>
      </c>
      <c r="G1433" s="4">
        <v>65</v>
      </c>
      <c r="H1433" s="4">
        <f t="shared" si="67"/>
        <v>10.740044898833231</v>
      </c>
      <c r="M1433" s="6">
        <v>0.67600000000000005</v>
      </c>
      <c r="N1433" s="8">
        <f t="shared" si="68"/>
        <v>0.10164022403185036</v>
      </c>
    </row>
    <row r="1434" spans="1:14" x14ac:dyDescent="0.35">
      <c r="A1434" s="4">
        <v>6</v>
      </c>
      <c r="B1434" s="4">
        <f t="shared" si="66"/>
        <v>6.8073778701327808E-3</v>
      </c>
      <c r="G1434" s="4">
        <v>0</v>
      </c>
      <c r="H1434" s="4">
        <f t="shared" si="67"/>
        <v>0</v>
      </c>
      <c r="M1434" s="6">
        <v>0.746</v>
      </c>
      <c r="N1434" s="8">
        <f t="shared" si="68"/>
        <v>0.84810749433966004</v>
      </c>
    </row>
    <row r="1435" spans="1:14" x14ac:dyDescent="0.35">
      <c r="A1435" s="4">
        <v>14</v>
      </c>
      <c r="B1435" s="4">
        <f t="shared" si="66"/>
        <v>4.4378262948011065</v>
      </c>
      <c r="G1435" s="4">
        <v>72</v>
      </c>
      <c r="H1435" s="4">
        <f t="shared" si="67"/>
        <v>14.596996917249726</v>
      </c>
      <c r="M1435" s="6">
        <v>0.55200000000000005</v>
      </c>
      <c r="N1435" s="8">
        <f t="shared" si="68"/>
        <v>-5.6355216083999744E-2</v>
      </c>
    </row>
    <row r="1436" spans="1:14" x14ac:dyDescent="0.35">
      <c r="A1436" s="4">
        <v>9</v>
      </c>
      <c r="B1436" s="4">
        <f t="shared" si="66"/>
        <v>0.39657640974683322</v>
      </c>
      <c r="G1436" s="4">
        <v>0</v>
      </c>
      <c r="H1436" s="4">
        <f t="shared" si="67"/>
        <v>0</v>
      </c>
      <c r="M1436" s="6">
        <v>0.35899999999999999</v>
      </c>
      <c r="N1436" s="8">
        <f t="shared" si="68"/>
        <v>-4.9695372669487252</v>
      </c>
    </row>
    <row r="1437" spans="1:14" x14ac:dyDescent="0.35">
      <c r="A1437" s="4">
        <v>5</v>
      </c>
      <c r="B1437" s="4">
        <f t="shared" si="66"/>
        <v>4.7396761401866345E-7</v>
      </c>
      <c r="G1437" s="4">
        <v>66</v>
      </c>
      <c r="H1437" s="4">
        <f t="shared" si="67"/>
        <v>11.243404454201036</v>
      </c>
      <c r="M1437" s="6">
        <v>0.495</v>
      </c>
      <c r="N1437" s="8">
        <f t="shared" si="68"/>
        <v>-0.46396231211418826</v>
      </c>
    </row>
    <row r="1438" spans="1:14" x14ac:dyDescent="0.35">
      <c r="A1438" s="4">
        <v>1</v>
      </c>
      <c r="B1438" s="4">
        <f t="shared" si="66"/>
        <v>-0.3718571701143138</v>
      </c>
      <c r="G1438" s="4">
        <v>0</v>
      </c>
      <c r="H1438" s="4">
        <f t="shared" si="67"/>
        <v>0</v>
      </c>
      <c r="M1438" s="6">
        <v>0.26100000000000001</v>
      </c>
      <c r="N1438" s="8">
        <f t="shared" si="68"/>
        <v>-13.452925144365063</v>
      </c>
    </row>
    <row r="1439" spans="1:14" x14ac:dyDescent="0.35">
      <c r="A1439" s="4">
        <v>1</v>
      </c>
      <c r="B1439" s="4">
        <f t="shared" si="66"/>
        <v>-0.3718571701143138</v>
      </c>
      <c r="G1439" s="4">
        <v>74</v>
      </c>
      <c r="H1439" s="4">
        <f t="shared" si="67"/>
        <v>15.847515536039316</v>
      </c>
      <c r="M1439" s="6">
        <v>0.77900000000000003</v>
      </c>
      <c r="N1439" s="8">
        <f t="shared" si="68"/>
        <v>1.6131173759468169</v>
      </c>
    </row>
    <row r="1440" spans="1:14" x14ac:dyDescent="0.35">
      <c r="A1440" s="4">
        <v>18</v>
      </c>
      <c r="B1440" s="4">
        <f t="shared" si="66"/>
        <v>13.315866069213472</v>
      </c>
      <c r="G1440" s="4">
        <v>0</v>
      </c>
      <c r="H1440" s="4">
        <f t="shared" si="67"/>
        <v>0</v>
      </c>
      <c r="M1440" s="6">
        <v>0.76900000000000002</v>
      </c>
      <c r="N1440" s="8">
        <f t="shared" si="68"/>
        <v>1.346451123933571</v>
      </c>
    </row>
    <row r="1441" spans="1:14" x14ac:dyDescent="0.35">
      <c r="A1441" s="4">
        <v>18</v>
      </c>
      <c r="B1441" s="4">
        <f t="shared" si="66"/>
        <v>13.315866069213472</v>
      </c>
      <c r="G1441" s="4">
        <v>83</v>
      </c>
      <c r="H1441" s="4">
        <f t="shared" si="67"/>
        <v>22.361467647042904</v>
      </c>
      <c r="M1441" s="6">
        <v>0.77300000000000002</v>
      </c>
      <c r="N1441" s="8">
        <f t="shared" si="68"/>
        <v>1.449272839306093</v>
      </c>
    </row>
    <row r="1442" spans="1:14" x14ac:dyDescent="0.35">
      <c r="A1442" s="4">
        <v>1</v>
      </c>
      <c r="B1442" s="4">
        <f t="shared" si="66"/>
        <v>-0.3718571701143138</v>
      </c>
      <c r="G1442" s="4">
        <v>15</v>
      </c>
      <c r="H1442" s="4">
        <f t="shared" si="67"/>
        <v>0.13198962779631193</v>
      </c>
      <c r="M1442" s="6">
        <v>0.68100000000000005</v>
      </c>
      <c r="N1442" s="8">
        <f t="shared" si="68"/>
        <v>0.12572149930310239</v>
      </c>
    </row>
    <row r="1443" spans="1:14" x14ac:dyDescent="0.35">
      <c r="A1443" s="4">
        <v>1</v>
      </c>
      <c r="B1443" s="4">
        <f t="shared" si="66"/>
        <v>-0.3718571701143138</v>
      </c>
      <c r="G1443" s="4">
        <v>94</v>
      </c>
      <c r="H1443" s="4">
        <f t="shared" si="67"/>
        <v>32.482510522539833</v>
      </c>
      <c r="M1443" s="6">
        <v>0.67900000000000005</v>
      </c>
      <c r="N1443" s="8">
        <f t="shared" si="68"/>
        <v>0.11567873353129164</v>
      </c>
    </row>
    <row r="1444" spans="1:14" x14ac:dyDescent="0.35">
      <c r="A1444" s="4">
        <v>1</v>
      </c>
      <c r="B1444" s="4">
        <f t="shared" si="66"/>
        <v>-0.3718571701143138</v>
      </c>
      <c r="G1444" s="4">
        <v>61</v>
      </c>
      <c r="H1444" s="4">
        <f t="shared" si="67"/>
        <v>8.8767815427658281</v>
      </c>
      <c r="M1444" s="6">
        <v>0.48299999999999998</v>
      </c>
      <c r="N1444" s="8">
        <f t="shared" si="68"/>
        <v>-0.62814532041668458</v>
      </c>
    </row>
    <row r="1445" spans="1:14" x14ac:dyDescent="0.35">
      <c r="A1445" s="4">
        <v>5</v>
      </c>
      <c r="B1445" s="4">
        <f t="shared" si="66"/>
        <v>4.7396761401866345E-7</v>
      </c>
      <c r="G1445" s="4">
        <v>41</v>
      </c>
      <c r="H1445" s="4">
        <f t="shared" si="67"/>
        <v>2.6953650777332196</v>
      </c>
      <c r="M1445" s="6">
        <v>0.73599999999999999</v>
      </c>
      <c r="N1445" s="8">
        <f t="shared" si="68"/>
        <v>0.67685961854458865</v>
      </c>
    </row>
    <row r="1446" spans="1:14" x14ac:dyDescent="0.35">
      <c r="A1446" s="4">
        <v>1</v>
      </c>
      <c r="B1446" s="4">
        <f t="shared" si="66"/>
        <v>-0.3718571701143138</v>
      </c>
      <c r="G1446" s="4">
        <v>64</v>
      </c>
      <c r="H1446" s="4">
        <f t="shared" si="67"/>
        <v>10.251937478233007</v>
      </c>
      <c r="M1446" s="6">
        <v>0.67700000000000005</v>
      </c>
      <c r="N1446" s="8">
        <f t="shared" si="68"/>
        <v>0.10618555281088778</v>
      </c>
    </row>
    <row r="1447" spans="1:14" x14ac:dyDescent="0.35">
      <c r="A1447" s="4">
        <v>1</v>
      </c>
      <c r="B1447" s="4">
        <f t="shared" si="66"/>
        <v>-0.3718571701143138</v>
      </c>
      <c r="G1447" s="4">
        <v>36</v>
      </c>
      <c r="H1447" s="4">
        <f t="shared" si="67"/>
        <v>1.8246246146562157</v>
      </c>
      <c r="M1447" s="6">
        <v>0.88200000000000001</v>
      </c>
      <c r="N1447" s="8">
        <f t="shared" si="68"/>
        <v>6.633084053096618</v>
      </c>
    </row>
    <row r="1448" spans="1:14" x14ac:dyDescent="0.35">
      <c r="A1448" s="4">
        <v>2</v>
      </c>
      <c r="B1448" s="4">
        <f t="shared" si="66"/>
        <v>-0.15518246266652197</v>
      </c>
      <c r="G1448" s="4">
        <v>48</v>
      </c>
      <c r="H1448" s="4">
        <f t="shared" si="67"/>
        <v>4.3250361236295491</v>
      </c>
      <c r="M1448" s="6">
        <v>0.77700000000000002</v>
      </c>
      <c r="N1448" s="8">
        <f t="shared" si="68"/>
        <v>1.5572003152530338</v>
      </c>
    </row>
    <row r="1449" spans="1:14" x14ac:dyDescent="0.35">
      <c r="A1449" s="4">
        <v>1</v>
      </c>
      <c r="B1449" s="4">
        <f t="shared" si="66"/>
        <v>-0.3718571701143138</v>
      </c>
      <c r="G1449" s="4">
        <v>54</v>
      </c>
      <c r="H1449" s="4">
        <f t="shared" si="67"/>
        <v>6.158108074464729</v>
      </c>
      <c r="M1449" s="6">
        <v>0.32200000000000001</v>
      </c>
      <c r="N1449" s="8">
        <f t="shared" si="68"/>
        <v>-7.5312415778993849</v>
      </c>
    </row>
    <row r="1450" spans="1:14" x14ac:dyDescent="0.35">
      <c r="A1450" s="4">
        <v>3</v>
      </c>
      <c r="B1450" s="4">
        <f t="shared" si="66"/>
        <v>-4.4986550222447359E-2</v>
      </c>
      <c r="G1450" s="4">
        <v>0</v>
      </c>
      <c r="H1450" s="4">
        <f t="shared" si="67"/>
        <v>0</v>
      </c>
      <c r="M1450" s="6">
        <v>0.77400000000000002</v>
      </c>
      <c r="N1450" s="8">
        <f t="shared" si="68"/>
        <v>1.4757712104258633</v>
      </c>
    </row>
    <row r="1451" spans="1:14" x14ac:dyDescent="0.35">
      <c r="A1451" s="4">
        <v>1</v>
      </c>
      <c r="B1451" s="4">
        <f t="shared" si="66"/>
        <v>-0.3718571701143138</v>
      </c>
      <c r="G1451" s="4">
        <v>0</v>
      </c>
      <c r="H1451" s="4">
        <f t="shared" si="67"/>
        <v>0</v>
      </c>
      <c r="M1451" s="6">
        <v>0.57899999999999996</v>
      </c>
      <c r="N1451" s="8">
        <f t="shared" si="68"/>
        <v>-7.7972803672016278E-3</v>
      </c>
    </row>
    <row r="1452" spans="1:14" x14ac:dyDescent="0.35">
      <c r="A1452" s="4">
        <v>10</v>
      </c>
      <c r="B1452" s="4">
        <f t="shared" si="66"/>
        <v>0.76964184735633479</v>
      </c>
      <c r="G1452" s="4">
        <v>0</v>
      </c>
      <c r="H1452" s="4">
        <f t="shared" si="67"/>
        <v>0</v>
      </c>
      <c r="M1452" s="6">
        <v>0.72</v>
      </c>
      <c r="N1452" s="8">
        <f t="shared" si="68"/>
        <v>0.45355639275080734</v>
      </c>
    </row>
    <row r="1453" spans="1:14" x14ac:dyDescent="0.35">
      <c r="A1453" s="4">
        <v>1</v>
      </c>
      <c r="B1453" s="4">
        <f t="shared" si="66"/>
        <v>-0.3718571701143138</v>
      </c>
      <c r="G1453" s="4">
        <v>68</v>
      </c>
      <c r="H1453" s="4">
        <f t="shared" si="67"/>
        <v>12.296818562148129</v>
      </c>
      <c r="M1453" s="6">
        <v>0.56799999999999995</v>
      </c>
      <c r="N1453" s="8">
        <f t="shared" si="68"/>
        <v>-2.0504721766432792E-2</v>
      </c>
    </row>
    <row r="1454" spans="1:14" x14ac:dyDescent="0.35">
      <c r="A1454" s="4">
        <v>5</v>
      </c>
      <c r="B1454" s="4">
        <f t="shared" si="66"/>
        <v>4.7396761401866345E-7</v>
      </c>
      <c r="G1454" s="4">
        <v>0</v>
      </c>
      <c r="H1454" s="4">
        <f t="shared" si="67"/>
        <v>0</v>
      </c>
      <c r="M1454" s="6">
        <v>0.55700000000000005</v>
      </c>
      <c r="N1454" s="8">
        <f t="shared" si="68"/>
        <v>-4.255102052899562E-2</v>
      </c>
    </row>
    <row r="1455" spans="1:14" x14ac:dyDescent="0.35">
      <c r="A1455" s="4">
        <v>5</v>
      </c>
      <c r="B1455" s="4">
        <f t="shared" si="66"/>
        <v>4.7396761401866345E-7</v>
      </c>
      <c r="G1455" s="4">
        <v>79</v>
      </c>
      <c r="H1455" s="4">
        <f t="shared" si="67"/>
        <v>19.281787881204689</v>
      </c>
      <c r="M1455" s="6">
        <v>0.57799999999999996</v>
      </c>
      <c r="N1455" s="8">
        <f t="shared" si="68"/>
        <v>-8.6342584993366611E-3</v>
      </c>
    </row>
    <row r="1456" spans="1:14" x14ac:dyDescent="0.35">
      <c r="A1456" s="4">
        <v>4</v>
      </c>
      <c r="B1456" s="4">
        <f t="shared" si="66"/>
        <v>-5.2615367038240336E-3</v>
      </c>
      <c r="G1456" s="4">
        <v>88</v>
      </c>
      <c r="H1456" s="4">
        <f t="shared" si="67"/>
        <v>26.651032780328375</v>
      </c>
      <c r="M1456" s="6">
        <v>0.85299999999999998</v>
      </c>
      <c r="N1456" s="8">
        <f t="shared" si="68"/>
        <v>4.7424644882568225</v>
      </c>
    </row>
    <row r="1457" spans="1:14" x14ac:dyDescent="0.35">
      <c r="A1457" s="4">
        <v>1</v>
      </c>
      <c r="B1457" s="4">
        <f t="shared" si="66"/>
        <v>-0.3718571701143138</v>
      </c>
      <c r="G1457" s="4">
        <v>83</v>
      </c>
      <c r="H1457" s="4">
        <f t="shared" si="67"/>
        <v>22.361467647042904</v>
      </c>
      <c r="M1457" s="6">
        <v>0.81799999999999995</v>
      </c>
      <c r="N1457" s="8">
        <f t="shared" si="68"/>
        <v>2.9869633164602565</v>
      </c>
    </row>
    <row r="1458" spans="1:14" x14ac:dyDescent="0.35">
      <c r="A1458" s="4">
        <v>1</v>
      </c>
      <c r="B1458" s="4">
        <f t="shared" si="66"/>
        <v>-0.3718571701143138</v>
      </c>
      <c r="G1458" s="4">
        <v>23</v>
      </c>
      <c r="H1458" s="4">
        <f t="shared" si="67"/>
        <v>0.47582749671043761</v>
      </c>
      <c r="M1458" s="6">
        <v>0.59399999999999997</v>
      </c>
      <c r="N1458" s="8">
        <f t="shared" si="68"/>
        <v>-8.7000964815078764E-4</v>
      </c>
    </row>
    <row r="1459" spans="1:14" x14ac:dyDescent="0.35">
      <c r="A1459" s="4">
        <v>2</v>
      </c>
      <c r="B1459" s="4">
        <f t="shared" si="66"/>
        <v>-0.15518246266652197</v>
      </c>
      <c r="G1459" s="4">
        <v>73</v>
      </c>
      <c r="H1459" s="4">
        <f t="shared" si="67"/>
        <v>15.213691566351965</v>
      </c>
      <c r="M1459" s="6">
        <v>0.57099999999999995</v>
      </c>
      <c r="N1459" s="8">
        <f t="shared" si="68"/>
        <v>-1.6221143271613919E-2</v>
      </c>
    </row>
    <row r="1460" spans="1:14" x14ac:dyDescent="0.35">
      <c r="A1460" s="4">
        <v>1</v>
      </c>
      <c r="B1460" s="4">
        <f t="shared" si="66"/>
        <v>-0.3718571701143138</v>
      </c>
      <c r="G1460" s="4">
        <v>68</v>
      </c>
      <c r="H1460" s="4">
        <f t="shared" si="67"/>
        <v>12.296818562148129</v>
      </c>
      <c r="M1460" s="6">
        <v>0.58799999999999997</v>
      </c>
      <c r="N1460" s="8">
        <f t="shared" si="68"/>
        <v>-2.548733923670552E-3</v>
      </c>
    </row>
    <row r="1461" spans="1:14" x14ac:dyDescent="0.35">
      <c r="A1461" s="4">
        <v>1</v>
      </c>
      <c r="B1461" s="4">
        <f t="shared" si="66"/>
        <v>-0.3718571701143138</v>
      </c>
      <c r="G1461" s="4">
        <v>0</v>
      </c>
      <c r="H1461" s="4">
        <f t="shared" si="67"/>
        <v>0</v>
      </c>
      <c r="M1461" s="6">
        <v>0.69099999999999995</v>
      </c>
      <c r="N1461" s="8">
        <f t="shared" si="68"/>
        <v>0.18472037900191562</v>
      </c>
    </row>
    <row r="1462" spans="1:14" x14ac:dyDescent="0.35">
      <c r="A1462" s="4">
        <v>5</v>
      </c>
      <c r="B1462" s="4">
        <f t="shared" si="66"/>
        <v>4.7396761401866345E-7</v>
      </c>
      <c r="G1462" s="4">
        <v>50</v>
      </c>
      <c r="H1462" s="4">
        <f t="shared" si="67"/>
        <v>4.8885047331967373</v>
      </c>
      <c r="M1462" s="6">
        <v>0.36899999999999999</v>
      </c>
      <c r="N1462" s="8">
        <f t="shared" si="68"/>
        <v>-4.3943562070386752</v>
      </c>
    </row>
    <row r="1463" spans="1:14" x14ac:dyDescent="0.35">
      <c r="A1463" s="4">
        <v>1</v>
      </c>
      <c r="B1463" s="4">
        <f t="shared" si="66"/>
        <v>-0.3718571701143138</v>
      </c>
      <c r="G1463" s="4">
        <v>26</v>
      </c>
      <c r="H1463" s="4">
        <f t="shared" si="67"/>
        <v>0.68736287352532688</v>
      </c>
      <c r="M1463" s="6">
        <v>0.52500000000000002</v>
      </c>
      <c r="N1463" s="8">
        <f t="shared" si="68"/>
        <v>-0.18372581075899422</v>
      </c>
    </row>
    <row r="1464" spans="1:14" x14ac:dyDescent="0.35">
      <c r="A1464" s="4">
        <v>2</v>
      </c>
      <c r="B1464" s="4">
        <f t="shared" si="66"/>
        <v>-0.15518246266652197</v>
      </c>
      <c r="G1464" s="4">
        <v>1</v>
      </c>
      <c r="H1464" s="4">
        <f t="shared" si="67"/>
        <v>3.9108037865573909E-5</v>
      </c>
      <c r="M1464" s="6">
        <v>0.497</v>
      </c>
      <c r="N1464" s="8">
        <f t="shared" si="68"/>
        <v>-0.4397448728602803</v>
      </c>
    </row>
    <row r="1465" spans="1:14" x14ac:dyDescent="0.35">
      <c r="A1465" s="4">
        <v>1</v>
      </c>
      <c r="B1465" s="4">
        <f t="shared" si="66"/>
        <v>-0.3718571701143138</v>
      </c>
      <c r="G1465" s="4">
        <v>66</v>
      </c>
      <c r="H1465" s="4">
        <f t="shared" si="67"/>
        <v>11.243404454201036</v>
      </c>
      <c r="M1465" s="6">
        <v>0.57799999999999996</v>
      </c>
      <c r="N1465" s="8">
        <f t="shared" si="68"/>
        <v>-8.6342584993366611E-3</v>
      </c>
    </row>
    <row r="1466" spans="1:14" x14ac:dyDescent="0.35">
      <c r="A1466" s="4">
        <v>75</v>
      </c>
      <c r="B1466" s="4">
        <f t="shared" si="66"/>
        <v>2062.2387012534973</v>
      </c>
      <c r="G1466" s="4">
        <v>0</v>
      </c>
      <c r="H1466" s="4">
        <f t="shared" si="67"/>
        <v>0</v>
      </c>
      <c r="M1466" s="6">
        <v>0.57099999999999995</v>
      </c>
      <c r="N1466" s="8">
        <f t="shared" si="68"/>
        <v>-1.6221143271613919E-2</v>
      </c>
    </row>
    <row r="1467" spans="1:14" x14ac:dyDescent="0.35">
      <c r="A1467" s="4">
        <v>1</v>
      </c>
      <c r="B1467" s="4">
        <f t="shared" si="66"/>
        <v>-0.3718571701143138</v>
      </c>
      <c r="G1467" s="4">
        <v>0</v>
      </c>
      <c r="H1467" s="4">
        <f t="shared" si="67"/>
        <v>0</v>
      </c>
      <c r="M1467" s="6">
        <v>0.74399999999999999</v>
      </c>
      <c r="N1467" s="8">
        <f t="shared" si="68"/>
        <v>0.81178445395424748</v>
      </c>
    </row>
    <row r="1468" spans="1:14" x14ac:dyDescent="0.35">
      <c r="A1468" s="4">
        <v>10</v>
      </c>
      <c r="B1468" s="4">
        <f t="shared" si="66"/>
        <v>0.76964184735633479</v>
      </c>
      <c r="G1468" s="4">
        <v>31</v>
      </c>
      <c r="H1468" s="4">
        <f t="shared" si="67"/>
        <v>1.1650675560533121</v>
      </c>
      <c r="M1468" s="6">
        <v>0.495</v>
      </c>
      <c r="N1468" s="8">
        <f t="shared" si="68"/>
        <v>-0.46396231211418826</v>
      </c>
    </row>
    <row r="1469" spans="1:14" x14ac:dyDescent="0.35">
      <c r="A1469" s="4">
        <v>45</v>
      </c>
      <c r="B1469" s="4">
        <f t="shared" si="66"/>
        <v>385.32146554462679</v>
      </c>
      <c r="G1469" s="4">
        <v>18</v>
      </c>
      <c r="H1469" s="4">
        <f t="shared" si="67"/>
        <v>0.22807807683202697</v>
      </c>
      <c r="M1469" s="6">
        <v>0.129</v>
      </c>
      <c r="N1469" s="8">
        <f t="shared" si="68"/>
        <v>-35.392572452150375</v>
      </c>
    </row>
    <row r="1470" spans="1:14" x14ac:dyDescent="0.35">
      <c r="A1470" s="4">
        <v>4</v>
      </c>
      <c r="B1470" s="4">
        <f t="shared" si="66"/>
        <v>-5.2615367038240336E-3</v>
      </c>
      <c r="G1470" s="4">
        <v>64</v>
      </c>
      <c r="H1470" s="4">
        <f t="shared" si="67"/>
        <v>10.251937478233007</v>
      </c>
      <c r="M1470" s="6">
        <v>0.54300000000000004</v>
      </c>
      <c r="N1470" s="8">
        <f t="shared" si="68"/>
        <v>-8.8176121130856211E-2</v>
      </c>
    </row>
    <row r="1471" spans="1:14" x14ac:dyDescent="0.35">
      <c r="A1471" s="4">
        <v>42</v>
      </c>
      <c r="B1471" s="4">
        <f t="shared" si="66"/>
        <v>305.04336612651252</v>
      </c>
      <c r="G1471" s="4">
        <v>0</v>
      </c>
      <c r="H1471" s="4">
        <f t="shared" si="67"/>
        <v>0</v>
      </c>
      <c r="M1471" s="6">
        <v>0.63200000000000001</v>
      </c>
      <c r="N1471" s="8">
        <f t="shared" si="68"/>
        <v>4.495628769622154E-3</v>
      </c>
    </row>
    <row r="1472" spans="1:14" x14ac:dyDescent="0.35">
      <c r="A1472" s="4">
        <v>16</v>
      </c>
      <c r="B1472" s="4">
        <f t="shared" si="66"/>
        <v>8.0815826818232797</v>
      </c>
      <c r="G1472" s="4">
        <v>23</v>
      </c>
      <c r="H1472" s="4">
        <f t="shared" si="67"/>
        <v>0.47582749671043761</v>
      </c>
      <c r="M1472" s="6">
        <v>0.74099999999999999</v>
      </c>
      <c r="N1472" s="8">
        <f t="shared" si="68"/>
        <v>0.75926793109144197</v>
      </c>
    </row>
    <row r="1473" spans="1:14" x14ac:dyDescent="0.35">
      <c r="A1473" s="4">
        <v>17</v>
      </c>
      <c r="B1473" s="4">
        <f t="shared" si="66"/>
        <v>10.481904552433241</v>
      </c>
      <c r="G1473" s="4">
        <v>38</v>
      </c>
      <c r="H1473" s="4">
        <f t="shared" si="67"/>
        <v>2.1459362537597708</v>
      </c>
      <c r="M1473" s="6">
        <v>0.42399999999999999</v>
      </c>
      <c r="N1473" s="8">
        <f t="shared" si="68"/>
        <v>-2.0046256635497044</v>
      </c>
    </row>
    <row r="1474" spans="1:14" x14ac:dyDescent="0.35">
      <c r="A1474" s="4">
        <v>34</v>
      </c>
      <c r="B1474" s="4">
        <f t="shared" ref="B1474:B1537" si="69">((A1474-E$3)/E$4)^3</f>
        <v>147.01668541671938</v>
      </c>
      <c r="G1474" s="4">
        <v>25</v>
      </c>
      <c r="H1474" s="4">
        <f t="shared" ref="H1474:H1537" si="70">((G1474-K$3)/K$4)^3</f>
        <v>0.61106309164959216</v>
      </c>
      <c r="M1474" s="6">
        <v>0.66500000000000004</v>
      </c>
      <c r="N1474" s="8">
        <f t="shared" ref="N1474:N1537" si="71">((M1474-Q$3)/Q$4)^3</f>
        <v>5.9901714458154336E-2</v>
      </c>
    </row>
    <row r="1475" spans="1:14" x14ac:dyDescent="0.35">
      <c r="A1475" s="4">
        <v>9</v>
      </c>
      <c r="B1475" s="4">
        <f t="shared" si="69"/>
        <v>0.39657640974683322</v>
      </c>
      <c r="G1475" s="4">
        <v>44</v>
      </c>
      <c r="H1475" s="4">
        <f t="shared" si="70"/>
        <v>3.3313790975410469</v>
      </c>
      <c r="M1475" s="6">
        <v>0.72099999999999997</v>
      </c>
      <c r="N1475" s="8">
        <f t="shared" si="71"/>
        <v>0.46580577855570798</v>
      </c>
    </row>
    <row r="1476" spans="1:14" x14ac:dyDescent="0.35">
      <c r="A1476" s="4">
        <v>1</v>
      </c>
      <c r="B1476" s="4">
        <f t="shared" si="69"/>
        <v>-0.3718571701143138</v>
      </c>
      <c r="G1476" s="4">
        <v>52</v>
      </c>
      <c r="H1476" s="4">
        <f t="shared" si="70"/>
        <v>5.498902988202615</v>
      </c>
      <c r="M1476" s="6">
        <v>0.59199999999999997</v>
      </c>
      <c r="N1476" s="8">
        <f t="shared" si="71"/>
        <v>-1.3012868720779327E-3</v>
      </c>
    </row>
    <row r="1477" spans="1:14" x14ac:dyDescent="0.35">
      <c r="A1477" s="4">
        <v>2</v>
      </c>
      <c r="B1477" s="4">
        <f t="shared" si="69"/>
        <v>-0.15518246266652197</v>
      </c>
      <c r="G1477" s="4">
        <v>82</v>
      </c>
      <c r="H1477" s="4">
        <f t="shared" si="70"/>
        <v>21.562920621865757</v>
      </c>
      <c r="M1477" s="6">
        <v>0.79200000000000004</v>
      </c>
      <c r="N1477" s="8">
        <f t="shared" si="71"/>
        <v>2.0095134695003836</v>
      </c>
    </row>
    <row r="1478" spans="1:14" x14ac:dyDescent="0.35">
      <c r="A1478" s="4">
        <v>2</v>
      </c>
      <c r="B1478" s="4">
        <f t="shared" si="69"/>
        <v>-0.15518246266652197</v>
      </c>
      <c r="G1478" s="4">
        <v>18</v>
      </c>
      <c r="H1478" s="4">
        <f t="shared" si="70"/>
        <v>0.22807807683202697</v>
      </c>
      <c r="M1478" s="6">
        <v>0.27900000000000003</v>
      </c>
      <c r="N1478" s="8">
        <f t="shared" si="71"/>
        <v>-11.465702003040011</v>
      </c>
    </row>
    <row r="1479" spans="1:14" x14ac:dyDescent="0.35">
      <c r="A1479" s="4">
        <v>3</v>
      </c>
      <c r="B1479" s="4">
        <f t="shared" si="69"/>
        <v>-4.4986550222447359E-2</v>
      </c>
      <c r="G1479" s="4">
        <v>65</v>
      </c>
      <c r="H1479" s="4">
        <f t="shared" si="70"/>
        <v>10.740044898833231</v>
      </c>
      <c r="M1479" s="6">
        <v>0.74299999999999999</v>
      </c>
      <c r="N1479" s="8">
        <f t="shared" si="71"/>
        <v>0.79401847442984885</v>
      </c>
    </row>
    <row r="1480" spans="1:14" x14ac:dyDescent="0.35">
      <c r="A1480" s="4">
        <v>14</v>
      </c>
      <c r="B1480" s="4">
        <f t="shared" si="69"/>
        <v>4.4378262948011065</v>
      </c>
      <c r="G1480" s="4">
        <v>31</v>
      </c>
      <c r="H1480" s="4">
        <f t="shared" si="70"/>
        <v>1.1650675560533121</v>
      </c>
      <c r="M1480" s="6">
        <v>0.69599999999999995</v>
      </c>
      <c r="N1480" s="8">
        <f t="shared" si="71"/>
        <v>0.22012126474077942</v>
      </c>
    </row>
    <row r="1481" spans="1:14" x14ac:dyDescent="0.35">
      <c r="A1481" s="4">
        <v>1</v>
      </c>
      <c r="B1481" s="4">
        <f t="shared" si="69"/>
        <v>-0.3718571701143138</v>
      </c>
      <c r="G1481" s="4">
        <v>0</v>
      </c>
      <c r="H1481" s="4">
        <f t="shared" si="70"/>
        <v>0</v>
      </c>
      <c r="M1481" s="6">
        <v>0.57199999999999995</v>
      </c>
      <c r="N1481" s="8">
        <f t="shared" si="71"/>
        <v>-1.4938623800929422E-2</v>
      </c>
    </row>
    <row r="1482" spans="1:14" x14ac:dyDescent="0.35">
      <c r="A1482" s="4">
        <v>9</v>
      </c>
      <c r="B1482" s="4">
        <f t="shared" si="69"/>
        <v>0.39657640974683322</v>
      </c>
      <c r="G1482" s="4">
        <v>0</v>
      </c>
      <c r="H1482" s="4">
        <f t="shared" si="70"/>
        <v>0</v>
      </c>
      <c r="M1482" s="6">
        <v>0.498</v>
      </c>
      <c r="N1482" s="8">
        <f t="shared" si="71"/>
        <v>-0.42795876859361326</v>
      </c>
    </row>
    <row r="1483" spans="1:14" x14ac:dyDescent="0.35">
      <c r="A1483" s="4">
        <v>32</v>
      </c>
      <c r="B1483" s="4">
        <f t="shared" si="69"/>
        <v>118.68791195584433</v>
      </c>
      <c r="G1483" s="4">
        <v>15</v>
      </c>
      <c r="H1483" s="4">
        <f t="shared" si="70"/>
        <v>0.13198962779631193</v>
      </c>
      <c r="M1483" s="6">
        <v>0.46600000000000003</v>
      </c>
      <c r="N1483" s="8">
        <f t="shared" si="71"/>
        <v>-0.92106094210415856</v>
      </c>
    </row>
    <row r="1484" spans="1:14" x14ac:dyDescent="0.35">
      <c r="A1484" s="4">
        <v>12</v>
      </c>
      <c r="B1484" s="4">
        <f t="shared" si="69"/>
        <v>2.0965337395208357</v>
      </c>
      <c r="G1484" s="4">
        <v>28</v>
      </c>
      <c r="H1484" s="4">
        <f t="shared" si="70"/>
        <v>0.85849964722507843</v>
      </c>
      <c r="M1484" s="6">
        <v>0.52800000000000002</v>
      </c>
      <c r="N1484" s="8">
        <f t="shared" si="71"/>
        <v>-0.16449846665327592</v>
      </c>
    </row>
    <row r="1485" spans="1:14" x14ac:dyDescent="0.35">
      <c r="A1485" s="4">
        <v>16</v>
      </c>
      <c r="B1485" s="4">
        <f t="shared" si="69"/>
        <v>8.0815826818232797</v>
      </c>
      <c r="G1485" s="4">
        <v>36</v>
      </c>
      <c r="H1485" s="4">
        <f t="shared" si="70"/>
        <v>1.8246246146562157</v>
      </c>
      <c r="M1485" s="6">
        <v>0.60899999999999999</v>
      </c>
      <c r="N1485" s="8">
        <f t="shared" si="71"/>
        <v>3.9989793115661172E-7</v>
      </c>
    </row>
    <row r="1486" spans="1:14" x14ac:dyDescent="0.35">
      <c r="A1486" s="4">
        <v>1</v>
      </c>
      <c r="B1486" s="4">
        <f t="shared" si="69"/>
        <v>-0.3718571701143138</v>
      </c>
      <c r="G1486" s="4">
        <v>0</v>
      </c>
      <c r="H1486" s="4">
        <f t="shared" si="70"/>
        <v>0</v>
      </c>
      <c r="M1486" s="6">
        <v>0.626</v>
      </c>
      <c r="N1486" s="8">
        <f t="shared" si="71"/>
        <v>1.9024829215255772E-3</v>
      </c>
    </row>
    <row r="1487" spans="1:14" x14ac:dyDescent="0.35">
      <c r="A1487" s="4">
        <v>8</v>
      </c>
      <c r="B1487" s="4">
        <f t="shared" si="69"/>
        <v>0.16908744968147643</v>
      </c>
      <c r="G1487" s="4">
        <v>30</v>
      </c>
      <c r="H1487" s="4">
        <f t="shared" si="70"/>
        <v>1.0559170223704955</v>
      </c>
      <c r="M1487" s="6">
        <v>0.53300000000000003</v>
      </c>
      <c r="N1487" s="8">
        <f t="shared" si="71"/>
        <v>-0.13551723112396996</v>
      </c>
    </row>
    <row r="1488" spans="1:14" x14ac:dyDescent="0.35">
      <c r="A1488" s="4">
        <v>39</v>
      </c>
      <c r="B1488" s="4">
        <f t="shared" si="69"/>
        <v>236.76980014154043</v>
      </c>
      <c r="G1488" s="4">
        <v>0</v>
      </c>
      <c r="H1488" s="4">
        <f t="shared" si="70"/>
        <v>0</v>
      </c>
      <c r="M1488" s="6">
        <v>0.59899999999999998</v>
      </c>
      <c r="N1488" s="8">
        <f t="shared" si="71"/>
        <v>-2.2907609888381023E-4</v>
      </c>
    </row>
    <row r="1489" spans="1:14" x14ac:dyDescent="0.35">
      <c r="A1489" s="4">
        <v>36</v>
      </c>
      <c r="B1489" s="4">
        <f t="shared" si="69"/>
        <v>179.52855439559758</v>
      </c>
      <c r="G1489" s="4">
        <v>0</v>
      </c>
      <c r="H1489" s="4">
        <f t="shared" si="70"/>
        <v>0</v>
      </c>
      <c r="M1489" s="6">
        <v>0.746</v>
      </c>
      <c r="N1489" s="8">
        <f t="shared" si="71"/>
        <v>0.84810749433966004</v>
      </c>
    </row>
    <row r="1490" spans="1:14" x14ac:dyDescent="0.35">
      <c r="A1490" s="4">
        <v>4</v>
      </c>
      <c r="B1490" s="4">
        <f t="shared" si="69"/>
        <v>-5.2615367038240336E-3</v>
      </c>
      <c r="G1490" s="4">
        <v>42</v>
      </c>
      <c r="H1490" s="4">
        <f t="shared" si="70"/>
        <v>2.8974363093846387</v>
      </c>
      <c r="M1490" s="6">
        <v>0.54900000000000004</v>
      </c>
      <c r="N1490" s="8">
        <f t="shared" si="71"/>
        <v>-6.5919596134517061E-2</v>
      </c>
    </row>
    <row r="1491" spans="1:14" x14ac:dyDescent="0.35">
      <c r="A1491" s="4">
        <v>16</v>
      </c>
      <c r="B1491" s="4">
        <f t="shared" si="69"/>
        <v>8.0815826818232797</v>
      </c>
      <c r="G1491" s="4">
        <v>28</v>
      </c>
      <c r="H1491" s="4">
        <f t="shared" si="70"/>
        <v>0.85849964722507843</v>
      </c>
      <c r="M1491" s="6">
        <v>0.20799999999999999</v>
      </c>
      <c r="N1491" s="8">
        <f t="shared" si="71"/>
        <v>-20.608455136448566</v>
      </c>
    </row>
    <row r="1492" spans="1:14" x14ac:dyDescent="0.35">
      <c r="A1492" s="4">
        <v>2</v>
      </c>
      <c r="B1492" s="4">
        <f t="shared" si="69"/>
        <v>-0.15518246266652197</v>
      </c>
      <c r="G1492" s="4">
        <v>0</v>
      </c>
      <c r="H1492" s="4">
        <f t="shared" si="70"/>
        <v>0</v>
      </c>
      <c r="M1492" s="6">
        <v>0.55500000000000005</v>
      </c>
      <c r="N1492" s="8">
        <f t="shared" si="71"/>
        <v>-4.7763831823089818E-2</v>
      </c>
    </row>
    <row r="1493" spans="1:14" x14ac:dyDescent="0.35">
      <c r="A1493" s="4">
        <v>1</v>
      </c>
      <c r="B1493" s="4">
        <f t="shared" si="69"/>
        <v>-0.3718571701143138</v>
      </c>
      <c r="G1493" s="4">
        <v>0</v>
      </c>
      <c r="H1493" s="4">
        <f t="shared" si="70"/>
        <v>0</v>
      </c>
      <c r="M1493" s="6">
        <v>0.67800000000000005</v>
      </c>
      <c r="N1493" s="8">
        <f t="shared" si="71"/>
        <v>0.11086441160228645</v>
      </c>
    </row>
    <row r="1494" spans="1:14" x14ac:dyDescent="0.35">
      <c r="A1494" s="4">
        <v>6</v>
      </c>
      <c r="B1494" s="4">
        <f t="shared" si="69"/>
        <v>6.8073778701327808E-3</v>
      </c>
      <c r="G1494" s="4">
        <v>0</v>
      </c>
      <c r="H1494" s="4">
        <f t="shared" si="70"/>
        <v>0</v>
      </c>
      <c r="M1494" s="6">
        <v>0.36699999999999999</v>
      </c>
      <c r="N1494" s="8">
        <f t="shared" si="71"/>
        <v>-4.505635578507535</v>
      </c>
    </row>
    <row r="1495" spans="1:14" x14ac:dyDescent="0.35">
      <c r="A1495" s="4">
        <v>6</v>
      </c>
      <c r="B1495" s="4">
        <f t="shared" si="69"/>
        <v>6.8073778701327808E-3</v>
      </c>
      <c r="G1495" s="4">
        <v>0</v>
      </c>
      <c r="H1495" s="4">
        <f t="shared" si="70"/>
        <v>0</v>
      </c>
      <c r="M1495" s="6">
        <v>0.50600000000000001</v>
      </c>
      <c r="N1495" s="8">
        <f t="shared" si="71"/>
        <v>-0.3411575305747927</v>
      </c>
    </row>
    <row r="1496" spans="1:14" x14ac:dyDescent="0.35">
      <c r="A1496" s="4">
        <v>1</v>
      </c>
      <c r="B1496" s="4">
        <f t="shared" si="69"/>
        <v>-0.3718571701143138</v>
      </c>
      <c r="G1496" s="4">
        <v>0</v>
      </c>
      <c r="H1496" s="4">
        <f t="shared" si="70"/>
        <v>0</v>
      </c>
      <c r="M1496" s="6">
        <v>0.314</v>
      </c>
      <c r="N1496" s="8">
        <f t="shared" si="71"/>
        <v>-8.1812512540950006</v>
      </c>
    </row>
    <row r="1497" spans="1:14" x14ac:dyDescent="0.35">
      <c r="A1497" s="4">
        <v>1</v>
      </c>
      <c r="B1497" s="4">
        <f t="shared" si="69"/>
        <v>-0.3718571701143138</v>
      </c>
      <c r="G1497" s="4">
        <v>52</v>
      </c>
      <c r="H1497" s="4">
        <f t="shared" si="70"/>
        <v>5.498902988202615</v>
      </c>
      <c r="M1497" s="6">
        <v>0.48599999999999999</v>
      </c>
      <c r="N1497" s="8">
        <f t="shared" si="71"/>
        <v>-0.58396985444478977</v>
      </c>
    </row>
    <row r="1498" spans="1:14" x14ac:dyDescent="0.35">
      <c r="A1498" s="4">
        <v>1</v>
      </c>
      <c r="B1498" s="4">
        <f t="shared" si="69"/>
        <v>-0.3718571701143138</v>
      </c>
      <c r="G1498" s="4">
        <v>54</v>
      </c>
      <c r="H1498" s="4">
        <f t="shared" si="70"/>
        <v>6.158108074464729</v>
      </c>
      <c r="M1498" s="6">
        <v>0.60899999999999999</v>
      </c>
      <c r="N1498" s="8">
        <f t="shared" si="71"/>
        <v>3.9989793115661172E-7</v>
      </c>
    </row>
    <row r="1499" spans="1:14" x14ac:dyDescent="0.35">
      <c r="A1499" s="4">
        <v>1</v>
      </c>
      <c r="B1499" s="4">
        <f t="shared" si="69"/>
        <v>-0.3718571701143138</v>
      </c>
      <c r="G1499" s="4">
        <v>0</v>
      </c>
      <c r="H1499" s="4">
        <f t="shared" si="70"/>
        <v>0</v>
      </c>
      <c r="M1499" s="6">
        <v>0.69599999999999995</v>
      </c>
      <c r="N1499" s="8">
        <f t="shared" si="71"/>
        <v>0.22012126474077942</v>
      </c>
    </row>
    <row r="1500" spans="1:14" x14ac:dyDescent="0.35">
      <c r="A1500" s="4">
        <v>14</v>
      </c>
      <c r="B1500" s="4">
        <f t="shared" si="69"/>
        <v>4.4378262948011065</v>
      </c>
      <c r="G1500" s="4">
        <v>23</v>
      </c>
      <c r="H1500" s="4">
        <f t="shared" si="70"/>
        <v>0.47582749671043761</v>
      </c>
      <c r="M1500" s="6">
        <v>0.65</v>
      </c>
      <c r="N1500" s="8">
        <f t="shared" si="71"/>
        <v>2.3997791812388321E-2</v>
      </c>
    </row>
    <row r="1501" spans="1:14" x14ac:dyDescent="0.35">
      <c r="A1501" s="4">
        <v>9</v>
      </c>
      <c r="B1501" s="4">
        <f t="shared" si="69"/>
        <v>0.39657640974683322</v>
      </c>
      <c r="G1501" s="4">
        <v>25</v>
      </c>
      <c r="H1501" s="4">
        <f t="shared" si="70"/>
        <v>0.61106309164959216</v>
      </c>
      <c r="M1501" s="6">
        <v>0.53600000000000003</v>
      </c>
      <c r="N1501" s="8">
        <f t="shared" si="71"/>
        <v>-0.11988203508373187</v>
      </c>
    </row>
    <row r="1502" spans="1:14" x14ac:dyDescent="0.35">
      <c r="A1502" s="4">
        <v>10</v>
      </c>
      <c r="B1502" s="4">
        <f t="shared" si="69"/>
        <v>0.76964184735633479</v>
      </c>
      <c r="G1502" s="4">
        <v>57</v>
      </c>
      <c r="H1502" s="4">
        <f t="shared" si="70"/>
        <v>7.2425348564392262</v>
      </c>
      <c r="M1502" s="6">
        <v>0.29499999999999998</v>
      </c>
      <c r="N1502" s="8">
        <f t="shared" si="71"/>
        <v>-9.8725842162007265</v>
      </c>
    </row>
    <row r="1503" spans="1:14" x14ac:dyDescent="0.35">
      <c r="A1503" s="4">
        <v>7</v>
      </c>
      <c r="B1503" s="4">
        <f t="shared" si="69"/>
        <v>5.1167071081998236E-2</v>
      </c>
      <c r="G1503" s="4">
        <v>68</v>
      </c>
      <c r="H1503" s="4">
        <f t="shared" si="70"/>
        <v>12.296818562148129</v>
      </c>
      <c r="M1503" s="6">
        <v>0.317</v>
      </c>
      <c r="N1503" s="8">
        <f t="shared" si="71"/>
        <v>-7.9332893280785166</v>
      </c>
    </row>
    <row r="1504" spans="1:14" x14ac:dyDescent="0.35">
      <c r="A1504" s="4">
        <v>2</v>
      </c>
      <c r="B1504" s="4">
        <f t="shared" si="69"/>
        <v>-0.15518246266652197</v>
      </c>
      <c r="G1504" s="4">
        <v>89</v>
      </c>
      <c r="H1504" s="4">
        <f t="shared" si="70"/>
        <v>27.569954346055773</v>
      </c>
      <c r="M1504" s="6">
        <v>0.35799999999999998</v>
      </c>
      <c r="N1504" s="8">
        <f t="shared" si="71"/>
        <v>-5.0296700973590651</v>
      </c>
    </row>
    <row r="1505" spans="1:14" x14ac:dyDescent="0.35">
      <c r="A1505" s="4">
        <v>9</v>
      </c>
      <c r="B1505" s="4">
        <f t="shared" si="69"/>
        <v>0.39657640974683322</v>
      </c>
      <c r="G1505" s="4">
        <v>43</v>
      </c>
      <c r="H1505" s="4">
        <f t="shared" si="70"/>
        <v>3.1093627665781836</v>
      </c>
      <c r="M1505" s="6">
        <v>0.50700000000000001</v>
      </c>
      <c r="N1505" s="8">
        <f t="shared" si="71"/>
        <v>-0.33121432845807658</v>
      </c>
    </row>
    <row r="1506" spans="1:14" x14ac:dyDescent="0.35">
      <c r="A1506" s="4">
        <v>1</v>
      </c>
      <c r="B1506" s="4">
        <f t="shared" si="69"/>
        <v>-0.3718571701143138</v>
      </c>
      <c r="G1506" s="4">
        <v>37</v>
      </c>
      <c r="H1506" s="4">
        <f t="shared" si="70"/>
        <v>1.9809394420049145</v>
      </c>
      <c r="M1506" s="6">
        <v>0.48699999999999999</v>
      </c>
      <c r="N1506" s="8">
        <f t="shared" si="71"/>
        <v>-0.56971867044009872</v>
      </c>
    </row>
    <row r="1507" spans="1:14" x14ac:dyDescent="0.35">
      <c r="A1507" s="4">
        <v>23</v>
      </c>
      <c r="B1507" s="4">
        <f t="shared" si="69"/>
        <v>35.25054470840805</v>
      </c>
      <c r="G1507" s="4">
        <v>0</v>
      </c>
      <c r="H1507" s="4">
        <f t="shared" si="70"/>
        <v>0</v>
      </c>
      <c r="M1507" s="6">
        <v>0.67400000000000004</v>
      </c>
      <c r="N1507" s="8">
        <f t="shared" si="71"/>
        <v>9.294242400987858E-2</v>
      </c>
    </row>
    <row r="1508" spans="1:14" x14ac:dyDescent="0.35">
      <c r="A1508" s="4">
        <v>1</v>
      </c>
      <c r="B1508" s="4">
        <f t="shared" si="69"/>
        <v>-0.3718571701143138</v>
      </c>
      <c r="G1508" s="4">
        <v>53</v>
      </c>
      <c r="H1508" s="4">
        <f t="shared" si="70"/>
        <v>5.8222873533130457</v>
      </c>
      <c r="M1508" s="6">
        <v>0.65300000000000002</v>
      </c>
      <c r="N1508" s="8">
        <f t="shared" si="71"/>
        <v>2.9505757461726966E-2</v>
      </c>
    </row>
    <row r="1509" spans="1:14" x14ac:dyDescent="0.35">
      <c r="A1509" s="4">
        <v>1</v>
      </c>
      <c r="B1509" s="4">
        <f t="shared" si="69"/>
        <v>-0.3718571701143138</v>
      </c>
      <c r="G1509" s="4">
        <v>0</v>
      </c>
      <c r="H1509" s="4">
        <f t="shared" si="70"/>
        <v>0</v>
      </c>
      <c r="M1509" s="6">
        <v>0.56799999999999995</v>
      </c>
      <c r="N1509" s="8">
        <f t="shared" si="71"/>
        <v>-2.0504721766432792E-2</v>
      </c>
    </row>
    <row r="1510" spans="1:14" x14ac:dyDescent="0.35">
      <c r="A1510" s="4">
        <v>7</v>
      </c>
      <c r="B1510" s="4">
        <f t="shared" si="69"/>
        <v>5.1167071081998236E-2</v>
      </c>
      <c r="G1510" s="4">
        <v>0</v>
      </c>
      <c r="H1510" s="4">
        <f t="shared" si="70"/>
        <v>0</v>
      </c>
      <c r="M1510" s="6">
        <v>0.70199999999999996</v>
      </c>
      <c r="N1510" s="8">
        <f t="shared" si="71"/>
        <v>0.2682421519417813</v>
      </c>
    </row>
    <row r="1511" spans="1:14" x14ac:dyDescent="0.35">
      <c r="A1511" s="4">
        <v>12</v>
      </c>
      <c r="B1511" s="4">
        <f t="shared" si="69"/>
        <v>2.0965337395208357</v>
      </c>
      <c r="G1511" s="4">
        <v>2</v>
      </c>
      <c r="H1511" s="4">
        <f t="shared" si="70"/>
        <v>3.1286430292459127E-4</v>
      </c>
      <c r="M1511" s="6">
        <v>0.61299999999999999</v>
      </c>
      <c r="N1511" s="8">
        <f t="shared" si="71"/>
        <v>4.2105162165599082E-5</v>
      </c>
    </row>
    <row r="1512" spans="1:14" x14ac:dyDescent="0.35">
      <c r="A1512" s="4">
        <v>6</v>
      </c>
      <c r="B1512" s="4">
        <f t="shared" si="69"/>
        <v>6.8073778701327808E-3</v>
      </c>
      <c r="G1512" s="4">
        <v>56</v>
      </c>
      <c r="H1512" s="4">
        <f t="shared" si="70"/>
        <v>6.8679971778006275</v>
      </c>
      <c r="M1512" s="6">
        <v>0.311</v>
      </c>
      <c r="N1512" s="8">
        <f t="shared" si="71"/>
        <v>-8.4343269301763257</v>
      </c>
    </row>
    <row r="1513" spans="1:14" x14ac:dyDescent="0.35">
      <c r="A1513" s="4">
        <v>20</v>
      </c>
      <c r="B1513" s="4">
        <f t="shared" si="69"/>
        <v>20.428739625597824</v>
      </c>
      <c r="G1513" s="4">
        <v>22</v>
      </c>
      <c r="H1513" s="4">
        <f t="shared" si="70"/>
        <v>0.41642238719263086</v>
      </c>
      <c r="M1513" s="6">
        <v>0.42899999999999999</v>
      </c>
      <c r="N1513" s="8">
        <f t="shared" si="71"/>
        <v>-1.8455428466379027</v>
      </c>
    </row>
    <row r="1514" spans="1:14" x14ac:dyDescent="0.35">
      <c r="A1514" s="4">
        <v>6</v>
      </c>
      <c r="B1514" s="4">
        <f t="shared" si="69"/>
        <v>6.8073778701327808E-3</v>
      </c>
      <c r="G1514" s="4">
        <v>84</v>
      </c>
      <c r="H1514" s="4">
        <f t="shared" si="70"/>
        <v>23.17949047507711</v>
      </c>
      <c r="M1514" s="6">
        <v>0.311</v>
      </c>
      <c r="N1514" s="8">
        <f t="shared" si="71"/>
        <v>-8.4343269301763257</v>
      </c>
    </row>
    <row r="1515" spans="1:14" x14ac:dyDescent="0.35">
      <c r="A1515" s="4">
        <v>4</v>
      </c>
      <c r="B1515" s="4">
        <f t="shared" si="69"/>
        <v>-5.2615367038240336E-3</v>
      </c>
      <c r="G1515" s="4">
        <v>83</v>
      </c>
      <c r="H1515" s="4">
        <f t="shared" si="70"/>
        <v>22.361467647042904</v>
      </c>
      <c r="M1515" s="6">
        <v>0.69599999999999995</v>
      </c>
      <c r="N1515" s="8">
        <f t="shared" si="71"/>
        <v>0.22012126474077942</v>
      </c>
    </row>
    <row r="1516" spans="1:14" x14ac:dyDescent="0.35">
      <c r="A1516" s="4">
        <v>8</v>
      </c>
      <c r="B1516" s="4">
        <f t="shared" si="69"/>
        <v>0.16908744968147643</v>
      </c>
      <c r="G1516" s="4">
        <v>62</v>
      </c>
      <c r="H1516" s="4">
        <f t="shared" si="70"/>
        <v>9.3205404484264971</v>
      </c>
      <c r="M1516" s="6">
        <v>0.67100000000000004</v>
      </c>
      <c r="N1516" s="8">
        <f t="shared" si="71"/>
        <v>8.0848870938500308E-2</v>
      </c>
    </row>
    <row r="1517" spans="1:14" x14ac:dyDescent="0.35">
      <c r="A1517" s="4">
        <v>10</v>
      </c>
      <c r="B1517" s="4">
        <f t="shared" si="69"/>
        <v>0.76964184735633479</v>
      </c>
      <c r="G1517" s="4">
        <v>33</v>
      </c>
      <c r="H1517" s="4">
        <f t="shared" si="70"/>
        <v>1.4054255567751295</v>
      </c>
      <c r="M1517" s="6">
        <v>0.16300000000000001</v>
      </c>
      <c r="N1517" s="8">
        <f t="shared" si="71"/>
        <v>-28.377236482734098</v>
      </c>
    </row>
    <row r="1518" spans="1:14" x14ac:dyDescent="0.35">
      <c r="A1518" s="4">
        <v>10</v>
      </c>
      <c r="B1518" s="4">
        <f t="shared" si="69"/>
        <v>0.76964184735633479</v>
      </c>
      <c r="G1518" s="4">
        <v>0</v>
      </c>
      <c r="H1518" s="4">
        <f t="shared" si="70"/>
        <v>0</v>
      </c>
      <c r="M1518" s="6">
        <v>0.753</v>
      </c>
      <c r="N1518" s="8">
        <f t="shared" si="71"/>
        <v>0.98374746787381828</v>
      </c>
    </row>
    <row r="1519" spans="1:14" x14ac:dyDescent="0.35">
      <c r="A1519" s="4">
        <v>1</v>
      </c>
      <c r="B1519" s="4">
        <f t="shared" si="69"/>
        <v>-0.3718571701143138</v>
      </c>
      <c r="G1519" s="4">
        <v>57</v>
      </c>
      <c r="H1519" s="4">
        <f t="shared" si="70"/>
        <v>7.2425348564392262</v>
      </c>
      <c r="M1519" s="6">
        <v>0.61199999999999999</v>
      </c>
      <c r="N1519" s="8">
        <f t="shared" si="71"/>
        <v>2.1796664218040906E-5</v>
      </c>
    </row>
    <row r="1520" spans="1:14" x14ac:dyDescent="0.35">
      <c r="A1520" s="4">
        <v>14</v>
      </c>
      <c r="B1520" s="4">
        <f t="shared" si="69"/>
        <v>4.4378262948011065</v>
      </c>
      <c r="G1520" s="4">
        <v>0</v>
      </c>
      <c r="H1520" s="4">
        <f t="shared" si="70"/>
        <v>0</v>
      </c>
      <c r="M1520" s="6">
        <v>0.66400000000000003</v>
      </c>
      <c r="N1520" s="8">
        <f t="shared" si="71"/>
        <v>5.6807962058326139E-2</v>
      </c>
    </row>
    <row r="1521" spans="1:14" x14ac:dyDescent="0.35">
      <c r="A1521" s="4">
        <v>7</v>
      </c>
      <c r="B1521" s="4">
        <f t="shared" si="69"/>
        <v>5.1167071081998236E-2</v>
      </c>
      <c r="G1521" s="4">
        <v>32</v>
      </c>
      <c r="H1521" s="4">
        <f t="shared" si="70"/>
        <v>1.2814921847791259</v>
      </c>
      <c r="M1521" s="6">
        <v>0.25800000000000001</v>
      </c>
      <c r="N1521" s="8">
        <f t="shared" si="71"/>
        <v>-13.804950011850275</v>
      </c>
    </row>
    <row r="1522" spans="1:14" x14ac:dyDescent="0.35">
      <c r="A1522" s="4">
        <v>12</v>
      </c>
      <c r="B1522" s="4">
        <f t="shared" si="69"/>
        <v>2.0965337395208357</v>
      </c>
      <c r="G1522" s="4">
        <v>0</v>
      </c>
      <c r="H1522" s="4">
        <f t="shared" si="70"/>
        <v>0</v>
      </c>
      <c r="M1522" s="6">
        <v>0.76200000000000001</v>
      </c>
      <c r="N1522" s="8">
        <f t="shared" si="71"/>
        <v>1.1784267318041539</v>
      </c>
    </row>
    <row r="1523" spans="1:14" x14ac:dyDescent="0.35">
      <c r="A1523" s="4">
        <v>14</v>
      </c>
      <c r="B1523" s="4">
        <f t="shared" si="69"/>
        <v>4.4378262948011065</v>
      </c>
      <c r="G1523" s="4">
        <v>73</v>
      </c>
      <c r="H1523" s="4">
        <f t="shared" si="70"/>
        <v>15.213691566351965</v>
      </c>
      <c r="M1523" s="6">
        <v>0.66800000000000004</v>
      </c>
      <c r="N1523" s="8">
        <f t="shared" si="71"/>
        <v>6.9852699215132458E-2</v>
      </c>
    </row>
    <row r="1524" spans="1:14" x14ac:dyDescent="0.35">
      <c r="A1524" s="4">
        <v>2</v>
      </c>
      <c r="B1524" s="4">
        <f t="shared" si="69"/>
        <v>-0.15518246266652197</v>
      </c>
      <c r="G1524" s="4">
        <v>42</v>
      </c>
      <c r="H1524" s="4">
        <f t="shared" si="70"/>
        <v>2.8974363093846387</v>
      </c>
      <c r="M1524" s="6">
        <v>0.59099999999999997</v>
      </c>
      <c r="N1524" s="8">
        <f t="shared" si="71"/>
        <v>-1.5621373716409846E-3</v>
      </c>
    </row>
    <row r="1525" spans="1:14" x14ac:dyDescent="0.35">
      <c r="A1525" s="4">
        <v>19</v>
      </c>
      <c r="B1525" s="4">
        <f t="shared" si="69"/>
        <v>16.61947512824225</v>
      </c>
      <c r="G1525" s="4">
        <v>0</v>
      </c>
      <c r="H1525" s="4">
        <f t="shared" si="70"/>
        <v>0</v>
      </c>
      <c r="M1525" s="6">
        <v>0.63900000000000001</v>
      </c>
      <c r="N1525" s="8">
        <f t="shared" si="71"/>
        <v>9.667826281495772E-3</v>
      </c>
    </row>
    <row r="1526" spans="1:14" x14ac:dyDescent="0.35">
      <c r="A1526" s="4">
        <v>7</v>
      </c>
      <c r="B1526" s="4">
        <f t="shared" si="69"/>
        <v>5.1167071081998236E-2</v>
      </c>
      <c r="G1526" s="4">
        <v>0</v>
      </c>
      <c r="H1526" s="4">
        <f t="shared" si="70"/>
        <v>0</v>
      </c>
      <c r="M1526" s="6">
        <v>0.66800000000000004</v>
      </c>
      <c r="N1526" s="8">
        <f t="shared" si="71"/>
        <v>6.9852699215132458E-2</v>
      </c>
    </row>
    <row r="1527" spans="1:14" x14ac:dyDescent="0.35">
      <c r="A1527" s="4">
        <v>6</v>
      </c>
      <c r="B1527" s="4">
        <f t="shared" si="69"/>
        <v>6.8073778701327808E-3</v>
      </c>
      <c r="G1527" s="4">
        <v>37</v>
      </c>
      <c r="H1527" s="4">
        <f t="shared" si="70"/>
        <v>1.9809394420049145</v>
      </c>
      <c r="M1527" s="6">
        <v>0.255</v>
      </c>
      <c r="N1527" s="8">
        <f t="shared" si="71"/>
        <v>-14.163062924523919</v>
      </c>
    </row>
    <row r="1528" spans="1:14" x14ac:dyDescent="0.35">
      <c r="A1528" s="4">
        <v>13</v>
      </c>
      <c r="B1528" s="4">
        <f t="shared" si="69"/>
        <v>3.1223759862323677</v>
      </c>
      <c r="G1528" s="4">
        <v>36</v>
      </c>
      <c r="H1528" s="4">
        <f t="shared" si="70"/>
        <v>1.8246246146562157</v>
      </c>
      <c r="M1528" s="6">
        <v>0.30499999999999999</v>
      </c>
      <c r="N1528" s="8">
        <f t="shared" si="71"/>
        <v>-8.9560283100599829</v>
      </c>
    </row>
    <row r="1529" spans="1:14" x14ac:dyDescent="0.35">
      <c r="A1529" s="4">
        <v>1</v>
      </c>
      <c r="B1529" s="4">
        <f t="shared" si="69"/>
        <v>-0.3718571701143138</v>
      </c>
      <c r="G1529" s="4">
        <v>78</v>
      </c>
      <c r="H1529" s="4">
        <f t="shared" si="70"/>
        <v>18.558797585183829</v>
      </c>
      <c r="M1529" s="6">
        <v>0.72</v>
      </c>
      <c r="N1529" s="8">
        <f t="shared" si="71"/>
        <v>0.45355639275080734</v>
      </c>
    </row>
    <row r="1530" spans="1:14" x14ac:dyDescent="0.35">
      <c r="A1530" s="4">
        <v>9</v>
      </c>
      <c r="B1530" s="4">
        <f t="shared" si="69"/>
        <v>0.39657640974683322</v>
      </c>
      <c r="G1530" s="4">
        <v>36</v>
      </c>
      <c r="H1530" s="4">
        <f t="shared" si="70"/>
        <v>1.8246246146562157</v>
      </c>
      <c r="M1530" s="6">
        <v>0.49299999999999999</v>
      </c>
      <c r="N1530" s="8">
        <f t="shared" si="71"/>
        <v>-0.48905294649716241</v>
      </c>
    </row>
    <row r="1531" spans="1:14" x14ac:dyDescent="0.35">
      <c r="A1531" s="4">
        <v>1</v>
      </c>
      <c r="B1531" s="4">
        <f t="shared" si="69"/>
        <v>-0.3718571701143138</v>
      </c>
      <c r="G1531" s="4">
        <v>55</v>
      </c>
      <c r="H1531" s="4">
        <f t="shared" si="70"/>
        <v>6.5065997998848584</v>
      </c>
      <c r="M1531" s="6">
        <v>0.52800000000000002</v>
      </c>
      <c r="N1531" s="8">
        <f t="shared" si="71"/>
        <v>-0.16449846665327592</v>
      </c>
    </row>
    <row r="1532" spans="1:14" x14ac:dyDescent="0.35">
      <c r="A1532" s="4">
        <v>3</v>
      </c>
      <c r="B1532" s="4">
        <f t="shared" si="69"/>
        <v>-4.4986550222447359E-2</v>
      </c>
      <c r="G1532" s="4">
        <v>50</v>
      </c>
      <c r="H1532" s="4">
        <f t="shared" si="70"/>
        <v>4.8885047331967373</v>
      </c>
      <c r="M1532" s="6">
        <v>0.68600000000000005</v>
      </c>
      <c r="N1532" s="8">
        <f t="shared" si="71"/>
        <v>0.15333433740790739</v>
      </c>
    </row>
    <row r="1533" spans="1:14" x14ac:dyDescent="0.35">
      <c r="A1533" s="4">
        <v>6</v>
      </c>
      <c r="B1533" s="4">
        <f t="shared" si="69"/>
        <v>6.8073778701327808E-3</v>
      </c>
      <c r="G1533" s="4">
        <v>74</v>
      </c>
      <c r="H1533" s="4">
        <f t="shared" si="70"/>
        <v>15.847515536039316</v>
      </c>
      <c r="M1533" s="6">
        <v>0.628</v>
      </c>
      <c r="N1533" s="8">
        <f t="shared" si="71"/>
        <v>2.6064823688528244E-3</v>
      </c>
    </row>
    <row r="1534" spans="1:14" x14ac:dyDescent="0.35">
      <c r="A1534" s="4">
        <v>14</v>
      </c>
      <c r="B1534" s="4">
        <f t="shared" si="69"/>
        <v>4.4378262948011065</v>
      </c>
      <c r="G1534" s="4">
        <v>73</v>
      </c>
      <c r="H1534" s="4">
        <f t="shared" si="70"/>
        <v>15.213691566351965</v>
      </c>
      <c r="M1534" s="6">
        <v>0.66800000000000004</v>
      </c>
      <c r="N1534" s="8">
        <f t="shared" si="71"/>
        <v>6.9852699215132458E-2</v>
      </c>
    </row>
    <row r="1535" spans="1:14" x14ac:dyDescent="0.35">
      <c r="A1535" s="4">
        <v>1</v>
      </c>
      <c r="B1535" s="4">
        <f t="shared" si="69"/>
        <v>-0.3718571701143138</v>
      </c>
      <c r="G1535" s="4">
        <v>0</v>
      </c>
      <c r="H1535" s="4">
        <f t="shared" si="70"/>
        <v>0</v>
      </c>
      <c r="M1535" s="6">
        <v>0.77400000000000002</v>
      </c>
      <c r="N1535" s="8">
        <f t="shared" si="71"/>
        <v>1.4757712104258633</v>
      </c>
    </row>
    <row r="1536" spans="1:14" x14ac:dyDescent="0.35">
      <c r="A1536" s="4">
        <v>2</v>
      </c>
      <c r="B1536" s="4">
        <f t="shared" si="69"/>
        <v>-0.15518246266652197</v>
      </c>
      <c r="G1536" s="4">
        <v>40</v>
      </c>
      <c r="H1536" s="4">
        <f t="shared" si="70"/>
        <v>2.5029144233967302</v>
      </c>
      <c r="M1536" s="6">
        <v>0.66</v>
      </c>
      <c r="N1536" s="8">
        <f t="shared" si="71"/>
        <v>4.5497615048297198E-2</v>
      </c>
    </row>
    <row r="1537" spans="1:14" x14ac:dyDescent="0.35">
      <c r="A1537" s="4">
        <v>2</v>
      </c>
      <c r="B1537" s="4">
        <f t="shared" si="69"/>
        <v>-0.15518246266652197</v>
      </c>
      <c r="G1537" s="4">
        <v>52</v>
      </c>
      <c r="H1537" s="4">
        <f t="shared" si="70"/>
        <v>5.498902988202615</v>
      </c>
      <c r="M1537" s="6">
        <v>0.45600000000000002</v>
      </c>
      <c r="N1537" s="8">
        <f t="shared" si="71"/>
        <v>-1.1297938354678785</v>
      </c>
    </row>
    <row r="1538" spans="1:14" x14ac:dyDescent="0.35">
      <c r="A1538" s="4">
        <v>1</v>
      </c>
      <c r="B1538" s="4">
        <f t="shared" ref="B1538:B1601" si="72">((A1538-E$3)/E$4)^3</f>
        <v>-0.3718571701143138</v>
      </c>
      <c r="G1538" s="4">
        <v>48</v>
      </c>
      <c r="H1538" s="4">
        <f t="shared" ref="H1538:H1601" si="73">((G1538-K$3)/K$4)^3</f>
        <v>4.3250361236295491</v>
      </c>
      <c r="M1538" s="6">
        <v>0.59399999999999997</v>
      </c>
      <c r="N1538" s="8">
        <f t="shared" ref="N1538:N1601" si="74">((M1538-Q$3)/Q$4)^3</f>
        <v>-8.7000964815078764E-4</v>
      </c>
    </row>
    <row r="1539" spans="1:14" x14ac:dyDescent="0.35">
      <c r="A1539" s="4">
        <v>3</v>
      </c>
      <c r="B1539" s="4">
        <f t="shared" si="72"/>
        <v>-4.4986550222447359E-2</v>
      </c>
      <c r="G1539" s="4">
        <v>52</v>
      </c>
      <c r="H1539" s="4">
        <f t="shared" si="73"/>
        <v>5.498902988202615</v>
      </c>
      <c r="M1539" s="6">
        <v>0.56799999999999995</v>
      </c>
      <c r="N1539" s="8">
        <f t="shared" si="74"/>
        <v>-2.0504721766432792E-2</v>
      </c>
    </row>
    <row r="1540" spans="1:14" x14ac:dyDescent="0.35">
      <c r="A1540" s="4">
        <v>10</v>
      </c>
      <c r="B1540" s="4">
        <f t="shared" si="72"/>
        <v>0.76964184735633479</v>
      </c>
      <c r="G1540" s="4">
        <v>79</v>
      </c>
      <c r="H1540" s="4">
        <f t="shared" si="73"/>
        <v>19.281787881204689</v>
      </c>
      <c r="M1540" s="6">
        <v>0.57999999999999996</v>
      </c>
      <c r="N1540" s="8">
        <f t="shared" si="74"/>
        <v>-7.0162184967356919E-3</v>
      </c>
    </row>
    <row r="1541" spans="1:14" x14ac:dyDescent="0.35">
      <c r="A1541" s="4">
        <v>3</v>
      </c>
      <c r="B1541" s="4">
        <f t="shared" si="72"/>
        <v>-4.4986550222447359E-2</v>
      </c>
      <c r="G1541" s="4">
        <v>73</v>
      </c>
      <c r="H1541" s="4">
        <f t="shared" si="73"/>
        <v>15.213691566351965</v>
      </c>
      <c r="M1541" s="6">
        <v>0.73</v>
      </c>
      <c r="N1541" s="8">
        <f t="shared" si="74"/>
        <v>0.58611866437100968</v>
      </c>
    </row>
    <row r="1542" spans="1:14" x14ac:dyDescent="0.35">
      <c r="A1542" s="4">
        <v>6</v>
      </c>
      <c r="B1542" s="4">
        <f t="shared" si="72"/>
        <v>6.8073778701327808E-3</v>
      </c>
      <c r="G1542" s="4">
        <v>0</v>
      </c>
      <c r="H1542" s="4">
        <f t="shared" si="73"/>
        <v>0</v>
      </c>
      <c r="M1542" s="6">
        <v>0.26100000000000001</v>
      </c>
      <c r="N1542" s="8">
        <f t="shared" si="74"/>
        <v>-13.452925144365063</v>
      </c>
    </row>
    <row r="1543" spans="1:14" x14ac:dyDescent="0.35">
      <c r="A1543" s="4">
        <v>19</v>
      </c>
      <c r="B1543" s="4">
        <f t="shared" si="72"/>
        <v>16.61947512824225</v>
      </c>
      <c r="G1543" s="4">
        <v>41</v>
      </c>
      <c r="H1543" s="4">
        <f t="shared" si="73"/>
        <v>2.6953650777332196</v>
      </c>
      <c r="M1543" s="6">
        <v>0.47399999999999998</v>
      </c>
      <c r="N1543" s="8">
        <f t="shared" si="74"/>
        <v>-0.77392129526014075</v>
      </c>
    </row>
    <row r="1544" spans="1:14" x14ac:dyDescent="0.35">
      <c r="A1544" s="4">
        <v>1</v>
      </c>
      <c r="B1544" s="4">
        <f t="shared" si="72"/>
        <v>-0.3718571701143138</v>
      </c>
      <c r="G1544" s="4">
        <v>0</v>
      </c>
      <c r="H1544" s="4">
        <f t="shared" si="73"/>
        <v>0</v>
      </c>
      <c r="M1544" s="6">
        <v>0.56299999999999994</v>
      </c>
      <c r="N1544" s="8">
        <f t="shared" si="74"/>
        <v>-2.9213407048394591E-2</v>
      </c>
    </row>
    <row r="1545" spans="1:14" x14ac:dyDescent="0.35">
      <c r="A1545" s="4">
        <v>1</v>
      </c>
      <c r="B1545" s="4">
        <f t="shared" si="72"/>
        <v>-0.3718571701143138</v>
      </c>
      <c r="G1545" s="4">
        <v>0</v>
      </c>
      <c r="H1545" s="4">
        <f t="shared" si="73"/>
        <v>0</v>
      </c>
      <c r="M1545" s="6">
        <v>0.78300000000000003</v>
      </c>
      <c r="N1545" s="8">
        <f t="shared" si="74"/>
        <v>1.728935467784813</v>
      </c>
    </row>
    <row r="1546" spans="1:14" x14ac:dyDescent="0.35">
      <c r="A1546" s="4">
        <v>1</v>
      </c>
      <c r="B1546" s="4">
        <f t="shared" si="72"/>
        <v>-0.3718571701143138</v>
      </c>
      <c r="G1546" s="4">
        <v>41</v>
      </c>
      <c r="H1546" s="4">
        <f t="shared" si="73"/>
        <v>2.6953650777332196</v>
      </c>
      <c r="M1546" s="6">
        <v>0.76500000000000001</v>
      </c>
      <c r="N1546" s="8">
        <f t="shared" si="74"/>
        <v>1.248611449119776</v>
      </c>
    </row>
    <row r="1547" spans="1:14" x14ac:dyDescent="0.35">
      <c r="A1547" s="4">
        <v>6</v>
      </c>
      <c r="B1547" s="4">
        <f t="shared" si="72"/>
        <v>6.8073778701327808E-3</v>
      </c>
      <c r="G1547" s="4">
        <v>0</v>
      </c>
      <c r="H1547" s="4">
        <f t="shared" si="73"/>
        <v>0</v>
      </c>
      <c r="M1547" s="6">
        <v>0.88500000000000001</v>
      </c>
      <c r="N1547" s="8">
        <f t="shared" si="74"/>
        <v>6.8532926002945693</v>
      </c>
    </row>
    <row r="1548" spans="1:14" x14ac:dyDescent="0.35">
      <c r="A1548" s="4">
        <v>1</v>
      </c>
      <c r="B1548" s="4">
        <f t="shared" si="72"/>
        <v>-0.3718571701143138</v>
      </c>
      <c r="G1548" s="4">
        <v>69</v>
      </c>
      <c r="H1548" s="4">
        <f t="shared" si="73"/>
        <v>12.847342411181817</v>
      </c>
      <c r="M1548" s="6">
        <v>0.81799999999999995</v>
      </c>
      <c r="N1548" s="8">
        <f t="shared" si="74"/>
        <v>2.9869633164602565</v>
      </c>
    </row>
    <row r="1549" spans="1:14" x14ac:dyDescent="0.35">
      <c r="A1549" s="4">
        <v>2</v>
      </c>
      <c r="B1549" s="4">
        <f t="shared" si="72"/>
        <v>-0.15518246266652197</v>
      </c>
      <c r="G1549" s="4">
        <v>45</v>
      </c>
      <c r="H1549" s="4">
        <f t="shared" si="73"/>
        <v>3.5637199505004213</v>
      </c>
      <c r="M1549" s="6">
        <v>0.69099999999999995</v>
      </c>
      <c r="N1549" s="8">
        <f t="shared" si="74"/>
        <v>0.18472037900191562</v>
      </c>
    </row>
    <row r="1550" spans="1:14" x14ac:dyDescent="0.35">
      <c r="A1550" s="4">
        <v>24</v>
      </c>
      <c r="B1550" s="4">
        <f t="shared" si="72"/>
        <v>41.442509919853499</v>
      </c>
      <c r="G1550" s="4">
        <v>6</v>
      </c>
      <c r="H1550" s="4">
        <f t="shared" si="73"/>
        <v>8.4473361789639632E-3</v>
      </c>
      <c r="M1550" s="6">
        <v>0.48299999999999998</v>
      </c>
      <c r="N1550" s="8">
        <f t="shared" si="74"/>
        <v>-0.62814532041668458</v>
      </c>
    </row>
    <row r="1551" spans="1:14" x14ac:dyDescent="0.35">
      <c r="A1551" s="4">
        <v>1</v>
      </c>
      <c r="B1551" s="4">
        <f t="shared" si="72"/>
        <v>-0.3718571701143138</v>
      </c>
      <c r="G1551" s="4">
        <v>61</v>
      </c>
      <c r="H1551" s="4">
        <f t="shared" si="73"/>
        <v>8.8767815427658281</v>
      </c>
      <c r="M1551" s="6">
        <v>0.80700000000000005</v>
      </c>
      <c r="N1551" s="8">
        <f t="shared" si="74"/>
        <v>2.5418904922487786</v>
      </c>
    </row>
    <row r="1552" spans="1:14" x14ac:dyDescent="0.35">
      <c r="A1552" s="4">
        <v>1</v>
      </c>
      <c r="B1552" s="4">
        <f t="shared" si="72"/>
        <v>-0.3718571701143138</v>
      </c>
      <c r="G1552" s="4">
        <v>0</v>
      </c>
      <c r="H1552" s="4">
        <f t="shared" si="73"/>
        <v>0</v>
      </c>
      <c r="M1552" s="6">
        <v>0.52700000000000002</v>
      </c>
      <c r="N1552" s="8">
        <f t="shared" si="74"/>
        <v>-0.17075049820568045</v>
      </c>
    </row>
    <row r="1553" spans="1:14" x14ac:dyDescent="0.35">
      <c r="A1553" s="4">
        <v>10</v>
      </c>
      <c r="B1553" s="4">
        <f t="shared" si="72"/>
        <v>0.76964184735633479</v>
      </c>
      <c r="G1553" s="4">
        <v>0</v>
      </c>
      <c r="H1553" s="4">
        <f t="shared" si="73"/>
        <v>0</v>
      </c>
      <c r="M1553" s="6">
        <v>0.61699999999999999</v>
      </c>
      <c r="N1553" s="8">
        <f t="shared" si="74"/>
        <v>2.4077037308769441E-4</v>
      </c>
    </row>
    <row r="1554" spans="1:14" x14ac:dyDescent="0.35">
      <c r="A1554" s="4">
        <v>1</v>
      </c>
      <c r="B1554" s="4">
        <f t="shared" si="72"/>
        <v>-0.3718571701143138</v>
      </c>
      <c r="G1554" s="4">
        <v>58</v>
      </c>
      <c r="H1554" s="4">
        <f t="shared" si="73"/>
        <v>7.6304474840278536</v>
      </c>
      <c r="M1554" s="6">
        <v>0.56200000000000006</v>
      </c>
      <c r="N1554" s="8">
        <f t="shared" si="74"/>
        <v>-3.1207950400583155E-2</v>
      </c>
    </row>
    <row r="1555" spans="1:14" x14ac:dyDescent="0.35">
      <c r="A1555" s="4">
        <v>1</v>
      </c>
      <c r="B1555" s="4">
        <f t="shared" si="72"/>
        <v>-0.3718571701143138</v>
      </c>
      <c r="G1555" s="4">
        <v>0</v>
      </c>
      <c r="H1555" s="4">
        <f t="shared" si="73"/>
        <v>0</v>
      </c>
      <c r="M1555" s="6">
        <v>0.51800000000000002</v>
      </c>
      <c r="N1555" s="8">
        <f t="shared" si="74"/>
        <v>-0.23429050205564136</v>
      </c>
    </row>
    <row r="1556" spans="1:14" x14ac:dyDescent="0.35">
      <c r="A1556" s="4">
        <v>1</v>
      </c>
      <c r="B1556" s="4">
        <f t="shared" si="72"/>
        <v>-0.3718571701143138</v>
      </c>
      <c r="G1556" s="4">
        <v>0</v>
      </c>
      <c r="H1556" s="4">
        <f t="shared" si="73"/>
        <v>0</v>
      </c>
      <c r="M1556" s="6">
        <v>0.68700000000000006</v>
      </c>
      <c r="N1556" s="8">
        <f t="shared" si="74"/>
        <v>0.15930195694659202</v>
      </c>
    </row>
    <row r="1557" spans="1:14" x14ac:dyDescent="0.35">
      <c r="A1557" s="4">
        <v>1</v>
      </c>
      <c r="B1557" s="4">
        <f t="shared" si="72"/>
        <v>-0.3718571701143138</v>
      </c>
      <c r="G1557" s="4">
        <v>73</v>
      </c>
      <c r="H1557" s="4">
        <f t="shared" si="73"/>
        <v>15.213691566351965</v>
      </c>
      <c r="M1557" s="6">
        <v>0.66200000000000003</v>
      </c>
      <c r="N1557" s="8">
        <f t="shared" si="74"/>
        <v>5.0943722285945334E-2</v>
      </c>
    </row>
    <row r="1558" spans="1:14" x14ac:dyDescent="0.35">
      <c r="A1558" s="4">
        <v>2</v>
      </c>
      <c r="B1558" s="4">
        <f t="shared" si="72"/>
        <v>-0.15518246266652197</v>
      </c>
      <c r="G1558" s="4">
        <v>0</v>
      </c>
      <c r="H1558" s="4">
        <f t="shared" si="73"/>
        <v>0</v>
      </c>
      <c r="M1558" s="6">
        <v>0.56200000000000006</v>
      </c>
      <c r="N1558" s="8">
        <f t="shared" si="74"/>
        <v>-3.1207950400583155E-2</v>
      </c>
    </row>
    <row r="1559" spans="1:14" x14ac:dyDescent="0.35">
      <c r="A1559" s="4">
        <v>2</v>
      </c>
      <c r="B1559" s="4">
        <f t="shared" si="72"/>
        <v>-0.15518246266652197</v>
      </c>
      <c r="G1559" s="4">
        <v>0</v>
      </c>
      <c r="H1559" s="4">
        <f t="shared" si="73"/>
        <v>0</v>
      </c>
      <c r="M1559" s="6">
        <v>0.71199999999999997</v>
      </c>
      <c r="N1559" s="8">
        <f t="shared" si="74"/>
        <v>0.36319848211559191</v>
      </c>
    </row>
    <row r="1560" spans="1:14" x14ac:dyDescent="0.35">
      <c r="A1560" s="4">
        <v>1</v>
      </c>
      <c r="B1560" s="4">
        <f t="shared" si="72"/>
        <v>-0.3718571701143138</v>
      </c>
      <c r="G1560" s="4">
        <v>0</v>
      </c>
      <c r="H1560" s="4">
        <f t="shared" si="73"/>
        <v>0</v>
      </c>
      <c r="M1560" s="6">
        <v>0.66500000000000004</v>
      </c>
      <c r="N1560" s="8">
        <f t="shared" si="74"/>
        <v>5.9901714458154336E-2</v>
      </c>
    </row>
    <row r="1561" spans="1:14" x14ac:dyDescent="0.35">
      <c r="A1561" s="4">
        <v>1</v>
      </c>
      <c r="B1561" s="4">
        <f t="shared" si="72"/>
        <v>-0.3718571701143138</v>
      </c>
      <c r="G1561" s="4">
        <v>0</v>
      </c>
      <c r="H1561" s="4">
        <f t="shared" si="73"/>
        <v>0</v>
      </c>
      <c r="M1561" s="6">
        <v>0.70699999999999996</v>
      </c>
      <c r="N1561" s="8">
        <f t="shared" si="74"/>
        <v>0.31332626990721746</v>
      </c>
    </row>
    <row r="1562" spans="1:14" x14ac:dyDescent="0.35">
      <c r="A1562" s="4">
        <v>4</v>
      </c>
      <c r="B1562" s="4">
        <f t="shared" si="72"/>
        <v>-5.2615367038240336E-3</v>
      </c>
      <c r="G1562" s="4">
        <v>59</v>
      </c>
      <c r="H1562" s="4">
        <f t="shared" si="73"/>
        <v>8.0319697087937048</v>
      </c>
      <c r="M1562" s="6">
        <v>0.59799999999999998</v>
      </c>
      <c r="N1562" s="8">
        <f t="shared" si="74"/>
        <v>-3.1502279422650762E-4</v>
      </c>
    </row>
    <row r="1563" spans="1:14" x14ac:dyDescent="0.35">
      <c r="A1563" s="4">
        <v>2</v>
      </c>
      <c r="B1563" s="4">
        <f t="shared" si="72"/>
        <v>-0.15518246266652197</v>
      </c>
      <c r="G1563" s="4">
        <v>0</v>
      </c>
      <c r="H1563" s="4">
        <f t="shared" si="73"/>
        <v>0</v>
      </c>
      <c r="M1563" s="6">
        <v>0.56799999999999995</v>
      </c>
      <c r="N1563" s="8">
        <f t="shared" si="74"/>
        <v>-2.0504721766432792E-2</v>
      </c>
    </row>
    <row r="1564" spans="1:14" x14ac:dyDescent="0.35">
      <c r="A1564" s="4">
        <v>3</v>
      </c>
      <c r="B1564" s="4">
        <f t="shared" si="72"/>
        <v>-4.4986550222447359E-2</v>
      </c>
      <c r="G1564" s="4">
        <v>0</v>
      </c>
      <c r="H1564" s="4">
        <f t="shared" si="73"/>
        <v>0</v>
      </c>
      <c r="M1564" s="6">
        <v>0.68300000000000005</v>
      </c>
      <c r="N1564" s="8">
        <f t="shared" si="74"/>
        <v>0.13632931512828159</v>
      </c>
    </row>
    <row r="1565" spans="1:14" x14ac:dyDescent="0.35">
      <c r="A1565" s="4">
        <v>2</v>
      </c>
      <c r="B1565" s="4">
        <f t="shared" si="72"/>
        <v>-0.15518246266652197</v>
      </c>
      <c r="G1565" s="4">
        <v>77</v>
      </c>
      <c r="H1565" s="4">
        <f t="shared" si="73"/>
        <v>17.854109850884047</v>
      </c>
      <c r="M1565" s="6">
        <v>0.66900000000000004</v>
      </c>
      <c r="N1565" s="8">
        <f t="shared" si="74"/>
        <v>7.3399380404107067E-2</v>
      </c>
    </row>
    <row r="1566" spans="1:14" x14ac:dyDescent="0.35">
      <c r="A1566" s="4">
        <v>7</v>
      </c>
      <c r="B1566" s="4">
        <f t="shared" si="72"/>
        <v>5.1167071081998236E-2</v>
      </c>
      <c r="G1566" s="4">
        <v>55</v>
      </c>
      <c r="H1566" s="4">
        <f t="shared" si="73"/>
        <v>6.5065997998848584</v>
      </c>
      <c r="M1566" s="6">
        <v>0.72499999999999998</v>
      </c>
      <c r="N1566" s="8">
        <f t="shared" si="74"/>
        <v>0.51700852825926769</v>
      </c>
    </row>
    <row r="1567" spans="1:14" x14ac:dyDescent="0.35">
      <c r="A1567" s="4">
        <v>1</v>
      </c>
      <c r="B1567" s="4">
        <f t="shared" si="72"/>
        <v>-0.3718571701143138</v>
      </c>
      <c r="G1567" s="4">
        <v>66</v>
      </c>
      <c r="H1567" s="4">
        <f t="shared" si="73"/>
        <v>11.243404454201036</v>
      </c>
      <c r="M1567" s="6">
        <v>0.28999999999999998</v>
      </c>
      <c r="N1567" s="8">
        <f t="shared" si="74"/>
        <v>-10.353425992617325</v>
      </c>
    </row>
    <row r="1568" spans="1:14" x14ac:dyDescent="0.35">
      <c r="A1568" s="4">
        <v>1</v>
      </c>
      <c r="B1568" s="4">
        <f t="shared" si="72"/>
        <v>-0.3718571701143138</v>
      </c>
      <c r="G1568" s="4">
        <v>82</v>
      </c>
      <c r="H1568" s="4">
        <f t="shared" si="73"/>
        <v>21.562920621865757</v>
      </c>
      <c r="M1568" s="6">
        <v>0.81799999999999995</v>
      </c>
      <c r="N1568" s="8">
        <f t="shared" si="74"/>
        <v>2.9869633164602565</v>
      </c>
    </row>
    <row r="1569" spans="1:14" x14ac:dyDescent="0.35">
      <c r="A1569" s="4">
        <v>6</v>
      </c>
      <c r="B1569" s="4">
        <f t="shared" si="72"/>
        <v>6.8073778701327808E-3</v>
      </c>
      <c r="G1569" s="4">
        <v>36</v>
      </c>
      <c r="H1569" s="4">
        <f t="shared" si="73"/>
        <v>1.8246246146562157</v>
      </c>
      <c r="M1569" s="6">
        <v>0.58599999999999997</v>
      </c>
      <c r="N1569" s="8">
        <f t="shared" si="74"/>
        <v>-3.3958337552593538E-3</v>
      </c>
    </row>
    <row r="1570" spans="1:14" x14ac:dyDescent="0.35">
      <c r="A1570" s="4">
        <v>1</v>
      </c>
      <c r="B1570" s="4">
        <f t="shared" si="72"/>
        <v>-0.3718571701143138</v>
      </c>
      <c r="G1570" s="4">
        <v>0</v>
      </c>
      <c r="H1570" s="4">
        <f t="shared" si="73"/>
        <v>0</v>
      </c>
      <c r="M1570" s="6">
        <v>0.66400000000000003</v>
      </c>
      <c r="N1570" s="8">
        <f t="shared" si="74"/>
        <v>5.6807962058326139E-2</v>
      </c>
    </row>
    <row r="1571" spans="1:14" x14ac:dyDescent="0.35">
      <c r="A1571" s="4">
        <v>1</v>
      </c>
      <c r="B1571" s="4">
        <f t="shared" si="72"/>
        <v>-0.3718571701143138</v>
      </c>
      <c r="G1571" s="4">
        <v>72</v>
      </c>
      <c r="H1571" s="4">
        <f t="shared" si="73"/>
        <v>14.596996917249726</v>
      </c>
      <c r="M1571" s="6">
        <v>0.4</v>
      </c>
      <c r="N1571" s="8">
        <f t="shared" si="74"/>
        <v>-2.8962154275541492</v>
      </c>
    </row>
    <row r="1572" spans="1:14" x14ac:dyDescent="0.35">
      <c r="A1572" s="4">
        <v>1</v>
      </c>
      <c r="B1572" s="4">
        <f t="shared" si="72"/>
        <v>-0.3718571701143138</v>
      </c>
      <c r="G1572" s="4">
        <v>70</v>
      </c>
      <c r="H1572" s="4">
        <f t="shared" si="73"/>
        <v>13.414056987891843</v>
      </c>
      <c r="M1572" s="6">
        <v>0.73</v>
      </c>
      <c r="N1572" s="8">
        <f t="shared" si="74"/>
        <v>0.58611866437100968</v>
      </c>
    </row>
    <row r="1573" spans="1:14" x14ac:dyDescent="0.35">
      <c r="A1573" s="4">
        <v>26</v>
      </c>
      <c r="B1573" s="4">
        <f t="shared" si="72"/>
        <v>55.919532994977089</v>
      </c>
      <c r="G1573" s="4">
        <v>20</v>
      </c>
      <c r="H1573" s="4">
        <f t="shared" si="73"/>
        <v>0.31286430292459128</v>
      </c>
      <c r="M1573" s="6">
        <v>0.70099999999999996</v>
      </c>
      <c r="N1573" s="8">
        <f t="shared" si="74"/>
        <v>0.25977863528014927</v>
      </c>
    </row>
    <row r="1574" spans="1:14" x14ac:dyDescent="0.35">
      <c r="A1574" s="4">
        <v>1</v>
      </c>
      <c r="B1574" s="4">
        <f t="shared" si="72"/>
        <v>-0.3718571701143138</v>
      </c>
      <c r="G1574" s="4">
        <v>21</v>
      </c>
      <c r="H1574" s="4">
        <f t="shared" si="73"/>
        <v>0.36217953867307984</v>
      </c>
      <c r="M1574" s="6">
        <v>0.40100000000000002</v>
      </c>
      <c r="N1574" s="8">
        <f t="shared" si="74"/>
        <v>-2.8546287365635075</v>
      </c>
    </row>
    <row r="1575" spans="1:14" x14ac:dyDescent="0.35">
      <c r="A1575" s="4">
        <v>2</v>
      </c>
      <c r="B1575" s="4">
        <f t="shared" si="72"/>
        <v>-0.15518246266652197</v>
      </c>
      <c r="G1575" s="4">
        <v>69</v>
      </c>
      <c r="H1575" s="4">
        <f t="shared" si="73"/>
        <v>12.847342411181817</v>
      </c>
      <c r="M1575" s="6">
        <v>0.68300000000000005</v>
      </c>
      <c r="N1575" s="8">
        <f t="shared" si="74"/>
        <v>0.13632931512828159</v>
      </c>
    </row>
    <row r="1576" spans="1:14" x14ac:dyDescent="0.35">
      <c r="A1576" s="4">
        <v>12</v>
      </c>
      <c r="B1576" s="4">
        <f t="shared" si="72"/>
        <v>2.0965337395208357</v>
      </c>
      <c r="G1576" s="4">
        <v>0</v>
      </c>
      <c r="H1576" s="4">
        <f t="shared" si="73"/>
        <v>0</v>
      </c>
      <c r="M1576" s="6">
        <v>0.66700000000000004</v>
      </c>
      <c r="N1576" s="8">
        <f t="shared" si="74"/>
        <v>6.6422149911312289E-2</v>
      </c>
    </row>
    <row r="1577" spans="1:14" x14ac:dyDescent="0.35">
      <c r="A1577" s="4">
        <v>1</v>
      </c>
      <c r="B1577" s="4">
        <f t="shared" si="72"/>
        <v>-0.3718571701143138</v>
      </c>
      <c r="G1577" s="4">
        <v>0</v>
      </c>
      <c r="H1577" s="4">
        <f t="shared" si="73"/>
        <v>0</v>
      </c>
      <c r="M1577" s="6">
        <v>0.52100000000000002</v>
      </c>
      <c r="N1577" s="8">
        <f t="shared" si="74"/>
        <v>-0.21161556116650754</v>
      </c>
    </row>
    <row r="1578" spans="1:14" x14ac:dyDescent="0.35">
      <c r="A1578" s="4">
        <v>1</v>
      </c>
      <c r="B1578" s="4">
        <f t="shared" si="72"/>
        <v>-0.3718571701143138</v>
      </c>
      <c r="G1578" s="4">
        <v>43</v>
      </c>
      <c r="H1578" s="4">
        <f t="shared" si="73"/>
        <v>3.1093627665781836</v>
      </c>
      <c r="M1578" s="6">
        <v>0.61</v>
      </c>
      <c r="N1578" s="8">
        <f t="shared" si="74"/>
        <v>2.8771573460276228E-6</v>
      </c>
    </row>
    <row r="1579" spans="1:14" x14ac:dyDescent="0.35">
      <c r="A1579" s="4">
        <v>11</v>
      </c>
      <c r="B1579" s="4">
        <f t="shared" si="72"/>
        <v>1.3242916585882474</v>
      </c>
      <c r="G1579" s="4">
        <v>13</v>
      </c>
      <c r="H1579" s="4">
        <f t="shared" si="73"/>
        <v>8.592035919066586E-2</v>
      </c>
      <c r="M1579" s="6">
        <v>0.69</v>
      </c>
      <c r="N1579" s="8">
        <f t="shared" si="74"/>
        <v>0.17812971565250621</v>
      </c>
    </row>
    <row r="1580" spans="1:14" x14ac:dyDescent="0.35">
      <c r="A1580" s="4">
        <v>43</v>
      </c>
      <c r="B1580" s="4">
        <f t="shared" si="72"/>
        <v>330.420885022986</v>
      </c>
      <c r="G1580" s="4">
        <v>27</v>
      </c>
      <c r="H1580" s="4">
        <f t="shared" si="73"/>
        <v>0.76976350930809112</v>
      </c>
      <c r="M1580" s="6">
        <v>0.621</v>
      </c>
      <c r="N1580" s="8">
        <f t="shared" si="74"/>
        <v>7.2011554639075188E-4</v>
      </c>
    </row>
    <row r="1581" spans="1:14" x14ac:dyDescent="0.35">
      <c r="A1581" s="4">
        <v>1</v>
      </c>
      <c r="B1581" s="4">
        <f t="shared" si="72"/>
        <v>-0.3718571701143138</v>
      </c>
      <c r="G1581" s="4">
        <v>36</v>
      </c>
      <c r="H1581" s="4">
        <f t="shared" si="73"/>
        <v>1.8246246146562157</v>
      </c>
      <c r="M1581" s="6">
        <v>0.68400000000000005</v>
      </c>
      <c r="N1581" s="8">
        <f t="shared" si="74"/>
        <v>0.14184994962399736</v>
      </c>
    </row>
    <row r="1582" spans="1:14" x14ac:dyDescent="0.35">
      <c r="A1582" s="4">
        <v>17</v>
      </c>
      <c r="B1582" s="4">
        <f t="shared" si="72"/>
        <v>10.481904552433241</v>
      </c>
      <c r="G1582" s="4">
        <v>10</v>
      </c>
      <c r="H1582" s="4">
        <f t="shared" si="73"/>
        <v>3.9108037865573909E-2</v>
      </c>
      <c r="M1582" s="6">
        <v>0.53500000000000003</v>
      </c>
      <c r="N1582" s="8">
        <f t="shared" si="74"/>
        <v>-0.12495214894960457</v>
      </c>
    </row>
    <row r="1583" spans="1:14" x14ac:dyDescent="0.35">
      <c r="A1583" s="4">
        <v>1</v>
      </c>
      <c r="B1583" s="4">
        <f t="shared" si="72"/>
        <v>-0.3718571701143138</v>
      </c>
      <c r="G1583" s="4">
        <v>0</v>
      </c>
      <c r="H1583" s="4">
        <f t="shared" si="73"/>
        <v>0</v>
      </c>
      <c r="M1583" s="6">
        <v>0.80300000000000005</v>
      </c>
      <c r="N1583" s="8">
        <f t="shared" si="74"/>
        <v>2.3917262364934624</v>
      </c>
    </row>
    <row r="1584" spans="1:14" x14ac:dyDescent="0.35">
      <c r="A1584" s="4">
        <v>2</v>
      </c>
      <c r="B1584" s="4">
        <f t="shared" si="72"/>
        <v>-0.15518246266652197</v>
      </c>
      <c r="G1584" s="4">
        <v>19</v>
      </c>
      <c r="H1584" s="4">
        <f t="shared" si="73"/>
        <v>0.26824203171997135</v>
      </c>
      <c r="M1584" s="6">
        <v>0.63100000000000001</v>
      </c>
      <c r="N1584" s="8">
        <f t="shared" si="74"/>
        <v>3.9583659180524458E-3</v>
      </c>
    </row>
    <row r="1585" spans="1:14" x14ac:dyDescent="0.35">
      <c r="A1585" s="4">
        <v>1</v>
      </c>
      <c r="B1585" s="4">
        <f t="shared" si="72"/>
        <v>-0.3718571701143138</v>
      </c>
      <c r="G1585" s="4">
        <v>63</v>
      </c>
      <c r="H1585" s="4">
        <f t="shared" si="73"/>
        <v>9.7788475441731553</v>
      </c>
      <c r="M1585" s="6">
        <v>0.58799999999999997</v>
      </c>
      <c r="N1585" s="8">
        <f t="shared" si="74"/>
        <v>-2.548733923670552E-3</v>
      </c>
    </row>
    <row r="1586" spans="1:14" x14ac:dyDescent="0.35">
      <c r="A1586" s="4">
        <v>6</v>
      </c>
      <c r="B1586" s="4">
        <f t="shared" si="72"/>
        <v>6.8073778701327808E-3</v>
      </c>
      <c r="G1586" s="4">
        <v>31</v>
      </c>
      <c r="H1586" s="4">
        <f t="shared" si="73"/>
        <v>1.1650675560533121</v>
      </c>
      <c r="M1586" s="6">
        <v>0.53500000000000003</v>
      </c>
      <c r="N1586" s="8">
        <f t="shared" si="74"/>
        <v>-0.12495214894960457</v>
      </c>
    </row>
    <row r="1587" spans="1:14" x14ac:dyDescent="0.35">
      <c r="A1587" s="4">
        <v>1</v>
      </c>
      <c r="B1587" s="4">
        <f t="shared" si="72"/>
        <v>-0.3718571701143138</v>
      </c>
      <c r="G1587" s="4">
        <v>74</v>
      </c>
      <c r="H1587" s="4">
        <f t="shared" si="73"/>
        <v>15.847515536039316</v>
      </c>
      <c r="M1587" s="6">
        <v>0.47299999999999998</v>
      </c>
      <c r="N1587" s="8">
        <f t="shared" si="74"/>
        <v>-0.79138732285711255</v>
      </c>
    </row>
    <row r="1588" spans="1:14" x14ac:dyDescent="0.35">
      <c r="A1588" s="4">
        <v>1</v>
      </c>
      <c r="B1588" s="4">
        <f t="shared" si="72"/>
        <v>-0.3718571701143138</v>
      </c>
      <c r="G1588" s="4">
        <v>0</v>
      </c>
      <c r="H1588" s="4">
        <f t="shared" si="73"/>
        <v>0</v>
      </c>
      <c r="M1588" s="6">
        <v>0.56299999999999994</v>
      </c>
      <c r="N1588" s="8">
        <f t="shared" si="74"/>
        <v>-2.9213407048394591E-2</v>
      </c>
    </row>
    <row r="1589" spans="1:14" x14ac:dyDescent="0.35">
      <c r="A1589" s="4">
        <v>5</v>
      </c>
      <c r="B1589" s="4">
        <f t="shared" si="72"/>
        <v>4.7396761401866345E-7</v>
      </c>
      <c r="G1589" s="4">
        <v>0</v>
      </c>
      <c r="H1589" s="4">
        <f t="shared" si="73"/>
        <v>0</v>
      </c>
      <c r="M1589" s="6">
        <v>0.79400000000000004</v>
      </c>
      <c r="N1589" s="8">
        <f t="shared" si="74"/>
        <v>2.0757287532381561</v>
      </c>
    </row>
    <row r="1590" spans="1:14" x14ac:dyDescent="0.35">
      <c r="A1590" s="4">
        <v>14</v>
      </c>
      <c r="B1590" s="4">
        <f t="shared" si="72"/>
        <v>4.4378262948011065</v>
      </c>
      <c r="G1590" s="4">
        <v>37</v>
      </c>
      <c r="H1590" s="4">
        <f t="shared" si="73"/>
        <v>1.9809394420049145</v>
      </c>
      <c r="M1590" s="6">
        <v>0.59799999999999998</v>
      </c>
      <c r="N1590" s="8">
        <f t="shared" si="74"/>
        <v>-3.1502279422650762E-4</v>
      </c>
    </row>
    <row r="1591" spans="1:14" x14ac:dyDescent="0.35">
      <c r="A1591" s="4">
        <v>10</v>
      </c>
      <c r="B1591" s="4">
        <f t="shared" si="72"/>
        <v>0.76964184735633479</v>
      </c>
      <c r="G1591" s="4">
        <v>72</v>
      </c>
      <c r="H1591" s="4">
        <f t="shared" si="73"/>
        <v>14.596996917249726</v>
      </c>
      <c r="M1591" s="6">
        <v>0.83299999999999996</v>
      </c>
      <c r="N1591" s="8">
        <f t="shared" si="74"/>
        <v>3.6735730476125674</v>
      </c>
    </row>
    <row r="1592" spans="1:14" x14ac:dyDescent="0.35">
      <c r="A1592" s="4">
        <v>6</v>
      </c>
      <c r="B1592" s="4">
        <f t="shared" si="72"/>
        <v>6.8073778701327808E-3</v>
      </c>
      <c r="G1592" s="4">
        <v>49</v>
      </c>
      <c r="H1592" s="4">
        <f t="shared" si="73"/>
        <v>4.6010215468469022</v>
      </c>
      <c r="M1592" s="6">
        <v>0.54200000000000004</v>
      </c>
      <c r="N1592" s="8">
        <f t="shared" si="74"/>
        <v>-9.2313546096387047E-2</v>
      </c>
    </row>
    <row r="1593" spans="1:14" x14ac:dyDescent="0.35">
      <c r="A1593" s="4">
        <v>2</v>
      </c>
      <c r="B1593" s="4">
        <f t="shared" si="72"/>
        <v>-0.15518246266652197</v>
      </c>
      <c r="G1593" s="4">
        <v>0</v>
      </c>
      <c r="H1593" s="4">
        <f t="shared" si="73"/>
        <v>0</v>
      </c>
      <c r="M1593" s="6">
        <v>0.61099999999999999</v>
      </c>
      <c r="N1593" s="8">
        <f t="shared" si="74"/>
        <v>9.3650376932530659E-6</v>
      </c>
    </row>
    <row r="1594" spans="1:14" x14ac:dyDescent="0.35">
      <c r="A1594" s="4">
        <v>6</v>
      </c>
      <c r="B1594" s="4">
        <f t="shared" si="72"/>
        <v>6.8073778701327808E-3</v>
      </c>
      <c r="G1594" s="4">
        <v>0</v>
      </c>
      <c r="H1594" s="4">
        <f t="shared" si="73"/>
        <v>0</v>
      </c>
      <c r="M1594" s="6">
        <v>0.51900000000000002</v>
      </c>
      <c r="N1594" s="8">
        <f t="shared" si="74"/>
        <v>-0.22656092902463029</v>
      </c>
    </row>
    <row r="1595" spans="1:14" x14ac:dyDescent="0.35">
      <c r="A1595" s="4">
        <v>13</v>
      </c>
      <c r="B1595" s="4">
        <f t="shared" si="72"/>
        <v>3.1223759862323677</v>
      </c>
      <c r="G1595" s="4">
        <v>1</v>
      </c>
      <c r="H1595" s="4">
        <f t="shared" si="73"/>
        <v>3.9108037865573909E-5</v>
      </c>
      <c r="M1595" s="6">
        <v>0.47599999999999998</v>
      </c>
      <c r="N1595" s="8">
        <f t="shared" si="74"/>
        <v>-0.73976399017819927</v>
      </c>
    </row>
    <row r="1596" spans="1:14" x14ac:dyDescent="0.35">
      <c r="A1596" s="4">
        <v>7</v>
      </c>
      <c r="B1596" s="4">
        <f t="shared" si="72"/>
        <v>5.1167071081998236E-2</v>
      </c>
      <c r="G1596" s="4">
        <v>62</v>
      </c>
      <c r="H1596" s="4">
        <f t="shared" si="73"/>
        <v>9.3205404484264971</v>
      </c>
      <c r="M1596" s="6">
        <v>0.41199999999999998</v>
      </c>
      <c r="N1596" s="8">
        <f t="shared" si="74"/>
        <v>-2.423150676763373</v>
      </c>
    </row>
    <row r="1597" spans="1:14" x14ac:dyDescent="0.35">
      <c r="A1597" s="4">
        <v>4</v>
      </c>
      <c r="B1597" s="4">
        <f t="shared" si="72"/>
        <v>-5.2615367038240336E-3</v>
      </c>
      <c r="G1597" s="4">
        <v>0</v>
      </c>
      <c r="H1597" s="4">
        <f t="shared" si="73"/>
        <v>0</v>
      </c>
      <c r="M1597" s="6">
        <v>0.47399999999999998</v>
      </c>
      <c r="N1597" s="8">
        <f t="shared" si="74"/>
        <v>-0.77392129526014075</v>
      </c>
    </row>
    <row r="1598" spans="1:14" x14ac:dyDescent="0.35">
      <c r="A1598" s="4">
        <v>2</v>
      </c>
      <c r="B1598" s="4">
        <f t="shared" si="72"/>
        <v>-0.15518246266652197</v>
      </c>
      <c r="G1598" s="4">
        <v>79</v>
      </c>
      <c r="H1598" s="4">
        <f t="shared" si="73"/>
        <v>19.281787881204689</v>
      </c>
      <c r="M1598" s="6">
        <v>0.58299999999999996</v>
      </c>
      <c r="N1598" s="8">
        <f t="shared" si="74"/>
        <v>-4.9891992029003516E-3</v>
      </c>
    </row>
    <row r="1599" spans="1:14" x14ac:dyDescent="0.35">
      <c r="A1599" s="4">
        <v>4</v>
      </c>
      <c r="B1599" s="4">
        <f t="shared" si="72"/>
        <v>-5.2615367038240336E-3</v>
      </c>
      <c r="G1599" s="4">
        <v>49</v>
      </c>
      <c r="H1599" s="4">
        <f t="shared" si="73"/>
        <v>4.6010215468469022</v>
      </c>
      <c r="M1599" s="6">
        <v>0.76500000000000001</v>
      </c>
      <c r="N1599" s="8">
        <f t="shared" si="74"/>
        <v>1.248611449119776</v>
      </c>
    </row>
    <row r="1600" spans="1:14" x14ac:dyDescent="0.35">
      <c r="A1600" s="4">
        <v>8</v>
      </c>
      <c r="B1600" s="4">
        <f t="shared" si="72"/>
        <v>0.16908744968147643</v>
      </c>
      <c r="G1600" s="4">
        <v>26</v>
      </c>
      <c r="H1600" s="4">
        <f t="shared" si="73"/>
        <v>0.68736287352532688</v>
      </c>
      <c r="M1600" s="6">
        <v>0.753</v>
      </c>
      <c r="N1600" s="8">
        <f t="shared" si="74"/>
        <v>0.98374746787381828</v>
      </c>
    </row>
    <row r="1601" spans="1:14" x14ac:dyDescent="0.35">
      <c r="A1601" s="4">
        <v>7</v>
      </c>
      <c r="B1601" s="4">
        <f t="shared" si="72"/>
        <v>5.1167071081998236E-2</v>
      </c>
      <c r="G1601" s="4">
        <v>33</v>
      </c>
      <c r="H1601" s="4">
        <f t="shared" si="73"/>
        <v>1.4054255567751295</v>
      </c>
      <c r="M1601" s="6">
        <v>0.68400000000000005</v>
      </c>
      <c r="N1601" s="8">
        <f t="shared" si="74"/>
        <v>0.14184994962399736</v>
      </c>
    </row>
    <row r="1602" spans="1:14" x14ac:dyDescent="0.35">
      <c r="A1602" s="4">
        <v>5</v>
      </c>
      <c r="B1602" s="4">
        <f t="shared" ref="B1602:B1665" si="75">((A1602-E$3)/E$4)^3</f>
        <v>4.7396761401866345E-7</v>
      </c>
      <c r="G1602" s="4">
        <v>45</v>
      </c>
      <c r="H1602" s="4">
        <f t="shared" ref="H1602:H1665" si="76">((G1602-K$3)/K$4)^3</f>
        <v>3.5637199505004213</v>
      </c>
      <c r="M1602" s="6">
        <v>0.621</v>
      </c>
      <c r="N1602" s="8">
        <f t="shared" ref="N1602:N1665" si="77">((M1602-Q$3)/Q$4)^3</f>
        <v>7.2011554639075188E-4</v>
      </c>
    </row>
    <row r="1603" spans="1:14" x14ac:dyDescent="0.35">
      <c r="A1603" s="4">
        <v>1</v>
      </c>
      <c r="B1603" s="4">
        <f t="shared" si="75"/>
        <v>-0.3718571701143138</v>
      </c>
      <c r="G1603" s="4">
        <v>0</v>
      </c>
      <c r="H1603" s="4">
        <f t="shared" si="76"/>
        <v>0</v>
      </c>
      <c r="M1603" s="6">
        <v>0.82699999999999996</v>
      </c>
      <c r="N1603" s="8">
        <f t="shared" si="77"/>
        <v>3.3875468819564163</v>
      </c>
    </row>
    <row r="1604" spans="1:14" x14ac:dyDescent="0.35">
      <c r="A1604" s="4">
        <v>1</v>
      </c>
      <c r="B1604" s="4">
        <f t="shared" si="75"/>
        <v>-0.3718571701143138</v>
      </c>
      <c r="G1604" s="4">
        <v>83</v>
      </c>
      <c r="H1604" s="4">
        <f t="shared" si="76"/>
        <v>22.361467647042904</v>
      </c>
      <c r="M1604" s="6">
        <v>0.501</v>
      </c>
      <c r="N1604" s="8">
        <f t="shared" si="77"/>
        <v>-0.39386771973181678</v>
      </c>
    </row>
    <row r="1605" spans="1:14" x14ac:dyDescent="0.35">
      <c r="A1605" s="4">
        <v>5</v>
      </c>
      <c r="B1605" s="4">
        <f t="shared" si="75"/>
        <v>4.7396761401866345E-7</v>
      </c>
      <c r="G1605" s="4">
        <v>57</v>
      </c>
      <c r="H1605" s="4">
        <f t="shared" si="76"/>
        <v>7.2425348564392262</v>
      </c>
      <c r="M1605" s="6">
        <v>0.64400000000000002</v>
      </c>
      <c r="N1605" s="8">
        <f t="shared" si="77"/>
        <v>1.5125728162088608E-2</v>
      </c>
    </row>
    <row r="1606" spans="1:14" x14ac:dyDescent="0.35">
      <c r="A1606" s="4">
        <v>14</v>
      </c>
      <c r="B1606" s="4">
        <f t="shared" si="75"/>
        <v>4.4378262948011065</v>
      </c>
      <c r="G1606" s="4">
        <v>0</v>
      </c>
      <c r="H1606" s="4">
        <f t="shared" si="76"/>
        <v>0</v>
      </c>
      <c r="M1606" s="6">
        <v>0.80200000000000005</v>
      </c>
      <c r="N1606" s="8">
        <f t="shared" si="77"/>
        <v>2.35513276485089</v>
      </c>
    </row>
    <row r="1607" spans="1:14" x14ac:dyDescent="0.35">
      <c r="A1607" s="4">
        <v>1</v>
      </c>
      <c r="B1607" s="4">
        <f t="shared" si="75"/>
        <v>-0.3718571701143138</v>
      </c>
      <c r="G1607" s="4">
        <v>87</v>
      </c>
      <c r="H1607" s="4">
        <f t="shared" si="76"/>
        <v>25.752760258594012</v>
      </c>
      <c r="M1607" s="6">
        <v>0.748</v>
      </c>
      <c r="N1607" s="8">
        <f t="shared" si="77"/>
        <v>0.88549819734219537</v>
      </c>
    </row>
    <row r="1608" spans="1:14" x14ac:dyDescent="0.35">
      <c r="A1608" s="4">
        <v>8</v>
      </c>
      <c r="B1608" s="4">
        <f t="shared" si="75"/>
        <v>0.16908744968147643</v>
      </c>
      <c r="G1608" s="4">
        <v>0</v>
      </c>
      <c r="H1608" s="4">
        <f t="shared" si="76"/>
        <v>0</v>
      </c>
      <c r="M1608" s="6">
        <v>0.63400000000000001</v>
      </c>
      <c r="N1608" s="8">
        <f t="shared" si="77"/>
        <v>5.711705726987564E-3</v>
      </c>
    </row>
    <row r="1609" spans="1:14" x14ac:dyDescent="0.35">
      <c r="A1609" s="4">
        <v>1</v>
      </c>
      <c r="B1609" s="4">
        <f t="shared" si="75"/>
        <v>-0.3718571701143138</v>
      </c>
      <c r="G1609" s="4">
        <v>62</v>
      </c>
      <c r="H1609" s="4">
        <f t="shared" si="76"/>
        <v>9.3205404484264971</v>
      </c>
      <c r="M1609" s="6">
        <v>0.69499999999999995</v>
      </c>
      <c r="N1609" s="8">
        <f t="shared" si="77"/>
        <v>0.21270830130994703</v>
      </c>
    </row>
    <row r="1610" spans="1:14" x14ac:dyDescent="0.35">
      <c r="A1610" s="4">
        <v>1</v>
      </c>
      <c r="B1610" s="4">
        <f t="shared" si="75"/>
        <v>-0.3718571701143138</v>
      </c>
      <c r="G1610" s="4">
        <v>0</v>
      </c>
      <c r="H1610" s="4">
        <f t="shared" si="76"/>
        <v>0</v>
      </c>
      <c r="M1610" s="6">
        <v>0.72399999999999998</v>
      </c>
      <c r="N1610" s="8">
        <f t="shared" si="77"/>
        <v>0.50387319361029381</v>
      </c>
    </row>
    <row r="1611" spans="1:14" x14ac:dyDescent="0.35">
      <c r="A1611" s="4">
        <v>1</v>
      </c>
      <c r="B1611" s="4">
        <f t="shared" si="75"/>
        <v>-0.3718571701143138</v>
      </c>
      <c r="G1611" s="4">
        <v>51</v>
      </c>
      <c r="H1611" s="4">
        <f t="shared" si="76"/>
        <v>5.1877203309062425</v>
      </c>
      <c r="M1611" s="6">
        <v>0.60799999999999998</v>
      </c>
      <c r="N1611" s="8">
        <f t="shared" si="77"/>
        <v>1.3420343207660652E-10</v>
      </c>
    </row>
    <row r="1612" spans="1:14" x14ac:dyDescent="0.35">
      <c r="A1612" s="4">
        <v>6</v>
      </c>
      <c r="B1612" s="4">
        <f t="shared" si="75"/>
        <v>6.8073778701327808E-3</v>
      </c>
      <c r="G1612" s="4">
        <v>0</v>
      </c>
      <c r="H1612" s="4">
        <f t="shared" si="76"/>
        <v>0</v>
      </c>
      <c r="M1612" s="6">
        <v>0.63600000000000001</v>
      </c>
      <c r="N1612" s="8">
        <f t="shared" si="77"/>
        <v>7.1294051916223561E-3</v>
      </c>
    </row>
    <row r="1613" spans="1:14" x14ac:dyDescent="0.35">
      <c r="A1613" s="4">
        <v>1</v>
      </c>
      <c r="B1613" s="4">
        <f t="shared" si="75"/>
        <v>-0.3718571701143138</v>
      </c>
      <c r="G1613" s="4">
        <v>0</v>
      </c>
      <c r="H1613" s="4">
        <f t="shared" si="76"/>
        <v>0</v>
      </c>
      <c r="M1613" s="6">
        <v>0.53500000000000003</v>
      </c>
      <c r="N1613" s="8">
        <f t="shared" si="77"/>
        <v>-0.12495214894960457</v>
      </c>
    </row>
    <row r="1614" spans="1:14" x14ac:dyDescent="0.35">
      <c r="A1614" s="4">
        <v>1</v>
      </c>
      <c r="B1614" s="4">
        <f t="shared" si="75"/>
        <v>-0.3718571701143138</v>
      </c>
      <c r="G1614" s="4">
        <v>0</v>
      </c>
      <c r="H1614" s="4">
        <f t="shared" si="76"/>
        <v>0</v>
      </c>
      <c r="M1614" s="6">
        <v>0.69699999999999995</v>
      </c>
      <c r="N1614" s="8">
        <f t="shared" si="77"/>
        <v>0.22770448756363215</v>
      </c>
    </row>
    <row r="1615" spans="1:14" x14ac:dyDescent="0.35">
      <c r="A1615" s="4">
        <v>1</v>
      </c>
      <c r="B1615" s="4">
        <f t="shared" si="75"/>
        <v>-0.3718571701143138</v>
      </c>
      <c r="G1615" s="4">
        <v>52</v>
      </c>
      <c r="H1615" s="4">
        <f t="shared" si="76"/>
        <v>5.498902988202615</v>
      </c>
      <c r="M1615" s="6">
        <v>0.82899999999999996</v>
      </c>
      <c r="N1615" s="8">
        <f t="shared" si="77"/>
        <v>3.4811743219759474</v>
      </c>
    </row>
    <row r="1616" spans="1:14" x14ac:dyDescent="0.35">
      <c r="A1616" s="4">
        <v>1</v>
      </c>
      <c r="B1616" s="4">
        <f t="shared" si="75"/>
        <v>-0.3718571701143138</v>
      </c>
      <c r="G1616" s="4">
        <v>52</v>
      </c>
      <c r="H1616" s="4">
        <f t="shared" si="76"/>
        <v>5.498902988202615</v>
      </c>
      <c r="M1616" s="6">
        <v>0.36899999999999999</v>
      </c>
      <c r="N1616" s="8">
        <f t="shared" si="77"/>
        <v>-4.3943562070386752</v>
      </c>
    </row>
    <row r="1617" spans="1:14" x14ac:dyDescent="0.35">
      <c r="A1617" s="4">
        <v>1</v>
      </c>
      <c r="B1617" s="4">
        <f t="shared" si="75"/>
        <v>-0.3718571701143138</v>
      </c>
      <c r="G1617" s="4">
        <v>38</v>
      </c>
      <c r="H1617" s="4">
        <f t="shared" si="76"/>
        <v>2.1459362537597708</v>
      </c>
      <c r="M1617" s="6">
        <v>0.65100000000000002</v>
      </c>
      <c r="N1617" s="8">
        <f t="shared" si="77"/>
        <v>2.5749867231100249E-2</v>
      </c>
    </row>
    <row r="1618" spans="1:14" x14ac:dyDescent="0.35">
      <c r="A1618" s="4">
        <v>1</v>
      </c>
      <c r="B1618" s="4">
        <f t="shared" si="75"/>
        <v>-0.3718571701143138</v>
      </c>
      <c r="G1618" s="4">
        <v>0</v>
      </c>
      <c r="H1618" s="4">
        <f t="shared" si="76"/>
        <v>0</v>
      </c>
      <c r="M1618" s="6">
        <v>0.67600000000000005</v>
      </c>
      <c r="N1618" s="8">
        <f t="shared" si="77"/>
        <v>0.10164022403185036</v>
      </c>
    </row>
    <row r="1619" spans="1:14" x14ac:dyDescent="0.35">
      <c r="A1619" s="4">
        <v>1</v>
      </c>
      <c r="B1619" s="4">
        <f t="shared" si="75"/>
        <v>-0.3718571701143138</v>
      </c>
      <c r="G1619" s="4">
        <v>0</v>
      </c>
      <c r="H1619" s="4">
        <f t="shared" si="76"/>
        <v>0</v>
      </c>
      <c r="M1619" s="6">
        <v>0.60799999999999998</v>
      </c>
      <c r="N1619" s="8">
        <f t="shared" si="77"/>
        <v>1.3420343207660652E-10</v>
      </c>
    </row>
    <row r="1620" spans="1:14" x14ac:dyDescent="0.35">
      <c r="A1620" s="4">
        <v>1</v>
      </c>
      <c r="B1620" s="4">
        <f t="shared" si="75"/>
        <v>-0.3718571701143138</v>
      </c>
      <c r="G1620" s="4">
        <v>0</v>
      </c>
      <c r="H1620" s="4">
        <f t="shared" si="76"/>
        <v>0</v>
      </c>
      <c r="M1620" s="6">
        <v>0.63</v>
      </c>
      <c r="N1620" s="8">
        <f t="shared" si="77"/>
        <v>3.4657093175644617E-3</v>
      </c>
    </row>
    <row r="1621" spans="1:14" x14ac:dyDescent="0.35">
      <c r="A1621" s="4">
        <v>5</v>
      </c>
      <c r="B1621" s="4">
        <f t="shared" si="75"/>
        <v>4.7396761401866345E-7</v>
      </c>
      <c r="G1621" s="4">
        <v>71</v>
      </c>
      <c r="H1621" s="4">
        <f t="shared" si="76"/>
        <v>13.997196940505422</v>
      </c>
      <c r="M1621" s="6">
        <v>0.33200000000000002</v>
      </c>
      <c r="N1621" s="8">
        <f t="shared" si="77"/>
        <v>-6.7683591456120293</v>
      </c>
    </row>
    <row r="1622" spans="1:14" x14ac:dyDescent="0.35">
      <c r="A1622" s="4">
        <v>6</v>
      </c>
      <c r="B1622" s="4">
        <f t="shared" si="75"/>
        <v>6.8073778701327808E-3</v>
      </c>
      <c r="G1622" s="4">
        <v>37</v>
      </c>
      <c r="H1622" s="4">
        <f t="shared" si="76"/>
        <v>1.9809394420049145</v>
      </c>
      <c r="M1622" s="6">
        <v>0.433</v>
      </c>
      <c r="N1622" s="8">
        <f t="shared" si="77"/>
        <v>-1.7245141227320377</v>
      </c>
    </row>
    <row r="1623" spans="1:14" x14ac:dyDescent="0.35">
      <c r="A1623" s="4">
        <v>2</v>
      </c>
      <c r="B1623" s="4">
        <f t="shared" si="75"/>
        <v>-0.15518246266652197</v>
      </c>
      <c r="G1623" s="4">
        <v>0</v>
      </c>
      <c r="H1623" s="4">
        <f t="shared" si="76"/>
        <v>0</v>
      </c>
      <c r="M1623" s="6">
        <v>0.502</v>
      </c>
      <c r="N1623" s="8">
        <f t="shared" si="77"/>
        <v>-0.38292001433980222</v>
      </c>
    </row>
    <row r="1624" spans="1:14" x14ac:dyDescent="0.35">
      <c r="A1624" s="4">
        <v>3</v>
      </c>
      <c r="B1624" s="4">
        <f t="shared" si="75"/>
        <v>-4.4986550222447359E-2</v>
      </c>
      <c r="G1624" s="4">
        <v>41</v>
      </c>
      <c r="H1624" s="4">
        <f t="shared" si="76"/>
        <v>2.6953650777332196</v>
      </c>
      <c r="M1624" s="6">
        <v>0.52100000000000002</v>
      </c>
      <c r="N1624" s="8">
        <f t="shared" si="77"/>
        <v>-0.21161556116650754</v>
      </c>
    </row>
    <row r="1625" spans="1:14" x14ac:dyDescent="0.35">
      <c r="A1625" s="4">
        <v>1</v>
      </c>
      <c r="B1625" s="4">
        <f t="shared" si="75"/>
        <v>-0.3718571701143138</v>
      </c>
      <c r="G1625" s="4">
        <v>78</v>
      </c>
      <c r="H1625" s="4">
        <f t="shared" si="76"/>
        <v>18.558797585183829</v>
      </c>
      <c r="M1625" s="6">
        <v>0.502</v>
      </c>
      <c r="N1625" s="8">
        <f t="shared" si="77"/>
        <v>-0.38292001433980222</v>
      </c>
    </row>
    <row r="1626" spans="1:14" x14ac:dyDescent="0.35">
      <c r="A1626" s="4">
        <v>1</v>
      </c>
      <c r="B1626" s="4">
        <f t="shared" si="75"/>
        <v>-0.3718571701143138</v>
      </c>
      <c r="G1626" s="4">
        <v>0</v>
      </c>
      <c r="H1626" s="4">
        <f t="shared" si="76"/>
        <v>0</v>
      </c>
      <c r="M1626" s="6">
        <v>0.59899999999999998</v>
      </c>
      <c r="N1626" s="8">
        <f t="shared" si="77"/>
        <v>-2.2907609888381023E-4</v>
      </c>
    </row>
    <row r="1627" spans="1:14" x14ac:dyDescent="0.35">
      <c r="A1627" s="4">
        <v>5</v>
      </c>
      <c r="B1627" s="4">
        <f t="shared" si="75"/>
        <v>4.7396761401866345E-7</v>
      </c>
      <c r="G1627" s="4">
        <v>22</v>
      </c>
      <c r="H1627" s="4">
        <f t="shared" si="76"/>
        <v>0.41642238719263086</v>
      </c>
      <c r="M1627" s="6">
        <v>0.63100000000000001</v>
      </c>
      <c r="N1627" s="8">
        <f t="shared" si="77"/>
        <v>3.9583659180524458E-3</v>
      </c>
    </row>
    <row r="1628" spans="1:14" x14ac:dyDescent="0.35">
      <c r="A1628" s="4">
        <v>1</v>
      </c>
      <c r="B1628" s="4">
        <f t="shared" si="75"/>
        <v>-0.3718571701143138</v>
      </c>
      <c r="G1628" s="4">
        <v>0</v>
      </c>
      <c r="H1628" s="4">
        <f t="shared" si="76"/>
        <v>0</v>
      </c>
      <c r="M1628" s="6">
        <v>0.628</v>
      </c>
      <c r="N1628" s="8">
        <f t="shared" si="77"/>
        <v>2.6064823688528244E-3</v>
      </c>
    </row>
    <row r="1629" spans="1:14" x14ac:dyDescent="0.35">
      <c r="A1629" s="4">
        <v>1</v>
      </c>
      <c r="B1629" s="4">
        <f t="shared" si="75"/>
        <v>-0.3718571701143138</v>
      </c>
      <c r="G1629" s="4">
        <v>39</v>
      </c>
      <c r="H1629" s="4">
        <f t="shared" si="76"/>
        <v>2.3198496981479786</v>
      </c>
      <c r="M1629" s="6">
        <v>0.60799999999999998</v>
      </c>
      <c r="N1629" s="8">
        <f t="shared" si="77"/>
        <v>1.3420343207660652E-10</v>
      </c>
    </row>
    <row r="1630" spans="1:14" x14ac:dyDescent="0.35">
      <c r="A1630" s="4">
        <v>14</v>
      </c>
      <c r="B1630" s="4">
        <f t="shared" si="75"/>
        <v>4.4378262948011065</v>
      </c>
      <c r="G1630" s="4">
        <v>61</v>
      </c>
      <c r="H1630" s="4">
        <f t="shared" si="76"/>
        <v>8.8767815427658281</v>
      </c>
      <c r="M1630" s="6">
        <v>0.57099999999999995</v>
      </c>
      <c r="N1630" s="8">
        <f t="shared" si="77"/>
        <v>-1.6221143271613919E-2</v>
      </c>
    </row>
    <row r="1631" spans="1:14" x14ac:dyDescent="0.35">
      <c r="A1631" s="4">
        <v>4</v>
      </c>
      <c r="B1631" s="4">
        <f t="shared" si="75"/>
        <v>-5.2615367038240336E-3</v>
      </c>
      <c r="G1631" s="4">
        <v>41</v>
      </c>
      <c r="H1631" s="4">
        <f t="shared" si="76"/>
        <v>2.6953650777332196</v>
      </c>
      <c r="M1631" s="6">
        <v>0.66100000000000003</v>
      </c>
      <c r="N1631" s="8">
        <f t="shared" si="77"/>
        <v>4.8169368662902272E-2</v>
      </c>
    </row>
    <row r="1632" spans="1:14" x14ac:dyDescent="0.35">
      <c r="A1632" s="4">
        <v>1</v>
      </c>
      <c r="B1632" s="4">
        <f t="shared" si="75"/>
        <v>-0.3718571701143138</v>
      </c>
      <c r="G1632" s="4">
        <v>43</v>
      </c>
      <c r="H1632" s="4">
        <f t="shared" si="76"/>
        <v>3.1093627665781836</v>
      </c>
      <c r="M1632" s="6">
        <v>0.67400000000000004</v>
      </c>
      <c r="N1632" s="8">
        <f t="shared" si="77"/>
        <v>9.294242400987858E-2</v>
      </c>
    </row>
    <row r="1633" spans="1:14" x14ac:dyDescent="0.35">
      <c r="A1633" s="4">
        <v>1</v>
      </c>
      <c r="B1633" s="4">
        <f t="shared" si="75"/>
        <v>-0.3718571701143138</v>
      </c>
      <c r="G1633" s="4">
        <v>0</v>
      </c>
      <c r="H1633" s="4">
        <f t="shared" si="76"/>
        <v>0</v>
      </c>
      <c r="M1633" s="6">
        <v>0.53300000000000003</v>
      </c>
      <c r="N1633" s="8">
        <f t="shared" si="77"/>
        <v>-0.13551723112396996</v>
      </c>
    </row>
    <row r="1634" spans="1:14" x14ac:dyDescent="0.35">
      <c r="A1634" s="4">
        <v>14</v>
      </c>
      <c r="B1634" s="4">
        <f t="shared" si="75"/>
        <v>4.4378262948011065</v>
      </c>
      <c r="G1634" s="4">
        <v>0</v>
      </c>
      <c r="H1634" s="4">
        <f t="shared" si="76"/>
        <v>0</v>
      </c>
      <c r="M1634" s="6">
        <v>0.59399999999999997</v>
      </c>
      <c r="N1634" s="8">
        <f t="shared" si="77"/>
        <v>-8.7000964815078764E-4</v>
      </c>
    </row>
    <row r="1635" spans="1:14" x14ac:dyDescent="0.35">
      <c r="A1635" s="4">
        <v>2</v>
      </c>
      <c r="B1635" s="4">
        <f t="shared" si="75"/>
        <v>-0.15518246266652197</v>
      </c>
      <c r="G1635" s="4">
        <v>0</v>
      </c>
      <c r="H1635" s="4">
        <f t="shared" si="76"/>
        <v>0</v>
      </c>
      <c r="M1635" s="6">
        <v>0.433</v>
      </c>
      <c r="N1635" s="8">
        <f t="shared" si="77"/>
        <v>-1.7245141227320377</v>
      </c>
    </row>
    <row r="1636" spans="1:14" x14ac:dyDescent="0.35">
      <c r="A1636" s="4">
        <v>7</v>
      </c>
      <c r="B1636" s="4">
        <f t="shared" si="75"/>
        <v>5.1167071081998236E-2</v>
      </c>
      <c r="G1636" s="4">
        <v>7</v>
      </c>
      <c r="H1636" s="4">
        <f t="shared" si="76"/>
        <v>1.3414056987891851E-2</v>
      </c>
      <c r="M1636" s="6">
        <v>0.61899999999999999</v>
      </c>
      <c r="N1636" s="8">
        <f t="shared" si="77"/>
        <v>4.3762546346077098E-4</v>
      </c>
    </row>
    <row r="1637" spans="1:14" x14ac:dyDescent="0.35">
      <c r="A1637" s="4">
        <v>1</v>
      </c>
      <c r="B1637" s="4">
        <f t="shared" si="75"/>
        <v>-0.3718571701143138</v>
      </c>
      <c r="G1637" s="4">
        <v>84</v>
      </c>
      <c r="H1637" s="4">
        <f t="shared" si="76"/>
        <v>23.17949047507711</v>
      </c>
      <c r="M1637" s="6">
        <v>0.73199999999999998</v>
      </c>
      <c r="N1637" s="8">
        <f t="shared" si="77"/>
        <v>0.61540108649149106</v>
      </c>
    </row>
    <row r="1638" spans="1:14" x14ac:dyDescent="0.35">
      <c r="A1638" s="4">
        <v>1</v>
      </c>
      <c r="B1638" s="4">
        <f t="shared" si="75"/>
        <v>-0.3718571701143138</v>
      </c>
      <c r="G1638" s="4">
        <v>18</v>
      </c>
      <c r="H1638" s="4">
        <f t="shared" si="76"/>
        <v>0.22807807683202697</v>
      </c>
      <c r="M1638" s="6">
        <v>0.78700000000000003</v>
      </c>
      <c r="N1638" s="8">
        <f t="shared" si="77"/>
        <v>1.8501686202364631</v>
      </c>
    </row>
    <row r="1639" spans="1:14" x14ac:dyDescent="0.35">
      <c r="A1639" s="4">
        <v>23</v>
      </c>
      <c r="B1639" s="4">
        <f t="shared" si="75"/>
        <v>35.25054470840805</v>
      </c>
      <c r="G1639" s="4">
        <v>37</v>
      </c>
      <c r="H1639" s="4">
        <f t="shared" si="76"/>
        <v>1.9809394420049145</v>
      </c>
      <c r="M1639" s="6">
        <v>0.43099999999999999</v>
      </c>
      <c r="N1639" s="8">
        <f t="shared" si="77"/>
        <v>-1.7843444470890499</v>
      </c>
    </row>
    <row r="1640" spans="1:14" x14ac:dyDescent="0.35">
      <c r="A1640" s="4">
        <v>1</v>
      </c>
      <c r="B1640" s="4">
        <f t="shared" si="75"/>
        <v>-0.3718571701143138</v>
      </c>
      <c r="G1640" s="4">
        <v>0</v>
      </c>
      <c r="H1640" s="4">
        <f t="shared" si="76"/>
        <v>0</v>
      </c>
      <c r="M1640" s="6">
        <v>0.71</v>
      </c>
      <c r="N1640" s="8">
        <f t="shared" si="77"/>
        <v>0.34265956092112793</v>
      </c>
    </row>
    <row r="1641" spans="1:14" x14ac:dyDescent="0.35">
      <c r="A1641" s="4">
        <v>12</v>
      </c>
      <c r="B1641" s="4">
        <f t="shared" si="75"/>
        <v>2.0965337395208357</v>
      </c>
      <c r="G1641" s="4">
        <v>0</v>
      </c>
      <c r="H1641" s="4">
        <f t="shared" si="76"/>
        <v>0</v>
      </c>
      <c r="M1641" s="6">
        <v>0.47299999999999998</v>
      </c>
      <c r="N1641" s="8">
        <f t="shared" si="77"/>
        <v>-0.79138732285711255</v>
      </c>
    </row>
    <row r="1642" spans="1:14" x14ac:dyDescent="0.35">
      <c r="A1642" s="4">
        <v>3</v>
      </c>
      <c r="B1642" s="4">
        <f t="shared" si="75"/>
        <v>-4.4986550222447359E-2</v>
      </c>
      <c r="G1642" s="4">
        <v>70</v>
      </c>
      <c r="H1642" s="4">
        <f t="shared" si="76"/>
        <v>13.414056987891843</v>
      </c>
      <c r="M1642" s="6">
        <v>0.61699999999999999</v>
      </c>
      <c r="N1642" s="8">
        <f t="shared" si="77"/>
        <v>2.4077037308769441E-4</v>
      </c>
    </row>
    <row r="1643" spans="1:14" x14ac:dyDescent="0.35">
      <c r="A1643" s="4">
        <v>5</v>
      </c>
      <c r="B1643" s="4">
        <f t="shared" si="75"/>
        <v>4.7396761401866345E-7</v>
      </c>
      <c r="G1643" s="4">
        <v>0</v>
      </c>
      <c r="H1643" s="4">
        <f t="shared" si="76"/>
        <v>0</v>
      </c>
      <c r="M1643" s="6">
        <v>0.50900000000000001</v>
      </c>
      <c r="N1643" s="8">
        <f t="shared" si="77"/>
        <v>-0.31191129493737124</v>
      </c>
    </row>
    <row r="1644" spans="1:14" x14ac:dyDescent="0.35">
      <c r="A1644" s="4">
        <v>1</v>
      </c>
      <c r="B1644" s="4">
        <f t="shared" si="75"/>
        <v>-0.3718571701143138</v>
      </c>
      <c r="G1644" s="4">
        <v>5</v>
      </c>
      <c r="H1644" s="4">
        <f t="shared" si="76"/>
        <v>4.8885047331967387E-3</v>
      </c>
      <c r="M1644" s="6">
        <v>0.311</v>
      </c>
      <c r="N1644" s="8">
        <f t="shared" si="77"/>
        <v>-8.4343269301763257</v>
      </c>
    </row>
    <row r="1645" spans="1:14" x14ac:dyDescent="0.35">
      <c r="A1645" s="4">
        <v>1</v>
      </c>
      <c r="B1645" s="4">
        <f t="shared" si="75"/>
        <v>-0.3718571701143138</v>
      </c>
      <c r="G1645" s="4">
        <v>68</v>
      </c>
      <c r="H1645" s="4">
        <f t="shared" si="76"/>
        <v>12.296818562148129</v>
      </c>
      <c r="M1645" s="6">
        <v>0.63600000000000001</v>
      </c>
      <c r="N1645" s="8">
        <f t="shared" si="77"/>
        <v>7.1294051916223561E-3</v>
      </c>
    </row>
    <row r="1646" spans="1:14" x14ac:dyDescent="0.35">
      <c r="A1646" s="4">
        <v>3</v>
      </c>
      <c r="B1646" s="4">
        <f t="shared" si="75"/>
        <v>-4.4986550222447359E-2</v>
      </c>
      <c r="G1646" s="4">
        <v>52</v>
      </c>
      <c r="H1646" s="4">
        <f t="shared" si="76"/>
        <v>5.498902988202615</v>
      </c>
      <c r="M1646" s="6">
        <v>0.65300000000000002</v>
      </c>
      <c r="N1646" s="8">
        <f t="shared" si="77"/>
        <v>2.9505757461726966E-2</v>
      </c>
    </row>
    <row r="1647" spans="1:14" x14ac:dyDescent="0.35">
      <c r="A1647" s="4">
        <v>1</v>
      </c>
      <c r="B1647" s="4">
        <f t="shared" si="75"/>
        <v>-0.3718571701143138</v>
      </c>
      <c r="G1647" s="4">
        <v>50</v>
      </c>
      <c r="H1647" s="4">
        <f t="shared" si="76"/>
        <v>4.8885047331967373</v>
      </c>
      <c r="M1647" s="6">
        <v>0.53800000000000003</v>
      </c>
      <c r="N1647" s="8">
        <f t="shared" si="77"/>
        <v>-0.11015699616838032</v>
      </c>
    </row>
    <row r="1648" spans="1:14" x14ac:dyDescent="0.35">
      <c r="A1648" s="4">
        <v>7</v>
      </c>
      <c r="B1648" s="4">
        <f t="shared" si="75"/>
        <v>5.1167071081998236E-2</v>
      </c>
      <c r="G1648" s="4">
        <v>34</v>
      </c>
      <c r="H1648" s="4">
        <f t="shared" si="76"/>
        <v>1.5371023202685161</v>
      </c>
      <c r="M1648" s="6">
        <v>0.34</v>
      </c>
      <c r="N1648" s="8">
        <f t="shared" si="77"/>
        <v>-6.196550659994867</v>
      </c>
    </row>
    <row r="1649" spans="1:14" x14ac:dyDescent="0.35">
      <c r="A1649" s="4">
        <v>1</v>
      </c>
      <c r="B1649" s="4">
        <f t="shared" si="75"/>
        <v>-0.3718571701143138</v>
      </c>
      <c r="G1649" s="4">
        <v>0</v>
      </c>
      <c r="H1649" s="4">
        <f t="shared" si="76"/>
        <v>0</v>
      </c>
      <c r="M1649" s="6">
        <v>0.45</v>
      </c>
      <c r="N1649" s="8">
        <f t="shared" si="77"/>
        <v>-1.2690070034782408</v>
      </c>
    </row>
    <row r="1650" spans="1:14" x14ac:dyDescent="0.35">
      <c r="A1650" s="4">
        <v>1</v>
      </c>
      <c r="B1650" s="4">
        <f t="shared" si="75"/>
        <v>-0.3718571701143138</v>
      </c>
      <c r="G1650" s="4">
        <v>17</v>
      </c>
      <c r="H1650" s="4">
        <f t="shared" si="76"/>
        <v>0.19213779003356452</v>
      </c>
      <c r="M1650" s="6">
        <v>0.69</v>
      </c>
      <c r="N1650" s="8">
        <f t="shared" si="77"/>
        <v>0.17812971565250621</v>
      </c>
    </row>
    <row r="1651" spans="1:14" x14ac:dyDescent="0.35">
      <c r="A1651" s="4">
        <v>1</v>
      </c>
      <c r="B1651" s="4">
        <f t="shared" si="75"/>
        <v>-0.3718571701143138</v>
      </c>
      <c r="G1651" s="4">
        <v>0</v>
      </c>
      <c r="H1651" s="4">
        <f t="shared" si="76"/>
        <v>0</v>
      </c>
      <c r="M1651" s="6">
        <v>0.60799999999999998</v>
      </c>
      <c r="N1651" s="8">
        <f t="shared" si="77"/>
        <v>1.3420343207660652E-10</v>
      </c>
    </row>
    <row r="1652" spans="1:14" x14ac:dyDescent="0.35">
      <c r="A1652" s="4">
        <v>1</v>
      </c>
      <c r="B1652" s="4">
        <f t="shared" si="75"/>
        <v>-0.3718571701143138</v>
      </c>
      <c r="G1652" s="4">
        <v>60</v>
      </c>
      <c r="H1652" s="4">
        <f t="shared" si="76"/>
        <v>8.4473361789639636</v>
      </c>
      <c r="M1652" s="6">
        <v>0.53200000000000003</v>
      </c>
      <c r="N1652" s="8">
        <f t="shared" si="77"/>
        <v>-0.141016065682953</v>
      </c>
    </row>
    <row r="1653" spans="1:14" x14ac:dyDescent="0.35">
      <c r="A1653" s="4">
        <v>3</v>
      </c>
      <c r="B1653" s="4">
        <f t="shared" si="75"/>
        <v>-4.4986550222447359E-2</v>
      </c>
      <c r="G1653" s="4">
        <v>47</v>
      </c>
      <c r="H1653" s="4">
        <f t="shared" si="76"/>
        <v>4.0603138153174791</v>
      </c>
      <c r="M1653" s="6">
        <v>0.64600000000000002</v>
      </c>
      <c r="N1653" s="8">
        <f t="shared" si="77"/>
        <v>1.7783515192495259E-2</v>
      </c>
    </row>
    <row r="1654" spans="1:14" x14ac:dyDescent="0.35">
      <c r="A1654" s="4">
        <v>1</v>
      </c>
      <c r="B1654" s="4">
        <f t="shared" si="75"/>
        <v>-0.3718571701143138</v>
      </c>
      <c r="G1654" s="4">
        <v>0</v>
      </c>
      <c r="H1654" s="4">
        <f t="shared" si="76"/>
        <v>0</v>
      </c>
      <c r="M1654" s="6">
        <v>0.74199999999999999</v>
      </c>
      <c r="N1654" s="8">
        <f t="shared" si="77"/>
        <v>0.77651361118399553</v>
      </c>
    </row>
    <row r="1655" spans="1:14" x14ac:dyDescent="0.35">
      <c r="A1655" s="4">
        <v>7</v>
      </c>
      <c r="B1655" s="4">
        <f t="shared" si="75"/>
        <v>5.1167071081998236E-2</v>
      </c>
      <c r="G1655" s="4">
        <v>37</v>
      </c>
      <c r="H1655" s="4">
        <f t="shared" si="76"/>
        <v>1.9809394420049145</v>
      </c>
      <c r="M1655" s="6">
        <v>0.69399999999999995</v>
      </c>
      <c r="N1655" s="8">
        <f t="shared" si="77"/>
        <v>0.20546366414588968</v>
      </c>
    </row>
    <row r="1656" spans="1:14" x14ac:dyDescent="0.35">
      <c r="A1656" s="4">
        <v>6</v>
      </c>
      <c r="B1656" s="4">
        <f t="shared" si="75"/>
        <v>6.8073778701327808E-3</v>
      </c>
      <c r="G1656" s="4">
        <v>65</v>
      </c>
      <c r="H1656" s="4">
        <f t="shared" si="76"/>
        <v>10.740044898833231</v>
      </c>
      <c r="M1656" s="6">
        <v>0.68899999999999995</v>
      </c>
      <c r="N1656" s="8">
        <f t="shared" si="77"/>
        <v>0.17169771294364591</v>
      </c>
    </row>
    <row r="1657" spans="1:14" x14ac:dyDescent="0.35">
      <c r="A1657" s="4">
        <v>1</v>
      </c>
      <c r="B1657" s="4">
        <f t="shared" si="75"/>
        <v>-0.3718571701143138</v>
      </c>
      <c r="G1657" s="4">
        <v>76</v>
      </c>
      <c r="H1657" s="4">
        <f t="shared" si="76"/>
        <v>17.167490030078167</v>
      </c>
      <c r="M1657" s="6">
        <v>0.59599999999999997</v>
      </c>
      <c r="N1657" s="8">
        <f t="shared" si="77"/>
        <v>-5.4640995618753364E-4</v>
      </c>
    </row>
    <row r="1658" spans="1:14" x14ac:dyDescent="0.35">
      <c r="A1658" s="4">
        <v>2</v>
      </c>
      <c r="B1658" s="4">
        <f t="shared" si="75"/>
        <v>-0.15518246266652197</v>
      </c>
      <c r="G1658" s="4">
        <v>79</v>
      </c>
      <c r="H1658" s="4">
        <f t="shared" si="76"/>
        <v>19.281787881204689</v>
      </c>
      <c r="M1658" s="6">
        <v>0.80300000000000005</v>
      </c>
      <c r="N1658" s="8">
        <f t="shared" si="77"/>
        <v>2.3917262364934624</v>
      </c>
    </row>
    <row r="1659" spans="1:14" x14ac:dyDescent="0.35">
      <c r="A1659" s="4">
        <v>2</v>
      </c>
      <c r="B1659" s="4">
        <f t="shared" si="75"/>
        <v>-0.15518246266652197</v>
      </c>
      <c r="G1659" s="4">
        <v>0</v>
      </c>
      <c r="H1659" s="4">
        <f t="shared" si="76"/>
        <v>0</v>
      </c>
      <c r="M1659" s="6">
        <v>0.56399999999999995</v>
      </c>
      <c r="N1659" s="8">
        <f t="shared" si="77"/>
        <v>-2.7305709961798218E-2</v>
      </c>
    </row>
    <row r="1660" spans="1:14" x14ac:dyDescent="0.35">
      <c r="A1660" s="4">
        <v>2</v>
      </c>
      <c r="B1660" s="4">
        <f t="shared" si="75"/>
        <v>-0.15518246266652197</v>
      </c>
      <c r="G1660" s="4">
        <v>70</v>
      </c>
      <c r="H1660" s="4">
        <f t="shared" si="76"/>
        <v>13.414056987891843</v>
      </c>
      <c r="M1660" s="6">
        <v>0.65200000000000002</v>
      </c>
      <c r="N1660" s="8">
        <f t="shared" si="77"/>
        <v>2.7585211405798064E-2</v>
      </c>
    </row>
    <row r="1661" spans="1:14" x14ac:dyDescent="0.35">
      <c r="A1661" s="4">
        <v>5</v>
      </c>
      <c r="B1661" s="4">
        <f t="shared" si="75"/>
        <v>4.7396761401866345E-7</v>
      </c>
      <c r="G1661" s="4">
        <v>55</v>
      </c>
      <c r="H1661" s="4">
        <f t="shared" si="76"/>
        <v>6.5065997998848584</v>
      </c>
      <c r="M1661" s="6">
        <v>0.58099999999999996</v>
      </c>
      <c r="N1661" s="8">
        <f t="shared" si="77"/>
        <v>-6.2891397626936374E-3</v>
      </c>
    </row>
    <row r="1662" spans="1:14" x14ac:dyDescent="0.35">
      <c r="A1662" s="4">
        <v>5</v>
      </c>
      <c r="B1662" s="4">
        <f t="shared" si="75"/>
        <v>4.7396761401866345E-7</v>
      </c>
      <c r="G1662" s="4">
        <v>0</v>
      </c>
      <c r="H1662" s="4">
        <f t="shared" si="76"/>
        <v>0</v>
      </c>
      <c r="M1662" s="6">
        <v>0.59699999999999998</v>
      </c>
      <c r="N1662" s="8">
        <f t="shared" si="77"/>
        <v>-4.201563715793461E-4</v>
      </c>
    </row>
    <row r="1663" spans="1:14" x14ac:dyDescent="0.35">
      <c r="A1663" s="4">
        <v>2</v>
      </c>
      <c r="B1663" s="4">
        <f t="shared" si="75"/>
        <v>-0.15518246266652197</v>
      </c>
      <c r="G1663" s="4">
        <v>0</v>
      </c>
      <c r="H1663" s="4">
        <f t="shared" si="76"/>
        <v>0</v>
      </c>
      <c r="M1663" s="6">
        <v>0.443</v>
      </c>
      <c r="N1663" s="8">
        <f t="shared" si="77"/>
        <v>-1.4453423537559078</v>
      </c>
    </row>
    <row r="1664" spans="1:14" x14ac:dyDescent="0.35">
      <c r="A1664" s="4">
        <v>1</v>
      </c>
      <c r="B1664" s="4">
        <f t="shared" si="75"/>
        <v>-0.3718571701143138</v>
      </c>
      <c r="G1664" s="4">
        <v>60</v>
      </c>
      <c r="H1664" s="4">
        <f t="shared" si="76"/>
        <v>8.4473361789639636</v>
      </c>
      <c r="M1664" s="6">
        <v>0.60499999999999998</v>
      </c>
      <c r="N1664" s="8">
        <f t="shared" si="77"/>
        <v>-8.065435308942245E-6</v>
      </c>
    </row>
    <row r="1665" spans="1:14" x14ac:dyDescent="0.35">
      <c r="A1665" s="4">
        <v>2</v>
      </c>
      <c r="B1665" s="4">
        <f t="shared" si="75"/>
        <v>-0.15518246266652197</v>
      </c>
      <c r="G1665" s="4">
        <v>0</v>
      </c>
      <c r="H1665" s="4">
        <f t="shared" si="76"/>
        <v>0</v>
      </c>
      <c r="M1665" s="6">
        <v>0.67700000000000005</v>
      </c>
      <c r="N1665" s="8">
        <f t="shared" si="77"/>
        <v>0.10618555281088778</v>
      </c>
    </row>
    <row r="1666" spans="1:14" x14ac:dyDescent="0.35">
      <c r="A1666" s="4">
        <v>2</v>
      </c>
      <c r="B1666" s="4">
        <f t="shared" ref="B1666:B1729" si="78">((A1666-E$3)/E$4)^3</f>
        <v>-0.15518246266652197</v>
      </c>
      <c r="G1666" s="4">
        <v>0</v>
      </c>
      <c r="H1666" s="4">
        <f t="shared" ref="H1666:H1729" si="79">((G1666-K$3)/K$4)^3</f>
        <v>0</v>
      </c>
      <c r="M1666" s="6">
        <v>0.69499999999999995</v>
      </c>
      <c r="N1666" s="8">
        <f t="shared" ref="N1666:N1729" si="80">((M1666-Q$3)/Q$4)^3</f>
        <v>0.21270830130994703</v>
      </c>
    </row>
    <row r="1667" spans="1:14" x14ac:dyDescent="0.35">
      <c r="A1667" s="4">
        <v>4</v>
      </c>
      <c r="B1667" s="4">
        <f t="shared" si="78"/>
        <v>-5.2615367038240336E-3</v>
      </c>
      <c r="G1667" s="4">
        <v>0</v>
      </c>
      <c r="H1667" s="4">
        <f t="shared" si="79"/>
        <v>0</v>
      </c>
      <c r="M1667" s="6">
        <v>0.63600000000000001</v>
      </c>
      <c r="N1667" s="8">
        <f t="shared" si="80"/>
        <v>7.1294051916223561E-3</v>
      </c>
    </row>
    <row r="1668" spans="1:14" x14ac:dyDescent="0.35">
      <c r="A1668" s="4">
        <v>1</v>
      </c>
      <c r="B1668" s="4">
        <f t="shared" si="78"/>
        <v>-0.3718571701143138</v>
      </c>
      <c r="G1668" s="4">
        <v>0</v>
      </c>
      <c r="H1668" s="4">
        <f t="shared" si="79"/>
        <v>0</v>
      </c>
      <c r="M1668" s="6">
        <v>0.81299999999999994</v>
      </c>
      <c r="N1668" s="8">
        <f t="shared" si="80"/>
        <v>2.7787206272138008</v>
      </c>
    </row>
    <row r="1669" spans="1:14" x14ac:dyDescent="0.35">
      <c r="A1669" s="4">
        <v>3</v>
      </c>
      <c r="B1669" s="4">
        <f t="shared" si="78"/>
        <v>-4.4986550222447359E-2</v>
      </c>
      <c r="G1669" s="4">
        <v>0</v>
      </c>
      <c r="H1669" s="4">
        <f t="shared" si="79"/>
        <v>0</v>
      </c>
      <c r="M1669" s="6">
        <v>0.81299999999999994</v>
      </c>
      <c r="N1669" s="8">
        <f t="shared" si="80"/>
        <v>2.7787206272138008</v>
      </c>
    </row>
    <row r="1670" spans="1:14" x14ac:dyDescent="0.35">
      <c r="A1670" s="4">
        <v>2</v>
      </c>
      <c r="B1670" s="4">
        <f t="shared" si="78"/>
        <v>-0.15518246266652197</v>
      </c>
      <c r="G1670" s="4">
        <v>54</v>
      </c>
      <c r="H1670" s="4">
        <f t="shared" si="79"/>
        <v>6.158108074464729</v>
      </c>
      <c r="M1670" s="6">
        <v>0.40799999999999997</v>
      </c>
      <c r="N1670" s="8">
        <f t="shared" si="80"/>
        <v>-2.5746139961641408</v>
      </c>
    </row>
    <row r="1671" spans="1:14" x14ac:dyDescent="0.35">
      <c r="A1671" s="4">
        <v>5</v>
      </c>
      <c r="B1671" s="4">
        <f t="shared" si="78"/>
        <v>4.7396761401866345E-7</v>
      </c>
      <c r="G1671" s="4">
        <v>33</v>
      </c>
      <c r="H1671" s="4">
        <f t="shared" si="79"/>
        <v>1.4054255567751295</v>
      </c>
      <c r="M1671" s="6">
        <v>0.52400000000000002</v>
      </c>
      <c r="N1671" s="8">
        <f t="shared" si="80"/>
        <v>-0.19045295801039414</v>
      </c>
    </row>
    <row r="1672" spans="1:14" x14ac:dyDescent="0.35">
      <c r="A1672" s="4">
        <v>5</v>
      </c>
      <c r="B1672" s="4">
        <f t="shared" si="78"/>
        <v>4.7396761401866345E-7</v>
      </c>
      <c r="G1672" s="4">
        <v>2</v>
      </c>
      <c r="H1672" s="4">
        <f t="shared" si="79"/>
        <v>3.1286430292459127E-4</v>
      </c>
      <c r="M1672" s="6">
        <v>0.65</v>
      </c>
      <c r="N1672" s="8">
        <f t="shared" si="80"/>
        <v>2.3997791812388321E-2</v>
      </c>
    </row>
    <row r="1673" spans="1:14" x14ac:dyDescent="0.35">
      <c r="A1673" s="4">
        <v>1</v>
      </c>
      <c r="B1673" s="4">
        <f t="shared" si="78"/>
        <v>-0.3718571701143138</v>
      </c>
      <c r="G1673" s="4">
        <v>61</v>
      </c>
      <c r="H1673" s="4">
        <f t="shared" si="79"/>
        <v>8.8767815427658281</v>
      </c>
      <c r="M1673" s="6">
        <v>0.75600000000000001</v>
      </c>
      <c r="N1673" s="8">
        <f t="shared" si="80"/>
        <v>1.046046935562795</v>
      </c>
    </row>
    <row r="1674" spans="1:14" x14ac:dyDescent="0.35">
      <c r="A1674" s="4">
        <v>5</v>
      </c>
      <c r="B1674" s="4">
        <f t="shared" si="78"/>
        <v>4.7396761401866345E-7</v>
      </c>
      <c r="G1674" s="4">
        <v>0</v>
      </c>
      <c r="H1674" s="4">
        <f t="shared" si="79"/>
        <v>0</v>
      </c>
      <c r="M1674" s="6">
        <v>0.64500000000000002</v>
      </c>
      <c r="N1674" s="8">
        <f t="shared" si="80"/>
        <v>1.641878667503462E-2</v>
      </c>
    </row>
    <row r="1675" spans="1:14" x14ac:dyDescent="0.35">
      <c r="A1675" s="4">
        <v>2</v>
      </c>
      <c r="B1675" s="4">
        <f t="shared" si="78"/>
        <v>-0.15518246266652197</v>
      </c>
      <c r="G1675" s="4">
        <v>0</v>
      </c>
      <c r="H1675" s="4">
        <f t="shared" si="79"/>
        <v>0</v>
      </c>
      <c r="M1675" s="6">
        <v>0.68100000000000005</v>
      </c>
      <c r="N1675" s="8">
        <f t="shared" si="80"/>
        <v>0.12572149930310239</v>
      </c>
    </row>
    <row r="1676" spans="1:14" x14ac:dyDescent="0.35">
      <c r="A1676" s="4">
        <v>4</v>
      </c>
      <c r="B1676" s="4">
        <f t="shared" si="78"/>
        <v>-5.2615367038240336E-3</v>
      </c>
      <c r="G1676" s="4">
        <v>2</v>
      </c>
      <c r="H1676" s="4">
        <f t="shared" si="79"/>
        <v>3.1286430292459127E-4</v>
      </c>
      <c r="M1676" s="6">
        <v>0.623</v>
      </c>
      <c r="N1676" s="8">
        <f t="shared" si="80"/>
        <v>1.1037056238393007E-3</v>
      </c>
    </row>
    <row r="1677" spans="1:14" x14ac:dyDescent="0.35">
      <c r="A1677" s="4">
        <v>1</v>
      </c>
      <c r="B1677" s="4">
        <f t="shared" si="78"/>
        <v>-0.3718571701143138</v>
      </c>
      <c r="G1677" s="4">
        <v>0</v>
      </c>
      <c r="H1677" s="4">
        <f t="shared" si="79"/>
        <v>0</v>
      </c>
      <c r="M1677" s="6">
        <v>0.68799999999999994</v>
      </c>
      <c r="N1677" s="8">
        <f t="shared" si="80"/>
        <v>0.16542243775008927</v>
      </c>
    </row>
    <row r="1678" spans="1:14" x14ac:dyDescent="0.35">
      <c r="A1678" s="4">
        <v>5</v>
      </c>
      <c r="B1678" s="4">
        <f t="shared" si="78"/>
        <v>4.7396761401866345E-7</v>
      </c>
      <c r="G1678" s="4">
        <v>81</v>
      </c>
      <c r="H1678" s="4">
        <f t="shared" si="79"/>
        <v>20.783614751318456</v>
      </c>
      <c r="M1678" s="6">
        <v>0.70399999999999996</v>
      </c>
      <c r="N1678" s="8">
        <f t="shared" si="80"/>
        <v>0.28571669282076478</v>
      </c>
    </row>
    <row r="1679" spans="1:14" x14ac:dyDescent="0.35">
      <c r="A1679" s="4">
        <v>11</v>
      </c>
      <c r="B1679" s="4">
        <f t="shared" si="78"/>
        <v>1.3242916585882474</v>
      </c>
      <c r="G1679" s="4">
        <v>68</v>
      </c>
      <c r="H1679" s="4">
        <f t="shared" si="79"/>
        <v>12.296818562148129</v>
      </c>
      <c r="M1679" s="6">
        <v>0.64800000000000002</v>
      </c>
      <c r="N1679" s="8">
        <f t="shared" si="80"/>
        <v>2.0735714741941285E-2</v>
      </c>
    </row>
    <row r="1680" spans="1:14" x14ac:dyDescent="0.35">
      <c r="A1680" s="4">
        <v>2</v>
      </c>
      <c r="B1680" s="4">
        <f t="shared" si="78"/>
        <v>-0.15518246266652197</v>
      </c>
      <c r="G1680" s="4">
        <v>54</v>
      </c>
      <c r="H1680" s="4">
        <f t="shared" si="79"/>
        <v>6.158108074464729</v>
      </c>
      <c r="M1680" s="6">
        <v>0.93500000000000005</v>
      </c>
      <c r="N1680" s="8">
        <f t="shared" si="80"/>
        <v>11.27326009576692</v>
      </c>
    </row>
    <row r="1681" spans="1:14" x14ac:dyDescent="0.35">
      <c r="A1681" s="4">
        <v>2</v>
      </c>
      <c r="B1681" s="4">
        <f t="shared" si="78"/>
        <v>-0.15518246266652197</v>
      </c>
      <c r="G1681" s="4">
        <v>79</v>
      </c>
      <c r="H1681" s="4">
        <f t="shared" si="79"/>
        <v>19.281787881204689</v>
      </c>
      <c r="M1681" s="6">
        <v>0.64</v>
      </c>
      <c r="N1681" s="8">
        <f t="shared" si="80"/>
        <v>1.0631531650546736E-2</v>
      </c>
    </row>
    <row r="1682" spans="1:14" x14ac:dyDescent="0.35">
      <c r="A1682" s="4">
        <v>1</v>
      </c>
      <c r="B1682" s="4">
        <f t="shared" si="78"/>
        <v>-0.3718571701143138</v>
      </c>
      <c r="G1682" s="4">
        <v>71</v>
      </c>
      <c r="H1682" s="4">
        <f t="shared" si="79"/>
        <v>13.997196940505422</v>
      </c>
      <c r="M1682" s="6">
        <v>0.36699999999999999</v>
      </c>
      <c r="N1682" s="8">
        <f t="shared" si="80"/>
        <v>-4.505635578507535</v>
      </c>
    </row>
    <row r="1683" spans="1:14" x14ac:dyDescent="0.35">
      <c r="A1683" s="4">
        <v>1</v>
      </c>
      <c r="B1683" s="4">
        <f t="shared" si="78"/>
        <v>-0.3718571701143138</v>
      </c>
      <c r="G1683" s="4">
        <v>69</v>
      </c>
      <c r="H1683" s="4">
        <f t="shared" si="79"/>
        <v>12.847342411181817</v>
      </c>
      <c r="M1683" s="6">
        <v>0.69499999999999995</v>
      </c>
      <c r="N1683" s="8">
        <f t="shared" si="80"/>
        <v>0.21270830130994703</v>
      </c>
    </row>
    <row r="1684" spans="1:14" x14ac:dyDescent="0.35">
      <c r="A1684" s="4">
        <v>6</v>
      </c>
      <c r="B1684" s="4">
        <f t="shared" si="78"/>
        <v>6.8073778701327808E-3</v>
      </c>
      <c r="G1684" s="4">
        <v>0</v>
      </c>
      <c r="H1684" s="4">
        <f t="shared" si="79"/>
        <v>0</v>
      </c>
      <c r="M1684" s="6">
        <v>0.32</v>
      </c>
      <c r="N1684" s="8">
        <f t="shared" si="80"/>
        <v>-7.6903889577452587</v>
      </c>
    </row>
    <row r="1685" spans="1:14" x14ac:dyDescent="0.35">
      <c r="A1685" s="4">
        <v>3</v>
      </c>
      <c r="B1685" s="4">
        <f t="shared" si="78"/>
        <v>-4.4986550222447359E-2</v>
      </c>
      <c r="G1685" s="4">
        <v>0</v>
      </c>
      <c r="H1685" s="4">
        <f t="shared" si="79"/>
        <v>0</v>
      </c>
      <c r="M1685" s="6">
        <v>0.52100000000000002</v>
      </c>
      <c r="N1685" s="8">
        <f t="shared" si="80"/>
        <v>-0.21161556116650754</v>
      </c>
    </row>
    <row r="1686" spans="1:14" x14ac:dyDescent="0.35">
      <c r="A1686" s="4">
        <v>3</v>
      </c>
      <c r="B1686" s="4">
        <f t="shared" si="78"/>
        <v>-4.4986550222447359E-2</v>
      </c>
      <c r="G1686" s="4">
        <v>53</v>
      </c>
      <c r="H1686" s="4">
        <f t="shared" si="79"/>
        <v>5.8222873533130457</v>
      </c>
      <c r="M1686" s="6">
        <v>0.47099999999999997</v>
      </c>
      <c r="N1686" s="8">
        <f t="shared" si="80"/>
        <v>-0.82710379378928522</v>
      </c>
    </row>
    <row r="1687" spans="1:14" x14ac:dyDescent="0.35">
      <c r="A1687" s="4">
        <v>1</v>
      </c>
      <c r="B1687" s="4">
        <f t="shared" si="78"/>
        <v>-0.3718571701143138</v>
      </c>
      <c r="G1687" s="4">
        <v>0</v>
      </c>
      <c r="H1687" s="4">
        <f t="shared" si="79"/>
        <v>0</v>
      </c>
      <c r="M1687" s="6">
        <v>0.69199999999999995</v>
      </c>
      <c r="N1687" s="8">
        <f t="shared" si="80"/>
        <v>0.19147163611711915</v>
      </c>
    </row>
    <row r="1688" spans="1:14" x14ac:dyDescent="0.35">
      <c r="A1688" s="4">
        <v>11</v>
      </c>
      <c r="B1688" s="4">
        <f t="shared" si="78"/>
        <v>1.3242916585882474</v>
      </c>
      <c r="G1688" s="4">
        <v>51</v>
      </c>
      <c r="H1688" s="4">
        <f t="shared" si="79"/>
        <v>5.1877203309062425</v>
      </c>
      <c r="M1688" s="6">
        <v>0.55500000000000005</v>
      </c>
      <c r="N1688" s="8">
        <f t="shared" si="80"/>
        <v>-4.7763831823089818E-2</v>
      </c>
    </row>
    <row r="1689" spans="1:14" x14ac:dyDescent="0.35">
      <c r="A1689" s="4">
        <v>13</v>
      </c>
      <c r="B1689" s="4">
        <f t="shared" si="78"/>
        <v>3.1223759862323677</v>
      </c>
      <c r="G1689" s="4">
        <v>0</v>
      </c>
      <c r="H1689" s="4">
        <f t="shared" si="79"/>
        <v>0</v>
      </c>
      <c r="M1689" s="6">
        <v>0.72</v>
      </c>
      <c r="N1689" s="8">
        <f t="shared" si="80"/>
        <v>0.45355639275080734</v>
      </c>
    </row>
    <row r="1690" spans="1:14" x14ac:dyDescent="0.35">
      <c r="A1690" s="4">
        <v>8</v>
      </c>
      <c r="B1690" s="4">
        <f t="shared" si="78"/>
        <v>0.16908744968147643</v>
      </c>
      <c r="G1690" s="4">
        <v>0</v>
      </c>
      <c r="H1690" s="4">
        <f t="shared" si="79"/>
        <v>0</v>
      </c>
      <c r="M1690" s="6">
        <v>0.68300000000000005</v>
      </c>
      <c r="N1690" s="8">
        <f t="shared" si="80"/>
        <v>0.13632931512828159</v>
      </c>
    </row>
    <row r="1691" spans="1:14" x14ac:dyDescent="0.35">
      <c r="A1691" s="4">
        <v>16</v>
      </c>
      <c r="B1691" s="4">
        <f t="shared" si="78"/>
        <v>8.0815826818232797</v>
      </c>
      <c r="G1691" s="4">
        <v>5</v>
      </c>
      <c r="H1691" s="4">
        <f t="shared" si="79"/>
        <v>4.8885047331967387E-3</v>
      </c>
      <c r="M1691" s="6">
        <v>0.80400000000000005</v>
      </c>
      <c r="N1691" s="8">
        <f t="shared" si="80"/>
        <v>2.4286968119292918</v>
      </c>
    </row>
    <row r="1692" spans="1:14" x14ac:dyDescent="0.35">
      <c r="A1692" s="4">
        <v>12</v>
      </c>
      <c r="B1692" s="4">
        <f t="shared" si="78"/>
        <v>2.0965337395208357</v>
      </c>
      <c r="G1692" s="4">
        <v>14</v>
      </c>
      <c r="H1692" s="4">
        <f t="shared" si="79"/>
        <v>0.1073124559031348</v>
      </c>
      <c r="M1692" s="6">
        <v>0.79100000000000004</v>
      </c>
      <c r="N1692" s="8">
        <f t="shared" si="80"/>
        <v>1.9769405533174598</v>
      </c>
    </row>
    <row r="1693" spans="1:14" x14ac:dyDescent="0.35">
      <c r="A1693" s="4">
        <v>20</v>
      </c>
      <c r="B1693" s="4">
        <f t="shared" si="78"/>
        <v>20.428739625597824</v>
      </c>
      <c r="G1693" s="4">
        <v>0</v>
      </c>
      <c r="H1693" s="4">
        <f t="shared" si="79"/>
        <v>0</v>
      </c>
      <c r="M1693" s="6">
        <v>0.90300000000000002</v>
      </c>
      <c r="N1693" s="8">
        <f t="shared" si="80"/>
        <v>8.2776028788149123</v>
      </c>
    </row>
    <row r="1694" spans="1:14" x14ac:dyDescent="0.35">
      <c r="A1694" s="4">
        <v>1</v>
      </c>
      <c r="B1694" s="4">
        <f t="shared" si="78"/>
        <v>-0.3718571701143138</v>
      </c>
      <c r="G1694" s="4">
        <v>0</v>
      </c>
      <c r="H1694" s="4">
        <f t="shared" si="79"/>
        <v>0</v>
      </c>
      <c r="M1694" s="6">
        <v>0.67200000000000004</v>
      </c>
      <c r="N1694" s="8">
        <f t="shared" si="80"/>
        <v>8.4755546534409421E-2</v>
      </c>
    </row>
    <row r="1695" spans="1:14" x14ac:dyDescent="0.35">
      <c r="A1695" s="4">
        <v>13</v>
      </c>
      <c r="B1695" s="4">
        <f t="shared" si="78"/>
        <v>3.1223759862323677</v>
      </c>
      <c r="G1695" s="4">
        <v>76</v>
      </c>
      <c r="H1695" s="4">
        <f t="shared" si="79"/>
        <v>17.167490030078167</v>
      </c>
      <c r="M1695" s="6">
        <v>0.66400000000000003</v>
      </c>
      <c r="N1695" s="8">
        <f t="shared" si="80"/>
        <v>5.6807962058326139E-2</v>
      </c>
    </row>
    <row r="1696" spans="1:14" x14ac:dyDescent="0.35">
      <c r="A1696" s="4">
        <v>9</v>
      </c>
      <c r="B1696" s="4">
        <f t="shared" si="78"/>
        <v>0.39657640974683322</v>
      </c>
      <c r="G1696" s="4">
        <v>7</v>
      </c>
      <c r="H1696" s="4">
        <f t="shared" si="79"/>
        <v>1.3414056987891851E-2</v>
      </c>
      <c r="M1696" s="6">
        <v>0.48399999999999999</v>
      </c>
      <c r="N1696" s="8">
        <f t="shared" si="80"/>
        <v>-0.61318124630783766</v>
      </c>
    </row>
    <row r="1697" spans="1:14" x14ac:dyDescent="0.35">
      <c r="A1697" s="4">
        <v>5</v>
      </c>
      <c r="B1697" s="4">
        <f t="shared" si="78"/>
        <v>4.7396761401866345E-7</v>
      </c>
      <c r="G1697" s="4">
        <v>0</v>
      </c>
      <c r="H1697" s="4">
        <f t="shared" si="79"/>
        <v>0</v>
      </c>
      <c r="M1697" s="6">
        <v>0.51800000000000002</v>
      </c>
      <c r="N1697" s="8">
        <f t="shared" si="80"/>
        <v>-0.23429050205564136</v>
      </c>
    </row>
    <row r="1698" spans="1:14" x14ac:dyDescent="0.35">
      <c r="A1698" s="4">
        <v>1</v>
      </c>
      <c r="B1698" s="4">
        <f t="shared" si="78"/>
        <v>-0.3718571701143138</v>
      </c>
      <c r="G1698" s="4">
        <v>86</v>
      </c>
      <c r="H1698" s="4">
        <f t="shared" si="79"/>
        <v>24.874902132625468</v>
      </c>
      <c r="M1698" s="6">
        <v>0.63100000000000001</v>
      </c>
      <c r="N1698" s="8">
        <f t="shared" si="80"/>
        <v>3.9583659180524458E-3</v>
      </c>
    </row>
    <row r="1699" spans="1:14" x14ac:dyDescent="0.35">
      <c r="A1699" s="4">
        <v>2</v>
      </c>
      <c r="B1699" s="4">
        <f t="shared" si="78"/>
        <v>-0.15518246266652197</v>
      </c>
      <c r="G1699" s="4">
        <v>12</v>
      </c>
      <c r="H1699" s="4">
        <f t="shared" si="79"/>
        <v>6.7578689431711705E-2</v>
      </c>
      <c r="M1699" s="6">
        <v>0.56999999999999995</v>
      </c>
      <c r="N1699" s="8">
        <f t="shared" si="80"/>
        <v>-1.7575044005929175E-2</v>
      </c>
    </row>
    <row r="1700" spans="1:14" x14ac:dyDescent="0.35">
      <c r="A1700" s="4">
        <v>4</v>
      </c>
      <c r="B1700" s="4">
        <f t="shared" si="78"/>
        <v>-5.2615367038240336E-3</v>
      </c>
      <c r="G1700" s="4">
        <v>0</v>
      </c>
      <c r="H1700" s="4">
        <f t="shared" si="79"/>
        <v>0</v>
      </c>
      <c r="M1700" s="6">
        <v>0.79100000000000004</v>
      </c>
      <c r="N1700" s="8">
        <f t="shared" si="80"/>
        <v>1.9769405533174598</v>
      </c>
    </row>
    <row r="1701" spans="1:14" x14ac:dyDescent="0.35">
      <c r="A1701" s="4">
        <v>2</v>
      </c>
      <c r="B1701" s="4">
        <f t="shared" si="78"/>
        <v>-0.15518246266652197</v>
      </c>
      <c r="G1701" s="4">
        <v>41</v>
      </c>
      <c r="H1701" s="4">
        <f t="shared" si="79"/>
        <v>2.6953650777332196</v>
      </c>
      <c r="M1701" s="6">
        <v>0.49</v>
      </c>
      <c r="N1701" s="8">
        <f t="shared" si="80"/>
        <v>-0.52835996863041379</v>
      </c>
    </row>
    <row r="1702" spans="1:14" x14ac:dyDescent="0.35">
      <c r="A1702" s="4">
        <v>4</v>
      </c>
      <c r="B1702" s="4">
        <f t="shared" si="78"/>
        <v>-5.2615367038240336E-3</v>
      </c>
      <c r="G1702" s="4">
        <v>18</v>
      </c>
      <c r="H1702" s="4">
        <f t="shared" si="79"/>
        <v>0.22807807683202697</v>
      </c>
      <c r="M1702" s="6">
        <v>0.495</v>
      </c>
      <c r="N1702" s="8">
        <f t="shared" si="80"/>
        <v>-0.46396231211418826</v>
      </c>
    </row>
    <row r="1703" spans="1:14" x14ac:dyDescent="0.35">
      <c r="A1703" s="4">
        <v>7</v>
      </c>
      <c r="B1703" s="4">
        <f t="shared" si="78"/>
        <v>5.1167071081998236E-2</v>
      </c>
      <c r="G1703" s="4">
        <v>19</v>
      </c>
      <c r="H1703" s="4">
        <f t="shared" si="79"/>
        <v>0.26824203171997135</v>
      </c>
      <c r="M1703" s="6">
        <v>0.46800000000000003</v>
      </c>
      <c r="N1703" s="8">
        <f t="shared" si="80"/>
        <v>-0.88266853641179244</v>
      </c>
    </row>
    <row r="1704" spans="1:14" x14ac:dyDescent="0.35">
      <c r="A1704" s="4">
        <v>11</v>
      </c>
      <c r="B1704" s="4">
        <f t="shared" si="78"/>
        <v>1.3242916585882474</v>
      </c>
      <c r="G1704" s="4">
        <v>20</v>
      </c>
      <c r="H1704" s="4">
        <f t="shared" si="79"/>
        <v>0.31286430292459128</v>
      </c>
      <c r="M1704" s="6">
        <v>0.30299999999999999</v>
      </c>
      <c r="N1704" s="8">
        <f t="shared" si="80"/>
        <v>-9.1345928906494347</v>
      </c>
    </row>
    <row r="1705" spans="1:14" x14ac:dyDescent="0.35">
      <c r="A1705" s="4">
        <v>3</v>
      </c>
      <c r="B1705" s="4">
        <f t="shared" si="78"/>
        <v>-4.4986550222447359E-2</v>
      </c>
      <c r="G1705" s="4">
        <v>29</v>
      </c>
      <c r="H1705" s="4">
        <f t="shared" si="79"/>
        <v>0.95380593550348169</v>
      </c>
      <c r="M1705" s="6">
        <v>0.313</v>
      </c>
      <c r="N1705" s="8">
        <f t="shared" si="80"/>
        <v>-8.2650390408368004</v>
      </c>
    </row>
    <row r="1706" spans="1:14" x14ac:dyDescent="0.35">
      <c r="A1706" s="4">
        <v>9</v>
      </c>
      <c r="B1706" s="4">
        <f t="shared" si="78"/>
        <v>0.39657640974683322</v>
      </c>
      <c r="G1706" s="4">
        <v>21</v>
      </c>
      <c r="H1706" s="4">
        <f t="shared" si="79"/>
        <v>0.36217953867307984</v>
      </c>
      <c r="M1706" s="6">
        <v>0.41599999999999998</v>
      </c>
      <c r="N1706" s="8">
        <f t="shared" si="80"/>
        <v>-2.2777473282045064</v>
      </c>
    </row>
    <row r="1707" spans="1:14" x14ac:dyDescent="0.35">
      <c r="A1707" s="4">
        <v>1</v>
      </c>
      <c r="B1707" s="4">
        <f t="shared" si="78"/>
        <v>-0.3718571701143138</v>
      </c>
      <c r="G1707" s="4">
        <v>30</v>
      </c>
      <c r="H1707" s="4">
        <f t="shared" si="79"/>
        <v>1.0559170223704955</v>
      </c>
      <c r="M1707" s="6">
        <v>0.54800000000000004</v>
      </c>
      <c r="N1707" s="8">
        <f t="shared" si="80"/>
        <v>-6.933296535574654E-2</v>
      </c>
    </row>
    <row r="1708" spans="1:14" x14ac:dyDescent="0.35">
      <c r="A1708" s="4">
        <v>5</v>
      </c>
      <c r="B1708" s="4">
        <f t="shared" si="78"/>
        <v>4.7396761401866345E-7</v>
      </c>
      <c r="G1708" s="4">
        <v>21</v>
      </c>
      <c r="H1708" s="4">
        <f t="shared" si="79"/>
        <v>0.36217953867307984</v>
      </c>
      <c r="M1708" s="6">
        <v>0.40600000000000003</v>
      </c>
      <c r="N1708" s="8">
        <f t="shared" si="80"/>
        <v>-2.6526568074351382</v>
      </c>
    </row>
    <row r="1709" spans="1:14" x14ac:dyDescent="0.35">
      <c r="A1709" s="4">
        <v>1</v>
      </c>
      <c r="B1709" s="4">
        <f t="shared" si="78"/>
        <v>-0.3718571701143138</v>
      </c>
      <c r="G1709" s="4">
        <v>0</v>
      </c>
      <c r="H1709" s="4">
        <f t="shared" si="79"/>
        <v>0</v>
      </c>
      <c r="M1709" s="6">
        <v>0.71199999999999997</v>
      </c>
      <c r="N1709" s="8">
        <f t="shared" si="80"/>
        <v>0.36319848211559191</v>
      </c>
    </row>
    <row r="1710" spans="1:14" x14ac:dyDescent="0.35">
      <c r="A1710" s="4">
        <v>1</v>
      </c>
      <c r="B1710" s="4">
        <f t="shared" si="78"/>
        <v>-0.3718571701143138</v>
      </c>
      <c r="G1710" s="4">
        <v>10</v>
      </c>
      <c r="H1710" s="4">
        <f t="shared" si="79"/>
        <v>3.9108037865573909E-2</v>
      </c>
      <c r="M1710" s="6">
        <v>0.72499999999999998</v>
      </c>
      <c r="N1710" s="8">
        <f t="shared" si="80"/>
        <v>0.51700852825926769</v>
      </c>
    </row>
    <row r="1711" spans="1:14" x14ac:dyDescent="0.35">
      <c r="A1711" s="4">
        <v>1</v>
      </c>
      <c r="B1711" s="4">
        <f t="shared" si="78"/>
        <v>-0.3718571701143138</v>
      </c>
      <c r="G1711" s="4">
        <v>73</v>
      </c>
      <c r="H1711" s="4">
        <f t="shared" si="79"/>
        <v>15.213691566351965</v>
      </c>
      <c r="M1711" s="6">
        <v>0.63200000000000001</v>
      </c>
      <c r="N1711" s="8">
        <f t="shared" si="80"/>
        <v>4.495628769622154E-3</v>
      </c>
    </row>
    <row r="1712" spans="1:14" x14ac:dyDescent="0.35">
      <c r="A1712" s="4">
        <v>1</v>
      </c>
      <c r="B1712" s="4">
        <f t="shared" si="78"/>
        <v>-0.3718571701143138</v>
      </c>
      <c r="G1712" s="4">
        <v>74</v>
      </c>
      <c r="H1712" s="4">
        <f t="shared" si="79"/>
        <v>15.847515536039316</v>
      </c>
      <c r="M1712" s="6">
        <v>0.63200000000000001</v>
      </c>
      <c r="N1712" s="8">
        <f t="shared" si="80"/>
        <v>4.495628769622154E-3</v>
      </c>
    </row>
    <row r="1713" spans="1:14" x14ac:dyDescent="0.35">
      <c r="A1713" s="4">
        <v>4</v>
      </c>
      <c r="B1713" s="4">
        <f t="shared" si="78"/>
        <v>-5.2615367038240336E-3</v>
      </c>
      <c r="G1713" s="4">
        <v>0</v>
      </c>
      <c r="H1713" s="4">
        <f t="shared" si="79"/>
        <v>0</v>
      </c>
      <c r="M1713" s="6">
        <v>0.59899999999999998</v>
      </c>
      <c r="N1713" s="8">
        <f t="shared" si="80"/>
        <v>-2.2907609888381023E-4</v>
      </c>
    </row>
    <row r="1714" spans="1:14" x14ac:dyDescent="0.35">
      <c r="A1714" s="4">
        <v>1</v>
      </c>
      <c r="B1714" s="4">
        <f t="shared" si="78"/>
        <v>-0.3718571701143138</v>
      </c>
      <c r="G1714" s="4">
        <v>62</v>
      </c>
      <c r="H1714" s="4">
        <f t="shared" si="79"/>
        <v>9.3205404484264971</v>
      </c>
      <c r="M1714" s="6">
        <v>0.69799999999999995</v>
      </c>
      <c r="N1714" s="8">
        <f t="shared" si="80"/>
        <v>0.23545990290375021</v>
      </c>
    </row>
    <row r="1715" spans="1:14" x14ac:dyDescent="0.35">
      <c r="A1715" s="4">
        <v>1</v>
      </c>
      <c r="B1715" s="4">
        <f t="shared" si="78"/>
        <v>-0.3718571701143138</v>
      </c>
      <c r="G1715" s="4">
        <v>71</v>
      </c>
      <c r="H1715" s="4">
        <f t="shared" si="79"/>
        <v>13.997196940505422</v>
      </c>
      <c r="M1715" s="6">
        <v>0.67100000000000004</v>
      </c>
      <c r="N1715" s="8">
        <f t="shared" si="80"/>
        <v>8.0848870938500308E-2</v>
      </c>
    </row>
    <row r="1716" spans="1:14" x14ac:dyDescent="0.35">
      <c r="A1716" s="4">
        <v>1</v>
      </c>
      <c r="B1716" s="4">
        <f t="shared" si="78"/>
        <v>-0.3718571701143138</v>
      </c>
      <c r="G1716" s="4">
        <v>0</v>
      </c>
      <c r="H1716" s="4">
        <f t="shared" si="79"/>
        <v>0</v>
      </c>
      <c r="M1716" s="6">
        <v>0.65200000000000002</v>
      </c>
      <c r="N1716" s="8">
        <f t="shared" si="80"/>
        <v>2.7585211405798064E-2</v>
      </c>
    </row>
    <row r="1717" spans="1:14" x14ac:dyDescent="0.35">
      <c r="A1717" s="4">
        <v>1</v>
      </c>
      <c r="B1717" s="4">
        <f t="shared" si="78"/>
        <v>-0.3718571701143138</v>
      </c>
      <c r="G1717" s="4">
        <v>57</v>
      </c>
      <c r="H1717" s="4">
        <f t="shared" si="79"/>
        <v>7.2425348564392262</v>
      </c>
      <c r="M1717" s="6">
        <v>0.503</v>
      </c>
      <c r="N1717" s="8">
        <f t="shared" si="80"/>
        <v>-0.37217707585333765</v>
      </c>
    </row>
    <row r="1718" spans="1:14" x14ac:dyDescent="0.35">
      <c r="A1718" s="4">
        <v>1</v>
      </c>
      <c r="B1718" s="4">
        <f t="shared" si="78"/>
        <v>-0.3718571701143138</v>
      </c>
      <c r="G1718" s="4">
        <v>85</v>
      </c>
      <c r="H1718" s="4">
        <f t="shared" si="79"/>
        <v>24.01722375419557</v>
      </c>
      <c r="M1718" s="6">
        <v>0.76500000000000001</v>
      </c>
      <c r="N1718" s="8">
        <f t="shared" si="80"/>
        <v>1.248611449119776</v>
      </c>
    </row>
    <row r="1719" spans="1:14" x14ac:dyDescent="0.35">
      <c r="A1719" s="4">
        <v>4</v>
      </c>
      <c r="B1719" s="4">
        <f t="shared" si="78"/>
        <v>-5.2615367038240336E-3</v>
      </c>
      <c r="G1719" s="4">
        <v>35</v>
      </c>
      <c r="H1719" s="4">
        <f t="shared" si="79"/>
        <v>1.6767571234864804</v>
      </c>
      <c r="M1719" s="6">
        <v>0.45500000000000002</v>
      </c>
      <c r="N1719" s="8">
        <f t="shared" si="80"/>
        <v>-1.1522505269052672</v>
      </c>
    </row>
    <row r="1720" spans="1:14" x14ac:dyDescent="0.35">
      <c r="A1720" s="4">
        <v>10</v>
      </c>
      <c r="B1720" s="4">
        <f t="shared" si="78"/>
        <v>0.76964184735633479</v>
      </c>
      <c r="G1720" s="4">
        <v>71</v>
      </c>
      <c r="H1720" s="4">
        <f t="shared" si="79"/>
        <v>13.997196940505422</v>
      </c>
      <c r="M1720" s="6">
        <v>0.52</v>
      </c>
      <c r="N1720" s="8">
        <f t="shared" si="80"/>
        <v>-0.21900325977000068</v>
      </c>
    </row>
    <row r="1721" spans="1:14" x14ac:dyDescent="0.35">
      <c r="A1721" s="4">
        <v>5</v>
      </c>
      <c r="B1721" s="4">
        <f t="shared" si="78"/>
        <v>4.7396761401866345E-7</v>
      </c>
      <c r="G1721" s="4">
        <v>0</v>
      </c>
      <c r="H1721" s="4">
        <f t="shared" si="79"/>
        <v>0</v>
      </c>
      <c r="M1721" s="6">
        <v>0.60399999999999998</v>
      </c>
      <c r="N1721" s="8">
        <f t="shared" si="80"/>
        <v>-1.9486468740160445E-5</v>
      </c>
    </row>
    <row r="1722" spans="1:14" x14ac:dyDescent="0.35">
      <c r="A1722" s="4">
        <v>6</v>
      </c>
      <c r="B1722" s="4">
        <f t="shared" si="78"/>
        <v>6.8073778701327808E-3</v>
      </c>
      <c r="G1722" s="4">
        <v>30</v>
      </c>
      <c r="H1722" s="4">
        <f t="shared" si="79"/>
        <v>1.0559170223704955</v>
      </c>
      <c r="M1722" s="6">
        <v>0.55800000000000005</v>
      </c>
      <c r="N1722" s="8">
        <f t="shared" si="80"/>
        <v>-4.0093248970166619E-2</v>
      </c>
    </row>
    <row r="1723" spans="1:14" x14ac:dyDescent="0.35">
      <c r="A1723" s="4">
        <v>1</v>
      </c>
      <c r="B1723" s="4">
        <f t="shared" si="78"/>
        <v>-0.3718571701143138</v>
      </c>
      <c r="G1723" s="4">
        <v>37</v>
      </c>
      <c r="H1723" s="4">
        <f t="shared" si="79"/>
        <v>1.9809394420049145</v>
      </c>
      <c r="M1723" s="6">
        <v>0.67900000000000005</v>
      </c>
      <c r="N1723" s="8">
        <f t="shared" si="80"/>
        <v>0.11567873353129164</v>
      </c>
    </row>
    <row r="1724" spans="1:14" x14ac:dyDescent="0.35">
      <c r="A1724" s="4">
        <v>17</v>
      </c>
      <c r="B1724" s="4">
        <f t="shared" si="78"/>
        <v>10.481904552433241</v>
      </c>
      <c r="G1724" s="4">
        <v>66</v>
      </c>
      <c r="H1724" s="4">
        <f t="shared" si="79"/>
        <v>11.243404454201036</v>
      </c>
      <c r="M1724" s="6">
        <v>0.56499999999999995</v>
      </c>
      <c r="N1724" s="8">
        <f t="shared" si="80"/>
        <v>-2.5482926015549072E-2</v>
      </c>
    </row>
    <row r="1725" spans="1:14" x14ac:dyDescent="0.35">
      <c r="A1725" s="4">
        <v>9</v>
      </c>
      <c r="B1725" s="4">
        <f t="shared" si="78"/>
        <v>0.39657640974683322</v>
      </c>
      <c r="G1725" s="4">
        <v>30</v>
      </c>
      <c r="H1725" s="4">
        <f t="shared" si="79"/>
        <v>1.0559170223704955</v>
      </c>
      <c r="M1725" s="6">
        <v>0.55800000000000005</v>
      </c>
      <c r="N1725" s="8">
        <f t="shared" si="80"/>
        <v>-4.0093248970166619E-2</v>
      </c>
    </row>
    <row r="1726" spans="1:14" x14ac:dyDescent="0.35">
      <c r="A1726" s="4">
        <v>11</v>
      </c>
      <c r="B1726" s="4">
        <f t="shared" si="78"/>
        <v>1.3242916585882474</v>
      </c>
      <c r="G1726" s="4">
        <v>31</v>
      </c>
      <c r="H1726" s="4">
        <f t="shared" si="79"/>
        <v>1.1650675560533121</v>
      </c>
      <c r="M1726" s="6">
        <v>0.75800000000000001</v>
      </c>
      <c r="N1726" s="8">
        <f t="shared" si="80"/>
        <v>1.0890079266803685</v>
      </c>
    </row>
    <row r="1727" spans="1:14" x14ac:dyDescent="0.35">
      <c r="A1727" s="4">
        <v>6</v>
      </c>
      <c r="B1727" s="4">
        <f t="shared" si="78"/>
        <v>6.8073778701327808E-3</v>
      </c>
      <c r="G1727" s="4">
        <v>80</v>
      </c>
      <c r="H1727" s="4">
        <f t="shared" si="79"/>
        <v>20.023315387173842</v>
      </c>
      <c r="M1727" s="6">
        <v>0.49199999999999999</v>
      </c>
      <c r="N1727" s="8">
        <f t="shared" si="80"/>
        <v>-0.50193054467516229</v>
      </c>
    </row>
    <row r="1728" spans="1:14" x14ac:dyDescent="0.35">
      <c r="A1728" s="4">
        <v>1</v>
      </c>
      <c r="B1728" s="4">
        <f t="shared" si="78"/>
        <v>-0.3718571701143138</v>
      </c>
      <c r="G1728" s="4">
        <v>0</v>
      </c>
      <c r="H1728" s="4">
        <f t="shared" si="79"/>
        <v>0</v>
      </c>
      <c r="M1728" s="6">
        <v>0.625</v>
      </c>
      <c r="N1728" s="8">
        <f t="shared" si="80"/>
        <v>1.6038606977680811E-3</v>
      </c>
    </row>
    <row r="1729" spans="1:14" x14ac:dyDescent="0.35">
      <c r="A1729" s="4">
        <v>15</v>
      </c>
      <c r="B1729" s="4">
        <f t="shared" si="78"/>
        <v>6.0788925613053229</v>
      </c>
      <c r="G1729" s="4">
        <v>32</v>
      </c>
      <c r="H1729" s="4">
        <f t="shared" si="79"/>
        <v>1.2814921847791259</v>
      </c>
      <c r="M1729" s="6">
        <v>0.40600000000000003</v>
      </c>
      <c r="N1729" s="8">
        <f t="shared" si="80"/>
        <v>-2.6526568074351382</v>
      </c>
    </row>
    <row r="1730" spans="1:14" x14ac:dyDescent="0.35">
      <c r="A1730" s="4">
        <v>7</v>
      </c>
      <c r="B1730" s="4">
        <f t="shared" ref="B1730:B1793" si="81">((A1730-E$3)/E$4)^3</f>
        <v>5.1167071081998236E-2</v>
      </c>
      <c r="G1730" s="4">
        <v>10</v>
      </c>
      <c r="H1730" s="4">
        <f t="shared" ref="H1730:H1793" si="82">((G1730-K$3)/K$4)^3</f>
        <v>3.9108037865573909E-2</v>
      </c>
      <c r="M1730" s="6">
        <v>0.79600000000000004</v>
      </c>
      <c r="N1730" s="8">
        <f t="shared" ref="N1730:N1793" si="83">((M1730-Q$3)/Q$4)^3</f>
        <v>2.1433828596401319</v>
      </c>
    </row>
    <row r="1731" spans="1:14" x14ac:dyDescent="0.35">
      <c r="A1731" s="4">
        <v>14</v>
      </c>
      <c r="B1731" s="4">
        <f t="shared" si="81"/>
        <v>4.4378262948011065</v>
      </c>
      <c r="G1731" s="4">
        <v>30</v>
      </c>
      <c r="H1731" s="4">
        <f t="shared" si="82"/>
        <v>1.0559170223704955</v>
      </c>
      <c r="M1731" s="6">
        <v>0.52800000000000002</v>
      </c>
      <c r="N1731" s="8">
        <f t="shared" si="83"/>
        <v>-0.16449846665327592</v>
      </c>
    </row>
    <row r="1732" spans="1:14" x14ac:dyDescent="0.35">
      <c r="A1732" s="4">
        <v>3</v>
      </c>
      <c r="B1732" s="4">
        <f t="shared" si="81"/>
        <v>-4.4986550222447359E-2</v>
      </c>
      <c r="G1732" s="4">
        <v>7</v>
      </c>
      <c r="H1732" s="4">
        <f t="shared" si="82"/>
        <v>1.3414056987891851E-2</v>
      </c>
      <c r="M1732" s="6">
        <v>0.44900000000000001</v>
      </c>
      <c r="N1732" s="8">
        <f t="shared" si="83"/>
        <v>-1.2932664345467573</v>
      </c>
    </row>
    <row r="1733" spans="1:14" x14ac:dyDescent="0.35">
      <c r="A1733" s="4">
        <v>2</v>
      </c>
      <c r="B1733" s="4">
        <f t="shared" si="81"/>
        <v>-0.15518246266652197</v>
      </c>
      <c r="G1733" s="4">
        <v>81</v>
      </c>
      <c r="H1733" s="4">
        <f t="shared" si="82"/>
        <v>20.783614751318456</v>
      </c>
      <c r="M1733" s="6">
        <v>0.58399999999999996</v>
      </c>
      <c r="N1733" s="8">
        <f t="shared" si="83"/>
        <v>-4.412471126658702E-3</v>
      </c>
    </row>
    <row r="1734" spans="1:14" x14ac:dyDescent="0.35">
      <c r="A1734" s="4">
        <v>7</v>
      </c>
      <c r="B1734" s="4">
        <f t="shared" si="81"/>
        <v>5.1167071081998236E-2</v>
      </c>
      <c r="G1734" s="4">
        <v>32</v>
      </c>
      <c r="H1734" s="4">
        <f t="shared" si="82"/>
        <v>1.2814921847791259</v>
      </c>
      <c r="M1734" s="6">
        <v>0.505</v>
      </c>
      <c r="N1734" s="8">
        <f t="shared" si="83"/>
        <v>-0.35129776709607824</v>
      </c>
    </row>
    <row r="1735" spans="1:14" x14ac:dyDescent="0.35">
      <c r="A1735" s="4">
        <v>8</v>
      </c>
      <c r="B1735" s="4">
        <f t="shared" si="81"/>
        <v>0.16908744968147643</v>
      </c>
      <c r="G1735" s="4">
        <v>60</v>
      </c>
      <c r="H1735" s="4">
        <f t="shared" si="82"/>
        <v>8.4473361789639636</v>
      </c>
      <c r="M1735" s="6">
        <v>0.74299999999999999</v>
      </c>
      <c r="N1735" s="8">
        <f t="shared" si="83"/>
        <v>0.79401847442984885</v>
      </c>
    </row>
    <row r="1736" spans="1:14" x14ac:dyDescent="0.35">
      <c r="A1736" s="4">
        <v>5</v>
      </c>
      <c r="B1736" s="4">
        <f t="shared" si="81"/>
        <v>4.7396761401866345E-7</v>
      </c>
      <c r="G1736" s="4">
        <v>0</v>
      </c>
      <c r="H1736" s="4">
        <f t="shared" si="82"/>
        <v>0</v>
      </c>
      <c r="M1736" s="6">
        <v>0.33</v>
      </c>
      <c r="N1736" s="8">
        <f t="shared" si="83"/>
        <v>-6.9166065864837689</v>
      </c>
    </row>
    <row r="1737" spans="1:14" x14ac:dyDescent="0.35">
      <c r="A1737" s="4">
        <v>3</v>
      </c>
      <c r="B1737" s="4">
        <f t="shared" si="81"/>
        <v>-4.4986550222447359E-2</v>
      </c>
      <c r="G1737" s="4">
        <v>73</v>
      </c>
      <c r="H1737" s="4">
        <f t="shared" si="82"/>
        <v>15.213691566351965</v>
      </c>
      <c r="M1737" s="6">
        <v>0.86199999999999999</v>
      </c>
      <c r="N1737" s="8">
        <f t="shared" si="83"/>
        <v>5.2843663233619917</v>
      </c>
    </row>
    <row r="1738" spans="1:14" x14ac:dyDescent="0.35">
      <c r="A1738" s="4">
        <v>1</v>
      </c>
      <c r="B1738" s="4">
        <f t="shared" si="81"/>
        <v>-0.3718571701143138</v>
      </c>
      <c r="G1738" s="4">
        <v>0</v>
      </c>
      <c r="H1738" s="4">
        <f t="shared" si="82"/>
        <v>0</v>
      </c>
      <c r="M1738" s="6">
        <v>0.66200000000000003</v>
      </c>
      <c r="N1738" s="8">
        <f t="shared" si="83"/>
        <v>5.0943722285945334E-2</v>
      </c>
    </row>
    <row r="1739" spans="1:14" x14ac:dyDescent="0.35">
      <c r="A1739" s="4">
        <v>1</v>
      </c>
      <c r="B1739" s="4">
        <f t="shared" si="81"/>
        <v>-0.3718571701143138</v>
      </c>
      <c r="G1739" s="4">
        <v>45</v>
      </c>
      <c r="H1739" s="4">
        <f t="shared" si="82"/>
        <v>3.5637199505004213</v>
      </c>
      <c r="M1739" s="6">
        <v>0.73699999999999999</v>
      </c>
      <c r="N1739" s="8">
        <f t="shared" si="83"/>
        <v>0.69283837974932128</v>
      </c>
    </row>
    <row r="1740" spans="1:14" x14ac:dyDescent="0.35">
      <c r="A1740" s="4">
        <v>10</v>
      </c>
      <c r="B1740" s="4">
        <f t="shared" si="81"/>
        <v>0.76964184735633479</v>
      </c>
      <c r="G1740" s="4">
        <v>77</v>
      </c>
      <c r="H1740" s="4">
        <f t="shared" si="82"/>
        <v>17.854109850884047</v>
      </c>
      <c r="M1740" s="6">
        <v>0.31900000000000001</v>
      </c>
      <c r="N1740" s="8">
        <f t="shared" si="83"/>
        <v>-7.7707965746558392</v>
      </c>
    </row>
    <row r="1741" spans="1:14" x14ac:dyDescent="0.35">
      <c r="A1741" s="4">
        <v>2</v>
      </c>
      <c r="B1741" s="4">
        <f t="shared" si="81"/>
        <v>-0.15518246266652197</v>
      </c>
      <c r="G1741" s="4">
        <v>0</v>
      </c>
      <c r="H1741" s="4">
        <f t="shared" si="82"/>
        <v>0</v>
      </c>
      <c r="M1741" s="6">
        <v>0.46700000000000003</v>
      </c>
      <c r="N1741" s="8">
        <f t="shared" si="83"/>
        <v>-0.90172852611340948</v>
      </c>
    </row>
    <row r="1742" spans="1:14" x14ac:dyDescent="0.35">
      <c r="A1742" s="4">
        <v>1</v>
      </c>
      <c r="B1742" s="4">
        <f t="shared" si="81"/>
        <v>-0.3718571701143138</v>
      </c>
      <c r="G1742" s="4">
        <v>50</v>
      </c>
      <c r="H1742" s="4">
        <f t="shared" si="82"/>
        <v>4.8885047331967373</v>
      </c>
      <c r="M1742" s="6">
        <v>0.52300000000000002</v>
      </c>
      <c r="N1742" s="8">
        <f t="shared" si="83"/>
        <v>-0.19734234341194942</v>
      </c>
    </row>
    <row r="1743" spans="1:14" x14ac:dyDescent="0.35">
      <c r="A1743" s="4">
        <v>13</v>
      </c>
      <c r="B1743" s="4">
        <f t="shared" si="81"/>
        <v>3.1223759862323677</v>
      </c>
      <c r="G1743" s="4">
        <v>0</v>
      </c>
      <c r="H1743" s="4">
        <f t="shared" si="82"/>
        <v>0</v>
      </c>
      <c r="M1743" s="6">
        <v>0.64800000000000002</v>
      </c>
      <c r="N1743" s="8">
        <f t="shared" si="83"/>
        <v>2.0735714741941285E-2</v>
      </c>
    </row>
    <row r="1744" spans="1:14" x14ac:dyDescent="0.35">
      <c r="A1744" s="4">
        <v>2</v>
      </c>
      <c r="B1744" s="4">
        <f t="shared" si="81"/>
        <v>-0.15518246266652197</v>
      </c>
      <c r="G1744" s="4">
        <v>0</v>
      </c>
      <c r="H1744" s="4">
        <f t="shared" si="82"/>
        <v>0</v>
      </c>
      <c r="M1744" s="6">
        <v>0.51600000000000001</v>
      </c>
      <c r="N1744" s="8">
        <f t="shared" si="83"/>
        <v>-0.25027309194778913</v>
      </c>
    </row>
    <row r="1745" spans="1:14" x14ac:dyDescent="0.35">
      <c r="A1745" s="4">
        <v>10</v>
      </c>
      <c r="B1745" s="4">
        <f t="shared" si="81"/>
        <v>0.76964184735633479</v>
      </c>
      <c r="G1745" s="4">
        <v>3</v>
      </c>
      <c r="H1745" s="4">
        <f t="shared" si="82"/>
        <v>1.0559170223704954E-3</v>
      </c>
      <c r="M1745" s="6">
        <v>0.54500000000000004</v>
      </c>
      <c r="N1745" s="8">
        <f t="shared" si="83"/>
        <v>-8.027586438603905E-2</v>
      </c>
    </row>
    <row r="1746" spans="1:14" x14ac:dyDescent="0.35">
      <c r="A1746" s="4">
        <v>2</v>
      </c>
      <c r="B1746" s="4">
        <f t="shared" si="81"/>
        <v>-0.15518246266652197</v>
      </c>
      <c r="G1746" s="4">
        <v>67</v>
      </c>
      <c r="H1746" s="4">
        <f t="shared" si="82"/>
        <v>11.762250792563604</v>
      </c>
      <c r="M1746" s="6">
        <v>0.376</v>
      </c>
      <c r="N1746" s="8">
        <f t="shared" si="83"/>
        <v>-4.0193259035619144</v>
      </c>
    </row>
    <row r="1747" spans="1:14" x14ac:dyDescent="0.35">
      <c r="A1747" s="4">
        <v>6</v>
      </c>
      <c r="B1747" s="4">
        <f t="shared" si="81"/>
        <v>6.8073778701327808E-3</v>
      </c>
      <c r="G1747" s="4">
        <v>57</v>
      </c>
      <c r="H1747" s="4">
        <f t="shared" si="82"/>
        <v>7.2425348564392262</v>
      </c>
      <c r="M1747" s="6">
        <v>0.74099999999999999</v>
      </c>
      <c r="N1747" s="8">
        <f t="shared" si="83"/>
        <v>0.75926793109144197</v>
      </c>
    </row>
    <row r="1748" spans="1:14" x14ac:dyDescent="0.35">
      <c r="A1748" s="4">
        <v>1</v>
      </c>
      <c r="B1748" s="4">
        <f t="shared" si="81"/>
        <v>-0.3718571701143138</v>
      </c>
      <c r="G1748" s="4">
        <v>65</v>
      </c>
      <c r="H1748" s="4">
        <f t="shared" si="82"/>
        <v>10.740044898833231</v>
      </c>
      <c r="M1748" s="6">
        <v>0.68200000000000005</v>
      </c>
      <c r="N1748" s="8">
        <f t="shared" si="83"/>
        <v>0.13095380939639828</v>
      </c>
    </row>
    <row r="1749" spans="1:14" x14ac:dyDescent="0.35">
      <c r="A1749" s="4">
        <v>2</v>
      </c>
      <c r="B1749" s="4">
        <f t="shared" si="81"/>
        <v>-0.15518246266652197</v>
      </c>
      <c r="G1749" s="4">
        <v>37</v>
      </c>
      <c r="H1749" s="4">
        <f t="shared" si="82"/>
        <v>1.9809394420049145</v>
      </c>
      <c r="M1749" s="6">
        <v>0.47699999999999998</v>
      </c>
      <c r="N1749" s="8">
        <f t="shared" si="83"/>
        <v>-0.7230688464427395</v>
      </c>
    </row>
    <row r="1750" spans="1:14" x14ac:dyDescent="0.35">
      <c r="A1750" s="4">
        <v>3</v>
      </c>
      <c r="B1750" s="4">
        <f t="shared" si="81"/>
        <v>-4.4986550222447359E-2</v>
      </c>
      <c r="G1750" s="4">
        <v>64</v>
      </c>
      <c r="H1750" s="4">
        <f t="shared" si="82"/>
        <v>10.251937478233007</v>
      </c>
      <c r="M1750" s="6">
        <v>0.68799999999999994</v>
      </c>
      <c r="N1750" s="8">
        <f t="shared" si="83"/>
        <v>0.16542243775008927</v>
      </c>
    </row>
    <row r="1751" spans="1:14" x14ac:dyDescent="0.35">
      <c r="A1751" s="4">
        <v>3</v>
      </c>
      <c r="B1751" s="4">
        <f t="shared" si="81"/>
        <v>-4.4986550222447359E-2</v>
      </c>
      <c r="G1751" s="4">
        <v>32</v>
      </c>
      <c r="H1751" s="4">
        <f t="shared" si="82"/>
        <v>1.2814921847791259</v>
      </c>
      <c r="M1751" s="6">
        <v>0.57799999999999996</v>
      </c>
      <c r="N1751" s="8">
        <f t="shared" si="83"/>
        <v>-8.6342584993366611E-3</v>
      </c>
    </row>
    <row r="1752" spans="1:14" x14ac:dyDescent="0.35">
      <c r="A1752" s="4">
        <v>7</v>
      </c>
      <c r="B1752" s="4">
        <f t="shared" si="81"/>
        <v>5.1167071081998236E-2</v>
      </c>
      <c r="G1752" s="4">
        <v>0</v>
      </c>
      <c r="H1752" s="4">
        <f t="shared" si="82"/>
        <v>0</v>
      </c>
      <c r="M1752" s="6">
        <v>0.44800000000000001</v>
      </c>
      <c r="N1752" s="8">
        <f t="shared" si="83"/>
        <v>-1.3178330881588198</v>
      </c>
    </row>
    <row r="1753" spans="1:14" x14ac:dyDescent="0.35">
      <c r="A1753" s="4">
        <v>3</v>
      </c>
      <c r="B1753" s="4">
        <f t="shared" si="81"/>
        <v>-4.4986550222447359E-2</v>
      </c>
      <c r="G1753" s="4">
        <v>17</v>
      </c>
      <c r="H1753" s="4">
        <f t="shared" si="82"/>
        <v>0.19213779003356452</v>
      </c>
      <c r="M1753" s="6">
        <v>0.84799999999999998</v>
      </c>
      <c r="N1753" s="8">
        <f t="shared" si="83"/>
        <v>4.4580797276529669</v>
      </c>
    </row>
    <row r="1754" spans="1:14" x14ac:dyDescent="0.35">
      <c r="A1754" s="4">
        <v>1</v>
      </c>
      <c r="B1754" s="4">
        <f t="shared" si="81"/>
        <v>-0.3718571701143138</v>
      </c>
      <c r="G1754" s="4">
        <v>49</v>
      </c>
      <c r="H1754" s="4">
        <f t="shared" si="82"/>
        <v>4.6010215468469022</v>
      </c>
      <c r="M1754" s="6">
        <v>0.76800000000000002</v>
      </c>
      <c r="N1754" s="8">
        <f t="shared" si="83"/>
        <v>1.3215289717408549</v>
      </c>
    </row>
    <row r="1755" spans="1:14" x14ac:dyDescent="0.35">
      <c r="A1755" s="4">
        <v>2</v>
      </c>
      <c r="B1755" s="4">
        <f t="shared" si="81"/>
        <v>-0.15518246266652197</v>
      </c>
      <c r="G1755" s="4">
        <v>70</v>
      </c>
      <c r="H1755" s="4">
        <f t="shared" si="82"/>
        <v>13.414056987891843</v>
      </c>
      <c r="M1755" s="6">
        <v>0.82799999999999996</v>
      </c>
      <c r="N1755" s="8">
        <f t="shared" si="83"/>
        <v>3.4341478860039887</v>
      </c>
    </row>
    <row r="1756" spans="1:14" x14ac:dyDescent="0.35">
      <c r="A1756" s="4">
        <v>1</v>
      </c>
      <c r="B1756" s="4">
        <f t="shared" si="81"/>
        <v>-0.3718571701143138</v>
      </c>
      <c r="G1756" s="4">
        <v>66</v>
      </c>
      <c r="H1756" s="4">
        <f t="shared" si="82"/>
        <v>11.243404454201036</v>
      </c>
      <c r="M1756" s="6">
        <v>0.95399999999999996</v>
      </c>
      <c r="N1756" s="8">
        <f t="shared" si="83"/>
        <v>13.354210851645128</v>
      </c>
    </row>
    <row r="1757" spans="1:14" x14ac:dyDescent="0.35">
      <c r="A1757" s="4">
        <v>5</v>
      </c>
      <c r="B1757" s="4">
        <f t="shared" si="81"/>
        <v>4.7396761401866345E-7</v>
      </c>
      <c r="G1757" s="4">
        <v>61</v>
      </c>
      <c r="H1757" s="4">
        <f t="shared" si="82"/>
        <v>8.8767815427658281</v>
      </c>
      <c r="M1757" s="6">
        <v>0.74</v>
      </c>
      <c r="N1757" s="8">
        <f t="shared" si="83"/>
        <v>0.74227950102694285</v>
      </c>
    </row>
    <row r="1758" spans="1:14" x14ac:dyDescent="0.35">
      <c r="A1758" s="4">
        <v>9</v>
      </c>
      <c r="B1758" s="4">
        <f t="shared" si="81"/>
        <v>0.39657640974683322</v>
      </c>
      <c r="G1758" s="4">
        <v>57</v>
      </c>
      <c r="H1758" s="4">
        <f t="shared" si="82"/>
        <v>7.2425348564392262</v>
      </c>
      <c r="M1758" s="6">
        <v>0.77</v>
      </c>
      <c r="N1758" s="8">
        <f t="shared" si="83"/>
        <v>1.3716846536612075</v>
      </c>
    </row>
    <row r="1759" spans="1:14" x14ac:dyDescent="0.35">
      <c r="A1759" s="4">
        <v>1</v>
      </c>
      <c r="B1759" s="4">
        <f t="shared" si="81"/>
        <v>-0.3718571701143138</v>
      </c>
      <c r="G1759" s="4">
        <v>66</v>
      </c>
      <c r="H1759" s="4">
        <f t="shared" si="82"/>
        <v>11.243404454201036</v>
      </c>
      <c r="M1759" s="6">
        <v>0.91600000000000004</v>
      </c>
      <c r="N1759" s="8">
        <f t="shared" si="83"/>
        <v>9.4205610934392947</v>
      </c>
    </row>
    <row r="1760" spans="1:14" x14ac:dyDescent="0.35">
      <c r="A1760" s="4">
        <v>3</v>
      </c>
      <c r="B1760" s="4">
        <f t="shared" si="81"/>
        <v>-4.4986550222447359E-2</v>
      </c>
      <c r="G1760" s="4">
        <v>55</v>
      </c>
      <c r="H1760" s="4">
        <f t="shared" si="82"/>
        <v>6.5065997998848584</v>
      </c>
      <c r="M1760" s="6">
        <v>0.73699999999999999</v>
      </c>
      <c r="N1760" s="8">
        <f t="shared" si="83"/>
        <v>0.69283837974932128</v>
      </c>
    </row>
    <row r="1761" spans="1:14" x14ac:dyDescent="0.35">
      <c r="A1761" s="4">
        <v>40</v>
      </c>
      <c r="B1761" s="4">
        <f t="shared" si="81"/>
        <v>258.25383158186793</v>
      </c>
      <c r="G1761" s="4">
        <v>16</v>
      </c>
      <c r="H1761" s="4">
        <f t="shared" si="82"/>
        <v>0.16018652309739073</v>
      </c>
      <c r="M1761" s="6">
        <v>0.47799999999999998</v>
      </c>
      <c r="N1761" s="8">
        <f t="shared" si="83"/>
        <v>-0.70662679774395987</v>
      </c>
    </row>
    <row r="1762" spans="1:14" x14ac:dyDescent="0.35">
      <c r="A1762" s="4">
        <v>10</v>
      </c>
      <c r="B1762" s="4">
        <f t="shared" si="81"/>
        <v>0.76964184735633479</v>
      </c>
      <c r="G1762" s="4">
        <v>67</v>
      </c>
      <c r="H1762" s="4">
        <f t="shared" si="82"/>
        <v>11.762250792563604</v>
      </c>
      <c r="M1762" s="6">
        <v>0.76600000000000001</v>
      </c>
      <c r="N1762" s="8">
        <f t="shared" si="83"/>
        <v>1.2726110674592019</v>
      </c>
    </row>
    <row r="1763" spans="1:14" x14ac:dyDescent="0.35">
      <c r="A1763" s="4">
        <v>1</v>
      </c>
      <c r="B1763" s="4">
        <f t="shared" si="81"/>
        <v>-0.3718571701143138</v>
      </c>
      <c r="G1763" s="4">
        <v>0</v>
      </c>
      <c r="H1763" s="4">
        <f t="shared" si="82"/>
        <v>0</v>
      </c>
      <c r="M1763" s="6">
        <v>0.51</v>
      </c>
      <c r="N1763" s="8">
        <f t="shared" si="83"/>
        <v>-0.30254759728289171</v>
      </c>
    </row>
    <row r="1764" spans="1:14" x14ac:dyDescent="0.35">
      <c r="A1764" s="4">
        <v>2</v>
      </c>
      <c r="B1764" s="4">
        <f t="shared" si="81"/>
        <v>-0.15518246266652197</v>
      </c>
      <c r="G1764" s="4">
        <v>0</v>
      </c>
      <c r="H1764" s="4">
        <f t="shared" si="82"/>
        <v>0</v>
      </c>
      <c r="M1764" s="6">
        <v>0.60699999999999998</v>
      </c>
      <c r="N1764" s="8">
        <f t="shared" si="83"/>
        <v>-2.5525908235393989E-7</v>
      </c>
    </row>
    <row r="1765" spans="1:14" x14ac:dyDescent="0.35">
      <c r="A1765" s="4">
        <v>1</v>
      </c>
      <c r="B1765" s="4">
        <f t="shared" si="81"/>
        <v>-0.3718571701143138</v>
      </c>
      <c r="G1765" s="4">
        <v>0</v>
      </c>
      <c r="H1765" s="4">
        <f t="shared" si="82"/>
        <v>0</v>
      </c>
      <c r="M1765" s="6">
        <v>0.79</v>
      </c>
      <c r="N1765" s="8">
        <f t="shared" si="83"/>
        <v>1.9447215434248515</v>
      </c>
    </row>
    <row r="1766" spans="1:14" x14ac:dyDescent="0.35">
      <c r="A1766" s="4">
        <v>1</v>
      </c>
      <c r="B1766" s="4">
        <f t="shared" si="81"/>
        <v>-0.3718571701143138</v>
      </c>
      <c r="G1766" s="4">
        <v>23</v>
      </c>
      <c r="H1766" s="4">
        <f t="shared" si="82"/>
        <v>0.47582749671043761</v>
      </c>
      <c r="M1766" s="6">
        <v>0.53600000000000003</v>
      </c>
      <c r="N1766" s="8">
        <f t="shared" si="83"/>
        <v>-0.11988203508373187</v>
      </c>
    </row>
    <row r="1767" spans="1:14" x14ac:dyDescent="0.35">
      <c r="A1767" s="4">
        <v>1</v>
      </c>
      <c r="B1767" s="4">
        <f t="shared" si="81"/>
        <v>-0.3718571701143138</v>
      </c>
      <c r="G1767" s="4">
        <v>73</v>
      </c>
      <c r="H1767" s="4">
        <f t="shared" si="82"/>
        <v>15.213691566351965</v>
      </c>
      <c r="M1767" s="6">
        <v>0.70499999999999996</v>
      </c>
      <c r="N1767" s="8">
        <f t="shared" si="83"/>
        <v>0.29473158328860694</v>
      </c>
    </row>
    <row r="1768" spans="1:14" x14ac:dyDescent="0.35">
      <c r="A1768" s="4">
        <v>1</v>
      </c>
      <c r="B1768" s="4">
        <f t="shared" si="81"/>
        <v>-0.3718571701143138</v>
      </c>
      <c r="G1768" s="4">
        <v>71</v>
      </c>
      <c r="H1768" s="4">
        <f t="shared" si="82"/>
        <v>13.997196940505422</v>
      </c>
      <c r="M1768" s="6">
        <v>0.59199999999999997</v>
      </c>
      <c r="N1768" s="8">
        <f t="shared" si="83"/>
        <v>-1.3012868720779327E-3</v>
      </c>
    </row>
    <row r="1769" spans="1:14" x14ac:dyDescent="0.35">
      <c r="A1769" s="4">
        <v>1</v>
      </c>
      <c r="B1769" s="4">
        <f t="shared" si="81"/>
        <v>-0.3718571701143138</v>
      </c>
      <c r="G1769" s="4">
        <v>83</v>
      </c>
      <c r="H1769" s="4">
        <f t="shared" si="82"/>
        <v>22.361467647042904</v>
      </c>
      <c r="M1769" s="6">
        <v>0.53200000000000003</v>
      </c>
      <c r="N1769" s="8">
        <f t="shared" si="83"/>
        <v>-0.141016065682953</v>
      </c>
    </row>
    <row r="1770" spans="1:14" x14ac:dyDescent="0.35">
      <c r="A1770" s="4">
        <v>1</v>
      </c>
      <c r="B1770" s="4">
        <f t="shared" si="81"/>
        <v>-0.3718571701143138</v>
      </c>
      <c r="G1770" s="4">
        <v>0</v>
      </c>
      <c r="H1770" s="4">
        <f t="shared" si="82"/>
        <v>0</v>
      </c>
      <c r="M1770" s="6">
        <v>0.377</v>
      </c>
      <c r="N1770" s="8">
        <f t="shared" si="83"/>
        <v>-3.9675589736701231</v>
      </c>
    </row>
    <row r="1771" spans="1:14" x14ac:dyDescent="0.35">
      <c r="A1771" s="4">
        <v>5</v>
      </c>
      <c r="B1771" s="4">
        <f t="shared" si="81"/>
        <v>4.7396761401866345E-7</v>
      </c>
      <c r="G1771" s="4">
        <v>49</v>
      </c>
      <c r="H1771" s="4">
        <f t="shared" si="82"/>
        <v>4.6010215468469022</v>
      </c>
      <c r="M1771" s="6">
        <v>0.39300000000000002</v>
      </c>
      <c r="N1771" s="8">
        <f t="shared" si="83"/>
        <v>-3.1986849985580861</v>
      </c>
    </row>
    <row r="1772" spans="1:14" x14ac:dyDescent="0.35">
      <c r="A1772" s="4">
        <v>1</v>
      </c>
      <c r="B1772" s="4">
        <f t="shared" si="81"/>
        <v>-0.3718571701143138</v>
      </c>
      <c r="G1772" s="4">
        <v>0</v>
      </c>
      <c r="H1772" s="4">
        <f t="shared" si="82"/>
        <v>0</v>
      </c>
      <c r="M1772" s="6">
        <v>0.51</v>
      </c>
      <c r="N1772" s="8">
        <f t="shared" si="83"/>
        <v>-0.30254759728289171</v>
      </c>
    </row>
    <row r="1773" spans="1:14" x14ac:dyDescent="0.35">
      <c r="A1773" s="4">
        <v>4</v>
      </c>
      <c r="B1773" s="4">
        <f t="shared" si="81"/>
        <v>-5.2615367038240336E-3</v>
      </c>
      <c r="G1773" s="4">
        <v>23</v>
      </c>
      <c r="H1773" s="4">
        <f t="shared" si="82"/>
        <v>0.47582749671043761</v>
      </c>
      <c r="M1773" s="6">
        <v>0.40600000000000003</v>
      </c>
      <c r="N1773" s="8">
        <f t="shared" si="83"/>
        <v>-2.6526568074351382</v>
      </c>
    </row>
    <row r="1774" spans="1:14" x14ac:dyDescent="0.35">
      <c r="A1774" s="4">
        <v>9</v>
      </c>
      <c r="B1774" s="4">
        <f t="shared" si="81"/>
        <v>0.39657640974683322</v>
      </c>
      <c r="G1774" s="4">
        <v>21</v>
      </c>
      <c r="H1774" s="4">
        <f t="shared" si="82"/>
        <v>0.36217953867307984</v>
      </c>
      <c r="M1774" s="6">
        <v>0.63300000000000001</v>
      </c>
      <c r="N1774" s="8">
        <f t="shared" si="83"/>
        <v>5.0794309975187892E-3</v>
      </c>
    </row>
    <row r="1775" spans="1:14" x14ac:dyDescent="0.35">
      <c r="A1775" s="4">
        <v>1</v>
      </c>
      <c r="B1775" s="4">
        <f t="shared" si="81"/>
        <v>-0.3718571701143138</v>
      </c>
      <c r="G1775" s="4">
        <v>65</v>
      </c>
      <c r="H1775" s="4">
        <f t="shared" si="82"/>
        <v>10.740044898833231</v>
      </c>
      <c r="M1775" s="6">
        <v>0.47499999999999998</v>
      </c>
      <c r="N1775" s="8">
        <f t="shared" si="83"/>
        <v>-0.75671416207558451</v>
      </c>
    </row>
    <row r="1776" spans="1:14" x14ac:dyDescent="0.35">
      <c r="A1776" s="4">
        <v>13</v>
      </c>
      <c r="B1776" s="4">
        <f t="shared" si="81"/>
        <v>3.1223759862323677</v>
      </c>
      <c r="G1776" s="4">
        <v>62</v>
      </c>
      <c r="H1776" s="4">
        <f t="shared" si="82"/>
        <v>9.3205404484264971</v>
      </c>
      <c r="M1776" s="6">
        <v>0.68899999999999995</v>
      </c>
      <c r="N1776" s="8">
        <f t="shared" si="83"/>
        <v>0.17169771294364591</v>
      </c>
    </row>
    <row r="1777" spans="1:14" x14ac:dyDescent="0.35">
      <c r="A1777" s="4">
        <v>2</v>
      </c>
      <c r="B1777" s="4">
        <f t="shared" si="81"/>
        <v>-0.15518246266652197</v>
      </c>
      <c r="G1777" s="4">
        <v>79</v>
      </c>
      <c r="H1777" s="4">
        <f t="shared" si="82"/>
        <v>19.281787881204689</v>
      </c>
      <c r="M1777" s="6">
        <v>0.69599999999999995</v>
      </c>
      <c r="N1777" s="8">
        <f t="shared" si="83"/>
        <v>0.22012126474077942</v>
      </c>
    </row>
    <row r="1778" spans="1:14" x14ac:dyDescent="0.35">
      <c r="A1778" s="4">
        <v>7</v>
      </c>
      <c r="B1778" s="4">
        <f t="shared" si="81"/>
        <v>5.1167071081998236E-2</v>
      </c>
      <c r="G1778" s="4">
        <v>51</v>
      </c>
      <c r="H1778" s="4">
        <f t="shared" si="82"/>
        <v>5.1877203309062425</v>
      </c>
      <c r="M1778" s="6">
        <v>0.35199999999999998</v>
      </c>
      <c r="N1778" s="8">
        <f t="shared" si="83"/>
        <v>-5.4006806149627522</v>
      </c>
    </row>
    <row r="1779" spans="1:14" x14ac:dyDescent="0.35">
      <c r="A1779" s="4">
        <v>6</v>
      </c>
      <c r="B1779" s="4">
        <f t="shared" si="81"/>
        <v>6.8073778701327808E-3</v>
      </c>
      <c r="G1779" s="4">
        <v>0</v>
      </c>
      <c r="H1779" s="4">
        <f t="shared" si="82"/>
        <v>0</v>
      </c>
      <c r="M1779" s="6">
        <v>0.628</v>
      </c>
      <c r="N1779" s="8">
        <f t="shared" si="83"/>
        <v>2.6064823688528244E-3</v>
      </c>
    </row>
    <row r="1780" spans="1:14" x14ac:dyDescent="0.35">
      <c r="A1780" s="4">
        <v>6</v>
      </c>
      <c r="B1780" s="4">
        <f t="shared" si="81"/>
        <v>6.8073778701327808E-3</v>
      </c>
      <c r="G1780" s="4">
        <v>37</v>
      </c>
      <c r="H1780" s="4">
        <f t="shared" si="82"/>
        <v>1.9809394420049145</v>
      </c>
      <c r="M1780" s="6">
        <v>0.63800000000000001</v>
      </c>
      <c r="N1780" s="8">
        <f t="shared" si="83"/>
        <v>8.7641921654881896E-3</v>
      </c>
    </row>
    <row r="1781" spans="1:14" x14ac:dyDescent="0.35">
      <c r="A1781" s="4">
        <v>5</v>
      </c>
      <c r="B1781" s="4">
        <f t="shared" si="81"/>
        <v>4.7396761401866345E-7</v>
      </c>
      <c r="G1781" s="4">
        <v>85</v>
      </c>
      <c r="H1781" s="4">
        <f t="shared" si="82"/>
        <v>24.01722375419557</v>
      </c>
      <c r="M1781" s="6">
        <v>0.72799999999999998</v>
      </c>
      <c r="N1781" s="8">
        <f t="shared" si="83"/>
        <v>0.55778018485195735</v>
      </c>
    </row>
    <row r="1782" spans="1:14" x14ac:dyDescent="0.35">
      <c r="A1782" s="4">
        <v>3</v>
      </c>
      <c r="B1782" s="4">
        <f t="shared" si="81"/>
        <v>-4.4986550222447359E-2</v>
      </c>
      <c r="G1782" s="4">
        <v>63</v>
      </c>
      <c r="H1782" s="4">
        <f t="shared" si="82"/>
        <v>9.7788475441731553</v>
      </c>
      <c r="M1782" s="6">
        <v>0.79500000000000004</v>
      </c>
      <c r="N1782" s="8">
        <f t="shared" si="83"/>
        <v>2.1093749870434957</v>
      </c>
    </row>
    <row r="1783" spans="1:14" x14ac:dyDescent="0.35">
      <c r="A1783" s="4">
        <v>1</v>
      </c>
      <c r="B1783" s="4">
        <f t="shared" si="81"/>
        <v>-0.3718571701143138</v>
      </c>
      <c r="G1783" s="4">
        <v>69</v>
      </c>
      <c r="H1783" s="4">
        <f t="shared" si="82"/>
        <v>12.847342411181817</v>
      </c>
      <c r="M1783" s="6">
        <v>0.66700000000000004</v>
      </c>
      <c r="N1783" s="8">
        <f t="shared" si="83"/>
        <v>6.6422149911312289E-2</v>
      </c>
    </row>
    <row r="1784" spans="1:14" x14ac:dyDescent="0.35">
      <c r="A1784" s="4">
        <v>6</v>
      </c>
      <c r="B1784" s="4">
        <f t="shared" si="81"/>
        <v>6.8073778701327808E-3</v>
      </c>
      <c r="G1784" s="4">
        <v>82</v>
      </c>
      <c r="H1784" s="4">
        <f t="shared" si="82"/>
        <v>21.562920621865757</v>
      </c>
      <c r="M1784" s="6">
        <v>0.628</v>
      </c>
      <c r="N1784" s="8">
        <f t="shared" si="83"/>
        <v>2.6064823688528244E-3</v>
      </c>
    </row>
    <row r="1785" spans="1:14" x14ac:dyDescent="0.35">
      <c r="A1785" s="4">
        <v>4</v>
      </c>
      <c r="B1785" s="4">
        <f t="shared" si="81"/>
        <v>-5.2615367038240336E-3</v>
      </c>
      <c r="G1785" s="4">
        <v>0</v>
      </c>
      <c r="H1785" s="4">
        <f t="shared" si="82"/>
        <v>0</v>
      </c>
      <c r="M1785" s="6">
        <v>0.72499999999999998</v>
      </c>
      <c r="N1785" s="8">
        <f t="shared" si="83"/>
        <v>0.51700852825926769</v>
      </c>
    </row>
    <row r="1786" spans="1:14" x14ac:dyDescent="0.35">
      <c r="A1786" s="4">
        <v>2</v>
      </c>
      <c r="B1786" s="4">
        <f t="shared" si="81"/>
        <v>-0.15518246266652197</v>
      </c>
      <c r="G1786" s="4">
        <v>40</v>
      </c>
      <c r="H1786" s="4">
        <f t="shared" si="82"/>
        <v>2.5029144233967302</v>
      </c>
      <c r="M1786" s="6">
        <v>0.71</v>
      </c>
      <c r="N1786" s="8">
        <f t="shared" si="83"/>
        <v>0.34265956092112793</v>
      </c>
    </row>
    <row r="1787" spans="1:14" x14ac:dyDescent="0.35">
      <c r="A1787" s="4">
        <v>4</v>
      </c>
      <c r="B1787" s="4">
        <f t="shared" si="81"/>
        <v>-5.2615367038240336E-3</v>
      </c>
      <c r="G1787" s="4">
        <v>51</v>
      </c>
      <c r="H1787" s="4">
        <f t="shared" si="82"/>
        <v>5.1877203309062425</v>
      </c>
      <c r="M1787" s="6">
        <v>0.70799999999999996</v>
      </c>
      <c r="N1787" s="8">
        <f t="shared" si="83"/>
        <v>0.32290993230847659</v>
      </c>
    </row>
    <row r="1788" spans="1:14" x14ac:dyDescent="0.35">
      <c r="A1788" s="4">
        <v>1</v>
      </c>
      <c r="B1788" s="4">
        <f t="shared" si="81"/>
        <v>-0.3718571701143138</v>
      </c>
      <c r="G1788" s="4">
        <v>53</v>
      </c>
      <c r="H1788" s="4">
        <f t="shared" si="82"/>
        <v>5.8222873533130457</v>
      </c>
      <c r="M1788" s="6">
        <v>0.72299999999999998</v>
      </c>
      <c r="N1788" s="8">
        <f t="shared" si="83"/>
        <v>0.49096224586020615</v>
      </c>
    </row>
    <row r="1789" spans="1:14" x14ac:dyDescent="0.35">
      <c r="A1789" s="4">
        <v>1</v>
      </c>
      <c r="B1789" s="4">
        <f t="shared" si="81"/>
        <v>-0.3718571701143138</v>
      </c>
      <c r="G1789" s="4">
        <v>58</v>
      </c>
      <c r="H1789" s="4">
        <f t="shared" si="82"/>
        <v>7.6304474840278536</v>
      </c>
      <c r="M1789" s="6">
        <v>0.68300000000000005</v>
      </c>
      <c r="N1789" s="8">
        <f t="shared" si="83"/>
        <v>0.13632931512828159</v>
      </c>
    </row>
    <row r="1790" spans="1:14" x14ac:dyDescent="0.35">
      <c r="A1790" s="4">
        <v>1</v>
      </c>
      <c r="B1790" s="4">
        <f t="shared" si="81"/>
        <v>-0.3718571701143138</v>
      </c>
      <c r="G1790" s="4">
        <v>34</v>
      </c>
      <c r="H1790" s="4">
        <f t="shared" si="82"/>
        <v>1.5371023202685161</v>
      </c>
      <c r="M1790" s="6">
        <v>0.55100000000000005</v>
      </c>
      <c r="N1790" s="8">
        <f t="shared" si="83"/>
        <v>-5.9432654623888873E-2</v>
      </c>
    </row>
    <row r="1791" spans="1:14" x14ac:dyDescent="0.35">
      <c r="A1791" s="4">
        <v>2</v>
      </c>
      <c r="B1791" s="4">
        <f t="shared" si="81"/>
        <v>-0.15518246266652197</v>
      </c>
      <c r="G1791" s="4">
        <v>0</v>
      </c>
      <c r="H1791" s="4">
        <f t="shared" si="82"/>
        <v>0</v>
      </c>
      <c r="M1791" s="6">
        <v>0.67400000000000004</v>
      </c>
      <c r="N1791" s="8">
        <f t="shared" si="83"/>
        <v>9.294242400987858E-2</v>
      </c>
    </row>
    <row r="1792" spans="1:14" x14ac:dyDescent="0.35">
      <c r="A1792" s="4">
        <v>6</v>
      </c>
      <c r="B1792" s="4">
        <f t="shared" si="81"/>
        <v>6.8073778701327808E-3</v>
      </c>
      <c r="G1792" s="4">
        <v>0</v>
      </c>
      <c r="H1792" s="4">
        <f t="shared" si="82"/>
        <v>0</v>
      </c>
      <c r="M1792" s="6">
        <v>0.61</v>
      </c>
      <c r="N1792" s="8">
        <f t="shared" si="83"/>
        <v>2.8771573460276228E-6</v>
      </c>
    </row>
    <row r="1793" spans="1:14" x14ac:dyDescent="0.35">
      <c r="A1793" s="4">
        <v>2</v>
      </c>
      <c r="B1793" s="4">
        <f t="shared" si="81"/>
        <v>-0.15518246266652197</v>
      </c>
      <c r="G1793" s="4">
        <v>5</v>
      </c>
      <c r="H1793" s="4">
        <f t="shared" si="82"/>
        <v>4.8885047331967387E-3</v>
      </c>
      <c r="M1793" s="6">
        <v>0.81299999999999994</v>
      </c>
      <c r="N1793" s="8">
        <f t="shared" si="83"/>
        <v>2.7787206272138008</v>
      </c>
    </row>
    <row r="1794" spans="1:14" x14ac:dyDescent="0.35">
      <c r="A1794" s="4">
        <v>5</v>
      </c>
      <c r="B1794" s="4">
        <f t="shared" ref="B1794:B1857" si="84">((A1794-E$3)/E$4)^3</f>
        <v>4.7396761401866345E-7</v>
      </c>
      <c r="G1794" s="4">
        <v>80</v>
      </c>
      <c r="H1794" s="4">
        <f t="shared" ref="H1794:H1857" si="85">((G1794-K$3)/K$4)^3</f>
        <v>20.023315387173842</v>
      </c>
      <c r="M1794" s="6">
        <v>0.56399999999999995</v>
      </c>
      <c r="N1794" s="8">
        <f t="shared" ref="N1794:N1857" si="86">((M1794-Q$3)/Q$4)^3</f>
        <v>-2.7305709961798218E-2</v>
      </c>
    </row>
    <row r="1795" spans="1:14" x14ac:dyDescent="0.35">
      <c r="A1795" s="4">
        <v>5</v>
      </c>
      <c r="B1795" s="4">
        <f t="shared" si="84"/>
        <v>4.7396761401866345E-7</v>
      </c>
      <c r="G1795" s="4">
        <v>7</v>
      </c>
      <c r="H1795" s="4">
        <f t="shared" si="85"/>
        <v>1.3414056987891851E-2</v>
      </c>
      <c r="M1795" s="6">
        <v>0.60899999999999999</v>
      </c>
      <c r="N1795" s="8">
        <f t="shared" si="86"/>
        <v>3.9989793115661172E-7</v>
      </c>
    </row>
    <row r="1796" spans="1:14" x14ac:dyDescent="0.35">
      <c r="A1796" s="4">
        <v>3</v>
      </c>
      <c r="B1796" s="4">
        <f t="shared" si="84"/>
        <v>-4.4986550222447359E-2</v>
      </c>
      <c r="G1796" s="4">
        <v>6</v>
      </c>
      <c r="H1796" s="4">
        <f t="shared" si="85"/>
        <v>8.4473361789639632E-3</v>
      </c>
      <c r="M1796" s="6">
        <v>0.74299999999999999</v>
      </c>
      <c r="N1796" s="8">
        <f t="shared" si="86"/>
        <v>0.79401847442984885</v>
      </c>
    </row>
    <row r="1797" spans="1:14" x14ac:dyDescent="0.35">
      <c r="A1797" s="4">
        <v>1</v>
      </c>
      <c r="B1797" s="4">
        <f t="shared" si="84"/>
        <v>-0.3718571701143138</v>
      </c>
      <c r="G1797" s="4">
        <v>67</v>
      </c>
      <c r="H1797" s="4">
        <f t="shared" si="85"/>
        <v>11.762250792563604</v>
      </c>
      <c r="M1797" s="6">
        <v>0.50600000000000001</v>
      </c>
      <c r="N1797" s="8">
        <f t="shared" si="86"/>
        <v>-0.3411575305747927</v>
      </c>
    </row>
    <row r="1798" spans="1:14" x14ac:dyDescent="0.35">
      <c r="A1798" s="4">
        <v>17</v>
      </c>
      <c r="B1798" s="4">
        <f t="shared" si="84"/>
        <v>10.481904552433241</v>
      </c>
      <c r="G1798" s="4">
        <v>0</v>
      </c>
      <c r="H1798" s="4">
        <f t="shared" si="85"/>
        <v>0</v>
      </c>
      <c r="M1798" s="6">
        <v>0.371</v>
      </c>
      <c r="N1798" s="8">
        <f t="shared" si="86"/>
        <v>-4.2849243258224643</v>
      </c>
    </row>
    <row r="1799" spans="1:14" x14ac:dyDescent="0.35">
      <c r="A1799" s="4">
        <v>1</v>
      </c>
      <c r="B1799" s="4">
        <f t="shared" si="84"/>
        <v>-0.3718571701143138</v>
      </c>
      <c r="G1799" s="4">
        <v>44</v>
      </c>
      <c r="H1799" s="4">
        <f t="shared" si="85"/>
        <v>3.3313790975410469</v>
      </c>
      <c r="M1799" s="6">
        <v>0.629</v>
      </c>
      <c r="N1799" s="8">
        <f t="shared" si="86"/>
        <v>3.0157258429129911E-3</v>
      </c>
    </row>
    <row r="1800" spans="1:14" x14ac:dyDescent="0.35">
      <c r="A1800" s="4">
        <v>1</v>
      </c>
      <c r="B1800" s="4">
        <f t="shared" si="84"/>
        <v>-0.3718571701143138</v>
      </c>
      <c r="G1800" s="4">
        <v>19</v>
      </c>
      <c r="H1800" s="4">
        <f t="shared" si="85"/>
        <v>0.26824203171997135</v>
      </c>
      <c r="M1800" s="6">
        <v>0.46700000000000003</v>
      </c>
      <c r="N1800" s="8">
        <f t="shared" si="86"/>
        <v>-0.90172852611340948</v>
      </c>
    </row>
    <row r="1801" spans="1:14" x14ac:dyDescent="0.35">
      <c r="A1801" s="4">
        <v>1</v>
      </c>
      <c r="B1801" s="4">
        <f t="shared" si="84"/>
        <v>-0.3718571701143138</v>
      </c>
      <c r="G1801" s="4">
        <v>38</v>
      </c>
      <c r="H1801" s="4">
        <f t="shared" si="85"/>
        <v>2.1459362537597708</v>
      </c>
      <c r="M1801" s="6">
        <v>0.69899999999999995</v>
      </c>
      <c r="N1801" s="8">
        <f t="shared" si="86"/>
        <v>0.24338944388637893</v>
      </c>
    </row>
    <row r="1802" spans="1:14" x14ac:dyDescent="0.35">
      <c r="A1802" s="4">
        <v>4</v>
      </c>
      <c r="B1802" s="4">
        <f t="shared" si="84"/>
        <v>-5.2615367038240336E-3</v>
      </c>
      <c r="G1802" s="4">
        <v>0</v>
      </c>
      <c r="H1802" s="4">
        <f t="shared" si="85"/>
        <v>0</v>
      </c>
      <c r="M1802" s="6">
        <v>0.81399999999999995</v>
      </c>
      <c r="N1802" s="8">
        <f t="shared" si="86"/>
        <v>2.8195685624706917</v>
      </c>
    </row>
    <row r="1803" spans="1:14" x14ac:dyDescent="0.35">
      <c r="A1803" s="4">
        <v>10</v>
      </c>
      <c r="B1803" s="4">
        <f t="shared" si="84"/>
        <v>0.76964184735633479</v>
      </c>
      <c r="G1803" s="4">
        <v>76</v>
      </c>
      <c r="H1803" s="4">
        <f t="shared" si="85"/>
        <v>17.167490030078167</v>
      </c>
      <c r="M1803" s="6">
        <v>0.628</v>
      </c>
      <c r="N1803" s="8">
        <f t="shared" si="86"/>
        <v>2.6064823688528244E-3</v>
      </c>
    </row>
    <row r="1804" spans="1:14" x14ac:dyDescent="0.35">
      <c r="A1804" s="4">
        <v>7</v>
      </c>
      <c r="B1804" s="4">
        <f t="shared" si="84"/>
        <v>5.1167071081998236E-2</v>
      </c>
      <c r="G1804" s="4">
        <v>56</v>
      </c>
      <c r="H1804" s="4">
        <f t="shared" si="85"/>
        <v>6.8679971778006275</v>
      </c>
      <c r="M1804" s="6">
        <v>0.36199999999999999</v>
      </c>
      <c r="N1804" s="8">
        <f t="shared" si="86"/>
        <v>-4.7920182661104098</v>
      </c>
    </row>
    <row r="1805" spans="1:14" x14ac:dyDescent="0.35">
      <c r="A1805" s="4">
        <v>9</v>
      </c>
      <c r="B1805" s="4">
        <f t="shared" si="84"/>
        <v>0.39657640974683322</v>
      </c>
      <c r="G1805" s="4">
        <v>51</v>
      </c>
      <c r="H1805" s="4">
        <f t="shared" si="85"/>
        <v>5.1877203309062425</v>
      </c>
      <c r="M1805" s="6">
        <v>0.51800000000000002</v>
      </c>
      <c r="N1805" s="8">
        <f t="shared" si="86"/>
        <v>-0.23429050205564136</v>
      </c>
    </row>
    <row r="1806" spans="1:14" x14ac:dyDescent="0.35">
      <c r="A1806" s="4">
        <v>1</v>
      </c>
      <c r="B1806" s="4">
        <f t="shared" si="84"/>
        <v>-0.3718571701143138</v>
      </c>
      <c r="G1806" s="4">
        <v>24</v>
      </c>
      <c r="H1806" s="4">
        <f t="shared" si="85"/>
        <v>0.54062951545369364</v>
      </c>
      <c r="M1806" s="6">
        <v>0.61</v>
      </c>
      <c r="N1806" s="8">
        <f t="shared" si="86"/>
        <v>2.8771573460276228E-6</v>
      </c>
    </row>
    <row r="1807" spans="1:14" x14ac:dyDescent="0.35">
      <c r="A1807" s="4">
        <v>1</v>
      </c>
      <c r="B1807" s="4">
        <f t="shared" si="84"/>
        <v>-0.3718571701143138</v>
      </c>
      <c r="G1807" s="4">
        <v>0</v>
      </c>
      <c r="H1807" s="4">
        <f t="shared" si="85"/>
        <v>0</v>
      </c>
      <c r="M1807" s="6">
        <v>0.42199999999999999</v>
      </c>
      <c r="N1807" s="8">
        <f t="shared" si="86"/>
        <v>-2.0707341131604426</v>
      </c>
    </row>
    <row r="1808" spans="1:14" x14ac:dyDescent="0.35">
      <c r="A1808" s="4">
        <v>1</v>
      </c>
      <c r="B1808" s="4">
        <f t="shared" si="84"/>
        <v>-0.3718571701143138</v>
      </c>
      <c r="G1808" s="4">
        <v>1</v>
      </c>
      <c r="H1808" s="4">
        <f t="shared" si="85"/>
        <v>3.9108037865573909E-5</v>
      </c>
      <c r="M1808" s="6">
        <v>0.58899999999999997</v>
      </c>
      <c r="N1808" s="8">
        <f t="shared" si="86"/>
        <v>-2.1839277721920868E-3</v>
      </c>
    </row>
    <row r="1809" spans="1:14" x14ac:dyDescent="0.35">
      <c r="A1809" s="4">
        <v>3</v>
      </c>
      <c r="B1809" s="4">
        <f t="shared" si="84"/>
        <v>-4.4986550222447359E-2</v>
      </c>
      <c r="G1809" s="4">
        <v>80</v>
      </c>
      <c r="H1809" s="4">
        <f t="shared" si="85"/>
        <v>20.023315387173842</v>
      </c>
      <c r="M1809" s="6">
        <v>0.75600000000000001</v>
      </c>
      <c r="N1809" s="8">
        <f t="shared" si="86"/>
        <v>1.046046935562795</v>
      </c>
    </row>
    <row r="1810" spans="1:14" x14ac:dyDescent="0.35">
      <c r="A1810" s="4">
        <v>1</v>
      </c>
      <c r="B1810" s="4">
        <f t="shared" si="84"/>
        <v>-0.3718571701143138</v>
      </c>
      <c r="G1810" s="4">
        <v>0</v>
      </c>
      <c r="H1810" s="4">
        <f t="shared" si="85"/>
        <v>0</v>
      </c>
      <c r="M1810" s="6">
        <v>0.45900000000000002</v>
      </c>
      <c r="N1810" s="8">
        <f t="shared" si="86"/>
        <v>-1.0641781726557076</v>
      </c>
    </row>
    <row r="1811" spans="1:14" x14ac:dyDescent="0.35">
      <c r="A1811" s="4">
        <v>1</v>
      </c>
      <c r="B1811" s="4">
        <f t="shared" si="84"/>
        <v>-0.3718571701143138</v>
      </c>
      <c r="G1811" s="4">
        <v>16</v>
      </c>
      <c r="H1811" s="4">
        <f t="shared" si="85"/>
        <v>0.16018652309739073</v>
      </c>
      <c r="M1811" s="6">
        <v>0.77</v>
      </c>
      <c r="N1811" s="8">
        <f t="shared" si="86"/>
        <v>1.3716846536612075</v>
      </c>
    </row>
    <row r="1812" spans="1:14" x14ac:dyDescent="0.35">
      <c r="A1812" s="4">
        <v>1</v>
      </c>
      <c r="B1812" s="4">
        <f t="shared" si="84"/>
        <v>-0.3718571701143138</v>
      </c>
      <c r="G1812" s="4">
        <v>75</v>
      </c>
      <c r="H1812" s="4">
        <f t="shared" si="85"/>
        <v>16.498703474538985</v>
      </c>
      <c r="M1812" s="6">
        <v>0.58899999999999997</v>
      </c>
      <c r="N1812" s="8">
        <f t="shared" si="86"/>
        <v>-2.1839277721920868E-3</v>
      </c>
    </row>
    <row r="1813" spans="1:14" x14ac:dyDescent="0.35">
      <c r="A1813" s="4">
        <v>3</v>
      </c>
      <c r="B1813" s="4">
        <f t="shared" si="84"/>
        <v>-4.4986550222447359E-2</v>
      </c>
      <c r="G1813" s="4">
        <v>87</v>
      </c>
      <c r="H1813" s="4">
        <f t="shared" si="85"/>
        <v>25.752760258594012</v>
      </c>
      <c r="M1813" s="6">
        <v>0.49099999999999999</v>
      </c>
      <c r="N1813" s="8">
        <f t="shared" si="86"/>
        <v>-0.5150322410111644</v>
      </c>
    </row>
    <row r="1814" spans="1:14" x14ac:dyDescent="0.35">
      <c r="A1814" s="4">
        <v>3</v>
      </c>
      <c r="B1814" s="4">
        <f t="shared" si="84"/>
        <v>-4.4986550222447359E-2</v>
      </c>
      <c r="G1814" s="4">
        <v>0</v>
      </c>
      <c r="H1814" s="4">
        <f t="shared" si="85"/>
        <v>0</v>
      </c>
      <c r="M1814" s="6">
        <v>0.79300000000000004</v>
      </c>
      <c r="N1814" s="8">
        <f t="shared" si="86"/>
        <v>2.042442225098867</v>
      </c>
    </row>
    <row r="1815" spans="1:14" x14ac:dyDescent="0.35">
      <c r="A1815" s="4">
        <v>5</v>
      </c>
      <c r="B1815" s="4">
        <f t="shared" si="84"/>
        <v>4.7396761401866345E-7</v>
      </c>
      <c r="G1815" s="4">
        <v>82</v>
      </c>
      <c r="H1815" s="4">
        <f t="shared" si="85"/>
        <v>21.562920621865757</v>
      </c>
      <c r="M1815" s="6">
        <v>0.63800000000000001</v>
      </c>
      <c r="N1815" s="8">
        <f t="shared" si="86"/>
        <v>8.7641921654881896E-3</v>
      </c>
    </row>
    <row r="1816" spans="1:14" x14ac:dyDescent="0.35">
      <c r="A1816" s="4">
        <v>8</v>
      </c>
      <c r="B1816" s="4">
        <f t="shared" si="84"/>
        <v>0.16908744968147643</v>
      </c>
      <c r="G1816" s="4">
        <v>0</v>
      </c>
      <c r="H1816" s="4">
        <f t="shared" si="85"/>
        <v>0</v>
      </c>
      <c r="M1816" s="6">
        <v>0.504</v>
      </c>
      <c r="N1816" s="8">
        <f t="shared" si="86"/>
        <v>-0.36163697114717813</v>
      </c>
    </row>
    <row r="1817" spans="1:14" x14ac:dyDescent="0.35">
      <c r="A1817" s="4">
        <v>12</v>
      </c>
      <c r="B1817" s="4">
        <f t="shared" si="84"/>
        <v>2.0965337395208357</v>
      </c>
      <c r="G1817" s="4">
        <v>69</v>
      </c>
      <c r="H1817" s="4">
        <f t="shared" si="85"/>
        <v>12.847342411181817</v>
      </c>
      <c r="M1817" s="6">
        <v>0.56799999999999995</v>
      </c>
      <c r="N1817" s="8">
        <f t="shared" si="86"/>
        <v>-2.0504721766432792E-2</v>
      </c>
    </row>
    <row r="1818" spans="1:14" x14ac:dyDescent="0.35">
      <c r="A1818" s="4">
        <v>2</v>
      </c>
      <c r="B1818" s="4">
        <f t="shared" si="84"/>
        <v>-0.15518246266652197</v>
      </c>
      <c r="G1818" s="4">
        <v>56</v>
      </c>
      <c r="H1818" s="4">
        <f t="shared" si="85"/>
        <v>6.8679971778006275</v>
      </c>
      <c r="M1818" s="6">
        <v>0.72799999999999998</v>
      </c>
      <c r="N1818" s="8">
        <f t="shared" si="86"/>
        <v>0.55778018485195735</v>
      </c>
    </row>
    <row r="1819" spans="1:14" x14ac:dyDescent="0.35">
      <c r="A1819" s="4">
        <v>10</v>
      </c>
      <c r="B1819" s="4">
        <f t="shared" si="84"/>
        <v>0.76964184735633479</v>
      </c>
      <c r="G1819" s="4">
        <v>59</v>
      </c>
      <c r="H1819" s="4">
        <f t="shared" si="85"/>
        <v>8.0319697087937048</v>
      </c>
      <c r="M1819" s="6">
        <v>0.746</v>
      </c>
      <c r="N1819" s="8">
        <f t="shared" si="86"/>
        <v>0.84810749433966004</v>
      </c>
    </row>
    <row r="1820" spans="1:14" x14ac:dyDescent="0.35">
      <c r="A1820" s="4">
        <v>4</v>
      </c>
      <c r="B1820" s="4">
        <f t="shared" si="84"/>
        <v>-5.2615367038240336E-3</v>
      </c>
      <c r="G1820" s="4">
        <v>37</v>
      </c>
      <c r="H1820" s="4">
        <f t="shared" si="85"/>
        <v>1.9809394420049145</v>
      </c>
      <c r="M1820" s="6">
        <v>0.6</v>
      </c>
      <c r="N1820" s="8">
        <f t="shared" si="86"/>
        <v>-1.6038316030604594E-4</v>
      </c>
    </row>
    <row r="1821" spans="1:14" x14ac:dyDescent="0.35">
      <c r="A1821" s="4">
        <v>15</v>
      </c>
      <c r="B1821" s="4">
        <f t="shared" si="84"/>
        <v>6.0788925613053229</v>
      </c>
      <c r="G1821" s="4">
        <v>62</v>
      </c>
      <c r="H1821" s="4">
        <f t="shared" si="85"/>
        <v>9.3205404484264971</v>
      </c>
      <c r="M1821" s="6">
        <v>0.59899999999999998</v>
      </c>
      <c r="N1821" s="8">
        <f t="shared" si="86"/>
        <v>-2.2907609888381023E-4</v>
      </c>
    </row>
    <row r="1822" spans="1:14" x14ac:dyDescent="0.35">
      <c r="A1822" s="4">
        <v>1</v>
      </c>
      <c r="B1822" s="4">
        <f t="shared" si="84"/>
        <v>-0.3718571701143138</v>
      </c>
      <c r="G1822" s="4">
        <v>0</v>
      </c>
      <c r="H1822" s="4">
        <f t="shared" si="85"/>
        <v>0</v>
      </c>
      <c r="M1822" s="6">
        <v>0.60799999999999998</v>
      </c>
      <c r="N1822" s="8">
        <f t="shared" si="86"/>
        <v>1.3420343207660652E-10</v>
      </c>
    </row>
    <row r="1823" spans="1:14" x14ac:dyDescent="0.35">
      <c r="A1823" s="4">
        <v>5</v>
      </c>
      <c r="B1823" s="4">
        <f t="shared" si="84"/>
        <v>4.7396761401866345E-7</v>
      </c>
      <c r="G1823" s="4">
        <v>0</v>
      </c>
      <c r="H1823" s="4">
        <f t="shared" si="85"/>
        <v>0</v>
      </c>
      <c r="M1823" s="6">
        <v>0.88400000000000001</v>
      </c>
      <c r="N1823" s="8">
        <f t="shared" si="86"/>
        <v>6.7793567086655475</v>
      </c>
    </row>
    <row r="1824" spans="1:14" x14ac:dyDescent="0.35">
      <c r="A1824" s="4">
        <v>1</v>
      </c>
      <c r="B1824" s="4">
        <f t="shared" si="84"/>
        <v>-0.3718571701143138</v>
      </c>
      <c r="G1824" s="4">
        <v>53</v>
      </c>
      <c r="H1824" s="4">
        <f t="shared" si="85"/>
        <v>5.8222873533130457</v>
      </c>
      <c r="M1824" s="6">
        <v>0.73899999999999999</v>
      </c>
      <c r="N1824" s="8">
        <f t="shared" si="86"/>
        <v>0.72554638786525327</v>
      </c>
    </row>
    <row r="1825" spans="1:14" x14ac:dyDescent="0.35">
      <c r="A1825" s="4">
        <v>1</v>
      </c>
      <c r="B1825" s="4">
        <f t="shared" si="84"/>
        <v>-0.3718571701143138</v>
      </c>
      <c r="G1825" s="4">
        <v>30</v>
      </c>
      <c r="H1825" s="4">
        <f t="shared" si="85"/>
        <v>1.0559170223704955</v>
      </c>
      <c r="M1825" s="6">
        <v>0.64800000000000002</v>
      </c>
      <c r="N1825" s="8">
        <f t="shared" si="86"/>
        <v>2.0735714741941285E-2</v>
      </c>
    </row>
    <row r="1826" spans="1:14" x14ac:dyDescent="0.35">
      <c r="A1826" s="4">
        <v>15</v>
      </c>
      <c r="B1826" s="4">
        <f t="shared" si="84"/>
        <v>6.0788925613053229</v>
      </c>
      <c r="G1826" s="4">
        <v>0</v>
      </c>
      <c r="H1826" s="4">
        <f t="shared" si="85"/>
        <v>0</v>
      </c>
      <c r="M1826" s="6">
        <v>0.42899999999999999</v>
      </c>
      <c r="N1826" s="8">
        <f t="shared" si="86"/>
        <v>-1.8455428466379027</v>
      </c>
    </row>
    <row r="1827" spans="1:14" x14ac:dyDescent="0.35">
      <c r="A1827" s="4">
        <v>6</v>
      </c>
      <c r="B1827" s="4">
        <f t="shared" si="84"/>
        <v>6.8073778701327808E-3</v>
      </c>
      <c r="G1827" s="4">
        <v>0</v>
      </c>
      <c r="H1827" s="4">
        <f t="shared" si="85"/>
        <v>0</v>
      </c>
      <c r="M1827" s="6">
        <v>0.59</v>
      </c>
      <c r="N1827" s="8">
        <f t="shared" si="86"/>
        <v>-1.8557066299306332E-3</v>
      </c>
    </row>
    <row r="1828" spans="1:14" x14ac:dyDescent="0.35">
      <c r="A1828" s="4">
        <v>2</v>
      </c>
      <c r="B1828" s="4">
        <f t="shared" si="84"/>
        <v>-0.15518246266652197</v>
      </c>
      <c r="G1828" s="4">
        <v>1</v>
      </c>
      <c r="H1828" s="4">
        <f t="shared" si="85"/>
        <v>3.9108037865573909E-5</v>
      </c>
      <c r="M1828" s="6">
        <v>0.68799999999999994</v>
      </c>
      <c r="N1828" s="8">
        <f t="shared" si="86"/>
        <v>0.16542243775008927</v>
      </c>
    </row>
    <row r="1829" spans="1:14" x14ac:dyDescent="0.35">
      <c r="A1829" s="4">
        <v>13</v>
      </c>
      <c r="B1829" s="4">
        <f t="shared" si="84"/>
        <v>3.1223759862323677</v>
      </c>
      <c r="G1829" s="4">
        <v>17</v>
      </c>
      <c r="H1829" s="4">
        <f t="shared" si="85"/>
        <v>0.19213779003356452</v>
      </c>
      <c r="M1829" s="6">
        <v>0.55000000000000004</v>
      </c>
      <c r="N1829" s="8">
        <f t="shared" si="86"/>
        <v>-6.2620136932312914E-2</v>
      </c>
    </row>
    <row r="1830" spans="1:14" x14ac:dyDescent="0.35">
      <c r="A1830" s="4">
        <v>2</v>
      </c>
      <c r="B1830" s="4">
        <f t="shared" si="84"/>
        <v>-0.15518246266652197</v>
      </c>
      <c r="G1830" s="4">
        <v>54</v>
      </c>
      <c r="H1830" s="4">
        <f t="shared" si="85"/>
        <v>6.158108074464729</v>
      </c>
      <c r="M1830" s="6">
        <v>0.59399999999999997</v>
      </c>
      <c r="N1830" s="8">
        <f t="shared" si="86"/>
        <v>-8.7000964815078764E-4</v>
      </c>
    </row>
    <row r="1831" spans="1:14" x14ac:dyDescent="0.35">
      <c r="A1831" s="4">
        <v>4</v>
      </c>
      <c r="B1831" s="4">
        <f t="shared" si="84"/>
        <v>-5.2615367038240336E-3</v>
      </c>
      <c r="G1831" s="4">
        <v>0</v>
      </c>
      <c r="H1831" s="4">
        <f t="shared" si="85"/>
        <v>0</v>
      </c>
      <c r="M1831" s="6">
        <v>0.377</v>
      </c>
      <c r="N1831" s="8">
        <f t="shared" si="86"/>
        <v>-3.9675589736701231</v>
      </c>
    </row>
    <row r="1832" spans="1:14" x14ac:dyDescent="0.35">
      <c r="A1832" s="4">
        <v>9</v>
      </c>
      <c r="B1832" s="4">
        <f t="shared" si="84"/>
        <v>0.39657640974683322</v>
      </c>
      <c r="G1832" s="4">
        <v>0</v>
      </c>
      <c r="H1832" s="4">
        <f t="shared" si="85"/>
        <v>0</v>
      </c>
      <c r="M1832" s="6">
        <v>0.72</v>
      </c>
      <c r="N1832" s="8">
        <f t="shared" si="86"/>
        <v>0.45355639275080734</v>
      </c>
    </row>
    <row r="1833" spans="1:14" x14ac:dyDescent="0.35">
      <c r="A1833" s="4">
        <v>1</v>
      </c>
      <c r="B1833" s="4">
        <f t="shared" si="84"/>
        <v>-0.3718571701143138</v>
      </c>
      <c r="G1833" s="4">
        <v>49</v>
      </c>
      <c r="H1833" s="4">
        <f t="shared" si="85"/>
        <v>4.6010215468469022</v>
      </c>
      <c r="M1833" s="6">
        <v>0.64400000000000002</v>
      </c>
      <c r="N1833" s="8">
        <f t="shared" si="86"/>
        <v>1.5125728162088608E-2</v>
      </c>
    </row>
    <row r="1834" spans="1:14" x14ac:dyDescent="0.35">
      <c r="A1834" s="4">
        <v>1</v>
      </c>
      <c r="B1834" s="4">
        <f t="shared" si="84"/>
        <v>-0.3718571701143138</v>
      </c>
      <c r="G1834" s="4">
        <v>1</v>
      </c>
      <c r="H1834" s="4">
        <f t="shared" si="85"/>
        <v>3.9108037865573909E-5</v>
      </c>
      <c r="M1834" s="6">
        <v>0.47</v>
      </c>
      <c r="N1834" s="8">
        <f t="shared" si="86"/>
        <v>-0.84535810337497608</v>
      </c>
    </row>
    <row r="1835" spans="1:14" x14ac:dyDescent="0.35">
      <c r="A1835" s="4">
        <v>6</v>
      </c>
      <c r="B1835" s="4">
        <f t="shared" si="84"/>
        <v>6.8073778701327808E-3</v>
      </c>
      <c r="G1835" s="4">
        <v>30</v>
      </c>
      <c r="H1835" s="4">
        <f t="shared" si="85"/>
        <v>1.0559170223704955</v>
      </c>
      <c r="M1835" s="6">
        <v>0.76400000000000001</v>
      </c>
      <c r="N1835" s="8">
        <f t="shared" si="86"/>
        <v>1.2249154758142891</v>
      </c>
    </row>
    <row r="1836" spans="1:14" x14ac:dyDescent="0.35">
      <c r="A1836" s="4">
        <v>17</v>
      </c>
      <c r="B1836" s="4">
        <f t="shared" si="84"/>
        <v>10.481904552433241</v>
      </c>
      <c r="G1836" s="4">
        <v>43</v>
      </c>
      <c r="H1836" s="4">
        <f t="shared" si="85"/>
        <v>3.1093627665781836</v>
      </c>
      <c r="M1836" s="6">
        <v>0.59499999999999997</v>
      </c>
      <c r="N1836" s="8">
        <f t="shared" si="86"/>
        <v>-6.9571667329627819E-4</v>
      </c>
    </row>
    <row r="1837" spans="1:14" x14ac:dyDescent="0.35">
      <c r="A1837" s="4">
        <v>13</v>
      </c>
      <c r="B1837" s="4">
        <f t="shared" si="84"/>
        <v>3.1223759862323677</v>
      </c>
      <c r="G1837" s="4">
        <v>50</v>
      </c>
      <c r="H1837" s="4">
        <f t="shared" si="85"/>
        <v>4.8885047331967373</v>
      </c>
      <c r="M1837" s="6">
        <v>0.68500000000000005</v>
      </c>
      <c r="N1837" s="8">
        <f t="shared" si="86"/>
        <v>0.14751764600879086</v>
      </c>
    </row>
    <row r="1838" spans="1:14" x14ac:dyDescent="0.35">
      <c r="A1838" s="4">
        <v>14</v>
      </c>
      <c r="B1838" s="4">
        <f t="shared" si="84"/>
        <v>4.4378262948011065</v>
      </c>
      <c r="G1838" s="4">
        <v>0</v>
      </c>
      <c r="H1838" s="4">
        <f t="shared" si="85"/>
        <v>0</v>
      </c>
      <c r="M1838" s="6">
        <v>0.749</v>
      </c>
      <c r="N1838" s="8">
        <f t="shared" si="86"/>
        <v>0.90459875513799692</v>
      </c>
    </row>
    <row r="1839" spans="1:14" x14ac:dyDescent="0.35">
      <c r="A1839" s="4">
        <v>8</v>
      </c>
      <c r="B1839" s="4">
        <f t="shared" si="84"/>
        <v>0.16908744968147643</v>
      </c>
      <c r="G1839" s="4">
        <v>0</v>
      </c>
      <c r="H1839" s="4">
        <f t="shared" si="85"/>
        <v>0</v>
      </c>
      <c r="M1839" s="6">
        <v>0.47199999999999998</v>
      </c>
      <c r="N1839" s="8">
        <f t="shared" si="86"/>
        <v>-0.80911417799174556</v>
      </c>
    </row>
    <row r="1840" spans="1:14" x14ac:dyDescent="0.35">
      <c r="A1840" s="4">
        <v>5</v>
      </c>
      <c r="B1840" s="4">
        <f t="shared" si="84"/>
        <v>4.7396761401866345E-7</v>
      </c>
      <c r="G1840" s="4">
        <v>0</v>
      </c>
      <c r="H1840" s="4">
        <f t="shared" si="85"/>
        <v>0</v>
      </c>
      <c r="M1840" s="6">
        <v>0.40300000000000002</v>
      </c>
      <c r="N1840" s="8">
        <f t="shared" si="86"/>
        <v>-2.7726534591229286</v>
      </c>
    </row>
    <row r="1841" spans="1:14" x14ac:dyDescent="0.35">
      <c r="A1841" s="4">
        <v>11</v>
      </c>
      <c r="B1841" s="4">
        <f t="shared" si="84"/>
        <v>1.3242916585882474</v>
      </c>
      <c r="G1841" s="4">
        <v>0</v>
      </c>
      <c r="H1841" s="4">
        <f t="shared" si="85"/>
        <v>0</v>
      </c>
      <c r="M1841" s="6">
        <v>0.41599999999999998</v>
      </c>
      <c r="N1841" s="8">
        <f t="shared" si="86"/>
        <v>-2.2777473282045064</v>
      </c>
    </row>
    <row r="1842" spans="1:14" x14ac:dyDescent="0.35">
      <c r="A1842" s="4">
        <v>13</v>
      </c>
      <c r="B1842" s="4">
        <f t="shared" si="84"/>
        <v>3.1223759862323677</v>
      </c>
      <c r="G1842" s="4">
        <v>0</v>
      </c>
      <c r="H1842" s="4">
        <f t="shared" si="85"/>
        <v>0</v>
      </c>
      <c r="M1842" s="6">
        <v>0.65700000000000003</v>
      </c>
      <c r="N1842" s="8">
        <f t="shared" si="86"/>
        <v>3.8078623002657588E-2</v>
      </c>
    </row>
    <row r="1843" spans="1:14" x14ac:dyDescent="0.35">
      <c r="A1843" s="4">
        <v>7</v>
      </c>
      <c r="B1843" s="4">
        <f t="shared" si="84"/>
        <v>5.1167071081998236E-2</v>
      </c>
      <c r="G1843" s="4">
        <v>0</v>
      </c>
      <c r="H1843" s="4">
        <f t="shared" si="85"/>
        <v>0</v>
      </c>
      <c r="M1843" s="6">
        <v>0.64400000000000002</v>
      </c>
      <c r="N1843" s="8">
        <f t="shared" si="86"/>
        <v>1.5125728162088608E-2</v>
      </c>
    </row>
    <row r="1844" spans="1:14" x14ac:dyDescent="0.35">
      <c r="A1844" s="4">
        <v>4</v>
      </c>
      <c r="B1844" s="4">
        <f t="shared" si="84"/>
        <v>-5.2615367038240336E-3</v>
      </c>
      <c r="G1844" s="4">
        <v>84</v>
      </c>
      <c r="H1844" s="4">
        <f t="shared" si="85"/>
        <v>23.17949047507711</v>
      </c>
      <c r="M1844" s="6">
        <v>0.65400000000000003</v>
      </c>
      <c r="N1844" s="8">
        <f t="shared" si="86"/>
        <v>3.1513438524132152E-2</v>
      </c>
    </row>
    <row r="1845" spans="1:14" x14ac:dyDescent="0.35">
      <c r="A1845" s="4">
        <v>10</v>
      </c>
      <c r="B1845" s="4">
        <f t="shared" si="84"/>
        <v>0.76964184735633479</v>
      </c>
      <c r="G1845" s="4">
        <v>0</v>
      </c>
      <c r="H1845" s="4">
        <f t="shared" si="85"/>
        <v>0</v>
      </c>
      <c r="M1845" s="6">
        <v>0.55800000000000005</v>
      </c>
      <c r="N1845" s="8">
        <f t="shared" si="86"/>
        <v>-4.0093248970166619E-2</v>
      </c>
    </row>
    <row r="1846" spans="1:14" x14ac:dyDescent="0.35">
      <c r="A1846" s="4">
        <v>5</v>
      </c>
      <c r="B1846" s="4">
        <f t="shared" si="84"/>
        <v>4.7396761401866345E-7</v>
      </c>
      <c r="G1846" s="4">
        <v>88</v>
      </c>
      <c r="H1846" s="4">
        <f t="shared" si="85"/>
        <v>26.651032780328375</v>
      </c>
      <c r="M1846" s="6">
        <v>0.60899999999999999</v>
      </c>
      <c r="N1846" s="8">
        <f t="shared" si="86"/>
        <v>3.9989793115661172E-7</v>
      </c>
    </row>
    <row r="1847" spans="1:14" x14ac:dyDescent="0.35">
      <c r="A1847" s="4">
        <v>19</v>
      </c>
      <c r="B1847" s="4">
        <f t="shared" si="84"/>
        <v>16.61947512824225</v>
      </c>
      <c r="G1847" s="4">
        <v>0</v>
      </c>
      <c r="H1847" s="4">
        <f t="shared" si="85"/>
        <v>0</v>
      </c>
      <c r="M1847" s="6">
        <v>0.77300000000000002</v>
      </c>
      <c r="N1847" s="8">
        <f t="shared" si="86"/>
        <v>1.449272839306093</v>
      </c>
    </row>
    <row r="1848" spans="1:14" x14ac:dyDescent="0.35">
      <c r="A1848" s="4">
        <v>13</v>
      </c>
      <c r="B1848" s="4">
        <f t="shared" si="84"/>
        <v>3.1223759862323677</v>
      </c>
      <c r="G1848" s="4">
        <v>0</v>
      </c>
      <c r="H1848" s="4">
        <f t="shared" si="85"/>
        <v>0</v>
      </c>
      <c r="M1848" s="6">
        <v>0.48099999999999998</v>
      </c>
      <c r="N1848" s="8">
        <f t="shared" si="86"/>
        <v>-0.65879989061525113</v>
      </c>
    </row>
    <row r="1849" spans="1:14" x14ac:dyDescent="0.35">
      <c r="A1849" s="4">
        <v>3</v>
      </c>
      <c r="B1849" s="4">
        <f t="shared" si="84"/>
        <v>-4.4986550222447359E-2</v>
      </c>
      <c r="G1849" s="4">
        <v>81</v>
      </c>
      <c r="H1849" s="4">
        <f t="shared" si="85"/>
        <v>20.783614751318456</v>
      </c>
      <c r="M1849" s="6">
        <v>0.84499999999999997</v>
      </c>
      <c r="N1849" s="8">
        <f t="shared" si="86"/>
        <v>4.2930334694441159</v>
      </c>
    </row>
    <row r="1850" spans="1:14" x14ac:dyDescent="0.35">
      <c r="A1850" s="4">
        <v>13</v>
      </c>
      <c r="B1850" s="4">
        <f t="shared" si="84"/>
        <v>3.1223759862323677</v>
      </c>
      <c r="G1850" s="4">
        <v>77</v>
      </c>
      <c r="H1850" s="4">
        <f t="shared" si="85"/>
        <v>17.854109850884047</v>
      </c>
      <c r="M1850" s="6">
        <v>0.65500000000000003</v>
      </c>
      <c r="N1850" s="8">
        <f t="shared" si="86"/>
        <v>3.3610187718258848E-2</v>
      </c>
    </row>
    <row r="1851" spans="1:14" x14ac:dyDescent="0.35">
      <c r="A1851" s="4">
        <v>3</v>
      </c>
      <c r="B1851" s="4">
        <f t="shared" si="84"/>
        <v>-4.4986550222447359E-2</v>
      </c>
      <c r="G1851" s="4">
        <v>0</v>
      </c>
      <c r="H1851" s="4">
        <f t="shared" si="85"/>
        <v>0</v>
      </c>
      <c r="M1851" s="6">
        <v>0.84499999999999997</v>
      </c>
      <c r="N1851" s="8">
        <f t="shared" si="86"/>
        <v>4.2930334694441159</v>
      </c>
    </row>
    <row r="1852" spans="1:14" x14ac:dyDescent="0.35">
      <c r="A1852" s="4">
        <v>9</v>
      </c>
      <c r="B1852" s="4">
        <f t="shared" si="84"/>
        <v>0.39657640974683322</v>
      </c>
      <c r="G1852" s="4">
        <v>54</v>
      </c>
      <c r="H1852" s="4">
        <f t="shared" si="85"/>
        <v>6.158108074464729</v>
      </c>
      <c r="M1852" s="6">
        <v>0.47499999999999998</v>
      </c>
      <c r="N1852" s="8">
        <f t="shared" si="86"/>
        <v>-0.75671416207558451</v>
      </c>
    </row>
    <row r="1853" spans="1:14" x14ac:dyDescent="0.35">
      <c r="A1853" s="4">
        <v>6</v>
      </c>
      <c r="B1853" s="4">
        <f t="shared" si="84"/>
        <v>6.8073778701327808E-3</v>
      </c>
      <c r="G1853" s="4">
        <v>37</v>
      </c>
      <c r="H1853" s="4">
        <f t="shared" si="85"/>
        <v>1.9809394420049145</v>
      </c>
      <c r="M1853" s="6">
        <v>0.60499999999999998</v>
      </c>
      <c r="N1853" s="8">
        <f t="shared" si="86"/>
        <v>-8.065435308942245E-6</v>
      </c>
    </row>
    <row r="1854" spans="1:14" x14ac:dyDescent="0.35">
      <c r="A1854" s="4">
        <v>19</v>
      </c>
      <c r="B1854" s="4">
        <f t="shared" si="84"/>
        <v>16.61947512824225</v>
      </c>
      <c r="G1854" s="4">
        <v>44</v>
      </c>
      <c r="H1854" s="4">
        <f t="shared" si="85"/>
        <v>3.3313790975410469</v>
      </c>
      <c r="M1854" s="6">
        <v>0.72799999999999998</v>
      </c>
      <c r="N1854" s="8">
        <f t="shared" si="86"/>
        <v>0.55778018485195735</v>
      </c>
    </row>
    <row r="1855" spans="1:14" x14ac:dyDescent="0.35">
      <c r="A1855" s="4">
        <v>11</v>
      </c>
      <c r="B1855" s="4">
        <f t="shared" si="84"/>
        <v>1.3242916585882474</v>
      </c>
      <c r="G1855" s="4">
        <v>68</v>
      </c>
      <c r="H1855" s="4">
        <f t="shared" si="85"/>
        <v>12.296818562148129</v>
      </c>
      <c r="M1855" s="6">
        <v>0.54600000000000004</v>
      </c>
      <c r="N1855" s="8">
        <f t="shared" si="86"/>
        <v>-7.6509166356262343E-2</v>
      </c>
    </row>
    <row r="1856" spans="1:14" x14ac:dyDescent="0.35">
      <c r="A1856" s="4">
        <v>6</v>
      </c>
      <c r="B1856" s="4">
        <f t="shared" si="84"/>
        <v>6.8073778701327808E-3</v>
      </c>
      <c r="G1856" s="4">
        <v>0</v>
      </c>
      <c r="H1856" s="4">
        <f t="shared" si="85"/>
        <v>0</v>
      </c>
      <c r="M1856" s="6">
        <v>0.59</v>
      </c>
      <c r="N1856" s="8">
        <f t="shared" si="86"/>
        <v>-1.8557066299306332E-3</v>
      </c>
    </row>
    <row r="1857" spans="1:14" x14ac:dyDescent="0.35">
      <c r="A1857" s="4">
        <v>5</v>
      </c>
      <c r="B1857" s="4">
        <f t="shared" si="84"/>
        <v>4.7396761401866345E-7</v>
      </c>
      <c r="G1857" s="4">
        <v>14</v>
      </c>
      <c r="H1857" s="4">
        <f t="shared" si="85"/>
        <v>0.1073124559031348</v>
      </c>
      <c r="M1857" s="6">
        <v>0.60899999999999999</v>
      </c>
      <c r="N1857" s="8">
        <f t="shared" si="86"/>
        <v>3.9989793115661172E-7</v>
      </c>
    </row>
    <row r="1858" spans="1:14" x14ac:dyDescent="0.35">
      <c r="A1858" s="4">
        <v>2</v>
      </c>
      <c r="B1858" s="4">
        <f t="shared" ref="B1858:B1921" si="87">((A1858-E$3)/E$4)^3</f>
        <v>-0.15518246266652197</v>
      </c>
      <c r="G1858" s="4">
        <v>66</v>
      </c>
      <c r="H1858" s="4">
        <f t="shared" ref="H1858:H1921" si="88">((G1858-K$3)/K$4)^3</f>
        <v>11.243404454201036</v>
      </c>
      <c r="M1858" s="6">
        <v>0.36099999999999999</v>
      </c>
      <c r="N1858" s="8">
        <f t="shared" ref="N1858:N1921" si="89">((M1858-Q$3)/Q$4)^3</f>
        <v>-4.8507132844496414</v>
      </c>
    </row>
    <row r="1859" spans="1:14" x14ac:dyDescent="0.35">
      <c r="A1859" s="4">
        <v>9</v>
      </c>
      <c r="B1859" s="4">
        <f t="shared" si="87"/>
        <v>0.39657640974683322</v>
      </c>
      <c r="G1859" s="4">
        <v>36</v>
      </c>
      <c r="H1859" s="4">
        <f t="shared" si="88"/>
        <v>1.8246246146562157</v>
      </c>
      <c r="M1859" s="6">
        <v>0.60499999999999998</v>
      </c>
      <c r="N1859" s="8">
        <f t="shared" si="89"/>
        <v>-8.065435308942245E-6</v>
      </c>
    </row>
    <row r="1860" spans="1:14" x14ac:dyDescent="0.35">
      <c r="A1860" s="4">
        <v>9</v>
      </c>
      <c r="B1860" s="4">
        <f t="shared" si="87"/>
        <v>0.39657640974683322</v>
      </c>
      <c r="G1860" s="4">
        <v>0</v>
      </c>
      <c r="H1860" s="4">
        <f t="shared" si="88"/>
        <v>0</v>
      </c>
      <c r="M1860" s="6">
        <v>0.52500000000000002</v>
      </c>
      <c r="N1860" s="8">
        <f t="shared" si="89"/>
        <v>-0.18372581075899422</v>
      </c>
    </row>
    <row r="1861" spans="1:14" x14ac:dyDescent="0.35">
      <c r="A1861" s="4">
        <v>29</v>
      </c>
      <c r="B1861" s="4">
        <f t="shared" si="87"/>
        <v>83.407917679418134</v>
      </c>
      <c r="G1861" s="4">
        <v>0</v>
      </c>
      <c r="H1861" s="4">
        <f t="shared" si="88"/>
        <v>0</v>
      </c>
      <c r="M1861" s="6">
        <v>0.69499999999999995</v>
      </c>
      <c r="N1861" s="8">
        <f t="shared" si="89"/>
        <v>0.21270830130994703</v>
      </c>
    </row>
    <row r="1862" spans="1:14" x14ac:dyDescent="0.35">
      <c r="A1862" s="4">
        <v>5</v>
      </c>
      <c r="B1862" s="4">
        <f t="shared" si="87"/>
        <v>4.7396761401866345E-7</v>
      </c>
      <c r="G1862" s="4">
        <v>48</v>
      </c>
      <c r="H1862" s="4">
        <f t="shared" si="88"/>
        <v>4.3250361236295491</v>
      </c>
      <c r="M1862" s="6">
        <v>0.70199999999999996</v>
      </c>
      <c r="N1862" s="8">
        <f t="shared" si="89"/>
        <v>0.2682421519417813</v>
      </c>
    </row>
    <row r="1863" spans="1:14" x14ac:dyDescent="0.35">
      <c r="A1863" s="4">
        <v>2</v>
      </c>
      <c r="B1863" s="4">
        <f t="shared" si="87"/>
        <v>-0.15518246266652197</v>
      </c>
      <c r="G1863" s="4">
        <v>0</v>
      </c>
      <c r="H1863" s="4">
        <f t="shared" si="88"/>
        <v>0</v>
      </c>
      <c r="M1863" s="6">
        <v>0.36099999999999999</v>
      </c>
      <c r="N1863" s="8">
        <f t="shared" si="89"/>
        <v>-4.8507132844496414</v>
      </c>
    </row>
    <row r="1864" spans="1:14" x14ac:dyDescent="0.35">
      <c r="A1864" s="4">
        <v>11</v>
      </c>
      <c r="B1864" s="4">
        <f t="shared" si="87"/>
        <v>1.3242916585882474</v>
      </c>
      <c r="G1864" s="4">
        <v>29</v>
      </c>
      <c r="H1864" s="4">
        <f t="shared" si="88"/>
        <v>0.95380593550348169</v>
      </c>
      <c r="M1864" s="6">
        <v>0.39100000000000001</v>
      </c>
      <c r="N1864" s="8">
        <f t="shared" si="89"/>
        <v>-3.2888151771246057</v>
      </c>
    </row>
    <row r="1865" spans="1:14" x14ac:dyDescent="0.35">
      <c r="A1865" s="4">
        <v>18</v>
      </c>
      <c r="B1865" s="4">
        <f t="shared" si="87"/>
        <v>13.315866069213472</v>
      </c>
      <c r="G1865" s="4">
        <v>0</v>
      </c>
      <c r="H1865" s="4">
        <f t="shared" si="88"/>
        <v>0</v>
      </c>
      <c r="M1865" s="6">
        <v>0.45900000000000002</v>
      </c>
      <c r="N1865" s="8">
        <f t="shared" si="89"/>
        <v>-1.0641781726557076</v>
      </c>
    </row>
    <row r="1866" spans="1:14" x14ac:dyDescent="0.35">
      <c r="A1866" s="4">
        <v>4</v>
      </c>
      <c r="B1866" s="4">
        <f t="shared" si="87"/>
        <v>-5.2615367038240336E-3</v>
      </c>
      <c r="G1866" s="4">
        <v>15</v>
      </c>
      <c r="H1866" s="4">
        <f t="shared" si="88"/>
        <v>0.13198962779631193</v>
      </c>
      <c r="M1866" s="6">
        <v>0.65400000000000003</v>
      </c>
      <c r="N1866" s="8">
        <f t="shared" si="89"/>
        <v>3.1513438524132152E-2</v>
      </c>
    </row>
    <row r="1867" spans="1:14" x14ac:dyDescent="0.35">
      <c r="A1867" s="4">
        <v>1</v>
      </c>
      <c r="B1867" s="4">
        <f t="shared" si="87"/>
        <v>-0.3718571701143138</v>
      </c>
      <c r="G1867" s="4">
        <v>36</v>
      </c>
      <c r="H1867" s="4">
        <f t="shared" si="88"/>
        <v>1.8246246146562157</v>
      </c>
      <c r="M1867" s="6">
        <v>0.56499999999999995</v>
      </c>
      <c r="N1867" s="8">
        <f t="shared" si="89"/>
        <v>-2.5482926015549072E-2</v>
      </c>
    </row>
    <row r="1868" spans="1:14" x14ac:dyDescent="0.35">
      <c r="A1868" s="4">
        <v>17</v>
      </c>
      <c r="B1868" s="4">
        <f t="shared" si="87"/>
        <v>10.481904552433241</v>
      </c>
      <c r="G1868" s="4">
        <v>39</v>
      </c>
      <c r="H1868" s="4">
        <f t="shared" si="88"/>
        <v>2.3198496981479786</v>
      </c>
      <c r="M1868" s="6">
        <v>0.51300000000000001</v>
      </c>
      <c r="N1868" s="8">
        <f t="shared" si="89"/>
        <v>-0.27558458324000273</v>
      </c>
    </row>
    <row r="1869" spans="1:14" x14ac:dyDescent="0.35">
      <c r="A1869" s="4">
        <v>3</v>
      </c>
      <c r="B1869" s="4">
        <f t="shared" si="87"/>
        <v>-4.4986550222447359E-2</v>
      </c>
      <c r="G1869" s="4">
        <v>82</v>
      </c>
      <c r="H1869" s="4">
        <f t="shared" si="88"/>
        <v>21.562920621865757</v>
      </c>
      <c r="M1869" s="6">
        <v>0.64700000000000002</v>
      </c>
      <c r="N1869" s="8">
        <f t="shared" si="89"/>
        <v>1.9221846839715746E-2</v>
      </c>
    </row>
    <row r="1870" spans="1:14" x14ac:dyDescent="0.35">
      <c r="A1870" s="4">
        <v>17</v>
      </c>
      <c r="B1870" s="4">
        <f t="shared" si="87"/>
        <v>10.481904552433241</v>
      </c>
      <c r="G1870" s="4">
        <v>67</v>
      </c>
      <c r="H1870" s="4">
        <f t="shared" si="88"/>
        <v>11.762250792563604</v>
      </c>
      <c r="M1870" s="6">
        <v>0.58599999999999997</v>
      </c>
      <c r="N1870" s="8">
        <f t="shared" si="89"/>
        <v>-3.3958337552593538E-3</v>
      </c>
    </row>
    <row r="1871" spans="1:14" x14ac:dyDescent="0.35">
      <c r="A1871" s="4">
        <v>1</v>
      </c>
      <c r="B1871" s="4">
        <f t="shared" si="87"/>
        <v>-0.3718571701143138</v>
      </c>
      <c r="G1871" s="4">
        <v>34</v>
      </c>
      <c r="H1871" s="4">
        <f t="shared" si="88"/>
        <v>1.5371023202685161</v>
      </c>
      <c r="M1871" s="6">
        <v>0.77500000000000002</v>
      </c>
      <c r="N1871" s="8">
        <f t="shared" si="89"/>
        <v>1.50259062470678</v>
      </c>
    </row>
    <row r="1872" spans="1:14" x14ac:dyDescent="0.35">
      <c r="A1872" s="4">
        <v>2</v>
      </c>
      <c r="B1872" s="4">
        <f t="shared" si="87"/>
        <v>-0.15518246266652197</v>
      </c>
      <c r="G1872" s="4">
        <v>82</v>
      </c>
      <c r="H1872" s="4">
        <f t="shared" si="88"/>
        <v>21.562920621865757</v>
      </c>
      <c r="M1872" s="6">
        <v>0.73</v>
      </c>
      <c r="N1872" s="8">
        <f t="shared" si="89"/>
        <v>0.58611866437100968</v>
      </c>
    </row>
    <row r="1873" spans="1:14" x14ac:dyDescent="0.35">
      <c r="A1873" s="4">
        <v>1</v>
      </c>
      <c r="B1873" s="4">
        <f t="shared" si="87"/>
        <v>-0.3718571701143138</v>
      </c>
      <c r="G1873" s="4">
        <v>0</v>
      </c>
      <c r="H1873" s="4">
        <f t="shared" si="88"/>
        <v>0</v>
      </c>
      <c r="M1873" s="6">
        <v>0.54600000000000004</v>
      </c>
      <c r="N1873" s="8">
        <f t="shared" si="89"/>
        <v>-7.6509166356262343E-2</v>
      </c>
    </row>
    <row r="1874" spans="1:14" x14ac:dyDescent="0.35">
      <c r="A1874" s="4">
        <v>1</v>
      </c>
      <c r="B1874" s="4">
        <f t="shared" si="87"/>
        <v>-0.3718571701143138</v>
      </c>
      <c r="G1874" s="4">
        <v>0</v>
      </c>
      <c r="H1874" s="4">
        <f t="shared" si="88"/>
        <v>0</v>
      </c>
      <c r="M1874" s="6">
        <v>0.76200000000000001</v>
      </c>
      <c r="N1874" s="8">
        <f t="shared" si="89"/>
        <v>1.1784267318041539</v>
      </c>
    </row>
    <row r="1875" spans="1:14" x14ac:dyDescent="0.35">
      <c r="A1875" s="4">
        <v>7</v>
      </c>
      <c r="B1875" s="4">
        <f t="shared" si="87"/>
        <v>5.1167071081998236E-2</v>
      </c>
      <c r="G1875" s="4">
        <v>43</v>
      </c>
      <c r="H1875" s="4">
        <f t="shared" si="88"/>
        <v>3.1093627665781836</v>
      </c>
      <c r="M1875" s="6">
        <v>0.628</v>
      </c>
      <c r="N1875" s="8">
        <f t="shared" si="89"/>
        <v>2.6064823688528244E-3</v>
      </c>
    </row>
    <row r="1876" spans="1:14" x14ac:dyDescent="0.35">
      <c r="A1876" s="4">
        <v>4</v>
      </c>
      <c r="B1876" s="4">
        <f t="shared" si="87"/>
        <v>-5.2615367038240336E-3</v>
      </c>
      <c r="G1876" s="4">
        <v>0</v>
      </c>
      <c r="H1876" s="4">
        <f t="shared" si="88"/>
        <v>0</v>
      </c>
      <c r="M1876" s="6">
        <v>0.53900000000000003</v>
      </c>
      <c r="N1876" s="8">
        <f t="shared" si="89"/>
        <v>-0.10549820486841112</v>
      </c>
    </row>
    <row r="1877" spans="1:14" x14ac:dyDescent="0.35">
      <c r="A1877" s="4">
        <v>1</v>
      </c>
      <c r="B1877" s="4">
        <f t="shared" si="87"/>
        <v>-0.3718571701143138</v>
      </c>
      <c r="G1877" s="4">
        <v>0</v>
      </c>
      <c r="H1877" s="4">
        <f t="shared" si="88"/>
        <v>0</v>
      </c>
      <c r="M1877" s="6">
        <v>0.77700000000000002</v>
      </c>
      <c r="N1877" s="8">
        <f t="shared" si="89"/>
        <v>1.5572003152530338</v>
      </c>
    </row>
    <row r="1878" spans="1:14" x14ac:dyDescent="0.35">
      <c r="A1878" s="4">
        <v>14</v>
      </c>
      <c r="B1878" s="4">
        <f t="shared" si="87"/>
        <v>4.4378262948011065</v>
      </c>
      <c r="G1878" s="4">
        <v>0</v>
      </c>
      <c r="H1878" s="4">
        <f t="shared" si="88"/>
        <v>0</v>
      </c>
      <c r="M1878" s="6">
        <v>0.56899999999999995</v>
      </c>
      <c r="N1878" s="8">
        <f t="shared" si="89"/>
        <v>-1.9002259129120399E-2</v>
      </c>
    </row>
    <row r="1879" spans="1:14" x14ac:dyDescent="0.35">
      <c r="A1879" s="4">
        <v>2</v>
      </c>
      <c r="B1879" s="4">
        <f t="shared" si="87"/>
        <v>-0.15518246266652197</v>
      </c>
      <c r="G1879" s="4">
        <v>0</v>
      </c>
      <c r="H1879" s="4">
        <f t="shared" si="88"/>
        <v>0</v>
      </c>
      <c r="M1879" s="6">
        <v>0.51</v>
      </c>
      <c r="N1879" s="8">
        <f t="shared" si="89"/>
        <v>-0.30254759728289171</v>
      </c>
    </row>
    <row r="1880" spans="1:14" x14ac:dyDescent="0.35">
      <c r="A1880" s="4">
        <v>5</v>
      </c>
      <c r="B1880" s="4">
        <f t="shared" si="87"/>
        <v>4.7396761401866345E-7</v>
      </c>
      <c r="G1880" s="4">
        <v>68</v>
      </c>
      <c r="H1880" s="4">
        <f t="shared" si="88"/>
        <v>12.296818562148129</v>
      </c>
      <c r="M1880" s="6">
        <v>0.70199999999999996</v>
      </c>
      <c r="N1880" s="8">
        <f t="shared" si="89"/>
        <v>0.2682421519417813</v>
      </c>
    </row>
    <row r="1881" spans="1:14" x14ac:dyDescent="0.35">
      <c r="A1881" s="4">
        <v>1</v>
      </c>
      <c r="B1881" s="4">
        <f t="shared" si="87"/>
        <v>-0.3718571701143138</v>
      </c>
      <c r="G1881" s="4">
        <v>49</v>
      </c>
      <c r="H1881" s="4">
        <f t="shared" si="88"/>
        <v>4.6010215468469022</v>
      </c>
      <c r="M1881" s="6">
        <v>0.61299999999999999</v>
      </c>
      <c r="N1881" s="8">
        <f t="shared" si="89"/>
        <v>4.2105162165599082E-5</v>
      </c>
    </row>
    <row r="1882" spans="1:14" x14ac:dyDescent="0.35">
      <c r="A1882" s="4">
        <v>1</v>
      </c>
      <c r="B1882" s="4">
        <f t="shared" si="87"/>
        <v>-0.3718571701143138</v>
      </c>
      <c r="G1882" s="4">
        <v>74</v>
      </c>
      <c r="H1882" s="4">
        <f t="shared" si="88"/>
        <v>15.847515536039316</v>
      </c>
      <c r="M1882" s="6">
        <v>0.51300000000000001</v>
      </c>
      <c r="N1882" s="8">
        <f t="shared" si="89"/>
        <v>-0.27558458324000273</v>
      </c>
    </row>
    <row r="1883" spans="1:14" x14ac:dyDescent="0.35">
      <c r="A1883" s="4">
        <v>2</v>
      </c>
      <c r="B1883" s="4">
        <f t="shared" si="87"/>
        <v>-0.15518246266652197</v>
      </c>
      <c r="G1883" s="4">
        <v>0</v>
      </c>
      <c r="H1883" s="4">
        <f t="shared" si="88"/>
        <v>0</v>
      </c>
      <c r="M1883" s="6">
        <v>0.78500000000000003</v>
      </c>
      <c r="N1883" s="8">
        <f t="shared" si="89"/>
        <v>1.7888674289329509</v>
      </c>
    </row>
    <row r="1884" spans="1:14" x14ac:dyDescent="0.35">
      <c r="A1884" s="4">
        <v>10</v>
      </c>
      <c r="B1884" s="4">
        <f t="shared" si="87"/>
        <v>0.76964184735633479</v>
      </c>
      <c r="G1884" s="4">
        <v>0</v>
      </c>
      <c r="H1884" s="4">
        <f t="shared" si="88"/>
        <v>0</v>
      </c>
      <c r="M1884" s="6">
        <v>0.50600000000000001</v>
      </c>
      <c r="N1884" s="8">
        <f t="shared" si="89"/>
        <v>-0.3411575305747927</v>
      </c>
    </row>
    <row r="1885" spans="1:14" x14ac:dyDescent="0.35">
      <c r="A1885" s="4">
        <v>9</v>
      </c>
      <c r="B1885" s="4">
        <f t="shared" si="87"/>
        <v>0.39657640974683322</v>
      </c>
      <c r="G1885" s="4">
        <v>81</v>
      </c>
      <c r="H1885" s="4">
        <f t="shared" si="88"/>
        <v>20.783614751318456</v>
      </c>
      <c r="M1885" s="6">
        <v>0.26200000000000001</v>
      </c>
      <c r="N1885" s="8">
        <f t="shared" si="89"/>
        <v>-13.336927399549612</v>
      </c>
    </row>
    <row r="1886" spans="1:14" x14ac:dyDescent="0.35">
      <c r="A1886" s="4">
        <v>2</v>
      </c>
      <c r="B1886" s="4">
        <f t="shared" si="87"/>
        <v>-0.15518246266652197</v>
      </c>
      <c r="G1886" s="4">
        <v>46</v>
      </c>
      <c r="H1886" s="4">
        <f t="shared" si="88"/>
        <v>3.8066199736835009</v>
      </c>
      <c r="M1886" s="6">
        <v>0.59499999999999997</v>
      </c>
      <c r="N1886" s="8">
        <f t="shared" si="89"/>
        <v>-6.9571667329627819E-4</v>
      </c>
    </row>
    <row r="1887" spans="1:14" x14ac:dyDescent="0.35">
      <c r="A1887" s="4">
        <v>9</v>
      </c>
      <c r="B1887" s="4">
        <f t="shared" si="87"/>
        <v>0.39657640974683322</v>
      </c>
      <c r="G1887" s="4">
        <v>0</v>
      </c>
      <c r="H1887" s="4">
        <f t="shared" si="88"/>
        <v>0</v>
      </c>
      <c r="M1887" s="6">
        <v>0.39200000000000002</v>
      </c>
      <c r="N1887" s="8">
        <f t="shared" si="89"/>
        <v>-3.2435413825000849</v>
      </c>
    </row>
    <row r="1888" spans="1:14" x14ac:dyDescent="0.35">
      <c r="A1888" s="4">
        <v>23</v>
      </c>
      <c r="B1888" s="4">
        <f t="shared" si="87"/>
        <v>35.25054470840805</v>
      </c>
      <c r="G1888" s="4">
        <v>0</v>
      </c>
      <c r="H1888" s="4">
        <f t="shared" si="88"/>
        <v>0</v>
      </c>
      <c r="M1888" s="6">
        <v>0.46800000000000003</v>
      </c>
      <c r="N1888" s="8">
        <f t="shared" si="89"/>
        <v>-0.88266853641179244</v>
      </c>
    </row>
    <row r="1889" spans="1:14" x14ac:dyDescent="0.35">
      <c r="A1889" s="4">
        <v>3</v>
      </c>
      <c r="B1889" s="4">
        <f t="shared" si="87"/>
        <v>-4.4986550222447359E-2</v>
      </c>
      <c r="G1889" s="4">
        <v>58</v>
      </c>
      <c r="H1889" s="4">
        <f t="shared" si="88"/>
        <v>7.6304474840278536</v>
      </c>
      <c r="M1889" s="6">
        <v>0.65800000000000003</v>
      </c>
      <c r="N1889" s="8">
        <f t="shared" si="89"/>
        <v>4.0454175343420051E-2</v>
      </c>
    </row>
    <row r="1890" spans="1:14" x14ac:dyDescent="0.35">
      <c r="A1890" s="4">
        <v>5</v>
      </c>
      <c r="B1890" s="4">
        <f t="shared" si="87"/>
        <v>4.7396761401866345E-7</v>
      </c>
      <c r="G1890" s="4">
        <v>0</v>
      </c>
      <c r="H1890" s="4">
        <f t="shared" si="88"/>
        <v>0</v>
      </c>
      <c r="M1890" s="6">
        <v>0.69699999999999995</v>
      </c>
      <c r="N1890" s="8">
        <f t="shared" si="89"/>
        <v>0.22770448756363215</v>
      </c>
    </row>
    <row r="1891" spans="1:14" x14ac:dyDescent="0.35">
      <c r="A1891" s="4">
        <v>12</v>
      </c>
      <c r="B1891" s="4">
        <f t="shared" si="87"/>
        <v>2.0965337395208357</v>
      </c>
      <c r="G1891" s="4">
        <v>0</v>
      </c>
      <c r="H1891" s="4">
        <f t="shared" si="88"/>
        <v>0</v>
      </c>
      <c r="M1891" s="6">
        <v>0.85599999999999998</v>
      </c>
      <c r="N1891" s="8">
        <f t="shared" si="89"/>
        <v>4.9187650002833916</v>
      </c>
    </row>
    <row r="1892" spans="1:14" x14ac:dyDescent="0.35">
      <c r="A1892" s="4">
        <v>27</v>
      </c>
      <c r="B1892" s="4">
        <f t="shared" si="87"/>
        <v>64.276606650811758</v>
      </c>
      <c r="G1892" s="4">
        <v>0</v>
      </c>
      <c r="H1892" s="4">
        <f t="shared" si="88"/>
        <v>0</v>
      </c>
      <c r="M1892" s="6">
        <v>0.84199999999999997</v>
      </c>
      <c r="N1892" s="8">
        <f t="shared" si="89"/>
        <v>4.1321118667172705</v>
      </c>
    </row>
    <row r="1893" spans="1:14" x14ac:dyDescent="0.35">
      <c r="A1893" s="4">
        <v>15</v>
      </c>
      <c r="B1893" s="4">
        <f t="shared" si="87"/>
        <v>6.0788925613053229</v>
      </c>
      <c r="G1893" s="4">
        <v>0</v>
      </c>
      <c r="H1893" s="4">
        <f t="shared" si="88"/>
        <v>0</v>
      </c>
      <c r="M1893" s="6">
        <v>0.871</v>
      </c>
      <c r="N1893" s="8">
        <f t="shared" si="89"/>
        <v>5.8660519712678658</v>
      </c>
    </row>
    <row r="1894" spans="1:14" x14ac:dyDescent="0.35">
      <c r="A1894" s="4">
        <v>29</v>
      </c>
      <c r="B1894" s="4">
        <f t="shared" si="87"/>
        <v>83.407917679418134</v>
      </c>
      <c r="G1894" s="4">
        <v>0</v>
      </c>
      <c r="H1894" s="4">
        <f t="shared" si="88"/>
        <v>0</v>
      </c>
      <c r="M1894" s="6">
        <v>0.85899999999999999</v>
      </c>
      <c r="N1894" s="8">
        <f t="shared" si="89"/>
        <v>5.0993815471912418</v>
      </c>
    </row>
    <row r="1895" spans="1:14" x14ac:dyDescent="0.35">
      <c r="A1895" s="4">
        <v>16</v>
      </c>
      <c r="B1895" s="4">
        <f t="shared" si="87"/>
        <v>8.0815826818232797</v>
      </c>
      <c r="G1895" s="4">
        <v>0</v>
      </c>
      <c r="H1895" s="4">
        <f t="shared" si="88"/>
        <v>0</v>
      </c>
      <c r="M1895" s="6">
        <v>0.53500000000000003</v>
      </c>
      <c r="N1895" s="8">
        <f t="shared" si="89"/>
        <v>-0.12495214894960457</v>
      </c>
    </row>
    <row r="1896" spans="1:14" x14ac:dyDescent="0.35">
      <c r="A1896" s="4">
        <v>23</v>
      </c>
      <c r="B1896" s="4">
        <f t="shared" si="87"/>
        <v>35.25054470840805</v>
      </c>
      <c r="G1896" s="4">
        <v>0</v>
      </c>
      <c r="H1896" s="4">
        <f t="shared" si="88"/>
        <v>0</v>
      </c>
      <c r="M1896" s="6">
        <v>0.77800000000000002</v>
      </c>
      <c r="N1896" s="8">
        <f t="shared" si="89"/>
        <v>1.5849944577688613</v>
      </c>
    </row>
    <row r="1897" spans="1:14" x14ac:dyDescent="0.35">
      <c r="A1897" s="4">
        <v>13</v>
      </c>
      <c r="B1897" s="4">
        <f t="shared" si="87"/>
        <v>3.1223759862323677</v>
      </c>
      <c r="G1897" s="4">
        <v>0</v>
      </c>
      <c r="H1897" s="4">
        <f t="shared" si="88"/>
        <v>0</v>
      </c>
      <c r="M1897" s="6">
        <v>0.80800000000000005</v>
      </c>
      <c r="N1897" s="8">
        <f t="shared" si="89"/>
        <v>2.5803888141100901</v>
      </c>
    </row>
    <row r="1898" spans="1:14" x14ac:dyDescent="0.35">
      <c r="A1898" s="4">
        <v>1</v>
      </c>
      <c r="B1898" s="4">
        <f t="shared" si="87"/>
        <v>-0.3718571701143138</v>
      </c>
      <c r="G1898" s="4">
        <v>0</v>
      </c>
      <c r="H1898" s="4">
        <f t="shared" si="88"/>
        <v>0</v>
      </c>
      <c r="M1898" s="6">
        <v>0.78</v>
      </c>
      <c r="N1898" s="8">
        <f t="shared" si="89"/>
        <v>1.6415710029121442</v>
      </c>
    </row>
    <row r="1899" spans="1:14" x14ac:dyDescent="0.35">
      <c r="A1899" s="4">
        <v>32</v>
      </c>
      <c r="B1899" s="4">
        <f t="shared" si="87"/>
        <v>118.68791195584433</v>
      </c>
      <c r="G1899" s="4">
        <v>0</v>
      </c>
      <c r="H1899" s="4">
        <f t="shared" si="88"/>
        <v>0</v>
      </c>
      <c r="M1899" s="6">
        <v>0.81699999999999995</v>
      </c>
      <c r="N1899" s="8">
        <f t="shared" si="89"/>
        <v>2.9445103097680749</v>
      </c>
    </row>
    <row r="1900" spans="1:14" x14ac:dyDescent="0.35">
      <c r="A1900" s="4">
        <v>1</v>
      </c>
      <c r="B1900" s="4">
        <f t="shared" si="87"/>
        <v>-0.3718571701143138</v>
      </c>
      <c r="G1900" s="4">
        <v>71</v>
      </c>
      <c r="H1900" s="4">
        <f t="shared" si="88"/>
        <v>13.997196940505422</v>
      </c>
      <c r="M1900" s="6">
        <v>0.66100000000000003</v>
      </c>
      <c r="N1900" s="8">
        <f t="shared" si="89"/>
        <v>4.8169368662902272E-2</v>
      </c>
    </row>
    <row r="1901" spans="1:14" x14ac:dyDescent="0.35">
      <c r="A1901" s="4">
        <v>8</v>
      </c>
      <c r="B1901" s="4">
        <f t="shared" si="87"/>
        <v>0.16908744968147643</v>
      </c>
      <c r="G1901" s="4">
        <v>38</v>
      </c>
      <c r="H1901" s="4">
        <f t="shared" si="88"/>
        <v>2.1459362537597708</v>
      </c>
      <c r="M1901" s="6">
        <v>0.48199999999999998</v>
      </c>
      <c r="N1901" s="8">
        <f t="shared" si="89"/>
        <v>-0.64335089081074082</v>
      </c>
    </row>
    <row r="1902" spans="1:14" x14ac:dyDescent="0.35">
      <c r="A1902" s="4">
        <v>17</v>
      </c>
      <c r="B1902" s="4">
        <f t="shared" si="87"/>
        <v>10.481904552433241</v>
      </c>
      <c r="G1902" s="4">
        <v>0</v>
      </c>
      <c r="H1902" s="4">
        <f t="shared" si="88"/>
        <v>0</v>
      </c>
      <c r="M1902" s="6">
        <v>0.79</v>
      </c>
      <c r="N1902" s="8">
        <f t="shared" si="89"/>
        <v>1.9447215434248515</v>
      </c>
    </row>
    <row r="1903" spans="1:14" x14ac:dyDescent="0.35">
      <c r="A1903" s="4">
        <v>4</v>
      </c>
      <c r="B1903" s="4">
        <f t="shared" si="87"/>
        <v>-5.2615367038240336E-3</v>
      </c>
      <c r="G1903" s="4">
        <v>0</v>
      </c>
      <c r="H1903" s="4">
        <f t="shared" si="88"/>
        <v>0</v>
      </c>
      <c r="M1903" s="6">
        <v>0.96199999999999997</v>
      </c>
      <c r="N1903" s="8">
        <f t="shared" si="89"/>
        <v>14.301887742167414</v>
      </c>
    </row>
    <row r="1904" spans="1:14" x14ac:dyDescent="0.35">
      <c r="A1904" s="4">
        <v>3</v>
      </c>
      <c r="B1904" s="4">
        <f t="shared" si="87"/>
        <v>-4.4986550222447359E-2</v>
      </c>
      <c r="G1904" s="4">
        <v>59</v>
      </c>
      <c r="H1904" s="4">
        <f t="shared" si="88"/>
        <v>8.0319697087937048</v>
      </c>
      <c r="M1904" s="6">
        <v>0.60299999999999998</v>
      </c>
      <c r="N1904" s="8">
        <f t="shared" si="89"/>
        <v>-3.8495632710271948E-5</v>
      </c>
    </row>
    <row r="1905" spans="1:14" x14ac:dyDescent="0.35">
      <c r="A1905" s="4">
        <v>9</v>
      </c>
      <c r="B1905" s="4">
        <f t="shared" si="87"/>
        <v>0.39657640974683322</v>
      </c>
      <c r="G1905" s="4">
        <v>0</v>
      </c>
      <c r="H1905" s="4">
        <f t="shared" si="88"/>
        <v>0</v>
      </c>
      <c r="M1905" s="6">
        <v>0.874</v>
      </c>
      <c r="N1905" s="8">
        <f t="shared" si="89"/>
        <v>6.0690316083064317</v>
      </c>
    </row>
    <row r="1906" spans="1:14" x14ac:dyDescent="0.35">
      <c r="A1906" s="4">
        <v>10</v>
      </c>
      <c r="B1906" s="4">
        <f t="shared" si="87"/>
        <v>0.76964184735633479</v>
      </c>
      <c r="G1906" s="4">
        <v>6</v>
      </c>
      <c r="H1906" s="4">
        <f t="shared" si="88"/>
        <v>8.4473361789639632E-3</v>
      </c>
      <c r="M1906" s="6">
        <v>0.53</v>
      </c>
      <c r="N1906" s="8">
        <f t="shared" si="89"/>
        <v>-0.15245598737074595</v>
      </c>
    </row>
    <row r="1907" spans="1:14" x14ac:dyDescent="0.35">
      <c r="A1907" s="4">
        <v>1</v>
      </c>
      <c r="B1907" s="4">
        <f t="shared" si="87"/>
        <v>-0.3718571701143138</v>
      </c>
      <c r="G1907" s="4">
        <v>18</v>
      </c>
      <c r="H1907" s="4">
        <f t="shared" si="88"/>
        <v>0.22807807683202697</v>
      </c>
      <c r="M1907" s="6">
        <v>0.68700000000000006</v>
      </c>
      <c r="N1907" s="8">
        <f t="shared" si="89"/>
        <v>0.15930195694659202</v>
      </c>
    </row>
    <row r="1908" spans="1:14" x14ac:dyDescent="0.35">
      <c r="A1908" s="4">
        <v>1</v>
      </c>
      <c r="B1908" s="4">
        <f t="shared" si="87"/>
        <v>-0.3718571701143138</v>
      </c>
      <c r="G1908" s="4">
        <v>57</v>
      </c>
      <c r="H1908" s="4">
        <f t="shared" si="88"/>
        <v>7.2425348564392262</v>
      </c>
      <c r="M1908" s="6">
        <v>0.6</v>
      </c>
      <c r="N1908" s="8">
        <f t="shared" si="89"/>
        <v>-1.6038316030604594E-4</v>
      </c>
    </row>
    <row r="1909" spans="1:14" x14ac:dyDescent="0.35">
      <c r="A1909" s="4">
        <v>31</v>
      </c>
      <c r="B1909" s="4">
        <f t="shared" si="87"/>
        <v>106.00216630446236</v>
      </c>
      <c r="G1909" s="4">
        <v>0</v>
      </c>
      <c r="H1909" s="4">
        <f t="shared" si="88"/>
        <v>0</v>
      </c>
      <c r="M1909" s="6">
        <v>0.70499999999999996</v>
      </c>
      <c r="N1909" s="8">
        <f t="shared" si="89"/>
        <v>0.29473158328860694</v>
      </c>
    </row>
    <row r="1910" spans="1:14" x14ac:dyDescent="0.35">
      <c r="A1910" s="4">
        <v>2</v>
      </c>
      <c r="B1910" s="4">
        <f t="shared" si="87"/>
        <v>-0.15518246266652197</v>
      </c>
      <c r="G1910" s="4">
        <v>68</v>
      </c>
      <c r="H1910" s="4">
        <f t="shared" si="88"/>
        <v>12.296818562148129</v>
      </c>
      <c r="M1910" s="6">
        <v>0.66400000000000003</v>
      </c>
      <c r="N1910" s="8">
        <f t="shared" si="89"/>
        <v>5.6807962058326139E-2</v>
      </c>
    </row>
    <row r="1911" spans="1:14" x14ac:dyDescent="0.35">
      <c r="A1911" s="4">
        <v>5</v>
      </c>
      <c r="B1911" s="4">
        <f t="shared" si="87"/>
        <v>4.7396761401866345E-7</v>
      </c>
      <c r="G1911" s="4">
        <v>0</v>
      </c>
      <c r="H1911" s="4">
        <f t="shared" si="88"/>
        <v>0</v>
      </c>
      <c r="M1911" s="6">
        <v>0.51</v>
      </c>
      <c r="N1911" s="8">
        <f t="shared" si="89"/>
        <v>-0.30254759728289171</v>
      </c>
    </row>
    <row r="1912" spans="1:14" x14ac:dyDescent="0.35">
      <c r="A1912" s="4">
        <v>1</v>
      </c>
      <c r="B1912" s="4">
        <f t="shared" si="87"/>
        <v>-0.3718571701143138</v>
      </c>
      <c r="G1912" s="4">
        <v>0</v>
      </c>
      <c r="H1912" s="4">
        <f t="shared" si="88"/>
        <v>0</v>
      </c>
      <c r="M1912" s="6">
        <v>0.67400000000000004</v>
      </c>
      <c r="N1912" s="8">
        <f t="shared" si="89"/>
        <v>9.294242400987858E-2</v>
      </c>
    </row>
    <row r="1913" spans="1:14" x14ac:dyDescent="0.35">
      <c r="A1913" s="4">
        <v>3</v>
      </c>
      <c r="B1913" s="4">
        <f t="shared" si="87"/>
        <v>-4.4986550222447359E-2</v>
      </c>
      <c r="G1913" s="4">
        <v>51</v>
      </c>
      <c r="H1913" s="4">
        <f t="shared" si="88"/>
        <v>5.1877203309062425</v>
      </c>
      <c r="M1913" s="6">
        <v>0.753</v>
      </c>
      <c r="N1913" s="8">
        <f t="shared" si="89"/>
        <v>0.98374746787381828</v>
      </c>
    </row>
    <row r="1914" spans="1:14" x14ac:dyDescent="0.35">
      <c r="A1914" s="4">
        <v>8</v>
      </c>
      <c r="B1914" s="4">
        <f t="shared" si="87"/>
        <v>0.16908744968147643</v>
      </c>
      <c r="G1914" s="4">
        <v>16</v>
      </c>
      <c r="H1914" s="4">
        <f t="shared" si="88"/>
        <v>0.16018652309739073</v>
      </c>
      <c r="M1914" s="6">
        <v>0.73099999999999998</v>
      </c>
      <c r="N1914" s="8">
        <f t="shared" si="89"/>
        <v>0.60064091604344916</v>
      </c>
    </row>
    <row r="1915" spans="1:14" x14ac:dyDescent="0.35">
      <c r="A1915" s="4">
        <v>5</v>
      </c>
      <c r="B1915" s="4">
        <f t="shared" si="87"/>
        <v>4.7396761401866345E-7</v>
      </c>
      <c r="G1915" s="4">
        <v>36</v>
      </c>
      <c r="H1915" s="4">
        <f t="shared" si="88"/>
        <v>1.8246246146562157</v>
      </c>
      <c r="M1915" s="6">
        <v>0.60899999999999999</v>
      </c>
      <c r="N1915" s="8">
        <f t="shared" si="89"/>
        <v>3.9989793115661172E-7</v>
      </c>
    </row>
    <row r="1916" spans="1:14" x14ac:dyDescent="0.35">
      <c r="A1916" s="4">
        <v>1</v>
      </c>
      <c r="B1916" s="4">
        <f t="shared" si="87"/>
        <v>-0.3718571701143138</v>
      </c>
      <c r="G1916" s="4">
        <v>0</v>
      </c>
      <c r="H1916" s="4">
        <f t="shared" si="88"/>
        <v>0</v>
      </c>
      <c r="M1916" s="6">
        <v>0.76500000000000001</v>
      </c>
      <c r="N1916" s="8">
        <f t="shared" si="89"/>
        <v>1.248611449119776</v>
      </c>
    </row>
    <row r="1917" spans="1:14" x14ac:dyDescent="0.35">
      <c r="A1917" s="4">
        <v>1</v>
      </c>
      <c r="B1917" s="4">
        <f t="shared" si="87"/>
        <v>-0.3718571701143138</v>
      </c>
      <c r="G1917" s="4">
        <v>73</v>
      </c>
      <c r="H1917" s="4">
        <f t="shared" si="88"/>
        <v>15.213691566351965</v>
      </c>
      <c r="M1917" s="6">
        <v>0.68100000000000005</v>
      </c>
      <c r="N1917" s="8">
        <f t="shared" si="89"/>
        <v>0.12572149930310239</v>
      </c>
    </row>
    <row r="1918" spans="1:14" x14ac:dyDescent="0.35">
      <c r="A1918" s="4">
        <v>1</v>
      </c>
      <c r="B1918" s="4">
        <f t="shared" si="87"/>
        <v>-0.3718571701143138</v>
      </c>
      <c r="G1918" s="4">
        <v>0</v>
      </c>
      <c r="H1918" s="4">
        <f t="shared" si="88"/>
        <v>0</v>
      </c>
      <c r="M1918" s="6">
        <v>0.82799999999999996</v>
      </c>
      <c r="N1918" s="8">
        <f t="shared" si="89"/>
        <v>3.4341478860039887</v>
      </c>
    </row>
    <row r="1919" spans="1:14" x14ac:dyDescent="0.35">
      <c r="A1919" s="4">
        <v>1</v>
      </c>
      <c r="B1919" s="4">
        <f t="shared" si="87"/>
        <v>-0.3718571701143138</v>
      </c>
      <c r="G1919" s="4">
        <v>1</v>
      </c>
      <c r="H1919" s="4">
        <f t="shared" si="88"/>
        <v>3.9108037865573909E-5</v>
      </c>
      <c r="M1919" s="6">
        <v>0.47899999999999998</v>
      </c>
      <c r="N1919" s="8">
        <f t="shared" si="89"/>
        <v>-0.6904359109566155</v>
      </c>
    </row>
    <row r="1920" spans="1:14" x14ac:dyDescent="0.35">
      <c r="A1920" s="4">
        <v>5</v>
      </c>
      <c r="B1920" s="4">
        <f t="shared" si="87"/>
        <v>4.7396761401866345E-7</v>
      </c>
      <c r="G1920" s="4">
        <v>63</v>
      </c>
      <c r="H1920" s="4">
        <f t="shared" si="88"/>
        <v>9.7788475441731553</v>
      </c>
      <c r="M1920" s="6">
        <v>0.67300000000000004</v>
      </c>
      <c r="N1920" s="8">
        <f t="shared" si="89"/>
        <v>8.8786086516453769E-2</v>
      </c>
    </row>
    <row r="1921" spans="1:14" x14ac:dyDescent="0.35">
      <c r="A1921" s="4">
        <v>1</v>
      </c>
      <c r="B1921" s="4">
        <f t="shared" si="87"/>
        <v>-0.3718571701143138</v>
      </c>
      <c r="G1921" s="4">
        <v>0</v>
      </c>
      <c r="H1921" s="4">
        <f t="shared" si="88"/>
        <v>0</v>
      </c>
      <c r="M1921" s="6">
        <v>0.64700000000000002</v>
      </c>
      <c r="N1921" s="8">
        <f t="shared" si="89"/>
        <v>1.9221846839715746E-2</v>
      </c>
    </row>
    <row r="1922" spans="1:14" x14ac:dyDescent="0.35">
      <c r="A1922" s="4">
        <v>1</v>
      </c>
      <c r="B1922" s="4">
        <f t="shared" ref="B1922:B1985" si="90">((A1922-E$3)/E$4)^3</f>
        <v>-0.3718571701143138</v>
      </c>
      <c r="G1922" s="4">
        <v>82</v>
      </c>
      <c r="H1922" s="4">
        <f t="shared" ref="H1922:H1985" si="91">((G1922-K$3)/K$4)^3</f>
        <v>21.562920621865757</v>
      </c>
      <c r="M1922" s="6">
        <v>0.78200000000000003</v>
      </c>
      <c r="N1922" s="8">
        <f t="shared" ref="N1922:N1985" si="92">((M1922-Q$3)/Q$4)^3</f>
        <v>1.6994781157058969</v>
      </c>
    </row>
    <row r="1923" spans="1:14" x14ac:dyDescent="0.35">
      <c r="A1923" s="4">
        <v>1</v>
      </c>
      <c r="B1923" s="4">
        <f t="shared" si="90"/>
        <v>-0.3718571701143138</v>
      </c>
      <c r="G1923" s="4">
        <v>78</v>
      </c>
      <c r="H1923" s="4">
        <f t="shared" si="91"/>
        <v>18.558797585183829</v>
      </c>
      <c r="M1923" s="6">
        <v>0.75600000000000001</v>
      </c>
      <c r="N1923" s="8">
        <f t="shared" si="92"/>
        <v>1.046046935562795</v>
      </c>
    </row>
    <row r="1924" spans="1:14" x14ac:dyDescent="0.35">
      <c r="A1924" s="4">
        <v>1</v>
      </c>
      <c r="B1924" s="4">
        <f t="shared" si="90"/>
        <v>-0.3718571701143138</v>
      </c>
      <c r="G1924" s="4">
        <v>52</v>
      </c>
      <c r="H1924" s="4">
        <f t="shared" si="91"/>
        <v>5.498902988202615</v>
      </c>
      <c r="M1924" s="6">
        <v>0.60299999999999998</v>
      </c>
      <c r="N1924" s="8">
        <f t="shared" si="92"/>
        <v>-3.8495632710271948E-5</v>
      </c>
    </row>
    <row r="1925" spans="1:14" x14ac:dyDescent="0.35">
      <c r="A1925" s="4">
        <v>1</v>
      </c>
      <c r="B1925" s="4">
        <f t="shared" si="90"/>
        <v>-0.3718571701143138</v>
      </c>
      <c r="G1925" s="4">
        <v>6</v>
      </c>
      <c r="H1925" s="4">
        <f t="shared" si="91"/>
        <v>8.4473361789639632E-3</v>
      </c>
      <c r="M1925" s="6">
        <v>0.374</v>
      </c>
      <c r="N1925" s="8">
        <f t="shared" si="92"/>
        <v>-4.124206718530079</v>
      </c>
    </row>
    <row r="1926" spans="1:14" x14ac:dyDescent="0.35">
      <c r="A1926" s="4">
        <v>4</v>
      </c>
      <c r="B1926" s="4">
        <f t="shared" si="90"/>
        <v>-5.2615367038240336E-3</v>
      </c>
      <c r="G1926" s="4">
        <v>73</v>
      </c>
      <c r="H1926" s="4">
        <f t="shared" si="91"/>
        <v>15.213691566351965</v>
      </c>
      <c r="M1926" s="6">
        <v>0.67200000000000004</v>
      </c>
      <c r="N1926" s="8">
        <f t="shared" si="92"/>
        <v>8.4755546534409421E-2</v>
      </c>
    </row>
    <row r="1927" spans="1:14" x14ac:dyDescent="0.35">
      <c r="A1927" s="4">
        <v>2</v>
      </c>
      <c r="B1927" s="4">
        <f t="shared" si="90"/>
        <v>-0.15518246266652197</v>
      </c>
      <c r="G1927" s="4">
        <v>68</v>
      </c>
      <c r="H1927" s="4">
        <f t="shared" si="91"/>
        <v>12.296818562148129</v>
      </c>
      <c r="M1927" s="6">
        <v>0.75700000000000001</v>
      </c>
      <c r="N1927" s="8">
        <f t="shared" si="92"/>
        <v>1.0673833411055931</v>
      </c>
    </row>
    <row r="1928" spans="1:14" x14ac:dyDescent="0.35">
      <c r="A1928" s="4">
        <v>8</v>
      </c>
      <c r="B1928" s="4">
        <f t="shared" si="90"/>
        <v>0.16908744968147643</v>
      </c>
      <c r="G1928" s="4">
        <v>22</v>
      </c>
      <c r="H1928" s="4">
        <f t="shared" si="91"/>
        <v>0.41642238719263086</v>
      </c>
      <c r="M1928" s="6">
        <v>0.66800000000000004</v>
      </c>
      <c r="N1928" s="8">
        <f t="shared" si="92"/>
        <v>6.9852699215132458E-2</v>
      </c>
    </row>
    <row r="1929" spans="1:14" x14ac:dyDescent="0.35">
      <c r="A1929" s="4">
        <v>1</v>
      </c>
      <c r="B1929" s="4">
        <f t="shared" si="90"/>
        <v>-0.3718571701143138</v>
      </c>
      <c r="G1929" s="4">
        <v>51</v>
      </c>
      <c r="H1929" s="4">
        <f t="shared" si="91"/>
        <v>5.1877203309062425</v>
      </c>
      <c r="M1929" s="6">
        <v>0.69499999999999995</v>
      </c>
      <c r="N1929" s="8">
        <f t="shared" si="92"/>
        <v>0.21270830130994703</v>
      </c>
    </row>
    <row r="1930" spans="1:14" x14ac:dyDescent="0.35">
      <c r="A1930" s="4">
        <v>3</v>
      </c>
      <c r="B1930" s="4">
        <f t="shared" si="90"/>
        <v>-4.4986550222447359E-2</v>
      </c>
      <c r="G1930" s="4">
        <v>71</v>
      </c>
      <c r="H1930" s="4">
        <f t="shared" si="91"/>
        <v>13.997196940505422</v>
      </c>
      <c r="M1930" s="6">
        <v>0.81100000000000005</v>
      </c>
      <c r="N1930" s="8">
        <f t="shared" si="92"/>
        <v>2.6982121287119067</v>
      </c>
    </row>
    <row r="1931" spans="1:14" x14ac:dyDescent="0.35">
      <c r="A1931" s="4">
        <v>1</v>
      </c>
      <c r="B1931" s="4">
        <f t="shared" si="90"/>
        <v>-0.3718571701143138</v>
      </c>
      <c r="G1931" s="4">
        <v>69</v>
      </c>
      <c r="H1931" s="4">
        <f t="shared" si="91"/>
        <v>12.847342411181817</v>
      </c>
      <c r="M1931" s="6">
        <v>0.39800000000000002</v>
      </c>
      <c r="N1931" s="8">
        <f t="shared" si="92"/>
        <v>-2.9805965797023619</v>
      </c>
    </row>
    <row r="1932" spans="1:14" x14ac:dyDescent="0.35">
      <c r="A1932" s="4">
        <v>6</v>
      </c>
      <c r="B1932" s="4">
        <f t="shared" si="90"/>
        <v>6.8073778701327808E-3</v>
      </c>
      <c r="G1932" s="4">
        <v>70</v>
      </c>
      <c r="H1932" s="4">
        <f t="shared" si="91"/>
        <v>13.414056987891843</v>
      </c>
      <c r="M1932" s="6">
        <v>0.60699999999999998</v>
      </c>
      <c r="N1932" s="8">
        <f t="shared" si="92"/>
        <v>-2.5525908235393989E-7</v>
      </c>
    </row>
    <row r="1933" spans="1:14" x14ac:dyDescent="0.35">
      <c r="A1933" s="4">
        <v>1</v>
      </c>
      <c r="B1933" s="4">
        <f t="shared" si="90"/>
        <v>-0.3718571701143138</v>
      </c>
      <c r="G1933" s="4">
        <v>55</v>
      </c>
      <c r="H1933" s="4">
        <f t="shared" si="91"/>
        <v>6.5065997998848584</v>
      </c>
      <c r="M1933" s="6">
        <v>0.68300000000000005</v>
      </c>
      <c r="N1933" s="8">
        <f t="shared" si="92"/>
        <v>0.13632931512828159</v>
      </c>
    </row>
    <row r="1934" spans="1:14" x14ac:dyDescent="0.35">
      <c r="A1934" s="4">
        <v>2</v>
      </c>
      <c r="B1934" s="4">
        <f t="shared" si="90"/>
        <v>-0.15518246266652197</v>
      </c>
      <c r="G1934" s="4">
        <v>82</v>
      </c>
      <c r="H1934" s="4">
        <f t="shared" si="91"/>
        <v>21.562920621865757</v>
      </c>
      <c r="M1934" s="6">
        <v>0.50900000000000001</v>
      </c>
      <c r="N1934" s="8">
        <f t="shared" si="92"/>
        <v>-0.31191129493737124</v>
      </c>
    </row>
    <row r="1935" spans="1:14" x14ac:dyDescent="0.35">
      <c r="A1935" s="4">
        <v>1</v>
      </c>
      <c r="B1935" s="4">
        <f t="shared" si="90"/>
        <v>-0.3718571701143138</v>
      </c>
      <c r="G1935" s="4">
        <v>32</v>
      </c>
      <c r="H1935" s="4">
        <f t="shared" si="91"/>
        <v>1.2814921847791259</v>
      </c>
      <c r="M1935" s="6">
        <v>0.85</v>
      </c>
      <c r="N1935" s="8">
        <f t="shared" si="92"/>
        <v>4.5704278167299179</v>
      </c>
    </row>
    <row r="1936" spans="1:14" x14ac:dyDescent="0.35">
      <c r="A1936" s="4">
        <v>1</v>
      </c>
      <c r="B1936" s="4">
        <f t="shared" si="90"/>
        <v>-0.3718571701143138</v>
      </c>
      <c r="G1936" s="4">
        <v>55</v>
      </c>
      <c r="H1936" s="4">
        <f t="shared" si="91"/>
        <v>6.5065997998848584</v>
      </c>
      <c r="M1936" s="6">
        <v>0.55300000000000005</v>
      </c>
      <c r="N1936" s="8">
        <f t="shared" si="92"/>
        <v>-5.3385888187400352E-2</v>
      </c>
    </row>
    <row r="1937" spans="1:14" x14ac:dyDescent="0.35">
      <c r="A1937" s="4">
        <v>5</v>
      </c>
      <c r="B1937" s="4">
        <f t="shared" si="90"/>
        <v>4.7396761401866345E-7</v>
      </c>
      <c r="G1937" s="4">
        <v>51</v>
      </c>
      <c r="H1937" s="4">
        <f t="shared" si="91"/>
        <v>5.1877203309062425</v>
      </c>
      <c r="M1937" s="6">
        <v>0.84199999999999997</v>
      </c>
      <c r="N1937" s="8">
        <f t="shared" si="92"/>
        <v>4.1321118667172705</v>
      </c>
    </row>
    <row r="1938" spans="1:14" x14ac:dyDescent="0.35">
      <c r="A1938" s="4">
        <v>5</v>
      </c>
      <c r="B1938" s="4">
        <f t="shared" si="90"/>
        <v>4.7396761401866345E-7</v>
      </c>
      <c r="G1938" s="4">
        <v>0</v>
      </c>
      <c r="H1938" s="4">
        <f t="shared" si="91"/>
        <v>0</v>
      </c>
      <c r="M1938" s="6">
        <v>0.63100000000000001</v>
      </c>
      <c r="N1938" s="8">
        <f t="shared" si="92"/>
        <v>3.9583659180524458E-3</v>
      </c>
    </row>
    <row r="1939" spans="1:14" x14ac:dyDescent="0.35">
      <c r="A1939" s="4">
        <v>7</v>
      </c>
      <c r="B1939" s="4">
        <f t="shared" si="90"/>
        <v>5.1167071081998236E-2</v>
      </c>
      <c r="G1939" s="4">
        <v>37</v>
      </c>
      <c r="H1939" s="4">
        <f t="shared" si="91"/>
        <v>1.9809394420049145</v>
      </c>
      <c r="M1939" s="6">
        <v>0.53400000000000003</v>
      </c>
      <c r="N1939" s="8">
        <f t="shared" si="92"/>
        <v>-0.13016323658793552</v>
      </c>
    </row>
    <row r="1940" spans="1:14" x14ac:dyDescent="0.35">
      <c r="A1940" s="4">
        <v>1</v>
      </c>
      <c r="B1940" s="4">
        <f t="shared" si="90"/>
        <v>-0.3718571701143138</v>
      </c>
      <c r="G1940" s="4">
        <v>5</v>
      </c>
      <c r="H1940" s="4">
        <f t="shared" si="91"/>
        <v>4.8885047331967387E-3</v>
      </c>
      <c r="M1940" s="6">
        <v>0.57699999999999996</v>
      </c>
      <c r="N1940" s="8">
        <f t="shared" si="92"/>
        <v>-9.5290860183859898E-3</v>
      </c>
    </row>
    <row r="1941" spans="1:14" x14ac:dyDescent="0.35">
      <c r="A1941" s="4">
        <v>1</v>
      </c>
      <c r="B1941" s="4">
        <f t="shared" si="90"/>
        <v>-0.3718571701143138</v>
      </c>
      <c r="G1941" s="4">
        <v>49</v>
      </c>
      <c r="H1941" s="4">
        <f t="shared" si="91"/>
        <v>4.6010215468469022</v>
      </c>
      <c r="M1941" s="6">
        <v>0.442</v>
      </c>
      <c r="N1941" s="8">
        <f t="shared" si="92"/>
        <v>-1.4717929382593964</v>
      </c>
    </row>
    <row r="1942" spans="1:14" x14ac:dyDescent="0.35">
      <c r="A1942" s="4">
        <v>16</v>
      </c>
      <c r="B1942" s="4">
        <f t="shared" si="90"/>
        <v>8.0815826818232797</v>
      </c>
      <c r="G1942" s="4">
        <v>51</v>
      </c>
      <c r="H1942" s="4">
        <f t="shared" si="91"/>
        <v>5.1877203309062425</v>
      </c>
      <c r="M1942" s="6">
        <v>0.67500000000000004</v>
      </c>
      <c r="N1942" s="8">
        <f t="shared" si="92"/>
        <v>9.7226492139929011E-2</v>
      </c>
    </row>
    <row r="1943" spans="1:14" x14ac:dyDescent="0.35">
      <c r="A1943" s="4">
        <v>4</v>
      </c>
      <c r="B1943" s="4">
        <f t="shared" si="90"/>
        <v>-5.2615367038240336E-3</v>
      </c>
      <c r="G1943" s="4">
        <v>46</v>
      </c>
      <c r="H1943" s="4">
        <f t="shared" si="91"/>
        <v>3.8066199736835009</v>
      </c>
      <c r="M1943" s="6">
        <v>0.73599999999999999</v>
      </c>
      <c r="N1943" s="8">
        <f t="shared" si="92"/>
        <v>0.67685961854458865</v>
      </c>
    </row>
    <row r="1944" spans="1:14" x14ac:dyDescent="0.35">
      <c r="A1944" s="4">
        <v>3</v>
      </c>
      <c r="B1944" s="4">
        <f t="shared" si="90"/>
        <v>-4.4986550222447359E-2</v>
      </c>
      <c r="G1944" s="4">
        <v>19</v>
      </c>
      <c r="H1944" s="4">
        <f t="shared" si="91"/>
        <v>0.26824203171997135</v>
      </c>
      <c r="M1944" s="6">
        <v>0.61499999999999999</v>
      </c>
      <c r="N1944" s="8">
        <f t="shared" si="92"/>
        <v>1.1408527330985834E-4</v>
      </c>
    </row>
    <row r="1945" spans="1:14" x14ac:dyDescent="0.35">
      <c r="A1945" s="4">
        <v>6</v>
      </c>
      <c r="B1945" s="4">
        <f t="shared" si="90"/>
        <v>6.8073778701327808E-3</v>
      </c>
      <c r="G1945" s="4">
        <v>0</v>
      </c>
      <c r="H1945" s="4">
        <f t="shared" si="91"/>
        <v>0</v>
      </c>
      <c r="M1945" s="6">
        <v>0.63400000000000001</v>
      </c>
      <c r="N1945" s="8">
        <f t="shared" si="92"/>
        <v>5.711705726987564E-3</v>
      </c>
    </row>
    <row r="1946" spans="1:14" x14ac:dyDescent="0.35">
      <c r="A1946" s="4">
        <v>6</v>
      </c>
      <c r="B1946" s="4">
        <f t="shared" si="90"/>
        <v>6.8073778701327808E-3</v>
      </c>
      <c r="G1946" s="4">
        <v>35</v>
      </c>
      <c r="H1946" s="4">
        <f t="shared" si="91"/>
        <v>1.6767571234864804</v>
      </c>
      <c r="M1946" s="6">
        <v>0.65400000000000003</v>
      </c>
      <c r="N1946" s="8">
        <f t="shared" si="92"/>
        <v>3.1513438524132152E-2</v>
      </c>
    </row>
    <row r="1947" spans="1:14" x14ac:dyDescent="0.35">
      <c r="A1947" s="4">
        <v>13</v>
      </c>
      <c r="B1947" s="4">
        <f t="shared" si="90"/>
        <v>3.1223759862323677</v>
      </c>
      <c r="G1947" s="4">
        <v>60</v>
      </c>
      <c r="H1947" s="4">
        <f t="shared" si="91"/>
        <v>8.4473361789639636</v>
      </c>
      <c r="M1947" s="6">
        <v>0.66900000000000004</v>
      </c>
      <c r="N1947" s="8">
        <f t="shared" si="92"/>
        <v>7.3399380404107067E-2</v>
      </c>
    </row>
    <row r="1948" spans="1:14" x14ac:dyDescent="0.35">
      <c r="A1948" s="4">
        <v>5</v>
      </c>
      <c r="B1948" s="4">
        <f t="shared" si="90"/>
        <v>4.7396761401866345E-7</v>
      </c>
      <c r="G1948" s="4">
        <v>35</v>
      </c>
      <c r="H1948" s="4">
        <f t="shared" si="91"/>
        <v>1.6767571234864804</v>
      </c>
      <c r="M1948" s="6">
        <v>0.74099999999999999</v>
      </c>
      <c r="N1948" s="8">
        <f t="shared" si="92"/>
        <v>0.75926793109144197</v>
      </c>
    </row>
    <row r="1949" spans="1:14" x14ac:dyDescent="0.35">
      <c r="A1949" s="4">
        <v>1</v>
      </c>
      <c r="B1949" s="4">
        <f t="shared" si="90"/>
        <v>-0.3718571701143138</v>
      </c>
      <c r="G1949" s="4">
        <v>68</v>
      </c>
      <c r="H1949" s="4">
        <f t="shared" si="91"/>
        <v>12.296818562148129</v>
      </c>
      <c r="M1949" s="6">
        <v>0.26100000000000001</v>
      </c>
      <c r="N1949" s="8">
        <f t="shared" si="92"/>
        <v>-13.452925144365063</v>
      </c>
    </row>
    <row r="1950" spans="1:14" x14ac:dyDescent="0.35">
      <c r="A1950" s="4">
        <v>1</v>
      </c>
      <c r="B1950" s="4">
        <f t="shared" si="90"/>
        <v>-0.3718571701143138</v>
      </c>
      <c r="G1950" s="4">
        <v>0</v>
      </c>
      <c r="H1950" s="4">
        <f t="shared" si="91"/>
        <v>0</v>
      </c>
      <c r="M1950" s="6">
        <v>0.78300000000000003</v>
      </c>
      <c r="N1950" s="8">
        <f t="shared" si="92"/>
        <v>1.728935467784813</v>
      </c>
    </row>
    <row r="1951" spans="1:14" x14ac:dyDescent="0.35">
      <c r="A1951" s="4">
        <v>1</v>
      </c>
      <c r="B1951" s="4">
        <f t="shared" si="90"/>
        <v>-0.3718571701143138</v>
      </c>
      <c r="G1951" s="4">
        <v>68</v>
      </c>
      <c r="H1951" s="4">
        <f t="shared" si="91"/>
        <v>12.296818562148129</v>
      </c>
      <c r="M1951" s="6">
        <v>0.79100000000000004</v>
      </c>
      <c r="N1951" s="8">
        <f t="shared" si="92"/>
        <v>1.9769405533174598</v>
      </c>
    </row>
    <row r="1952" spans="1:14" x14ac:dyDescent="0.35">
      <c r="A1952" s="4">
        <v>1</v>
      </c>
      <c r="B1952" s="4">
        <f t="shared" si="90"/>
        <v>-0.3718571701143138</v>
      </c>
      <c r="G1952" s="4">
        <v>38</v>
      </c>
      <c r="H1952" s="4">
        <f t="shared" si="91"/>
        <v>2.1459362537597708</v>
      </c>
      <c r="M1952" s="6">
        <v>0.31</v>
      </c>
      <c r="N1952" s="8">
        <f t="shared" si="92"/>
        <v>-8.5198308990245408</v>
      </c>
    </row>
    <row r="1953" spans="1:14" x14ac:dyDescent="0.35">
      <c r="A1953" s="4">
        <v>18</v>
      </c>
      <c r="B1953" s="4">
        <f t="shared" si="90"/>
        <v>13.315866069213472</v>
      </c>
      <c r="G1953" s="4">
        <v>50</v>
      </c>
      <c r="H1953" s="4">
        <f t="shared" si="91"/>
        <v>4.8885047331967373</v>
      </c>
      <c r="M1953" s="6">
        <v>0.50800000000000001</v>
      </c>
      <c r="N1953" s="8">
        <f t="shared" si="92"/>
        <v>-0.32146622762068461</v>
      </c>
    </row>
    <row r="1954" spans="1:14" x14ac:dyDescent="0.35">
      <c r="A1954" s="4">
        <v>1</v>
      </c>
      <c r="B1954" s="4">
        <f t="shared" si="90"/>
        <v>-0.3718571701143138</v>
      </c>
      <c r="G1954" s="4">
        <v>40</v>
      </c>
      <c r="H1954" s="4">
        <f t="shared" si="91"/>
        <v>2.5029144233967302</v>
      </c>
      <c r="M1954" s="6">
        <v>0.46899999999999997</v>
      </c>
      <c r="N1954" s="8">
        <f t="shared" si="92"/>
        <v>-0.863879039874064</v>
      </c>
    </row>
    <row r="1955" spans="1:14" x14ac:dyDescent="0.35">
      <c r="A1955" s="4">
        <v>1</v>
      </c>
      <c r="B1955" s="4">
        <f t="shared" si="90"/>
        <v>-0.3718571701143138</v>
      </c>
      <c r="G1955" s="4">
        <v>0</v>
      </c>
      <c r="H1955" s="4">
        <f t="shared" si="91"/>
        <v>0</v>
      </c>
      <c r="M1955" s="6">
        <v>0.78800000000000003</v>
      </c>
      <c r="N1955" s="8">
        <f t="shared" si="92"/>
        <v>1.8813375100095977</v>
      </c>
    </row>
    <row r="1956" spans="1:14" x14ac:dyDescent="0.35">
      <c r="A1956" s="4">
        <v>6</v>
      </c>
      <c r="B1956" s="4">
        <f t="shared" si="90"/>
        <v>6.8073778701327808E-3</v>
      </c>
      <c r="G1956" s="4">
        <v>67</v>
      </c>
      <c r="H1956" s="4">
        <f t="shared" si="91"/>
        <v>11.762250792563604</v>
      </c>
      <c r="M1956" s="6">
        <v>0.70399999999999996</v>
      </c>
      <c r="N1956" s="8">
        <f t="shared" si="92"/>
        <v>0.28571669282076478</v>
      </c>
    </row>
    <row r="1957" spans="1:14" x14ac:dyDescent="0.35">
      <c r="A1957" s="4">
        <v>1</v>
      </c>
      <c r="B1957" s="4">
        <f t="shared" si="90"/>
        <v>-0.3718571701143138</v>
      </c>
      <c r="G1957" s="4">
        <v>65</v>
      </c>
      <c r="H1957" s="4">
        <f t="shared" si="91"/>
        <v>10.740044898833231</v>
      </c>
      <c r="M1957" s="6">
        <v>0.59699999999999998</v>
      </c>
      <c r="N1957" s="8">
        <f t="shared" si="92"/>
        <v>-4.201563715793461E-4</v>
      </c>
    </row>
    <row r="1958" spans="1:14" x14ac:dyDescent="0.35">
      <c r="A1958" s="4">
        <v>1</v>
      </c>
      <c r="B1958" s="4">
        <f t="shared" si="90"/>
        <v>-0.3718571701143138</v>
      </c>
      <c r="G1958" s="4">
        <v>77</v>
      </c>
      <c r="H1958" s="4">
        <f t="shared" si="91"/>
        <v>17.854109850884047</v>
      </c>
      <c r="M1958" s="6">
        <v>0.746</v>
      </c>
      <c r="N1958" s="8">
        <f t="shared" si="92"/>
        <v>0.84810749433966004</v>
      </c>
    </row>
    <row r="1959" spans="1:14" x14ac:dyDescent="0.35">
      <c r="A1959" s="4">
        <v>2</v>
      </c>
      <c r="B1959" s="4">
        <f t="shared" si="90"/>
        <v>-0.15518246266652197</v>
      </c>
      <c r="G1959" s="4">
        <v>83</v>
      </c>
      <c r="H1959" s="4">
        <f t="shared" si="91"/>
        <v>22.361467647042904</v>
      </c>
      <c r="M1959" s="6">
        <v>0.63600000000000001</v>
      </c>
      <c r="N1959" s="8">
        <f t="shared" si="92"/>
        <v>7.1294051916223561E-3</v>
      </c>
    </row>
    <row r="1960" spans="1:14" x14ac:dyDescent="0.35">
      <c r="A1960" s="4">
        <v>1</v>
      </c>
      <c r="B1960" s="4">
        <f t="shared" si="90"/>
        <v>-0.3718571701143138</v>
      </c>
      <c r="G1960" s="4">
        <v>24</v>
      </c>
      <c r="H1960" s="4">
        <f t="shared" si="91"/>
        <v>0.54062951545369364</v>
      </c>
      <c r="M1960" s="6">
        <v>0.56899999999999995</v>
      </c>
      <c r="N1960" s="8">
        <f t="shared" si="92"/>
        <v>-1.9002259129120399E-2</v>
      </c>
    </row>
    <row r="1961" spans="1:14" x14ac:dyDescent="0.35">
      <c r="A1961" s="4">
        <v>5</v>
      </c>
      <c r="B1961" s="4">
        <f t="shared" si="90"/>
        <v>4.7396761401866345E-7</v>
      </c>
      <c r="G1961" s="4">
        <v>73</v>
      </c>
      <c r="H1961" s="4">
        <f t="shared" si="91"/>
        <v>15.213691566351965</v>
      </c>
      <c r="M1961" s="6">
        <v>0.72</v>
      </c>
      <c r="N1961" s="8">
        <f t="shared" si="92"/>
        <v>0.45355639275080734</v>
      </c>
    </row>
    <row r="1962" spans="1:14" x14ac:dyDescent="0.35">
      <c r="A1962" s="4">
        <v>1</v>
      </c>
      <c r="B1962" s="4">
        <f t="shared" si="90"/>
        <v>-0.3718571701143138</v>
      </c>
      <c r="G1962" s="4">
        <v>45</v>
      </c>
      <c r="H1962" s="4">
        <f t="shared" si="91"/>
        <v>3.5637199505004213</v>
      </c>
      <c r="M1962" s="6">
        <v>0.66900000000000004</v>
      </c>
      <c r="N1962" s="8">
        <f t="shared" si="92"/>
        <v>7.3399380404107067E-2</v>
      </c>
    </row>
    <row r="1963" spans="1:14" x14ac:dyDescent="0.35">
      <c r="A1963" s="4">
        <v>2</v>
      </c>
      <c r="B1963" s="4">
        <f t="shared" si="90"/>
        <v>-0.15518246266652197</v>
      </c>
      <c r="G1963" s="4">
        <v>0</v>
      </c>
      <c r="H1963" s="4">
        <f t="shared" si="91"/>
        <v>0</v>
      </c>
      <c r="M1963" s="6">
        <v>0.69499999999999995</v>
      </c>
      <c r="N1963" s="8">
        <f t="shared" si="92"/>
        <v>0.21270830130994703</v>
      </c>
    </row>
    <row r="1964" spans="1:14" x14ac:dyDescent="0.35">
      <c r="A1964" s="4">
        <v>1</v>
      </c>
      <c r="B1964" s="4">
        <f t="shared" si="90"/>
        <v>-0.3718571701143138</v>
      </c>
      <c r="G1964" s="4">
        <v>44</v>
      </c>
      <c r="H1964" s="4">
        <f t="shared" si="91"/>
        <v>3.3313790975410469</v>
      </c>
      <c r="M1964" s="6">
        <v>0.629</v>
      </c>
      <c r="N1964" s="8">
        <f t="shared" si="92"/>
        <v>3.0157258429129911E-3</v>
      </c>
    </row>
    <row r="1965" spans="1:14" x14ac:dyDescent="0.35">
      <c r="A1965" s="4">
        <v>19</v>
      </c>
      <c r="B1965" s="4">
        <f t="shared" si="90"/>
        <v>16.61947512824225</v>
      </c>
      <c r="G1965" s="4">
        <v>0</v>
      </c>
      <c r="H1965" s="4">
        <f t="shared" si="91"/>
        <v>0</v>
      </c>
      <c r="M1965" s="6">
        <v>0.371</v>
      </c>
      <c r="N1965" s="8">
        <f t="shared" si="92"/>
        <v>-4.2849243258224643</v>
      </c>
    </row>
    <row r="1966" spans="1:14" x14ac:dyDescent="0.35">
      <c r="A1966" s="4">
        <v>26</v>
      </c>
      <c r="B1966" s="4">
        <f t="shared" si="90"/>
        <v>55.919532994977089</v>
      </c>
      <c r="G1966" s="4">
        <v>0</v>
      </c>
      <c r="H1966" s="4">
        <f t="shared" si="91"/>
        <v>0</v>
      </c>
      <c r="M1966" s="6">
        <v>0.22900000000000001</v>
      </c>
      <c r="N1966" s="8">
        <f t="shared" si="92"/>
        <v>-17.52950335713011</v>
      </c>
    </row>
    <row r="1967" spans="1:14" x14ac:dyDescent="0.35">
      <c r="A1967" s="4">
        <v>1</v>
      </c>
      <c r="B1967" s="4">
        <f t="shared" si="90"/>
        <v>-0.3718571701143138</v>
      </c>
      <c r="G1967" s="4">
        <v>35</v>
      </c>
      <c r="H1967" s="4">
        <f t="shared" si="91"/>
        <v>1.6767571234864804</v>
      </c>
      <c r="M1967" s="6">
        <v>0.55800000000000005</v>
      </c>
      <c r="N1967" s="8">
        <f t="shared" si="92"/>
        <v>-4.0093248970166619E-2</v>
      </c>
    </row>
    <row r="1968" spans="1:14" x14ac:dyDescent="0.35">
      <c r="A1968" s="4">
        <v>6</v>
      </c>
      <c r="B1968" s="4">
        <f t="shared" si="90"/>
        <v>6.8073778701327808E-3</v>
      </c>
      <c r="G1968" s="4">
        <v>30</v>
      </c>
      <c r="H1968" s="4">
        <f t="shared" si="91"/>
        <v>1.0559170223704955</v>
      </c>
      <c r="M1968" s="6">
        <v>0.67200000000000004</v>
      </c>
      <c r="N1968" s="8">
        <f t="shared" si="92"/>
        <v>8.4755546534409421E-2</v>
      </c>
    </row>
    <row r="1969" spans="1:14" x14ac:dyDescent="0.35">
      <c r="A1969" s="4">
        <v>4</v>
      </c>
      <c r="B1969" s="4">
        <f t="shared" si="90"/>
        <v>-5.2615367038240336E-3</v>
      </c>
      <c r="G1969" s="4">
        <v>0</v>
      </c>
      <c r="H1969" s="4">
        <f t="shared" si="91"/>
        <v>0</v>
      </c>
      <c r="M1969" s="6">
        <v>0.40899999999999997</v>
      </c>
      <c r="N1969" s="8">
        <f t="shared" si="92"/>
        <v>-2.5361732781091613</v>
      </c>
    </row>
    <row r="1970" spans="1:14" x14ac:dyDescent="0.35">
      <c r="A1970" s="4">
        <v>11</v>
      </c>
      <c r="B1970" s="4">
        <f t="shared" si="90"/>
        <v>1.3242916585882474</v>
      </c>
      <c r="G1970" s="4">
        <v>35</v>
      </c>
      <c r="H1970" s="4">
        <f t="shared" si="91"/>
        <v>1.6767571234864804</v>
      </c>
      <c r="M1970" s="6">
        <v>0.57599999999999996</v>
      </c>
      <c r="N1970" s="8">
        <f t="shared" si="92"/>
        <v>-1.0483696049594831E-2</v>
      </c>
    </row>
    <row r="1971" spans="1:14" x14ac:dyDescent="0.35">
      <c r="A1971" s="4">
        <v>6</v>
      </c>
      <c r="B1971" s="4">
        <f t="shared" si="90"/>
        <v>6.8073778701327808E-3</v>
      </c>
      <c r="G1971" s="4">
        <v>62</v>
      </c>
      <c r="H1971" s="4">
        <f t="shared" si="91"/>
        <v>9.3205404484264971</v>
      </c>
      <c r="M1971" s="6">
        <v>0.40500000000000003</v>
      </c>
      <c r="N1971" s="8">
        <f t="shared" si="92"/>
        <v>-2.692262766901651</v>
      </c>
    </row>
    <row r="1972" spans="1:14" x14ac:dyDescent="0.35">
      <c r="A1972" s="4">
        <v>4</v>
      </c>
      <c r="B1972" s="4">
        <f t="shared" si="90"/>
        <v>-5.2615367038240336E-3</v>
      </c>
      <c r="G1972" s="4">
        <v>53</v>
      </c>
      <c r="H1972" s="4">
        <f t="shared" si="91"/>
        <v>5.8222873533130457</v>
      </c>
      <c r="M1972" s="6">
        <v>0.66900000000000004</v>
      </c>
      <c r="N1972" s="8">
        <f t="shared" si="92"/>
        <v>7.3399380404107067E-2</v>
      </c>
    </row>
    <row r="1973" spans="1:14" x14ac:dyDescent="0.35">
      <c r="A1973" s="4">
        <v>10</v>
      </c>
      <c r="B1973" s="4">
        <f t="shared" si="90"/>
        <v>0.76964184735633479</v>
      </c>
      <c r="G1973" s="4">
        <v>0</v>
      </c>
      <c r="H1973" s="4">
        <f t="shared" si="91"/>
        <v>0</v>
      </c>
      <c r="M1973" s="6">
        <v>0.56599999999999995</v>
      </c>
      <c r="N1973" s="8">
        <f t="shared" si="92"/>
        <v>-2.3743122084401914E-2</v>
      </c>
    </row>
    <row r="1974" spans="1:14" x14ac:dyDescent="0.35">
      <c r="A1974" s="4">
        <v>1</v>
      </c>
      <c r="B1974" s="4">
        <f t="shared" si="90"/>
        <v>-0.3718571701143138</v>
      </c>
      <c r="G1974" s="4">
        <v>52</v>
      </c>
      <c r="H1974" s="4">
        <f t="shared" si="91"/>
        <v>5.498902988202615</v>
      </c>
      <c r="M1974" s="6">
        <v>0.497</v>
      </c>
      <c r="N1974" s="8">
        <f t="shared" si="92"/>
        <v>-0.4397448728602803</v>
      </c>
    </row>
    <row r="1975" spans="1:14" x14ac:dyDescent="0.35">
      <c r="A1975" s="4">
        <v>1</v>
      </c>
      <c r="B1975" s="4">
        <f t="shared" si="90"/>
        <v>-0.3718571701143138</v>
      </c>
      <c r="G1975" s="4">
        <v>0</v>
      </c>
      <c r="H1975" s="4">
        <f t="shared" si="91"/>
        <v>0</v>
      </c>
      <c r="M1975" s="6">
        <v>0.58299999999999996</v>
      </c>
      <c r="N1975" s="8">
        <f t="shared" si="92"/>
        <v>-4.9891992029003516E-3</v>
      </c>
    </row>
    <row r="1976" spans="1:14" x14ac:dyDescent="0.35">
      <c r="A1976" s="4">
        <v>10</v>
      </c>
      <c r="B1976" s="4">
        <f t="shared" si="90"/>
        <v>0.76964184735633479</v>
      </c>
      <c r="G1976" s="4">
        <v>0</v>
      </c>
      <c r="H1976" s="4">
        <f t="shared" si="91"/>
        <v>0</v>
      </c>
      <c r="M1976" s="6">
        <v>0.64400000000000002</v>
      </c>
      <c r="N1976" s="8">
        <f t="shared" si="92"/>
        <v>1.5125728162088608E-2</v>
      </c>
    </row>
    <row r="1977" spans="1:14" x14ac:dyDescent="0.35">
      <c r="A1977" s="4">
        <v>1</v>
      </c>
      <c r="B1977" s="4">
        <f t="shared" si="90"/>
        <v>-0.3718571701143138</v>
      </c>
      <c r="G1977" s="4">
        <v>0</v>
      </c>
      <c r="H1977" s="4">
        <f t="shared" si="91"/>
        <v>0</v>
      </c>
      <c r="M1977" s="6">
        <v>0.57999999999999996</v>
      </c>
      <c r="N1977" s="8">
        <f t="shared" si="92"/>
        <v>-7.0162184967356919E-3</v>
      </c>
    </row>
    <row r="1978" spans="1:14" x14ac:dyDescent="0.35">
      <c r="A1978" s="4">
        <v>14</v>
      </c>
      <c r="B1978" s="4">
        <f t="shared" si="90"/>
        <v>4.4378262948011065</v>
      </c>
      <c r="G1978" s="4">
        <v>0</v>
      </c>
      <c r="H1978" s="4">
        <f t="shared" si="91"/>
        <v>0</v>
      </c>
      <c r="M1978" s="6">
        <v>0.6</v>
      </c>
      <c r="N1978" s="8">
        <f t="shared" si="92"/>
        <v>-1.6038316030604594E-4</v>
      </c>
    </row>
    <row r="1979" spans="1:14" x14ac:dyDescent="0.35">
      <c r="A1979" s="4">
        <v>1</v>
      </c>
      <c r="B1979" s="4">
        <f t="shared" si="90"/>
        <v>-0.3718571701143138</v>
      </c>
      <c r="G1979" s="4">
        <v>0</v>
      </c>
      <c r="H1979" s="4">
        <f t="shared" si="91"/>
        <v>0</v>
      </c>
      <c r="M1979" s="6">
        <v>0.59899999999999998</v>
      </c>
      <c r="N1979" s="8">
        <f t="shared" si="92"/>
        <v>-2.2907609888381023E-4</v>
      </c>
    </row>
    <row r="1980" spans="1:14" x14ac:dyDescent="0.35">
      <c r="A1980" s="4">
        <v>1</v>
      </c>
      <c r="B1980" s="4">
        <f t="shared" si="90"/>
        <v>-0.3718571701143138</v>
      </c>
      <c r="G1980" s="4">
        <v>64</v>
      </c>
      <c r="H1980" s="4">
        <f t="shared" si="91"/>
        <v>10.251937478233007</v>
      </c>
      <c r="M1980" s="6">
        <v>0.68</v>
      </c>
      <c r="N1980" s="8">
        <f t="shared" si="92"/>
        <v>0.12063045172314857</v>
      </c>
    </row>
    <row r="1981" spans="1:14" x14ac:dyDescent="0.35">
      <c r="A1981" s="4">
        <v>8</v>
      </c>
      <c r="B1981" s="4">
        <f t="shared" si="90"/>
        <v>0.16908744968147643</v>
      </c>
      <c r="G1981" s="4">
        <v>0</v>
      </c>
      <c r="H1981" s="4">
        <f t="shared" si="91"/>
        <v>0</v>
      </c>
      <c r="M1981" s="6">
        <v>0.54900000000000004</v>
      </c>
      <c r="N1981" s="8">
        <f t="shared" si="92"/>
        <v>-6.5919596134517061E-2</v>
      </c>
    </row>
    <row r="1982" spans="1:14" x14ac:dyDescent="0.35">
      <c r="A1982" s="4">
        <v>3</v>
      </c>
      <c r="B1982" s="4">
        <f t="shared" si="90"/>
        <v>-4.4986550222447359E-2</v>
      </c>
      <c r="G1982" s="4">
        <v>0</v>
      </c>
      <c r="H1982" s="4">
        <f t="shared" si="91"/>
        <v>0</v>
      </c>
      <c r="M1982" s="6">
        <v>0.44400000000000001</v>
      </c>
      <c r="N1982" s="8">
        <f t="shared" si="92"/>
        <v>-1.4192105905474366</v>
      </c>
    </row>
    <row r="1983" spans="1:14" x14ac:dyDescent="0.35">
      <c r="A1983" s="4">
        <v>1</v>
      </c>
      <c r="B1983" s="4">
        <f t="shared" si="90"/>
        <v>-0.3718571701143138</v>
      </c>
      <c r="G1983" s="4">
        <v>0</v>
      </c>
      <c r="H1983" s="4">
        <f t="shared" si="91"/>
        <v>0</v>
      </c>
      <c r="M1983" s="6">
        <v>0.84099999999999997</v>
      </c>
      <c r="N1983" s="8">
        <f t="shared" si="92"/>
        <v>4.0793789013309576</v>
      </c>
    </row>
    <row r="1984" spans="1:14" x14ac:dyDescent="0.35">
      <c r="A1984" s="4">
        <v>1</v>
      </c>
      <c r="B1984" s="4">
        <f t="shared" si="90"/>
        <v>-0.3718571701143138</v>
      </c>
      <c r="G1984" s="4">
        <v>0</v>
      </c>
      <c r="H1984" s="4">
        <f t="shared" si="91"/>
        <v>0</v>
      </c>
      <c r="M1984" s="6">
        <v>0.51200000000000001</v>
      </c>
      <c r="N1984" s="8">
        <f t="shared" si="92"/>
        <v>-0.28438617455945259</v>
      </c>
    </row>
    <row r="1985" spans="1:14" x14ac:dyDescent="0.35">
      <c r="A1985" s="4">
        <v>12</v>
      </c>
      <c r="B1985" s="4">
        <f t="shared" si="90"/>
        <v>2.0965337395208357</v>
      </c>
      <c r="G1985" s="4">
        <v>0</v>
      </c>
      <c r="H1985" s="4">
        <f t="shared" si="91"/>
        <v>0</v>
      </c>
      <c r="M1985" s="6">
        <v>0.58499999999999996</v>
      </c>
      <c r="N1985" s="8">
        <f t="shared" si="92"/>
        <v>-3.8819936858601068E-3</v>
      </c>
    </row>
    <row r="1986" spans="1:14" x14ac:dyDescent="0.35">
      <c r="A1986" s="4">
        <v>7</v>
      </c>
      <c r="B1986" s="4">
        <f t="shared" ref="B1986:B2049" si="93">((A1986-E$3)/E$4)^3</f>
        <v>5.1167071081998236E-2</v>
      </c>
      <c r="G1986" s="4">
        <v>1</v>
      </c>
      <c r="H1986" s="4">
        <f t="shared" ref="H1986:H2049" si="94">((G1986-K$3)/K$4)^3</f>
        <v>3.9108037865573909E-5</v>
      </c>
      <c r="M1986" s="6">
        <v>0.70199999999999996</v>
      </c>
      <c r="N1986" s="8">
        <f t="shared" ref="N1986:N2049" si="95">((M1986-Q$3)/Q$4)^3</f>
        <v>0.2682421519417813</v>
      </c>
    </row>
    <row r="1987" spans="1:14" x14ac:dyDescent="0.35">
      <c r="A1987" s="4">
        <v>7</v>
      </c>
      <c r="B1987" s="4">
        <f t="shared" si="93"/>
        <v>5.1167071081998236E-2</v>
      </c>
      <c r="G1987" s="4">
        <v>86</v>
      </c>
      <c r="H1987" s="4">
        <f t="shared" si="94"/>
        <v>24.874902132625468</v>
      </c>
      <c r="M1987" s="6">
        <v>0.70499999999999996</v>
      </c>
      <c r="N1987" s="8">
        <f t="shared" si="95"/>
        <v>0.29473158328860694</v>
      </c>
    </row>
    <row r="1988" spans="1:14" x14ac:dyDescent="0.35">
      <c r="A1988" s="4">
        <v>1</v>
      </c>
      <c r="B1988" s="4">
        <f t="shared" si="93"/>
        <v>-0.3718571701143138</v>
      </c>
      <c r="G1988" s="4">
        <v>0</v>
      </c>
      <c r="H1988" s="4">
        <f t="shared" si="94"/>
        <v>0</v>
      </c>
      <c r="M1988" s="6">
        <v>0.84199999999999997</v>
      </c>
      <c r="N1988" s="8">
        <f t="shared" si="95"/>
        <v>4.1321118667172705</v>
      </c>
    </row>
    <row r="1989" spans="1:14" x14ac:dyDescent="0.35">
      <c r="A1989" s="4">
        <v>5</v>
      </c>
      <c r="B1989" s="4">
        <f t="shared" si="93"/>
        <v>4.7396761401866345E-7</v>
      </c>
      <c r="G1989" s="4">
        <v>14</v>
      </c>
      <c r="H1989" s="4">
        <f t="shared" si="94"/>
        <v>0.1073124559031348</v>
      </c>
      <c r="M1989" s="6">
        <v>0.35599999999999998</v>
      </c>
      <c r="N1989" s="8">
        <f t="shared" si="95"/>
        <v>-5.151387102127571</v>
      </c>
    </row>
    <row r="1990" spans="1:14" x14ac:dyDescent="0.35">
      <c r="A1990" s="4">
        <v>1</v>
      </c>
      <c r="B1990" s="4">
        <f t="shared" si="93"/>
        <v>-0.3718571701143138</v>
      </c>
      <c r="G1990" s="4">
        <v>67</v>
      </c>
      <c r="H1990" s="4">
        <f t="shared" si="94"/>
        <v>11.762250792563604</v>
      </c>
      <c r="M1990" s="6">
        <v>0.63700000000000001</v>
      </c>
      <c r="N1990" s="8">
        <f t="shared" si="95"/>
        <v>7.9186961772787882E-3</v>
      </c>
    </row>
    <row r="1991" spans="1:14" x14ac:dyDescent="0.35">
      <c r="A1991" s="4">
        <v>4</v>
      </c>
      <c r="B1991" s="4">
        <f t="shared" si="93"/>
        <v>-5.2615367038240336E-3</v>
      </c>
      <c r="G1991" s="4">
        <v>45</v>
      </c>
      <c r="H1991" s="4">
        <f t="shared" si="94"/>
        <v>3.5637199505004213</v>
      </c>
      <c r="M1991" s="6">
        <v>0.36799999999999999</v>
      </c>
      <c r="N1991" s="8">
        <f t="shared" si="95"/>
        <v>-4.4497639899289014</v>
      </c>
    </row>
    <row r="1992" spans="1:14" x14ac:dyDescent="0.35">
      <c r="A1992" s="4">
        <v>11</v>
      </c>
      <c r="B1992" s="4">
        <f t="shared" si="93"/>
        <v>1.3242916585882474</v>
      </c>
      <c r="G1992" s="4">
        <v>75</v>
      </c>
      <c r="H1992" s="4">
        <f t="shared" si="94"/>
        <v>16.498703474538985</v>
      </c>
      <c r="M1992" s="6">
        <v>0.32200000000000001</v>
      </c>
      <c r="N1992" s="8">
        <f t="shared" si="95"/>
        <v>-7.5312415778993849</v>
      </c>
    </row>
    <row r="1993" spans="1:14" x14ac:dyDescent="0.35">
      <c r="A1993" s="4">
        <v>5</v>
      </c>
      <c r="B1993" s="4">
        <f t="shared" si="93"/>
        <v>4.7396761401866345E-7</v>
      </c>
      <c r="G1993" s="4">
        <v>68</v>
      </c>
      <c r="H1993" s="4">
        <f t="shared" si="94"/>
        <v>12.296818562148129</v>
      </c>
      <c r="M1993" s="6">
        <v>0.69899999999999995</v>
      </c>
      <c r="N1993" s="8">
        <f t="shared" si="95"/>
        <v>0.24338944388637893</v>
      </c>
    </row>
    <row r="1994" spans="1:14" x14ac:dyDescent="0.35">
      <c r="A1994" s="4">
        <v>1</v>
      </c>
      <c r="B1994" s="4">
        <f t="shared" si="93"/>
        <v>-0.3718571701143138</v>
      </c>
      <c r="G1994" s="4">
        <v>0</v>
      </c>
      <c r="H1994" s="4">
        <f t="shared" si="94"/>
        <v>0</v>
      </c>
      <c r="M1994" s="6">
        <v>0.84799999999999998</v>
      </c>
      <c r="N1994" s="8">
        <f t="shared" si="95"/>
        <v>4.4580797276529669</v>
      </c>
    </row>
    <row r="1995" spans="1:14" x14ac:dyDescent="0.35">
      <c r="A1995" s="4">
        <v>1</v>
      </c>
      <c r="B1995" s="4">
        <f t="shared" si="93"/>
        <v>-0.3718571701143138</v>
      </c>
      <c r="G1995" s="4">
        <v>56</v>
      </c>
      <c r="H1995" s="4">
        <f t="shared" si="94"/>
        <v>6.8679971778006275</v>
      </c>
      <c r="M1995" s="6">
        <v>0.66500000000000004</v>
      </c>
      <c r="N1995" s="8">
        <f t="shared" si="95"/>
        <v>5.9901714458154336E-2</v>
      </c>
    </row>
    <row r="1996" spans="1:14" x14ac:dyDescent="0.35">
      <c r="A1996" s="4">
        <v>1</v>
      </c>
      <c r="B1996" s="4">
        <f t="shared" si="93"/>
        <v>-0.3718571701143138</v>
      </c>
      <c r="G1996" s="4">
        <v>0</v>
      </c>
      <c r="H1996" s="4">
        <f t="shared" si="94"/>
        <v>0</v>
      </c>
      <c r="M1996" s="6">
        <v>0.52700000000000002</v>
      </c>
      <c r="N1996" s="8">
        <f t="shared" si="95"/>
        <v>-0.17075049820568045</v>
      </c>
    </row>
    <row r="1997" spans="1:14" x14ac:dyDescent="0.35">
      <c r="A1997" s="4">
        <v>2</v>
      </c>
      <c r="B1997" s="4">
        <f t="shared" si="93"/>
        <v>-0.15518246266652197</v>
      </c>
      <c r="G1997" s="4">
        <v>51</v>
      </c>
      <c r="H1997" s="4">
        <f t="shared" si="94"/>
        <v>5.1877203309062425</v>
      </c>
      <c r="M1997" s="6">
        <v>0.53500000000000003</v>
      </c>
      <c r="N1997" s="8">
        <f t="shared" si="95"/>
        <v>-0.12495214894960457</v>
      </c>
    </row>
    <row r="1998" spans="1:14" x14ac:dyDescent="0.35">
      <c r="A1998" s="4">
        <v>15</v>
      </c>
      <c r="B1998" s="4">
        <f t="shared" si="93"/>
        <v>6.0788925613053229</v>
      </c>
      <c r="G1998" s="4">
        <v>0</v>
      </c>
      <c r="H1998" s="4">
        <f t="shared" si="94"/>
        <v>0</v>
      </c>
      <c r="M1998" s="6">
        <v>0.44700000000000001</v>
      </c>
      <c r="N1998" s="8">
        <f t="shared" si="95"/>
        <v>-1.3427088974396746</v>
      </c>
    </row>
    <row r="1999" spans="1:14" x14ac:dyDescent="0.35">
      <c r="A1999" s="4">
        <v>3</v>
      </c>
      <c r="B1999" s="4">
        <f t="shared" si="93"/>
        <v>-4.4986550222447359E-2</v>
      </c>
      <c r="G1999" s="4">
        <v>0</v>
      </c>
      <c r="H1999" s="4">
        <f t="shared" si="94"/>
        <v>0</v>
      </c>
      <c r="M1999" s="6">
        <v>0.73099999999999998</v>
      </c>
      <c r="N1999" s="8">
        <f t="shared" si="95"/>
        <v>0.60064091604344916</v>
      </c>
    </row>
    <row r="2000" spans="1:14" x14ac:dyDescent="0.35">
      <c r="A2000" s="4">
        <v>1</v>
      </c>
      <c r="B2000" s="4">
        <f t="shared" si="93"/>
        <v>-0.3718571701143138</v>
      </c>
      <c r="G2000" s="4">
        <v>0</v>
      </c>
      <c r="H2000" s="4">
        <f t="shared" si="94"/>
        <v>0</v>
      </c>
      <c r="M2000" s="6">
        <v>0.61699999999999999</v>
      </c>
      <c r="N2000" s="8">
        <f t="shared" si="95"/>
        <v>2.4077037308769441E-4</v>
      </c>
    </row>
    <row r="2001" spans="1:14" x14ac:dyDescent="0.35">
      <c r="A2001" s="4">
        <v>1</v>
      </c>
      <c r="B2001" s="4">
        <f t="shared" si="93"/>
        <v>-0.3718571701143138</v>
      </c>
      <c r="G2001" s="4">
        <v>54</v>
      </c>
      <c r="H2001" s="4">
        <f t="shared" si="94"/>
        <v>6.158108074464729</v>
      </c>
      <c r="M2001" s="6">
        <v>0.73899999999999999</v>
      </c>
      <c r="N2001" s="8">
        <f t="shared" si="95"/>
        <v>0.72554638786525327</v>
      </c>
    </row>
    <row r="2002" spans="1:14" x14ac:dyDescent="0.35">
      <c r="A2002" s="4">
        <v>1</v>
      </c>
      <c r="B2002" s="4">
        <f t="shared" si="93"/>
        <v>-0.3718571701143138</v>
      </c>
      <c r="G2002" s="4">
        <v>0</v>
      </c>
      <c r="H2002" s="4">
        <f t="shared" si="94"/>
        <v>0</v>
      </c>
      <c r="M2002" s="6">
        <v>0.63600000000000001</v>
      </c>
      <c r="N2002" s="8">
        <f t="shared" si="95"/>
        <v>7.1294051916223561E-3</v>
      </c>
    </row>
    <row r="2003" spans="1:14" x14ac:dyDescent="0.35">
      <c r="A2003" s="4">
        <v>1</v>
      </c>
      <c r="B2003" s="4">
        <f t="shared" si="93"/>
        <v>-0.3718571701143138</v>
      </c>
      <c r="G2003" s="4">
        <v>72</v>
      </c>
      <c r="H2003" s="4">
        <f t="shared" si="94"/>
        <v>14.596996917249726</v>
      </c>
      <c r="M2003" s="6">
        <v>0.59</v>
      </c>
      <c r="N2003" s="8">
        <f t="shared" si="95"/>
        <v>-1.8557066299306332E-3</v>
      </c>
    </row>
    <row r="2004" spans="1:14" x14ac:dyDescent="0.35">
      <c r="A2004" s="4">
        <v>1</v>
      </c>
      <c r="B2004" s="4">
        <f t="shared" si="93"/>
        <v>-0.3718571701143138</v>
      </c>
      <c r="G2004" s="4">
        <v>14</v>
      </c>
      <c r="H2004" s="4">
        <f t="shared" si="94"/>
        <v>0.1073124559031348</v>
      </c>
      <c r="M2004" s="6">
        <v>0.68799999999999994</v>
      </c>
      <c r="N2004" s="8">
        <f t="shared" si="95"/>
        <v>0.16542243775008927</v>
      </c>
    </row>
    <row r="2005" spans="1:14" x14ac:dyDescent="0.35">
      <c r="A2005" s="4">
        <v>1</v>
      </c>
      <c r="B2005" s="4">
        <f t="shared" si="93"/>
        <v>-0.3718571701143138</v>
      </c>
      <c r="G2005" s="4">
        <v>20</v>
      </c>
      <c r="H2005" s="4">
        <f t="shared" si="94"/>
        <v>0.31286430292459128</v>
      </c>
      <c r="M2005" s="6">
        <v>0.67700000000000005</v>
      </c>
      <c r="N2005" s="8">
        <f t="shared" si="95"/>
        <v>0.10618555281088778</v>
      </c>
    </row>
    <row r="2006" spans="1:14" x14ac:dyDescent="0.35">
      <c r="A2006" s="4">
        <v>1</v>
      </c>
      <c r="B2006" s="4">
        <f t="shared" si="93"/>
        <v>-0.3718571701143138</v>
      </c>
      <c r="G2006" s="4">
        <v>0</v>
      </c>
      <c r="H2006" s="4">
        <f t="shared" si="94"/>
        <v>0</v>
      </c>
      <c r="M2006" s="6">
        <v>0.72299999999999998</v>
      </c>
      <c r="N2006" s="8">
        <f t="shared" si="95"/>
        <v>0.49096224586020615</v>
      </c>
    </row>
    <row r="2007" spans="1:14" x14ac:dyDescent="0.35">
      <c r="A2007" s="4">
        <v>1</v>
      </c>
      <c r="B2007" s="4">
        <f t="shared" si="93"/>
        <v>-0.3718571701143138</v>
      </c>
      <c r="G2007" s="4">
        <v>0</v>
      </c>
      <c r="H2007" s="4">
        <f t="shared" si="94"/>
        <v>0</v>
      </c>
      <c r="M2007" s="6">
        <v>0.68899999999999995</v>
      </c>
      <c r="N2007" s="8">
        <f t="shared" si="95"/>
        <v>0.17169771294364591</v>
      </c>
    </row>
    <row r="2008" spans="1:14" x14ac:dyDescent="0.35">
      <c r="A2008" s="4">
        <v>1</v>
      </c>
      <c r="B2008" s="4">
        <f t="shared" si="93"/>
        <v>-0.3718571701143138</v>
      </c>
      <c r="G2008" s="4">
        <v>0</v>
      </c>
      <c r="H2008" s="4">
        <f t="shared" si="94"/>
        <v>0</v>
      </c>
      <c r="M2008" s="6">
        <v>0.64600000000000002</v>
      </c>
      <c r="N2008" s="8">
        <f t="shared" si="95"/>
        <v>1.7783515192495259E-2</v>
      </c>
    </row>
    <row r="2009" spans="1:14" x14ac:dyDescent="0.35">
      <c r="A2009" s="4">
        <v>1</v>
      </c>
      <c r="B2009" s="4">
        <f t="shared" si="93"/>
        <v>-0.3718571701143138</v>
      </c>
      <c r="G2009" s="4">
        <v>43</v>
      </c>
      <c r="H2009" s="4">
        <f t="shared" si="94"/>
        <v>3.1093627665781836</v>
      </c>
      <c r="M2009" s="6">
        <v>0.80800000000000005</v>
      </c>
      <c r="N2009" s="8">
        <f t="shared" si="95"/>
        <v>2.5803888141100901</v>
      </c>
    </row>
    <row r="2010" spans="1:14" x14ac:dyDescent="0.35">
      <c r="A2010" s="4">
        <v>1</v>
      </c>
      <c r="B2010" s="4">
        <f t="shared" si="93"/>
        <v>-0.3718571701143138</v>
      </c>
      <c r="G2010" s="4">
        <v>0</v>
      </c>
      <c r="H2010" s="4">
        <f t="shared" si="94"/>
        <v>0</v>
      </c>
      <c r="M2010" s="6">
        <v>0.63100000000000001</v>
      </c>
      <c r="N2010" s="8">
        <f t="shared" si="95"/>
        <v>3.9583659180524458E-3</v>
      </c>
    </row>
    <row r="2011" spans="1:14" x14ac:dyDescent="0.35">
      <c r="A2011" s="4">
        <v>1</v>
      </c>
      <c r="B2011" s="4">
        <f t="shared" si="93"/>
        <v>-0.3718571701143138</v>
      </c>
      <c r="G2011" s="4">
        <v>0</v>
      </c>
      <c r="H2011" s="4">
        <f t="shared" si="94"/>
        <v>0</v>
      </c>
      <c r="M2011" s="6">
        <v>0.56799999999999995</v>
      </c>
      <c r="N2011" s="8">
        <f t="shared" si="95"/>
        <v>-2.0504721766432792E-2</v>
      </c>
    </row>
    <row r="2012" spans="1:14" x14ac:dyDescent="0.35">
      <c r="A2012" s="4">
        <v>1</v>
      </c>
      <c r="B2012" s="4">
        <f t="shared" si="93"/>
        <v>-0.3718571701143138</v>
      </c>
      <c r="G2012" s="4">
        <v>58</v>
      </c>
      <c r="H2012" s="4">
        <f t="shared" si="94"/>
        <v>7.6304474840278536</v>
      </c>
      <c r="M2012" s="6">
        <v>0.76900000000000002</v>
      </c>
      <c r="N2012" s="8">
        <f t="shared" si="95"/>
        <v>1.346451123933571</v>
      </c>
    </row>
    <row r="2013" spans="1:14" x14ac:dyDescent="0.35">
      <c r="A2013" s="4">
        <v>7</v>
      </c>
      <c r="B2013" s="4">
        <f t="shared" si="93"/>
        <v>5.1167071081998236E-2</v>
      </c>
      <c r="G2013" s="4">
        <v>88</v>
      </c>
      <c r="H2013" s="4">
        <f t="shared" si="94"/>
        <v>26.651032780328375</v>
      </c>
      <c r="M2013" s="6">
        <v>0.64</v>
      </c>
      <c r="N2013" s="8">
        <f t="shared" si="95"/>
        <v>1.0631531650546736E-2</v>
      </c>
    </row>
    <row r="2014" spans="1:14" x14ac:dyDescent="0.35">
      <c r="A2014" s="4">
        <v>1</v>
      </c>
      <c r="B2014" s="4">
        <f t="shared" si="93"/>
        <v>-0.3718571701143138</v>
      </c>
      <c r="G2014" s="4">
        <v>82</v>
      </c>
      <c r="H2014" s="4">
        <f t="shared" si="94"/>
        <v>21.562920621865757</v>
      </c>
      <c r="M2014" s="6">
        <v>0.73799999999999999</v>
      </c>
      <c r="N2014" s="8">
        <f t="shared" si="95"/>
        <v>0.7090666584811276</v>
      </c>
    </row>
    <row r="2015" spans="1:14" x14ac:dyDescent="0.35">
      <c r="A2015" s="4">
        <v>1</v>
      </c>
      <c r="B2015" s="4">
        <f t="shared" si="93"/>
        <v>-0.3718571701143138</v>
      </c>
      <c r="G2015" s="4">
        <v>61</v>
      </c>
      <c r="H2015" s="4">
        <f t="shared" si="94"/>
        <v>8.8767815427658281</v>
      </c>
      <c r="M2015" s="6">
        <v>0.74299999999999999</v>
      </c>
      <c r="N2015" s="8">
        <f t="shared" si="95"/>
        <v>0.79401847442984885</v>
      </c>
    </row>
    <row r="2016" spans="1:14" x14ac:dyDescent="0.35">
      <c r="A2016" s="4">
        <v>18</v>
      </c>
      <c r="B2016" s="4">
        <f t="shared" si="93"/>
        <v>13.315866069213472</v>
      </c>
      <c r="G2016" s="4">
        <v>59</v>
      </c>
      <c r="H2016" s="4">
        <f t="shared" si="94"/>
        <v>8.0319697087937048</v>
      </c>
      <c r="M2016" s="6">
        <v>0.70599999999999996</v>
      </c>
      <c r="N2016" s="8">
        <f t="shared" si="95"/>
        <v>0.30393413127567603</v>
      </c>
    </row>
    <row r="2017" spans="1:14" x14ac:dyDescent="0.35">
      <c r="A2017" s="4">
        <v>3</v>
      </c>
      <c r="B2017" s="4">
        <f t="shared" si="93"/>
        <v>-4.4986550222447359E-2</v>
      </c>
      <c r="G2017" s="4">
        <v>0</v>
      </c>
      <c r="H2017" s="4">
        <f t="shared" si="94"/>
        <v>0</v>
      </c>
      <c r="M2017" s="6">
        <v>0.66200000000000003</v>
      </c>
      <c r="N2017" s="8">
        <f t="shared" si="95"/>
        <v>5.0943722285945334E-2</v>
      </c>
    </row>
    <row r="2018" spans="1:14" x14ac:dyDescent="0.35">
      <c r="A2018" s="4">
        <v>1</v>
      </c>
      <c r="B2018" s="4">
        <f t="shared" si="93"/>
        <v>-0.3718571701143138</v>
      </c>
      <c r="G2018" s="4">
        <v>0</v>
      </c>
      <c r="H2018" s="4">
        <f t="shared" si="94"/>
        <v>0</v>
      </c>
      <c r="M2018" s="6">
        <v>0.441</v>
      </c>
      <c r="N2018" s="8">
        <f t="shared" si="95"/>
        <v>-1.4985642771831484</v>
      </c>
    </row>
    <row r="2019" spans="1:14" x14ac:dyDescent="0.35">
      <c r="A2019" s="4">
        <v>8</v>
      </c>
      <c r="B2019" s="4">
        <f t="shared" si="93"/>
        <v>0.16908744968147643</v>
      </c>
      <c r="G2019" s="4">
        <v>76</v>
      </c>
      <c r="H2019" s="4">
        <f t="shared" si="94"/>
        <v>17.167490030078167</v>
      </c>
      <c r="M2019" s="6">
        <v>0.56000000000000005</v>
      </c>
      <c r="N2019" s="8">
        <f t="shared" si="95"/>
        <v>-3.5465308402718811E-2</v>
      </c>
    </row>
    <row r="2020" spans="1:14" x14ac:dyDescent="0.35">
      <c r="A2020" s="4">
        <v>6</v>
      </c>
      <c r="B2020" s="4">
        <f t="shared" si="93"/>
        <v>6.8073778701327808E-3</v>
      </c>
      <c r="G2020" s="4">
        <v>57</v>
      </c>
      <c r="H2020" s="4">
        <f t="shared" si="94"/>
        <v>7.2425348564392262</v>
      </c>
      <c r="M2020" s="6">
        <v>0.59299999999999997</v>
      </c>
      <c r="N2020" s="8">
        <f t="shared" si="95"/>
        <v>-1.0712220059962694E-3</v>
      </c>
    </row>
    <row r="2021" spans="1:14" x14ac:dyDescent="0.35">
      <c r="A2021" s="4">
        <v>5</v>
      </c>
      <c r="B2021" s="4">
        <f t="shared" si="93"/>
        <v>4.7396761401866345E-7</v>
      </c>
      <c r="G2021" s="4">
        <v>0</v>
      </c>
      <c r="H2021" s="4">
        <f t="shared" si="94"/>
        <v>0</v>
      </c>
      <c r="M2021" s="6">
        <v>0.66900000000000004</v>
      </c>
      <c r="N2021" s="8">
        <f t="shared" si="95"/>
        <v>7.3399380404107067E-2</v>
      </c>
    </row>
    <row r="2022" spans="1:14" x14ac:dyDescent="0.35">
      <c r="A2022" s="4">
        <v>4</v>
      </c>
      <c r="B2022" s="4">
        <f t="shared" si="93"/>
        <v>-5.2615367038240336E-3</v>
      </c>
      <c r="G2022" s="4">
        <v>41</v>
      </c>
      <c r="H2022" s="4">
        <f t="shared" si="94"/>
        <v>2.6953650777332196</v>
      </c>
      <c r="M2022" s="6">
        <v>0.49199999999999999</v>
      </c>
      <c r="N2022" s="8">
        <f t="shared" si="95"/>
        <v>-0.50193054467516229</v>
      </c>
    </row>
    <row r="2023" spans="1:14" x14ac:dyDescent="0.35">
      <c r="A2023" s="4">
        <v>20</v>
      </c>
      <c r="B2023" s="4">
        <f t="shared" si="93"/>
        <v>20.428739625597824</v>
      </c>
      <c r="G2023" s="4">
        <v>0</v>
      </c>
      <c r="H2023" s="4">
        <f t="shared" si="94"/>
        <v>0</v>
      </c>
      <c r="M2023" s="6">
        <v>0.57499999999999996</v>
      </c>
      <c r="N2023" s="8">
        <f t="shared" si="95"/>
        <v>-1.1500021718208383E-2</v>
      </c>
    </row>
    <row r="2024" spans="1:14" x14ac:dyDescent="0.35">
      <c r="A2024" s="4">
        <v>1</v>
      </c>
      <c r="B2024" s="4">
        <f t="shared" si="93"/>
        <v>-0.3718571701143138</v>
      </c>
      <c r="G2024" s="4">
        <v>67</v>
      </c>
      <c r="H2024" s="4">
        <f t="shared" si="94"/>
        <v>11.762250792563604</v>
      </c>
      <c r="M2024" s="6">
        <v>0.42799999999999999</v>
      </c>
      <c r="N2024" s="8">
        <f t="shared" si="95"/>
        <v>-1.8766599074223815</v>
      </c>
    </row>
    <row r="2025" spans="1:14" x14ac:dyDescent="0.35">
      <c r="A2025" s="4">
        <v>1</v>
      </c>
      <c r="B2025" s="4">
        <f t="shared" si="93"/>
        <v>-0.3718571701143138</v>
      </c>
      <c r="G2025" s="4">
        <v>15</v>
      </c>
      <c r="H2025" s="4">
        <f t="shared" si="94"/>
        <v>0.13198962779631193</v>
      </c>
      <c r="M2025" s="6">
        <v>0.51900000000000002</v>
      </c>
      <c r="N2025" s="8">
        <f t="shared" si="95"/>
        <v>-0.22656092902463029</v>
      </c>
    </row>
    <row r="2026" spans="1:14" x14ac:dyDescent="0.35">
      <c r="A2026" s="4">
        <v>18</v>
      </c>
      <c r="B2026" s="4">
        <f t="shared" si="93"/>
        <v>13.315866069213472</v>
      </c>
      <c r="G2026" s="4">
        <v>2</v>
      </c>
      <c r="H2026" s="4">
        <f t="shared" si="94"/>
        <v>3.1286430292459127E-4</v>
      </c>
      <c r="M2026" s="6">
        <v>0.70099999999999996</v>
      </c>
      <c r="N2026" s="8">
        <f t="shared" si="95"/>
        <v>0.25977863528014927</v>
      </c>
    </row>
    <row r="2027" spans="1:14" x14ac:dyDescent="0.35">
      <c r="A2027" s="4">
        <v>3</v>
      </c>
      <c r="B2027" s="4">
        <f t="shared" si="93"/>
        <v>-4.4986550222447359E-2</v>
      </c>
      <c r="G2027" s="4">
        <v>9</v>
      </c>
      <c r="H2027" s="4">
        <f t="shared" si="94"/>
        <v>2.8509759604003371E-2</v>
      </c>
      <c r="M2027" s="6">
        <v>0.53300000000000003</v>
      </c>
      <c r="N2027" s="8">
        <f t="shared" si="95"/>
        <v>-0.13551723112396996</v>
      </c>
    </row>
    <row r="2028" spans="1:14" x14ac:dyDescent="0.35">
      <c r="A2028" s="4">
        <v>4</v>
      </c>
      <c r="B2028" s="4">
        <f t="shared" si="93"/>
        <v>-5.2615367038240336E-3</v>
      </c>
      <c r="G2028" s="4">
        <v>76</v>
      </c>
      <c r="H2028" s="4">
        <f t="shared" si="94"/>
        <v>17.167490030078167</v>
      </c>
      <c r="M2028" s="6">
        <v>0.38900000000000001</v>
      </c>
      <c r="N2028" s="8">
        <f t="shared" si="95"/>
        <v>-3.3806227309221963</v>
      </c>
    </row>
    <row r="2029" spans="1:14" x14ac:dyDescent="0.35">
      <c r="A2029" s="4">
        <v>2</v>
      </c>
      <c r="B2029" s="4">
        <f t="shared" si="93"/>
        <v>-0.15518246266652197</v>
      </c>
      <c r="G2029" s="4">
        <v>0</v>
      </c>
      <c r="H2029" s="4">
        <f t="shared" si="94"/>
        <v>0</v>
      </c>
      <c r="M2029" s="6">
        <v>0.51400000000000001</v>
      </c>
      <c r="N2029" s="8">
        <f t="shared" si="95"/>
        <v>-0.26696649444840559</v>
      </c>
    </row>
    <row r="2030" spans="1:14" x14ac:dyDescent="0.35">
      <c r="A2030" s="4">
        <v>1</v>
      </c>
      <c r="B2030" s="4">
        <f t="shared" si="93"/>
        <v>-0.3718571701143138</v>
      </c>
      <c r="G2030" s="4">
        <v>66</v>
      </c>
      <c r="H2030" s="4">
        <f t="shared" si="94"/>
        <v>11.243404454201036</v>
      </c>
      <c r="M2030" s="6">
        <v>0.50800000000000001</v>
      </c>
      <c r="N2030" s="8">
        <f t="shared" si="95"/>
        <v>-0.32146622762068461</v>
      </c>
    </row>
    <row r="2031" spans="1:14" x14ac:dyDescent="0.35">
      <c r="A2031" s="4">
        <v>7</v>
      </c>
      <c r="B2031" s="4">
        <f t="shared" si="93"/>
        <v>5.1167071081998236E-2</v>
      </c>
      <c r="G2031" s="4">
        <v>15</v>
      </c>
      <c r="H2031" s="4">
        <f t="shared" si="94"/>
        <v>0.13198962779631193</v>
      </c>
      <c r="M2031" s="6">
        <v>0.76600000000000001</v>
      </c>
      <c r="N2031" s="8">
        <f t="shared" si="95"/>
        <v>1.2726110674592019</v>
      </c>
    </row>
    <row r="2032" spans="1:14" x14ac:dyDescent="0.35">
      <c r="A2032" s="4">
        <v>5</v>
      </c>
      <c r="B2032" s="4">
        <f t="shared" si="93"/>
        <v>4.7396761401866345E-7</v>
      </c>
      <c r="G2032" s="4">
        <v>0</v>
      </c>
      <c r="H2032" s="4">
        <f t="shared" si="94"/>
        <v>0</v>
      </c>
      <c r="M2032" s="6">
        <v>0.65</v>
      </c>
      <c r="N2032" s="8">
        <f t="shared" si="95"/>
        <v>2.3997791812388321E-2</v>
      </c>
    </row>
    <row r="2033" spans="1:14" x14ac:dyDescent="0.35">
      <c r="A2033" s="4">
        <v>1</v>
      </c>
      <c r="B2033" s="4">
        <f t="shared" si="93"/>
        <v>-0.3718571701143138</v>
      </c>
      <c r="G2033" s="4">
        <v>0</v>
      </c>
      <c r="H2033" s="4">
        <f t="shared" si="94"/>
        <v>0</v>
      </c>
      <c r="M2033" s="6">
        <v>0.92300000000000004</v>
      </c>
      <c r="N2033" s="8">
        <f t="shared" si="95"/>
        <v>10.07741778076649</v>
      </c>
    </row>
    <row r="2034" spans="1:14" x14ac:dyDescent="0.35">
      <c r="A2034" s="4">
        <v>1</v>
      </c>
      <c r="B2034" s="4">
        <f t="shared" si="93"/>
        <v>-0.3718571701143138</v>
      </c>
      <c r="G2034" s="4">
        <v>0</v>
      </c>
      <c r="H2034" s="4">
        <f t="shared" si="94"/>
        <v>0</v>
      </c>
      <c r="M2034" s="6">
        <v>0.48</v>
      </c>
      <c r="N2034" s="8">
        <f t="shared" si="95"/>
        <v>-0.67449425295546106</v>
      </c>
    </row>
    <row r="2035" spans="1:14" x14ac:dyDescent="0.35">
      <c r="A2035" s="4">
        <v>1</v>
      </c>
      <c r="B2035" s="4">
        <f t="shared" si="93"/>
        <v>-0.3718571701143138</v>
      </c>
      <c r="G2035" s="4">
        <v>54</v>
      </c>
      <c r="H2035" s="4">
        <f t="shared" si="94"/>
        <v>6.158108074464729</v>
      </c>
      <c r="M2035" s="6">
        <v>0.70699999999999996</v>
      </c>
      <c r="N2035" s="8">
        <f t="shared" si="95"/>
        <v>0.31332626990721746</v>
      </c>
    </row>
    <row r="2036" spans="1:14" x14ac:dyDescent="0.35">
      <c r="A2036" s="4">
        <v>4</v>
      </c>
      <c r="B2036" s="4">
        <f t="shared" si="93"/>
        <v>-5.2615367038240336E-3</v>
      </c>
      <c r="G2036" s="4">
        <v>21</v>
      </c>
      <c r="H2036" s="4">
        <f t="shared" si="94"/>
        <v>0.36217953867307984</v>
      </c>
      <c r="M2036" s="6">
        <v>0.57499999999999996</v>
      </c>
      <c r="N2036" s="8">
        <f t="shared" si="95"/>
        <v>-1.1500021718208383E-2</v>
      </c>
    </row>
    <row r="2037" spans="1:14" x14ac:dyDescent="0.35">
      <c r="A2037" s="4">
        <v>1</v>
      </c>
      <c r="B2037" s="4">
        <f t="shared" si="93"/>
        <v>-0.3718571701143138</v>
      </c>
      <c r="G2037" s="4">
        <v>77</v>
      </c>
      <c r="H2037" s="4">
        <f t="shared" si="94"/>
        <v>17.854109850884047</v>
      </c>
      <c r="M2037" s="6">
        <v>0.71299999999999997</v>
      </c>
      <c r="N2037" s="8">
        <f t="shared" si="95"/>
        <v>0.37376876024411665</v>
      </c>
    </row>
    <row r="2038" spans="1:14" x14ac:dyDescent="0.35">
      <c r="A2038" s="4">
        <v>20</v>
      </c>
      <c r="B2038" s="4">
        <f t="shared" si="93"/>
        <v>20.428739625597824</v>
      </c>
      <c r="G2038" s="4">
        <v>0</v>
      </c>
      <c r="H2038" s="4">
        <f t="shared" si="94"/>
        <v>0</v>
      </c>
      <c r="M2038" s="6">
        <v>0.73799999999999999</v>
      </c>
      <c r="N2038" s="8">
        <f t="shared" si="95"/>
        <v>0.7090666584811276</v>
      </c>
    </row>
    <row r="2039" spans="1:14" x14ac:dyDescent="0.35">
      <c r="A2039" s="4">
        <v>9</v>
      </c>
      <c r="B2039" s="4">
        <f t="shared" si="93"/>
        <v>0.39657640974683322</v>
      </c>
      <c r="G2039" s="4">
        <v>0</v>
      </c>
      <c r="H2039" s="4">
        <f t="shared" si="94"/>
        <v>0</v>
      </c>
      <c r="M2039" s="6">
        <v>0.65600000000000003</v>
      </c>
      <c r="N2039" s="8">
        <f t="shared" si="95"/>
        <v>3.579793816935227E-2</v>
      </c>
    </row>
    <row r="2040" spans="1:14" x14ac:dyDescent="0.35">
      <c r="A2040" s="4">
        <v>2</v>
      </c>
      <c r="B2040" s="4">
        <f t="shared" si="93"/>
        <v>-0.15518246266652197</v>
      </c>
      <c r="G2040" s="4">
        <v>42</v>
      </c>
      <c r="H2040" s="4">
        <f t="shared" si="94"/>
        <v>2.8974363093846387</v>
      </c>
      <c r="M2040" s="6">
        <v>0.68100000000000005</v>
      </c>
      <c r="N2040" s="8">
        <f t="shared" si="95"/>
        <v>0.12572149930310239</v>
      </c>
    </row>
    <row r="2041" spans="1:14" x14ac:dyDescent="0.35">
      <c r="A2041" s="4">
        <v>1</v>
      </c>
      <c r="B2041" s="4">
        <f t="shared" si="93"/>
        <v>-0.3718571701143138</v>
      </c>
      <c r="G2041" s="4">
        <v>68</v>
      </c>
      <c r="H2041" s="4">
        <f t="shared" si="94"/>
        <v>12.296818562148129</v>
      </c>
      <c r="M2041" s="6">
        <v>0.70299999999999996</v>
      </c>
      <c r="N2041" s="8">
        <f t="shared" si="95"/>
        <v>0.2768875267469047</v>
      </c>
    </row>
    <row r="2042" spans="1:14" x14ac:dyDescent="0.35">
      <c r="A2042" s="4">
        <v>1</v>
      </c>
      <c r="B2042" s="4">
        <f t="shared" si="93"/>
        <v>-0.3718571701143138</v>
      </c>
      <c r="G2042" s="4">
        <v>41</v>
      </c>
      <c r="H2042" s="4">
        <f t="shared" si="94"/>
        <v>2.6953650777332196</v>
      </c>
      <c r="M2042" s="6">
        <v>0.79</v>
      </c>
      <c r="N2042" s="8">
        <f t="shared" si="95"/>
        <v>1.9447215434248515</v>
      </c>
    </row>
    <row r="2043" spans="1:14" x14ac:dyDescent="0.35">
      <c r="A2043" s="4">
        <v>1</v>
      </c>
      <c r="B2043" s="4">
        <f t="shared" si="93"/>
        <v>-0.3718571701143138</v>
      </c>
      <c r="G2043" s="4">
        <v>0</v>
      </c>
      <c r="H2043" s="4">
        <f t="shared" si="94"/>
        <v>0</v>
      </c>
      <c r="M2043" s="6">
        <v>0.69399999999999995</v>
      </c>
      <c r="N2043" s="8">
        <f t="shared" si="95"/>
        <v>0.20546366414588968</v>
      </c>
    </row>
    <row r="2044" spans="1:14" x14ac:dyDescent="0.35">
      <c r="A2044" s="4">
        <v>1</v>
      </c>
      <c r="B2044" s="4">
        <f t="shared" si="93"/>
        <v>-0.3718571701143138</v>
      </c>
      <c r="G2044" s="4">
        <v>0</v>
      </c>
      <c r="H2044" s="4">
        <f t="shared" si="94"/>
        <v>0</v>
      </c>
      <c r="M2044" s="6">
        <v>0.73099999999999998</v>
      </c>
      <c r="N2044" s="8">
        <f t="shared" si="95"/>
        <v>0.60064091604344916</v>
      </c>
    </row>
    <row r="2045" spans="1:14" x14ac:dyDescent="0.35">
      <c r="A2045" s="4">
        <v>1</v>
      </c>
      <c r="B2045" s="4">
        <f t="shared" si="93"/>
        <v>-0.3718571701143138</v>
      </c>
      <c r="G2045" s="4">
        <v>8</v>
      </c>
      <c r="H2045" s="4">
        <f t="shared" si="94"/>
        <v>2.0023315387173841E-2</v>
      </c>
      <c r="M2045" s="6">
        <v>0.52</v>
      </c>
      <c r="N2045" s="8">
        <f t="shared" si="95"/>
        <v>-0.21900325977000068</v>
      </c>
    </row>
    <row r="2046" spans="1:14" x14ac:dyDescent="0.35">
      <c r="A2046" s="4">
        <v>8</v>
      </c>
      <c r="B2046" s="4">
        <f t="shared" si="93"/>
        <v>0.16908744968147643</v>
      </c>
      <c r="G2046" s="4">
        <v>7</v>
      </c>
      <c r="H2046" s="4">
        <f t="shared" si="94"/>
        <v>1.3414056987891851E-2</v>
      </c>
      <c r="M2046" s="6">
        <v>0.46</v>
      </c>
      <c r="N2046" s="8">
        <f t="shared" si="95"/>
        <v>-1.0428846451341658</v>
      </c>
    </row>
    <row r="2047" spans="1:14" x14ac:dyDescent="0.35">
      <c r="A2047" s="4">
        <v>9</v>
      </c>
      <c r="B2047" s="4">
        <f t="shared" si="93"/>
        <v>0.39657640974683322</v>
      </c>
      <c r="G2047" s="4">
        <v>67</v>
      </c>
      <c r="H2047" s="4">
        <f t="shared" si="94"/>
        <v>11.762250792563604</v>
      </c>
      <c r="M2047" s="6">
        <v>0.70799999999999996</v>
      </c>
      <c r="N2047" s="8">
        <f t="shared" si="95"/>
        <v>0.32290993230847659</v>
      </c>
    </row>
    <row r="2048" spans="1:14" x14ac:dyDescent="0.35">
      <c r="A2048" s="4">
        <v>26</v>
      </c>
      <c r="B2048" s="4">
        <f t="shared" si="93"/>
        <v>55.919532994977089</v>
      </c>
      <c r="G2048" s="4">
        <v>1</v>
      </c>
      <c r="H2048" s="4">
        <f t="shared" si="94"/>
        <v>3.9108037865573909E-5</v>
      </c>
      <c r="M2048" s="6">
        <v>0.38900000000000001</v>
      </c>
      <c r="N2048" s="8">
        <f t="shared" si="95"/>
        <v>-3.3806227309221963</v>
      </c>
    </row>
    <row r="2049" spans="1:14" x14ac:dyDescent="0.35">
      <c r="A2049" s="4">
        <v>24</v>
      </c>
      <c r="B2049" s="4">
        <f t="shared" si="93"/>
        <v>41.442509919853499</v>
      </c>
      <c r="G2049" s="4">
        <v>16</v>
      </c>
      <c r="H2049" s="4">
        <f t="shared" si="94"/>
        <v>0.16018652309739073</v>
      </c>
      <c r="M2049" s="6">
        <v>0.32800000000000001</v>
      </c>
      <c r="N2049" s="8">
        <f t="shared" si="95"/>
        <v>-7.0670030851464123</v>
      </c>
    </row>
    <row r="2050" spans="1:14" x14ac:dyDescent="0.35">
      <c r="A2050" s="4">
        <v>11</v>
      </c>
      <c r="B2050" s="4">
        <f t="shared" ref="B2050:B2113" si="96">((A2050-E$3)/E$4)^3</f>
        <v>1.3242916585882474</v>
      </c>
      <c r="G2050" s="4">
        <v>5</v>
      </c>
      <c r="H2050" s="4">
        <f t="shared" ref="H2050:H2113" si="97">((G2050-K$3)/K$4)^3</f>
        <v>4.8885047331967387E-3</v>
      </c>
      <c r="M2050" s="6">
        <v>0.377</v>
      </c>
      <c r="N2050" s="8">
        <f t="shared" ref="N2050:N2113" si="98">((M2050-Q$3)/Q$4)^3</f>
        <v>-3.9675589736701231</v>
      </c>
    </row>
    <row r="2051" spans="1:14" x14ac:dyDescent="0.35">
      <c r="A2051" s="4">
        <v>4</v>
      </c>
      <c r="B2051" s="4">
        <f t="shared" si="96"/>
        <v>-5.2615367038240336E-3</v>
      </c>
      <c r="G2051" s="4">
        <v>79</v>
      </c>
      <c r="H2051" s="4">
        <f t="shared" si="97"/>
        <v>19.281787881204689</v>
      </c>
      <c r="M2051" s="6">
        <v>0.50600000000000001</v>
      </c>
      <c r="N2051" s="8">
        <f t="shared" si="98"/>
        <v>-0.3411575305747927</v>
      </c>
    </row>
    <row r="2052" spans="1:14" x14ac:dyDescent="0.35">
      <c r="A2052" s="4">
        <v>4</v>
      </c>
      <c r="B2052" s="4">
        <f t="shared" si="96"/>
        <v>-5.2615367038240336E-3</v>
      </c>
      <c r="G2052" s="4">
        <v>0</v>
      </c>
      <c r="H2052" s="4">
        <f t="shared" si="97"/>
        <v>0</v>
      </c>
      <c r="M2052" s="6">
        <v>0.72299999999999998</v>
      </c>
      <c r="N2052" s="8">
        <f t="shared" si="98"/>
        <v>0.49096224586020615</v>
      </c>
    </row>
    <row r="2053" spans="1:14" x14ac:dyDescent="0.35">
      <c r="A2053" s="4">
        <v>4</v>
      </c>
      <c r="B2053" s="4">
        <f t="shared" si="96"/>
        <v>-5.2615367038240336E-3</v>
      </c>
      <c r="G2053" s="4">
        <v>64</v>
      </c>
      <c r="H2053" s="4">
        <f t="shared" si="97"/>
        <v>10.251937478233007</v>
      </c>
      <c r="M2053" s="6">
        <v>0.72299999999999998</v>
      </c>
      <c r="N2053" s="8">
        <f t="shared" si="98"/>
        <v>0.49096224586020615</v>
      </c>
    </row>
    <row r="2054" spans="1:14" x14ac:dyDescent="0.35">
      <c r="A2054" s="4">
        <v>1</v>
      </c>
      <c r="B2054" s="4">
        <f t="shared" si="96"/>
        <v>-0.3718571701143138</v>
      </c>
      <c r="G2054" s="4">
        <v>42</v>
      </c>
      <c r="H2054" s="4">
        <f t="shared" si="97"/>
        <v>2.8974363093846387</v>
      </c>
      <c r="M2054" s="6">
        <v>0.497</v>
      </c>
      <c r="N2054" s="8">
        <f t="shared" si="98"/>
        <v>-0.4397448728602803</v>
      </c>
    </row>
    <row r="2055" spans="1:14" x14ac:dyDescent="0.35">
      <c r="A2055" s="4">
        <v>5</v>
      </c>
      <c r="B2055" s="4">
        <f t="shared" si="96"/>
        <v>4.7396761401866345E-7</v>
      </c>
      <c r="G2055" s="4">
        <v>52</v>
      </c>
      <c r="H2055" s="4">
        <f t="shared" si="97"/>
        <v>5.498902988202615</v>
      </c>
      <c r="M2055" s="6">
        <v>0.59799999999999998</v>
      </c>
      <c r="N2055" s="8">
        <f t="shared" si="98"/>
        <v>-3.1502279422650762E-4</v>
      </c>
    </row>
    <row r="2056" spans="1:14" x14ac:dyDescent="0.35">
      <c r="A2056" s="4">
        <v>4</v>
      </c>
      <c r="B2056" s="4">
        <f t="shared" si="96"/>
        <v>-5.2615367038240336E-3</v>
      </c>
      <c r="G2056" s="4">
        <v>64</v>
      </c>
      <c r="H2056" s="4">
        <f t="shared" si="97"/>
        <v>10.251937478233007</v>
      </c>
      <c r="M2056" s="6">
        <v>0.72299999999999998</v>
      </c>
      <c r="N2056" s="8">
        <f t="shared" si="98"/>
        <v>0.49096224586020615</v>
      </c>
    </row>
    <row r="2057" spans="1:14" x14ac:dyDescent="0.35">
      <c r="A2057" s="4">
        <v>2</v>
      </c>
      <c r="B2057" s="4">
        <f t="shared" si="96"/>
        <v>-0.15518246266652197</v>
      </c>
      <c r="G2057" s="4">
        <v>53</v>
      </c>
      <c r="H2057" s="4">
        <f t="shared" si="97"/>
        <v>5.8222873533130457</v>
      </c>
      <c r="M2057" s="6">
        <v>0.55400000000000005</v>
      </c>
      <c r="N2057" s="8">
        <f t="shared" si="98"/>
        <v>-5.052273780884544E-2</v>
      </c>
    </row>
    <row r="2058" spans="1:14" x14ac:dyDescent="0.35">
      <c r="A2058" s="4">
        <v>1</v>
      </c>
      <c r="B2058" s="4">
        <f t="shared" si="96"/>
        <v>-0.3718571701143138</v>
      </c>
      <c r="G2058" s="4">
        <v>80</v>
      </c>
      <c r="H2058" s="4">
        <f t="shared" si="97"/>
        <v>20.023315387173842</v>
      </c>
      <c r="M2058" s="6">
        <v>0.77500000000000002</v>
      </c>
      <c r="N2058" s="8">
        <f t="shared" si="98"/>
        <v>1.50259062470678</v>
      </c>
    </row>
    <row r="2059" spans="1:14" x14ac:dyDescent="0.35">
      <c r="A2059" s="4">
        <v>8</v>
      </c>
      <c r="B2059" s="4">
        <f t="shared" si="96"/>
        <v>0.16908744968147643</v>
      </c>
      <c r="G2059" s="4">
        <v>0</v>
      </c>
      <c r="H2059" s="4">
        <f t="shared" si="97"/>
        <v>0</v>
      </c>
      <c r="M2059" s="6">
        <v>0.73299999999999998</v>
      </c>
      <c r="N2059" s="8">
        <f t="shared" si="98"/>
        <v>0.63040110884038103</v>
      </c>
    </row>
    <row r="2060" spans="1:14" x14ac:dyDescent="0.35">
      <c r="A2060" s="4">
        <v>1</v>
      </c>
      <c r="B2060" s="4">
        <f t="shared" si="96"/>
        <v>-0.3718571701143138</v>
      </c>
      <c r="G2060" s="4">
        <v>7</v>
      </c>
      <c r="H2060" s="4">
        <f t="shared" si="97"/>
        <v>1.3414056987891851E-2</v>
      </c>
      <c r="M2060" s="6">
        <v>0.501</v>
      </c>
      <c r="N2060" s="8">
        <f t="shared" si="98"/>
        <v>-0.39386771973181678</v>
      </c>
    </row>
    <row r="2061" spans="1:14" x14ac:dyDescent="0.35">
      <c r="A2061" s="4">
        <v>3</v>
      </c>
      <c r="B2061" s="4">
        <f t="shared" si="96"/>
        <v>-4.4986550222447359E-2</v>
      </c>
      <c r="G2061" s="4">
        <v>0</v>
      </c>
      <c r="H2061" s="4">
        <f t="shared" si="97"/>
        <v>0</v>
      </c>
      <c r="M2061" s="6">
        <v>0.5</v>
      </c>
      <c r="N2061" s="8">
        <f t="shared" si="98"/>
        <v>-0.40502212515462666</v>
      </c>
    </row>
    <row r="2062" spans="1:14" x14ac:dyDescent="0.35">
      <c r="A2062" s="4">
        <v>1</v>
      </c>
      <c r="B2062" s="4">
        <f t="shared" si="96"/>
        <v>-0.3718571701143138</v>
      </c>
      <c r="G2062" s="4">
        <v>25</v>
      </c>
      <c r="H2062" s="4">
        <f t="shared" si="97"/>
        <v>0.61106309164959216</v>
      </c>
      <c r="M2062" s="6">
        <v>0.76300000000000001</v>
      </c>
      <c r="N2062" s="8">
        <f t="shared" si="98"/>
        <v>1.2015212144174969</v>
      </c>
    </row>
    <row r="2063" spans="1:14" x14ac:dyDescent="0.35">
      <c r="A2063" s="4">
        <v>3</v>
      </c>
      <c r="B2063" s="4">
        <f t="shared" si="96"/>
        <v>-4.4986550222447359E-2</v>
      </c>
      <c r="G2063" s="4">
        <v>27</v>
      </c>
      <c r="H2063" s="4">
        <f t="shared" si="97"/>
        <v>0.76976350930809112</v>
      </c>
      <c r="M2063" s="6">
        <v>0.66600000000000004</v>
      </c>
      <c r="N2063" s="8">
        <f t="shared" si="98"/>
        <v>6.3105799367401308E-2</v>
      </c>
    </row>
    <row r="2064" spans="1:14" x14ac:dyDescent="0.35">
      <c r="A2064" s="4">
        <v>1</v>
      </c>
      <c r="B2064" s="4">
        <f t="shared" si="96"/>
        <v>-0.3718571701143138</v>
      </c>
      <c r="G2064" s="4">
        <v>58</v>
      </c>
      <c r="H2064" s="4">
        <f t="shared" si="97"/>
        <v>7.6304474840278536</v>
      </c>
      <c r="M2064" s="6">
        <v>0.58899999999999997</v>
      </c>
      <c r="N2064" s="8">
        <f t="shared" si="98"/>
        <v>-2.1839277721920868E-3</v>
      </c>
    </row>
    <row r="2065" spans="1:14" x14ac:dyDescent="0.35">
      <c r="A2065" s="4">
        <v>2</v>
      </c>
      <c r="B2065" s="4">
        <f t="shared" si="96"/>
        <v>-0.15518246266652197</v>
      </c>
      <c r="G2065" s="4">
        <v>44</v>
      </c>
      <c r="H2065" s="4">
        <f t="shared" si="97"/>
        <v>3.3313790975410469</v>
      </c>
      <c r="M2065" s="6">
        <v>0.66900000000000004</v>
      </c>
      <c r="N2065" s="8">
        <f t="shared" si="98"/>
        <v>7.3399380404107067E-2</v>
      </c>
    </row>
    <row r="2066" spans="1:14" x14ac:dyDescent="0.35">
      <c r="A2066" s="4">
        <v>1</v>
      </c>
      <c r="B2066" s="4">
        <f t="shared" si="96"/>
        <v>-0.3718571701143138</v>
      </c>
      <c r="G2066" s="4">
        <v>61</v>
      </c>
      <c r="H2066" s="4">
        <f t="shared" si="97"/>
        <v>8.8767815427658281</v>
      </c>
      <c r="M2066" s="6">
        <v>0.74199999999999999</v>
      </c>
      <c r="N2066" s="8">
        <f t="shared" si="98"/>
        <v>0.77651361118399553</v>
      </c>
    </row>
    <row r="2067" spans="1:14" x14ac:dyDescent="0.35">
      <c r="A2067" s="4">
        <v>5</v>
      </c>
      <c r="B2067" s="4">
        <f t="shared" si="96"/>
        <v>4.7396761401866345E-7</v>
      </c>
      <c r="G2067" s="4">
        <v>62</v>
      </c>
      <c r="H2067" s="4">
        <f t="shared" si="97"/>
        <v>9.3205404484264971</v>
      </c>
      <c r="M2067" s="6">
        <v>0.748</v>
      </c>
      <c r="N2067" s="8">
        <f t="shared" si="98"/>
        <v>0.88549819734219537</v>
      </c>
    </row>
    <row r="2068" spans="1:14" x14ac:dyDescent="0.35">
      <c r="A2068" s="4">
        <v>1</v>
      </c>
      <c r="B2068" s="4">
        <f t="shared" si="96"/>
        <v>-0.3718571701143138</v>
      </c>
      <c r="G2068" s="4">
        <v>66</v>
      </c>
      <c r="H2068" s="4">
        <f t="shared" si="97"/>
        <v>11.243404454201036</v>
      </c>
      <c r="M2068" s="6">
        <v>0.57899999999999996</v>
      </c>
      <c r="N2068" s="8">
        <f t="shared" si="98"/>
        <v>-7.7972803672016278E-3</v>
      </c>
    </row>
    <row r="2069" spans="1:14" x14ac:dyDescent="0.35">
      <c r="A2069" s="4">
        <v>1</v>
      </c>
      <c r="B2069" s="4">
        <f t="shared" si="96"/>
        <v>-0.3718571701143138</v>
      </c>
      <c r="G2069" s="4">
        <v>0</v>
      </c>
      <c r="H2069" s="4">
        <f t="shared" si="97"/>
        <v>0</v>
      </c>
      <c r="M2069" s="6">
        <v>0.65400000000000003</v>
      </c>
      <c r="N2069" s="8">
        <f t="shared" si="98"/>
        <v>3.1513438524132152E-2</v>
      </c>
    </row>
    <row r="2070" spans="1:14" x14ac:dyDescent="0.35">
      <c r="A2070" s="4">
        <v>1</v>
      </c>
      <c r="B2070" s="4">
        <f t="shared" si="96"/>
        <v>-0.3718571701143138</v>
      </c>
      <c r="G2070" s="4">
        <v>27</v>
      </c>
      <c r="H2070" s="4">
        <f t="shared" si="97"/>
        <v>0.76976350930809112</v>
      </c>
      <c r="M2070" s="6">
        <v>0.64500000000000002</v>
      </c>
      <c r="N2070" s="8">
        <f t="shared" si="98"/>
        <v>1.641878667503462E-2</v>
      </c>
    </row>
    <row r="2071" spans="1:14" x14ac:dyDescent="0.35">
      <c r="A2071" s="4">
        <v>2</v>
      </c>
      <c r="B2071" s="4">
        <f t="shared" si="96"/>
        <v>-0.15518246266652197</v>
      </c>
      <c r="G2071" s="4">
        <v>0</v>
      </c>
      <c r="H2071" s="4">
        <f t="shared" si="97"/>
        <v>0</v>
      </c>
      <c r="M2071" s="6">
        <v>0.57999999999999996</v>
      </c>
      <c r="N2071" s="8">
        <f t="shared" si="98"/>
        <v>-7.0162184967356919E-3</v>
      </c>
    </row>
    <row r="2072" spans="1:14" x14ac:dyDescent="0.35">
      <c r="A2072" s="4">
        <v>1</v>
      </c>
      <c r="B2072" s="4">
        <f t="shared" si="96"/>
        <v>-0.3718571701143138</v>
      </c>
      <c r="G2072" s="4">
        <v>55</v>
      </c>
      <c r="H2072" s="4">
        <f t="shared" si="97"/>
        <v>6.5065997998848584</v>
      </c>
      <c r="M2072" s="6">
        <v>0.39300000000000002</v>
      </c>
      <c r="N2072" s="8">
        <f t="shared" si="98"/>
        <v>-3.1986849985580861</v>
      </c>
    </row>
    <row r="2073" spans="1:14" x14ac:dyDescent="0.35">
      <c r="A2073" s="4">
        <v>10</v>
      </c>
      <c r="B2073" s="4">
        <f t="shared" si="96"/>
        <v>0.76964184735633479</v>
      </c>
      <c r="G2073" s="4">
        <v>30</v>
      </c>
      <c r="H2073" s="4">
        <f t="shared" si="97"/>
        <v>1.0559170223704955</v>
      </c>
      <c r="M2073" s="6">
        <v>0.56599999999999995</v>
      </c>
      <c r="N2073" s="8">
        <f t="shared" si="98"/>
        <v>-2.3743122084401914E-2</v>
      </c>
    </row>
    <row r="2074" spans="1:14" x14ac:dyDescent="0.35">
      <c r="A2074" s="4">
        <v>3</v>
      </c>
      <c r="B2074" s="4">
        <f t="shared" si="96"/>
        <v>-4.4986550222447359E-2</v>
      </c>
      <c r="G2074" s="4">
        <v>86</v>
      </c>
      <c r="H2074" s="4">
        <f t="shared" si="97"/>
        <v>24.874902132625468</v>
      </c>
      <c r="M2074" s="6">
        <v>0.64500000000000002</v>
      </c>
      <c r="N2074" s="8">
        <f t="shared" si="98"/>
        <v>1.641878667503462E-2</v>
      </c>
    </row>
    <row r="2075" spans="1:14" x14ac:dyDescent="0.35">
      <c r="A2075" s="4">
        <v>15</v>
      </c>
      <c r="B2075" s="4">
        <f t="shared" si="96"/>
        <v>6.0788925613053229</v>
      </c>
      <c r="G2075" s="4">
        <v>36</v>
      </c>
      <c r="H2075" s="4">
        <f t="shared" si="97"/>
        <v>1.8246246146562157</v>
      </c>
      <c r="M2075" s="6">
        <v>0.496</v>
      </c>
      <c r="N2075" s="8">
        <f t="shared" si="98"/>
        <v>-0.45174540965872373</v>
      </c>
    </row>
    <row r="2076" spans="1:14" x14ac:dyDescent="0.35">
      <c r="A2076" s="4">
        <v>2</v>
      </c>
      <c r="B2076" s="4">
        <f t="shared" si="96"/>
        <v>-0.15518246266652197</v>
      </c>
      <c r="G2076" s="4">
        <v>89</v>
      </c>
      <c r="H2076" s="4">
        <f t="shared" si="97"/>
        <v>27.569954346055773</v>
      </c>
      <c r="M2076" s="6">
        <v>0.73399999999999999</v>
      </c>
      <c r="N2076" s="8">
        <f t="shared" si="98"/>
        <v>0.64564291621536363</v>
      </c>
    </row>
    <row r="2077" spans="1:14" x14ac:dyDescent="0.35">
      <c r="A2077" s="4">
        <v>5</v>
      </c>
      <c r="B2077" s="4">
        <f t="shared" si="96"/>
        <v>4.7396761401866345E-7</v>
      </c>
      <c r="G2077" s="4">
        <v>30</v>
      </c>
      <c r="H2077" s="4">
        <f t="shared" si="97"/>
        <v>1.0559170223704955</v>
      </c>
      <c r="M2077" s="6">
        <v>0.69299999999999995</v>
      </c>
      <c r="N2077" s="8">
        <f t="shared" si="98"/>
        <v>0.19838542012336205</v>
      </c>
    </row>
    <row r="2078" spans="1:14" x14ac:dyDescent="0.35">
      <c r="A2078" s="4">
        <v>7</v>
      </c>
      <c r="B2078" s="4">
        <f t="shared" si="96"/>
        <v>5.1167071081998236E-2</v>
      </c>
      <c r="G2078" s="4">
        <v>0</v>
      </c>
      <c r="H2078" s="4">
        <f t="shared" si="97"/>
        <v>0</v>
      </c>
      <c r="M2078" s="6">
        <v>0.55700000000000005</v>
      </c>
      <c r="N2078" s="8">
        <f t="shared" si="98"/>
        <v>-4.255102052899562E-2</v>
      </c>
    </row>
    <row r="2079" spans="1:14" x14ac:dyDescent="0.35">
      <c r="A2079" s="4">
        <v>1</v>
      </c>
      <c r="B2079" s="4">
        <f t="shared" si="96"/>
        <v>-0.3718571701143138</v>
      </c>
      <c r="G2079" s="4">
        <v>5</v>
      </c>
      <c r="H2079" s="4">
        <f t="shared" si="97"/>
        <v>4.8885047331967387E-3</v>
      </c>
      <c r="M2079" s="6">
        <v>0.877</v>
      </c>
      <c r="N2079" s="8">
        <f t="shared" si="98"/>
        <v>6.2766404465160042</v>
      </c>
    </row>
    <row r="2080" spans="1:14" x14ac:dyDescent="0.35">
      <c r="A2080" s="4">
        <v>8</v>
      </c>
      <c r="B2080" s="4">
        <f t="shared" si="96"/>
        <v>0.16908744968147643</v>
      </c>
      <c r="G2080" s="4">
        <v>33</v>
      </c>
      <c r="H2080" s="4">
        <f t="shared" si="97"/>
        <v>1.4054255567751295</v>
      </c>
      <c r="M2080" s="6">
        <v>0.22800000000000001</v>
      </c>
      <c r="N2080" s="8">
        <f t="shared" si="98"/>
        <v>-17.66865324503333</v>
      </c>
    </row>
    <row r="2081" spans="1:14" x14ac:dyDescent="0.35">
      <c r="A2081" s="4">
        <v>17</v>
      </c>
      <c r="B2081" s="4">
        <f t="shared" si="96"/>
        <v>10.481904552433241</v>
      </c>
      <c r="G2081" s="4">
        <v>0</v>
      </c>
      <c r="H2081" s="4">
        <f t="shared" si="97"/>
        <v>0</v>
      </c>
      <c r="M2081" s="6">
        <v>0.69599999999999995</v>
      </c>
      <c r="N2081" s="8">
        <f t="shared" si="98"/>
        <v>0.22012126474077942</v>
      </c>
    </row>
    <row r="2082" spans="1:14" x14ac:dyDescent="0.35">
      <c r="A2082" s="4">
        <v>2</v>
      </c>
      <c r="B2082" s="4">
        <f t="shared" si="96"/>
        <v>-0.15518246266652197</v>
      </c>
      <c r="G2082" s="4">
        <v>28</v>
      </c>
      <c r="H2082" s="4">
        <f t="shared" si="97"/>
        <v>0.85849964722507843</v>
      </c>
      <c r="M2082" s="6">
        <v>0.59799999999999998</v>
      </c>
      <c r="N2082" s="8">
        <f t="shared" si="98"/>
        <v>-3.1502279422650762E-4</v>
      </c>
    </row>
    <row r="2083" spans="1:14" x14ac:dyDescent="0.35">
      <c r="A2083" s="4">
        <v>24</v>
      </c>
      <c r="B2083" s="4">
        <f t="shared" si="96"/>
        <v>41.442509919853499</v>
      </c>
      <c r="G2083" s="4">
        <v>0</v>
      </c>
      <c r="H2083" s="4">
        <f t="shared" si="97"/>
        <v>0</v>
      </c>
      <c r="M2083" s="6">
        <v>0.29099999999999998</v>
      </c>
      <c r="N2083" s="8">
        <f t="shared" si="98"/>
        <v>-10.256036190919922</v>
      </c>
    </row>
    <row r="2084" spans="1:14" x14ac:dyDescent="0.35">
      <c r="A2084" s="4">
        <v>8</v>
      </c>
      <c r="B2084" s="4">
        <f t="shared" si="96"/>
        <v>0.16908744968147643</v>
      </c>
      <c r="G2084" s="4">
        <v>53</v>
      </c>
      <c r="H2084" s="4">
        <f t="shared" si="97"/>
        <v>5.8222873533130457</v>
      </c>
      <c r="M2084" s="6">
        <v>0.68100000000000005</v>
      </c>
      <c r="N2084" s="8">
        <f t="shared" si="98"/>
        <v>0.12572149930310239</v>
      </c>
    </row>
    <row r="2085" spans="1:14" x14ac:dyDescent="0.35">
      <c r="A2085" s="4">
        <v>6</v>
      </c>
      <c r="B2085" s="4">
        <f t="shared" si="96"/>
        <v>6.8073778701327808E-3</v>
      </c>
      <c r="G2085" s="4">
        <v>49</v>
      </c>
      <c r="H2085" s="4">
        <f t="shared" si="97"/>
        <v>4.6010215468469022</v>
      </c>
      <c r="M2085" s="6">
        <v>0.83199999999999996</v>
      </c>
      <c r="N2085" s="8">
        <f t="shared" si="98"/>
        <v>3.6248255526906048</v>
      </c>
    </row>
    <row r="2086" spans="1:14" x14ac:dyDescent="0.35">
      <c r="A2086" s="4">
        <v>1</v>
      </c>
      <c r="B2086" s="4">
        <f t="shared" si="96"/>
        <v>-0.3718571701143138</v>
      </c>
      <c r="G2086" s="4">
        <v>65</v>
      </c>
      <c r="H2086" s="4">
        <f t="shared" si="97"/>
        <v>10.740044898833231</v>
      </c>
      <c r="M2086" s="6">
        <v>0.85899999999999999</v>
      </c>
      <c r="N2086" s="8">
        <f t="shared" si="98"/>
        <v>5.0993815471912418</v>
      </c>
    </row>
    <row r="2087" spans="1:14" x14ac:dyDescent="0.35">
      <c r="A2087" s="4">
        <v>1</v>
      </c>
      <c r="B2087" s="4">
        <f t="shared" si="96"/>
        <v>-0.3718571701143138</v>
      </c>
      <c r="G2087" s="4">
        <v>0</v>
      </c>
      <c r="H2087" s="4">
        <f t="shared" si="97"/>
        <v>0</v>
      </c>
      <c r="M2087" s="6">
        <v>0.81899999999999995</v>
      </c>
      <c r="N2087" s="8">
        <f t="shared" si="98"/>
        <v>3.0298224238243727</v>
      </c>
    </row>
    <row r="2088" spans="1:14" x14ac:dyDescent="0.35">
      <c r="A2088" s="4">
        <v>1</v>
      </c>
      <c r="B2088" s="4">
        <f t="shared" si="96"/>
        <v>-0.3718571701143138</v>
      </c>
      <c r="G2088" s="4">
        <v>0</v>
      </c>
      <c r="H2088" s="4">
        <f t="shared" si="97"/>
        <v>0</v>
      </c>
      <c r="M2088" s="6">
        <v>0.71299999999999997</v>
      </c>
      <c r="N2088" s="8">
        <f t="shared" si="98"/>
        <v>0.37376876024411665</v>
      </c>
    </row>
    <row r="2089" spans="1:14" x14ac:dyDescent="0.35">
      <c r="A2089" s="4">
        <v>11</v>
      </c>
      <c r="B2089" s="4">
        <f t="shared" si="96"/>
        <v>1.3242916585882474</v>
      </c>
      <c r="G2089" s="4">
        <v>25</v>
      </c>
      <c r="H2089" s="4">
        <f t="shared" si="97"/>
        <v>0.61106309164959216</v>
      </c>
      <c r="M2089" s="6">
        <v>0.61</v>
      </c>
      <c r="N2089" s="8">
        <f t="shared" si="98"/>
        <v>2.8771573460276228E-6</v>
      </c>
    </row>
    <row r="2090" spans="1:14" x14ac:dyDescent="0.35">
      <c r="A2090" s="4">
        <v>1</v>
      </c>
      <c r="B2090" s="4">
        <f t="shared" si="96"/>
        <v>-0.3718571701143138</v>
      </c>
      <c r="G2090" s="4">
        <v>3</v>
      </c>
      <c r="H2090" s="4">
        <f t="shared" si="97"/>
        <v>1.0559170223704954E-3</v>
      </c>
      <c r="M2090" s="6">
        <v>0.80400000000000005</v>
      </c>
      <c r="N2090" s="8">
        <f t="shared" si="98"/>
        <v>2.4286968119292918</v>
      </c>
    </row>
    <row r="2091" spans="1:14" x14ac:dyDescent="0.35">
      <c r="A2091" s="4">
        <v>11</v>
      </c>
      <c r="B2091" s="4">
        <f t="shared" si="96"/>
        <v>1.3242916585882474</v>
      </c>
      <c r="G2091" s="4">
        <v>16</v>
      </c>
      <c r="H2091" s="4">
        <f t="shared" si="97"/>
        <v>0.16018652309739073</v>
      </c>
      <c r="M2091" s="6">
        <v>0.52800000000000002</v>
      </c>
      <c r="N2091" s="8">
        <f t="shared" si="98"/>
        <v>-0.16449846665327592</v>
      </c>
    </row>
    <row r="2092" spans="1:14" x14ac:dyDescent="0.35">
      <c r="A2092" s="4">
        <v>1</v>
      </c>
      <c r="B2092" s="4">
        <f t="shared" si="96"/>
        <v>-0.3718571701143138</v>
      </c>
      <c r="G2092" s="4">
        <v>60</v>
      </c>
      <c r="H2092" s="4">
        <f t="shared" si="97"/>
        <v>8.4473361789639636</v>
      </c>
      <c r="M2092" s="6">
        <v>0.83399999999999996</v>
      </c>
      <c r="N2092" s="8">
        <f t="shared" si="98"/>
        <v>3.7227556400851429</v>
      </c>
    </row>
    <row r="2093" spans="1:14" x14ac:dyDescent="0.35">
      <c r="A2093" s="4">
        <v>3</v>
      </c>
      <c r="B2093" s="4">
        <f t="shared" si="96"/>
        <v>-4.4986550222447359E-2</v>
      </c>
      <c r="G2093" s="4">
        <v>48</v>
      </c>
      <c r="H2093" s="4">
        <f t="shared" si="97"/>
        <v>4.3250361236295491</v>
      </c>
      <c r="M2093" s="6">
        <v>0.70599999999999996</v>
      </c>
      <c r="N2093" s="8">
        <f t="shared" si="98"/>
        <v>0.30393413127567603</v>
      </c>
    </row>
    <row r="2094" spans="1:14" x14ac:dyDescent="0.35">
      <c r="A2094" s="4">
        <v>4</v>
      </c>
      <c r="B2094" s="4">
        <f t="shared" si="96"/>
        <v>-5.2615367038240336E-3</v>
      </c>
      <c r="G2094" s="4">
        <v>34</v>
      </c>
      <c r="H2094" s="4">
        <f t="shared" si="97"/>
        <v>1.5371023202685161</v>
      </c>
      <c r="M2094" s="6">
        <v>0.57199999999999995</v>
      </c>
      <c r="N2094" s="8">
        <f t="shared" si="98"/>
        <v>-1.4938623800929422E-2</v>
      </c>
    </row>
    <row r="2095" spans="1:14" x14ac:dyDescent="0.35">
      <c r="A2095" s="4">
        <v>1</v>
      </c>
      <c r="B2095" s="4">
        <f t="shared" si="96"/>
        <v>-0.3718571701143138</v>
      </c>
      <c r="G2095" s="4">
        <v>53</v>
      </c>
      <c r="H2095" s="4">
        <f t="shared" si="97"/>
        <v>5.8222873533130457</v>
      </c>
      <c r="M2095" s="6">
        <v>0.439</v>
      </c>
      <c r="N2095" s="8">
        <f t="shared" si="98"/>
        <v>-1.5530769507924198</v>
      </c>
    </row>
    <row r="2096" spans="1:14" x14ac:dyDescent="0.35">
      <c r="A2096" s="4">
        <v>11</v>
      </c>
      <c r="B2096" s="4">
        <f t="shared" si="96"/>
        <v>1.3242916585882474</v>
      </c>
      <c r="G2096" s="4">
        <v>4</v>
      </c>
      <c r="H2096" s="4">
        <f t="shared" si="97"/>
        <v>2.5029144233967302E-3</v>
      </c>
      <c r="M2096" s="6">
        <v>0.71899999999999997</v>
      </c>
      <c r="N2096" s="8">
        <f t="shared" si="98"/>
        <v>0.44152366134381188</v>
      </c>
    </row>
    <row r="2097" spans="1:14" x14ac:dyDescent="0.35">
      <c r="A2097" s="4">
        <v>1</v>
      </c>
      <c r="B2097" s="4">
        <f t="shared" si="96"/>
        <v>-0.3718571701143138</v>
      </c>
      <c r="G2097" s="4">
        <v>33</v>
      </c>
      <c r="H2097" s="4">
        <f t="shared" si="97"/>
        <v>1.4054255567751295</v>
      </c>
      <c r="M2097" s="6">
        <v>0.56499999999999995</v>
      </c>
      <c r="N2097" s="8">
        <f t="shared" si="98"/>
        <v>-2.5482926015549072E-2</v>
      </c>
    </row>
    <row r="2098" spans="1:14" x14ac:dyDescent="0.35">
      <c r="A2098" s="4">
        <v>1</v>
      </c>
      <c r="B2098" s="4">
        <f t="shared" si="96"/>
        <v>-0.3718571701143138</v>
      </c>
      <c r="G2098" s="4">
        <v>40</v>
      </c>
      <c r="H2098" s="4">
        <f t="shared" si="97"/>
        <v>2.5029144233967302</v>
      </c>
      <c r="M2098" s="6">
        <v>0.77700000000000002</v>
      </c>
      <c r="N2098" s="8">
        <f t="shared" si="98"/>
        <v>1.5572003152530338</v>
      </c>
    </row>
    <row r="2099" spans="1:14" x14ac:dyDescent="0.35">
      <c r="A2099" s="4">
        <v>17</v>
      </c>
      <c r="B2099" s="4">
        <f t="shared" si="96"/>
        <v>10.481904552433241</v>
      </c>
      <c r="G2099" s="4">
        <v>66</v>
      </c>
      <c r="H2099" s="4">
        <f t="shared" si="97"/>
        <v>11.243404454201036</v>
      </c>
      <c r="M2099" s="6">
        <v>0.67</v>
      </c>
      <c r="N2099" s="8">
        <f t="shared" si="98"/>
        <v>7.7064126603481289E-2</v>
      </c>
    </row>
    <row r="2100" spans="1:14" x14ac:dyDescent="0.35">
      <c r="A2100" s="4">
        <v>15</v>
      </c>
      <c r="B2100" s="4">
        <f t="shared" si="96"/>
        <v>6.0788925613053229</v>
      </c>
      <c r="G2100" s="4">
        <v>57</v>
      </c>
      <c r="H2100" s="4">
        <f t="shared" si="97"/>
        <v>7.2425348564392262</v>
      </c>
      <c r="M2100" s="6">
        <v>0.58899999999999997</v>
      </c>
      <c r="N2100" s="8">
        <f t="shared" si="98"/>
        <v>-2.1839277721920868E-3</v>
      </c>
    </row>
    <row r="2101" spans="1:14" x14ac:dyDescent="0.35">
      <c r="A2101" s="4">
        <v>17</v>
      </c>
      <c r="B2101" s="4">
        <f t="shared" si="96"/>
        <v>10.481904552433241</v>
      </c>
      <c r="G2101" s="4">
        <v>66</v>
      </c>
      <c r="H2101" s="4">
        <f t="shared" si="97"/>
        <v>11.243404454201036</v>
      </c>
      <c r="M2101" s="6">
        <v>0.67</v>
      </c>
      <c r="N2101" s="8">
        <f t="shared" si="98"/>
        <v>7.7064126603481289E-2</v>
      </c>
    </row>
    <row r="2102" spans="1:14" x14ac:dyDescent="0.35">
      <c r="A2102" s="4">
        <v>15</v>
      </c>
      <c r="B2102" s="4">
        <f t="shared" si="96"/>
        <v>6.0788925613053229</v>
      </c>
      <c r="G2102" s="4">
        <v>57</v>
      </c>
      <c r="H2102" s="4">
        <f t="shared" si="97"/>
        <v>7.2425348564392262</v>
      </c>
      <c r="M2102" s="6">
        <v>0.58899999999999997</v>
      </c>
      <c r="N2102" s="8">
        <f t="shared" si="98"/>
        <v>-2.1839277721920868E-3</v>
      </c>
    </row>
    <row r="2103" spans="1:14" x14ac:dyDescent="0.35">
      <c r="A2103" s="4">
        <v>41</v>
      </c>
      <c r="B2103" s="4">
        <f t="shared" si="96"/>
        <v>280.99968427816594</v>
      </c>
      <c r="G2103" s="4">
        <v>19</v>
      </c>
      <c r="H2103" s="4">
        <f t="shared" si="97"/>
        <v>0.26824203171997135</v>
      </c>
      <c r="M2103" s="6">
        <v>0.44800000000000001</v>
      </c>
      <c r="N2103" s="8">
        <f t="shared" si="98"/>
        <v>-1.3178330881588198</v>
      </c>
    </row>
    <row r="2104" spans="1:14" x14ac:dyDescent="0.35">
      <c r="A2104" s="4">
        <v>19</v>
      </c>
      <c r="B2104" s="4">
        <f t="shared" si="96"/>
        <v>16.61947512824225</v>
      </c>
      <c r="G2104" s="4">
        <v>19</v>
      </c>
      <c r="H2104" s="4">
        <f t="shared" si="97"/>
        <v>0.26824203171997135</v>
      </c>
      <c r="M2104" s="6">
        <v>0.76900000000000002</v>
      </c>
      <c r="N2104" s="8">
        <f t="shared" si="98"/>
        <v>1.346451123933571</v>
      </c>
    </row>
    <row r="2105" spans="1:14" x14ac:dyDescent="0.35">
      <c r="A2105" s="4">
        <v>38</v>
      </c>
      <c r="B2105" s="4">
        <f t="shared" si="96"/>
        <v>216.51158206110503</v>
      </c>
      <c r="G2105" s="4">
        <v>30</v>
      </c>
      <c r="H2105" s="4">
        <f t="shared" si="97"/>
        <v>1.0559170223704955</v>
      </c>
      <c r="M2105" s="6">
        <v>0.78700000000000003</v>
      </c>
      <c r="N2105" s="8">
        <f t="shared" si="98"/>
        <v>1.8501686202364631</v>
      </c>
    </row>
    <row r="2106" spans="1:14" x14ac:dyDescent="0.35">
      <c r="A2106" s="4">
        <v>2</v>
      </c>
      <c r="B2106" s="4">
        <f t="shared" si="96"/>
        <v>-0.15518246266652197</v>
      </c>
      <c r="G2106" s="4">
        <v>83</v>
      </c>
      <c r="H2106" s="4">
        <f t="shared" si="97"/>
        <v>22.361467647042904</v>
      </c>
      <c r="M2106" s="6">
        <v>0.746</v>
      </c>
      <c r="N2106" s="8">
        <f t="shared" si="98"/>
        <v>0.84810749433966004</v>
      </c>
    </row>
    <row r="2107" spans="1:14" x14ac:dyDescent="0.35">
      <c r="A2107" s="4">
        <v>1</v>
      </c>
      <c r="B2107" s="4">
        <f t="shared" si="96"/>
        <v>-0.3718571701143138</v>
      </c>
      <c r="G2107" s="4">
        <v>0</v>
      </c>
      <c r="H2107" s="4">
        <f t="shared" si="97"/>
        <v>0</v>
      </c>
      <c r="M2107" s="6">
        <v>0.45800000000000002</v>
      </c>
      <c r="N2107" s="8">
        <f t="shared" si="98"/>
        <v>-1.0857595914683438</v>
      </c>
    </row>
    <row r="2108" spans="1:14" x14ac:dyDescent="0.35">
      <c r="A2108" s="4">
        <v>1</v>
      </c>
      <c r="B2108" s="4">
        <f t="shared" si="96"/>
        <v>-0.3718571701143138</v>
      </c>
      <c r="G2108" s="4">
        <v>75</v>
      </c>
      <c r="H2108" s="4">
        <f t="shared" si="97"/>
        <v>16.498703474538985</v>
      </c>
      <c r="M2108" s="6">
        <v>0.38300000000000001</v>
      </c>
      <c r="N2108" s="8">
        <f t="shared" si="98"/>
        <v>-3.6662642937210226</v>
      </c>
    </row>
    <row r="2109" spans="1:14" x14ac:dyDescent="0.35">
      <c r="A2109" s="4">
        <v>1</v>
      </c>
      <c r="B2109" s="4">
        <f t="shared" si="96"/>
        <v>-0.3718571701143138</v>
      </c>
      <c r="G2109" s="4">
        <v>0</v>
      </c>
      <c r="H2109" s="4">
        <f t="shared" si="97"/>
        <v>0</v>
      </c>
      <c r="M2109" s="6">
        <v>0.66700000000000004</v>
      </c>
      <c r="N2109" s="8">
        <f t="shared" si="98"/>
        <v>6.6422149911312289E-2</v>
      </c>
    </row>
    <row r="2110" spans="1:14" x14ac:dyDescent="0.35">
      <c r="A2110" s="4">
        <v>2</v>
      </c>
      <c r="B2110" s="4">
        <f t="shared" si="96"/>
        <v>-0.15518246266652197</v>
      </c>
      <c r="G2110" s="4">
        <v>0</v>
      </c>
      <c r="H2110" s="4">
        <f t="shared" si="97"/>
        <v>0</v>
      </c>
      <c r="M2110" s="6">
        <v>0.746</v>
      </c>
      <c r="N2110" s="8">
        <f t="shared" si="98"/>
        <v>0.84810749433966004</v>
      </c>
    </row>
    <row r="2111" spans="1:14" x14ac:dyDescent="0.35">
      <c r="A2111" s="4">
        <v>6</v>
      </c>
      <c r="B2111" s="4">
        <f t="shared" si="96"/>
        <v>6.8073778701327808E-3</v>
      </c>
      <c r="G2111" s="4">
        <v>0</v>
      </c>
      <c r="H2111" s="4">
        <f t="shared" si="97"/>
        <v>0</v>
      </c>
      <c r="M2111" s="6">
        <v>0.69399999999999995</v>
      </c>
      <c r="N2111" s="8">
        <f t="shared" si="98"/>
        <v>0.20546366414588968</v>
      </c>
    </row>
    <row r="2112" spans="1:14" x14ac:dyDescent="0.35">
      <c r="A2112" s="4">
        <v>8</v>
      </c>
      <c r="B2112" s="4">
        <f t="shared" si="96"/>
        <v>0.16908744968147643</v>
      </c>
      <c r="G2112" s="4">
        <v>45</v>
      </c>
      <c r="H2112" s="4">
        <f t="shared" si="97"/>
        <v>3.5637199505004213</v>
      </c>
      <c r="M2112" s="6">
        <v>0.504</v>
      </c>
      <c r="N2112" s="8">
        <f t="shared" si="98"/>
        <v>-0.36163697114717813</v>
      </c>
    </row>
    <row r="2113" spans="1:14" x14ac:dyDescent="0.35">
      <c r="A2113" s="4">
        <v>2</v>
      </c>
      <c r="B2113" s="4">
        <f t="shared" si="96"/>
        <v>-0.15518246266652197</v>
      </c>
      <c r="G2113" s="4">
        <v>80</v>
      </c>
      <c r="H2113" s="4">
        <f t="shared" si="97"/>
        <v>20.023315387173842</v>
      </c>
      <c r="M2113" s="6">
        <v>0.68799999999999994</v>
      </c>
      <c r="N2113" s="8">
        <f t="shared" si="98"/>
        <v>0.16542243775008927</v>
      </c>
    </row>
    <row r="2114" spans="1:14" x14ac:dyDescent="0.35">
      <c r="A2114" s="4">
        <v>1</v>
      </c>
      <c r="B2114" s="4">
        <f t="shared" ref="B2114:B2177" si="99">((A2114-E$3)/E$4)^3</f>
        <v>-0.3718571701143138</v>
      </c>
      <c r="G2114" s="4">
        <v>44</v>
      </c>
      <c r="H2114" s="4">
        <f t="shared" ref="H2114:H2177" si="100">((G2114-K$3)/K$4)^3</f>
        <v>3.3313790975410469</v>
      </c>
      <c r="M2114" s="6">
        <v>0.70199999999999996</v>
      </c>
      <c r="N2114" s="8">
        <f t="shared" ref="N2114:N2177" si="101">((M2114-Q$3)/Q$4)^3</f>
        <v>0.2682421519417813</v>
      </c>
    </row>
    <row r="2115" spans="1:14" x14ac:dyDescent="0.35">
      <c r="A2115" s="4">
        <v>3</v>
      </c>
      <c r="B2115" s="4">
        <f t="shared" si="99"/>
        <v>-4.4986550222447359E-2</v>
      </c>
      <c r="G2115" s="4">
        <v>70</v>
      </c>
      <c r="H2115" s="4">
        <f t="shared" si="100"/>
        <v>13.414056987891843</v>
      </c>
      <c r="M2115" s="6">
        <v>0.85399999999999998</v>
      </c>
      <c r="N2115" s="8">
        <f t="shared" si="101"/>
        <v>4.8007549880431695</v>
      </c>
    </row>
    <row r="2116" spans="1:14" x14ac:dyDescent="0.35">
      <c r="A2116" s="4">
        <v>6</v>
      </c>
      <c r="B2116" s="4">
        <f t="shared" si="99"/>
        <v>6.8073778701327808E-3</v>
      </c>
      <c r="G2116" s="4">
        <v>73</v>
      </c>
      <c r="H2116" s="4">
        <f t="shared" si="100"/>
        <v>15.213691566351965</v>
      </c>
      <c r="M2116" s="6">
        <v>0.65700000000000003</v>
      </c>
      <c r="N2116" s="8">
        <f t="shared" si="101"/>
        <v>3.8078623002657588E-2</v>
      </c>
    </row>
    <row r="2117" spans="1:14" x14ac:dyDescent="0.35">
      <c r="A2117" s="4">
        <v>1</v>
      </c>
      <c r="B2117" s="4">
        <f t="shared" si="99"/>
        <v>-0.3718571701143138</v>
      </c>
      <c r="G2117" s="4">
        <v>59</v>
      </c>
      <c r="H2117" s="4">
        <f t="shared" si="100"/>
        <v>8.0319697087937048</v>
      </c>
      <c r="M2117" s="6">
        <v>0.59699999999999998</v>
      </c>
      <c r="N2117" s="8">
        <f t="shared" si="101"/>
        <v>-4.201563715793461E-4</v>
      </c>
    </row>
    <row r="2118" spans="1:14" x14ac:dyDescent="0.35">
      <c r="A2118" s="4">
        <v>1</v>
      </c>
      <c r="B2118" s="4">
        <f t="shared" si="99"/>
        <v>-0.3718571701143138</v>
      </c>
      <c r="G2118" s="4">
        <v>0</v>
      </c>
      <c r="H2118" s="4">
        <f t="shared" si="100"/>
        <v>0</v>
      </c>
      <c r="M2118" s="6">
        <v>0.38</v>
      </c>
      <c r="N2118" s="8">
        <f t="shared" si="101"/>
        <v>-3.8149288968609789</v>
      </c>
    </row>
    <row r="2119" spans="1:14" x14ac:dyDescent="0.35">
      <c r="A2119" s="4">
        <v>1</v>
      </c>
      <c r="B2119" s="4">
        <f t="shared" si="99"/>
        <v>-0.3718571701143138</v>
      </c>
      <c r="G2119" s="4">
        <v>4</v>
      </c>
      <c r="H2119" s="4">
        <f t="shared" si="100"/>
        <v>2.5029144233967302E-3</v>
      </c>
      <c r="M2119" s="6">
        <v>0.59899999999999998</v>
      </c>
      <c r="N2119" s="8">
        <f t="shared" si="101"/>
        <v>-2.2907609888381023E-4</v>
      </c>
    </row>
    <row r="2120" spans="1:14" x14ac:dyDescent="0.35">
      <c r="A2120" s="4">
        <v>3</v>
      </c>
      <c r="B2120" s="4">
        <f t="shared" si="99"/>
        <v>-4.4986550222447359E-2</v>
      </c>
      <c r="G2120" s="4">
        <v>75</v>
      </c>
      <c r="H2120" s="4">
        <f t="shared" si="100"/>
        <v>16.498703474538985</v>
      </c>
      <c r="M2120" s="6">
        <v>0.53600000000000003</v>
      </c>
      <c r="N2120" s="8">
        <f t="shared" si="101"/>
        <v>-0.11988203508373187</v>
      </c>
    </row>
    <row r="2121" spans="1:14" x14ac:dyDescent="0.35">
      <c r="A2121" s="4">
        <v>2</v>
      </c>
      <c r="B2121" s="4">
        <f t="shared" si="99"/>
        <v>-0.15518246266652197</v>
      </c>
      <c r="G2121" s="4">
        <v>74</v>
      </c>
      <c r="H2121" s="4">
        <f t="shared" si="100"/>
        <v>15.847515536039316</v>
      </c>
      <c r="M2121" s="6">
        <v>0.71499999999999997</v>
      </c>
      <c r="N2121" s="8">
        <f t="shared" si="101"/>
        <v>0.39552061718997772</v>
      </c>
    </row>
    <row r="2122" spans="1:14" x14ac:dyDescent="0.35">
      <c r="A2122" s="4">
        <v>8</v>
      </c>
      <c r="B2122" s="4">
        <f t="shared" si="99"/>
        <v>0.16908744968147643</v>
      </c>
      <c r="G2122" s="4">
        <v>48</v>
      </c>
      <c r="H2122" s="4">
        <f t="shared" si="100"/>
        <v>4.3250361236295491</v>
      </c>
      <c r="M2122" s="6">
        <v>0.42399999999999999</v>
      </c>
      <c r="N2122" s="8">
        <f t="shared" si="101"/>
        <v>-2.0046256635497044</v>
      </c>
    </row>
    <row r="2123" spans="1:14" x14ac:dyDescent="0.35">
      <c r="A2123" s="4">
        <v>1</v>
      </c>
      <c r="B2123" s="4">
        <f t="shared" si="99"/>
        <v>-0.3718571701143138</v>
      </c>
      <c r="G2123" s="4">
        <v>58</v>
      </c>
      <c r="H2123" s="4">
        <f t="shared" si="100"/>
        <v>7.6304474840278536</v>
      </c>
      <c r="M2123" s="6">
        <v>0.33600000000000002</v>
      </c>
      <c r="N2123" s="8">
        <f t="shared" si="101"/>
        <v>-6.4782495772334112</v>
      </c>
    </row>
    <row r="2124" spans="1:14" x14ac:dyDescent="0.35">
      <c r="A2124" s="4">
        <v>1</v>
      </c>
      <c r="B2124" s="4">
        <f t="shared" si="99"/>
        <v>-0.3718571701143138</v>
      </c>
      <c r="G2124" s="4">
        <v>67</v>
      </c>
      <c r="H2124" s="4">
        <f t="shared" si="100"/>
        <v>11.762250792563604</v>
      </c>
      <c r="M2124" s="6">
        <v>0.57499999999999996</v>
      </c>
      <c r="N2124" s="8">
        <f t="shared" si="101"/>
        <v>-1.1500021718208383E-2</v>
      </c>
    </row>
    <row r="2125" spans="1:14" x14ac:dyDescent="0.35">
      <c r="A2125" s="4">
        <v>20</v>
      </c>
      <c r="B2125" s="4">
        <f t="shared" si="99"/>
        <v>20.428739625597824</v>
      </c>
      <c r="G2125" s="4">
        <v>58</v>
      </c>
      <c r="H2125" s="4">
        <f t="shared" si="100"/>
        <v>7.6304474840278536</v>
      </c>
      <c r="M2125" s="6">
        <v>0.75900000000000001</v>
      </c>
      <c r="N2125" s="8">
        <f t="shared" si="101"/>
        <v>1.1109226254123667</v>
      </c>
    </row>
    <row r="2126" spans="1:14" x14ac:dyDescent="0.35">
      <c r="A2126" s="4">
        <v>1</v>
      </c>
      <c r="B2126" s="4">
        <f t="shared" si="99"/>
        <v>-0.3718571701143138</v>
      </c>
      <c r="G2126" s="4">
        <v>48</v>
      </c>
      <c r="H2126" s="4">
        <f t="shared" si="100"/>
        <v>4.3250361236295491</v>
      </c>
      <c r="M2126" s="6">
        <v>0.72499999999999998</v>
      </c>
      <c r="N2126" s="8">
        <f t="shared" si="101"/>
        <v>0.51700852825926769</v>
      </c>
    </row>
    <row r="2127" spans="1:14" x14ac:dyDescent="0.35">
      <c r="A2127" s="4">
        <v>1</v>
      </c>
      <c r="B2127" s="4">
        <f t="shared" si="99"/>
        <v>-0.3718571701143138</v>
      </c>
      <c r="G2127" s="4">
        <v>0</v>
      </c>
      <c r="H2127" s="4">
        <f t="shared" si="100"/>
        <v>0</v>
      </c>
      <c r="M2127" s="6">
        <v>0.86799999999999999</v>
      </c>
      <c r="N2127" s="8">
        <f t="shared" si="101"/>
        <v>5.6676493410186835</v>
      </c>
    </row>
    <row r="2128" spans="1:14" x14ac:dyDescent="0.35">
      <c r="A2128" s="4">
        <v>15</v>
      </c>
      <c r="B2128" s="4">
        <f t="shared" si="99"/>
        <v>6.0788925613053229</v>
      </c>
      <c r="G2128" s="4">
        <v>0</v>
      </c>
      <c r="H2128" s="4">
        <f t="shared" si="100"/>
        <v>0</v>
      </c>
      <c r="M2128" s="6">
        <v>0.51200000000000001</v>
      </c>
      <c r="N2128" s="8">
        <f t="shared" si="101"/>
        <v>-0.28438617455945259</v>
      </c>
    </row>
    <row r="2129" spans="1:14" x14ac:dyDescent="0.35">
      <c r="A2129" s="4">
        <v>6</v>
      </c>
      <c r="B2129" s="4">
        <f t="shared" si="99"/>
        <v>6.8073778701327808E-3</v>
      </c>
      <c r="G2129" s="4">
        <v>0</v>
      </c>
      <c r="H2129" s="4">
        <f t="shared" si="100"/>
        <v>0</v>
      </c>
      <c r="M2129" s="6">
        <v>0.57799999999999996</v>
      </c>
      <c r="N2129" s="8">
        <f t="shared" si="101"/>
        <v>-8.6342584993366611E-3</v>
      </c>
    </row>
    <row r="2130" spans="1:14" x14ac:dyDescent="0.35">
      <c r="A2130" s="4">
        <v>6</v>
      </c>
      <c r="B2130" s="4">
        <f t="shared" si="99"/>
        <v>6.8073778701327808E-3</v>
      </c>
      <c r="G2130" s="4">
        <v>0</v>
      </c>
      <c r="H2130" s="4">
        <f t="shared" si="100"/>
        <v>0</v>
      </c>
      <c r="M2130" s="6">
        <v>0.71</v>
      </c>
      <c r="N2130" s="8">
        <f t="shared" si="101"/>
        <v>0.34265956092112793</v>
      </c>
    </row>
    <row r="2131" spans="1:14" x14ac:dyDescent="0.35">
      <c r="A2131" s="4">
        <v>1</v>
      </c>
      <c r="B2131" s="4">
        <f t="shared" si="99"/>
        <v>-0.3718571701143138</v>
      </c>
      <c r="G2131" s="4">
        <v>0</v>
      </c>
      <c r="H2131" s="4">
        <f t="shared" si="100"/>
        <v>0</v>
      </c>
      <c r="M2131" s="6">
        <v>0.68899999999999995</v>
      </c>
      <c r="N2131" s="8">
        <f t="shared" si="101"/>
        <v>0.17169771294364591</v>
      </c>
    </row>
    <row r="2132" spans="1:14" x14ac:dyDescent="0.35">
      <c r="A2132" s="4">
        <v>1</v>
      </c>
      <c r="B2132" s="4">
        <f t="shared" si="99"/>
        <v>-0.3718571701143138</v>
      </c>
      <c r="G2132" s="4">
        <v>51</v>
      </c>
      <c r="H2132" s="4">
        <f t="shared" si="100"/>
        <v>5.1877203309062425</v>
      </c>
      <c r="M2132" s="6">
        <v>0.55300000000000005</v>
      </c>
      <c r="N2132" s="8">
        <f t="shared" si="101"/>
        <v>-5.3385888187400352E-2</v>
      </c>
    </row>
    <row r="2133" spans="1:14" x14ac:dyDescent="0.35">
      <c r="A2133" s="4">
        <v>11</v>
      </c>
      <c r="B2133" s="4">
        <f t="shared" si="99"/>
        <v>1.3242916585882474</v>
      </c>
      <c r="G2133" s="4">
        <v>42</v>
      </c>
      <c r="H2133" s="4">
        <f t="shared" si="100"/>
        <v>2.8974363093846387</v>
      </c>
      <c r="M2133" s="6">
        <v>0.48199999999999998</v>
      </c>
      <c r="N2133" s="8">
        <f t="shared" si="101"/>
        <v>-0.64335089081074082</v>
      </c>
    </row>
    <row r="2134" spans="1:14" x14ac:dyDescent="0.35">
      <c r="A2134" s="4">
        <v>1</v>
      </c>
      <c r="B2134" s="4">
        <f t="shared" si="99"/>
        <v>-0.3718571701143138</v>
      </c>
      <c r="G2134" s="4">
        <v>43</v>
      </c>
      <c r="H2134" s="4">
        <f t="shared" si="100"/>
        <v>3.1093627665781836</v>
      </c>
      <c r="M2134" s="6">
        <v>0.42499999999999999</v>
      </c>
      <c r="N2134" s="8">
        <f t="shared" si="101"/>
        <v>-1.9721057313189716</v>
      </c>
    </row>
    <row r="2135" spans="1:14" x14ac:dyDescent="0.35">
      <c r="A2135" s="4">
        <v>1</v>
      </c>
      <c r="B2135" s="4">
        <f t="shared" si="99"/>
        <v>-0.3718571701143138</v>
      </c>
      <c r="G2135" s="4">
        <v>0</v>
      </c>
      <c r="H2135" s="4">
        <f t="shared" si="100"/>
        <v>0</v>
      </c>
      <c r="M2135" s="6">
        <v>0.46300000000000002</v>
      </c>
      <c r="N2135" s="8">
        <f t="shared" si="101"/>
        <v>-0.98071207906365276</v>
      </c>
    </row>
    <row r="2136" spans="1:14" x14ac:dyDescent="0.35">
      <c r="A2136" s="4">
        <v>1</v>
      </c>
      <c r="B2136" s="4">
        <f t="shared" si="99"/>
        <v>-0.3718571701143138</v>
      </c>
      <c r="G2136" s="4">
        <v>0</v>
      </c>
      <c r="H2136" s="4">
        <f t="shared" si="100"/>
        <v>0</v>
      </c>
      <c r="M2136" s="6">
        <v>0.46899999999999997</v>
      </c>
      <c r="N2136" s="8">
        <f t="shared" si="101"/>
        <v>-0.863879039874064</v>
      </c>
    </row>
    <row r="2137" spans="1:14" x14ac:dyDescent="0.35">
      <c r="A2137" s="4">
        <v>16</v>
      </c>
      <c r="B2137" s="4">
        <f t="shared" si="99"/>
        <v>8.0815826818232797</v>
      </c>
      <c r="G2137" s="4">
        <v>9</v>
      </c>
      <c r="H2137" s="4">
        <f t="shared" si="100"/>
        <v>2.8509759604003371E-2</v>
      </c>
      <c r="M2137" s="6">
        <v>0.58699999999999997</v>
      </c>
      <c r="N2137" s="8">
        <f t="shared" si="101"/>
        <v>-2.9520582096112398E-3</v>
      </c>
    </row>
    <row r="2138" spans="1:14" x14ac:dyDescent="0.35">
      <c r="A2138" s="4">
        <v>1</v>
      </c>
      <c r="B2138" s="4">
        <f t="shared" si="99"/>
        <v>-0.3718571701143138</v>
      </c>
      <c r="G2138" s="4">
        <v>54</v>
      </c>
      <c r="H2138" s="4">
        <f t="shared" si="100"/>
        <v>6.158108074464729</v>
      </c>
      <c r="M2138" s="6">
        <v>0.77700000000000002</v>
      </c>
      <c r="N2138" s="8">
        <f t="shared" si="101"/>
        <v>1.5572003152530338</v>
      </c>
    </row>
    <row r="2139" spans="1:14" x14ac:dyDescent="0.35">
      <c r="A2139" s="4">
        <v>2</v>
      </c>
      <c r="B2139" s="4">
        <f t="shared" si="99"/>
        <v>-0.15518246266652197</v>
      </c>
      <c r="G2139" s="4">
        <v>50</v>
      </c>
      <c r="H2139" s="4">
        <f t="shared" si="100"/>
        <v>4.8885047331967373</v>
      </c>
      <c r="M2139" s="6">
        <v>0.56299999999999994</v>
      </c>
      <c r="N2139" s="8">
        <f t="shared" si="101"/>
        <v>-2.9213407048394591E-2</v>
      </c>
    </row>
    <row r="2140" spans="1:14" x14ac:dyDescent="0.35">
      <c r="A2140" s="4">
        <v>34</v>
      </c>
      <c r="B2140" s="4">
        <f t="shared" si="99"/>
        <v>147.01668541671938</v>
      </c>
      <c r="G2140" s="4">
        <v>9</v>
      </c>
      <c r="H2140" s="4">
        <f t="shared" si="100"/>
        <v>2.8509759604003371E-2</v>
      </c>
      <c r="M2140" s="6">
        <v>0.45</v>
      </c>
      <c r="N2140" s="8">
        <f t="shared" si="101"/>
        <v>-1.2690070034782408</v>
      </c>
    </row>
    <row r="2141" spans="1:14" x14ac:dyDescent="0.35">
      <c r="A2141" s="4">
        <v>1</v>
      </c>
      <c r="B2141" s="4">
        <f t="shared" si="99"/>
        <v>-0.3718571701143138</v>
      </c>
      <c r="G2141" s="4">
        <v>54</v>
      </c>
      <c r="H2141" s="4">
        <f t="shared" si="100"/>
        <v>6.158108074464729</v>
      </c>
      <c r="M2141" s="6">
        <v>0.77700000000000002</v>
      </c>
      <c r="N2141" s="8">
        <f t="shared" si="101"/>
        <v>1.5572003152530338</v>
      </c>
    </row>
    <row r="2142" spans="1:14" x14ac:dyDescent="0.35">
      <c r="A2142" s="4">
        <v>3</v>
      </c>
      <c r="B2142" s="4">
        <f t="shared" si="99"/>
        <v>-4.4986550222447359E-2</v>
      </c>
      <c r="G2142" s="4">
        <v>0</v>
      </c>
      <c r="H2142" s="4">
        <f t="shared" si="100"/>
        <v>0</v>
      </c>
      <c r="M2142" s="6">
        <v>0.60099999999999998</v>
      </c>
      <c r="N2142" s="8">
        <f t="shared" si="101"/>
        <v>-1.0701085324800676E-4</v>
      </c>
    </row>
    <row r="2143" spans="1:14" x14ac:dyDescent="0.35">
      <c r="A2143" s="4">
        <v>1</v>
      </c>
      <c r="B2143" s="4">
        <f t="shared" si="99"/>
        <v>-0.3718571701143138</v>
      </c>
      <c r="G2143" s="4">
        <v>42</v>
      </c>
      <c r="H2143" s="4">
        <f t="shared" si="100"/>
        <v>2.8974363093846387</v>
      </c>
      <c r="M2143" s="6">
        <v>0.61899999999999999</v>
      </c>
      <c r="N2143" s="8">
        <f t="shared" si="101"/>
        <v>4.3762546346077098E-4</v>
      </c>
    </row>
    <row r="2144" spans="1:14" x14ac:dyDescent="0.35">
      <c r="A2144" s="4">
        <v>1</v>
      </c>
      <c r="B2144" s="4">
        <f t="shared" si="99"/>
        <v>-0.3718571701143138</v>
      </c>
      <c r="G2144" s="4">
        <v>0</v>
      </c>
      <c r="H2144" s="4">
        <f t="shared" si="100"/>
        <v>0</v>
      </c>
      <c r="M2144" s="6">
        <v>0.67100000000000004</v>
      </c>
      <c r="N2144" s="8">
        <f t="shared" si="101"/>
        <v>8.0848870938500308E-2</v>
      </c>
    </row>
    <row r="2145" spans="1:14" x14ac:dyDescent="0.35">
      <c r="A2145" s="4">
        <v>1</v>
      </c>
      <c r="B2145" s="4">
        <f t="shared" si="99"/>
        <v>-0.3718571701143138</v>
      </c>
      <c r="G2145" s="4">
        <v>0</v>
      </c>
      <c r="H2145" s="4">
        <f t="shared" si="100"/>
        <v>0</v>
      </c>
      <c r="M2145" s="6">
        <v>0.85499999999999998</v>
      </c>
      <c r="N2145" s="8">
        <f t="shared" si="101"/>
        <v>4.8595211810102761</v>
      </c>
    </row>
    <row r="2146" spans="1:14" x14ac:dyDescent="0.35">
      <c r="A2146" s="4">
        <v>1</v>
      </c>
      <c r="B2146" s="4">
        <f t="shared" si="99"/>
        <v>-0.3718571701143138</v>
      </c>
      <c r="G2146" s="4">
        <v>0</v>
      </c>
      <c r="H2146" s="4">
        <f t="shared" si="100"/>
        <v>0</v>
      </c>
      <c r="M2146" s="6">
        <v>0.219</v>
      </c>
      <c r="N2146" s="8">
        <f t="shared" si="101"/>
        <v>-18.954284156214865</v>
      </c>
    </row>
    <row r="2147" spans="1:14" x14ac:dyDescent="0.35">
      <c r="A2147" s="4">
        <v>1</v>
      </c>
      <c r="B2147" s="4">
        <f t="shared" si="99"/>
        <v>-0.3718571701143138</v>
      </c>
      <c r="G2147" s="4">
        <v>70</v>
      </c>
      <c r="H2147" s="4">
        <f t="shared" si="100"/>
        <v>13.414056987891843</v>
      </c>
      <c r="M2147" s="6">
        <v>0.69899999999999995</v>
      </c>
      <c r="N2147" s="8">
        <f t="shared" si="101"/>
        <v>0.24338944388637893</v>
      </c>
    </row>
    <row r="2148" spans="1:14" x14ac:dyDescent="0.35">
      <c r="A2148" s="4">
        <v>10</v>
      </c>
      <c r="B2148" s="4">
        <f t="shared" si="99"/>
        <v>0.76964184735633479</v>
      </c>
      <c r="G2148" s="4">
        <v>35</v>
      </c>
      <c r="H2148" s="4">
        <f t="shared" si="100"/>
        <v>1.6767571234864804</v>
      </c>
      <c r="M2148" s="6">
        <v>0.85199999999999998</v>
      </c>
      <c r="N2148" s="8">
        <f t="shared" si="101"/>
        <v>4.6846477485259967</v>
      </c>
    </row>
    <row r="2149" spans="1:14" x14ac:dyDescent="0.35">
      <c r="A2149" s="4">
        <v>2</v>
      </c>
      <c r="B2149" s="4">
        <f t="shared" si="99"/>
        <v>-0.15518246266652197</v>
      </c>
      <c r="G2149" s="4">
        <v>45</v>
      </c>
      <c r="H2149" s="4">
        <f t="shared" si="100"/>
        <v>3.5637199505004213</v>
      </c>
      <c r="M2149" s="6">
        <v>0.47699999999999998</v>
      </c>
      <c r="N2149" s="8">
        <f t="shared" si="101"/>
        <v>-0.7230688464427395</v>
      </c>
    </row>
    <row r="2150" spans="1:14" x14ac:dyDescent="0.35">
      <c r="A2150" s="4">
        <v>5</v>
      </c>
      <c r="B2150" s="4">
        <f t="shared" si="99"/>
        <v>4.7396761401866345E-7</v>
      </c>
      <c r="G2150" s="4">
        <v>58</v>
      </c>
      <c r="H2150" s="4">
        <f t="shared" si="100"/>
        <v>7.6304474840278536</v>
      </c>
      <c r="M2150" s="6">
        <v>0.59</v>
      </c>
      <c r="N2150" s="8">
        <f t="shared" si="101"/>
        <v>-1.8557066299306332E-3</v>
      </c>
    </row>
    <row r="2151" spans="1:14" x14ac:dyDescent="0.35">
      <c r="A2151" s="4">
        <v>1</v>
      </c>
      <c r="B2151" s="4">
        <f t="shared" si="99"/>
        <v>-0.3718571701143138</v>
      </c>
      <c r="G2151" s="4">
        <v>50</v>
      </c>
      <c r="H2151" s="4">
        <f t="shared" si="100"/>
        <v>4.8885047331967373</v>
      </c>
      <c r="M2151" s="6">
        <v>0.48199999999999998</v>
      </c>
      <c r="N2151" s="8">
        <f t="shared" si="101"/>
        <v>-0.64335089081074082</v>
      </c>
    </row>
    <row r="2152" spans="1:14" x14ac:dyDescent="0.35">
      <c r="A2152" s="4">
        <v>1</v>
      </c>
      <c r="B2152" s="4">
        <f t="shared" si="99"/>
        <v>-0.3718571701143138</v>
      </c>
      <c r="G2152" s="4">
        <v>67</v>
      </c>
      <c r="H2152" s="4">
        <f t="shared" si="100"/>
        <v>11.762250792563604</v>
      </c>
      <c r="M2152" s="6">
        <v>0.49</v>
      </c>
      <c r="N2152" s="8">
        <f t="shared" si="101"/>
        <v>-0.52835996863041379</v>
      </c>
    </row>
    <row r="2153" spans="1:14" x14ac:dyDescent="0.35">
      <c r="A2153" s="4">
        <v>9</v>
      </c>
      <c r="B2153" s="4">
        <f t="shared" si="99"/>
        <v>0.39657640974683322</v>
      </c>
      <c r="G2153" s="4">
        <v>77</v>
      </c>
      <c r="H2153" s="4">
        <f t="shared" si="100"/>
        <v>17.854109850884047</v>
      </c>
      <c r="M2153" s="6">
        <v>0.432</v>
      </c>
      <c r="N2153" s="8">
        <f t="shared" si="101"/>
        <v>-1.7542592420741863</v>
      </c>
    </row>
    <row r="2154" spans="1:14" x14ac:dyDescent="0.35">
      <c r="A2154" s="4">
        <v>1</v>
      </c>
      <c r="B2154" s="4">
        <f t="shared" si="99"/>
        <v>-0.3718571701143138</v>
      </c>
      <c r="G2154" s="4">
        <v>0</v>
      </c>
      <c r="H2154" s="4">
        <f t="shared" si="100"/>
        <v>0</v>
      </c>
      <c r="M2154" s="6">
        <v>0.45</v>
      </c>
      <c r="N2154" s="8">
        <f t="shared" si="101"/>
        <v>-1.2690070034782408</v>
      </c>
    </row>
    <row r="2155" spans="1:14" x14ac:dyDescent="0.35">
      <c r="A2155" s="4">
        <v>19</v>
      </c>
      <c r="B2155" s="4">
        <f t="shared" si="99"/>
        <v>16.61947512824225</v>
      </c>
      <c r="G2155" s="4">
        <v>21</v>
      </c>
      <c r="H2155" s="4">
        <f t="shared" si="100"/>
        <v>0.36217953867307984</v>
      </c>
      <c r="M2155" s="6">
        <v>0.49</v>
      </c>
      <c r="N2155" s="8">
        <f t="shared" si="101"/>
        <v>-0.52835996863041379</v>
      </c>
    </row>
    <row r="2156" spans="1:14" x14ac:dyDescent="0.35">
      <c r="A2156" s="4">
        <v>1</v>
      </c>
      <c r="B2156" s="4">
        <f t="shared" si="99"/>
        <v>-0.3718571701143138</v>
      </c>
      <c r="G2156" s="4">
        <v>0</v>
      </c>
      <c r="H2156" s="4">
        <f t="shared" si="100"/>
        <v>0</v>
      </c>
      <c r="M2156" s="6">
        <v>0.57099999999999995</v>
      </c>
      <c r="N2156" s="8">
        <f t="shared" si="101"/>
        <v>-1.6221143271613919E-2</v>
      </c>
    </row>
    <row r="2157" spans="1:14" x14ac:dyDescent="0.35">
      <c r="A2157" s="4">
        <v>2</v>
      </c>
      <c r="B2157" s="4">
        <f t="shared" si="99"/>
        <v>-0.15518246266652197</v>
      </c>
      <c r="G2157" s="4">
        <v>76</v>
      </c>
      <c r="H2157" s="4">
        <f t="shared" si="100"/>
        <v>17.167490030078167</v>
      </c>
      <c r="M2157" s="6">
        <v>0.61199999999999999</v>
      </c>
      <c r="N2157" s="8">
        <f t="shared" si="101"/>
        <v>2.1796664218040906E-5</v>
      </c>
    </row>
    <row r="2158" spans="1:14" x14ac:dyDescent="0.35">
      <c r="A2158" s="4">
        <v>1</v>
      </c>
      <c r="B2158" s="4">
        <f t="shared" si="99"/>
        <v>-0.3718571701143138</v>
      </c>
      <c r="G2158" s="4">
        <v>53</v>
      </c>
      <c r="H2158" s="4">
        <f t="shared" si="100"/>
        <v>5.8222873533130457</v>
      </c>
      <c r="M2158" s="6">
        <v>0.57099999999999995</v>
      </c>
      <c r="N2158" s="8">
        <f t="shared" si="101"/>
        <v>-1.6221143271613919E-2</v>
      </c>
    </row>
    <row r="2159" spans="1:14" x14ac:dyDescent="0.35">
      <c r="A2159" s="4">
        <v>1</v>
      </c>
      <c r="B2159" s="4">
        <f t="shared" si="99"/>
        <v>-0.3718571701143138</v>
      </c>
      <c r="G2159" s="4">
        <v>50</v>
      </c>
      <c r="H2159" s="4">
        <f t="shared" si="100"/>
        <v>4.8885047331967373</v>
      </c>
      <c r="M2159" s="6">
        <v>0.69699999999999995</v>
      </c>
      <c r="N2159" s="8">
        <f t="shared" si="101"/>
        <v>0.22770448756363215</v>
      </c>
    </row>
    <row r="2160" spans="1:14" x14ac:dyDescent="0.35">
      <c r="A2160" s="4">
        <v>1</v>
      </c>
      <c r="B2160" s="4">
        <f t="shared" si="99"/>
        <v>-0.3718571701143138</v>
      </c>
      <c r="G2160" s="4">
        <v>38</v>
      </c>
      <c r="H2160" s="4">
        <f t="shared" si="100"/>
        <v>2.1459362537597708</v>
      </c>
      <c r="M2160" s="6">
        <v>0.68500000000000005</v>
      </c>
      <c r="N2160" s="8">
        <f t="shared" si="101"/>
        <v>0.14751764600879086</v>
      </c>
    </row>
    <row r="2161" spans="1:14" x14ac:dyDescent="0.35">
      <c r="A2161" s="4">
        <v>21</v>
      </c>
      <c r="B2161" s="4">
        <f t="shared" si="99"/>
        <v>24.779667457358471</v>
      </c>
      <c r="G2161" s="4">
        <v>34</v>
      </c>
      <c r="H2161" s="4">
        <f t="shared" si="100"/>
        <v>1.5371023202685161</v>
      </c>
      <c r="M2161" s="6">
        <v>0.67500000000000004</v>
      </c>
      <c r="N2161" s="8">
        <f t="shared" si="101"/>
        <v>9.7226492139929011E-2</v>
      </c>
    </row>
    <row r="2162" spans="1:14" x14ac:dyDescent="0.35">
      <c r="A2162" s="4">
        <v>9</v>
      </c>
      <c r="B2162" s="4">
        <f t="shared" si="99"/>
        <v>0.39657640974683322</v>
      </c>
      <c r="G2162" s="4">
        <v>40</v>
      </c>
      <c r="H2162" s="4">
        <f t="shared" si="100"/>
        <v>2.5029144233967302</v>
      </c>
      <c r="M2162" s="6">
        <v>0.437</v>
      </c>
      <c r="N2162" s="8">
        <f t="shared" si="101"/>
        <v>-1.6088958395856836</v>
      </c>
    </row>
    <row r="2163" spans="1:14" x14ac:dyDescent="0.35">
      <c r="A2163" s="4">
        <v>7</v>
      </c>
      <c r="B2163" s="4">
        <f t="shared" si="99"/>
        <v>5.1167071081998236E-2</v>
      </c>
      <c r="G2163" s="4">
        <v>47</v>
      </c>
      <c r="H2163" s="4">
        <f t="shared" si="100"/>
        <v>4.0603138153174791</v>
      </c>
      <c r="M2163" s="6">
        <v>0.61099999999999999</v>
      </c>
      <c r="N2163" s="8">
        <f t="shared" si="101"/>
        <v>9.3650376932530659E-6</v>
      </c>
    </row>
    <row r="2164" spans="1:14" x14ac:dyDescent="0.35">
      <c r="A2164" s="4">
        <v>6</v>
      </c>
      <c r="B2164" s="4">
        <f t="shared" si="99"/>
        <v>6.8073778701327808E-3</v>
      </c>
      <c r="G2164" s="4">
        <v>61</v>
      </c>
      <c r="H2164" s="4">
        <f t="shared" si="100"/>
        <v>8.8767815427658281</v>
      </c>
      <c r="M2164" s="6">
        <v>0.65900000000000003</v>
      </c>
      <c r="N2164" s="8">
        <f t="shared" si="101"/>
        <v>4.292652831688485E-2</v>
      </c>
    </row>
    <row r="2165" spans="1:14" x14ac:dyDescent="0.35">
      <c r="A2165" s="4">
        <v>1</v>
      </c>
      <c r="B2165" s="4">
        <f t="shared" si="99"/>
        <v>-0.3718571701143138</v>
      </c>
      <c r="G2165" s="4">
        <v>44</v>
      </c>
      <c r="H2165" s="4">
        <f t="shared" si="100"/>
        <v>3.3313790975410469</v>
      </c>
      <c r="M2165" s="6">
        <v>0.38900000000000001</v>
      </c>
      <c r="N2165" s="8">
        <f t="shared" si="101"/>
        <v>-3.3806227309221963</v>
      </c>
    </row>
    <row r="2166" spans="1:14" x14ac:dyDescent="0.35">
      <c r="A2166" s="4">
        <v>11</v>
      </c>
      <c r="B2166" s="4">
        <f t="shared" si="99"/>
        <v>1.3242916585882474</v>
      </c>
      <c r="G2166" s="4">
        <v>0</v>
      </c>
      <c r="H2166" s="4">
        <f t="shared" si="100"/>
        <v>0</v>
      </c>
      <c r="M2166" s="6">
        <v>0.46400000000000002</v>
      </c>
      <c r="N2166" s="8">
        <f t="shared" si="101"/>
        <v>-0.96055078545403516</v>
      </c>
    </row>
    <row r="2167" spans="1:14" x14ac:dyDescent="0.35">
      <c r="A2167" s="4">
        <v>1</v>
      </c>
      <c r="B2167" s="4">
        <f t="shared" si="99"/>
        <v>-0.3718571701143138</v>
      </c>
      <c r="G2167" s="4">
        <v>0</v>
      </c>
      <c r="H2167" s="4">
        <f t="shared" si="100"/>
        <v>0</v>
      </c>
      <c r="M2167" s="6">
        <v>0.73099999999999998</v>
      </c>
      <c r="N2167" s="8">
        <f t="shared" si="101"/>
        <v>0.60064091604344916</v>
      </c>
    </row>
    <row r="2168" spans="1:14" x14ac:dyDescent="0.35">
      <c r="A2168" s="4">
        <v>1</v>
      </c>
      <c r="B2168" s="4">
        <f t="shared" si="99"/>
        <v>-0.3718571701143138</v>
      </c>
      <c r="G2168" s="4">
        <v>62</v>
      </c>
      <c r="H2168" s="4">
        <f t="shared" si="100"/>
        <v>9.3205404484264971</v>
      </c>
      <c r="M2168" s="6">
        <v>0.69899999999999995</v>
      </c>
      <c r="N2168" s="8">
        <f t="shared" si="101"/>
        <v>0.24338944388637893</v>
      </c>
    </row>
    <row r="2169" spans="1:14" x14ac:dyDescent="0.35">
      <c r="A2169" s="4">
        <v>16</v>
      </c>
      <c r="B2169" s="4">
        <f t="shared" si="99"/>
        <v>8.0815826818232797</v>
      </c>
      <c r="G2169" s="4">
        <v>27</v>
      </c>
      <c r="H2169" s="4">
        <f t="shared" si="100"/>
        <v>0.76976350930809112</v>
      </c>
      <c r="M2169" s="6">
        <v>0.55800000000000005</v>
      </c>
      <c r="N2169" s="8">
        <f t="shared" si="101"/>
        <v>-4.0093248970166619E-2</v>
      </c>
    </row>
    <row r="2170" spans="1:14" x14ac:dyDescent="0.35">
      <c r="A2170" s="4">
        <v>1</v>
      </c>
      <c r="B2170" s="4">
        <f t="shared" si="99"/>
        <v>-0.3718571701143138</v>
      </c>
      <c r="G2170" s="4">
        <v>49</v>
      </c>
      <c r="H2170" s="4">
        <f t="shared" si="100"/>
        <v>4.6010215468469022</v>
      </c>
      <c r="M2170" s="6">
        <v>0.65300000000000002</v>
      </c>
      <c r="N2170" s="8">
        <f t="shared" si="101"/>
        <v>2.9505757461726966E-2</v>
      </c>
    </row>
    <row r="2171" spans="1:14" x14ac:dyDescent="0.35">
      <c r="A2171" s="4">
        <v>7</v>
      </c>
      <c r="B2171" s="4">
        <f t="shared" si="99"/>
        <v>5.1167071081998236E-2</v>
      </c>
      <c r="G2171" s="4">
        <v>2</v>
      </c>
      <c r="H2171" s="4">
        <f t="shared" si="100"/>
        <v>3.1286430292459127E-4</v>
      </c>
      <c r="M2171" s="6">
        <v>0.72799999999999998</v>
      </c>
      <c r="N2171" s="8">
        <f t="shared" si="101"/>
        <v>0.55778018485195735</v>
      </c>
    </row>
    <row r="2172" spans="1:14" x14ac:dyDescent="0.35">
      <c r="A2172" s="4">
        <v>14</v>
      </c>
      <c r="B2172" s="4">
        <f t="shared" si="99"/>
        <v>4.4378262948011065</v>
      </c>
      <c r="G2172" s="4">
        <v>1</v>
      </c>
      <c r="H2172" s="4">
        <f t="shared" si="100"/>
        <v>3.9108037865573909E-5</v>
      </c>
      <c r="M2172" s="6">
        <v>0.52800000000000002</v>
      </c>
      <c r="N2172" s="8">
        <f t="shared" si="101"/>
        <v>-0.16449846665327592</v>
      </c>
    </row>
    <row r="2173" spans="1:14" x14ac:dyDescent="0.35">
      <c r="A2173" s="4">
        <v>13</v>
      </c>
      <c r="B2173" s="4">
        <f t="shared" si="99"/>
        <v>3.1223759862323677</v>
      </c>
      <c r="G2173" s="4">
        <v>1</v>
      </c>
      <c r="H2173" s="4">
        <f t="shared" si="100"/>
        <v>3.9108037865573909E-5</v>
      </c>
      <c r="M2173" s="6">
        <v>0.623</v>
      </c>
      <c r="N2173" s="8">
        <f t="shared" si="101"/>
        <v>1.1037056238393007E-3</v>
      </c>
    </row>
    <row r="2174" spans="1:14" x14ac:dyDescent="0.35">
      <c r="A2174" s="4">
        <v>4</v>
      </c>
      <c r="B2174" s="4">
        <f t="shared" si="99"/>
        <v>-5.2615367038240336E-3</v>
      </c>
      <c r="G2174" s="4">
        <v>77</v>
      </c>
      <c r="H2174" s="4">
        <f t="shared" si="100"/>
        <v>17.854109850884047</v>
      </c>
      <c r="M2174" s="6">
        <v>0.88400000000000001</v>
      </c>
      <c r="N2174" s="8">
        <f t="shared" si="101"/>
        <v>6.7793567086655475</v>
      </c>
    </row>
    <row r="2175" spans="1:14" x14ac:dyDescent="0.35">
      <c r="A2175" s="4">
        <v>3</v>
      </c>
      <c r="B2175" s="4">
        <f t="shared" si="99"/>
        <v>-4.4986550222447359E-2</v>
      </c>
      <c r="G2175" s="4">
        <v>64</v>
      </c>
      <c r="H2175" s="4">
        <f t="shared" si="100"/>
        <v>10.251937478233007</v>
      </c>
      <c r="M2175" s="6">
        <v>0.67100000000000004</v>
      </c>
      <c r="N2175" s="8">
        <f t="shared" si="101"/>
        <v>8.0848870938500308E-2</v>
      </c>
    </row>
    <row r="2176" spans="1:14" x14ac:dyDescent="0.35">
      <c r="A2176" s="4">
        <v>1</v>
      </c>
      <c r="B2176" s="4">
        <f t="shared" si="99"/>
        <v>-0.3718571701143138</v>
      </c>
      <c r="G2176" s="4">
        <v>3</v>
      </c>
      <c r="H2176" s="4">
        <f t="shared" si="100"/>
        <v>1.0559170223704954E-3</v>
      </c>
      <c r="M2176" s="6">
        <v>0.80600000000000005</v>
      </c>
      <c r="N2176" s="8">
        <f t="shared" si="101"/>
        <v>2.503777006681704</v>
      </c>
    </row>
    <row r="2177" spans="1:14" x14ac:dyDescent="0.35">
      <c r="A2177" s="4">
        <v>1</v>
      </c>
      <c r="B2177" s="4">
        <f t="shared" si="99"/>
        <v>-0.3718571701143138</v>
      </c>
      <c r="G2177" s="4">
        <v>48</v>
      </c>
      <c r="H2177" s="4">
        <f t="shared" si="100"/>
        <v>4.3250361236295491</v>
      </c>
      <c r="M2177" s="6">
        <v>0.73899999999999999</v>
      </c>
      <c r="N2177" s="8">
        <f t="shared" si="101"/>
        <v>0.72554638786525327</v>
      </c>
    </row>
    <row r="2178" spans="1:14" x14ac:dyDescent="0.35">
      <c r="A2178" s="4">
        <v>1</v>
      </c>
      <c r="B2178" s="4">
        <f t="shared" ref="B2178:B2241" si="102">((A2178-E$3)/E$4)^3</f>
        <v>-0.3718571701143138</v>
      </c>
      <c r="G2178" s="4">
        <v>81</v>
      </c>
      <c r="H2178" s="4">
        <f t="shared" ref="H2178:H2241" si="103">((G2178-K$3)/K$4)^3</f>
        <v>20.783614751318456</v>
      </c>
      <c r="M2178" s="6">
        <v>0.58199999999999996</v>
      </c>
      <c r="N2178" s="8">
        <f t="shared" ref="N2178:N2241" si="104">((M2178-Q$3)/Q$4)^3</f>
        <v>-5.6141110398302604E-3</v>
      </c>
    </row>
    <row r="2179" spans="1:14" x14ac:dyDescent="0.35">
      <c r="A2179" s="4">
        <v>1</v>
      </c>
      <c r="B2179" s="4">
        <f t="shared" si="102"/>
        <v>-0.3718571701143138</v>
      </c>
      <c r="G2179" s="4">
        <v>32</v>
      </c>
      <c r="H2179" s="4">
        <f t="shared" si="103"/>
        <v>1.2814921847791259</v>
      </c>
      <c r="M2179" s="6">
        <v>0.496</v>
      </c>
      <c r="N2179" s="8">
        <f t="shared" si="104"/>
        <v>-0.45174540965872373</v>
      </c>
    </row>
    <row r="2180" spans="1:14" x14ac:dyDescent="0.35">
      <c r="A2180" s="4">
        <v>2</v>
      </c>
      <c r="B2180" s="4">
        <f t="shared" si="102"/>
        <v>-0.15518246266652197</v>
      </c>
      <c r="G2180" s="4">
        <v>2</v>
      </c>
      <c r="H2180" s="4">
        <f t="shared" si="103"/>
        <v>3.1286430292459127E-4</v>
      </c>
      <c r="M2180" s="6">
        <v>0.50700000000000001</v>
      </c>
      <c r="N2180" s="8">
        <f t="shared" si="104"/>
        <v>-0.33121432845807658</v>
      </c>
    </row>
    <row r="2181" spans="1:14" x14ac:dyDescent="0.35">
      <c r="A2181" s="4">
        <v>20</v>
      </c>
      <c r="B2181" s="4">
        <f t="shared" si="102"/>
        <v>20.428739625597824</v>
      </c>
      <c r="G2181" s="4">
        <v>0</v>
      </c>
      <c r="H2181" s="4">
        <f t="shared" si="103"/>
        <v>0</v>
      </c>
      <c r="M2181" s="6">
        <v>0.67500000000000004</v>
      </c>
      <c r="N2181" s="8">
        <f t="shared" si="104"/>
        <v>9.7226492139929011E-2</v>
      </c>
    </row>
    <row r="2182" spans="1:14" x14ac:dyDescent="0.35">
      <c r="A2182" s="4">
        <v>3</v>
      </c>
      <c r="B2182" s="4">
        <f t="shared" si="102"/>
        <v>-4.4986550222447359E-2</v>
      </c>
      <c r="G2182" s="4">
        <v>84</v>
      </c>
      <c r="H2182" s="4">
        <f t="shared" si="103"/>
        <v>23.17949047507711</v>
      </c>
      <c r="M2182" s="6">
        <v>0.39300000000000002</v>
      </c>
      <c r="N2182" s="8">
        <f t="shared" si="104"/>
        <v>-3.1986849985580861</v>
      </c>
    </row>
    <row r="2183" spans="1:14" x14ac:dyDescent="0.35">
      <c r="A2183" s="4">
        <v>1</v>
      </c>
      <c r="B2183" s="4">
        <f t="shared" si="102"/>
        <v>-0.3718571701143138</v>
      </c>
      <c r="G2183" s="4">
        <v>49</v>
      </c>
      <c r="H2183" s="4">
        <f t="shared" si="103"/>
        <v>4.6010215468469022</v>
      </c>
      <c r="M2183" s="6">
        <v>0.58099999999999996</v>
      </c>
      <c r="N2183" s="8">
        <f t="shared" si="104"/>
        <v>-6.2891397626936374E-3</v>
      </c>
    </row>
    <row r="2184" spans="1:14" x14ac:dyDescent="0.35">
      <c r="A2184" s="4">
        <v>4</v>
      </c>
      <c r="B2184" s="4">
        <f t="shared" si="102"/>
        <v>-5.2615367038240336E-3</v>
      </c>
      <c r="G2184" s="4">
        <v>86</v>
      </c>
      <c r="H2184" s="4">
        <f t="shared" si="103"/>
        <v>24.874902132625468</v>
      </c>
      <c r="M2184" s="6">
        <v>0.85599999999999998</v>
      </c>
      <c r="N2184" s="8">
        <f t="shared" si="104"/>
        <v>4.9187650002833916</v>
      </c>
    </row>
    <row r="2185" spans="1:14" x14ac:dyDescent="0.35">
      <c r="A2185" s="4">
        <v>6</v>
      </c>
      <c r="B2185" s="4">
        <f t="shared" si="102"/>
        <v>6.8073778701327808E-3</v>
      </c>
      <c r="G2185" s="4">
        <v>57</v>
      </c>
      <c r="H2185" s="4">
        <f t="shared" si="103"/>
        <v>7.2425348564392262</v>
      </c>
      <c r="M2185" s="6">
        <v>0.72399999999999998</v>
      </c>
      <c r="N2185" s="8">
        <f t="shared" si="104"/>
        <v>0.50387319361029381</v>
      </c>
    </row>
    <row r="2186" spans="1:14" x14ac:dyDescent="0.35">
      <c r="A2186" s="4">
        <v>1</v>
      </c>
      <c r="B2186" s="4">
        <f t="shared" si="102"/>
        <v>-0.3718571701143138</v>
      </c>
      <c r="G2186" s="4">
        <v>0</v>
      </c>
      <c r="H2186" s="4">
        <f t="shared" si="103"/>
        <v>0</v>
      </c>
      <c r="M2186" s="6">
        <v>0.56299999999999994</v>
      </c>
      <c r="N2186" s="8">
        <f t="shared" si="104"/>
        <v>-2.9213407048394591E-2</v>
      </c>
    </row>
    <row r="2187" spans="1:14" x14ac:dyDescent="0.35">
      <c r="A2187" s="4">
        <v>11</v>
      </c>
      <c r="B2187" s="4">
        <f t="shared" si="102"/>
        <v>1.3242916585882474</v>
      </c>
      <c r="G2187" s="4">
        <v>74</v>
      </c>
      <c r="H2187" s="4">
        <f t="shared" si="103"/>
        <v>15.847515536039316</v>
      </c>
      <c r="M2187" s="6">
        <v>0.77500000000000002</v>
      </c>
      <c r="N2187" s="8">
        <f t="shared" si="104"/>
        <v>1.50259062470678</v>
      </c>
    </row>
    <row r="2188" spans="1:14" x14ac:dyDescent="0.35">
      <c r="A2188" s="4">
        <v>6</v>
      </c>
      <c r="B2188" s="4">
        <f t="shared" si="102"/>
        <v>6.8073778701327808E-3</v>
      </c>
      <c r="G2188" s="4">
        <v>81</v>
      </c>
      <c r="H2188" s="4">
        <f t="shared" si="103"/>
        <v>20.783614751318456</v>
      </c>
      <c r="M2188" s="6">
        <v>0.63</v>
      </c>
      <c r="N2188" s="8">
        <f t="shared" si="104"/>
        <v>3.4657093175644617E-3</v>
      </c>
    </row>
    <row r="2189" spans="1:14" x14ac:dyDescent="0.35">
      <c r="A2189" s="4">
        <v>2</v>
      </c>
      <c r="B2189" s="4">
        <f t="shared" si="102"/>
        <v>-0.15518246266652197</v>
      </c>
      <c r="G2189" s="4">
        <v>77</v>
      </c>
      <c r="H2189" s="4">
        <f t="shared" si="103"/>
        <v>17.854109850884047</v>
      </c>
      <c r="M2189" s="6">
        <v>0.80700000000000005</v>
      </c>
      <c r="N2189" s="8">
        <f t="shared" si="104"/>
        <v>2.5418904922487786</v>
      </c>
    </row>
    <row r="2190" spans="1:14" x14ac:dyDescent="0.35">
      <c r="A2190" s="4">
        <v>6</v>
      </c>
      <c r="B2190" s="4">
        <f t="shared" si="102"/>
        <v>6.8073778701327808E-3</v>
      </c>
      <c r="G2190" s="4">
        <v>25</v>
      </c>
      <c r="H2190" s="4">
        <f t="shared" si="103"/>
        <v>0.61106309164959216</v>
      </c>
      <c r="M2190" s="6">
        <v>0.56000000000000005</v>
      </c>
      <c r="N2190" s="8">
        <f t="shared" si="104"/>
        <v>-3.5465308402718811E-2</v>
      </c>
    </row>
    <row r="2191" spans="1:14" x14ac:dyDescent="0.35">
      <c r="A2191" s="4">
        <v>3</v>
      </c>
      <c r="B2191" s="4">
        <f t="shared" si="102"/>
        <v>-4.4986550222447359E-2</v>
      </c>
      <c r="G2191" s="4">
        <v>78</v>
      </c>
      <c r="H2191" s="4">
        <f t="shared" si="103"/>
        <v>18.558797585183829</v>
      </c>
      <c r="M2191" s="6">
        <v>0.65500000000000003</v>
      </c>
      <c r="N2191" s="8">
        <f t="shared" si="104"/>
        <v>3.3610187718258848E-2</v>
      </c>
    </row>
    <row r="2192" spans="1:14" x14ac:dyDescent="0.35">
      <c r="A2192" s="4">
        <v>10</v>
      </c>
      <c r="B2192" s="4">
        <f t="shared" si="102"/>
        <v>0.76964184735633479</v>
      </c>
      <c r="G2192" s="4">
        <v>32</v>
      </c>
      <c r="H2192" s="4">
        <f t="shared" si="103"/>
        <v>1.2814921847791259</v>
      </c>
      <c r="M2192" s="6">
        <v>0.33600000000000002</v>
      </c>
      <c r="N2192" s="8">
        <f t="shared" si="104"/>
        <v>-6.4782495772334112</v>
      </c>
    </row>
    <row r="2193" spans="1:14" x14ac:dyDescent="0.35">
      <c r="A2193" s="4">
        <v>1</v>
      </c>
      <c r="B2193" s="4">
        <f t="shared" si="102"/>
        <v>-0.3718571701143138</v>
      </c>
      <c r="G2193" s="4">
        <v>0</v>
      </c>
      <c r="H2193" s="4">
        <f t="shared" si="103"/>
        <v>0</v>
      </c>
      <c r="M2193" s="6">
        <v>0.71799999999999997</v>
      </c>
      <c r="N2193" s="8">
        <f t="shared" si="104"/>
        <v>0.42970565120947624</v>
      </c>
    </row>
    <row r="2194" spans="1:14" x14ac:dyDescent="0.35">
      <c r="A2194" s="4">
        <v>1</v>
      </c>
      <c r="B2194" s="4">
        <f t="shared" si="102"/>
        <v>-0.3718571701143138</v>
      </c>
      <c r="G2194" s="4">
        <v>0</v>
      </c>
      <c r="H2194" s="4">
        <f t="shared" si="103"/>
        <v>0</v>
      </c>
      <c r="M2194" s="6">
        <v>0.25800000000000001</v>
      </c>
      <c r="N2194" s="8">
        <f t="shared" si="104"/>
        <v>-13.804950011850275</v>
      </c>
    </row>
    <row r="2195" spans="1:14" x14ac:dyDescent="0.35">
      <c r="A2195" s="4">
        <v>4</v>
      </c>
      <c r="B2195" s="4">
        <f t="shared" si="102"/>
        <v>-5.2615367038240336E-3</v>
      </c>
      <c r="G2195" s="4">
        <v>33</v>
      </c>
      <c r="H2195" s="4">
        <f t="shared" si="103"/>
        <v>1.4054255567751295</v>
      </c>
      <c r="M2195" s="6">
        <v>0.51600000000000001</v>
      </c>
      <c r="N2195" s="8">
        <f t="shared" si="104"/>
        <v>-0.25027309194778913</v>
      </c>
    </row>
    <row r="2196" spans="1:14" x14ac:dyDescent="0.35">
      <c r="A2196" s="4">
        <v>1</v>
      </c>
      <c r="B2196" s="4">
        <f t="shared" si="102"/>
        <v>-0.3718571701143138</v>
      </c>
      <c r="G2196" s="4">
        <v>0</v>
      </c>
      <c r="H2196" s="4">
        <f t="shared" si="103"/>
        <v>0</v>
      </c>
      <c r="M2196" s="6">
        <v>0.67200000000000004</v>
      </c>
      <c r="N2196" s="8">
        <f t="shared" si="104"/>
        <v>8.4755546534409421E-2</v>
      </c>
    </row>
    <row r="2197" spans="1:14" x14ac:dyDescent="0.35">
      <c r="A2197" s="4">
        <v>2</v>
      </c>
      <c r="B2197" s="4">
        <f t="shared" si="102"/>
        <v>-0.15518246266652197</v>
      </c>
      <c r="G2197" s="4">
        <v>54</v>
      </c>
      <c r="H2197" s="4">
        <f t="shared" si="103"/>
        <v>6.158108074464729</v>
      </c>
      <c r="M2197" s="6">
        <v>0.58099999999999996</v>
      </c>
      <c r="N2197" s="8">
        <f t="shared" si="104"/>
        <v>-6.2891397626936374E-3</v>
      </c>
    </row>
    <row r="2198" spans="1:14" x14ac:dyDescent="0.35">
      <c r="A2198" s="4">
        <v>1</v>
      </c>
      <c r="B2198" s="4">
        <f t="shared" si="102"/>
        <v>-0.3718571701143138</v>
      </c>
      <c r="G2198" s="4">
        <v>0</v>
      </c>
      <c r="H2198" s="4">
        <f t="shared" si="103"/>
        <v>0</v>
      </c>
      <c r="M2198" s="6">
        <v>0.66</v>
      </c>
      <c r="N2198" s="8">
        <f t="shared" si="104"/>
        <v>4.5497615048297198E-2</v>
      </c>
    </row>
    <row r="2199" spans="1:14" x14ac:dyDescent="0.35">
      <c r="A2199" s="4">
        <v>12</v>
      </c>
      <c r="B2199" s="4">
        <f t="shared" si="102"/>
        <v>2.0965337395208357</v>
      </c>
      <c r="G2199" s="4">
        <v>70</v>
      </c>
      <c r="H2199" s="4">
        <f t="shared" si="103"/>
        <v>13.414056987891843</v>
      </c>
      <c r="M2199" s="6">
        <v>0.96399999999999997</v>
      </c>
      <c r="N2199" s="8">
        <f t="shared" si="104"/>
        <v>14.545613009365534</v>
      </c>
    </row>
    <row r="2200" spans="1:14" x14ac:dyDescent="0.35">
      <c r="A2200" s="4">
        <v>6</v>
      </c>
      <c r="B2200" s="4">
        <f t="shared" si="102"/>
        <v>6.8073778701327808E-3</v>
      </c>
      <c r="G2200" s="4">
        <v>56</v>
      </c>
      <c r="H2200" s="4">
        <f t="shared" si="103"/>
        <v>6.8679971778006275</v>
      </c>
      <c r="M2200" s="6">
        <v>0.65900000000000003</v>
      </c>
      <c r="N2200" s="8">
        <f t="shared" si="104"/>
        <v>4.292652831688485E-2</v>
      </c>
    </row>
    <row r="2201" spans="1:14" x14ac:dyDescent="0.35">
      <c r="A2201" s="4">
        <v>14</v>
      </c>
      <c r="B2201" s="4">
        <f t="shared" si="102"/>
        <v>4.4378262948011065</v>
      </c>
      <c r="G2201" s="4">
        <v>41</v>
      </c>
      <c r="H2201" s="4">
        <f t="shared" si="103"/>
        <v>2.6953650777332196</v>
      </c>
      <c r="M2201" s="6">
        <v>0.432</v>
      </c>
      <c r="N2201" s="8">
        <f t="shared" si="104"/>
        <v>-1.7542592420741863</v>
      </c>
    </row>
    <row r="2202" spans="1:14" x14ac:dyDescent="0.35">
      <c r="A2202" s="4">
        <v>2</v>
      </c>
      <c r="B2202" s="4">
        <f t="shared" si="102"/>
        <v>-0.15518246266652197</v>
      </c>
      <c r="G2202" s="4">
        <v>36</v>
      </c>
      <c r="H2202" s="4">
        <f t="shared" si="103"/>
        <v>1.8246246146562157</v>
      </c>
      <c r="M2202" s="6">
        <v>0.87</v>
      </c>
      <c r="N2202" s="8">
        <f t="shared" si="104"/>
        <v>5.7994117823752012</v>
      </c>
    </row>
    <row r="2203" spans="1:14" x14ac:dyDescent="0.35">
      <c r="A2203" s="4">
        <v>1</v>
      </c>
      <c r="B2203" s="4">
        <f t="shared" si="102"/>
        <v>-0.3718571701143138</v>
      </c>
      <c r="G2203" s="4">
        <v>18</v>
      </c>
      <c r="H2203" s="4">
        <f t="shared" si="103"/>
        <v>0.22807807683202697</v>
      </c>
      <c r="M2203" s="6">
        <v>0.48499999999999999</v>
      </c>
      <c r="N2203" s="8">
        <f t="shared" si="104"/>
        <v>-0.59845673535895438</v>
      </c>
    </row>
    <row r="2204" spans="1:14" x14ac:dyDescent="0.35">
      <c r="A2204" s="4">
        <v>3</v>
      </c>
      <c r="B2204" s="4">
        <f t="shared" si="102"/>
        <v>-4.4986550222447359E-2</v>
      </c>
      <c r="G2204" s="4">
        <v>41</v>
      </c>
      <c r="H2204" s="4">
        <f t="shared" si="103"/>
        <v>2.6953650777332196</v>
      </c>
      <c r="M2204" s="6">
        <v>0.61299999999999999</v>
      </c>
      <c r="N2204" s="8">
        <f t="shared" si="104"/>
        <v>4.2105162165599082E-5</v>
      </c>
    </row>
    <row r="2205" spans="1:14" x14ac:dyDescent="0.35">
      <c r="A2205" s="4">
        <v>3</v>
      </c>
      <c r="B2205" s="4">
        <f t="shared" si="102"/>
        <v>-4.4986550222447359E-2</v>
      </c>
      <c r="G2205" s="4">
        <v>29</v>
      </c>
      <c r="H2205" s="4">
        <f t="shared" si="103"/>
        <v>0.95380593550348169</v>
      </c>
      <c r="M2205" s="6">
        <v>0.40400000000000003</v>
      </c>
      <c r="N2205" s="8">
        <f t="shared" si="104"/>
        <v>-2.7322610064225001</v>
      </c>
    </row>
    <row r="2206" spans="1:14" x14ac:dyDescent="0.35">
      <c r="A2206" s="4">
        <v>11</v>
      </c>
      <c r="B2206" s="4">
        <f t="shared" si="102"/>
        <v>1.3242916585882474</v>
      </c>
      <c r="G2206" s="4">
        <v>0</v>
      </c>
      <c r="H2206" s="4">
        <f t="shared" si="103"/>
        <v>0</v>
      </c>
      <c r="M2206" s="6">
        <v>0.39900000000000002</v>
      </c>
      <c r="N2206" s="8">
        <f t="shared" si="104"/>
        <v>-2.9382040642253511</v>
      </c>
    </row>
    <row r="2207" spans="1:14" x14ac:dyDescent="0.35">
      <c r="A2207" s="4">
        <v>1</v>
      </c>
      <c r="B2207" s="4">
        <f t="shared" si="102"/>
        <v>-0.3718571701143138</v>
      </c>
      <c r="G2207" s="4">
        <v>38</v>
      </c>
      <c r="H2207" s="4">
        <f t="shared" si="103"/>
        <v>2.1459362537597708</v>
      </c>
      <c r="M2207" s="6">
        <v>0.872</v>
      </c>
      <c r="N2207" s="8">
        <f t="shared" si="104"/>
        <v>5.9332007164704628</v>
      </c>
    </row>
    <row r="2208" spans="1:14" x14ac:dyDescent="0.35">
      <c r="A2208" s="4">
        <v>20</v>
      </c>
      <c r="B2208" s="4">
        <f t="shared" si="102"/>
        <v>20.428739625597824</v>
      </c>
      <c r="G2208" s="4">
        <v>39</v>
      </c>
      <c r="H2208" s="4">
        <f t="shared" si="103"/>
        <v>2.3198496981479786</v>
      </c>
      <c r="M2208" s="6">
        <v>0.69599999999999995</v>
      </c>
      <c r="N2208" s="8">
        <f t="shared" si="104"/>
        <v>0.22012126474077942</v>
      </c>
    </row>
    <row r="2209" spans="1:14" x14ac:dyDescent="0.35">
      <c r="A2209" s="4">
        <v>3</v>
      </c>
      <c r="B2209" s="4">
        <f t="shared" si="102"/>
        <v>-4.4986550222447359E-2</v>
      </c>
      <c r="G2209" s="4">
        <v>67</v>
      </c>
      <c r="H2209" s="4">
        <f t="shared" si="103"/>
        <v>11.762250792563604</v>
      </c>
      <c r="M2209" s="6">
        <v>0.57799999999999996</v>
      </c>
      <c r="N2209" s="8">
        <f t="shared" si="104"/>
        <v>-8.6342584993366611E-3</v>
      </c>
    </row>
    <row r="2210" spans="1:14" x14ac:dyDescent="0.35">
      <c r="A2210" s="4">
        <v>3</v>
      </c>
      <c r="B2210" s="4">
        <f t="shared" si="102"/>
        <v>-4.4986550222447359E-2</v>
      </c>
      <c r="G2210" s="4">
        <v>87</v>
      </c>
      <c r="H2210" s="4">
        <f t="shared" si="103"/>
        <v>25.752760258594012</v>
      </c>
      <c r="M2210" s="6">
        <v>0.57799999999999996</v>
      </c>
      <c r="N2210" s="8">
        <f t="shared" si="104"/>
        <v>-8.6342584993366611E-3</v>
      </c>
    </row>
    <row r="2211" spans="1:14" x14ac:dyDescent="0.35">
      <c r="A2211" s="4">
        <v>1</v>
      </c>
      <c r="B2211" s="4">
        <f t="shared" si="102"/>
        <v>-0.3718571701143138</v>
      </c>
      <c r="G2211" s="4">
        <v>62</v>
      </c>
      <c r="H2211" s="4">
        <f t="shared" si="103"/>
        <v>9.3205404484264971</v>
      </c>
      <c r="M2211" s="6">
        <v>0.82699999999999996</v>
      </c>
      <c r="N2211" s="8">
        <f t="shared" si="104"/>
        <v>3.3875468819564163</v>
      </c>
    </row>
    <row r="2212" spans="1:14" x14ac:dyDescent="0.35">
      <c r="A2212" s="4">
        <v>2</v>
      </c>
      <c r="B2212" s="4">
        <f t="shared" si="102"/>
        <v>-0.15518246266652197</v>
      </c>
      <c r="G2212" s="4">
        <v>0</v>
      </c>
      <c r="H2212" s="4">
        <f t="shared" si="103"/>
        <v>0</v>
      </c>
      <c r="M2212" s="6">
        <v>0.52900000000000003</v>
      </c>
      <c r="N2212" s="8">
        <f t="shared" si="104"/>
        <v>-0.15840094075004615</v>
      </c>
    </row>
    <row r="2213" spans="1:14" x14ac:dyDescent="0.35">
      <c r="A2213" s="4">
        <v>33</v>
      </c>
      <c r="B2213" s="4">
        <f t="shared" si="102"/>
        <v>132.34741569457057</v>
      </c>
      <c r="G2213" s="4">
        <v>43</v>
      </c>
      <c r="H2213" s="4">
        <f t="shared" si="103"/>
        <v>3.1093627665781836</v>
      </c>
      <c r="M2213" s="6">
        <v>0.56200000000000006</v>
      </c>
      <c r="N2213" s="8">
        <f t="shared" si="104"/>
        <v>-3.1207950400583155E-2</v>
      </c>
    </row>
    <row r="2214" spans="1:14" x14ac:dyDescent="0.35">
      <c r="A2214" s="4">
        <v>1</v>
      </c>
      <c r="B2214" s="4">
        <f t="shared" si="102"/>
        <v>-0.3718571701143138</v>
      </c>
      <c r="G2214" s="4">
        <v>40</v>
      </c>
      <c r="H2214" s="4">
        <f t="shared" si="103"/>
        <v>2.5029144233967302</v>
      </c>
      <c r="M2214" s="6">
        <v>0.73</v>
      </c>
      <c r="N2214" s="8">
        <f t="shared" si="104"/>
        <v>0.58611866437100968</v>
      </c>
    </row>
    <row r="2215" spans="1:14" x14ac:dyDescent="0.35">
      <c r="A2215" s="4">
        <v>7</v>
      </c>
      <c r="B2215" s="4">
        <f t="shared" si="102"/>
        <v>5.1167071081998236E-2</v>
      </c>
      <c r="G2215" s="4">
        <v>44</v>
      </c>
      <c r="H2215" s="4">
        <f t="shared" si="103"/>
        <v>3.3313790975410469</v>
      </c>
      <c r="M2215" s="6">
        <v>0.66600000000000004</v>
      </c>
      <c r="N2215" s="8">
        <f t="shared" si="104"/>
        <v>6.3105799367401308E-2</v>
      </c>
    </row>
    <row r="2216" spans="1:14" x14ac:dyDescent="0.35">
      <c r="A2216" s="4">
        <v>23</v>
      </c>
      <c r="B2216" s="4">
        <f t="shared" si="102"/>
        <v>35.25054470840805</v>
      </c>
      <c r="G2216" s="4">
        <v>47</v>
      </c>
      <c r="H2216" s="4">
        <f t="shared" si="103"/>
        <v>4.0603138153174791</v>
      </c>
      <c r="M2216" s="6">
        <v>0.88200000000000001</v>
      </c>
      <c r="N2216" s="8">
        <f t="shared" si="104"/>
        <v>6.633084053096618</v>
      </c>
    </row>
    <row r="2217" spans="1:14" x14ac:dyDescent="0.35">
      <c r="A2217" s="4">
        <v>1</v>
      </c>
      <c r="B2217" s="4">
        <f t="shared" si="102"/>
        <v>-0.3718571701143138</v>
      </c>
      <c r="G2217" s="4">
        <v>0</v>
      </c>
      <c r="H2217" s="4">
        <f t="shared" si="103"/>
        <v>0</v>
      </c>
      <c r="M2217" s="6">
        <v>0.34300000000000003</v>
      </c>
      <c r="N2217" s="8">
        <f t="shared" si="104"/>
        <v>-5.9907215365546937</v>
      </c>
    </row>
    <row r="2218" spans="1:14" x14ac:dyDescent="0.35">
      <c r="A2218" s="4">
        <v>3</v>
      </c>
      <c r="B2218" s="4">
        <f t="shared" si="102"/>
        <v>-4.4986550222447359E-2</v>
      </c>
      <c r="G2218" s="4">
        <v>76</v>
      </c>
      <c r="H2218" s="4">
        <f t="shared" si="103"/>
        <v>17.167490030078167</v>
      </c>
      <c r="M2218" s="6">
        <v>0.68899999999999995</v>
      </c>
      <c r="N2218" s="8">
        <f t="shared" si="104"/>
        <v>0.17169771294364591</v>
      </c>
    </row>
    <row r="2219" spans="1:14" x14ac:dyDescent="0.35">
      <c r="A2219" s="4">
        <v>10</v>
      </c>
      <c r="B2219" s="4">
        <f t="shared" si="102"/>
        <v>0.76964184735633479</v>
      </c>
      <c r="G2219" s="4">
        <v>65</v>
      </c>
      <c r="H2219" s="4">
        <f t="shared" si="103"/>
        <v>10.740044898833231</v>
      </c>
      <c r="M2219" s="6">
        <v>0.59599999999999997</v>
      </c>
      <c r="N2219" s="8">
        <f t="shared" si="104"/>
        <v>-5.4640995618753364E-4</v>
      </c>
    </row>
    <row r="2220" spans="1:14" x14ac:dyDescent="0.35">
      <c r="A2220" s="4">
        <v>10</v>
      </c>
      <c r="B2220" s="4">
        <f t="shared" si="102"/>
        <v>0.76964184735633479</v>
      </c>
      <c r="G2220" s="4">
        <v>69</v>
      </c>
      <c r="H2220" s="4">
        <f t="shared" si="103"/>
        <v>12.847342411181817</v>
      </c>
      <c r="M2220" s="6">
        <v>0.47</v>
      </c>
      <c r="N2220" s="8">
        <f t="shared" si="104"/>
        <v>-0.84535810337497608</v>
      </c>
    </row>
    <row r="2221" spans="1:14" x14ac:dyDescent="0.35">
      <c r="A2221" s="4">
        <v>3</v>
      </c>
      <c r="B2221" s="4">
        <f t="shared" si="102"/>
        <v>-4.4986550222447359E-2</v>
      </c>
      <c r="G2221" s="4">
        <v>42</v>
      </c>
      <c r="H2221" s="4">
        <f t="shared" si="103"/>
        <v>2.8974363093846387</v>
      </c>
      <c r="M2221" s="6">
        <v>0.59099999999999997</v>
      </c>
      <c r="N2221" s="8">
        <f t="shared" si="104"/>
        <v>-1.5621373716409846E-3</v>
      </c>
    </row>
    <row r="2222" spans="1:14" x14ac:dyDescent="0.35">
      <c r="A2222" s="4">
        <v>2</v>
      </c>
      <c r="B2222" s="4">
        <f t="shared" si="102"/>
        <v>-0.15518246266652197</v>
      </c>
      <c r="G2222" s="4">
        <v>0</v>
      </c>
      <c r="H2222" s="4">
        <f t="shared" si="103"/>
        <v>0</v>
      </c>
      <c r="M2222" s="6">
        <v>0.78700000000000003</v>
      </c>
      <c r="N2222" s="8">
        <f t="shared" si="104"/>
        <v>1.8501686202364631</v>
      </c>
    </row>
    <row r="2223" spans="1:14" x14ac:dyDescent="0.35">
      <c r="A2223" s="4">
        <v>11</v>
      </c>
      <c r="B2223" s="4">
        <f t="shared" si="102"/>
        <v>1.3242916585882474</v>
      </c>
      <c r="G2223" s="4">
        <v>35</v>
      </c>
      <c r="H2223" s="4">
        <f t="shared" si="103"/>
        <v>1.6767571234864804</v>
      </c>
      <c r="M2223" s="6">
        <v>0.70599999999999996</v>
      </c>
      <c r="N2223" s="8">
        <f t="shared" si="104"/>
        <v>0.30393413127567603</v>
      </c>
    </row>
    <row r="2224" spans="1:14" x14ac:dyDescent="0.35">
      <c r="A2224" s="4">
        <v>4</v>
      </c>
      <c r="B2224" s="4">
        <f t="shared" si="102"/>
        <v>-5.2615367038240336E-3</v>
      </c>
      <c r="G2224" s="4">
        <v>0</v>
      </c>
      <c r="H2224" s="4">
        <f t="shared" si="103"/>
        <v>0</v>
      </c>
      <c r="M2224" s="6">
        <v>0.69</v>
      </c>
      <c r="N2224" s="8">
        <f t="shared" si="104"/>
        <v>0.17812971565250621</v>
      </c>
    </row>
    <row r="2225" spans="1:14" x14ac:dyDescent="0.35">
      <c r="A2225" s="4">
        <v>2</v>
      </c>
      <c r="B2225" s="4">
        <f t="shared" si="102"/>
        <v>-0.15518246266652197</v>
      </c>
      <c r="G2225" s="4">
        <v>65</v>
      </c>
      <c r="H2225" s="4">
        <f t="shared" si="103"/>
        <v>10.740044898833231</v>
      </c>
      <c r="M2225" s="6">
        <v>0.79300000000000004</v>
      </c>
      <c r="N2225" s="8">
        <f t="shared" si="104"/>
        <v>2.042442225098867</v>
      </c>
    </row>
    <row r="2226" spans="1:14" x14ac:dyDescent="0.35">
      <c r="A2226" s="4">
        <v>15</v>
      </c>
      <c r="B2226" s="4">
        <f t="shared" si="102"/>
        <v>6.0788925613053229</v>
      </c>
      <c r="G2226" s="4">
        <v>72</v>
      </c>
      <c r="H2226" s="4">
        <f t="shared" si="103"/>
        <v>14.596996917249726</v>
      </c>
      <c r="M2226" s="6">
        <v>0.61399999999999999</v>
      </c>
      <c r="N2226" s="8">
        <f t="shared" si="104"/>
        <v>7.222365678113557E-5</v>
      </c>
    </row>
    <row r="2227" spans="1:14" x14ac:dyDescent="0.35">
      <c r="A2227" s="4">
        <v>1</v>
      </c>
      <c r="B2227" s="4">
        <f t="shared" si="102"/>
        <v>-0.3718571701143138</v>
      </c>
      <c r="G2227" s="4">
        <v>0</v>
      </c>
      <c r="H2227" s="4">
        <f t="shared" si="103"/>
        <v>0</v>
      </c>
      <c r="M2227" s="6">
        <v>0.66600000000000004</v>
      </c>
      <c r="N2227" s="8">
        <f t="shared" si="104"/>
        <v>6.3105799367401308E-2</v>
      </c>
    </row>
    <row r="2228" spans="1:14" x14ac:dyDescent="0.35">
      <c r="A2228" s="4">
        <v>7</v>
      </c>
      <c r="B2228" s="4">
        <f t="shared" si="102"/>
        <v>5.1167071081998236E-2</v>
      </c>
      <c r="G2228" s="4">
        <v>35</v>
      </c>
      <c r="H2228" s="4">
        <f t="shared" si="103"/>
        <v>1.6767571234864804</v>
      </c>
      <c r="M2228" s="6">
        <v>0.66700000000000004</v>
      </c>
      <c r="N2228" s="8">
        <f t="shared" si="104"/>
        <v>6.6422149911312289E-2</v>
      </c>
    </row>
    <row r="2229" spans="1:14" x14ac:dyDescent="0.35">
      <c r="A2229" s="4">
        <v>4</v>
      </c>
      <c r="B2229" s="4">
        <f t="shared" si="102"/>
        <v>-5.2615367038240336E-3</v>
      </c>
      <c r="G2229" s="4">
        <v>73</v>
      </c>
      <c r="H2229" s="4">
        <f t="shared" si="103"/>
        <v>15.213691566351965</v>
      </c>
      <c r="M2229" s="6">
        <v>0.64500000000000002</v>
      </c>
      <c r="N2229" s="8">
        <f t="shared" si="104"/>
        <v>1.641878667503462E-2</v>
      </c>
    </row>
    <row r="2230" spans="1:14" x14ac:dyDescent="0.35">
      <c r="A2230" s="4">
        <v>2</v>
      </c>
      <c r="B2230" s="4">
        <f t="shared" si="102"/>
        <v>-0.15518246266652197</v>
      </c>
      <c r="G2230" s="4">
        <v>59</v>
      </c>
      <c r="H2230" s="4">
        <f t="shared" si="103"/>
        <v>8.0319697087937048</v>
      </c>
      <c r="M2230" s="6">
        <v>0.49399999999999999</v>
      </c>
      <c r="N2230" s="8">
        <f t="shared" si="104"/>
        <v>-0.47639751335191949</v>
      </c>
    </row>
    <row r="2231" spans="1:14" x14ac:dyDescent="0.35">
      <c r="A2231" s="4">
        <v>1</v>
      </c>
      <c r="B2231" s="4">
        <f t="shared" si="102"/>
        <v>-0.3718571701143138</v>
      </c>
      <c r="G2231" s="4">
        <v>1</v>
      </c>
      <c r="H2231" s="4">
        <f t="shared" si="103"/>
        <v>3.9108037865573909E-5</v>
      </c>
      <c r="M2231" s="6">
        <v>0.439</v>
      </c>
      <c r="N2231" s="8">
        <f t="shared" si="104"/>
        <v>-1.5530769507924198</v>
      </c>
    </row>
    <row r="2232" spans="1:14" x14ac:dyDescent="0.35">
      <c r="A2232" s="4">
        <v>3</v>
      </c>
      <c r="B2232" s="4">
        <f t="shared" si="102"/>
        <v>-4.4986550222447359E-2</v>
      </c>
      <c r="G2232" s="4">
        <v>51</v>
      </c>
      <c r="H2232" s="4">
        <f t="shared" si="103"/>
        <v>5.1877203309062425</v>
      </c>
      <c r="M2232" s="6">
        <v>0.68200000000000005</v>
      </c>
      <c r="N2232" s="8">
        <f t="shared" si="104"/>
        <v>0.13095380939639828</v>
      </c>
    </row>
    <row r="2233" spans="1:14" x14ac:dyDescent="0.35">
      <c r="A2233" s="4">
        <v>4</v>
      </c>
      <c r="B2233" s="4">
        <f t="shared" si="102"/>
        <v>-5.2615367038240336E-3</v>
      </c>
      <c r="G2233" s="4">
        <v>85</v>
      </c>
      <c r="H2233" s="4">
        <f t="shared" si="103"/>
        <v>24.01722375419557</v>
      </c>
      <c r="M2233" s="6">
        <v>0.72099999999999997</v>
      </c>
      <c r="N2233" s="8">
        <f t="shared" si="104"/>
        <v>0.46580577855570798</v>
      </c>
    </row>
    <row r="2234" spans="1:14" x14ac:dyDescent="0.35">
      <c r="A2234" s="4">
        <v>15</v>
      </c>
      <c r="B2234" s="4">
        <f t="shared" si="102"/>
        <v>6.0788925613053229</v>
      </c>
      <c r="G2234" s="4">
        <v>31</v>
      </c>
      <c r="H2234" s="4">
        <f t="shared" si="103"/>
        <v>1.1650675560533121</v>
      </c>
      <c r="M2234" s="6">
        <v>0.65500000000000003</v>
      </c>
      <c r="N2234" s="8">
        <f t="shared" si="104"/>
        <v>3.3610187718258848E-2</v>
      </c>
    </row>
    <row r="2235" spans="1:14" x14ac:dyDescent="0.35">
      <c r="A2235" s="4">
        <v>3</v>
      </c>
      <c r="B2235" s="4">
        <f t="shared" si="102"/>
        <v>-4.4986550222447359E-2</v>
      </c>
      <c r="G2235" s="4">
        <v>79</v>
      </c>
      <c r="H2235" s="4">
        <f t="shared" si="103"/>
        <v>19.281787881204689</v>
      </c>
      <c r="M2235" s="6">
        <v>0.76100000000000001</v>
      </c>
      <c r="N2235" s="8">
        <f t="shared" si="104"/>
        <v>1.1556300948490139</v>
      </c>
    </row>
    <row r="2236" spans="1:14" x14ac:dyDescent="0.35">
      <c r="A2236" s="4">
        <v>1</v>
      </c>
      <c r="B2236" s="4">
        <f t="shared" si="102"/>
        <v>-0.3718571701143138</v>
      </c>
      <c r="G2236" s="4">
        <v>70</v>
      </c>
      <c r="H2236" s="4">
        <f t="shared" si="103"/>
        <v>13.414056987891843</v>
      </c>
      <c r="M2236" s="6">
        <v>0.46600000000000003</v>
      </c>
      <c r="N2236" s="8">
        <f t="shared" si="104"/>
        <v>-0.92106094210415856</v>
      </c>
    </row>
    <row r="2237" spans="1:14" x14ac:dyDescent="0.35">
      <c r="A2237" s="4">
        <v>17</v>
      </c>
      <c r="B2237" s="4">
        <f t="shared" si="102"/>
        <v>10.481904552433241</v>
      </c>
      <c r="G2237" s="4">
        <v>64</v>
      </c>
      <c r="H2237" s="4">
        <f t="shared" si="103"/>
        <v>10.251937478233007</v>
      </c>
      <c r="M2237" s="6">
        <v>0.34699999999999998</v>
      </c>
      <c r="N2237" s="8">
        <f t="shared" si="104"/>
        <v>-5.7234435575235212</v>
      </c>
    </row>
    <row r="2238" spans="1:14" x14ac:dyDescent="0.35">
      <c r="A2238" s="4">
        <v>14</v>
      </c>
      <c r="B2238" s="4">
        <f t="shared" si="102"/>
        <v>4.4378262948011065</v>
      </c>
      <c r="G2238" s="4">
        <v>35</v>
      </c>
      <c r="H2238" s="4">
        <f t="shared" si="103"/>
        <v>1.6767571234864804</v>
      </c>
      <c r="M2238" s="6">
        <v>0.80400000000000005</v>
      </c>
      <c r="N2238" s="8">
        <f t="shared" si="104"/>
        <v>2.4286968119292918</v>
      </c>
    </row>
    <row r="2239" spans="1:14" x14ac:dyDescent="0.35">
      <c r="A2239" s="4">
        <v>5</v>
      </c>
      <c r="B2239" s="4">
        <f t="shared" si="102"/>
        <v>4.7396761401866345E-7</v>
      </c>
      <c r="G2239" s="4">
        <v>0</v>
      </c>
      <c r="H2239" s="4">
        <f t="shared" si="103"/>
        <v>0</v>
      </c>
      <c r="M2239" s="6">
        <v>0.63300000000000001</v>
      </c>
      <c r="N2239" s="8">
        <f t="shared" si="104"/>
        <v>5.0794309975187892E-3</v>
      </c>
    </row>
    <row r="2240" spans="1:14" x14ac:dyDescent="0.35">
      <c r="A2240" s="4">
        <v>10</v>
      </c>
      <c r="B2240" s="4">
        <f t="shared" si="102"/>
        <v>0.76964184735633479</v>
      </c>
      <c r="G2240" s="4">
        <v>77</v>
      </c>
      <c r="H2240" s="4">
        <f t="shared" si="103"/>
        <v>17.854109850884047</v>
      </c>
      <c r="M2240" s="6">
        <v>0.59599999999999997</v>
      </c>
      <c r="N2240" s="8">
        <f t="shared" si="104"/>
        <v>-5.4640995618753364E-4</v>
      </c>
    </row>
    <row r="2241" spans="1:14" x14ac:dyDescent="0.35">
      <c r="A2241" s="4">
        <v>1</v>
      </c>
      <c r="B2241" s="4">
        <f t="shared" si="102"/>
        <v>-0.3718571701143138</v>
      </c>
      <c r="G2241" s="4">
        <v>44</v>
      </c>
      <c r="H2241" s="4">
        <f t="shared" si="103"/>
        <v>3.3313790975410469</v>
      </c>
      <c r="M2241" s="6">
        <v>0.69599999999999995</v>
      </c>
      <c r="N2241" s="8">
        <f t="shared" si="104"/>
        <v>0.22012126474077942</v>
      </c>
    </row>
    <row r="2242" spans="1:14" x14ac:dyDescent="0.35">
      <c r="A2242" s="4">
        <v>5</v>
      </c>
      <c r="B2242" s="4">
        <f t="shared" ref="B2242:B2305" si="105">((A2242-E$3)/E$4)^3</f>
        <v>4.7396761401866345E-7</v>
      </c>
      <c r="G2242" s="4">
        <v>9</v>
      </c>
      <c r="H2242" s="4">
        <f t="shared" ref="H2242:H2305" si="106">((G2242-K$3)/K$4)^3</f>
        <v>2.8509759604003371E-2</v>
      </c>
      <c r="M2242" s="6">
        <v>0.55700000000000005</v>
      </c>
      <c r="N2242" s="8">
        <f t="shared" ref="N2242:N2305" si="107">((M2242-Q$3)/Q$4)^3</f>
        <v>-4.255102052899562E-2</v>
      </c>
    </row>
    <row r="2243" spans="1:14" x14ac:dyDescent="0.35">
      <c r="A2243" s="4">
        <v>6</v>
      </c>
      <c r="B2243" s="4">
        <f t="shared" si="105"/>
        <v>6.8073778701327808E-3</v>
      </c>
      <c r="G2243" s="4">
        <v>39</v>
      </c>
      <c r="H2243" s="4">
        <f t="shared" si="106"/>
        <v>2.3198496981479786</v>
      </c>
      <c r="M2243" s="6">
        <v>0.45300000000000001</v>
      </c>
      <c r="N2243" s="8">
        <f t="shared" si="107"/>
        <v>-1.1980527142815154</v>
      </c>
    </row>
    <row r="2244" spans="1:14" x14ac:dyDescent="0.35">
      <c r="A2244" s="4">
        <v>7</v>
      </c>
      <c r="B2244" s="4">
        <f t="shared" si="105"/>
        <v>5.1167071081998236E-2</v>
      </c>
      <c r="G2244" s="4">
        <v>91</v>
      </c>
      <c r="H2244" s="4">
        <f t="shared" si="106"/>
        <v>29.47068320239838</v>
      </c>
      <c r="M2244" s="6">
        <v>0.67200000000000004</v>
      </c>
      <c r="N2244" s="8">
        <f t="shared" si="107"/>
        <v>8.4755546534409421E-2</v>
      </c>
    </row>
    <row r="2245" spans="1:14" x14ac:dyDescent="0.35">
      <c r="A2245" s="4">
        <v>1</v>
      </c>
      <c r="B2245" s="4">
        <f t="shared" si="105"/>
        <v>-0.3718571701143138</v>
      </c>
      <c r="G2245" s="4">
        <v>83</v>
      </c>
      <c r="H2245" s="4">
        <f t="shared" si="106"/>
        <v>22.361467647042904</v>
      </c>
      <c r="M2245" s="6">
        <v>0.53600000000000003</v>
      </c>
      <c r="N2245" s="8">
        <f t="shared" si="107"/>
        <v>-0.11988203508373187</v>
      </c>
    </row>
    <row r="2246" spans="1:14" x14ac:dyDescent="0.35">
      <c r="A2246" s="4">
        <v>11</v>
      </c>
      <c r="B2246" s="4">
        <f t="shared" si="105"/>
        <v>1.3242916585882474</v>
      </c>
      <c r="G2246" s="4">
        <v>75</v>
      </c>
      <c r="H2246" s="4">
        <f t="shared" si="106"/>
        <v>16.498703474538985</v>
      </c>
      <c r="M2246" s="6">
        <v>0.67800000000000005</v>
      </c>
      <c r="N2246" s="8">
        <f t="shared" si="107"/>
        <v>0.11086441160228645</v>
      </c>
    </row>
    <row r="2247" spans="1:14" x14ac:dyDescent="0.35">
      <c r="A2247" s="4">
        <v>11</v>
      </c>
      <c r="B2247" s="4">
        <f t="shared" si="105"/>
        <v>1.3242916585882474</v>
      </c>
      <c r="G2247" s="4">
        <v>32</v>
      </c>
      <c r="H2247" s="4">
        <f t="shared" si="106"/>
        <v>1.2814921847791259</v>
      </c>
      <c r="M2247" s="6">
        <v>0.64300000000000002</v>
      </c>
      <c r="N2247" s="8">
        <f t="shared" si="107"/>
        <v>1.3902406528412025E-2</v>
      </c>
    </row>
    <row r="2248" spans="1:14" x14ac:dyDescent="0.35">
      <c r="A2248" s="4">
        <v>1</v>
      </c>
      <c r="B2248" s="4">
        <f t="shared" si="105"/>
        <v>-0.3718571701143138</v>
      </c>
      <c r="G2248" s="4">
        <v>0</v>
      </c>
      <c r="H2248" s="4">
        <f t="shared" si="106"/>
        <v>0</v>
      </c>
      <c r="M2248" s="6">
        <v>0.53400000000000003</v>
      </c>
      <c r="N2248" s="8">
        <f t="shared" si="107"/>
        <v>-0.13016323658793552</v>
      </c>
    </row>
    <row r="2249" spans="1:14" x14ac:dyDescent="0.35">
      <c r="A2249" s="4">
        <v>2</v>
      </c>
      <c r="B2249" s="4">
        <f t="shared" si="105"/>
        <v>-0.15518246266652197</v>
      </c>
      <c r="G2249" s="4">
        <v>0</v>
      </c>
      <c r="H2249" s="4">
        <f t="shared" si="106"/>
        <v>0</v>
      </c>
      <c r="M2249" s="6">
        <v>0.69899999999999995</v>
      </c>
      <c r="N2249" s="8">
        <f t="shared" si="107"/>
        <v>0.24338944388637893</v>
      </c>
    </row>
    <row r="2250" spans="1:14" x14ac:dyDescent="0.35">
      <c r="A2250" s="4">
        <v>1</v>
      </c>
      <c r="B2250" s="4">
        <f t="shared" si="105"/>
        <v>-0.3718571701143138</v>
      </c>
      <c r="G2250" s="4">
        <v>44</v>
      </c>
      <c r="H2250" s="4">
        <f t="shared" si="106"/>
        <v>3.3313790975410469</v>
      </c>
      <c r="M2250" s="6">
        <v>0.51300000000000001</v>
      </c>
      <c r="N2250" s="8">
        <f t="shared" si="107"/>
        <v>-0.27558458324000273</v>
      </c>
    </row>
    <row r="2251" spans="1:14" x14ac:dyDescent="0.35">
      <c r="A2251" s="4">
        <v>1</v>
      </c>
      <c r="B2251" s="4">
        <f t="shared" si="105"/>
        <v>-0.3718571701143138</v>
      </c>
      <c r="G2251" s="4">
        <v>14</v>
      </c>
      <c r="H2251" s="4">
        <f t="shared" si="106"/>
        <v>0.1073124559031348</v>
      </c>
      <c r="M2251" s="6">
        <v>0.45600000000000002</v>
      </c>
      <c r="N2251" s="8">
        <f t="shared" si="107"/>
        <v>-1.1297938354678785</v>
      </c>
    </row>
    <row r="2252" spans="1:14" x14ac:dyDescent="0.35">
      <c r="A2252" s="4">
        <v>1</v>
      </c>
      <c r="B2252" s="4">
        <f t="shared" si="105"/>
        <v>-0.3718571701143138</v>
      </c>
      <c r="G2252" s="4">
        <v>37</v>
      </c>
      <c r="H2252" s="4">
        <f t="shared" si="106"/>
        <v>1.9809394420049145</v>
      </c>
      <c r="M2252" s="6">
        <v>0.60099999999999998</v>
      </c>
      <c r="N2252" s="8">
        <f t="shared" si="107"/>
        <v>-1.0701085324800676E-4</v>
      </c>
    </row>
    <row r="2253" spans="1:14" x14ac:dyDescent="0.35">
      <c r="A2253" s="4">
        <v>11</v>
      </c>
      <c r="B2253" s="4">
        <f t="shared" si="105"/>
        <v>1.3242916585882474</v>
      </c>
      <c r="G2253" s="4">
        <v>67</v>
      </c>
      <c r="H2253" s="4">
        <f t="shared" si="106"/>
        <v>11.762250792563604</v>
      </c>
      <c r="M2253" s="6">
        <v>0.60599999999999998</v>
      </c>
      <c r="N2253" s="8">
        <f t="shared" si="107"/>
        <v>-2.299407171409395E-6</v>
      </c>
    </row>
    <row r="2254" spans="1:14" x14ac:dyDescent="0.35">
      <c r="A2254" s="4">
        <v>6</v>
      </c>
      <c r="B2254" s="4">
        <f t="shared" si="105"/>
        <v>6.8073778701327808E-3</v>
      </c>
      <c r="G2254" s="4">
        <v>84</v>
      </c>
      <c r="H2254" s="4">
        <f t="shared" si="106"/>
        <v>23.17949047507711</v>
      </c>
      <c r="M2254" s="6">
        <v>0.64600000000000002</v>
      </c>
      <c r="N2254" s="8">
        <f t="shared" si="107"/>
        <v>1.7783515192495259E-2</v>
      </c>
    </row>
    <row r="2255" spans="1:14" x14ac:dyDescent="0.35">
      <c r="A2255" s="4">
        <v>3</v>
      </c>
      <c r="B2255" s="4">
        <f t="shared" si="105"/>
        <v>-4.4986550222447359E-2</v>
      </c>
      <c r="G2255" s="4">
        <v>81</v>
      </c>
      <c r="H2255" s="4">
        <f t="shared" si="106"/>
        <v>20.783614751318456</v>
      </c>
      <c r="M2255" s="6">
        <v>0.41399999999999998</v>
      </c>
      <c r="N2255" s="8">
        <f t="shared" si="107"/>
        <v>-2.3496992386296824</v>
      </c>
    </row>
    <row r="2256" spans="1:14" x14ac:dyDescent="0.35">
      <c r="A2256" s="4">
        <v>8</v>
      </c>
      <c r="B2256" s="4">
        <f t="shared" si="105"/>
        <v>0.16908744968147643</v>
      </c>
      <c r="G2256" s="4">
        <v>87</v>
      </c>
      <c r="H2256" s="4">
        <f t="shared" si="106"/>
        <v>25.752760258594012</v>
      </c>
      <c r="M2256" s="6">
        <v>0.59599999999999997</v>
      </c>
      <c r="N2256" s="8">
        <f t="shared" si="107"/>
        <v>-5.4640995618753364E-4</v>
      </c>
    </row>
    <row r="2257" spans="1:14" x14ac:dyDescent="0.35">
      <c r="A2257" s="4">
        <v>1</v>
      </c>
      <c r="B2257" s="4">
        <f t="shared" si="105"/>
        <v>-0.3718571701143138</v>
      </c>
      <c r="G2257" s="4">
        <v>0</v>
      </c>
      <c r="H2257" s="4">
        <f t="shared" si="106"/>
        <v>0</v>
      </c>
      <c r="M2257" s="6">
        <v>0.78900000000000003</v>
      </c>
      <c r="N2257" s="8">
        <f t="shared" si="107"/>
        <v>1.9128545066973117</v>
      </c>
    </row>
    <row r="2258" spans="1:14" x14ac:dyDescent="0.35">
      <c r="A2258" s="4">
        <v>9</v>
      </c>
      <c r="B2258" s="4">
        <f t="shared" si="105"/>
        <v>0.39657640974683322</v>
      </c>
      <c r="G2258" s="4">
        <v>77</v>
      </c>
      <c r="H2258" s="4">
        <f t="shared" si="106"/>
        <v>17.854109850884047</v>
      </c>
      <c r="M2258" s="6">
        <v>0.55400000000000005</v>
      </c>
      <c r="N2258" s="8">
        <f t="shared" si="107"/>
        <v>-5.052273780884544E-2</v>
      </c>
    </row>
    <row r="2259" spans="1:14" x14ac:dyDescent="0.35">
      <c r="A2259" s="4">
        <v>9</v>
      </c>
      <c r="B2259" s="4">
        <f t="shared" si="105"/>
        <v>0.39657640974683322</v>
      </c>
      <c r="G2259" s="4">
        <v>0</v>
      </c>
      <c r="H2259" s="4">
        <f t="shared" si="106"/>
        <v>0</v>
      </c>
      <c r="M2259" s="6">
        <v>0.55300000000000005</v>
      </c>
      <c r="N2259" s="8">
        <f t="shared" si="107"/>
        <v>-5.3385888187400352E-2</v>
      </c>
    </row>
    <row r="2260" spans="1:14" x14ac:dyDescent="0.35">
      <c r="A2260" s="4">
        <v>2</v>
      </c>
      <c r="B2260" s="4">
        <f t="shared" si="105"/>
        <v>-0.15518246266652197</v>
      </c>
      <c r="G2260" s="4">
        <v>84</v>
      </c>
      <c r="H2260" s="4">
        <f t="shared" si="106"/>
        <v>23.17949047507711</v>
      </c>
      <c r="M2260" s="6">
        <v>0.753</v>
      </c>
      <c r="N2260" s="8">
        <f t="shared" si="107"/>
        <v>0.98374746787381828</v>
      </c>
    </row>
    <row r="2261" spans="1:14" x14ac:dyDescent="0.35">
      <c r="A2261" s="4">
        <v>16</v>
      </c>
      <c r="B2261" s="4">
        <f t="shared" si="105"/>
        <v>8.0815826818232797</v>
      </c>
      <c r="G2261" s="4">
        <v>0</v>
      </c>
      <c r="H2261" s="4">
        <f t="shared" si="106"/>
        <v>0</v>
      </c>
      <c r="M2261" s="6">
        <v>0.63300000000000001</v>
      </c>
      <c r="N2261" s="8">
        <f t="shared" si="107"/>
        <v>5.0794309975187892E-3</v>
      </c>
    </row>
    <row r="2262" spans="1:14" x14ac:dyDescent="0.35">
      <c r="A2262" s="4">
        <v>2</v>
      </c>
      <c r="B2262" s="4">
        <f t="shared" si="105"/>
        <v>-0.15518246266652197</v>
      </c>
      <c r="G2262" s="4">
        <v>0</v>
      </c>
      <c r="H2262" s="4">
        <f t="shared" si="106"/>
        <v>0</v>
      </c>
      <c r="M2262" s="6">
        <v>0.752</v>
      </c>
      <c r="N2262" s="8">
        <f t="shared" si="107"/>
        <v>0.96354445120648025</v>
      </c>
    </row>
    <row r="2263" spans="1:14" x14ac:dyDescent="0.35">
      <c r="A2263" s="4">
        <v>6</v>
      </c>
      <c r="B2263" s="4">
        <f t="shared" si="105"/>
        <v>6.8073778701327808E-3</v>
      </c>
      <c r="G2263" s="4">
        <v>80</v>
      </c>
      <c r="H2263" s="4">
        <f t="shared" si="106"/>
        <v>20.023315387173842</v>
      </c>
      <c r="M2263" s="6">
        <v>0.64700000000000002</v>
      </c>
      <c r="N2263" s="8">
        <f t="shared" si="107"/>
        <v>1.9221846839715746E-2</v>
      </c>
    </row>
    <row r="2264" spans="1:14" x14ac:dyDescent="0.35">
      <c r="A2264" s="4">
        <v>4</v>
      </c>
      <c r="B2264" s="4">
        <f t="shared" si="105"/>
        <v>-5.2615367038240336E-3</v>
      </c>
      <c r="G2264" s="4">
        <v>72</v>
      </c>
      <c r="H2264" s="4">
        <f t="shared" si="106"/>
        <v>14.596996917249726</v>
      </c>
      <c r="M2264" s="6">
        <v>0.57899999999999996</v>
      </c>
      <c r="N2264" s="8">
        <f t="shared" si="107"/>
        <v>-7.7972803672016278E-3</v>
      </c>
    </row>
    <row r="2265" spans="1:14" x14ac:dyDescent="0.35">
      <c r="A2265" s="4">
        <v>8</v>
      </c>
      <c r="B2265" s="4">
        <f t="shared" si="105"/>
        <v>0.16908744968147643</v>
      </c>
      <c r="G2265" s="4">
        <v>0</v>
      </c>
      <c r="H2265" s="4">
        <f t="shared" si="106"/>
        <v>0</v>
      </c>
      <c r="M2265" s="6">
        <v>0.64600000000000002</v>
      </c>
      <c r="N2265" s="8">
        <f t="shared" si="107"/>
        <v>1.7783515192495259E-2</v>
      </c>
    </row>
    <row r="2266" spans="1:14" x14ac:dyDescent="0.35">
      <c r="A2266" s="4">
        <v>3</v>
      </c>
      <c r="B2266" s="4">
        <f t="shared" si="105"/>
        <v>-4.4986550222447359E-2</v>
      </c>
      <c r="G2266" s="4">
        <v>0</v>
      </c>
      <c r="H2266" s="4">
        <f t="shared" si="106"/>
        <v>0</v>
      </c>
      <c r="M2266" s="6">
        <v>0.59799999999999998</v>
      </c>
      <c r="N2266" s="8">
        <f t="shared" si="107"/>
        <v>-3.1502279422650762E-4</v>
      </c>
    </row>
    <row r="2267" spans="1:14" x14ac:dyDescent="0.35">
      <c r="A2267" s="4">
        <v>6</v>
      </c>
      <c r="B2267" s="4">
        <f t="shared" si="105"/>
        <v>6.8073778701327808E-3</v>
      </c>
      <c r="G2267" s="4">
        <v>0</v>
      </c>
      <c r="H2267" s="4">
        <f t="shared" si="106"/>
        <v>0</v>
      </c>
      <c r="M2267" s="6">
        <v>0.64800000000000002</v>
      </c>
      <c r="N2267" s="8">
        <f t="shared" si="107"/>
        <v>2.0735714741941285E-2</v>
      </c>
    </row>
    <row r="2268" spans="1:14" x14ac:dyDescent="0.35">
      <c r="A2268" s="4">
        <v>1</v>
      </c>
      <c r="B2268" s="4">
        <f t="shared" si="105"/>
        <v>-0.3718571701143138</v>
      </c>
      <c r="G2268" s="4">
        <v>42</v>
      </c>
      <c r="H2268" s="4">
        <f t="shared" si="106"/>
        <v>2.8974363093846387</v>
      </c>
      <c r="M2268" s="6">
        <v>0.66200000000000003</v>
      </c>
      <c r="N2268" s="8">
        <f t="shared" si="107"/>
        <v>5.0943722285945334E-2</v>
      </c>
    </row>
    <row r="2269" spans="1:14" x14ac:dyDescent="0.35">
      <c r="A2269" s="4">
        <v>9</v>
      </c>
      <c r="B2269" s="4">
        <f t="shared" si="105"/>
        <v>0.39657640974683322</v>
      </c>
      <c r="G2269" s="4">
        <v>52</v>
      </c>
      <c r="H2269" s="4">
        <f t="shared" si="106"/>
        <v>5.498902988202615</v>
      </c>
      <c r="M2269" s="6">
        <v>0.47799999999999998</v>
      </c>
      <c r="N2269" s="8">
        <f t="shared" si="107"/>
        <v>-0.70662679774395987</v>
      </c>
    </row>
    <row r="2270" spans="1:14" x14ac:dyDescent="0.35">
      <c r="A2270" s="4">
        <v>11</v>
      </c>
      <c r="B2270" s="4">
        <f t="shared" si="105"/>
        <v>1.3242916585882474</v>
      </c>
      <c r="G2270" s="4">
        <v>53</v>
      </c>
      <c r="H2270" s="4">
        <f t="shared" si="106"/>
        <v>5.8222873533130457</v>
      </c>
      <c r="M2270" s="6">
        <v>0.61799999999999999</v>
      </c>
      <c r="N2270" s="8">
        <f t="shared" si="107"/>
        <v>3.2946010682722361E-4</v>
      </c>
    </row>
    <row r="2271" spans="1:14" x14ac:dyDescent="0.35">
      <c r="A2271" s="4">
        <v>1</v>
      </c>
      <c r="B2271" s="4">
        <f t="shared" si="105"/>
        <v>-0.3718571701143138</v>
      </c>
      <c r="G2271" s="4">
        <v>69</v>
      </c>
      <c r="H2271" s="4">
        <f t="shared" si="106"/>
        <v>12.847342411181817</v>
      </c>
      <c r="M2271" s="6">
        <v>0.83799999999999997</v>
      </c>
      <c r="N2271" s="8">
        <f t="shared" si="107"/>
        <v>3.9238756479864891</v>
      </c>
    </row>
    <row r="2272" spans="1:14" x14ac:dyDescent="0.35">
      <c r="A2272" s="4">
        <v>11</v>
      </c>
      <c r="B2272" s="4">
        <f t="shared" si="105"/>
        <v>1.3242916585882474</v>
      </c>
      <c r="G2272" s="4">
        <v>42</v>
      </c>
      <c r="H2272" s="4">
        <f t="shared" si="106"/>
        <v>2.8974363093846387</v>
      </c>
      <c r="M2272" s="6">
        <v>0.68300000000000005</v>
      </c>
      <c r="N2272" s="8">
        <f t="shared" si="107"/>
        <v>0.13632931512828159</v>
      </c>
    </row>
    <row r="2273" spans="1:14" x14ac:dyDescent="0.35">
      <c r="A2273" s="4">
        <v>1</v>
      </c>
      <c r="B2273" s="4">
        <f t="shared" si="105"/>
        <v>-0.3718571701143138</v>
      </c>
      <c r="G2273" s="4">
        <v>24</v>
      </c>
      <c r="H2273" s="4">
        <f t="shared" si="106"/>
        <v>0.54062951545369364</v>
      </c>
      <c r="M2273" s="6">
        <v>0.45700000000000002</v>
      </c>
      <c r="N2273" s="8">
        <f t="shared" si="107"/>
        <v>-1.1076308346973187</v>
      </c>
    </row>
    <row r="2274" spans="1:14" x14ac:dyDescent="0.35">
      <c r="A2274" s="4">
        <v>14</v>
      </c>
      <c r="B2274" s="4">
        <f t="shared" si="105"/>
        <v>4.4378262948011065</v>
      </c>
      <c r="G2274" s="4">
        <v>7</v>
      </c>
      <c r="H2274" s="4">
        <f t="shared" si="106"/>
        <v>1.3414056987891851E-2</v>
      </c>
      <c r="M2274" s="6">
        <v>0.29399999999999998</v>
      </c>
      <c r="N2274" s="8">
        <f t="shared" si="107"/>
        <v>-9.9675349913204503</v>
      </c>
    </row>
    <row r="2275" spans="1:14" x14ac:dyDescent="0.35">
      <c r="A2275" s="4">
        <v>2</v>
      </c>
      <c r="B2275" s="4">
        <f t="shared" si="105"/>
        <v>-0.15518246266652197</v>
      </c>
      <c r="G2275" s="4">
        <v>23</v>
      </c>
      <c r="H2275" s="4">
        <f t="shared" si="106"/>
        <v>0.47582749671043761</v>
      </c>
      <c r="M2275" s="6">
        <v>0.372</v>
      </c>
      <c r="N2275" s="8">
        <f t="shared" si="107"/>
        <v>-4.23089636124599</v>
      </c>
    </row>
    <row r="2276" spans="1:14" x14ac:dyDescent="0.35">
      <c r="A2276" s="4">
        <v>1</v>
      </c>
      <c r="B2276" s="4">
        <f t="shared" si="105"/>
        <v>-0.3718571701143138</v>
      </c>
      <c r="G2276" s="4">
        <v>40</v>
      </c>
      <c r="H2276" s="4">
        <f t="shared" si="106"/>
        <v>2.5029144233967302</v>
      </c>
      <c r="M2276" s="6">
        <v>0.58399999999999996</v>
      </c>
      <c r="N2276" s="8">
        <f t="shared" si="107"/>
        <v>-4.412471126658702E-3</v>
      </c>
    </row>
    <row r="2277" spans="1:14" x14ac:dyDescent="0.35">
      <c r="A2277" s="4">
        <v>1</v>
      </c>
      <c r="B2277" s="4">
        <f t="shared" si="105"/>
        <v>-0.3718571701143138</v>
      </c>
      <c r="G2277" s="4">
        <v>0</v>
      </c>
      <c r="H2277" s="4">
        <f t="shared" si="106"/>
        <v>0</v>
      </c>
      <c r="M2277" s="6">
        <v>0.40699999999999997</v>
      </c>
      <c r="N2277" s="8">
        <f t="shared" si="107"/>
        <v>-2.6134411948977183</v>
      </c>
    </row>
    <row r="2278" spans="1:14" x14ac:dyDescent="0.35">
      <c r="A2278" s="4">
        <v>1</v>
      </c>
      <c r="B2278" s="4">
        <f t="shared" si="105"/>
        <v>-0.3718571701143138</v>
      </c>
      <c r="G2278" s="4">
        <v>66</v>
      </c>
      <c r="H2278" s="4">
        <f t="shared" si="106"/>
        <v>11.243404454201036</v>
      </c>
      <c r="M2278" s="6">
        <v>0.68</v>
      </c>
      <c r="N2278" s="8">
        <f t="shared" si="107"/>
        <v>0.12063045172314857</v>
      </c>
    </row>
    <row r="2279" spans="1:14" x14ac:dyDescent="0.35">
      <c r="A2279" s="4">
        <v>9</v>
      </c>
      <c r="B2279" s="4">
        <f t="shared" si="105"/>
        <v>0.39657640974683322</v>
      </c>
      <c r="G2279" s="4">
        <v>0</v>
      </c>
      <c r="H2279" s="4">
        <f t="shared" si="106"/>
        <v>0</v>
      </c>
      <c r="M2279" s="6">
        <v>0.71099999999999997</v>
      </c>
      <c r="N2279" s="8">
        <f t="shared" si="107"/>
        <v>0.35282939338301084</v>
      </c>
    </row>
    <row r="2280" spans="1:14" x14ac:dyDescent="0.35">
      <c r="A2280" s="4">
        <v>3</v>
      </c>
      <c r="B2280" s="4">
        <f t="shared" si="105"/>
        <v>-4.4986550222447359E-2</v>
      </c>
      <c r="G2280" s="4">
        <v>0</v>
      </c>
      <c r="H2280" s="4">
        <f t="shared" si="106"/>
        <v>0</v>
      </c>
      <c r="M2280" s="6">
        <v>0.64900000000000002</v>
      </c>
      <c r="N2280" s="8">
        <f t="shared" si="107"/>
        <v>2.2327052024417076E-2</v>
      </c>
    </row>
    <row r="2281" spans="1:14" x14ac:dyDescent="0.35">
      <c r="A2281" s="4">
        <v>13</v>
      </c>
      <c r="B2281" s="4">
        <f t="shared" si="105"/>
        <v>3.1223759862323677</v>
      </c>
      <c r="G2281" s="4">
        <v>31</v>
      </c>
      <c r="H2281" s="4">
        <f t="shared" si="106"/>
        <v>1.1650675560533121</v>
      </c>
      <c r="M2281" s="6">
        <v>0.39300000000000002</v>
      </c>
      <c r="N2281" s="8">
        <f t="shared" si="107"/>
        <v>-3.1986849985580861</v>
      </c>
    </row>
    <row r="2282" spans="1:14" x14ac:dyDescent="0.35">
      <c r="A2282" s="4">
        <v>4</v>
      </c>
      <c r="B2282" s="4">
        <f t="shared" si="105"/>
        <v>-5.2615367038240336E-3</v>
      </c>
      <c r="G2282" s="4">
        <v>0</v>
      </c>
      <c r="H2282" s="4">
        <f t="shared" si="106"/>
        <v>0</v>
      </c>
      <c r="M2282" s="6">
        <v>0.71099999999999997</v>
      </c>
      <c r="N2282" s="8">
        <f t="shared" si="107"/>
        <v>0.35282939338301084</v>
      </c>
    </row>
    <row r="2283" spans="1:14" x14ac:dyDescent="0.35">
      <c r="A2283" s="4">
        <v>1</v>
      </c>
      <c r="B2283" s="4">
        <f t="shared" si="105"/>
        <v>-0.3718571701143138</v>
      </c>
      <c r="G2283" s="4">
        <v>0</v>
      </c>
      <c r="H2283" s="4">
        <f t="shared" si="106"/>
        <v>0</v>
      </c>
      <c r="M2283" s="6">
        <v>0.56000000000000005</v>
      </c>
      <c r="N2283" s="8">
        <f t="shared" si="107"/>
        <v>-3.5465308402718811E-2</v>
      </c>
    </row>
    <row r="2284" spans="1:14" x14ac:dyDescent="0.35">
      <c r="A2284" s="4">
        <v>7</v>
      </c>
      <c r="B2284" s="4">
        <f t="shared" si="105"/>
        <v>5.1167071081998236E-2</v>
      </c>
      <c r="G2284" s="4">
        <v>0</v>
      </c>
      <c r="H2284" s="4">
        <f t="shared" si="106"/>
        <v>0</v>
      </c>
      <c r="M2284" s="6">
        <v>0.65700000000000003</v>
      </c>
      <c r="N2284" s="8">
        <f t="shared" si="107"/>
        <v>3.8078623002657588E-2</v>
      </c>
    </row>
    <row r="2285" spans="1:14" x14ac:dyDescent="0.35">
      <c r="A2285" s="4">
        <v>6</v>
      </c>
      <c r="B2285" s="4">
        <f t="shared" si="105"/>
        <v>6.8073778701327808E-3</v>
      </c>
      <c r="G2285" s="4">
        <v>0</v>
      </c>
      <c r="H2285" s="4">
        <f t="shared" si="106"/>
        <v>0</v>
      </c>
      <c r="M2285" s="6">
        <v>0.58099999999999996</v>
      </c>
      <c r="N2285" s="8">
        <f t="shared" si="107"/>
        <v>-6.2891397626936374E-3</v>
      </c>
    </row>
    <row r="2286" spans="1:14" x14ac:dyDescent="0.35">
      <c r="A2286" s="4">
        <v>12</v>
      </c>
      <c r="B2286" s="4">
        <f t="shared" si="105"/>
        <v>2.0965337395208357</v>
      </c>
      <c r="G2286" s="4">
        <v>45</v>
      </c>
      <c r="H2286" s="4">
        <f t="shared" si="106"/>
        <v>3.5637199505004213</v>
      </c>
      <c r="M2286" s="6">
        <v>0.61499999999999999</v>
      </c>
      <c r="N2286" s="8">
        <f t="shared" si="107"/>
        <v>1.1408527330985834E-4</v>
      </c>
    </row>
    <row r="2287" spans="1:14" x14ac:dyDescent="0.35">
      <c r="A2287" s="4">
        <v>13</v>
      </c>
      <c r="B2287" s="4">
        <f t="shared" si="105"/>
        <v>3.1223759862323677</v>
      </c>
      <c r="G2287" s="4">
        <v>0</v>
      </c>
      <c r="H2287" s="4">
        <f t="shared" si="106"/>
        <v>0</v>
      </c>
      <c r="M2287" s="6">
        <v>0.58299999999999996</v>
      </c>
      <c r="N2287" s="8">
        <f t="shared" si="107"/>
        <v>-4.9891992029003516E-3</v>
      </c>
    </row>
    <row r="2288" spans="1:14" x14ac:dyDescent="0.35">
      <c r="A2288" s="4">
        <v>11</v>
      </c>
      <c r="B2288" s="4">
        <f t="shared" si="105"/>
        <v>1.3242916585882474</v>
      </c>
      <c r="G2288" s="4">
        <v>0</v>
      </c>
      <c r="H2288" s="4">
        <f t="shared" si="106"/>
        <v>0</v>
      </c>
      <c r="M2288" s="6">
        <v>0.67500000000000004</v>
      </c>
      <c r="N2288" s="8">
        <f t="shared" si="107"/>
        <v>9.7226492139929011E-2</v>
      </c>
    </row>
    <row r="2289" spans="1:14" x14ac:dyDescent="0.35">
      <c r="A2289" s="4">
        <v>1</v>
      </c>
      <c r="B2289" s="4">
        <f t="shared" si="105"/>
        <v>-0.3718571701143138</v>
      </c>
      <c r="G2289" s="4">
        <v>66</v>
      </c>
      <c r="H2289" s="4">
        <f t="shared" si="106"/>
        <v>11.243404454201036</v>
      </c>
      <c r="M2289" s="6">
        <v>0.57499999999999996</v>
      </c>
      <c r="N2289" s="8">
        <f t="shared" si="107"/>
        <v>-1.1500021718208383E-2</v>
      </c>
    </row>
    <row r="2290" spans="1:14" x14ac:dyDescent="0.35">
      <c r="A2290" s="4">
        <v>1</v>
      </c>
      <c r="B2290" s="4">
        <f t="shared" si="105"/>
        <v>-0.3718571701143138</v>
      </c>
      <c r="G2290" s="4">
        <v>0</v>
      </c>
      <c r="H2290" s="4">
        <f t="shared" si="106"/>
        <v>0</v>
      </c>
      <c r="M2290" s="6">
        <v>0.70799999999999996</v>
      </c>
      <c r="N2290" s="8">
        <f t="shared" si="107"/>
        <v>0.32290993230847659</v>
      </c>
    </row>
    <row r="2291" spans="1:14" x14ac:dyDescent="0.35">
      <c r="A2291" s="4">
        <v>9</v>
      </c>
      <c r="B2291" s="4">
        <f t="shared" si="105"/>
        <v>0.39657640974683322</v>
      </c>
      <c r="G2291" s="4">
        <v>0</v>
      </c>
      <c r="H2291" s="4">
        <f t="shared" si="106"/>
        <v>0</v>
      </c>
      <c r="M2291" s="6">
        <v>0.56499999999999995</v>
      </c>
      <c r="N2291" s="8">
        <f t="shared" si="107"/>
        <v>-2.5482926015549072E-2</v>
      </c>
    </row>
    <row r="2292" spans="1:14" x14ac:dyDescent="0.35">
      <c r="A2292" s="4">
        <v>10</v>
      </c>
      <c r="B2292" s="4">
        <f t="shared" si="105"/>
        <v>0.76964184735633479</v>
      </c>
      <c r="G2292" s="4">
        <v>13</v>
      </c>
      <c r="H2292" s="4">
        <f t="shared" si="106"/>
        <v>8.592035919066586E-2</v>
      </c>
      <c r="M2292" s="6">
        <v>0.70499999999999996</v>
      </c>
      <c r="N2292" s="8">
        <f t="shared" si="107"/>
        <v>0.29473158328860694</v>
      </c>
    </row>
    <row r="2293" spans="1:14" x14ac:dyDescent="0.35">
      <c r="A2293" s="4">
        <v>10</v>
      </c>
      <c r="B2293" s="4">
        <f t="shared" si="105"/>
        <v>0.76964184735633479</v>
      </c>
      <c r="G2293" s="4">
        <v>44</v>
      </c>
      <c r="H2293" s="4">
        <f t="shared" si="106"/>
        <v>3.3313790975410469</v>
      </c>
      <c r="M2293" s="6">
        <v>0.91200000000000003</v>
      </c>
      <c r="N2293" s="8">
        <f t="shared" si="107"/>
        <v>9.0583589765332615</v>
      </c>
    </row>
    <row r="2294" spans="1:14" x14ac:dyDescent="0.35">
      <c r="A2294" s="4">
        <v>10</v>
      </c>
      <c r="B2294" s="4">
        <f t="shared" si="105"/>
        <v>0.76964184735633479</v>
      </c>
      <c r="G2294" s="4">
        <v>5</v>
      </c>
      <c r="H2294" s="4">
        <f t="shared" si="106"/>
        <v>4.8885047331967387E-3</v>
      </c>
      <c r="M2294" s="6">
        <v>0.66800000000000004</v>
      </c>
      <c r="N2294" s="8">
        <f t="shared" si="107"/>
        <v>6.9852699215132458E-2</v>
      </c>
    </row>
    <row r="2295" spans="1:14" x14ac:dyDescent="0.35">
      <c r="A2295" s="4">
        <v>6</v>
      </c>
      <c r="B2295" s="4">
        <f t="shared" si="105"/>
        <v>6.8073778701327808E-3</v>
      </c>
      <c r="G2295" s="4">
        <v>57</v>
      </c>
      <c r="H2295" s="4">
        <f t="shared" si="106"/>
        <v>7.2425348564392262</v>
      </c>
      <c r="M2295" s="6">
        <v>0.96</v>
      </c>
      <c r="N2295" s="8">
        <f t="shared" si="107"/>
        <v>14.060900357798275</v>
      </c>
    </row>
    <row r="2296" spans="1:14" x14ac:dyDescent="0.35">
      <c r="A2296" s="4">
        <v>6</v>
      </c>
      <c r="B2296" s="4">
        <f t="shared" si="105"/>
        <v>6.8073778701327808E-3</v>
      </c>
      <c r="G2296" s="4">
        <v>33</v>
      </c>
      <c r="H2296" s="4">
        <f t="shared" si="106"/>
        <v>1.4054255567751295</v>
      </c>
      <c r="M2296" s="6">
        <v>0.67700000000000005</v>
      </c>
      <c r="N2296" s="8">
        <f t="shared" si="107"/>
        <v>0.10618555281088778</v>
      </c>
    </row>
    <row r="2297" spans="1:14" x14ac:dyDescent="0.35">
      <c r="A2297" s="4">
        <v>8</v>
      </c>
      <c r="B2297" s="4">
        <f t="shared" si="105"/>
        <v>0.16908744968147643</v>
      </c>
      <c r="G2297" s="4">
        <v>0</v>
      </c>
      <c r="H2297" s="4">
        <f t="shared" si="106"/>
        <v>0</v>
      </c>
      <c r="M2297" s="6">
        <v>0.46300000000000002</v>
      </c>
      <c r="N2297" s="8">
        <f t="shared" si="107"/>
        <v>-0.98071207906365276</v>
      </c>
    </row>
    <row r="2298" spans="1:14" x14ac:dyDescent="0.35">
      <c r="A2298" s="4">
        <v>10</v>
      </c>
      <c r="B2298" s="4">
        <f t="shared" si="105"/>
        <v>0.76964184735633479</v>
      </c>
      <c r="G2298" s="4">
        <v>32</v>
      </c>
      <c r="H2298" s="4">
        <f t="shared" si="106"/>
        <v>1.2814921847791259</v>
      </c>
      <c r="M2298" s="6">
        <v>0.58299999999999996</v>
      </c>
      <c r="N2298" s="8">
        <f t="shared" si="107"/>
        <v>-4.9891992029003516E-3</v>
      </c>
    </row>
    <row r="2299" spans="1:14" x14ac:dyDescent="0.35">
      <c r="A2299" s="4">
        <v>6</v>
      </c>
      <c r="B2299" s="4">
        <f t="shared" si="105"/>
        <v>6.8073778701327808E-3</v>
      </c>
      <c r="G2299" s="4">
        <v>0</v>
      </c>
      <c r="H2299" s="4">
        <f t="shared" si="106"/>
        <v>0</v>
      </c>
      <c r="M2299" s="6">
        <v>0.55500000000000005</v>
      </c>
      <c r="N2299" s="8">
        <f t="shared" si="107"/>
        <v>-4.7763831823089818E-2</v>
      </c>
    </row>
    <row r="2300" spans="1:14" x14ac:dyDescent="0.35">
      <c r="A2300" s="4">
        <v>1</v>
      </c>
      <c r="B2300" s="4">
        <f t="shared" si="105"/>
        <v>-0.3718571701143138</v>
      </c>
      <c r="G2300" s="4">
        <v>71</v>
      </c>
      <c r="H2300" s="4">
        <f t="shared" si="106"/>
        <v>13.997196940505422</v>
      </c>
      <c r="M2300" s="6">
        <v>0.54700000000000004</v>
      </c>
      <c r="N2300" s="8">
        <f t="shared" si="107"/>
        <v>-7.2862177721246577E-2</v>
      </c>
    </row>
    <row r="2301" spans="1:14" x14ac:dyDescent="0.35">
      <c r="A2301" s="4">
        <v>1</v>
      </c>
      <c r="B2301" s="4">
        <f t="shared" si="105"/>
        <v>-0.3718571701143138</v>
      </c>
      <c r="G2301" s="4">
        <v>58</v>
      </c>
      <c r="H2301" s="4">
        <f t="shared" si="106"/>
        <v>7.6304474840278536</v>
      </c>
      <c r="M2301" s="6">
        <v>0.42099999999999999</v>
      </c>
      <c r="N2301" s="8">
        <f t="shared" si="107"/>
        <v>-2.1043264967909394</v>
      </c>
    </row>
    <row r="2302" spans="1:14" x14ac:dyDescent="0.35">
      <c r="A2302" s="4">
        <v>1</v>
      </c>
      <c r="B2302" s="4">
        <f t="shared" si="105"/>
        <v>-0.3718571701143138</v>
      </c>
      <c r="G2302" s="4">
        <v>60</v>
      </c>
      <c r="H2302" s="4">
        <f t="shared" si="106"/>
        <v>8.4473361789639636</v>
      </c>
      <c r="M2302" s="6">
        <v>0.65700000000000003</v>
      </c>
      <c r="N2302" s="8">
        <f t="shared" si="107"/>
        <v>3.8078623002657588E-2</v>
      </c>
    </row>
    <row r="2303" spans="1:14" x14ac:dyDescent="0.35">
      <c r="A2303" s="4">
        <v>1</v>
      </c>
      <c r="B2303" s="4">
        <f t="shared" si="105"/>
        <v>-0.3718571701143138</v>
      </c>
      <c r="G2303" s="4">
        <v>0</v>
      </c>
      <c r="H2303" s="4">
        <f t="shared" si="106"/>
        <v>0</v>
      </c>
      <c r="M2303" s="6">
        <v>0.40400000000000003</v>
      </c>
      <c r="N2303" s="8">
        <f t="shared" si="107"/>
        <v>-2.7322610064225001</v>
      </c>
    </row>
    <row r="2304" spans="1:14" x14ac:dyDescent="0.35">
      <c r="A2304" s="4">
        <v>43</v>
      </c>
      <c r="B2304" s="4">
        <f t="shared" si="105"/>
        <v>330.420885022986</v>
      </c>
      <c r="G2304" s="4">
        <v>21</v>
      </c>
      <c r="H2304" s="4">
        <f t="shared" si="106"/>
        <v>0.36217953867307984</v>
      </c>
      <c r="M2304" s="6">
        <v>0.61799999999999999</v>
      </c>
      <c r="N2304" s="8">
        <f t="shared" si="107"/>
        <v>3.2946010682722361E-4</v>
      </c>
    </row>
    <row r="2305" spans="1:14" x14ac:dyDescent="0.35">
      <c r="A2305" s="4">
        <v>47</v>
      </c>
      <c r="B2305" s="4">
        <f t="shared" si="105"/>
        <v>445.98948901171445</v>
      </c>
      <c r="G2305" s="4">
        <v>19</v>
      </c>
      <c r="H2305" s="4">
        <f t="shared" si="106"/>
        <v>0.26824203171997135</v>
      </c>
      <c r="M2305" s="6">
        <v>0.66</v>
      </c>
      <c r="N2305" s="8">
        <f t="shared" si="107"/>
        <v>4.5497615048297198E-2</v>
      </c>
    </row>
    <row r="2306" spans="1:14" x14ac:dyDescent="0.35">
      <c r="A2306" s="4">
        <v>1</v>
      </c>
      <c r="B2306" s="4">
        <f t="shared" ref="B2306:B2369" si="108">((A2306-E$3)/E$4)^3</f>
        <v>-0.3718571701143138</v>
      </c>
      <c r="G2306" s="4">
        <v>0</v>
      </c>
      <c r="H2306" s="4">
        <f t="shared" ref="H2306:H2369" si="109">((G2306-K$3)/K$4)^3</f>
        <v>0</v>
      </c>
      <c r="M2306" s="6">
        <v>0.59699999999999998</v>
      </c>
      <c r="N2306" s="8">
        <f t="shared" ref="N2306:N2369" si="110">((M2306-Q$3)/Q$4)^3</f>
        <v>-4.201563715793461E-4</v>
      </c>
    </row>
    <row r="2307" spans="1:14" x14ac:dyDescent="0.35">
      <c r="A2307" s="4">
        <v>14</v>
      </c>
      <c r="B2307" s="4">
        <f t="shared" si="108"/>
        <v>4.4378262948011065</v>
      </c>
      <c r="G2307" s="4">
        <v>24</v>
      </c>
      <c r="H2307" s="4">
        <f t="shared" si="109"/>
        <v>0.54062951545369364</v>
      </c>
      <c r="M2307" s="6">
        <v>0.59399999999999997</v>
      </c>
      <c r="N2307" s="8">
        <f t="shared" si="110"/>
        <v>-8.7000964815078764E-4</v>
      </c>
    </row>
    <row r="2308" spans="1:14" x14ac:dyDescent="0.35">
      <c r="A2308" s="4">
        <v>39</v>
      </c>
      <c r="B2308" s="4">
        <f t="shared" si="108"/>
        <v>236.76980014154043</v>
      </c>
      <c r="G2308" s="4">
        <v>21</v>
      </c>
      <c r="H2308" s="4">
        <f t="shared" si="109"/>
        <v>0.36217953867307984</v>
      </c>
      <c r="M2308" s="6">
        <v>0.68600000000000005</v>
      </c>
      <c r="N2308" s="8">
        <f t="shared" si="110"/>
        <v>0.15333433740790739</v>
      </c>
    </row>
    <row r="2309" spans="1:14" x14ac:dyDescent="0.35">
      <c r="A2309" s="4">
        <v>26</v>
      </c>
      <c r="B2309" s="4">
        <f t="shared" si="108"/>
        <v>55.919532994977089</v>
      </c>
      <c r="G2309" s="4">
        <v>8</v>
      </c>
      <c r="H2309" s="4">
        <f t="shared" si="109"/>
        <v>2.0023315387173841E-2</v>
      </c>
      <c r="M2309" s="6">
        <v>0.69899999999999995</v>
      </c>
      <c r="N2309" s="8">
        <f t="shared" si="110"/>
        <v>0.24338944388637893</v>
      </c>
    </row>
    <row r="2310" spans="1:14" x14ac:dyDescent="0.35">
      <c r="A2310" s="4">
        <v>17</v>
      </c>
      <c r="B2310" s="4">
        <f t="shared" si="108"/>
        <v>10.481904552433241</v>
      </c>
      <c r="G2310" s="4">
        <v>70</v>
      </c>
      <c r="H2310" s="4">
        <f t="shared" si="109"/>
        <v>13.414056987891843</v>
      </c>
      <c r="M2310" s="6">
        <v>0.73599999999999999</v>
      </c>
      <c r="N2310" s="8">
        <f t="shared" si="110"/>
        <v>0.67685961854458865</v>
      </c>
    </row>
    <row r="2311" spans="1:14" x14ac:dyDescent="0.35">
      <c r="A2311" s="4">
        <v>1</v>
      </c>
      <c r="B2311" s="4">
        <f t="shared" si="108"/>
        <v>-0.3718571701143138</v>
      </c>
      <c r="G2311" s="4">
        <v>0</v>
      </c>
      <c r="H2311" s="4">
        <f t="shared" si="109"/>
        <v>0</v>
      </c>
      <c r="M2311" s="6">
        <v>0.72</v>
      </c>
      <c r="N2311" s="8">
        <f t="shared" si="110"/>
        <v>0.45355639275080734</v>
      </c>
    </row>
    <row r="2312" spans="1:14" x14ac:dyDescent="0.35">
      <c r="A2312" s="4">
        <v>5</v>
      </c>
      <c r="B2312" s="4">
        <f t="shared" si="108"/>
        <v>4.7396761401866345E-7</v>
      </c>
      <c r="G2312" s="4">
        <v>0</v>
      </c>
      <c r="H2312" s="4">
        <f t="shared" si="109"/>
        <v>0</v>
      </c>
      <c r="M2312" s="6">
        <v>0.69799999999999995</v>
      </c>
      <c r="N2312" s="8">
        <f t="shared" si="110"/>
        <v>0.23545990290375021</v>
      </c>
    </row>
    <row r="2313" spans="1:14" x14ac:dyDescent="0.35">
      <c r="A2313" s="4">
        <v>1</v>
      </c>
      <c r="B2313" s="4">
        <f t="shared" si="108"/>
        <v>-0.3718571701143138</v>
      </c>
      <c r="G2313" s="4">
        <v>0</v>
      </c>
      <c r="H2313" s="4">
        <f t="shared" si="109"/>
        <v>0</v>
      </c>
      <c r="M2313" s="6">
        <v>0.33700000000000002</v>
      </c>
      <c r="N2313" s="8">
        <f t="shared" si="110"/>
        <v>-6.4070411821925068</v>
      </c>
    </row>
    <row r="2314" spans="1:14" x14ac:dyDescent="0.35">
      <c r="A2314" s="4">
        <v>4</v>
      </c>
      <c r="B2314" s="4">
        <f t="shared" si="108"/>
        <v>-5.2615367038240336E-3</v>
      </c>
      <c r="G2314" s="4">
        <v>73</v>
      </c>
      <c r="H2314" s="4">
        <f t="shared" si="109"/>
        <v>15.213691566351965</v>
      </c>
      <c r="M2314" s="6">
        <v>0.443</v>
      </c>
      <c r="N2314" s="8">
        <f t="shared" si="110"/>
        <v>-1.4453423537559078</v>
      </c>
    </row>
    <row r="2315" spans="1:14" x14ac:dyDescent="0.35">
      <c r="A2315" s="4">
        <v>1</v>
      </c>
      <c r="B2315" s="4">
        <f t="shared" si="108"/>
        <v>-0.3718571701143138</v>
      </c>
      <c r="G2315" s="4">
        <v>36</v>
      </c>
      <c r="H2315" s="4">
        <f t="shared" si="109"/>
        <v>1.8246246146562157</v>
      </c>
      <c r="M2315" s="6">
        <v>0.46899999999999997</v>
      </c>
      <c r="N2315" s="8">
        <f t="shared" si="110"/>
        <v>-0.863879039874064</v>
      </c>
    </row>
    <row r="2316" spans="1:14" x14ac:dyDescent="0.35">
      <c r="A2316" s="4">
        <v>1</v>
      </c>
      <c r="B2316" s="4">
        <f t="shared" si="108"/>
        <v>-0.3718571701143138</v>
      </c>
      <c r="G2316" s="4">
        <v>81</v>
      </c>
      <c r="H2316" s="4">
        <f t="shared" si="109"/>
        <v>20.783614751318456</v>
      </c>
      <c r="M2316" s="6">
        <v>0.56599999999999995</v>
      </c>
      <c r="N2316" s="8">
        <f t="shared" si="110"/>
        <v>-2.3743122084401914E-2</v>
      </c>
    </row>
    <row r="2317" spans="1:14" x14ac:dyDescent="0.35">
      <c r="A2317" s="4">
        <v>1</v>
      </c>
      <c r="B2317" s="4">
        <f t="shared" si="108"/>
        <v>-0.3718571701143138</v>
      </c>
      <c r="G2317" s="4">
        <v>46</v>
      </c>
      <c r="H2317" s="4">
        <f t="shared" si="109"/>
        <v>3.8066199736835009</v>
      </c>
      <c r="M2317" s="6">
        <v>0.76</v>
      </c>
      <c r="N2317" s="8">
        <f t="shared" si="110"/>
        <v>1.1331293704268337</v>
      </c>
    </row>
    <row r="2318" spans="1:14" x14ac:dyDescent="0.35">
      <c r="A2318" s="4">
        <v>1</v>
      </c>
      <c r="B2318" s="4">
        <f t="shared" si="108"/>
        <v>-0.3718571701143138</v>
      </c>
      <c r="G2318" s="4">
        <v>20</v>
      </c>
      <c r="H2318" s="4">
        <f t="shared" si="109"/>
        <v>0.31286430292459128</v>
      </c>
      <c r="M2318" s="6">
        <v>0.60199999999999998</v>
      </c>
      <c r="N2318" s="8">
        <f t="shared" si="110"/>
        <v>-6.7026052464484734E-5</v>
      </c>
    </row>
    <row r="2319" spans="1:14" x14ac:dyDescent="0.35">
      <c r="A2319" s="4">
        <v>3</v>
      </c>
      <c r="B2319" s="4">
        <f t="shared" si="108"/>
        <v>-4.4986550222447359E-2</v>
      </c>
      <c r="G2319" s="4">
        <v>58</v>
      </c>
      <c r="H2319" s="4">
        <f t="shared" si="109"/>
        <v>7.6304474840278536</v>
      </c>
      <c r="M2319" s="6">
        <v>0.54800000000000004</v>
      </c>
      <c r="N2319" s="8">
        <f t="shared" si="110"/>
        <v>-6.933296535574654E-2</v>
      </c>
    </row>
    <row r="2320" spans="1:14" x14ac:dyDescent="0.35">
      <c r="A2320" s="4">
        <v>8</v>
      </c>
      <c r="B2320" s="4">
        <f t="shared" si="108"/>
        <v>0.16908744968147643</v>
      </c>
      <c r="G2320" s="4">
        <v>61</v>
      </c>
      <c r="H2320" s="4">
        <f t="shared" si="109"/>
        <v>8.8767815427658281</v>
      </c>
      <c r="M2320" s="6">
        <v>0.317</v>
      </c>
      <c r="N2320" s="8">
        <f t="shared" si="110"/>
        <v>-7.9332893280785166</v>
      </c>
    </row>
    <row r="2321" spans="1:14" x14ac:dyDescent="0.35">
      <c r="A2321" s="4">
        <v>2</v>
      </c>
      <c r="B2321" s="4">
        <f t="shared" si="108"/>
        <v>-0.15518246266652197</v>
      </c>
      <c r="G2321" s="4">
        <v>77</v>
      </c>
      <c r="H2321" s="4">
        <f t="shared" si="109"/>
        <v>17.854109850884047</v>
      </c>
      <c r="M2321" s="6">
        <v>0.49</v>
      </c>
      <c r="N2321" s="8">
        <f t="shared" si="110"/>
        <v>-0.52835996863041379</v>
      </c>
    </row>
    <row r="2322" spans="1:14" x14ac:dyDescent="0.35">
      <c r="A2322" s="4">
        <v>1</v>
      </c>
      <c r="B2322" s="4">
        <f t="shared" si="108"/>
        <v>-0.3718571701143138</v>
      </c>
      <c r="G2322" s="4">
        <v>0</v>
      </c>
      <c r="H2322" s="4">
        <f t="shared" si="109"/>
        <v>0</v>
      </c>
      <c r="M2322" s="6">
        <v>0.51600000000000001</v>
      </c>
      <c r="N2322" s="8">
        <f t="shared" si="110"/>
        <v>-0.25027309194778913</v>
      </c>
    </row>
    <row r="2323" spans="1:14" x14ac:dyDescent="0.35">
      <c r="A2323" s="4">
        <v>1</v>
      </c>
      <c r="B2323" s="4">
        <f t="shared" si="108"/>
        <v>-0.3718571701143138</v>
      </c>
      <c r="G2323" s="4">
        <v>56</v>
      </c>
      <c r="H2323" s="4">
        <f t="shared" si="109"/>
        <v>6.8679971778006275</v>
      </c>
      <c r="M2323" s="6">
        <v>0.36599999999999999</v>
      </c>
      <c r="N2323" s="8">
        <f t="shared" si="110"/>
        <v>-4.5619729058998226</v>
      </c>
    </row>
    <row r="2324" spans="1:14" x14ac:dyDescent="0.35">
      <c r="A2324" s="4">
        <v>5</v>
      </c>
      <c r="B2324" s="4">
        <f t="shared" si="108"/>
        <v>4.7396761401866345E-7</v>
      </c>
      <c r="G2324" s="4">
        <v>0</v>
      </c>
      <c r="H2324" s="4">
        <f t="shared" si="109"/>
        <v>0</v>
      </c>
      <c r="M2324" s="6">
        <v>0.78400000000000003</v>
      </c>
      <c r="N2324" s="8">
        <f t="shared" si="110"/>
        <v>1.7587312611520822</v>
      </c>
    </row>
    <row r="2325" spans="1:14" x14ac:dyDescent="0.35">
      <c r="A2325" s="4">
        <v>4</v>
      </c>
      <c r="B2325" s="4">
        <f t="shared" si="108"/>
        <v>-5.2615367038240336E-3</v>
      </c>
      <c r="G2325" s="4">
        <v>73</v>
      </c>
      <c r="H2325" s="4">
        <f t="shared" si="109"/>
        <v>15.213691566351965</v>
      </c>
      <c r="M2325" s="6">
        <v>0.502</v>
      </c>
      <c r="N2325" s="8">
        <f t="shared" si="110"/>
        <v>-0.38292001433980222</v>
      </c>
    </row>
    <row r="2326" spans="1:14" x14ac:dyDescent="0.35">
      <c r="A2326" s="4">
        <v>4</v>
      </c>
      <c r="B2326" s="4">
        <f t="shared" si="108"/>
        <v>-5.2615367038240336E-3</v>
      </c>
      <c r="G2326" s="4">
        <v>0</v>
      </c>
      <c r="H2326" s="4">
        <f t="shared" si="109"/>
        <v>0</v>
      </c>
      <c r="M2326" s="6">
        <v>0.502</v>
      </c>
      <c r="N2326" s="8">
        <f t="shared" si="110"/>
        <v>-0.38292001433980222</v>
      </c>
    </row>
    <row r="2327" spans="1:14" x14ac:dyDescent="0.35">
      <c r="A2327" s="4">
        <v>1</v>
      </c>
      <c r="B2327" s="4">
        <f t="shared" si="108"/>
        <v>-0.3718571701143138</v>
      </c>
      <c r="G2327" s="4">
        <v>33</v>
      </c>
      <c r="H2327" s="4">
        <f t="shared" si="109"/>
        <v>1.4054255567751295</v>
      </c>
      <c r="M2327" s="6">
        <v>0.74099999999999999</v>
      </c>
      <c r="N2327" s="8">
        <f t="shared" si="110"/>
        <v>0.75926793109144197</v>
      </c>
    </row>
    <row r="2328" spans="1:14" x14ac:dyDescent="0.35">
      <c r="A2328" s="4">
        <v>18</v>
      </c>
      <c r="B2328" s="4">
        <f t="shared" si="108"/>
        <v>13.315866069213472</v>
      </c>
      <c r="G2328" s="4">
        <v>15</v>
      </c>
      <c r="H2328" s="4">
        <f t="shared" si="109"/>
        <v>0.13198962779631193</v>
      </c>
      <c r="M2328" s="6">
        <v>0.53200000000000003</v>
      </c>
      <c r="N2328" s="8">
        <f t="shared" si="110"/>
        <v>-0.141016065682953</v>
      </c>
    </row>
    <row r="2329" spans="1:14" x14ac:dyDescent="0.35">
      <c r="A2329" s="4">
        <v>2</v>
      </c>
      <c r="B2329" s="4">
        <f t="shared" si="108"/>
        <v>-0.15518246266652197</v>
      </c>
      <c r="G2329" s="4">
        <v>0</v>
      </c>
      <c r="H2329" s="4">
        <f t="shared" si="109"/>
        <v>0</v>
      </c>
      <c r="M2329" s="6">
        <v>0.59499999999999997</v>
      </c>
      <c r="N2329" s="8">
        <f t="shared" si="110"/>
        <v>-6.9571667329627819E-4</v>
      </c>
    </row>
    <row r="2330" spans="1:14" x14ac:dyDescent="0.35">
      <c r="A2330" s="4">
        <v>8</v>
      </c>
      <c r="B2330" s="4">
        <f t="shared" si="108"/>
        <v>0.16908744968147643</v>
      </c>
      <c r="G2330" s="4">
        <v>0</v>
      </c>
      <c r="H2330" s="4">
        <f t="shared" si="109"/>
        <v>0</v>
      </c>
      <c r="M2330" s="6">
        <v>0.38800000000000001</v>
      </c>
      <c r="N2330" s="8">
        <f t="shared" si="110"/>
        <v>-3.4271603563457562</v>
      </c>
    </row>
    <row r="2331" spans="1:14" x14ac:dyDescent="0.35">
      <c r="A2331" s="4">
        <v>8</v>
      </c>
      <c r="B2331" s="4">
        <f t="shared" si="108"/>
        <v>0.16908744968147643</v>
      </c>
      <c r="G2331" s="4">
        <v>65</v>
      </c>
      <c r="H2331" s="4">
        <f t="shared" si="109"/>
        <v>10.740044898833231</v>
      </c>
      <c r="M2331" s="6">
        <v>0.38800000000000001</v>
      </c>
      <c r="N2331" s="8">
        <f t="shared" si="110"/>
        <v>-3.4271603563457562</v>
      </c>
    </row>
    <row r="2332" spans="1:14" x14ac:dyDescent="0.35">
      <c r="A2332" s="4">
        <v>11</v>
      </c>
      <c r="B2332" s="4">
        <f t="shared" si="108"/>
        <v>1.3242916585882474</v>
      </c>
      <c r="G2332" s="4">
        <v>0</v>
      </c>
      <c r="H2332" s="4">
        <f t="shared" si="109"/>
        <v>0</v>
      </c>
      <c r="M2332" s="6">
        <v>0.31900000000000001</v>
      </c>
      <c r="N2332" s="8">
        <f t="shared" si="110"/>
        <v>-7.7707965746558392</v>
      </c>
    </row>
    <row r="2333" spans="1:14" x14ac:dyDescent="0.35">
      <c r="A2333" s="4">
        <v>5</v>
      </c>
      <c r="B2333" s="4">
        <f t="shared" si="108"/>
        <v>4.7396761401866345E-7</v>
      </c>
      <c r="G2333" s="4">
        <v>85</v>
      </c>
      <c r="H2333" s="4">
        <f t="shared" si="109"/>
        <v>24.01722375419557</v>
      </c>
      <c r="M2333" s="6">
        <v>0.748</v>
      </c>
      <c r="N2333" s="8">
        <f t="shared" si="110"/>
        <v>0.88549819734219537</v>
      </c>
    </row>
    <row r="2334" spans="1:14" x14ac:dyDescent="0.35">
      <c r="A2334" s="4">
        <v>1</v>
      </c>
      <c r="B2334" s="4">
        <f t="shared" si="108"/>
        <v>-0.3718571701143138</v>
      </c>
      <c r="G2334" s="4">
        <v>43</v>
      </c>
      <c r="H2334" s="4">
        <f t="shared" si="109"/>
        <v>3.1093627665781836</v>
      </c>
      <c r="M2334" s="6">
        <v>0.31</v>
      </c>
      <c r="N2334" s="8">
        <f t="shared" si="110"/>
        <v>-8.5198308990245408</v>
      </c>
    </row>
    <row r="2335" spans="1:14" x14ac:dyDescent="0.35">
      <c r="A2335" s="4">
        <v>16</v>
      </c>
      <c r="B2335" s="4">
        <f t="shared" si="108"/>
        <v>8.0815826818232797</v>
      </c>
      <c r="G2335" s="4">
        <v>39</v>
      </c>
      <c r="H2335" s="4">
        <f t="shared" si="109"/>
        <v>2.3198496981479786</v>
      </c>
      <c r="M2335" s="6">
        <v>0.77600000000000002</v>
      </c>
      <c r="N2335" s="8">
        <f t="shared" si="110"/>
        <v>1.5297330152740884</v>
      </c>
    </row>
    <row r="2336" spans="1:14" x14ac:dyDescent="0.35">
      <c r="A2336" s="4">
        <v>21</v>
      </c>
      <c r="B2336" s="4">
        <f t="shared" si="108"/>
        <v>24.779667457358471</v>
      </c>
      <c r="G2336" s="4">
        <v>0</v>
      </c>
      <c r="H2336" s="4">
        <f t="shared" si="109"/>
        <v>0</v>
      </c>
      <c r="M2336" s="6">
        <v>0.379</v>
      </c>
      <c r="N2336" s="8">
        <f t="shared" si="110"/>
        <v>-3.8653624034449012</v>
      </c>
    </row>
    <row r="2337" spans="1:14" x14ac:dyDescent="0.35">
      <c r="A2337" s="4">
        <v>5</v>
      </c>
      <c r="B2337" s="4">
        <f t="shared" si="108"/>
        <v>4.7396761401866345E-7</v>
      </c>
      <c r="G2337" s="4">
        <v>0</v>
      </c>
      <c r="H2337" s="4">
        <f t="shared" si="109"/>
        <v>0</v>
      </c>
      <c r="M2337" s="6">
        <v>0.74399999999999999</v>
      </c>
      <c r="N2337" s="8">
        <f t="shared" si="110"/>
        <v>0.81178445395424748</v>
      </c>
    </row>
    <row r="2338" spans="1:14" x14ac:dyDescent="0.35">
      <c r="A2338" s="4">
        <v>1</v>
      </c>
      <c r="B2338" s="4">
        <f t="shared" si="108"/>
        <v>-0.3718571701143138</v>
      </c>
      <c r="G2338" s="4">
        <v>0</v>
      </c>
      <c r="H2338" s="4">
        <f t="shared" si="109"/>
        <v>0</v>
      </c>
      <c r="M2338" s="6">
        <v>0.74199999999999999</v>
      </c>
      <c r="N2338" s="8">
        <f t="shared" si="110"/>
        <v>0.77651361118399553</v>
      </c>
    </row>
    <row r="2339" spans="1:14" x14ac:dyDescent="0.35">
      <c r="A2339" s="4">
        <v>14</v>
      </c>
      <c r="B2339" s="4">
        <f t="shared" si="108"/>
        <v>4.4378262948011065</v>
      </c>
      <c r="G2339" s="4">
        <v>0</v>
      </c>
      <c r="H2339" s="4">
        <f t="shared" si="109"/>
        <v>0</v>
      </c>
      <c r="M2339" s="6">
        <v>0.49099999999999999</v>
      </c>
      <c r="N2339" s="8">
        <f t="shared" si="110"/>
        <v>-0.5150322410111644</v>
      </c>
    </row>
    <row r="2340" spans="1:14" x14ac:dyDescent="0.35">
      <c r="A2340" s="4">
        <v>1</v>
      </c>
      <c r="B2340" s="4">
        <f t="shared" si="108"/>
        <v>-0.3718571701143138</v>
      </c>
      <c r="G2340" s="4">
        <v>0</v>
      </c>
      <c r="H2340" s="4">
        <f t="shared" si="109"/>
        <v>0</v>
      </c>
      <c r="M2340" s="6">
        <v>0.48899999999999999</v>
      </c>
      <c r="N2340" s="8">
        <f t="shared" si="110"/>
        <v>-0.54191566065815577</v>
      </c>
    </row>
    <row r="2341" spans="1:14" x14ac:dyDescent="0.35">
      <c r="A2341" s="4">
        <v>2</v>
      </c>
      <c r="B2341" s="4">
        <f t="shared" si="108"/>
        <v>-0.15518246266652197</v>
      </c>
      <c r="G2341" s="4">
        <v>79</v>
      </c>
      <c r="H2341" s="4">
        <f t="shared" si="109"/>
        <v>19.281787881204689</v>
      </c>
      <c r="M2341" s="6">
        <v>0.66</v>
      </c>
      <c r="N2341" s="8">
        <f t="shared" si="110"/>
        <v>4.5497615048297198E-2</v>
      </c>
    </row>
    <row r="2342" spans="1:14" x14ac:dyDescent="0.35">
      <c r="A2342" s="4">
        <v>25</v>
      </c>
      <c r="B2342" s="4">
        <f t="shared" si="108"/>
        <v>48.320170050017083</v>
      </c>
      <c r="G2342" s="4">
        <v>31</v>
      </c>
      <c r="H2342" s="4">
        <f t="shared" si="109"/>
        <v>1.1650675560533121</v>
      </c>
      <c r="M2342" s="6">
        <v>0.70299999999999996</v>
      </c>
      <c r="N2342" s="8">
        <f t="shared" si="110"/>
        <v>0.2768875267469047</v>
      </c>
    </row>
    <row r="2343" spans="1:14" x14ac:dyDescent="0.35">
      <c r="A2343" s="4">
        <v>5</v>
      </c>
      <c r="B2343" s="4">
        <f t="shared" si="108"/>
        <v>4.7396761401866345E-7</v>
      </c>
      <c r="G2343" s="4">
        <v>80</v>
      </c>
      <c r="H2343" s="4">
        <f t="shared" si="109"/>
        <v>20.023315387173842</v>
      </c>
      <c r="M2343" s="6">
        <v>0.68700000000000006</v>
      </c>
      <c r="N2343" s="8">
        <f t="shared" si="110"/>
        <v>0.15930195694659202</v>
      </c>
    </row>
    <row r="2344" spans="1:14" x14ac:dyDescent="0.35">
      <c r="A2344" s="4">
        <v>10</v>
      </c>
      <c r="B2344" s="4">
        <f t="shared" si="108"/>
        <v>0.76964184735633479</v>
      </c>
      <c r="G2344" s="4">
        <v>32</v>
      </c>
      <c r="H2344" s="4">
        <f t="shared" si="109"/>
        <v>1.2814921847791259</v>
      </c>
      <c r="M2344" s="6">
        <v>0.44</v>
      </c>
      <c r="N2344" s="8">
        <f t="shared" si="110"/>
        <v>-1.5256583036524076</v>
      </c>
    </row>
    <row r="2345" spans="1:14" x14ac:dyDescent="0.35">
      <c r="A2345" s="4">
        <v>5</v>
      </c>
      <c r="B2345" s="4">
        <f t="shared" si="108"/>
        <v>4.7396761401866345E-7</v>
      </c>
      <c r="G2345" s="4">
        <v>0</v>
      </c>
      <c r="H2345" s="4">
        <f t="shared" si="109"/>
        <v>0</v>
      </c>
      <c r="M2345" s="6">
        <v>0.68700000000000006</v>
      </c>
      <c r="N2345" s="8">
        <f t="shared" si="110"/>
        <v>0.15930195694659202</v>
      </c>
    </row>
    <row r="2346" spans="1:14" x14ac:dyDescent="0.35">
      <c r="A2346" s="4">
        <v>13</v>
      </c>
      <c r="B2346" s="4">
        <f t="shared" si="108"/>
        <v>3.1223759862323677</v>
      </c>
      <c r="G2346" s="4">
        <v>0</v>
      </c>
      <c r="H2346" s="4">
        <f t="shared" si="109"/>
        <v>0</v>
      </c>
      <c r="M2346" s="6">
        <v>0.70299999999999996</v>
      </c>
      <c r="N2346" s="8">
        <f t="shared" si="110"/>
        <v>0.2768875267469047</v>
      </c>
    </row>
    <row r="2347" spans="1:14" x14ac:dyDescent="0.35">
      <c r="A2347" s="4">
        <v>9</v>
      </c>
      <c r="B2347" s="4">
        <f t="shared" si="108"/>
        <v>0.39657640974683322</v>
      </c>
      <c r="G2347" s="4">
        <v>0</v>
      </c>
      <c r="H2347" s="4">
        <f t="shared" si="109"/>
        <v>0</v>
      </c>
      <c r="M2347" s="6">
        <v>0.47199999999999998</v>
      </c>
      <c r="N2347" s="8">
        <f t="shared" si="110"/>
        <v>-0.80911417799174556</v>
      </c>
    </row>
    <row r="2348" spans="1:14" x14ac:dyDescent="0.35">
      <c r="A2348" s="4">
        <v>3</v>
      </c>
      <c r="B2348" s="4">
        <f t="shared" si="108"/>
        <v>-4.4986550222447359E-2</v>
      </c>
      <c r="G2348" s="4">
        <v>1</v>
      </c>
      <c r="H2348" s="4">
        <f t="shared" si="109"/>
        <v>3.9108037865573909E-5</v>
      </c>
      <c r="M2348" s="6">
        <v>0.628</v>
      </c>
      <c r="N2348" s="8">
        <f t="shared" si="110"/>
        <v>2.6064823688528244E-3</v>
      </c>
    </row>
    <row r="2349" spans="1:14" x14ac:dyDescent="0.35">
      <c r="A2349" s="4">
        <v>14</v>
      </c>
      <c r="B2349" s="4">
        <f t="shared" si="108"/>
        <v>4.4378262948011065</v>
      </c>
      <c r="G2349" s="4">
        <v>29</v>
      </c>
      <c r="H2349" s="4">
        <f t="shared" si="109"/>
        <v>0.95380593550348169</v>
      </c>
      <c r="M2349" s="6">
        <v>0.54500000000000004</v>
      </c>
      <c r="N2349" s="8">
        <f t="shared" si="110"/>
        <v>-8.027586438603905E-2</v>
      </c>
    </row>
    <row r="2350" spans="1:14" x14ac:dyDescent="0.35">
      <c r="A2350" s="4">
        <v>2</v>
      </c>
      <c r="B2350" s="4">
        <f t="shared" si="108"/>
        <v>-0.15518246266652197</v>
      </c>
      <c r="G2350" s="4">
        <v>0</v>
      </c>
      <c r="H2350" s="4">
        <f t="shared" si="109"/>
        <v>0</v>
      </c>
      <c r="M2350" s="6">
        <v>0.66</v>
      </c>
      <c r="N2350" s="8">
        <f t="shared" si="110"/>
        <v>4.5497615048297198E-2</v>
      </c>
    </row>
    <row r="2351" spans="1:14" x14ac:dyDescent="0.35">
      <c r="A2351" s="4">
        <v>1</v>
      </c>
      <c r="B2351" s="4">
        <f t="shared" si="108"/>
        <v>-0.3718571701143138</v>
      </c>
      <c r="G2351" s="4">
        <v>51</v>
      </c>
      <c r="H2351" s="4">
        <f t="shared" si="109"/>
        <v>5.1877203309062425</v>
      </c>
      <c r="M2351" s="6">
        <v>0.76300000000000001</v>
      </c>
      <c r="N2351" s="8">
        <f t="shared" si="110"/>
        <v>1.2015212144174969</v>
      </c>
    </row>
    <row r="2352" spans="1:14" x14ac:dyDescent="0.35">
      <c r="A2352" s="4">
        <v>3</v>
      </c>
      <c r="B2352" s="4">
        <f t="shared" si="108"/>
        <v>-4.4986550222447359E-2</v>
      </c>
      <c r="G2352" s="4">
        <v>0</v>
      </c>
      <c r="H2352" s="4">
        <f t="shared" si="109"/>
        <v>0</v>
      </c>
      <c r="M2352" s="6">
        <v>0.63800000000000001</v>
      </c>
      <c r="N2352" s="8">
        <f t="shared" si="110"/>
        <v>8.7641921654881896E-3</v>
      </c>
    </row>
    <row r="2353" spans="1:14" x14ac:dyDescent="0.35">
      <c r="A2353" s="4">
        <v>1</v>
      </c>
      <c r="B2353" s="4">
        <f t="shared" si="108"/>
        <v>-0.3718571701143138</v>
      </c>
      <c r="G2353" s="4">
        <v>0</v>
      </c>
      <c r="H2353" s="4">
        <f t="shared" si="109"/>
        <v>0</v>
      </c>
      <c r="M2353" s="6">
        <v>0.753</v>
      </c>
      <c r="N2353" s="8">
        <f t="shared" si="110"/>
        <v>0.98374746787381828</v>
      </c>
    </row>
    <row r="2354" spans="1:14" x14ac:dyDescent="0.35">
      <c r="A2354" s="4">
        <v>3</v>
      </c>
      <c r="B2354" s="4">
        <f t="shared" si="108"/>
        <v>-4.4986550222447359E-2</v>
      </c>
      <c r="G2354" s="4">
        <v>67</v>
      </c>
      <c r="H2354" s="4">
        <f t="shared" si="109"/>
        <v>11.762250792563604</v>
      </c>
      <c r="M2354" s="6">
        <v>0.79400000000000004</v>
      </c>
      <c r="N2354" s="8">
        <f t="shared" si="110"/>
        <v>2.0757287532381561</v>
      </c>
    </row>
    <row r="2355" spans="1:14" x14ac:dyDescent="0.35">
      <c r="A2355" s="4">
        <v>1</v>
      </c>
      <c r="B2355" s="4">
        <f t="shared" si="108"/>
        <v>-0.3718571701143138</v>
      </c>
      <c r="G2355" s="4">
        <v>75</v>
      </c>
      <c r="H2355" s="4">
        <f t="shared" si="109"/>
        <v>16.498703474538985</v>
      </c>
      <c r="M2355" s="6">
        <v>0.88300000000000001</v>
      </c>
      <c r="N2355" s="8">
        <f t="shared" si="110"/>
        <v>6.7059545039746453</v>
      </c>
    </row>
    <row r="2356" spans="1:14" x14ac:dyDescent="0.35">
      <c r="A2356" s="4">
        <v>2</v>
      </c>
      <c r="B2356" s="4">
        <f t="shared" si="108"/>
        <v>-0.15518246266652197</v>
      </c>
      <c r="G2356" s="4">
        <v>0</v>
      </c>
      <c r="H2356" s="4">
        <f t="shared" si="109"/>
        <v>0</v>
      </c>
      <c r="M2356" s="6">
        <v>0.61599999999999999</v>
      </c>
      <c r="N2356" s="8">
        <f t="shared" si="110"/>
        <v>1.6962313699697525E-4</v>
      </c>
    </row>
    <row r="2357" spans="1:14" x14ac:dyDescent="0.35">
      <c r="A2357" s="4">
        <v>3</v>
      </c>
      <c r="B2357" s="4">
        <f t="shared" si="108"/>
        <v>-4.4986550222447359E-2</v>
      </c>
      <c r="G2357" s="4">
        <v>0</v>
      </c>
      <c r="H2357" s="4">
        <f t="shared" si="109"/>
        <v>0</v>
      </c>
      <c r="M2357" s="6">
        <v>0.79600000000000004</v>
      </c>
      <c r="N2357" s="8">
        <f t="shared" si="110"/>
        <v>2.1433828596401319</v>
      </c>
    </row>
    <row r="2358" spans="1:14" x14ac:dyDescent="0.35">
      <c r="A2358" s="4">
        <v>1</v>
      </c>
      <c r="B2358" s="4">
        <f t="shared" si="108"/>
        <v>-0.3718571701143138</v>
      </c>
      <c r="G2358" s="4">
        <v>37</v>
      </c>
      <c r="H2358" s="4">
        <f t="shared" si="109"/>
        <v>1.9809394420049145</v>
      </c>
      <c r="M2358" s="6">
        <v>0.53600000000000003</v>
      </c>
      <c r="N2358" s="8">
        <f t="shared" si="110"/>
        <v>-0.11988203508373187</v>
      </c>
    </row>
    <row r="2359" spans="1:14" x14ac:dyDescent="0.35">
      <c r="A2359" s="4">
        <v>1</v>
      </c>
      <c r="B2359" s="4">
        <f t="shared" si="108"/>
        <v>-0.3718571701143138</v>
      </c>
      <c r="G2359" s="4">
        <v>19</v>
      </c>
      <c r="H2359" s="4">
        <f t="shared" si="109"/>
        <v>0.26824203171997135</v>
      </c>
      <c r="M2359" s="6">
        <v>0.58799999999999997</v>
      </c>
      <c r="N2359" s="8">
        <f t="shared" si="110"/>
        <v>-2.548733923670552E-3</v>
      </c>
    </row>
    <row r="2360" spans="1:14" x14ac:dyDescent="0.35">
      <c r="A2360" s="4">
        <v>1</v>
      </c>
      <c r="B2360" s="4">
        <f t="shared" si="108"/>
        <v>-0.3718571701143138</v>
      </c>
      <c r="G2360" s="4">
        <v>0</v>
      </c>
      <c r="H2360" s="4">
        <f t="shared" si="109"/>
        <v>0</v>
      </c>
      <c r="M2360" s="6">
        <v>0.61</v>
      </c>
      <c r="N2360" s="8">
        <f t="shared" si="110"/>
        <v>2.8771573460276228E-6</v>
      </c>
    </row>
    <row r="2361" spans="1:14" x14ac:dyDescent="0.35">
      <c r="A2361" s="4">
        <v>1</v>
      </c>
      <c r="B2361" s="4">
        <f t="shared" si="108"/>
        <v>-0.3718571701143138</v>
      </c>
      <c r="G2361" s="4">
        <v>32</v>
      </c>
      <c r="H2361" s="4">
        <f t="shared" si="109"/>
        <v>1.2814921847791259</v>
      </c>
      <c r="M2361" s="6">
        <v>0.76300000000000001</v>
      </c>
      <c r="N2361" s="8">
        <f t="shared" si="110"/>
        <v>1.2015212144174969</v>
      </c>
    </row>
    <row r="2362" spans="1:14" x14ac:dyDescent="0.35">
      <c r="A2362" s="4">
        <v>12</v>
      </c>
      <c r="B2362" s="4">
        <f t="shared" si="108"/>
        <v>2.0965337395208357</v>
      </c>
      <c r="G2362" s="4">
        <v>52</v>
      </c>
      <c r="H2362" s="4">
        <f t="shared" si="109"/>
        <v>5.498902988202615</v>
      </c>
      <c r="M2362" s="6">
        <v>0.70099999999999996</v>
      </c>
      <c r="N2362" s="8">
        <f t="shared" si="110"/>
        <v>0.25977863528014927</v>
      </c>
    </row>
    <row r="2363" spans="1:14" x14ac:dyDescent="0.35">
      <c r="A2363" s="4">
        <v>9</v>
      </c>
      <c r="B2363" s="4">
        <f t="shared" si="108"/>
        <v>0.39657640974683322</v>
      </c>
      <c r="G2363" s="4">
        <v>35</v>
      </c>
      <c r="H2363" s="4">
        <f t="shared" si="109"/>
        <v>1.6767571234864804</v>
      </c>
      <c r="M2363" s="6">
        <v>0.79500000000000004</v>
      </c>
      <c r="N2363" s="8">
        <f t="shared" si="110"/>
        <v>2.1093749870434957</v>
      </c>
    </row>
    <row r="2364" spans="1:14" x14ac:dyDescent="0.35">
      <c r="A2364" s="4">
        <v>4</v>
      </c>
      <c r="B2364" s="4">
        <f t="shared" si="108"/>
        <v>-5.2615367038240336E-3</v>
      </c>
      <c r="G2364" s="4">
        <v>0</v>
      </c>
      <c r="H2364" s="4">
        <f t="shared" si="109"/>
        <v>0</v>
      </c>
      <c r="M2364" s="6">
        <v>0.56399999999999995</v>
      </c>
      <c r="N2364" s="8">
        <f t="shared" si="110"/>
        <v>-2.7305709961798218E-2</v>
      </c>
    </row>
    <row r="2365" spans="1:14" x14ac:dyDescent="0.35">
      <c r="A2365" s="4">
        <v>1</v>
      </c>
      <c r="B2365" s="4">
        <f t="shared" si="108"/>
        <v>-0.3718571701143138</v>
      </c>
      <c r="G2365" s="4">
        <v>67</v>
      </c>
      <c r="H2365" s="4">
        <f t="shared" si="109"/>
        <v>11.762250792563604</v>
      </c>
      <c r="M2365" s="6">
        <v>0.65</v>
      </c>
      <c r="N2365" s="8">
        <f t="shared" si="110"/>
        <v>2.3997791812388321E-2</v>
      </c>
    </row>
    <row r="2366" spans="1:14" x14ac:dyDescent="0.35">
      <c r="A2366" s="4">
        <v>1</v>
      </c>
      <c r="B2366" s="4">
        <f t="shared" si="108"/>
        <v>-0.3718571701143138</v>
      </c>
      <c r="G2366" s="4">
        <v>47</v>
      </c>
      <c r="H2366" s="4">
        <f t="shared" si="109"/>
        <v>4.0603138153174791</v>
      </c>
      <c r="M2366" s="6">
        <v>0.32300000000000001</v>
      </c>
      <c r="N2366" s="8">
        <f t="shared" si="110"/>
        <v>-7.4524979487135985</v>
      </c>
    </row>
    <row r="2367" spans="1:14" x14ac:dyDescent="0.35">
      <c r="A2367" s="4">
        <v>12</v>
      </c>
      <c r="B2367" s="4">
        <f t="shared" si="108"/>
        <v>2.0965337395208357</v>
      </c>
      <c r="G2367" s="4">
        <v>29</v>
      </c>
      <c r="H2367" s="4">
        <f t="shared" si="109"/>
        <v>0.95380593550348169</v>
      </c>
      <c r="M2367" s="6">
        <v>0.57799999999999996</v>
      </c>
      <c r="N2367" s="8">
        <f t="shared" si="110"/>
        <v>-8.6342584993366611E-3</v>
      </c>
    </row>
    <row r="2368" spans="1:14" x14ac:dyDescent="0.35">
      <c r="A2368" s="4">
        <v>1</v>
      </c>
      <c r="B2368" s="4">
        <f t="shared" si="108"/>
        <v>-0.3718571701143138</v>
      </c>
      <c r="G2368" s="4">
        <v>0</v>
      </c>
      <c r="H2368" s="4">
        <f t="shared" si="109"/>
        <v>0</v>
      </c>
      <c r="M2368" s="6">
        <v>0.49199999999999999</v>
      </c>
      <c r="N2368" s="8">
        <f t="shared" si="110"/>
        <v>-0.50193054467516229</v>
      </c>
    </row>
    <row r="2369" spans="1:14" x14ac:dyDescent="0.35">
      <c r="A2369" s="4">
        <v>1</v>
      </c>
      <c r="B2369" s="4">
        <f t="shared" si="108"/>
        <v>-0.3718571701143138</v>
      </c>
      <c r="G2369" s="4">
        <v>3</v>
      </c>
      <c r="H2369" s="4">
        <f t="shared" si="109"/>
        <v>1.0559170223704954E-3</v>
      </c>
      <c r="M2369" s="6">
        <v>0.53900000000000003</v>
      </c>
      <c r="N2369" s="8">
        <f t="shared" si="110"/>
        <v>-0.10549820486841112</v>
      </c>
    </row>
    <row r="2370" spans="1:14" x14ac:dyDescent="0.35">
      <c r="A2370" s="4">
        <v>1</v>
      </c>
      <c r="B2370" s="4">
        <f t="shared" ref="B2370:B2433" si="111">((A2370-E$3)/E$4)^3</f>
        <v>-0.3718571701143138</v>
      </c>
      <c r="G2370" s="4">
        <v>64</v>
      </c>
      <c r="H2370" s="4">
        <f t="shared" ref="H2370:H2433" si="112">((G2370-K$3)/K$4)^3</f>
        <v>10.251937478233007</v>
      </c>
      <c r="M2370" s="6">
        <v>0.70499999999999996</v>
      </c>
      <c r="N2370" s="8">
        <f t="shared" ref="N2370:N2433" si="113">((M2370-Q$3)/Q$4)^3</f>
        <v>0.29473158328860694</v>
      </c>
    </row>
    <row r="2371" spans="1:14" x14ac:dyDescent="0.35">
      <c r="A2371" s="4">
        <v>6</v>
      </c>
      <c r="B2371" s="4">
        <f t="shared" si="111"/>
        <v>6.8073778701327808E-3</v>
      </c>
      <c r="G2371" s="4">
        <v>27</v>
      </c>
      <c r="H2371" s="4">
        <f t="shared" si="112"/>
        <v>0.76976350930809112</v>
      </c>
      <c r="M2371" s="6">
        <v>0.70299999999999996</v>
      </c>
      <c r="N2371" s="8">
        <f t="shared" si="113"/>
        <v>0.2768875267469047</v>
      </c>
    </row>
    <row r="2372" spans="1:14" x14ac:dyDescent="0.35">
      <c r="A2372" s="4">
        <v>3</v>
      </c>
      <c r="B2372" s="4">
        <f t="shared" si="111"/>
        <v>-4.4986550222447359E-2</v>
      </c>
      <c r="G2372" s="4">
        <v>45</v>
      </c>
      <c r="H2372" s="4">
        <f t="shared" si="112"/>
        <v>3.5637199505004213</v>
      </c>
      <c r="M2372" s="6">
        <v>0.55600000000000005</v>
      </c>
      <c r="N2372" s="8">
        <f t="shared" si="113"/>
        <v>-4.5107237104888294E-2</v>
      </c>
    </row>
    <row r="2373" spans="1:14" x14ac:dyDescent="0.35">
      <c r="A2373" s="4">
        <v>1</v>
      </c>
      <c r="B2373" s="4">
        <f t="shared" si="111"/>
        <v>-0.3718571701143138</v>
      </c>
      <c r="G2373" s="4">
        <v>34</v>
      </c>
      <c r="H2373" s="4">
        <f t="shared" si="112"/>
        <v>1.5371023202685161</v>
      </c>
      <c r="M2373" s="6">
        <v>0.58199999999999996</v>
      </c>
      <c r="N2373" s="8">
        <f t="shared" si="113"/>
        <v>-5.6141110398302604E-3</v>
      </c>
    </row>
    <row r="2374" spans="1:14" x14ac:dyDescent="0.35">
      <c r="A2374" s="4">
        <v>2</v>
      </c>
      <c r="B2374" s="4">
        <f t="shared" si="111"/>
        <v>-0.15518246266652197</v>
      </c>
      <c r="G2374" s="4">
        <v>62</v>
      </c>
      <c r="H2374" s="4">
        <f t="shared" si="112"/>
        <v>9.3205404484264971</v>
      </c>
      <c r="M2374" s="6">
        <v>0.58199999999999996</v>
      </c>
      <c r="N2374" s="8">
        <f t="shared" si="113"/>
        <v>-5.6141110398302604E-3</v>
      </c>
    </row>
    <row r="2375" spans="1:14" x14ac:dyDescent="0.35">
      <c r="A2375" s="4">
        <v>9</v>
      </c>
      <c r="B2375" s="4">
        <f t="shared" si="111"/>
        <v>0.39657640974683322</v>
      </c>
      <c r="G2375" s="4">
        <v>33</v>
      </c>
      <c r="H2375" s="4">
        <f t="shared" si="112"/>
        <v>1.4054255567751295</v>
      </c>
      <c r="M2375" s="6">
        <v>0.623</v>
      </c>
      <c r="N2375" s="8">
        <f t="shared" si="113"/>
        <v>1.1037056238393007E-3</v>
      </c>
    </row>
    <row r="2376" spans="1:14" x14ac:dyDescent="0.35">
      <c r="A2376" s="4">
        <v>3</v>
      </c>
      <c r="B2376" s="4">
        <f t="shared" si="111"/>
        <v>-4.4986550222447359E-2</v>
      </c>
      <c r="G2376" s="4">
        <v>40</v>
      </c>
      <c r="H2376" s="4">
        <f t="shared" si="112"/>
        <v>2.5029144233967302</v>
      </c>
      <c r="M2376" s="6">
        <v>0.71899999999999997</v>
      </c>
      <c r="N2376" s="8">
        <f t="shared" si="113"/>
        <v>0.44152366134381188</v>
      </c>
    </row>
    <row r="2377" spans="1:14" x14ac:dyDescent="0.35">
      <c r="A2377" s="4">
        <v>2</v>
      </c>
      <c r="B2377" s="4">
        <f t="shared" si="111"/>
        <v>-0.15518246266652197</v>
      </c>
      <c r="G2377" s="4">
        <v>31</v>
      </c>
      <c r="H2377" s="4">
        <f t="shared" si="112"/>
        <v>1.1650675560533121</v>
      </c>
      <c r="M2377" s="6">
        <v>0.51200000000000001</v>
      </c>
      <c r="N2377" s="8">
        <f t="shared" si="113"/>
        <v>-0.28438617455945259</v>
      </c>
    </row>
    <row r="2378" spans="1:14" x14ac:dyDescent="0.35">
      <c r="A2378" s="4">
        <v>8</v>
      </c>
      <c r="B2378" s="4">
        <f t="shared" si="111"/>
        <v>0.16908744968147643</v>
      </c>
      <c r="G2378" s="4">
        <v>79</v>
      </c>
      <c r="H2378" s="4">
        <f t="shared" si="112"/>
        <v>19.281787881204689</v>
      </c>
      <c r="M2378" s="6">
        <v>0.42099999999999999</v>
      </c>
      <c r="N2378" s="8">
        <f t="shared" si="113"/>
        <v>-2.1043264967909394</v>
      </c>
    </row>
    <row r="2379" spans="1:14" x14ac:dyDescent="0.35">
      <c r="A2379" s="4">
        <v>1</v>
      </c>
      <c r="B2379" s="4">
        <f t="shared" si="111"/>
        <v>-0.3718571701143138</v>
      </c>
      <c r="G2379" s="4">
        <v>0</v>
      </c>
      <c r="H2379" s="4">
        <f t="shared" si="112"/>
        <v>0</v>
      </c>
      <c r="M2379" s="6">
        <v>0.28599999999999998</v>
      </c>
      <c r="N2379" s="8">
        <f t="shared" si="113"/>
        <v>-10.749150425234756</v>
      </c>
    </row>
    <row r="2380" spans="1:14" x14ac:dyDescent="0.35">
      <c r="A2380" s="4">
        <v>8</v>
      </c>
      <c r="B2380" s="4">
        <f t="shared" si="111"/>
        <v>0.16908744968147643</v>
      </c>
      <c r="G2380" s="4">
        <v>0</v>
      </c>
      <c r="H2380" s="4">
        <f t="shared" si="112"/>
        <v>0</v>
      </c>
      <c r="M2380" s="6">
        <v>0.42099999999999999</v>
      </c>
      <c r="N2380" s="8">
        <f t="shared" si="113"/>
        <v>-2.1043264967909394</v>
      </c>
    </row>
    <row r="2381" spans="1:14" x14ac:dyDescent="0.35">
      <c r="A2381" s="4">
        <v>9</v>
      </c>
      <c r="B2381" s="4">
        <f t="shared" si="111"/>
        <v>0.39657640974683322</v>
      </c>
      <c r="G2381" s="4">
        <v>3</v>
      </c>
      <c r="H2381" s="4">
        <f t="shared" si="112"/>
        <v>1.0559170223704954E-3</v>
      </c>
      <c r="M2381" s="6">
        <v>0.627</v>
      </c>
      <c r="N2381" s="8">
        <f t="shared" si="113"/>
        <v>2.2360457701387565E-3</v>
      </c>
    </row>
    <row r="2382" spans="1:14" x14ac:dyDescent="0.35">
      <c r="A2382" s="4">
        <v>1</v>
      </c>
      <c r="B2382" s="4">
        <f t="shared" si="111"/>
        <v>-0.3718571701143138</v>
      </c>
      <c r="G2382" s="4">
        <v>63</v>
      </c>
      <c r="H2382" s="4">
        <f t="shared" si="112"/>
        <v>9.7788475441731553</v>
      </c>
      <c r="M2382" s="6">
        <v>0.81100000000000005</v>
      </c>
      <c r="N2382" s="8">
        <f t="shared" si="113"/>
        <v>2.6982121287119067</v>
      </c>
    </row>
    <row r="2383" spans="1:14" x14ac:dyDescent="0.35">
      <c r="A2383" s="4">
        <v>4</v>
      </c>
      <c r="B2383" s="4">
        <f t="shared" si="111"/>
        <v>-5.2615367038240336E-3</v>
      </c>
      <c r="G2383" s="4">
        <v>28</v>
      </c>
      <c r="H2383" s="4">
        <f t="shared" si="112"/>
        <v>0.85849964722507843</v>
      </c>
      <c r="M2383" s="6">
        <v>0.44600000000000001</v>
      </c>
      <c r="N2383" s="8">
        <f t="shared" si="113"/>
        <v>-1.367895795514565</v>
      </c>
    </row>
    <row r="2384" spans="1:14" x14ac:dyDescent="0.35">
      <c r="A2384" s="4">
        <v>12</v>
      </c>
      <c r="B2384" s="4">
        <f t="shared" si="111"/>
        <v>2.0965337395208357</v>
      </c>
      <c r="G2384" s="4">
        <v>55</v>
      </c>
      <c r="H2384" s="4">
        <f t="shared" si="112"/>
        <v>6.5065997998848584</v>
      </c>
      <c r="M2384" s="6">
        <v>0.59399999999999997</v>
      </c>
      <c r="N2384" s="8">
        <f t="shared" si="113"/>
        <v>-8.7000964815078764E-4</v>
      </c>
    </row>
    <row r="2385" spans="1:14" x14ac:dyDescent="0.35">
      <c r="A2385" s="4">
        <v>5</v>
      </c>
      <c r="B2385" s="4">
        <f t="shared" si="111"/>
        <v>4.7396761401866345E-7</v>
      </c>
      <c r="G2385" s="4">
        <v>0</v>
      </c>
      <c r="H2385" s="4">
        <f t="shared" si="112"/>
        <v>0</v>
      </c>
      <c r="M2385" s="6">
        <v>0.59899999999999998</v>
      </c>
      <c r="N2385" s="8">
        <f t="shared" si="113"/>
        <v>-2.2907609888381023E-4</v>
      </c>
    </row>
    <row r="2386" spans="1:14" x14ac:dyDescent="0.35">
      <c r="A2386" s="4">
        <v>1</v>
      </c>
      <c r="B2386" s="4">
        <f t="shared" si="111"/>
        <v>-0.3718571701143138</v>
      </c>
      <c r="G2386" s="4">
        <v>62</v>
      </c>
      <c r="H2386" s="4">
        <f t="shared" si="112"/>
        <v>9.3205404484264971</v>
      </c>
      <c r="M2386" s="6">
        <v>0.49399999999999999</v>
      </c>
      <c r="N2386" s="8">
        <f t="shared" si="113"/>
        <v>-0.47639751335191949</v>
      </c>
    </row>
    <row r="2387" spans="1:14" x14ac:dyDescent="0.35">
      <c r="A2387" s="4">
        <v>2</v>
      </c>
      <c r="B2387" s="4">
        <f t="shared" si="111"/>
        <v>-0.15518246266652197</v>
      </c>
      <c r="G2387" s="4">
        <v>2</v>
      </c>
      <c r="H2387" s="4">
        <f t="shared" si="112"/>
        <v>3.1286430292459127E-4</v>
      </c>
      <c r="M2387" s="6">
        <v>0.71399999999999997</v>
      </c>
      <c r="N2387" s="8">
        <f t="shared" si="113"/>
        <v>0.38454216089383025</v>
      </c>
    </row>
    <row r="2388" spans="1:14" x14ac:dyDescent="0.35">
      <c r="A2388" s="4">
        <v>1</v>
      </c>
      <c r="B2388" s="4">
        <f t="shared" si="111"/>
        <v>-0.3718571701143138</v>
      </c>
      <c r="G2388" s="4">
        <v>0</v>
      </c>
      <c r="H2388" s="4">
        <f t="shared" si="112"/>
        <v>0</v>
      </c>
      <c r="M2388" s="6">
        <v>0.54400000000000004</v>
      </c>
      <c r="N2388" s="8">
        <f t="shared" si="113"/>
        <v>-8.4164204935821954E-2</v>
      </c>
    </row>
    <row r="2389" spans="1:14" x14ac:dyDescent="0.35">
      <c r="A2389" s="4">
        <v>1</v>
      </c>
      <c r="B2389" s="4">
        <f t="shared" si="111"/>
        <v>-0.3718571701143138</v>
      </c>
      <c r="G2389" s="4">
        <v>85</v>
      </c>
      <c r="H2389" s="4">
        <f t="shared" si="112"/>
        <v>24.01722375419557</v>
      </c>
      <c r="M2389" s="6">
        <v>0.77300000000000002</v>
      </c>
      <c r="N2389" s="8">
        <f t="shared" si="113"/>
        <v>1.449272839306093</v>
      </c>
    </row>
    <row r="2390" spans="1:14" x14ac:dyDescent="0.35">
      <c r="A2390" s="4">
        <v>7</v>
      </c>
      <c r="B2390" s="4">
        <f t="shared" si="111"/>
        <v>5.1167071081998236E-2</v>
      </c>
      <c r="G2390" s="4">
        <v>45</v>
      </c>
      <c r="H2390" s="4">
        <f t="shared" si="112"/>
        <v>3.5637199505004213</v>
      </c>
      <c r="M2390" s="6">
        <v>0.71399999999999997</v>
      </c>
      <c r="N2390" s="8">
        <f t="shared" si="113"/>
        <v>0.38454216089383025</v>
      </c>
    </row>
    <row r="2391" spans="1:14" x14ac:dyDescent="0.35">
      <c r="A2391" s="4">
        <v>5</v>
      </c>
      <c r="B2391" s="4">
        <f t="shared" si="111"/>
        <v>4.7396761401866345E-7</v>
      </c>
      <c r="G2391" s="4">
        <v>48</v>
      </c>
      <c r="H2391" s="4">
        <f t="shared" si="112"/>
        <v>4.3250361236295491</v>
      </c>
      <c r="M2391" s="6">
        <v>0.57299999999999995</v>
      </c>
      <c r="N2391" s="8">
        <f t="shared" si="113"/>
        <v>-1.3725552468630475E-2</v>
      </c>
    </row>
    <row r="2392" spans="1:14" x14ac:dyDescent="0.35">
      <c r="A2392" s="4">
        <v>3</v>
      </c>
      <c r="B2392" s="4">
        <f t="shared" si="111"/>
        <v>-4.4986550222447359E-2</v>
      </c>
      <c r="G2392" s="4">
        <v>73</v>
      </c>
      <c r="H2392" s="4">
        <f t="shared" si="112"/>
        <v>15.213691566351965</v>
      </c>
      <c r="M2392" s="6">
        <v>0.81799999999999995</v>
      </c>
      <c r="N2392" s="8">
        <f t="shared" si="113"/>
        <v>2.9869633164602565</v>
      </c>
    </row>
    <row r="2393" spans="1:14" x14ac:dyDescent="0.35">
      <c r="A2393" s="4">
        <v>1</v>
      </c>
      <c r="B2393" s="4">
        <f t="shared" si="111"/>
        <v>-0.3718571701143138</v>
      </c>
      <c r="G2393" s="4">
        <v>64</v>
      </c>
      <c r="H2393" s="4">
        <f t="shared" si="112"/>
        <v>10.251937478233007</v>
      </c>
      <c r="M2393" s="6">
        <v>0.46400000000000002</v>
      </c>
      <c r="N2393" s="8">
        <f t="shared" si="113"/>
        <v>-0.96055078545403516</v>
      </c>
    </row>
    <row r="2394" spans="1:14" x14ac:dyDescent="0.35">
      <c r="A2394" s="4">
        <v>11</v>
      </c>
      <c r="B2394" s="4">
        <f t="shared" si="111"/>
        <v>1.3242916585882474</v>
      </c>
      <c r="G2394" s="4">
        <v>86</v>
      </c>
      <c r="H2394" s="4">
        <f t="shared" si="112"/>
        <v>24.874902132625468</v>
      </c>
      <c r="M2394" s="6">
        <v>0.78100000000000003</v>
      </c>
      <c r="N2394" s="8">
        <f t="shared" si="113"/>
        <v>1.670357271790089</v>
      </c>
    </row>
    <row r="2395" spans="1:14" x14ac:dyDescent="0.35">
      <c r="A2395" s="4">
        <v>8</v>
      </c>
      <c r="B2395" s="4">
        <f t="shared" si="111"/>
        <v>0.16908744968147643</v>
      </c>
      <c r="G2395" s="4">
        <v>70</v>
      </c>
      <c r="H2395" s="4">
        <f t="shared" si="112"/>
        <v>13.414056987891843</v>
      </c>
      <c r="M2395" s="6">
        <v>0.53</v>
      </c>
      <c r="N2395" s="8">
        <f t="shared" si="113"/>
        <v>-0.15245598737074595</v>
      </c>
    </row>
    <row r="2396" spans="1:14" x14ac:dyDescent="0.35">
      <c r="A2396" s="4">
        <v>12</v>
      </c>
      <c r="B2396" s="4">
        <f t="shared" si="111"/>
        <v>2.0965337395208357</v>
      </c>
      <c r="G2396" s="4">
        <v>60</v>
      </c>
      <c r="H2396" s="4">
        <f t="shared" si="112"/>
        <v>8.4473361789639636</v>
      </c>
      <c r="M2396" s="6">
        <v>0.55200000000000005</v>
      </c>
      <c r="N2396" s="8">
        <f t="shared" si="113"/>
        <v>-5.6355216083999744E-2</v>
      </c>
    </row>
    <row r="2397" spans="1:14" x14ac:dyDescent="0.35">
      <c r="A2397" s="4">
        <v>4</v>
      </c>
      <c r="B2397" s="4">
        <f t="shared" si="111"/>
        <v>-5.2615367038240336E-3</v>
      </c>
      <c r="G2397" s="4">
        <v>75</v>
      </c>
      <c r="H2397" s="4">
        <f t="shared" si="112"/>
        <v>16.498703474538985</v>
      </c>
      <c r="M2397" s="6">
        <v>0.80600000000000005</v>
      </c>
      <c r="N2397" s="8">
        <f t="shared" si="113"/>
        <v>2.503777006681704</v>
      </c>
    </row>
    <row r="2398" spans="1:14" x14ac:dyDescent="0.35">
      <c r="A2398" s="4">
        <v>7</v>
      </c>
      <c r="B2398" s="4">
        <f t="shared" si="111"/>
        <v>5.1167071081998236E-2</v>
      </c>
      <c r="G2398" s="4">
        <v>68</v>
      </c>
      <c r="H2398" s="4">
        <f t="shared" si="112"/>
        <v>12.296818562148129</v>
      </c>
      <c r="M2398" s="6">
        <v>0.66</v>
      </c>
      <c r="N2398" s="8">
        <f t="shared" si="113"/>
        <v>4.5497615048297198E-2</v>
      </c>
    </row>
    <row r="2399" spans="1:14" x14ac:dyDescent="0.35">
      <c r="A2399" s="4">
        <v>9</v>
      </c>
      <c r="B2399" s="4">
        <f t="shared" si="111"/>
        <v>0.39657640974683322</v>
      </c>
      <c r="G2399" s="4">
        <v>59</v>
      </c>
      <c r="H2399" s="4">
        <f t="shared" si="112"/>
        <v>8.0319697087937048</v>
      </c>
      <c r="M2399" s="6">
        <v>0.76700000000000002</v>
      </c>
      <c r="N2399" s="8">
        <f t="shared" si="113"/>
        <v>1.2969162639578131</v>
      </c>
    </row>
    <row r="2400" spans="1:14" x14ac:dyDescent="0.35">
      <c r="A2400" s="4">
        <v>6</v>
      </c>
      <c r="B2400" s="4">
        <f t="shared" si="111"/>
        <v>6.8073778701327808E-3</v>
      </c>
      <c r="G2400" s="4">
        <v>88</v>
      </c>
      <c r="H2400" s="4">
        <f t="shared" si="112"/>
        <v>26.651032780328375</v>
      </c>
      <c r="M2400" s="6">
        <v>0.61399999999999999</v>
      </c>
      <c r="N2400" s="8">
        <f t="shared" si="113"/>
        <v>7.222365678113557E-5</v>
      </c>
    </row>
    <row r="2401" spans="1:14" x14ac:dyDescent="0.35">
      <c r="A2401" s="4">
        <v>11</v>
      </c>
      <c r="B2401" s="4">
        <f t="shared" si="111"/>
        <v>1.3242916585882474</v>
      </c>
      <c r="G2401" s="4">
        <v>0</v>
      </c>
      <c r="H2401" s="4">
        <f t="shared" si="112"/>
        <v>0</v>
      </c>
      <c r="M2401" s="6">
        <v>0.88600000000000001</v>
      </c>
      <c r="N2401" s="8">
        <f t="shared" si="113"/>
        <v>6.9277641119869555</v>
      </c>
    </row>
    <row r="2402" spans="1:14" x14ac:dyDescent="0.35">
      <c r="A2402" s="4">
        <v>11</v>
      </c>
      <c r="B2402" s="4">
        <f t="shared" si="111"/>
        <v>1.3242916585882474</v>
      </c>
      <c r="G2402" s="4">
        <v>38</v>
      </c>
      <c r="H2402" s="4">
        <f t="shared" si="112"/>
        <v>2.1459362537597708</v>
      </c>
      <c r="M2402" s="6">
        <v>0.88500000000000001</v>
      </c>
      <c r="N2402" s="8">
        <f t="shared" si="113"/>
        <v>6.8532926002945693</v>
      </c>
    </row>
    <row r="2403" spans="1:14" x14ac:dyDescent="0.35">
      <c r="A2403" s="4">
        <v>10</v>
      </c>
      <c r="B2403" s="4">
        <f t="shared" si="111"/>
        <v>0.76964184735633479</v>
      </c>
      <c r="G2403" s="4">
        <v>38</v>
      </c>
      <c r="H2403" s="4">
        <f t="shared" si="112"/>
        <v>2.1459362537597708</v>
      </c>
      <c r="M2403" s="6">
        <v>0.499</v>
      </c>
      <c r="N2403" s="8">
        <f t="shared" si="113"/>
        <v>-0.41638516373347717</v>
      </c>
    </row>
    <row r="2404" spans="1:14" x14ac:dyDescent="0.35">
      <c r="A2404" s="4">
        <v>1</v>
      </c>
      <c r="B2404" s="4">
        <f t="shared" si="111"/>
        <v>-0.3718571701143138</v>
      </c>
      <c r="G2404" s="4">
        <v>70</v>
      </c>
      <c r="H2404" s="4">
        <f t="shared" si="112"/>
        <v>13.414056987891843</v>
      </c>
      <c r="M2404" s="6">
        <v>0.65400000000000003</v>
      </c>
      <c r="N2404" s="8">
        <f t="shared" si="113"/>
        <v>3.1513438524132152E-2</v>
      </c>
    </row>
    <row r="2405" spans="1:14" x14ac:dyDescent="0.35">
      <c r="A2405" s="4">
        <v>1</v>
      </c>
      <c r="B2405" s="4">
        <f t="shared" si="111"/>
        <v>-0.3718571701143138</v>
      </c>
      <c r="G2405" s="4">
        <v>0</v>
      </c>
      <c r="H2405" s="4">
        <f t="shared" si="112"/>
        <v>0</v>
      </c>
      <c r="M2405" s="6">
        <v>0.65400000000000003</v>
      </c>
      <c r="N2405" s="8">
        <f t="shared" si="113"/>
        <v>3.1513438524132152E-2</v>
      </c>
    </row>
    <row r="2406" spans="1:14" x14ac:dyDescent="0.35">
      <c r="A2406" s="4">
        <v>8</v>
      </c>
      <c r="B2406" s="4">
        <f t="shared" si="111"/>
        <v>0.16908744968147643</v>
      </c>
      <c r="G2406" s="4">
        <v>0</v>
      </c>
      <c r="H2406" s="4">
        <f t="shared" si="112"/>
        <v>0</v>
      </c>
      <c r="M2406" s="6">
        <v>0.63800000000000001</v>
      </c>
      <c r="N2406" s="8">
        <f t="shared" si="113"/>
        <v>8.7641921654881896E-3</v>
      </c>
    </row>
    <row r="2407" spans="1:14" x14ac:dyDescent="0.35">
      <c r="A2407" s="4">
        <v>3</v>
      </c>
      <c r="B2407" s="4">
        <f t="shared" si="111"/>
        <v>-4.4986550222447359E-2</v>
      </c>
      <c r="G2407" s="4">
        <v>0</v>
      </c>
      <c r="H2407" s="4">
        <f t="shared" si="112"/>
        <v>0</v>
      </c>
      <c r="M2407" s="6">
        <v>0.53200000000000003</v>
      </c>
      <c r="N2407" s="8">
        <f t="shared" si="113"/>
        <v>-0.141016065682953</v>
      </c>
    </row>
    <row r="2408" spans="1:14" x14ac:dyDescent="0.35">
      <c r="A2408" s="4">
        <v>1</v>
      </c>
      <c r="B2408" s="4">
        <f t="shared" si="111"/>
        <v>-0.3718571701143138</v>
      </c>
      <c r="G2408" s="4">
        <v>54</v>
      </c>
      <c r="H2408" s="4">
        <f t="shared" si="112"/>
        <v>6.158108074464729</v>
      </c>
      <c r="M2408" s="6">
        <v>0.80500000000000005</v>
      </c>
      <c r="N2408" s="8">
        <f t="shared" si="113"/>
        <v>2.4660464242836242</v>
      </c>
    </row>
    <row r="2409" spans="1:14" x14ac:dyDescent="0.35">
      <c r="A2409" s="4">
        <v>1</v>
      </c>
      <c r="B2409" s="4">
        <f t="shared" si="111"/>
        <v>-0.3718571701143138</v>
      </c>
      <c r="G2409" s="4">
        <v>0</v>
      </c>
      <c r="H2409" s="4">
        <f t="shared" si="112"/>
        <v>0</v>
      </c>
      <c r="M2409" s="6">
        <v>0.61599999999999999</v>
      </c>
      <c r="N2409" s="8">
        <f t="shared" si="113"/>
        <v>1.6962313699697525E-4</v>
      </c>
    </row>
    <row r="2410" spans="1:14" x14ac:dyDescent="0.35">
      <c r="A2410" s="4">
        <v>1</v>
      </c>
      <c r="B2410" s="4">
        <f t="shared" si="111"/>
        <v>-0.3718571701143138</v>
      </c>
      <c r="G2410" s="4">
        <v>58</v>
      </c>
      <c r="H2410" s="4">
        <f t="shared" si="112"/>
        <v>7.6304474840278536</v>
      </c>
      <c r="M2410" s="6">
        <v>0.68200000000000005</v>
      </c>
      <c r="N2410" s="8">
        <f t="shared" si="113"/>
        <v>0.13095380939639828</v>
      </c>
    </row>
    <row r="2411" spans="1:14" x14ac:dyDescent="0.35">
      <c r="A2411" s="4">
        <v>1</v>
      </c>
      <c r="B2411" s="4">
        <f t="shared" si="111"/>
        <v>-0.3718571701143138</v>
      </c>
      <c r="G2411" s="4">
        <v>15</v>
      </c>
      <c r="H2411" s="4">
        <f t="shared" si="112"/>
        <v>0.13198962779631193</v>
      </c>
      <c r="M2411" s="6">
        <v>0.28199999999999997</v>
      </c>
      <c r="N2411" s="8">
        <f t="shared" si="113"/>
        <v>-11.15483200918842</v>
      </c>
    </row>
    <row r="2412" spans="1:14" x14ac:dyDescent="0.35">
      <c r="A2412" s="4">
        <v>9</v>
      </c>
      <c r="B2412" s="4">
        <f t="shared" si="111"/>
        <v>0.39657640974683322</v>
      </c>
      <c r="G2412" s="4">
        <v>22</v>
      </c>
      <c r="H2412" s="4">
        <f t="shared" si="112"/>
        <v>0.41642238719263086</v>
      </c>
      <c r="M2412" s="6">
        <v>0.36699999999999999</v>
      </c>
      <c r="N2412" s="8">
        <f t="shared" si="113"/>
        <v>-4.505635578507535</v>
      </c>
    </row>
    <row r="2413" spans="1:14" x14ac:dyDescent="0.35">
      <c r="A2413" s="4">
        <v>1</v>
      </c>
      <c r="B2413" s="4">
        <f t="shared" si="111"/>
        <v>-0.3718571701143138</v>
      </c>
      <c r="G2413" s="4">
        <v>71</v>
      </c>
      <c r="H2413" s="4">
        <f t="shared" si="112"/>
        <v>13.997196940505422</v>
      </c>
      <c r="M2413" s="6">
        <v>0.64900000000000002</v>
      </c>
      <c r="N2413" s="8">
        <f t="shared" si="113"/>
        <v>2.2327052024417076E-2</v>
      </c>
    </row>
    <row r="2414" spans="1:14" x14ac:dyDescent="0.35">
      <c r="A2414" s="4">
        <v>1</v>
      </c>
      <c r="B2414" s="4">
        <f t="shared" si="111"/>
        <v>-0.3718571701143138</v>
      </c>
      <c r="G2414" s="4">
        <v>0</v>
      </c>
      <c r="H2414" s="4">
        <f t="shared" si="112"/>
        <v>0</v>
      </c>
      <c r="M2414" s="6">
        <v>0.56999999999999995</v>
      </c>
      <c r="N2414" s="8">
        <f t="shared" si="113"/>
        <v>-1.7575044005929175E-2</v>
      </c>
    </row>
    <row r="2415" spans="1:14" x14ac:dyDescent="0.35">
      <c r="A2415" s="4">
        <v>14</v>
      </c>
      <c r="B2415" s="4">
        <f t="shared" si="111"/>
        <v>4.4378262948011065</v>
      </c>
      <c r="G2415" s="4">
        <v>51</v>
      </c>
      <c r="H2415" s="4">
        <f t="shared" si="112"/>
        <v>5.1877203309062425</v>
      </c>
      <c r="M2415" s="6">
        <v>0.63</v>
      </c>
      <c r="N2415" s="8">
        <f t="shared" si="113"/>
        <v>3.4657093175644617E-3</v>
      </c>
    </row>
    <row r="2416" spans="1:14" x14ac:dyDescent="0.35">
      <c r="A2416" s="4">
        <v>7</v>
      </c>
      <c r="B2416" s="4">
        <f t="shared" si="111"/>
        <v>5.1167071081998236E-2</v>
      </c>
      <c r="G2416" s="4">
        <v>0</v>
      </c>
      <c r="H2416" s="4">
        <f t="shared" si="112"/>
        <v>0</v>
      </c>
      <c r="M2416" s="6">
        <v>0.871</v>
      </c>
      <c r="N2416" s="8">
        <f t="shared" si="113"/>
        <v>5.8660519712678658</v>
      </c>
    </row>
    <row r="2417" spans="1:14" x14ac:dyDescent="0.35">
      <c r="A2417" s="4">
        <v>3</v>
      </c>
      <c r="B2417" s="4">
        <f t="shared" si="111"/>
        <v>-4.4986550222447359E-2</v>
      </c>
      <c r="G2417" s="4">
        <v>0</v>
      </c>
      <c r="H2417" s="4">
        <f t="shared" si="112"/>
        <v>0</v>
      </c>
      <c r="M2417" s="6">
        <v>0.71199999999999997</v>
      </c>
      <c r="N2417" s="8">
        <f t="shared" si="113"/>
        <v>0.36319848211559191</v>
      </c>
    </row>
    <row r="2418" spans="1:14" x14ac:dyDescent="0.35">
      <c r="A2418" s="4">
        <v>1</v>
      </c>
      <c r="B2418" s="4">
        <f t="shared" si="111"/>
        <v>-0.3718571701143138</v>
      </c>
      <c r="G2418" s="4">
        <v>73</v>
      </c>
      <c r="H2418" s="4">
        <f t="shared" si="112"/>
        <v>15.213691566351965</v>
      </c>
      <c r="M2418" s="6">
        <v>0.43099999999999999</v>
      </c>
      <c r="N2418" s="8">
        <f t="shared" si="113"/>
        <v>-1.7843444470890499</v>
      </c>
    </row>
    <row r="2419" spans="1:14" x14ac:dyDescent="0.35">
      <c r="A2419" s="4">
        <v>4</v>
      </c>
      <c r="B2419" s="4">
        <f t="shared" si="111"/>
        <v>-5.2615367038240336E-3</v>
      </c>
      <c r="G2419" s="4">
        <v>64</v>
      </c>
      <c r="H2419" s="4">
        <f t="shared" si="112"/>
        <v>10.251937478233007</v>
      </c>
      <c r="M2419" s="6">
        <v>0.79900000000000004</v>
      </c>
      <c r="N2419" s="8">
        <f t="shared" si="113"/>
        <v>2.2475956414302658</v>
      </c>
    </row>
    <row r="2420" spans="1:14" x14ac:dyDescent="0.35">
      <c r="A2420" s="4">
        <v>5</v>
      </c>
      <c r="B2420" s="4">
        <f t="shared" si="111"/>
        <v>4.7396761401866345E-7</v>
      </c>
      <c r="G2420" s="4">
        <v>87</v>
      </c>
      <c r="H2420" s="4">
        <f t="shared" si="112"/>
        <v>25.752760258594012</v>
      </c>
      <c r="M2420" s="6">
        <v>0.67700000000000005</v>
      </c>
      <c r="N2420" s="8">
        <f t="shared" si="113"/>
        <v>0.10618555281088778</v>
      </c>
    </row>
    <row r="2421" spans="1:14" x14ac:dyDescent="0.35">
      <c r="A2421" s="4">
        <v>83</v>
      </c>
      <c r="B2421" s="4">
        <f t="shared" si="111"/>
        <v>2852.638667324497</v>
      </c>
      <c r="G2421" s="4">
        <v>0</v>
      </c>
      <c r="H2421" s="4">
        <f t="shared" si="112"/>
        <v>0</v>
      </c>
      <c r="M2421" s="6">
        <v>0.69399999999999995</v>
      </c>
      <c r="N2421" s="8">
        <f t="shared" si="113"/>
        <v>0.20546366414588968</v>
      </c>
    </row>
    <row r="2422" spans="1:14" x14ac:dyDescent="0.35">
      <c r="A2422" s="4">
        <v>3</v>
      </c>
      <c r="B2422" s="4">
        <f t="shared" si="111"/>
        <v>-4.4986550222447359E-2</v>
      </c>
      <c r="G2422" s="4">
        <v>87</v>
      </c>
      <c r="H2422" s="4">
        <f t="shared" si="112"/>
        <v>25.752760258594012</v>
      </c>
      <c r="M2422" s="6">
        <v>0.41799999999999998</v>
      </c>
      <c r="N2422" s="8">
        <f t="shared" si="113"/>
        <v>-2.2072794804858824</v>
      </c>
    </row>
    <row r="2423" spans="1:14" x14ac:dyDescent="0.35">
      <c r="A2423" s="4">
        <v>13</v>
      </c>
      <c r="B2423" s="4">
        <f t="shared" si="111"/>
        <v>3.1223759862323677</v>
      </c>
      <c r="G2423" s="4">
        <v>2</v>
      </c>
      <c r="H2423" s="4">
        <f t="shared" si="112"/>
        <v>3.1286430292459127E-4</v>
      </c>
      <c r="M2423" s="6">
        <v>0.35099999999999998</v>
      </c>
      <c r="N2423" s="8">
        <f t="shared" si="113"/>
        <v>-5.4642359995892615</v>
      </c>
    </row>
    <row r="2424" spans="1:14" x14ac:dyDescent="0.35">
      <c r="A2424" s="4">
        <v>1</v>
      </c>
      <c r="B2424" s="4">
        <f t="shared" si="111"/>
        <v>-0.3718571701143138</v>
      </c>
      <c r="G2424" s="4">
        <v>32</v>
      </c>
      <c r="H2424" s="4">
        <f t="shared" si="112"/>
        <v>1.2814921847791259</v>
      </c>
      <c r="M2424" s="6">
        <v>0.70799999999999996</v>
      </c>
      <c r="N2424" s="8">
        <f t="shared" si="113"/>
        <v>0.32290993230847659</v>
      </c>
    </row>
    <row r="2425" spans="1:14" x14ac:dyDescent="0.35">
      <c r="A2425" s="4">
        <v>4</v>
      </c>
      <c r="B2425" s="4">
        <f t="shared" si="111"/>
        <v>-5.2615367038240336E-3</v>
      </c>
      <c r="G2425" s="4">
        <v>47</v>
      </c>
      <c r="H2425" s="4">
        <f t="shared" si="112"/>
        <v>4.0603138153174791</v>
      </c>
      <c r="M2425" s="6">
        <v>0.67800000000000005</v>
      </c>
      <c r="N2425" s="8">
        <f t="shared" si="113"/>
        <v>0.11086441160228645</v>
      </c>
    </row>
    <row r="2426" spans="1:14" x14ac:dyDescent="0.35">
      <c r="A2426" s="4">
        <v>4</v>
      </c>
      <c r="B2426" s="4">
        <f t="shared" si="111"/>
        <v>-5.2615367038240336E-3</v>
      </c>
      <c r="G2426" s="4">
        <v>60</v>
      </c>
      <c r="H2426" s="4">
        <f t="shared" si="112"/>
        <v>8.4473361789639636</v>
      </c>
      <c r="M2426" s="6">
        <v>0.83299999999999996</v>
      </c>
      <c r="N2426" s="8">
        <f t="shared" si="113"/>
        <v>3.6735730476125674</v>
      </c>
    </row>
    <row r="2427" spans="1:14" x14ac:dyDescent="0.35">
      <c r="A2427" s="4">
        <v>13</v>
      </c>
      <c r="B2427" s="4">
        <f t="shared" si="111"/>
        <v>3.1223759862323677</v>
      </c>
      <c r="G2427" s="4">
        <v>20</v>
      </c>
      <c r="H2427" s="4">
        <f t="shared" si="112"/>
        <v>0.31286430292459128</v>
      </c>
      <c r="M2427" s="6">
        <v>0.51600000000000001</v>
      </c>
      <c r="N2427" s="8">
        <f t="shared" si="113"/>
        <v>-0.25027309194778913</v>
      </c>
    </row>
    <row r="2428" spans="1:14" x14ac:dyDescent="0.35">
      <c r="A2428" s="4">
        <v>1</v>
      </c>
      <c r="B2428" s="4">
        <f t="shared" si="111"/>
        <v>-0.3718571701143138</v>
      </c>
      <c r="G2428" s="4">
        <v>0</v>
      </c>
      <c r="H2428" s="4">
        <f t="shared" si="112"/>
        <v>0</v>
      </c>
      <c r="M2428" s="6">
        <v>0.56599999999999995</v>
      </c>
      <c r="N2428" s="8">
        <f t="shared" si="113"/>
        <v>-2.3743122084401914E-2</v>
      </c>
    </row>
    <row r="2429" spans="1:14" x14ac:dyDescent="0.35">
      <c r="A2429" s="4">
        <v>17</v>
      </c>
      <c r="B2429" s="4">
        <f t="shared" si="111"/>
        <v>10.481904552433241</v>
      </c>
      <c r="G2429" s="4">
        <v>28</v>
      </c>
      <c r="H2429" s="4">
        <f t="shared" si="112"/>
        <v>0.85849964722507843</v>
      </c>
      <c r="M2429" s="6">
        <v>0.63600000000000001</v>
      </c>
      <c r="N2429" s="8">
        <f t="shared" si="113"/>
        <v>7.1294051916223561E-3</v>
      </c>
    </row>
    <row r="2430" spans="1:14" x14ac:dyDescent="0.35">
      <c r="A2430" s="4">
        <v>8</v>
      </c>
      <c r="B2430" s="4">
        <f t="shared" si="111"/>
        <v>0.16908744968147643</v>
      </c>
      <c r="G2430" s="4">
        <v>89</v>
      </c>
      <c r="H2430" s="4">
        <f t="shared" si="112"/>
        <v>27.569954346055773</v>
      </c>
      <c r="M2430" s="6">
        <v>0.54500000000000004</v>
      </c>
      <c r="N2430" s="8">
        <f t="shared" si="113"/>
        <v>-8.027586438603905E-2</v>
      </c>
    </row>
    <row r="2431" spans="1:14" x14ac:dyDescent="0.35">
      <c r="A2431" s="4">
        <v>2</v>
      </c>
      <c r="B2431" s="4">
        <f t="shared" si="111"/>
        <v>-0.15518246266652197</v>
      </c>
      <c r="G2431" s="4">
        <v>77</v>
      </c>
      <c r="H2431" s="4">
        <f t="shared" si="112"/>
        <v>17.854109850884047</v>
      </c>
      <c r="M2431" s="6">
        <v>0.73799999999999999</v>
      </c>
      <c r="N2431" s="8">
        <f t="shared" si="113"/>
        <v>0.7090666584811276</v>
      </c>
    </row>
    <row r="2432" spans="1:14" x14ac:dyDescent="0.35">
      <c r="A2432" s="4">
        <v>1</v>
      </c>
      <c r="B2432" s="4">
        <f t="shared" si="111"/>
        <v>-0.3718571701143138</v>
      </c>
      <c r="G2432" s="4">
        <v>68</v>
      </c>
      <c r="H2432" s="4">
        <f t="shared" si="112"/>
        <v>12.296818562148129</v>
      </c>
      <c r="M2432" s="6">
        <v>0.436</v>
      </c>
      <c r="N2432" s="8">
        <f t="shared" si="113"/>
        <v>-1.6372999474894261</v>
      </c>
    </row>
    <row r="2433" spans="1:14" x14ac:dyDescent="0.35">
      <c r="A2433" s="4">
        <v>1</v>
      </c>
      <c r="B2433" s="4">
        <f t="shared" si="111"/>
        <v>-0.3718571701143138</v>
      </c>
      <c r="G2433" s="4">
        <v>0</v>
      </c>
      <c r="H2433" s="4">
        <f t="shared" si="112"/>
        <v>0</v>
      </c>
      <c r="M2433" s="6">
        <v>0.58099999999999996</v>
      </c>
      <c r="N2433" s="8">
        <f t="shared" si="113"/>
        <v>-6.2891397626936374E-3</v>
      </c>
    </row>
    <row r="2434" spans="1:14" x14ac:dyDescent="0.35">
      <c r="A2434" s="4">
        <v>1</v>
      </c>
      <c r="B2434" s="4">
        <f t="shared" ref="B2434:B2497" si="114">((A2434-E$3)/E$4)^3</f>
        <v>-0.3718571701143138</v>
      </c>
      <c r="G2434" s="4">
        <v>78</v>
      </c>
      <c r="H2434" s="4">
        <f t="shared" ref="H2434:H2497" si="115">((G2434-K$3)/K$4)^3</f>
        <v>18.558797585183829</v>
      </c>
      <c r="M2434" s="6">
        <v>0.76300000000000001</v>
      </c>
      <c r="N2434" s="8">
        <f t="shared" ref="N2434:N2497" si="116">((M2434-Q$3)/Q$4)^3</f>
        <v>1.2015212144174969</v>
      </c>
    </row>
    <row r="2435" spans="1:14" x14ac:dyDescent="0.35">
      <c r="A2435" s="4">
        <v>2</v>
      </c>
      <c r="B2435" s="4">
        <f t="shared" si="114"/>
        <v>-0.15518246266652197</v>
      </c>
      <c r="G2435" s="4">
        <v>39</v>
      </c>
      <c r="H2435" s="4">
        <f t="shared" si="115"/>
        <v>2.3198496981479786</v>
      </c>
      <c r="M2435" s="6">
        <v>0.45600000000000002</v>
      </c>
      <c r="N2435" s="8">
        <f t="shared" si="116"/>
        <v>-1.1297938354678785</v>
      </c>
    </row>
    <row r="2436" spans="1:14" x14ac:dyDescent="0.35">
      <c r="A2436" s="4">
        <v>5</v>
      </c>
      <c r="B2436" s="4">
        <f t="shared" si="114"/>
        <v>4.7396761401866345E-7</v>
      </c>
      <c r="G2436" s="4">
        <v>46</v>
      </c>
      <c r="H2436" s="4">
        <f t="shared" si="115"/>
        <v>3.8066199736835009</v>
      </c>
      <c r="M2436" s="6">
        <v>0.54300000000000004</v>
      </c>
      <c r="N2436" s="8">
        <f t="shared" si="116"/>
        <v>-8.8176121130856211E-2</v>
      </c>
    </row>
    <row r="2437" spans="1:14" x14ac:dyDescent="0.35">
      <c r="A2437" s="4">
        <v>17</v>
      </c>
      <c r="B2437" s="4">
        <f t="shared" si="114"/>
        <v>10.481904552433241</v>
      </c>
      <c r="G2437" s="4">
        <v>74</v>
      </c>
      <c r="H2437" s="4">
        <f t="shared" si="115"/>
        <v>15.847515536039316</v>
      </c>
      <c r="M2437" s="6">
        <v>0.77500000000000002</v>
      </c>
      <c r="N2437" s="8">
        <f t="shared" si="116"/>
        <v>1.50259062470678</v>
      </c>
    </row>
    <row r="2438" spans="1:14" x14ac:dyDescent="0.35">
      <c r="A2438" s="4">
        <v>6</v>
      </c>
      <c r="B2438" s="4">
        <f t="shared" si="114"/>
        <v>6.8073778701327808E-3</v>
      </c>
      <c r="G2438" s="4">
        <v>0</v>
      </c>
      <c r="H2438" s="4">
        <f t="shared" si="115"/>
        <v>0</v>
      </c>
      <c r="M2438" s="6">
        <v>0.65300000000000002</v>
      </c>
      <c r="N2438" s="8">
        <f t="shared" si="116"/>
        <v>2.9505757461726966E-2</v>
      </c>
    </row>
    <row r="2439" spans="1:14" x14ac:dyDescent="0.35">
      <c r="A2439" s="4">
        <v>7</v>
      </c>
      <c r="B2439" s="4">
        <f t="shared" si="114"/>
        <v>5.1167071081998236E-2</v>
      </c>
      <c r="G2439" s="4">
        <v>0</v>
      </c>
      <c r="H2439" s="4">
        <f t="shared" si="115"/>
        <v>0</v>
      </c>
      <c r="M2439" s="6">
        <v>0.7</v>
      </c>
      <c r="N2439" s="8">
        <f t="shared" si="116"/>
        <v>0.25149504363676362</v>
      </c>
    </row>
    <row r="2440" spans="1:14" x14ac:dyDescent="0.35">
      <c r="A2440" s="4">
        <v>10</v>
      </c>
      <c r="B2440" s="4">
        <f t="shared" si="114"/>
        <v>0.76964184735633479</v>
      </c>
      <c r="G2440" s="4">
        <v>0</v>
      </c>
      <c r="H2440" s="4">
        <f t="shared" si="115"/>
        <v>0</v>
      </c>
      <c r="M2440" s="6">
        <v>0.63500000000000001</v>
      </c>
      <c r="N2440" s="8">
        <f t="shared" si="116"/>
        <v>6.3943860832736824E-3</v>
      </c>
    </row>
    <row r="2441" spans="1:14" x14ac:dyDescent="0.35">
      <c r="A2441" s="4">
        <v>13</v>
      </c>
      <c r="B2441" s="4">
        <f t="shared" si="114"/>
        <v>3.1223759862323677</v>
      </c>
      <c r="G2441" s="4">
        <v>23</v>
      </c>
      <c r="H2441" s="4">
        <f t="shared" si="115"/>
        <v>0.47582749671043761</v>
      </c>
      <c r="M2441" s="6">
        <v>0.56799999999999995</v>
      </c>
      <c r="N2441" s="8">
        <f t="shared" si="116"/>
        <v>-2.0504721766432792E-2</v>
      </c>
    </row>
    <row r="2442" spans="1:14" x14ac:dyDescent="0.35">
      <c r="A2442" s="4">
        <v>4</v>
      </c>
      <c r="B2442" s="4">
        <f t="shared" si="114"/>
        <v>-5.2615367038240336E-3</v>
      </c>
      <c r="G2442" s="4">
        <v>0</v>
      </c>
      <c r="H2442" s="4">
        <f t="shared" si="115"/>
        <v>0</v>
      </c>
      <c r="M2442" s="6">
        <v>0.68200000000000005</v>
      </c>
      <c r="N2442" s="8">
        <f t="shared" si="116"/>
        <v>0.13095380939639828</v>
      </c>
    </row>
    <row r="2443" spans="1:14" x14ac:dyDescent="0.35">
      <c r="A2443" s="4">
        <v>13</v>
      </c>
      <c r="B2443" s="4">
        <f t="shared" si="114"/>
        <v>3.1223759862323677</v>
      </c>
      <c r="G2443" s="4">
        <v>0</v>
      </c>
      <c r="H2443" s="4">
        <f t="shared" si="115"/>
        <v>0</v>
      </c>
      <c r="M2443" s="6">
        <v>0.28100000000000003</v>
      </c>
      <c r="N2443" s="8">
        <f t="shared" si="116"/>
        <v>-11.257822708512458</v>
      </c>
    </row>
    <row r="2444" spans="1:14" x14ac:dyDescent="0.35">
      <c r="A2444" s="4">
        <v>1</v>
      </c>
      <c r="B2444" s="4">
        <f t="shared" si="114"/>
        <v>-0.3718571701143138</v>
      </c>
      <c r="G2444" s="4">
        <v>49</v>
      </c>
      <c r="H2444" s="4">
        <f t="shared" si="115"/>
        <v>4.6010215468469022</v>
      </c>
      <c r="M2444" s="6">
        <v>0.58699999999999997</v>
      </c>
      <c r="N2444" s="8">
        <f t="shared" si="116"/>
        <v>-2.9520582096112398E-3</v>
      </c>
    </row>
    <row r="2445" spans="1:14" x14ac:dyDescent="0.35">
      <c r="A2445" s="4">
        <v>6</v>
      </c>
      <c r="B2445" s="4">
        <f t="shared" si="114"/>
        <v>6.8073778701327808E-3</v>
      </c>
      <c r="G2445" s="4">
        <v>0</v>
      </c>
      <c r="H2445" s="4">
        <f t="shared" si="115"/>
        <v>0</v>
      </c>
      <c r="M2445" s="6">
        <v>0.497</v>
      </c>
      <c r="N2445" s="8">
        <f t="shared" si="116"/>
        <v>-0.4397448728602803</v>
      </c>
    </row>
    <row r="2446" spans="1:14" x14ac:dyDescent="0.35">
      <c r="A2446" s="4">
        <v>3</v>
      </c>
      <c r="B2446" s="4">
        <f t="shared" si="114"/>
        <v>-4.4986550222447359E-2</v>
      </c>
      <c r="G2446" s="4">
        <v>35</v>
      </c>
      <c r="H2446" s="4">
        <f t="shared" si="115"/>
        <v>1.6767571234864804</v>
      </c>
      <c r="M2446" s="6">
        <v>0.71699999999999997</v>
      </c>
      <c r="N2446" s="8">
        <f t="shared" si="116"/>
        <v>0.41810042922255558</v>
      </c>
    </row>
    <row r="2447" spans="1:14" x14ac:dyDescent="0.35">
      <c r="A2447" s="4">
        <v>1</v>
      </c>
      <c r="B2447" s="4">
        <f t="shared" si="114"/>
        <v>-0.3718571701143138</v>
      </c>
      <c r="G2447" s="4">
        <v>0</v>
      </c>
      <c r="H2447" s="4">
        <f t="shared" si="115"/>
        <v>0</v>
      </c>
      <c r="M2447" s="6">
        <v>0.879</v>
      </c>
      <c r="N2447" s="8">
        <f t="shared" si="116"/>
        <v>6.4176438920873231</v>
      </c>
    </row>
    <row r="2448" spans="1:14" x14ac:dyDescent="0.35">
      <c r="A2448" s="4">
        <v>16</v>
      </c>
      <c r="B2448" s="4">
        <f t="shared" si="114"/>
        <v>8.0815826818232797</v>
      </c>
      <c r="G2448" s="4">
        <v>5</v>
      </c>
      <c r="H2448" s="4">
        <f t="shared" si="115"/>
        <v>4.8885047331967387E-3</v>
      </c>
      <c r="M2448" s="6">
        <v>0.56799999999999995</v>
      </c>
      <c r="N2448" s="8">
        <f t="shared" si="116"/>
        <v>-2.0504721766432792E-2</v>
      </c>
    </row>
    <row r="2449" spans="1:14" x14ac:dyDescent="0.35">
      <c r="A2449" s="4">
        <v>1</v>
      </c>
      <c r="B2449" s="4">
        <f t="shared" si="114"/>
        <v>-0.3718571701143138</v>
      </c>
      <c r="G2449" s="4">
        <v>81</v>
      </c>
      <c r="H2449" s="4">
        <f t="shared" si="115"/>
        <v>20.783614751318456</v>
      </c>
      <c r="M2449" s="6">
        <v>0.69899999999999995</v>
      </c>
      <c r="N2449" s="8">
        <f t="shared" si="116"/>
        <v>0.24338944388637893</v>
      </c>
    </row>
    <row r="2450" spans="1:14" x14ac:dyDescent="0.35">
      <c r="A2450" s="4">
        <v>21</v>
      </c>
      <c r="B2450" s="4">
        <f t="shared" si="114"/>
        <v>24.779667457358471</v>
      </c>
      <c r="G2450" s="4">
        <v>27</v>
      </c>
      <c r="H2450" s="4">
        <f t="shared" si="115"/>
        <v>0.76976350930809112</v>
      </c>
      <c r="M2450" s="6">
        <v>0.52500000000000002</v>
      </c>
      <c r="N2450" s="8">
        <f t="shared" si="116"/>
        <v>-0.18372581075899422</v>
      </c>
    </row>
    <row r="2451" spans="1:14" x14ac:dyDescent="0.35">
      <c r="A2451" s="4">
        <v>20</v>
      </c>
      <c r="B2451" s="4">
        <f t="shared" si="114"/>
        <v>20.428739625597824</v>
      </c>
      <c r="G2451" s="4">
        <v>29</v>
      </c>
      <c r="H2451" s="4">
        <f t="shared" si="115"/>
        <v>0.95380593550348169</v>
      </c>
      <c r="M2451" s="6">
        <v>0.435</v>
      </c>
      <c r="N2451" s="8">
        <f t="shared" si="116"/>
        <v>-1.6660364085649029</v>
      </c>
    </row>
    <row r="2452" spans="1:14" x14ac:dyDescent="0.35">
      <c r="A2452" s="4">
        <v>9</v>
      </c>
      <c r="B2452" s="4">
        <f t="shared" si="114"/>
        <v>0.39657640974683322</v>
      </c>
      <c r="G2452" s="4">
        <v>38</v>
      </c>
      <c r="H2452" s="4">
        <f t="shared" si="115"/>
        <v>2.1459362537597708</v>
      </c>
      <c r="M2452" s="6">
        <v>0.68500000000000005</v>
      </c>
      <c r="N2452" s="8">
        <f t="shared" si="116"/>
        <v>0.14751764600879086</v>
      </c>
    </row>
    <row r="2453" spans="1:14" x14ac:dyDescent="0.35">
      <c r="A2453" s="4">
        <v>2</v>
      </c>
      <c r="B2453" s="4">
        <f t="shared" si="114"/>
        <v>-0.15518246266652197</v>
      </c>
      <c r="G2453" s="4">
        <v>64</v>
      </c>
      <c r="H2453" s="4">
        <f t="shared" si="115"/>
        <v>10.251937478233007</v>
      </c>
      <c r="M2453" s="6">
        <v>0.86299999999999999</v>
      </c>
      <c r="N2453" s="8">
        <f t="shared" si="116"/>
        <v>5.347007654284031</v>
      </c>
    </row>
    <row r="2454" spans="1:14" x14ac:dyDescent="0.35">
      <c r="A2454" s="4">
        <v>1</v>
      </c>
      <c r="B2454" s="4">
        <f t="shared" si="114"/>
        <v>-0.3718571701143138</v>
      </c>
      <c r="G2454" s="4">
        <v>49</v>
      </c>
      <c r="H2454" s="4">
        <f t="shared" si="115"/>
        <v>4.6010215468469022</v>
      </c>
      <c r="M2454" s="6">
        <v>0.75800000000000001</v>
      </c>
      <c r="N2454" s="8">
        <f t="shared" si="116"/>
        <v>1.0890079266803685</v>
      </c>
    </row>
    <row r="2455" spans="1:14" x14ac:dyDescent="0.35">
      <c r="A2455" s="4">
        <v>2</v>
      </c>
      <c r="B2455" s="4">
        <f t="shared" si="114"/>
        <v>-0.15518246266652197</v>
      </c>
      <c r="G2455" s="4">
        <v>0</v>
      </c>
      <c r="H2455" s="4">
        <f t="shared" si="115"/>
        <v>0</v>
      </c>
      <c r="M2455" s="6">
        <v>0.65600000000000003</v>
      </c>
      <c r="N2455" s="8">
        <f t="shared" si="116"/>
        <v>3.579793816935227E-2</v>
      </c>
    </row>
    <row r="2456" spans="1:14" x14ac:dyDescent="0.35">
      <c r="A2456" s="4">
        <v>2</v>
      </c>
      <c r="B2456" s="4">
        <f t="shared" si="114"/>
        <v>-0.15518246266652197</v>
      </c>
      <c r="G2456" s="4">
        <v>58</v>
      </c>
      <c r="H2456" s="4">
        <f t="shared" si="115"/>
        <v>7.6304474840278536</v>
      </c>
      <c r="M2456" s="6">
        <v>0.65600000000000003</v>
      </c>
      <c r="N2456" s="8">
        <f t="shared" si="116"/>
        <v>3.579793816935227E-2</v>
      </c>
    </row>
    <row r="2457" spans="1:14" x14ac:dyDescent="0.35">
      <c r="A2457" s="4">
        <v>1</v>
      </c>
      <c r="B2457" s="4">
        <f t="shared" si="114"/>
        <v>-0.3718571701143138</v>
      </c>
      <c r="G2457" s="4">
        <v>32</v>
      </c>
      <c r="H2457" s="4">
        <f t="shared" si="115"/>
        <v>1.2814921847791259</v>
      </c>
      <c r="M2457" s="6">
        <v>0.64400000000000002</v>
      </c>
      <c r="N2457" s="8">
        <f t="shared" si="116"/>
        <v>1.5125728162088608E-2</v>
      </c>
    </row>
    <row r="2458" spans="1:14" x14ac:dyDescent="0.35">
      <c r="A2458" s="4">
        <v>1</v>
      </c>
      <c r="B2458" s="4">
        <f t="shared" si="114"/>
        <v>-0.3718571701143138</v>
      </c>
      <c r="G2458" s="4">
        <v>68</v>
      </c>
      <c r="H2458" s="4">
        <f t="shared" si="115"/>
        <v>12.296818562148129</v>
      </c>
      <c r="M2458" s="6">
        <v>0.61399999999999999</v>
      </c>
      <c r="N2458" s="8">
        <f t="shared" si="116"/>
        <v>7.222365678113557E-5</v>
      </c>
    </row>
    <row r="2459" spans="1:14" x14ac:dyDescent="0.35">
      <c r="A2459" s="4">
        <v>1</v>
      </c>
      <c r="B2459" s="4">
        <f t="shared" si="114"/>
        <v>-0.3718571701143138</v>
      </c>
      <c r="G2459" s="4">
        <v>0</v>
      </c>
      <c r="H2459" s="4">
        <f t="shared" si="115"/>
        <v>0</v>
      </c>
      <c r="M2459" s="6">
        <v>0.65600000000000003</v>
      </c>
      <c r="N2459" s="8">
        <f t="shared" si="116"/>
        <v>3.579793816935227E-2</v>
      </c>
    </row>
    <row r="2460" spans="1:14" x14ac:dyDescent="0.35">
      <c r="A2460" s="4">
        <v>1</v>
      </c>
      <c r="B2460" s="4">
        <f t="shared" si="114"/>
        <v>-0.3718571701143138</v>
      </c>
      <c r="G2460" s="4">
        <v>69</v>
      </c>
      <c r="H2460" s="4">
        <f t="shared" si="115"/>
        <v>12.847342411181817</v>
      </c>
      <c r="M2460" s="6">
        <v>0.753</v>
      </c>
      <c r="N2460" s="8">
        <f t="shared" si="116"/>
        <v>0.98374746787381828</v>
      </c>
    </row>
    <row r="2461" spans="1:14" x14ac:dyDescent="0.35">
      <c r="A2461" s="4">
        <v>4</v>
      </c>
      <c r="B2461" s="4">
        <f t="shared" si="114"/>
        <v>-5.2615367038240336E-3</v>
      </c>
      <c r="G2461" s="4">
        <v>75</v>
      </c>
      <c r="H2461" s="4">
        <f t="shared" si="115"/>
        <v>16.498703474538985</v>
      </c>
      <c r="M2461" s="6">
        <v>0.72399999999999998</v>
      </c>
      <c r="N2461" s="8">
        <f t="shared" si="116"/>
        <v>0.50387319361029381</v>
      </c>
    </row>
    <row r="2462" spans="1:14" x14ac:dyDescent="0.35">
      <c r="A2462" s="4">
        <v>3</v>
      </c>
      <c r="B2462" s="4">
        <f t="shared" si="114"/>
        <v>-4.4986550222447359E-2</v>
      </c>
      <c r="G2462" s="4">
        <v>25</v>
      </c>
      <c r="H2462" s="4">
        <f t="shared" si="115"/>
        <v>0.61106309164959216</v>
      </c>
      <c r="M2462" s="6">
        <v>0.86099999999999999</v>
      </c>
      <c r="N2462" s="8">
        <f t="shared" si="116"/>
        <v>5.2222161506226774</v>
      </c>
    </row>
    <row r="2463" spans="1:14" x14ac:dyDescent="0.35">
      <c r="A2463" s="4">
        <v>4</v>
      </c>
      <c r="B2463" s="4">
        <f t="shared" si="114"/>
        <v>-5.2615367038240336E-3</v>
      </c>
      <c r="G2463" s="4">
        <v>28</v>
      </c>
      <c r="H2463" s="4">
        <f t="shared" si="115"/>
        <v>0.85849964722507843</v>
      </c>
      <c r="M2463" s="6">
        <v>0.35399999999999998</v>
      </c>
      <c r="N2463" s="8">
        <f t="shared" si="116"/>
        <v>-5.2750521196614795</v>
      </c>
    </row>
    <row r="2464" spans="1:14" x14ac:dyDescent="0.35">
      <c r="A2464" s="4">
        <v>2</v>
      </c>
      <c r="B2464" s="4">
        <f t="shared" si="114"/>
        <v>-0.15518246266652197</v>
      </c>
      <c r="G2464" s="4">
        <v>0</v>
      </c>
      <c r="H2464" s="4">
        <f t="shared" si="115"/>
        <v>0</v>
      </c>
      <c r="M2464" s="6">
        <v>0.69399999999999995</v>
      </c>
      <c r="N2464" s="8">
        <f t="shared" si="116"/>
        <v>0.20546366414588968</v>
      </c>
    </row>
    <row r="2465" spans="1:14" x14ac:dyDescent="0.35">
      <c r="A2465" s="4">
        <v>3</v>
      </c>
      <c r="B2465" s="4">
        <f t="shared" si="114"/>
        <v>-4.4986550222447359E-2</v>
      </c>
      <c r="G2465" s="4">
        <v>61</v>
      </c>
      <c r="H2465" s="4">
        <f t="shared" si="115"/>
        <v>8.8767815427658281</v>
      </c>
      <c r="M2465" s="6">
        <v>0.66700000000000004</v>
      </c>
      <c r="N2465" s="8">
        <f t="shared" si="116"/>
        <v>6.6422149911312289E-2</v>
      </c>
    </row>
    <row r="2466" spans="1:14" x14ac:dyDescent="0.35">
      <c r="A2466" s="4">
        <v>10</v>
      </c>
      <c r="B2466" s="4">
        <f t="shared" si="114"/>
        <v>0.76964184735633479</v>
      </c>
      <c r="G2466" s="4">
        <v>16</v>
      </c>
      <c r="H2466" s="4">
        <f t="shared" si="115"/>
        <v>0.16018652309739073</v>
      </c>
      <c r="M2466" s="6">
        <v>0.67100000000000004</v>
      </c>
      <c r="N2466" s="8">
        <f t="shared" si="116"/>
        <v>8.0848870938500308E-2</v>
      </c>
    </row>
    <row r="2467" spans="1:14" x14ac:dyDescent="0.35">
      <c r="A2467" s="4">
        <v>13</v>
      </c>
      <c r="B2467" s="4">
        <f t="shared" si="114"/>
        <v>3.1223759862323677</v>
      </c>
      <c r="G2467" s="4">
        <v>0</v>
      </c>
      <c r="H2467" s="4">
        <f t="shared" si="115"/>
        <v>0</v>
      </c>
      <c r="M2467" s="6">
        <v>0.82199999999999995</v>
      </c>
      <c r="N2467" s="8">
        <f t="shared" si="116"/>
        <v>3.1608556812007902</v>
      </c>
    </row>
    <row r="2468" spans="1:14" x14ac:dyDescent="0.35">
      <c r="A2468" s="4">
        <v>4</v>
      </c>
      <c r="B2468" s="4">
        <f t="shared" si="114"/>
        <v>-5.2615367038240336E-3</v>
      </c>
      <c r="G2468" s="4">
        <v>15</v>
      </c>
      <c r="H2468" s="4">
        <f t="shared" si="115"/>
        <v>0.13198962779631193</v>
      </c>
      <c r="M2468" s="6">
        <v>0.67300000000000004</v>
      </c>
      <c r="N2468" s="8">
        <f t="shared" si="116"/>
        <v>8.8786086516453769E-2</v>
      </c>
    </row>
    <row r="2469" spans="1:14" x14ac:dyDescent="0.35">
      <c r="A2469" s="4">
        <v>1</v>
      </c>
      <c r="B2469" s="4">
        <f t="shared" si="114"/>
        <v>-0.3718571701143138</v>
      </c>
      <c r="G2469" s="4">
        <v>24</v>
      </c>
      <c r="H2469" s="4">
        <f t="shared" si="115"/>
        <v>0.54062951545369364</v>
      </c>
      <c r="M2469" s="6">
        <v>0.50700000000000001</v>
      </c>
      <c r="N2469" s="8">
        <f t="shared" si="116"/>
        <v>-0.33121432845807658</v>
      </c>
    </row>
    <row r="2470" spans="1:14" x14ac:dyDescent="0.35">
      <c r="A2470" s="4">
        <v>3</v>
      </c>
      <c r="B2470" s="4">
        <f t="shared" si="114"/>
        <v>-4.4986550222447359E-2</v>
      </c>
      <c r="G2470" s="4">
        <v>59</v>
      </c>
      <c r="H2470" s="4">
        <f t="shared" si="115"/>
        <v>8.0319697087937048</v>
      </c>
      <c r="M2470" s="6">
        <v>0.53400000000000003</v>
      </c>
      <c r="N2470" s="8">
        <f t="shared" si="116"/>
        <v>-0.13016323658793552</v>
      </c>
    </row>
    <row r="2471" spans="1:14" x14ac:dyDescent="0.35">
      <c r="A2471" s="4">
        <v>1</v>
      </c>
      <c r="B2471" s="4">
        <f t="shared" si="114"/>
        <v>-0.3718571701143138</v>
      </c>
      <c r="G2471" s="4">
        <v>17</v>
      </c>
      <c r="H2471" s="4">
        <f t="shared" si="115"/>
        <v>0.19213779003356452</v>
      </c>
      <c r="M2471" s="6">
        <v>0.53200000000000003</v>
      </c>
      <c r="N2471" s="8">
        <f t="shared" si="116"/>
        <v>-0.141016065682953</v>
      </c>
    </row>
    <row r="2472" spans="1:14" x14ac:dyDescent="0.35">
      <c r="A2472" s="4">
        <v>1</v>
      </c>
      <c r="B2472" s="4">
        <f t="shared" si="114"/>
        <v>-0.3718571701143138</v>
      </c>
      <c r="G2472" s="4">
        <v>3</v>
      </c>
      <c r="H2472" s="4">
        <f t="shared" si="115"/>
        <v>1.0559170223704954E-3</v>
      </c>
      <c r="M2472" s="6">
        <v>0.55400000000000005</v>
      </c>
      <c r="N2472" s="8">
        <f t="shared" si="116"/>
        <v>-5.052273780884544E-2</v>
      </c>
    </row>
    <row r="2473" spans="1:14" x14ac:dyDescent="0.35">
      <c r="A2473" s="4">
        <v>1</v>
      </c>
      <c r="B2473" s="4">
        <f t="shared" si="114"/>
        <v>-0.3718571701143138</v>
      </c>
      <c r="G2473" s="4">
        <v>20</v>
      </c>
      <c r="H2473" s="4">
        <f t="shared" si="115"/>
        <v>0.31286430292459128</v>
      </c>
      <c r="M2473" s="6">
        <v>0.74099999999999999</v>
      </c>
      <c r="N2473" s="8">
        <f t="shared" si="116"/>
        <v>0.75926793109144197</v>
      </c>
    </row>
    <row r="2474" spans="1:14" x14ac:dyDescent="0.35">
      <c r="A2474" s="4">
        <v>1</v>
      </c>
      <c r="B2474" s="4">
        <f t="shared" si="114"/>
        <v>-0.3718571701143138</v>
      </c>
      <c r="G2474" s="4">
        <v>45</v>
      </c>
      <c r="H2474" s="4">
        <f t="shared" si="115"/>
        <v>3.5637199505004213</v>
      </c>
      <c r="M2474" s="6">
        <v>0.40600000000000003</v>
      </c>
      <c r="N2474" s="8">
        <f t="shared" si="116"/>
        <v>-2.6526568074351382</v>
      </c>
    </row>
    <row r="2475" spans="1:14" x14ac:dyDescent="0.35">
      <c r="A2475" s="4">
        <v>1</v>
      </c>
      <c r="B2475" s="4">
        <f t="shared" si="114"/>
        <v>-0.3718571701143138</v>
      </c>
      <c r="G2475" s="4">
        <v>1</v>
      </c>
      <c r="H2475" s="4">
        <f t="shared" si="115"/>
        <v>3.9108037865573909E-5</v>
      </c>
      <c r="M2475" s="6">
        <v>0.45200000000000001</v>
      </c>
      <c r="N2475" s="8">
        <f t="shared" si="116"/>
        <v>-1.2214020764708653</v>
      </c>
    </row>
    <row r="2476" spans="1:14" x14ac:dyDescent="0.35">
      <c r="A2476" s="4">
        <v>1</v>
      </c>
      <c r="B2476" s="4">
        <f t="shared" si="114"/>
        <v>-0.3718571701143138</v>
      </c>
      <c r="G2476" s="4">
        <v>3</v>
      </c>
      <c r="H2476" s="4">
        <f t="shared" si="115"/>
        <v>1.0559170223704954E-3</v>
      </c>
      <c r="M2476" s="6">
        <v>0.39900000000000002</v>
      </c>
      <c r="N2476" s="8">
        <f t="shared" si="116"/>
        <v>-2.9382040642253511</v>
      </c>
    </row>
    <row r="2477" spans="1:14" x14ac:dyDescent="0.35">
      <c r="A2477" s="4">
        <v>1</v>
      </c>
      <c r="B2477" s="4">
        <f t="shared" si="114"/>
        <v>-0.3718571701143138</v>
      </c>
      <c r="G2477" s="4">
        <v>11</v>
      </c>
      <c r="H2477" s="4">
        <f t="shared" si="115"/>
        <v>5.2052798399078858E-2</v>
      </c>
      <c r="M2477" s="6">
        <v>0.60399999999999998</v>
      </c>
      <c r="N2477" s="8">
        <f t="shared" si="116"/>
        <v>-1.9486468740160445E-5</v>
      </c>
    </row>
    <row r="2478" spans="1:14" x14ac:dyDescent="0.35">
      <c r="A2478" s="4">
        <v>1</v>
      </c>
      <c r="B2478" s="4">
        <f t="shared" si="114"/>
        <v>-0.3718571701143138</v>
      </c>
      <c r="G2478" s="4">
        <v>47</v>
      </c>
      <c r="H2478" s="4">
        <f t="shared" si="115"/>
        <v>4.0603138153174791</v>
      </c>
      <c r="M2478" s="6">
        <v>0.84399999999999997</v>
      </c>
      <c r="N2478" s="8">
        <f t="shared" si="116"/>
        <v>4.2389372176486049</v>
      </c>
    </row>
    <row r="2479" spans="1:14" x14ac:dyDescent="0.35">
      <c r="A2479" s="4">
        <v>1</v>
      </c>
      <c r="B2479" s="4">
        <f t="shared" si="114"/>
        <v>-0.3718571701143138</v>
      </c>
      <c r="G2479" s="4">
        <v>21</v>
      </c>
      <c r="H2479" s="4">
        <f t="shared" si="115"/>
        <v>0.36217953867307984</v>
      </c>
      <c r="M2479" s="6">
        <v>0.44400000000000001</v>
      </c>
      <c r="N2479" s="8">
        <f t="shared" si="116"/>
        <v>-1.4192105905474366</v>
      </c>
    </row>
    <row r="2480" spans="1:14" x14ac:dyDescent="0.35">
      <c r="A2480" s="4">
        <v>4</v>
      </c>
      <c r="B2480" s="4">
        <f t="shared" si="114"/>
        <v>-5.2615367038240336E-3</v>
      </c>
      <c r="G2480" s="4">
        <v>85</v>
      </c>
      <c r="H2480" s="4">
        <f t="shared" si="115"/>
        <v>24.01722375419557</v>
      </c>
      <c r="M2480" s="6">
        <v>0.56599999999999995</v>
      </c>
      <c r="N2480" s="8">
        <f t="shared" si="116"/>
        <v>-2.3743122084401914E-2</v>
      </c>
    </row>
    <row r="2481" spans="1:14" x14ac:dyDescent="0.35">
      <c r="A2481" s="4">
        <v>1</v>
      </c>
      <c r="B2481" s="4">
        <f t="shared" si="114"/>
        <v>-0.3718571701143138</v>
      </c>
      <c r="G2481" s="4">
        <v>11</v>
      </c>
      <c r="H2481" s="4">
        <f t="shared" si="115"/>
        <v>5.2052798399078858E-2</v>
      </c>
      <c r="M2481" s="6">
        <v>0.65600000000000003</v>
      </c>
      <c r="N2481" s="8">
        <f t="shared" si="116"/>
        <v>3.579793816935227E-2</v>
      </c>
    </row>
    <row r="2482" spans="1:14" x14ac:dyDescent="0.35">
      <c r="A2482" s="4">
        <v>1</v>
      </c>
      <c r="B2482" s="4">
        <f t="shared" si="114"/>
        <v>-0.3718571701143138</v>
      </c>
      <c r="G2482" s="4">
        <v>6</v>
      </c>
      <c r="H2482" s="4">
        <f t="shared" si="115"/>
        <v>8.4473361789639632E-3</v>
      </c>
      <c r="M2482" s="6">
        <v>0.79200000000000004</v>
      </c>
      <c r="N2482" s="8">
        <f t="shared" si="116"/>
        <v>2.0095134695003836</v>
      </c>
    </row>
    <row r="2483" spans="1:14" x14ac:dyDescent="0.35">
      <c r="A2483" s="4">
        <v>1</v>
      </c>
      <c r="B2483" s="4">
        <f t="shared" si="114"/>
        <v>-0.3718571701143138</v>
      </c>
      <c r="G2483" s="4">
        <v>0</v>
      </c>
      <c r="H2483" s="4">
        <f t="shared" si="115"/>
        <v>0</v>
      </c>
      <c r="M2483" s="6">
        <v>0.33600000000000002</v>
      </c>
      <c r="N2483" s="8">
        <f t="shared" si="116"/>
        <v>-6.4782495772334112</v>
      </c>
    </row>
    <row r="2484" spans="1:14" x14ac:dyDescent="0.35">
      <c r="A2484" s="4">
        <v>1</v>
      </c>
      <c r="B2484" s="4">
        <f t="shared" si="114"/>
        <v>-0.3718571701143138</v>
      </c>
      <c r="G2484" s="4">
        <v>29</v>
      </c>
      <c r="H2484" s="4">
        <f t="shared" si="115"/>
        <v>0.95380593550348169</v>
      </c>
      <c r="M2484" s="6">
        <v>0.47799999999999998</v>
      </c>
      <c r="N2484" s="8">
        <f t="shared" si="116"/>
        <v>-0.70662679774395987</v>
      </c>
    </row>
    <row r="2485" spans="1:14" x14ac:dyDescent="0.35">
      <c r="A2485" s="4">
        <v>1</v>
      </c>
      <c r="B2485" s="4">
        <f t="shared" si="114"/>
        <v>-0.3718571701143138</v>
      </c>
      <c r="G2485" s="4">
        <v>30</v>
      </c>
      <c r="H2485" s="4">
        <f t="shared" si="115"/>
        <v>1.0559170223704955</v>
      </c>
      <c r="M2485" s="6">
        <v>0.63900000000000001</v>
      </c>
      <c r="N2485" s="8">
        <f t="shared" si="116"/>
        <v>9.667826281495772E-3</v>
      </c>
    </row>
    <row r="2486" spans="1:14" x14ac:dyDescent="0.35">
      <c r="A2486" s="4">
        <v>1</v>
      </c>
      <c r="B2486" s="4">
        <f t="shared" si="114"/>
        <v>-0.3718571701143138</v>
      </c>
      <c r="G2486" s="4">
        <v>12</v>
      </c>
      <c r="H2486" s="4">
        <f t="shared" si="115"/>
        <v>6.7578689431711705E-2</v>
      </c>
      <c r="M2486" s="6">
        <v>0.52800000000000002</v>
      </c>
      <c r="N2486" s="8">
        <f t="shared" si="116"/>
        <v>-0.16449846665327592</v>
      </c>
    </row>
    <row r="2487" spans="1:14" x14ac:dyDescent="0.35">
      <c r="A2487" s="4">
        <v>1</v>
      </c>
      <c r="B2487" s="4">
        <f t="shared" si="114"/>
        <v>-0.3718571701143138</v>
      </c>
      <c r="G2487" s="4">
        <v>20</v>
      </c>
      <c r="H2487" s="4">
        <f t="shared" si="115"/>
        <v>0.31286430292459128</v>
      </c>
      <c r="M2487" s="6">
        <v>0.86399999999999999</v>
      </c>
      <c r="N2487" s="8">
        <f t="shared" si="116"/>
        <v>5.41014207651404</v>
      </c>
    </row>
    <row r="2488" spans="1:14" x14ac:dyDescent="0.35">
      <c r="A2488" s="4">
        <v>4</v>
      </c>
      <c r="B2488" s="4">
        <f t="shared" si="114"/>
        <v>-5.2615367038240336E-3</v>
      </c>
      <c r="G2488" s="4">
        <v>0</v>
      </c>
      <c r="H2488" s="4">
        <f t="shared" si="115"/>
        <v>0</v>
      </c>
      <c r="M2488" s="6">
        <v>0.56799999999999995</v>
      </c>
      <c r="N2488" s="8">
        <f t="shared" si="116"/>
        <v>-2.0504721766432792E-2</v>
      </c>
    </row>
    <row r="2489" spans="1:14" x14ac:dyDescent="0.35">
      <c r="A2489" s="4">
        <v>1</v>
      </c>
      <c r="B2489" s="4">
        <f t="shared" si="114"/>
        <v>-0.3718571701143138</v>
      </c>
      <c r="G2489" s="4">
        <v>0</v>
      </c>
      <c r="H2489" s="4">
        <f t="shared" si="115"/>
        <v>0</v>
      </c>
      <c r="M2489" s="6">
        <v>0.56100000000000005</v>
      </c>
      <c r="N2489" s="8">
        <f t="shared" si="116"/>
        <v>-3.3291273143609565E-2</v>
      </c>
    </row>
    <row r="2490" spans="1:14" x14ac:dyDescent="0.35">
      <c r="A2490" s="4">
        <v>1</v>
      </c>
      <c r="B2490" s="4">
        <f t="shared" si="114"/>
        <v>-0.3718571701143138</v>
      </c>
      <c r="G2490" s="4">
        <v>2</v>
      </c>
      <c r="H2490" s="4">
        <f t="shared" si="115"/>
        <v>3.1286430292459127E-4</v>
      </c>
      <c r="M2490" s="6">
        <v>0.47599999999999998</v>
      </c>
      <c r="N2490" s="8">
        <f t="shared" si="116"/>
        <v>-0.73976399017819927</v>
      </c>
    </row>
    <row r="2491" spans="1:14" x14ac:dyDescent="0.35">
      <c r="A2491" s="4">
        <v>6</v>
      </c>
      <c r="B2491" s="4">
        <f t="shared" si="114"/>
        <v>6.8073778701327808E-3</v>
      </c>
      <c r="G2491" s="4">
        <v>46</v>
      </c>
      <c r="H2491" s="4">
        <f t="shared" si="115"/>
        <v>3.8066199736835009</v>
      </c>
      <c r="M2491" s="6">
        <v>0.78900000000000003</v>
      </c>
      <c r="N2491" s="8">
        <f t="shared" si="116"/>
        <v>1.9128545066973117</v>
      </c>
    </row>
    <row r="2492" spans="1:14" x14ac:dyDescent="0.35">
      <c r="A2492" s="4">
        <v>27</v>
      </c>
      <c r="B2492" s="4">
        <f t="shared" si="114"/>
        <v>64.276606650811758</v>
      </c>
      <c r="G2492" s="4">
        <v>25</v>
      </c>
      <c r="H2492" s="4">
        <f t="shared" si="115"/>
        <v>0.61106309164959216</v>
      </c>
      <c r="M2492" s="6">
        <v>0.57199999999999995</v>
      </c>
      <c r="N2492" s="8">
        <f t="shared" si="116"/>
        <v>-1.4938623800929422E-2</v>
      </c>
    </row>
    <row r="2493" spans="1:14" x14ac:dyDescent="0.35">
      <c r="A2493" s="4">
        <v>1</v>
      </c>
      <c r="B2493" s="4">
        <f t="shared" si="114"/>
        <v>-0.3718571701143138</v>
      </c>
      <c r="G2493" s="4">
        <v>47</v>
      </c>
      <c r="H2493" s="4">
        <f t="shared" si="115"/>
        <v>4.0603138153174791</v>
      </c>
      <c r="M2493" s="6">
        <v>0.64500000000000002</v>
      </c>
      <c r="N2493" s="8">
        <f t="shared" si="116"/>
        <v>1.641878667503462E-2</v>
      </c>
    </row>
    <row r="2494" spans="1:14" x14ac:dyDescent="0.35">
      <c r="A2494" s="4">
        <v>1</v>
      </c>
      <c r="B2494" s="4">
        <f t="shared" si="114"/>
        <v>-0.3718571701143138</v>
      </c>
      <c r="G2494" s="4">
        <v>0</v>
      </c>
      <c r="H2494" s="4">
        <f t="shared" si="115"/>
        <v>0</v>
      </c>
      <c r="M2494" s="6">
        <v>0.79500000000000004</v>
      </c>
      <c r="N2494" s="8">
        <f t="shared" si="116"/>
        <v>2.1093749870434957</v>
      </c>
    </row>
    <row r="2495" spans="1:14" x14ac:dyDescent="0.35">
      <c r="A2495" s="4">
        <v>1</v>
      </c>
      <c r="B2495" s="4">
        <f t="shared" si="114"/>
        <v>-0.3718571701143138</v>
      </c>
      <c r="G2495" s="4">
        <v>36</v>
      </c>
      <c r="H2495" s="4">
        <f t="shared" si="115"/>
        <v>1.8246246146562157</v>
      </c>
      <c r="M2495" s="6">
        <v>0.71199999999999997</v>
      </c>
      <c r="N2495" s="8">
        <f t="shared" si="116"/>
        <v>0.36319848211559191</v>
      </c>
    </row>
    <row r="2496" spans="1:14" x14ac:dyDescent="0.35">
      <c r="A2496" s="4">
        <v>10</v>
      </c>
      <c r="B2496" s="4">
        <f t="shared" si="114"/>
        <v>0.76964184735633479</v>
      </c>
      <c r="G2496" s="4">
        <v>53</v>
      </c>
      <c r="H2496" s="4">
        <f t="shared" si="115"/>
        <v>5.8222873533130457</v>
      </c>
      <c r="M2496" s="6">
        <v>0.70399999999999996</v>
      </c>
      <c r="N2496" s="8">
        <f t="shared" si="116"/>
        <v>0.28571669282076478</v>
      </c>
    </row>
    <row r="2497" spans="1:14" x14ac:dyDescent="0.35">
      <c r="A2497" s="4">
        <v>1</v>
      </c>
      <c r="B2497" s="4">
        <f t="shared" si="114"/>
        <v>-0.3718571701143138</v>
      </c>
      <c r="G2497" s="4">
        <v>0</v>
      </c>
      <c r="H2497" s="4">
        <f t="shared" si="115"/>
        <v>0</v>
      </c>
      <c r="M2497" s="6">
        <v>0.54400000000000004</v>
      </c>
      <c r="N2497" s="8">
        <f t="shared" si="116"/>
        <v>-8.4164204935821954E-2</v>
      </c>
    </row>
    <row r="2498" spans="1:14" x14ac:dyDescent="0.35">
      <c r="A2498" s="4">
        <v>1</v>
      </c>
      <c r="B2498" s="4">
        <f t="shared" ref="B2498:B2561" si="117">((A2498-E$3)/E$4)^3</f>
        <v>-0.3718571701143138</v>
      </c>
      <c r="G2498" s="4">
        <v>54</v>
      </c>
      <c r="H2498" s="4">
        <f t="shared" ref="H2498:H2561" si="118">((G2498-K$3)/K$4)^3</f>
        <v>6.158108074464729</v>
      </c>
      <c r="M2498" s="6">
        <v>0.59199999999999997</v>
      </c>
      <c r="N2498" s="8">
        <f t="shared" ref="N2498:N2561" si="119">((M2498-Q$3)/Q$4)^3</f>
        <v>-1.3012868720779327E-3</v>
      </c>
    </row>
    <row r="2499" spans="1:14" x14ac:dyDescent="0.35">
      <c r="A2499" s="4">
        <v>1</v>
      </c>
      <c r="B2499" s="4">
        <f t="shared" si="117"/>
        <v>-0.3718571701143138</v>
      </c>
      <c r="G2499" s="4">
        <v>27</v>
      </c>
      <c r="H2499" s="4">
        <f t="shared" si="118"/>
        <v>0.76976350930809112</v>
      </c>
      <c r="M2499" s="6">
        <v>0.53200000000000003</v>
      </c>
      <c r="N2499" s="8">
        <f t="shared" si="119"/>
        <v>-0.141016065682953</v>
      </c>
    </row>
    <row r="2500" spans="1:14" x14ac:dyDescent="0.35">
      <c r="A2500" s="4">
        <v>1</v>
      </c>
      <c r="B2500" s="4">
        <f t="shared" si="117"/>
        <v>-0.3718571701143138</v>
      </c>
      <c r="G2500" s="4">
        <v>0</v>
      </c>
      <c r="H2500" s="4">
        <f t="shared" si="118"/>
        <v>0</v>
      </c>
      <c r="M2500" s="6">
        <v>0.52400000000000002</v>
      </c>
      <c r="N2500" s="8">
        <f t="shared" si="119"/>
        <v>-0.19045295801039414</v>
      </c>
    </row>
    <row r="2501" spans="1:14" x14ac:dyDescent="0.35">
      <c r="A2501" s="4">
        <v>4</v>
      </c>
      <c r="B2501" s="4">
        <f t="shared" si="117"/>
        <v>-5.2615367038240336E-3</v>
      </c>
      <c r="G2501" s="4">
        <v>45</v>
      </c>
      <c r="H2501" s="4">
        <f t="shared" si="118"/>
        <v>3.5637199505004213</v>
      </c>
      <c r="M2501" s="6">
        <v>0.66700000000000004</v>
      </c>
      <c r="N2501" s="8">
        <f t="shared" si="119"/>
        <v>6.6422149911312289E-2</v>
      </c>
    </row>
    <row r="2502" spans="1:14" x14ac:dyDescent="0.35">
      <c r="A2502" s="4">
        <v>13</v>
      </c>
      <c r="B2502" s="4">
        <f t="shared" si="117"/>
        <v>3.1223759862323677</v>
      </c>
      <c r="G2502" s="4">
        <v>18</v>
      </c>
      <c r="H2502" s="4">
        <f t="shared" si="118"/>
        <v>0.22807807683202697</v>
      </c>
      <c r="M2502" s="6">
        <v>0.80400000000000005</v>
      </c>
      <c r="N2502" s="8">
        <f t="shared" si="119"/>
        <v>2.4286968119292918</v>
      </c>
    </row>
    <row r="2503" spans="1:14" x14ac:dyDescent="0.35">
      <c r="A2503" s="4">
        <v>7</v>
      </c>
      <c r="B2503" s="4">
        <f t="shared" si="117"/>
        <v>5.1167071081998236E-2</v>
      </c>
      <c r="G2503" s="4">
        <v>0</v>
      </c>
      <c r="H2503" s="4">
        <f t="shared" si="118"/>
        <v>0</v>
      </c>
      <c r="M2503" s="6">
        <v>0.50700000000000001</v>
      </c>
      <c r="N2503" s="8">
        <f t="shared" si="119"/>
        <v>-0.33121432845807658</v>
      </c>
    </row>
    <row r="2504" spans="1:14" x14ac:dyDescent="0.35">
      <c r="A2504" s="4">
        <v>1</v>
      </c>
      <c r="B2504" s="4">
        <f t="shared" si="117"/>
        <v>-0.3718571701143138</v>
      </c>
      <c r="G2504" s="4">
        <v>3</v>
      </c>
      <c r="H2504" s="4">
        <f t="shared" si="118"/>
        <v>1.0559170223704954E-3</v>
      </c>
      <c r="M2504" s="6">
        <v>0.82899999999999996</v>
      </c>
      <c r="N2504" s="8">
        <f t="shared" si="119"/>
        <v>3.4811743219759474</v>
      </c>
    </row>
    <row r="2505" spans="1:14" x14ac:dyDescent="0.35">
      <c r="A2505" s="4">
        <v>3</v>
      </c>
      <c r="B2505" s="4">
        <f t="shared" si="117"/>
        <v>-4.4986550222447359E-2</v>
      </c>
      <c r="G2505" s="4">
        <v>0</v>
      </c>
      <c r="H2505" s="4">
        <f t="shared" si="118"/>
        <v>0</v>
      </c>
      <c r="M2505" s="6">
        <v>0.38400000000000001</v>
      </c>
      <c r="N2505" s="8">
        <f t="shared" si="119"/>
        <v>-3.6175816211274907</v>
      </c>
    </row>
    <row r="2506" spans="1:14" x14ac:dyDescent="0.35">
      <c r="A2506" s="4">
        <v>1</v>
      </c>
      <c r="B2506" s="4">
        <f t="shared" si="117"/>
        <v>-0.3718571701143138</v>
      </c>
      <c r="G2506" s="4">
        <v>4</v>
      </c>
      <c r="H2506" s="4">
        <f t="shared" si="118"/>
        <v>2.5029144233967302E-3</v>
      </c>
      <c r="M2506" s="6">
        <v>0.61</v>
      </c>
      <c r="N2506" s="8">
        <f t="shared" si="119"/>
        <v>2.8771573460276228E-6</v>
      </c>
    </row>
    <row r="2507" spans="1:14" x14ac:dyDescent="0.35">
      <c r="A2507" s="4">
        <v>1</v>
      </c>
      <c r="B2507" s="4">
        <f t="shared" si="117"/>
        <v>-0.3718571701143138</v>
      </c>
      <c r="G2507" s="4">
        <v>28</v>
      </c>
      <c r="H2507" s="4">
        <f t="shared" si="118"/>
        <v>0.85849964722507843</v>
      </c>
      <c r="M2507" s="6">
        <v>0.22</v>
      </c>
      <c r="N2507" s="8">
        <f t="shared" si="119"/>
        <v>-18.808454686798193</v>
      </c>
    </row>
    <row r="2508" spans="1:14" x14ac:dyDescent="0.35">
      <c r="A2508" s="4">
        <v>3</v>
      </c>
      <c r="B2508" s="4">
        <f t="shared" si="117"/>
        <v>-4.4986550222447359E-2</v>
      </c>
      <c r="G2508" s="4">
        <v>47</v>
      </c>
      <c r="H2508" s="4">
        <f t="shared" si="118"/>
        <v>4.0603138153174791</v>
      </c>
      <c r="M2508" s="6">
        <v>0.60099999999999998</v>
      </c>
      <c r="N2508" s="8">
        <f t="shared" si="119"/>
        <v>-1.0701085324800676E-4</v>
      </c>
    </row>
    <row r="2509" spans="1:14" x14ac:dyDescent="0.35">
      <c r="A2509" s="4">
        <v>1</v>
      </c>
      <c r="B2509" s="4">
        <f t="shared" si="117"/>
        <v>-0.3718571701143138</v>
      </c>
      <c r="G2509" s="4">
        <v>6</v>
      </c>
      <c r="H2509" s="4">
        <f t="shared" si="118"/>
        <v>8.4473361789639632E-3</v>
      </c>
      <c r="M2509" s="6">
        <v>0.57199999999999995</v>
      </c>
      <c r="N2509" s="8">
        <f t="shared" si="119"/>
        <v>-1.4938623800929422E-2</v>
      </c>
    </row>
    <row r="2510" spans="1:14" x14ac:dyDescent="0.35">
      <c r="A2510" s="4">
        <v>1</v>
      </c>
      <c r="B2510" s="4">
        <f t="shared" si="117"/>
        <v>-0.3718571701143138</v>
      </c>
      <c r="G2510" s="4">
        <v>6</v>
      </c>
      <c r="H2510" s="4">
        <f t="shared" si="118"/>
        <v>8.4473361789639632E-3</v>
      </c>
      <c r="M2510" s="6">
        <v>0.50600000000000001</v>
      </c>
      <c r="N2510" s="8">
        <f t="shared" si="119"/>
        <v>-0.3411575305747927</v>
      </c>
    </row>
    <row r="2511" spans="1:14" x14ac:dyDescent="0.35">
      <c r="A2511" s="4">
        <v>1</v>
      </c>
      <c r="B2511" s="4">
        <f t="shared" si="117"/>
        <v>-0.3718571701143138</v>
      </c>
      <c r="G2511" s="4">
        <v>59</v>
      </c>
      <c r="H2511" s="4">
        <f t="shared" si="118"/>
        <v>8.0319697087937048</v>
      </c>
      <c r="M2511" s="6">
        <v>0.34699999999999998</v>
      </c>
      <c r="N2511" s="8">
        <f t="shared" si="119"/>
        <v>-5.7234435575235212</v>
      </c>
    </row>
    <row r="2512" spans="1:14" x14ac:dyDescent="0.35">
      <c r="A2512" s="4">
        <v>1</v>
      </c>
      <c r="B2512" s="4">
        <f t="shared" si="117"/>
        <v>-0.3718571701143138</v>
      </c>
      <c r="G2512" s="4">
        <v>33</v>
      </c>
      <c r="H2512" s="4">
        <f t="shared" si="118"/>
        <v>1.4054255567751295</v>
      </c>
      <c r="M2512" s="6">
        <v>0.78400000000000003</v>
      </c>
      <c r="N2512" s="8">
        <f t="shared" si="119"/>
        <v>1.7587312611520822</v>
      </c>
    </row>
    <row r="2513" spans="1:14" x14ac:dyDescent="0.35">
      <c r="A2513" s="4">
        <v>7</v>
      </c>
      <c r="B2513" s="4">
        <f t="shared" si="117"/>
        <v>5.1167071081998236E-2</v>
      </c>
      <c r="G2513" s="4">
        <v>0</v>
      </c>
      <c r="H2513" s="4">
        <f t="shared" si="118"/>
        <v>0</v>
      </c>
      <c r="M2513" s="6">
        <v>0.56599999999999995</v>
      </c>
      <c r="N2513" s="8">
        <f t="shared" si="119"/>
        <v>-2.3743122084401914E-2</v>
      </c>
    </row>
    <row r="2514" spans="1:14" x14ac:dyDescent="0.35">
      <c r="A2514" s="4">
        <v>19</v>
      </c>
      <c r="B2514" s="4">
        <f t="shared" si="117"/>
        <v>16.61947512824225</v>
      </c>
      <c r="G2514" s="4">
        <v>28</v>
      </c>
      <c r="H2514" s="4">
        <f t="shared" si="118"/>
        <v>0.85849964722507843</v>
      </c>
      <c r="M2514" s="6">
        <v>0.38800000000000001</v>
      </c>
      <c r="N2514" s="8">
        <f t="shared" si="119"/>
        <v>-3.4271603563457562</v>
      </c>
    </row>
    <row r="2515" spans="1:14" x14ac:dyDescent="0.35">
      <c r="A2515" s="4">
        <v>1</v>
      </c>
      <c r="B2515" s="4">
        <f t="shared" si="117"/>
        <v>-0.3718571701143138</v>
      </c>
      <c r="G2515" s="4">
        <v>63</v>
      </c>
      <c r="H2515" s="4">
        <f t="shared" si="118"/>
        <v>9.7788475441731553</v>
      </c>
      <c r="M2515" s="6">
        <v>0.72499999999999998</v>
      </c>
      <c r="N2515" s="8">
        <f t="shared" si="119"/>
        <v>0.51700852825926769</v>
      </c>
    </row>
    <row r="2516" spans="1:14" x14ac:dyDescent="0.35">
      <c r="A2516" s="4">
        <v>13</v>
      </c>
      <c r="B2516" s="4">
        <f t="shared" si="117"/>
        <v>3.1223759862323677</v>
      </c>
      <c r="G2516" s="4">
        <v>76</v>
      </c>
      <c r="H2516" s="4">
        <f t="shared" si="118"/>
        <v>17.167490030078167</v>
      </c>
      <c r="M2516" s="6">
        <v>0.40699999999999997</v>
      </c>
      <c r="N2516" s="8">
        <f t="shared" si="119"/>
        <v>-2.6134411948977183</v>
      </c>
    </row>
    <row r="2517" spans="1:14" x14ac:dyDescent="0.35">
      <c r="A2517" s="4">
        <v>1</v>
      </c>
      <c r="B2517" s="4">
        <f t="shared" si="117"/>
        <v>-0.3718571701143138</v>
      </c>
      <c r="G2517" s="4">
        <v>76</v>
      </c>
      <c r="H2517" s="4">
        <f t="shared" si="118"/>
        <v>17.167490030078167</v>
      </c>
      <c r="M2517" s="6">
        <v>0.79900000000000004</v>
      </c>
      <c r="N2517" s="8">
        <f t="shared" si="119"/>
        <v>2.2475956414302658</v>
      </c>
    </row>
    <row r="2518" spans="1:14" x14ac:dyDescent="0.35">
      <c r="A2518" s="4">
        <v>1</v>
      </c>
      <c r="B2518" s="4">
        <f t="shared" si="117"/>
        <v>-0.3718571701143138</v>
      </c>
      <c r="G2518" s="4">
        <v>7</v>
      </c>
      <c r="H2518" s="4">
        <f t="shared" si="118"/>
        <v>1.3414056987891851E-2</v>
      </c>
      <c r="M2518" s="6">
        <v>0.434</v>
      </c>
      <c r="N2518" s="8">
        <f t="shared" si="119"/>
        <v>-1.6951071559373583</v>
      </c>
    </row>
    <row r="2519" spans="1:14" x14ac:dyDescent="0.35">
      <c r="A2519" s="4">
        <v>25</v>
      </c>
      <c r="B2519" s="4">
        <f t="shared" si="117"/>
        <v>48.320170050017083</v>
      </c>
      <c r="G2519" s="4">
        <v>72</v>
      </c>
      <c r="H2519" s="4">
        <f t="shared" si="118"/>
        <v>14.596996917249726</v>
      </c>
      <c r="M2519" s="6">
        <v>0.40699999999999997</v>
      </c>
      <c r="N2519" s="8">
        <f t="shared" si="119"/>
        <v>-2.6134411948977183</v>
      </c>
    </row>
    <row r="2520" spans="1:14" x14ac:dyDescent="0.35">
      <c r="A2520" s="4">
        <v>8</v>
      </c>
      <c r="B2520" s="4">
        <f t="shared" si="117"/>
        <v>0.16908744968147643</v>
      </c>
      <c r="G2520" s="4">
        <v>0</v>
      </c>
      <c r="H2520" s="4">
        <f t="shared" si="118"/>
        <v>0</v>
      </c>
      <c r="M2520" s="6">
        <v>0.54400000000000004</v>
      </c>
      <c r="N2520" s="8">
        <f t="shared" si="119"/>
        <v>-8.4164204935821954E-2</v>
      </c>
    </row>
    <row r="2521" spans="1:14" x14ac:dyDescent="0.35">
      <c r="A2521" s="4">
        <v>1</v>
      </c>
      <c r="B2521" s="4">
        <f t="shared" si="117"/>
        <v>-0.3718571701143138</v>
      </c>
      <c r="G2521" s="4">
        <v>0</v>
      </c>
      <c r="H2521" s="4">
        <f t="shared" si="118"/>
        <v>0</v>
      </c>
      <c r="M2521" s="6">
        <v>0.61299999999999999</v>
      </c>
      <c r="N2521" s="8">
        <f t="shared" si="119"/>
        <v>4.2105162165599082E-5</v>
      </c>
    </row>
    <row r="2522" spans="1:14" x14ac:dyDescent="0.35">
      <c r="A2522" s="4">
        <v>1</v>
      </c>
      <c r="B2522" s="4">
        <f t="shared" si="117"/>
        <v>-0.3718571701143138</v>
      </c>
      <c r="G2522" s="4">
        <v>0</v>
      </c>
      <c r="H2522" s="4">
        <f t="shared" si="118"/>
        <v>0</v>
      </c>
      <c r="M2522" s="6">
        <v>0.84499999999999997</v>
      </c>
      <c r="N2522" s="8">
        <f t="shared" si="119"/>
        <v>4.2930334694441159</v>
      </c>
    </row>
    <row r="2523" spans="1:14" x14ac:dyDescent="0.35">
      <c r="A2523" s="4">
        <v>11</v>
      </c>
      <c r="B2523" s="4">
        <f t="shared" si="117"/>
        <v>1.3242916585882474</v>
      </c>
      <c r="G2523" s="4">
        <v>67</v>
      </c>
      <c r="H2523" s="4">
        <f t="shared" si="118"/>
        <v>11.762250792563604</v>
      </c>
      <c r="M2523" s="6">
        <v>0.59599999999999997</v>
      </c>
      <c r="N2523" s="8">
        <f t="shared" si="119"/>
        <v>-5.4640995618753364E-4</v>
      </c>
    </row>
    <row r="2524" spans="1:14" x14ac:dyDescent="0.35">
      <c r="A2524" s="4">
        <v>21</v>
      </c>
      <c r="B2524" s="4">
        <f t="shared" si="117"/>
        <v>24.779667457358471</v>
      </c>
      <c r="G2524" s="4">
        <v>59</v>
      </c>
      <c r="H2524" s="4">
        <f t="shared" si="118"/>
        <v>8.0319697087937048</v>
      </c>
      <c r="M2524" s="6">
        <v>0.51200000000000001</v>
      </c>
      <c r="N2524" s="8">
        <f t="shared" si="119"/>
        <v>-0.28438617455945259</v>
      </c>
    </row>
    <row r="2525" spans="1:14" x14ac:dyDescent="0.35">
      <c r="A2525" s="4">
        <v>1</v>
      </c>
      <c r="B2525" s="4">
        <f t="shared" si="117"/>
        <v>-0.3718571701143138</v>
      </c>
      <c r="G2525" s="4">
        <v>0</v>
      </c>
      <c r="H2525" s="4">
        <f t="shared" si="118"/>
        <v>0</v>
      </c>
      <c r="M2525" s="6">
        <v>0.78</v>
      </c>
      <c r="N2525" s="8">
        <f t="shared" si="119"/>
        <v>1.6415710029121442</v>
      </c>
    </row>
    <row r="2526" spans="1:14" x14ac:dyDescent="0.35">
      <c r="A2526" s="4">
        <v>3</v>
      </c>
      <c r="B2526" s="4">
        <f t="shared" si="117"/>
        <v>-4.4986550222447359E-2</v>
      </c>
      <c r="G2526" s="4">
        <v>55</v>
      </c>
      <c r="H2526" s="4">
        <f t="shared" si="118"/>
        <v>6.5065997998848584</v>
      </c>
      <c r="M2526" s="6">
        <v>0.53600000000000003</v>
      </c>
      <c r="N2526" s="8">
        <f t="shared" si="119"/>
        <v>-0.11988203508373187</v>
      </c>
    </row>
    <row r="2527" spans="1:14" x14ac:dyDescent="0.35">
      <c r="A2527" s="4">
        <v>1</v>
      </c>
      <c r="B2527" s="4">
        <f t="shared" si="117"/>
        <v>-0.3718571701143138</v>
      </c>
      <c r="G2527" s="4">
        <v>0</v>
      </c>
      <c r="H2527" s="4">
        <f t="shared" si="118"/>
        <v>0</v>
      </c>
      <c r="M2527" s="6">
        <v>0.81799999999999995</v>
      </c>
      <c r="N2527" s="8">
        <f t="shared" si="119"/>
        <v>2.9869633164602565</v>
      </c>
    </row>
    <row r="2528" spans="1:14" x14ac:dyDescent="0.35">
      <c r="A2528" s="4">
        <v>1</v>
      </c>
      <c r="B2528" s="4">
        <f t="shared" si="117"/>
        <v>-0.3718571701143138</v>
      </c>
      <c r="G2528" s="4">
        <v>78</v>
      </c>
      <c r="H2528" s="4">
        <f t="shared" si="118"/>
        <v>18.558797585183829</v>
      </c>
      <c r="M2528" s="6">
        <v>0.66400000000000003</v>
      </c>
      <c r="N2528" s="8">
        <f t="shared" si="119"/>
        <v>5.6807962058326139E-2</v>
      </c>
    </row>
    <row r="2529" spans="1:14" x14ac:dyDescent="0.35">
      <c r="A2529" s="4">
        <v>1</v>
      </c>
      <c r="B2529" s="4">
        <f t="shared" si="117"/>
        <v>-0.3718571701143138</v>
      </c>
      <c r="G2529" s="4">
        <v>0</v>
      </c>
      <c r="H2529" s="4">
        <f t="shared" si="118"/>
        <v>0</v>
      </c>
      <c r="M2529" s="6">
        <v>0.54500000000000004</v>
      </c>
      <c r="N2529" s="8">
        <f t="shared" si="119"/>
        <v>-8.027586438603905E-2</v>
      </c>
    </row>
    <row r="2530" spans="1:14" x14ac:dyDescent="0.35">
      <c r="A2530" s="4">
        <v>3</v>
      </c>
      <c r="B2530" s="4">
        <f t="shared" si="117"/>
        <v>-4.4986550222447359E-2</v>
      </c>
      <c r="G2530" s="4">
        <v>51</v>
      </c>
      <c r="H2530" s="4">
        <f t="shared" si="118"/>
        <v>5.1877203309062425</v>
      </c>
      <c r="M2530" s="6">
        <v>0.68200000000000005</v>
      </c>
      <c r="N2530" s="8">
        <f t="shared" si="119"/>
        <v>0.13095380939639828</v>
      </c>
    </row>
    <row r="2531" spans="1:14" x14ac:dyDescent="0.35">
      <c r="A2531" s="4">
        <v>10</v>
      </c>
      <c r="B2531" s="4">
        <f t="shared" si="117"/>
        <v>0.76964184735633479</v>
      </c>
      <c r="G2531" s="4">
        <v>39</v>
      </c>
      <c r="H2531" s="4">
        <f t="shared" si="118"/>
        <v>2.3198496981479786</v>
      </c>
      <c r="M2531" s="6">
        <v>0.32400000000000001</v>
      </c>
      <c r="N2531" s="8">
        <f t="shared" si="119"/>
        <v>-7.3743051158522581</v>
      </c>
    </row>
    <row r="2532" spans="1:14" x14ac:dyDescent="0.35">
      <c r="A2532" s="4">
        <v>9</v>
      </c>
      <c r="B2532" s="4">
        <f t="shared" si="117"/>
        <v>0.39657640974683322</v>
      </c>
      <c r="G2532" s="4">
        <v>4</v>
      </c>
      <c r="H2532" s="4">
        <f t="shared" si="118"/>
        <v>2.5029144233967302E-3</v>
      </c>
      <c r="M2532" s="6">
        <v>0.46100000000000002</v>
      </c>
      <c r="N2532" s="8">
        <f t="shared" si="119"/>
        <v>-1.021877075778473</v>
      </c>
    </row>
    <row r="2533" spans="1:14" x14ac:dyDescent="0.35">
      <c r="A2533" s="4">
        <v>1</v>
      </c>
      <c r="B2533" s="4">
        <f t="shared" si="117"/>
        <v>-0.3718571701143138</v>
      </c>
      <c r="G2533" s="4">
        <v>13</v>
      </c>
      <c r="H2533" s="4">
        <f t="shared" si="118"/>
        <v>8.592035919066586E-2</v>
      </c>
      <c r="M2533" s="6">
        <v>0.63</v>
      </c>
      <c r="N2533" s="8">
        <f t="shared" si="119"/>
        <v>3.4657093175644617E-3</v>
      </c>
    </row>
    <row r="2534" spans="1:14" x14ac:dyDescent="0.35">
      <c r="A2534" s="4">
        <v>13</v>
      </c>
      <c r="B2534" s="4">
        <f t="shared" si="117"/>
        <v>3.1223759862323677</v>
      </c>
      <c r="G2534" s="4">
        <v>0</v>
      </c>
      <c r="H2534" s="4">
        <f t="shared" si="118"/>
        <v>0</v>
      </c>
      <c r="M2534" s="6">
        <v>0.58599999999999997</v>
      </c>
      <c r="N2534" s="8">
        <f t="shared" si="119"/>
        <v>-3.3958337552593538E-3</v>
      </c>
    </row>
    <row r="2535" spans="1:14" x14ac:dyDescent="0.35">
      <c r="A2535" s="4">
        <v>3</v>
      </c>
      <c r="B2535" s="4">
        <f t="shared" si="117"/>
        <v>-4.4986550222447359E-2</v>
      </c>
      <c r="G2535" s="4">
        <v>2</v>
      </c>
      <c r="H2535" s="4">
        <f t="shared" si="118"/>
        <v>3.1286430292459127E-4</v>
      </c>
      <c r="M2535" s="6">
        <v>0.47899999999999998</v>
      </c>
      <c r="N2535" s="8">
        <f t="shared" si="119"/>
        <v>-0.6904359109566155</v>
      </c>
    </row>
    <row r="2536" spans="1:14" x14ac:dyDescent="0.35">
      <c r="A2536" s="4">
        <v>2</v>
      </c>
      <c r="B2536" s="4">
        <f t="shared" si="117"/>
        <v>-0.15518246266652197</v>
      </c>
      <c r="G2536" s="4">
        <v>0</v>
      </c>
      <c r="H2536" s="4">
        <f t="shared" si="118"/>
        <v>0</v>
      </c>
      <c r="M2536" s="6">
        <v>0.61599999999999999</v>
      </c>
      <c r="N2536" s="8">
        <f t="shared" si="119"/>
        <v>1.6962313699697525E-4</v>
      </c>
    </row>
    <row r="2537" spans="1:14" x14ac:dyDescent="0.35">
      <c r="A2537" s="4">
        <v>15</v>
      </c>
      <c r="B2537" s="4">
        <f t="shared" si="117"/>
        <v>6.0788925613053229</v>
      </c>
      <c r="G2537" s="4">
        <v>70</v>
      </c>
      <c r="H2537" s="4">
        <f t="shared" si="118"/>
        <v>13.414056987891843</v>
      </c>
      <c r="M2537" s="6">
        <v>0.55900000000000005</v>
      </c>
      <c r="N2537" s="8">
        <f t="shared" si="119"/>
        <v>-3.7731989303156077E-2</v>
      </c>
    </row>
    <row r="2538" spans="1:14" x14ac:dyDescent="0.35">
      <c r="A2538" s="4">
        <v>1</v>
      </c>
      <c r="B2538" s="4">
        <f t="shared" si="117"/>
        <v>-0.3718571701143138</v>
      </c>
      <c r="G2538" s="4">
        <v>0</v>
      </c>
      <c r="H2538" s="4">
        <f t="shared" si="118"/>
        <v>0</v>
      </c>
      <c r="M2538" s="6">
        <v>0.53300000000000003</v>
      </c>
      <c r="N2538" s="8">
        <f t="shared" si="119"/>
        <v>-0.13551723112396996</v>
      </c>
    </row>
    <row r="2539" spans="1:14" x14ac:dyDescent="0.35">
      <c r="A2539" s="4">
        <v>9</v>
      </c>
      <c r="B2539" s="4">
        <f t="shared" si="117"/>
        <v>0.39657640974683322</v>
      </c>
      <c r="G2539" s="4">
        <v>44</v>
      </c>
      <c r="H2539" s="4">
        <f t="shared" si="118"/>
        <v>3.3313790975410469</v>
      </c>
      <c r="M2539" s="6">
        <v>0.70599999999999996</v>
      </c>
      <c r="N2539" s="8">
        <f t="shared" si="119"/>
        <v>0.30393413127567603</v>
      </c>
    </row>
    <row r="2540" spans="1:14" x14ac:dyDescent="0.35">
      <c r="A2540" s="4">
        <v>9</v>
      </c>
      <c r="B2540" s="4">
        <f t="shared" si="117"/>
        <v>0.39657640974683322</v>
      </c>
      <c r="G2540" s="4">
        <v>0</v>
      </c>
      <c r="H2540" s="4">
        <f t="shared" si="118"/>
        <v>0</v>
      </c>
      <c r="M2540" s="6">
        <v>0.69</v>
      </c>
      <c r="N2540" s="8">
        <f t="shared" si="119"/>
        <v>0.17812971565250621</v>
      </c>
    </row>
    <row r="2541" spans="1:14" x14ac:dyDescent="0.35">
      <c r="A2541" s="4">
        <v>1</v>
      </c>
      <c r="B2541" s="4">
        <f t="shared" si="117"/>
        <v>-0.3718571701143138</v>
      </c>
      <c r="G2541" s="4">
        <v>56</v>
      </c>
      <c r="H2541" s="4">
        <f t="shared" si="118"/>
        <v>6.8679971778006275</v>
      </c>
      <c r="M2541" s="6">
        <v>0.61699999999999999</v>
      </c>
      <c r="N2541" s="8">
        <f t="shared" si="119"/>
        <v>2.4077037308769441E-4</v>
      </c>
    </row>
    <row r="2542" spans="1:14" x14ac:dyDescent="0.35">
      <c r="A2542" s="4">
        <v>1</v>
      </c>
      <c r="B2542" s="4">
        <f t="shared" si="117"/>
        <v>-0.3718571701143138</v>
      </c>
      <c r="G2542" s="4">
        <v>0</v>
      </c>
      <c r="H2542" s="4">
        <f t="shared" si="118"/>
        <v>0</v>
      </c>
      <c r="M2542" s="6">
        <v>0.80800000000000005</v>
      </c>
      <c r="N2542" s="8">
        <f t="shared" si="119"/>
        <v>2.5803888141100901</v>
      </c>
    </row>
    <row r="2543" spans="1:14" x14ac:dyDescent="0.35">
      <c r="A2543" s="4">
        <v>1</v>
      </c>
      <c r="B2543" s="4">
        <f t="shared" si="117"/>
        <v>-0.3718571701143138</v>
      </c>
      <c r="G2543" s="4">
        <v>0</v>
      </c>
      <c r="H2543" s="4">
        <f t="shared" si="118"/>
        <v>0</v>
      </c>
      <c r="M2543" s="6">
        <v>0.56200000000000006</v>
      </c>
      <c r="N2543" s="8">
        <f t="shared" si="119"/>
        <v>-3.1207950400583155E-2</v>
      </c>
    </row>
    <row r="2544" spans="1:14" x14ac:dyDescent="0.35">
      <c r="A2544" s="4">
        <v>1</v>
      </c>
      <c r="B2544" s="4">
        <f t="shared" si="117"/>
        <v>-0.3718571701143138</v>
      </c>
      <c r="G2544" s="4">
        <v>0</v>
      </c>
      <c r="H2544" s="4">
        <f t="shared" si="118"/>
        <v>0</v>
      </c>
      <c r="M2544" s="6">
        <v>0.38700000000000001</v>
      </c>
      <c r="N2544" s="8">
        <f t="shared" si="119"/>
        <v>-3.4741231249528224</v>
      </c>
    </row>
    <row r="2545" spans="1:14" x14ac:dyDescent="0.35">
      <c r="A2545" s="4">
        <v>11</v>
      </c>
      <c r="B2545" s="4">
        <f t="shared" si="117"/>
        <v>1.3242916585882474</v>
      </c>
      <c r="G2545" s="4">
        <v>74</v>
      </c>
      <c r="H2545" s="4">
        <f t="shared" si="118"/>
        <v>15.847515536039316</v>
      </c>
      <c r="M2545" s="6">
        <v>0.57899999999999996</v>
      </c>
      <c r="N2545" s="8">
        <f t="shared" si="119"/>
        <v>-7.7972803672016278E-3</v>
      </c>
    </row>
    <row r="2546" spans="1:14" x14ac:dyDescent="0.35">
      <c r="A2546" s="4">
        <v>6</v>
      </c>
      <c r="B2546" s="4">
        <f t="shared" si="117"/>
        <v>6.8073778701327808E-3</v>
      </c>
      <c r="G2546" s="4">
        <v>45</v>
      </c>
      <c r="H2546" s="4">
        <f t="shared" si="118"/>
        <v>3.5637199505004213</v>
      </c>
      <c r="M2546" s="6">
        <v>0.73</v>
      </c>
      <c r="N2546" s="8">
        <f t="shared" si="119"/>
        <v>0.58611866437100968</v>
      </c>
    </row>
    <row r="2547" spans="1:14" x14ac:dyDescent="0.35">
      <c r="A2547" s="4">
        <v>3</v>
      </c>
      <c r="B2547" s="4">
        <f t="shared" si="117"/>
        <v>-4.4986550222447359E-2</v>
      </c>
      <c r="G2547" s="4">
        <v>92</v>
      </c>
      <c r="H2547" s="4">
        <f t="shared" si="118"/>
        <v>30.452959789468007</v>
      </c>
      <c r="M2547" s="6">
        <v>0.58799999999999997</v>
      </c>
      <c r="N2547" s="8">
        <f t="shared" si="119"/>
        <v>-2.548733923670552E-3</v>
      </c>
    </row>
    <row r="2548" spans="1:14" x14ac:dyDescent="0.35">
      <c r="A2548" s="4">
        <v>14</v>
      </c>
      <c r="B2548" s="4">
        <f t="shared" si="117"/>
        <v>4.4378262948011065</v>
      </c>
      <c r="G2548" s="4">
        <v>28</v>
      </c>
      <c r="H2548" s="4">
        <f t="shared" si="118"/>
        <v>0.85849964722507843</v>
      </c>
      <c r="M2548" s="6">
        <v>0.47099999999999997</v>
      </c>
      <c r="N2548" s="8">
        <f t="shared" si="119"/>
        <v>-0.82710379378928522</v>
      </c>
    </row>
    <row r="2549" spans="1:14" x14ac:dyDescent="0.35">
      <c r="A2549" s="4">
        <v>8</v>
      </c>
      <c r="B2549" s="4">
        <f t="shared" si="117"/>
        <v>0.16908744968147643</v>
      </c>
      <c r="G2549" s="4">
        <v>41</v>
      </c>
      <c r="H2549" s="4">
        <f t="shared" si="118"/>
        <v>2.6953650777332196</v>
      </c>
      <c r="M2549" s="6">
        <v>0.64100000000000001</v>
      </c>
      <c r="N2549" s="8">
        <f t="shared" si="119"/>
        <v>1.1657241397886296E-2</v>
      </c>
    </row>
    <row r="2550" spans="1:14" x14ac:dyDescent="0.35">
      <c r="A2550" s="4">
        <v>20</v>
      </c>
      <c r="B2550" s="4">
        <f t="shared" si="117"/>
        <v>20.428739625597824</v>
      </c>
      <c r="G2550" s="4">
        <v>12</v>
      </c>
      <c r="H2550" s="4">
        <f t="shared" si="118"/>
        <v>6.7578689431711705E-2</v>
      </c>
      <c r="M2550" s="6">
        <v>0.68899999999999995</v>
      </c>
      <c r="N2550" s="8">
        <f t="shared" si="119"/>
        <v>0.17169771294364591</v>
      </c>
    </row>
    <row r="2551" spans="1:14" x14ac:dyDescent="0.35">
      <c r="A2551" s="4">
        <v>16</v>
      </c>
      <c r="B2551" s="4">
        <f t="shared" si="117"/>
        <v>8.0815826818232797</v>
      </c>
      <c r="G2551" s="4">
        <v>0</v>
      </c>
      <c r="H2551" s="4">
        <f t="shared" si="118"/>
        <v>0</v>
      </c>
      <c r="M2551" s="6">
        <v>0.69899999999999995</v>
      </c>
      <c r="N2551" s="8">
        <f t="shared" si="119"/>
        <v>0.24338944388637893</v>
      </c>
    </row>
    <row r="2552" spans="1:14" x14ac:dyDescent="0.35">
      <c r="A2552" s="4">
        <v>1</v>
      </c>
      <c r="B2552" s="4">
        <f t="shared" si="117"/>
        <v>-0.3718571701143138</v>
      </c>
      <c r="G2552" s="4">
        <v>0</v>
      </c>
      <c r="H2552" s="4">
        <f t="shared" si="118"/>
        <v>0</v>
      </c>
      <c r="M2552" s="6">
        <v>0.73299999999999998</v>
      </c>
      <c r="N2552" s="8">
        <f t="shared" si="119"/>
        <v>0.63040110884038103</v>
      </c>
    </row>
    <row r="2553" spans="1:14" x14ac:dyDescent="0.35">
      <c r="A2553" s="4">
        <v>3</v>
      </c>
      <c r="B2553" s="4">
        <f t="shared" si="117"/>
        <v>-4.4986550222447359E-2</v>
      </c>
      <c r="G2553" s="4">
        <v>0</v>
      </c>
      <c r="H2553" s="4">
        <f t="shared" si="118"/>
        <v>0</v>
      </c>
      <c r="M2553" s="6">
        <v>0.5</v>
      </c>
      <c r="N2553" s="8">
        <f t="shared" si="119"/>
        <v>-0.40502212515462666</v>
      </c>
    </row>
    <row r="2554" spans="1:14" x14ac:dyDescent="0.35">
      <c r="A2554" s="4">
        <v>2</v>
      </c>
      <c r="B2554" s="4">
        <f t="shared" si="117"/>
        <v>-0.15518246266652197</v>
      </c>
      <c r="G2554" s="4">
        <v>35</v>
      </c>
      <c r="H2554" s="4">
        <f t="shared" si="118"/>
        <v>1.6767571234864804</v>
      </c>
      <c r="M2554" s="6">
        <v>0.629</v>
      </c>
      <c r="N2554" s="8">
        <f t="shared" si="119"/>
        <v>3.0157258429129911E-3</v>
      </c>
    </row>
    <row r="2555" spans="1:14" x14ac:dyDescent="0.35">
      <c r="A2555" s="4">
        <v>19</v>
      </c>
      <c r="B2555" s="4">
        <f t="shared" si="117"/>
        <v>16.61947512824225</v>
      </c>
      <c r="G2555" s="4">
        <v>73</v>
      </c>
      <c r="H2555" s="4">
        <f t="shared" si="118"/>
        <v>15.213691566351965</v>
      </c>
      <c r="M2555" s="6">
        <v>0.51900000000000002</v>
      </c>
      <c r="N2555" s="8">
        <f t="shared" si="119"/>
        <v>-0.22656092902463029</v>
      </c>
    </row>
    <row r="2556" spans="1:14" x14ac:dyDescent="0.35">
      <c r="A2556" s="4">
        <v>4</v>
      </c>
      <c r="B2556" s="4">
        <f t="shared" si="117"/>
        <v>-5.2615367038240336E-3</v>
      </c>
      <c r="G2556" s="4">
        <v>66</v>
      </c>
      <c r="H2556" s="4">
        <f t="shared" si="118"/>
        <v>11.243404454201036</v>
      </c>
      <c r="M2556" s="6">
        <v>0.64</v>
      </c>
      <c r="N2556" s="8">
        <f t="shared" si="119"/>
        <v>1.0631531650546736E-2</v>
      </c>
    </row>
    <row r="2557" spans="1:14" x14ac:dyDescent="0.35">
      <c r="A2557" s="4">
        <v>6</v>
      </c>
      <c r="B2557" s="4">
        <f t="shared" si="117"/>
        <v>6.8073778701327808E-3</v>
      </c>
      <c r="G2557" s="4">
        <v>0</v>
      </c>
      <c r="H2557" s="4">
        <f t="shared" si="118"/>
        <v>0</v>
      </c>
      <c r="M2557" s="6">
        <v>0.32600000000000001</v>
      </c>
      <c r="N2557" s="8">
        <f t="shared" si="119"/>
        <v>-7.2195641066019229</v>
      </c>
    </row>
    <row r="2558" spans="1:14" x14ac:dyDescent="0.35">
      <c r="A2558" s="4">
        <v>1</v>
      </c>
      <c r="B2558" s="4">
        <f t="shared" si="117"/>
        <v>-0.3718571701143138</v>
      </c>
      <c r="G2558" s="4">
        <v>65</v>
      </c>
      <c r="H2558" s="4">
        <f t="shared" si="118"/>
        <v>10.740044898833231</v>
      </c>
      <c r="M2558" s="6">
        <v>0.52300000000000002</v>
      </c>
      <c r="N2558" s="8">
        <f t="shared" si="119"/>
        <v>-0.19734234341194942</v>
      </c>
    </row>
    <row r="2559" spans="1:14" x14ac:dyDescent="0.35">
      <c r="A2559" s="4">
        <v>1</v>
      </c>
      <c r="B2559" s="4">
        <f t="shared" si="117"/>
        <v>-0.3718571701143138</v>
      </c>
      <c r="G2559" s="4">
        <v>0</v>
      </c>
      <c r="H2559" s="4">
        <f t="shared" si="118"/>
        <v>0</v>
      </c>
      <c r="M2559" s="6">
        <v>0.59399999999999997</v>
      </c>
      <c r="N2559" s="8">
        <f t="shared" si="119"/>
        <v>-8.7000964815078764E-4</v>
      </c>
    </row>
    <row r="2560" spans="1:14" x14ac:dyDescent="0.35">
      <c r="A2560" s="4">
        <v>2</v>
      </c>
      <c r="B2560" s="4">
        <f t="shared" si="117"/>
        <v>-0.15518246266652197</v>
      </c>
      <c r="G2560" s="4">
        <v>92</v>
      </c>
      <c r="H2560" s="4">
        <f t="shared" si="118"/>
        <v>30.452959789468007</v>
      </c>
      <c r="M2560" s="6">
        <v>0.76</v>
      </c>
      <c r="N2560" s="8">
        <f t="shared" si="119"/>
        <v>1.1331293704268337</v>
      </c>
    </row>
    <row r="2561" spans="1:14" x14ac:dyDescent="0.35">
      <c r="A2561" s="4">
        <v>11</v>
      </c>
      <c r="B2561" s="4">
        <f t="shared" si="117"/>
        <v>1.3242916585882474</v>
      </c>
      <c r="G2561" s="4">
        <v>50</v>
      </c>
      <c r="H2561" s="4">
        <f t="shared" si="118"/>
        <v>4.8885047331967373</v>
      </c>
      <c r="M2561" s="6">
        <v>0.68300000000000005</v>
      </c>
      <c r="N2561" s="8">
        <f t="shared" si="119"/>
        <v>0.13632931512828159</v>
      </c>
    </row>
    <row r="2562" spans="1:14" x14ac:dyDescent="0.35">
      <c r="A2562" s="4">
        <v>8</v>
      </c>
      <c r="B2562" s="4">
        <f t="shared" ref="B2562:B2625" si="120">((A2562-E$3)/E$4)^3</f>
        <v>0.16908744968147643</v>
      </c>
      <c r="G2562" s="4">
        <v>1</v>
      </c>
      <c r="H2562" s="4">
        <f t="shared" ref="H2562:H2625" si="121">((G2562-K$3)/K$4)^3</f>
        <v>3.9108037865573909E-5</v>
      </c>
      <c r="M2562" s="6">
        <v>0.45700000000000002</v>
      </c>
      <c r="N2562" s="8">
        <f t="shared" ref="N2562:N2625" si="122">((M2562-Q$3)/Q$4)^3</f>
        <v>-1.1076308346973187</v>
      </c>
    </row>
    <row r="2563" spans="1:14" x14ac:dyDescent="0.35">
      <c r="A2563" s="4">
        <v>1</v>
      </c>
      <c r="B2563" s="4">
        <f t="shared" si="120"/>
        <v>-0.3718571701143138</v>
      </c>
      <c r="G2563" s="4">
        <v>42</v>
      </c>
      <c r="H2563" s="4">
        <f t="shared" si="121"/>
        <v>2.8974363093846387</v>
      </c>
      <c r="M2563" s="6">
        <v>0.61699999999999999</v>
      </c>
      <c r="N2563" s="8">
        <f t="shared" si="122"/>
        <v>2.4077037308769441E-4</v>
      </c>
    </row>
    <row r="2564" spans="1:14" x14ac:dyDescent="0.35">
      <c r="A2564" s="4">
        <v>6</v>
      </c>
      <c r="B2564" s="4">
        <f t="shared" si="120"/>
        <v>6.8073778701327808E-3</v>
      </c>
      <c r="G2564" s="4">
        <v>88</v>
      </c>
      <c r="H2564" s="4">
        <f t="shared" si="121"/>
        <v>26.651032780328375</v>
      </c>
      <c r="M2564" s="6">
        <v>0.64700000000000002</v>
      </c>
      <c r="N2564" s="8">
        <f t="shared" si="122"/>
        <v>1.9221846839715746E-2</v>
      </c>
    </row>
    <row r="2565" spans="1:14" x14ac:dyDescent="0.35">
      <c r="A2565" s="4">
        <v>2</v>
      </c>
      <c r="B2565" s="4">
        <f t="shared" si="120"/>
        <v>-0.15518246266652197</v>
      </c>
      <c r="G2565" s="4">
        <v>64</v>
      </c>
      <c r="H2565" s="4">
        <f t="shared" si="121"/>
        <v>10.251937478233007</v>
      </c>
      <c r="M2565" s="6">
        <v>0.67700000000000005</v>
      </c>
      <c r="N2565" s="8">
        <f t="shared" si="122"/>
        <v>0.10618555281088778</v>
      </c>
    </row>
    <row r="2566" spans="1:14" x14ac:dyDescent="0.35">
      <c r="A2566" s="4">
        <v>3</v>
      </c>
      <c r="B2566" s="4">
        <f t="shared" si="120"/>
        <v>-4.4986550222447359E-2</v>
      </c>
      <c r="G2566" s="4">
        <v>83</v>
      </c>
      <c r="H2566" s="4">
        <f t="shared" si="121"/>
        <v>22.361467647042904</v>
      </c>
      <c r="M2566" s="6">
        <v>0.67300000000000004</v>
      </c>
      <c r="N2566" s="8">
        <f t="shared" si="122"/>
        <v>8.8786086516453769E-2</v>
      </c>
    </row>
    <row r="2567" spans="1:14" x14ac:dyDescent="0.35">
      <c r="A2567" s="4">
        <v>1</v>
      </c>
      <c r="B2567" s="4">
        <f t="shared" si="120"/>
        <v>-0.3718571701143138</v>
      </c>
      <c r="G2567" s="4">
        <v>62</v>
      </c>
      <c r="H2567" s="4">
        <f t="shared" si="121"/>
        <v>9.3205404484264971</v>
      </c>
      <c r="M2567" s="6">
        <v>0.754</v>
      </c>
      <c r="N2567" s="8">
        <f t="shared" si="122"/>
        <v>1.0042309320721532</v>
      </c>
    </row>
    <row r="2568" spans="1:14" x14ac:dyDescent="0.35">
      <c r="A2568" s="4">
        <v>16</v>
      </c>
      <c r="B2568" s="4">
        <f t="shared" si="120"/>
        <v>8.0815826818232797</v>
      </c>
      <c r="G2568" s="4">
        <v>38</v>
      </c>
      <c r="H2568" s="4">
        <f t="shared" si="121"/>
        <v>2.1459362537597708</v>
      </c>
      <c r="M2568" s="6">
        <v>0.56799999999999995</v>
      </c>
      <c r="N2568" s="8">
        <f t="shared" si="122"/>
        <v>-2.0504721766432792E-2</v>
      </c>
    </row>
    <row r="2569" spans="1:14" x14ac:dyDescent="0.35">
      <c r="A2569" s="4">
        <v>1</v>
      </c>
      <c r="B2569" s="4">
        <f t="shared" si="120"/>
        <v>-0.3718571701143138</v>
      </c>
      <c r="G2569" s="4">
        <v>55</v>
      </c>
      <c r="H2569" s="4">
        <f t="shared" si="121"/>
        <v>6.5065997998848584</v>
      </c>
      <c r="M2569" s="6">
        <v>0.68600000000000005</v>
      </c>
      <c r="N2569" s="8">
        <f t="shared" si="122"/>
        <v>0.15333433740790739</v>
      </c>
    </row>
    <row r="2570" spans="1:14" x14ac:dyDescent="0.35">
      <c r="A2570" s="4">
        <v>14</v>
      </c>
      <c r="B2570" s="4">
        <f t="shared" si="120"/>
        <v>4.4378262948011065</v>
      </c>
      <c r="G2570" s="4">
        <v>27</v>
      </c>
      <c r="H2570" s="4">
        <f t="shared" si="121"/>
        <v>0.76976350930809112</v>
      </c>
      <c r="M2570" s="6">
        <v>0.79500000000000004</v>
      </c>
      <c r="N2570" s="8">
        <f t="shared" si="122"/>
        <v>2.1093749870434957</v>
      </c>
    </row>
    <row r="2571" spans="1:14" x14ac:dyDescent="0.35">
      <c r="A2571" s="4">
        <v>5</v>
      </c>
      <c r="B2571" s="4">
        <f t="shared" si="120"/>
        <v>4.7396761401866345E-7</v>
      </c>
      <c r="G2571" s="4">
        <v>0</v>
      </c>
      <c r="H2571" s="4">
        <f t="shared" si="121"/>
        <v>0</v>
      </c>
      <c r="M2571" s="6">
        <v>0.45300000000000001</v>
      </c>
      <c r="N2571" s="8">
        <f t="shared" si="122"/>
        <v>-1.1980527142815154</v>
      </c>
    </row>
    <row r="2572" spans="1:14" x14ac:dyDescent="0.35">
      <c r="A2572" s="4">
        <v>6</v>
      </c>
      <c r="B2572" s="4">
        <f t="shared" si="120"/>
        <v>6.8073778701327808E-3</v>
      </c>
      <c r="G2572" s="4">
        <v>53</v>
      </c>
      <c r="H2572" s="4">
        <f t="shared" si="121"/>
        <v>5.8222873533130457</v>
      </c>
      <c r="M2572" s="6">
        <v>0.71</v>
      </c>
      <c r="N2572" s="8">
        <f t="shared" si="122"/>
        <v>0.34265956092112793</v>
      </c>
    </row>
    <row r="2573" spans="1:14" x14ac:dyDescent="0.35">
      <c r="A2573" s="4">
        <v>13</v>
      </c>
      <c r="B2573" s="4">
        <f t="shared" si="120"/>
        <v>3.1223759862323677</v>
      </c>
      <c r="G2573" s="4">
        <v>49</v>
      </c>
      <c r="H2573" s="4">
        <f t="shared" si="121"/>
        <v>4.6010215468469022</v>
      </c>
      <c r="M2573" s="6">
        <v>0.56000000000000005</v>
      </c>
      <c r="N2573" s="8">
        <f t="shared" si="122"/>
        <v>-3.5465308402718811E-2</v>
      </c>
    </row>
    <row r="2574" spans="1:14" x14ac:dyDescent="0.35">
      <c r="A2574" s="4">
        <v>5</v>
      </c>
      <c r="B2574" s="4">
        <f t="shared" si="120"/>
        <v>4.7396761401866345E-7</v>
      </c>
      <c r="G2574" s="4">
        <v>71</v>
      </c>
      <c r="H2574" s="4">
        <f t="shared" si="121"/>
        <v>13.997196940505422</v>
      </c>
      <c r="M2574" s="6">
        <v>0.91200000000000003</v>
      </c>
      <c r="N2574" s="8">
        <f t="shared" si="122"/>
        <v>9.0583589765332615</v>
      </c>
    </row>
    <row r="2575" spans="1:14" x14ac:dyDescent="0.35">
      <c r="A2575" s="4">
        <v>3</v>
      </c>
      <c r="B2575" s="4">
        <f t="shared" si="120"/>
        <v>-4.4986550222447359E-2</v>
      </c>
      <c r="G2575" s="4">
        <v>14</v>
      </c>
      <c r="H2575" s="4">
        <f t="shared" si="121"/>
        <v>0.1073124559031348</v>
      </c>
      <c r="M2575" s="6">
        <v>0.41399999999999998</v>
      </c>
      <c r="N2575" s="8">
        <f t="shared" si="122"/>
        <v>-2.3496992386296824</v>
      </c>
    </row>
    <row r="2576" spans="1:14" x14ac:dyDescent="0.35">
      <c r="A2576" s="4">
        <v>2</v>
      </c>
      <c r="B2576" s="4">
        <f t="shared" si="120"/>
        <v>-0.15518246266652197</v>
      </c>
      <c r="G2576" s="4">
        <v>68</v>
      </c>
      <c r="H2576" s="4">
        <f t="shared" si="121"/>
        <v>12.296818562148129</v>
      </c>
      <c r="M2576" s="6">
        <v>0.71499999999999997</v>
      </c>
      <c r="N2576" s="8">
        <f t="shared" si="122"/>
        <v>0.39552061718997772</v>
      </c>
    </row>
    <row r="2577" spans="1:14" x14ac:dyDescent="0.35">
      <c r="A2577" s="4">
        <v>2</v>
      </c>
      <c r="B2577" s="4">
        <f t="shared" si="120"/>
        <v>-0.15518246266652197</v>
      </c>
      <c r="G2577" s="4">
        <v>23</v>
      </c>
      <c r="H2577" s="4">
        <f t="shared" si="121"/>
        <v>0.47582749671043761</v>
      </c>
      <c r="M2577" s="6">
        <v>0.45900000000000002</v>
      </c>
      <c r="N2577" s="8">
        <f t="shared" si="122"/>
        <v>-1.0641781726557076</v>
      </c>
    </row>
    <row r="2578" spans="1:14" x14ac:dyDescent="0.35">
      <c r="A2578" s="4">
        <v>5</v>
      </c>
      <c r="B2578" s="4">
        <f t="shared" si="120"/>
        <v>4.7396761401866345E-7</v>
      </c>
      <c r="G2578" s="4">
        <v>48</v>
      </c>
      <c r="H2578" s="4">
        <f t="shared" si="121"/>
        <v>4.3250361236295491</v>
      </c>
      <c r="M2578" s="6">
        <v>0.91300000000000003</v>
      </c>
      <c r="N2578" s="8">
        <f t="shared" si="122"/>
        <v>9.1480229512791826</v>
      </c>
    </row>
    <row r="2579" spans="1:14" x14ac:dyDescent="0.35">
      <c r="A2579" s="4">
        <v>10</v>
      </c>
      <c r="B2579" s="4">
        <f t="shared" si="120"/>
        <v>0.76964184735633479</v>
      </c>
      <c r="G2579" s="4">
        <v>35</v>
      </c>
      <c r="H2579" s="4">
        <f t="shared" si="121"/>
        <v>1.6767571234864804</v>
      </c>
      <c r="M2579" s="6">
        <v>0.51100000000000001</v>
      </c>
      <c r="N2579" s="8">
        <f t="shared" si="122"/>
        <v>-0.29337320153200047</v>
      </c>
    </row>
    <row r="2580" spans="1:14" x14ac:dyDescent="0.35">
      <c r="A2580" s="4">
        <v>1</v>
      </c>
      <c r="B2580" s="4">
        <f t="shared" si="120"/>
        <v>-0.3718571701143138</v>
      </c>
      <c r="G2580" s="4">
        <v>0</v>
      </c>
      <c r="H2580" s="4">
        <f t="shared" si="121"/>
        <v>0</v>
      </c>
      <c r="M2580" s="6">
        <v>0.48599999999999999</v>
      </c>
      <c r="N2580" s="8">
        <f t="shared" si="122"/>
        <v>-0.58396985444478977</v>
      </c>
    </row>
    <row r="2581" spans="1:14" x14ac:dyDescent="0.35">
      <c r="A2581" s="4">
        <v>3</v>
      </c>
      <c r="B2581" s="4">
        <f t="shared" si="120"/>
        <v>-4.4986550222447359E-2</v>
      </c>
      <c r="G2581" s="4">
        <v>2</v>
      </c>
      <c r="H2581" s="4">
        <f t="shared" si="121"/>
        <v>3.1286430292459127E-4</v>
      </c>
      <c r="M2581" s="6">
        <v>0.47899999999999998</v>
      </c>
      <c r="N2581" s="8">
        <f t="shared" si="122"/>
        <v>-0.6904359109566155</v>
      </c>
    </row>
    <row r="2582" spans="1:14" x14ac:dyDescent="0.35">
      <c r="A2582" s="4">
        <v>5</v>
      </c>
      <c r="B2582" s="4">
        <f t="shared" si="120"/>
        <v>4.7396761401866345E-7</v>
      </c>
      <c r="G2582" s="4">
        <v>0</v>
      </c>
      <c r="H2582" s="4">
        <f t="shared" si="121"/>
        <v>0</v>
      </c>
      <c r="M2582" s="6">
        <v>0.67900000000000005</v>
      </c>
      <c r="N2582" s="8">
        <f t="shared" si="122"/>
        <v>0.11567873353129164</v>
      </c>
    </row>
    <row r="2583" spans="1:14" x14ac:dyDescent="0.35">
      <c r="A2583" s="4">
        <v>2</v>
      </c>
      <c r="B2583" s="4">
        <f t="shared" si="120"/>
        <v>-0.15518246266652197</v>
      </c>
      <c r="G2583" s="4">
        <v>89</v>
      </c>
      <c r="H2583" s="4">
        <f t="shared" si="121"/>
        <v>27.569954346055773</v>
      </c>
      <c r="M2583" s="6">
        <v>0.52700000000000002</v>
      </c>
      <c r="N2583" s="8">
        <f t="shared" si="122"/>
        <v>-0.17075049820568045</v>
      </c>
    </row>
    <row r="2584" spans="1:14" x14ac:dyDescent="0.35">
      <c r="A2584" s="4">
        <v>1</v>
      </c>
      <c r="B2584" s="4">
        <f t="shared" si="120"/>
        <v>-0.3718571701143138</v>
      </c>
      <c r="G2584" s="4">
        <v>49</v>
      </c>
      <c r="H2584" s="4">
        <f t="shared" si="121"/>
        <v>4.6010215468469022</v>
      </c>
      <c r="M2584" s="6">
        <v>0.441</v>
      </c>
      <c r="N2584" s="8">
        <f t="shared" si="122"/>
        <v>-1.4985642771831484</v>
      </c>
    </row>
    <row r="2585" spans="1:14" x14ac:dyDescent="0.35">
      <c r="A2585" s="4">
        <v>1</v>
      </c>
      <c r="B2585" s="4">
        <f t="shared" si="120"/>
        <v>-0.3718571701143138</v>
      </c>
      <c r="G2585" s="4">
        <v>2</v>
      </c>
      <c r="H2585" s="4">
        <f t="shared" si="121"/>
        <v>3.1286430292459127E-4</v>
      </c>
      <c r="M2585" s="6">
        <v>0.88600000000000001</v>
      </c>
      <c r="N2585" s="8">
        <f t="shared" si="122"/>
        <v>6.9277641119869555</v>
      </c>
    </row>
    <row r="2586" spans="1:14" x14ac:dyDescent="0.35">
      <c r="A2586" s="4">
        <v>4</v>
      </c>
      <c r="B2586" s="4">
        <f t="shared" si="120"/>
        <v>-5.2615367038240336E-3</v>
      </c>
      <c r="G2586" s="4">
        <v>32</v>
      </c>
      <c r="H2586" s="4">
        <f t="shared" si="121"/>
        <v>1.2814921847791259</v>
      </c>
      <c r="M2586" s="6">
        <v>0.82299999999999995</v>
      </c>
      <c r="N2586" s="8">
        <f t="shared" si="122"/>
        <v>3.2053585225051018</v>
      </c>
    </row>
    <row r="2587" spans="1:14" x14ac:dyDescent="0.35">
      <c r="A2587" s="4">
        <v>1</v>
      </c>
      <c r="B2587" s="4">
        <f t="shared" si="120"/>
        <v>-0.3718571701143138</v>
      </c>
      <c r="G2587" s="4">
        <v>0</v>
      </c>
      <c r="H2587" s="4">
        <f t="shared" si="121"/>
        <v>0</v>
      </c>
      <c r="M2587" s="6">
        <v>0.76</v>
      </c>
      <c r="N2587" s="8">
        <f t="shared" si="122"/>
        <v>1.1331293704268337</v>
      </c>
    </row>
    <row r="2588" spans="1:14" x14ac:dyDescent="0.35">
      <c r="A2588" s="4">
        <v>4</v>
      </c>
      <c r="B2588" s="4">
        <f t="shared" si="120"/>
        <v>-5.2615367038240336E-3</v>
      </c>
      <c r="G2588" s="4">
        <v>46</v>
      </c>
      <c r="H2588" s="4">
        <f t="shared" si="121"/>
        <v>3.8066199736835009</v>
      </c>
      <c r="M2588" s="6">
        <v>0.38900000000000001</v>
      </c>
      <c r="N2588" s="8">
        <f t="shared" si="122"/>
        <v>-3.3806227309221963</v>
      </c>
    </row>
    <row r="2589" spans="1:14" x14ac:dyDescent="0.35">
      <c r="A2589" s="4">
        <v>1</v>
      </c>
      <c r="B2589" s="4">
        <f t="shared" si="120"/>
        <v>-0.3718571701143138</v>
      </c>
      <c r="G2589" s="4">
        <v>0</v>
      </c>
      <c r="H2589" s="4">
        <f t="shared" si="121"/>
        <v>0</v>
      </c>
      <c r="M2589" s="6">
        <v>0.752</v>
      </c>
      <c r="N2589" s="8">
        <f t="shared" si="122"/>
        <v>0.96354445120648025</v>
      </c>
    </row>
    <row r="2590" spans="1:14" x14ac:dyDescent="0.35">
      <c r="A2590" s="4">
        <v>1</v>
      </c>
      <c r="B2590" s="4">
        <f t="shared" si="120"/>
        <v>-0.3718571701143138</v>
      </c>
      <c r="G2590" s="4">
        <v>0</v>
      </c>
      <c r="H2590" s="4">
        <f t="shared" si="121"/>
        <v>0</v>
      </c>
      <c r="M2590" s="6">
        <v>0.69899999999999995</v>
      </c>
      <c r="N2590" s="8">
        <f t="shared" si="122"/>
        <v>0.24338944388637893</v>
      </c>
    </row>
    <row r="2591" spans="1:14" x14ac:dyDescent="0.35">
      <c r="A2591" s="4">
        <v>6</v>
      </c>
      <c r="B2591" s="4">
        <f t="shared" si="120"/>
        <v>6.8073778701327808E-3</v>
      </c>
      <c r="G2591" s="4">
        <v>0</v>
      </c>
      <c r="H2591" s="4">
        <f t="shared" si="121"/>
        <v>0</v>
      </c>
      <c r="M2591" s="6">
        <v>0.44800000000000001</v>
      </c>
      <c r="N2591" s="8">
        <f t="shared" si="122"/>
        <v>-1.3178330881588198</v>
      </c>
    </row>
    <row r="2592" spans="1:14" x14ac:dyDescent="0.35">
      <c r="A2592" s="4">
        <v>4</v>
      </c>
      <c r="B2592" s="4">
        <f t="shared" si="120"/>
        <v>-5.2615367038240336E-3</v>
      </c>
      <c r="G2592" s="4">
        <v>77</v>
      </c>
      <c r="H2592" s="4">
        <f t="shared" si="121"/>
        <v>17.854109850884047</v>
      </c>
      <c r="M2592" s="6">
        <v>0.55300000000000005</v>
      </c>
      <c r="N2592" s="8">
        <f t="shared" si="122"/>
        <v>-5.3385888187400352E-2</v>
      </c>
    </row>
    <row r="2593" spans="1:14" x14ac:dyDescent="0.35">
      <c r="A2593" s="4">
        <v>1</v>
      </c>
      <c r="B2593" s="4">
        <f t="shared" si="120"/>
        <v>-0.3718571701143138</v>
      </c>
      <c r="G2593" s="4">
        <v>0</v>
      </c>
      <c r="H2593" s="4">
        <f t="shared" si="121"/>
        <v>0</v>
      </c>
      <c r="M2593" s="6">
        <v>0.71599999999999997</v>
      </c>
      <c r="N2593" s="8">
        <f t="shared" si="122"/>
        <v>0.40670606225780453</v>
      </c>
    </row>
    <row r="2594" spans="1:14" x14ac:dyDescent="0.35">
      <c r="A2594" s="4">
        <v>3</v>
      </c>
      <c r="B2594" s="4">
        <f t="shared" si="120"/>
        <v>-4.4986550222447359E-2</v>
      </c>
      <c r="G2594" s="4">
        <v>63</v>
      </c>
      <c r="H2594" s="4">
        <f t="shared" si="121"/>
        <v>9.7788475441731553</v>
      </c>
      <c r="M2594" s="6">
        <v>0.67300000000000004</v>
      </c>
      <c r="N2594" s="8">
        <f t="shared" si="122"/>
        <v>8.8786086516453769E-2</v>
      </c>
    </row>
    <row r="2595" spans="1:14" x14ac:dyDescent="0.35">
      <c r="A2595" s="4">
        <v>3</v>
      </c>
      <c r="B2595" s="4">
        <f t="shared" si="120"/>
        <v>-4.4986550222447359E-2</v>
      </c>
      <c r="G2595" s="4">
        <v>26</v>
      </c>
      <c r="H2595" s="4">
        <f t="shared" si="121"/>
        <v>0.68736287352532688</v>
      </c>
      <c r="M2595" s="6">
        <v>0.501</v>
      </c>
      <c r="N2595" s="8">
        <f t="shared" si="122"/>
        <v>-0.39386771973181678</v>
      </c>
    </row>
    <row r="2596" spans="1:14" x14ac:dyDescent="0.35">
      <c r="A2596" s="4">
        <v>5</v>
      </c>
      <c r="B2596" s="4">
        <f t="shared" si="120"/>
        <v>4.7396761401866345E-7</v>
      </c>
      <c r="G2596" s="4">
        <v>0</v>
      </c>
      <c r="H2596" s="4">
        <f t="shared" si="121"/>
        <v>0</v>
      </c>
      <c r="M2596" s="6">
        <v>0.91400000000000003</v>
      </c>
      <c r="N2596" s="8">
        <f t="shared" si="122"/>
        <v>9.2382766735953279</v>
      </c>
    </row>
    <row r="2597" spans="1:14" x14ac:dyDescent="0.35">
      <c r="A2597" s="4">
        <v>1</v>
      </c>
      <c r="B2597" s="4">
        <f t="shared" si="120"/>
        <v>-0.3718571701143138</v>
      </c>
      <c r="G2597" s="4">
        <v>0</v>
      </c>
      <c r="H2597" s="4">
        <f t="shared" si="121"/>
        <v>0</v>
      </c>
      <c r="M2597" s="6">
        <v>0.626</v>
      </c>
      <c r="N2597" s="8">
        <f t="shared" si="122"/>
        <v>1.9024829215255772E-3</v>
      </c>
    </row>
    <row r="2598" spans="1:14" x14ac:dyDescent="0.35">
      <c r="A2598" s="4">
        <v>10</v>
      </c>
      <c r="B2598" s="4">
        <f t="shared" si="120"/>
        <v>0.76964184735633479</v>
      </c>
      <c r="G2598" s="4">
        <v>0</v>
      </c>
      <c r="H2598" s="4">
        <f t="shared" si="121"/>
        <v>0</v>
      </c>
      <c r="M2598" s="6">
        <v>0.74399999999999999</v>
      </c>
      <c r="N2598" s="8">
        <f t="shared" si="122"/>
        <v>0.81178445395424748</v>
      </c>
    </row>
    <row r="2599" spans="1:14" x14ac:dyDescent="0.35">
      <c r="A2599" s="4">
        <v>1</v>
      </c>
      <c r="B2599" s="4">
        <f t="shared" si="120"/>
        <v>-0.3718571701143138</v>
      </c>
      <c r="G2599" s="4">
        <v>7</v>
      </c>
      <c r="H2599" s="4">
        <f t="shared" si="121"/>
        <v>1.3414056987891851E-2</v>
      </c>
      <c r="M2599" s="6">
        <v>0.63600000000000001</v>
      </c>
      <c r="N2599" s="8">
        <f t="shared" si="122"/>
        <v>7.1294051916223561E-3</v>
      </c>
    </row>
    <row r="2600" spans="1:14" x14ac:dyDescent="0.35">
      <c r="A2600" s="4">
        <v>1</v>
      </c>
      <c r="B2600" s="4">
        <f t="shared" si="120"/>
        <v>-0.3718571701143138</v>
      </c>
      <c r="G2600" s="4">
        <v>74</v>
      </c>
      <c r="H2600" s="4">
        <f t="shared" si="121"/>
        <v>15.847515536039316</v>
      </c>
      <c r="M2600" s="6">
        <v>0.81799999999999995</v>
      </c>
      <c r="N2600" s="8">
        <f t="shared" si="122"/>
        <v>2.9869633164602565</v>
      </c>
    </row>
    <row r="2601" spans="1:14" x14ac:dyDescent="0.35">
      <c r="A2601" s="4">
        <v>1</v>
      </c>
      <c r="B2601" s="4">
        <f t="shared" si="120"/>
        <v>-0.3718571701143138</v>
      </c>
      <c r="G2601" s="4">
        <v>0</v>
      </c>
      <c r="H2601" s="4">
        <f t="shared" si="121"/>
        <v>0</v>
      </c>
      <c r="M2601" s="6">
        <v>0.42499999999999999</v>
      </c>
      <c r="N2601" s="8">
        <f t="shared" si="122"/>
        <v>-1.9721057313189716</v>
      </c>
    </row>
    <row r="2602" spans="1:14" x14ac:dyDescent="0.35">
      <c r="A2602" s="4">
        <v>2</v>
      </c>
      <c r="B2602" s="4">
        <f t="shared" si="120"/>
        <v>-0.15518246266652197</v>
      </c>
      <c r="G2602" s="4">
        <v>37</v>
      </c>
      <c r="H2602" s="4">
        <f t="shared" si="121"/>
        <v>1.9809394420049145</v>
      </c>
      <c r="M2602" s="6">
        <v>0.56499999999999995</v>
      </c>
      <c r="N2602" s="8">
        <f t="shared" si="122"/>
        <v>-2.5482926015549072E-2</v>
      </c>
    </row>
    <row r="2603" spans="1:14" x14ac:dyDescent="0.35">
      <c r="A2603" s="4">
        <v>8</v>
      </c>
      <c r="B2603" s="4">
        <f t="shared" si="120"/>
        <v>0.16908744968147643</v>
      </c>
      <c r="G2603" s="4">
        <v>25</v>
      </c>
      <c r="H2603" s="4">
        <f t="shared" si="121"/>
        <v>0.61106309164959216</v>
      </c>
      <c r="M2603" s="6">
        <v>0.51</v>
      </c>
      <c r="N2603" s="8">
        <f t="shared" si="122"/>
        <v>-0.30254759728289171</v>
      </c>
    </row>
    <row r="2604" spans="1:14" x14ac:dyDescent="0.35">
      <c r="A2604" s="4">
        <v>1</v>
      </c>
      <c r="B2604" s="4">
        <f t="shared" si="120"/>
        <v>-0.3718571701143138</v>
      </c>
      <c r="G2604" s="4">
        <v>43</v>
      </c>
      <c r="H2604" s="4">
        <f t="shared" si="121"/>
        <v>3.1093627665781836</v>
      </c>
      <c r="M2604" s="6">
        <v>0.57099999999999995</v>
      </c>
      <c r="N2604" s="8">
        <f t="shared" si="122"/>
        <v>-1.6221143271613919E-2</v>
      </c>
    </row>
    <row r="2605" spans="1:14" x14ac:dyDescent="0.35">
      <c r="A2605" s="4">
        <v>3</v>
      </c>
      <c r="B2605" s="4">
        <f t="shared" si="120"/>
        <v>-4.4986550222447359E-2</v>
      </c>
      <c r="G2605" s="4">
        <v>0</v>
      </c>
      <c r="H2605" s="4">
        <f t="shared" si="121"/>
        <v>0</v>
      </c>
      <c r="M2605" s="6">
        <v>0.53500000000000003</v>
      </c>
      <c r="N2605" s="8">
        <f t="shared" si="122"/>
        <v>-0.12495214894960457</v>
      </c>
    </row>
    <row r="2606" spans="1:14" x14ac:dyDescent="0.35">
      <c r="A2606" s="4">
        <v>13</v>
      </c>
      <c r="B2606" s="4">
        <f t="shared" si="120"/>
        <v>3.1223759862323677</v>
      </c>
      <c r="G2606" s="4">
        <v>0</v>
      </c>
      <c r="H2606" s="4">
        <f t="shared" si="121"/>
        <v>0</v>
      </c>
      <c r="M2606" s="6">
        <v>0.59199999999999997</v>
      </c>
      <c r="N2606" s="8">
        <f t="shared" si="122"/>
        <v>-1.3012868720779327E-3</v>
      </c>
    </row>
    <row r="2607" spans="1:14" x14ac:dyDescent="0.35">
      <c r="A2607" s="4">
        <v>2</v>
      </c>
      <c r="B2607" s="4">
        <f t="shared" si="120"/>
        <v>-0.15518246266652197</v>
      </c>
      <c r="G2607" s="4">
        <v>75</v>
      </c>
      <c r="H2607" s="4">
        <f t="shared" si="121"/>
        <v>16.498703474538985</v>
      </c>
      <c r="M2607" s="6">
        <v>0.47899999999999998</v>
      </c>
      <c r="N2607" s="8">
        <f t="shared" si="122"/>
        <v>-0.6904359109566155</v>
      </c>
    </row>
    <row r="2608" spans="1:14" x14ac:dyDescent="0.35">
      <c r="A2608" s="4">
        <v>4</v>
      </c>
      <c r="B2608" s="4">
        <f t="shared" si="120"/>
        <v>-5.2615367038240336E-3</v>
      </c>
      <c r="G2608" s="4">
        <v>71</v>
      </c>
      <c r="H2608" s="4">
        <f t="shared" si="121"/>
        <v>13.997196940505422</v>
      </c>
      <c r="M2608" s="6">
        <v>0.432</v>
      </c>
      <c r="N2608" s="8">
        <f t="shared" si="122"/>
        <v>-1.7542592420741863</v>
      </c>
    </row>
    <row r="2609" spans="1:14" x14ac:dyDescent="0.35">
      <c r="A2609" s="4">
        <v>1</v>
      </c>
      <c r="B2609" s="4">
        <f t="shared" si="120"/>
        <v>-0.3718571701143138</v>
      </c>
      <c r="G2609" s="4">
        <v>80</v>
      </c>
      <c r="H2609" s="4">
        <f t="shared" si="121"/>
        <v>20.023315387173842</v>
      </c>
      <c r="M2609" s="6">
        <v>0.65200000000000002</v>
      </c>
      <c r="N2609" s="8">
        <f t="shared" si="122"/>
        <v>2.7585211405798064E-2</v>
      </c>
    </row>
    <row r="2610" spans="1:14" x14ac:dyDescent="0.35">
      <c r="A2610" s="4">
        <v>2</v>
      </c>
      <c r="B2610" s="4">
        <f t="shared" si="120"/>
        <v>-0.15518246266652197</v>
      </c>
      <c r="G2610" s="4">
        <v>86</v>
      </c>
      <c r="H2610" s="4">
        <f t="shared" si="121"/>
        <v>24.874902132625468</v>
      </c>
      <c r="M2610" s="6">
        <v>0.6</v>
      </c>
      <c r="N2610" s="8">
        <f t="shared" si="122"/>
        <v>-1.6038316030604594E-4</v>
      </c>
    </row>
    <row r="2611" spans="1:14" x14ac:dyDescent="0.35">
      <c r="A2611" s="4">
        <v>20</v>
      </c>
      <c r="B2611" s="4">
        <f t="shared" si="120"/>
        <v>20.428739625597824</v>
      </c>
      <c r="G2611" s="4">
        <v>0</v>
      </c>
      <c r="H2611" s="4">
        <f t="shared" si="121"/>
        <v>0</v>
      </c>
      <c r="M2611" s="6">
        <v>0.438</v>
      </c>
      <c r="N2611" s="8">
        <f t="shared" si="122"/>
        <v>-1.58082215172843</v>
      </c>
    </row>
    <row r="2612" spans="1:14" x14ac:dyDescent="0.35">
      <c r="A2612" s="4">
        <v>11</v>
      </c>
      <c r="B2612" s="4">
        <f t="shared" si="120"/>
        <v>1.3242916585882474</v>
      </c>
      <c r="G2612" s="4">
        <v>0</v>
      </c>
      <c r="H2612" s="4">
        <f t="shared" si="121"/>
        <v>0</v>
      </c>
      <c r="M2612" s="6">
        <v>0.65700000000000003</v>
      </c>
      <c r="N2612" s="8">
        <f t="shared" si="122"/>
        <v>3.8078623002657588E-2</v>
      </c>
    </row>
    <row r="2613" spans="1:14" x14ac:dyDescent="0.35">
      <c r="A2613" s="4">
        <v>1</v>
      </c>
      <c r="B2613" s="4">
        <f t="shared" si="120"/>
        <v>-0.3718571701143138</v>
      </c>
      <c r="G2613" s="4">
        <v>0</v>
      </c>
      <c r="H2613" s="4">
        <f t="shared" si="121"/>
        <v>0</v>
      </c>
      <c r="M2613" s="6">
        <v>0.55900000000000005</v>
      </c>
      <c r="N2613" s="8">
        <f t="shared" si="122"/>
        <v>-3.7731989303156077E-2</v>
      </c>
    </row>
    <row r="2614" spans="1:14" x14ac:dyDescent="0.35">
      <c r="A2614" s="4">
        <v>28</v>
      </c>
      <c r="B2614" s="4">
        <f t="shared" si="120"/>
        <v>73.427398913599347</v>
      </c>
      <c r="G2614" s="4">
        <v>0</v>
      </c>
      <c r="H2614" s="4">
        <f t="shared" si="121"/>
        <v>0</v>
      </c>
      <c r="M2614" s="6">
        <v>0.56699999999999995</v>
      </c>
      <c r="N2614" s="8">
        <f t="shared" si="122"/>
        <v>-2.2084365043111551E-2</v>
      </c>
    </row>
    <row r="2615" spans="1:14" x14ac:dyDescent="0.35">
      <c r="A2615" s="4">
        <v>4</v>
      </c>
      <c r="B2615" s="4">
        <f t="shared" si="120"/>
        <v>-5.2615367038240336E-3</v>
      </c>
      <c r="G2615" s="4">
        <v>0</v>
      </c>
      <c r="H2615" s="4">
        <f t="shared" si="121"/>
        <v>0</v>
      </c>
      <c r="M2615" s="6">
        <v>0.73499999999999999</v>
      </c>
      <c r="N2615" s="8">
        <f t="shared" si="122"/>
        <v>0.66112844174168428</v>
      </c>
    </row>
    <row r="2616" spans="1:14" x14ac:dyDescent="0.35">
      <c r="A2616" s="4">
        <v>19</v>
      </c>
      <c r="B2616" s="4">
        <f t="shared" si="120"/>
        <v>16.61947512824225</v>
      </c>
      <c r="G2616" s="4">
        <v>17</v>
      </c>
      <c r="H2616" s="4">
        <f t="shared" si="121"/>
        <v>0.19213779003356452</v>
      </c>
      <c r="M2616" s="6">
        <v>0.55700000000000005</v>
      </c>
      <c r="N2616" s="8">
        <f t="shared" si="122"/>
        <v>-4.255102052899562E-2</v>
      </c>
    </row>
    <row r="2617" spans="1:14" x14ac:dyDescent="0.35">
      <c r="A2617" s="4">
        <v>1</v>
      </c>
      <c r="B2617" s="4">
        <f t="shared" si="120"/>
        <v>-0.3718571701143138</v>
      </c>
      <c r="G2617" s="4">
        <v>64</v>
      </c>
      <c r="H2617" s="4">
        <f t="shared" si="121"/>
        <v>10.251937478233007</v>
      </c>
      <c r="M2617" s="6">
        <v>0.439</v>
      </c>
      <c r="N2617" s="8">
        <f t="shared" si="122"/>
        <v>-1.5530769507924198</v>
      </c>
    </row>
    <row r="2618" spans="1:14" x14ac:dyDescent="0.35">
      <c r="A2618" s="4">
        <v>11</v>
      </c>
      <c r="B2618" s="4">
        <f t="shared" si="120"/>
        <v>1.3242916585882474</v>
      </c>
      <c r="G2618" s="4">
        <v>36</v>
      </c>
      <c r="H2618" s="4">
        <f t="shared" si="121"/>
        <v>1.8246246146562157</v>
      </c>
      <c r="M2618" s="6">
        <v>0.33400000000000002</v>
      </c>
      <c r="N2618" s="8">
        <f t="shared" si="122"/>
        <v>-6.6222452975292292</v>
      </c>
    </row>
    <row r="2619" spans="1:14" x14ac:dyDescent="0.35">
      <c r="A2619" s="4">
        <v>2</v>
      </c>
      <c r="B2619" s="4">
        <f t="shared" si="120"/>
        <v>-0.15518246266652197</v>
      </c>
      <c r="G2619" s="4">
        <v>62</v>
      </c>
      <c r="H2619" s="4">
        <f t="shared" si="121"/>
        <v>9.3205404484264971</v>
      </c>
      <c r="M2619" s="6">
        <v>0.55500000000000005</v>
      </c>
      <c r="N2619" s="8">
        <f t="shared" si="122"/>
        <v>-4.7763831823089818E-2</v>
      </c>
    </row>
    <row r="2620" spans="1:14" x14ac:dyDescent="0.35">
      <c r="A2620" s="4">
        <v>9</v>
      </c>
      <c r="B2620" s="4">
        <f t="shared" si="120"/>
        <v>0.39657640974683322</v>
      </c>
      <c r="G2620" s="4">
        <v>15</v>
      </c>
      <c r="H2620" s="4">
        <f t="shared" si="121"/>
        <v>0.13198962779631193</v>
      </c>
      <c r="M2620" s="6">
        <v>0.36399999999999999</v>
      </c>
      <c r="N2620" s="8">
        <f t="shared" si="122"/>
        <v>-4.6760525096263397</v>
      </c>
    </row>
    <row r="2621" spans="1:14" x14ac:dyDescent="0.35">
      <c r="A2621" s="4">
        <v>1</v>
      </c>
      <c r="B2621" s="4">
        <f t="shared" si="120"/>
        <v>-0.3718571701143138</v>
      </c>
      <c r="G2621" s="4">
        <v>38</v>
      </c>
      <c r="H2621" s="4">
        <f t="shared" si="121"/>
        <v>2.1459362537597708</v>
      </c>
      <c r="M2621" s="6">
        <v>0.64200000000000002</v>
      </c>
      <c r="N2621" s="8">
        <f t="shared" si="122"/>
        <v>1.2746888648759655E-2</v>
      </c>
    </row>
    <row r="2622" spans="1:14" x14ac:dyDescent="0.35">
      <c r="A2622" s="4">
        <v>1</v>
      </c>
      <c r="B2622" s="4">
        <f t="shared" si="120"/>
        <v>-0.3718571701143138</v>
      </c>
      <c r="G2622" s="4">
        <v>51</v>
      </c>
      <c r="H2622" s="4">
        <f t="shared" si="121"/>
        <v>5.1877203309062425</v>
      </c>
      <c r="M2622" s="6">
        <v>0.54100000000000004</v>
      </c>
      <c r="N2622" s="8">
        <f t="shared" si="122"/>
        <v>-9.6578412957659648E-2</v>
      </c>
    </row>
    <row r="2623" spans="1:14" x14ac:dyDescent="0.35">
      <c r="A2623" s="4">
        <v>1</v>
      </c>
      <c r="B2623" s="4">
        <f t="shared" si="120"/>
        <v>-0.3718571701143138</v>
      </c>
      <c r="G2623" s="4">
        <v>32</v>
      </c>
      <c r="H2623" s="4">
        <f t="shared" si="121"/>
        <v>1.2814921847791259</v>
      </c>
      <c r="M2623" s="6">
        <v>0.495</v>
      </c>
      <c r="N2623" s="8">
        <f t="shared" si="122"/>
        <v>-0.46396231211418826</v>
      </c>
    </row>
    <row r="2624" spans="1:14" x14ac:dyDescent="0.35">
      <c r="A2624" s="4">
        <v>2</v>
      </c>
      <c r="B2624" s="4">
        <f t="shared" si="120"/>
        <v>-0.15518246266652197</v>
      </c>
      <c r="G2624" s="4">
        <v>0</v>
      </c>
      <c r="H2624" s="4">
        <f t="shared" si="121"/>
        <v>0</v>
      </c>
      <c r="M2624" s="6">
        <v>0.85</v>
      </c>
      <c r="N2624" s="8">
        <f t="shared" si="122"/>
        <v>4.5704278167299179</v>
      </c>
    </row>
    <row r="2625" spans="1:14" x14ac:dyDescent="0.35">
      <c r="A2625" s="4">
        <v>3</v>
      </c>
      <c r="B2625" s="4">
        <f t="shared" si="120"/>
        <v>-4.4986550222447359E-2</v>
      </c>
      <c r="G2625" s="4">
        <v>0</v>
      </c>
      <c r="H2625" s="4">
        <f t="shared" si="121"/>
        <v>0</v>
      </c>
      <c r="M2625" s="6">
        <v>0.371</v>
      </c>
      <c r="N2625" s="8">
        <f t="shared" si="122"/>
        <v>-4.2849243258224643</v>
      </c>
    </row>
    <row r="2626" spans="1:14" x14ac:dyDescent="0.35">
      <c r="A2626" s="4">
        <v>23</v>
      </c>
      <c r="B2626" s="4">
        <f t="shared" ref="B2626:B2689" si="123">((A2626-E$3)/E$4)^3</f>
        <v>35.25054470840805</v>
      </c>
      <c r="G2626" s="4">
        <v>16</v>
      </c>
      <c r="H2626" s="4">
        <f t="shared" ref="H2626:H2689" si="124">((G2626-K$3)/K$4)^3</f>
        <v>0.16018652309739073</v>
      </c>
      <c r="M2626" s="6">
        <v>0.376</v>
      </c>
      <c r="N2626" s="8">
        <f t="shared" ref="N2626:N2689" si="125">((M2626-Q$3)/Q$4)^3</f>
        <v>-4.0193259035619144</v>
      </c>
    </row>
    <row r="2627" spans="1:14" x14ac:dyDescent="0.35">
      <c r="A2627" s="4">
        <v>29</v>
      </c>
      <c r="B2627" s="4">
        <f t="shared" si="123"/>
        <v>83.407917679418134</v>
      </c>
      <c r="G2627" s="4">
        <v>0</v>
      </c>
      <c r="H2627" s="4">
        <f t="shared" si="124"/>
        <v>0</v>
      </c>
      <c r="M2627" s="6">
        <v>0.52</v>
      </c>
      <c r="N2627" s="8">
        <f t="shared" si="125"/>
        <v>-0.21900325977000068</v>
      </c>
    </row>
    <row r="2628" spans="1:14" x14ac:dyDescent="0.35">
      <c r="A2628" s="4">
        <v>2</v>
      </c>
      <c r="B2628" s="4">
        <f t="shared" si="123"/>
        <v>-0.15518246266652197</v>
      </c>
      <c r="G2628" s="4">
        <v>30</v>
      </c>
      <c r="H2628" s="4">
        <f t="shared" si="124"/>
        <v>1.0559170223704955</v>
      </c>
      <c r="M2628" s="6">
        <v>0.55300000000000005</v>
      </c>
      <c r="N2628" s="8">
        <f t="shared" si="125"/>
        <v>-5.3385888187400352E-2</v>
      </c>
    </row>
    <row r="2629" spans="1:14" x14ac:dyDescent="0.35">
      <c r="A2629" s="4">
        <v>3</v>
      </c>
      <c r="B2629" s="4">
        <f t="shared" si="123"/>
        <v>-4.4986550222447359E-2</v>
      </c>
      <c r="G2629" s="4">
        <v>42</v>
      </c>
      <c r="H2629" s="4">
        <f t="shared" si="124"/>
        <v>2.8974363093846387</v>
      </c>
      <c r="M2629" s="6">
        <v>0.53</v>
      </c>
      <c r="N2629" s="8">
        <f t="shared" si="125"/>
        <v>-0.15245598737074595</v>
      </c>
    </row>
    <row r="2630" spans="1:14" x14ac:dyDescent="0.35">
      <c r="A2630" s="4">
        <v>2</v>
      </c>
      <c r="B2630" s="4">
        <f t="shared" si="123"/>
        <v>-0.15518246266652197</v>
      </c>
      <c r="G2630" s="4">
        <v>43</v>
      </c>
      <c r="H2630" s="4">
        <f t="shared" si="124"/>
        <v>3.1093627665781836</v>
      </c>
      <c r="M2630" s="6">
        <v>0.45800000000000002</v>
      </c>
      <c r="N2630" s="8">
        <f t="shared" si="125"/>
        <v>-1.0857595914683438</v>
      </c>
    </row>
    <row r="2631" spans="1:14" x14ac:dyDescent="0.35">
      <c r="A2631" s="4">
        <v>7</v>
      </c>
      <c r="B2631" s="4">
        <f t="shared" si="123"/>
        <v>5.1167071081998236E-2</v>
      </c>
      <c r="G2631" s="4">
        <v>54</v>
      </c>
      <c r="H2631" s="4">
        <f t="shared" si="124"/>
        <v>6.158108074464729</v>
      </c>
      <c r="M2631" s="6">
        <v>0.82099999999999995</v>
      </c>
      <c r="N2631" s="8">
        <f t="shared" si="125"/>
        <v>3.1167666730693955</v>
      </c>
    </row>
    <row r="2632" spans="1:14" x14ac:dyDescent="0.35">
      <c r="A2632" s="4">
        <v>1</v>
      </c>
      <c r="B2632" s="4">
        <f t="shared" si="123"/>
        <v>-0.3718571701143138</v>
      </c>
      <c r="G2632" s="4">
        <v>44</v>
      </c>
      <c r="H2632" s="4">
        <f t="shared" si="124"/>
        <v>3.3313790975410469</v>
      </c>
      <c r="M2632" s="6">
        <v>0.504</v>
      </c>
      <c r="N2632" s="8">
        <f t="shared" si="125"/>
        <v>-0.36163697114717813</v>
      </c>
    </row>
    <row r="2633" spans="1:14" x14ac:dyDescent="0.35">
      <c r="A2633" s="4">
        <v>4</v>
      </c>
      <c r="B2633" s="4">
        <f t="shared" si="123"/>
        <v>-5.2615367038240336E-3</v>
      </c>
      <c r="G2633" s="4">
        <v>27</v>
      </c>
      <c r="H2633" s="4">
        <f t="shared" si="124"/>
        <v>0.76976350930809112</v>
      </c>
      <c r="M2633" s="6">
        <v>0.63600000000000001</v>
      </c>
      <c r="N2633" s="8">
        <f t="shared" si="125"/>
        <v>7.1294051916223561E-3</v>
      </c>
    </row>
    <row r="2634" spans="1:14" x14ac:dyDescent="0.35">
      <c r="A2634" s="4">
        <v>4</v>
      </c>
      <c r="B2634" s="4">
        <f t="shared" si="123"/>
        <v>-5.2615367038240336E-3</v>
      </c>
      <c r="G2634" s="4">
        <v>29</v>
      </c>
      <c r="H2634" s="4">
        <f t="shared" si="124"/>
        <v>0.95380593550348169</v>
      </c>
      <c r="M2634" s="6">
        <v>0.57999999999999996</v>
      </c>
      <c r="N2634" s="8">
        <f t="shared" si="125"/>
        <v>-7.0162184967356919E-3</v>
      </c>
    </row>
    <row r="2635" spans="1:14" x14ac:dyDescent="0.35">
      <c r="A2635" s="4">
        <v>14</v>
      </c>
      <c r="B2635" s="4">
        <f t="shared" si="123"/>
        <v>4.4378262948011065</v>
      </c>
      <c r="G2635" s="4">
        <v>47</v>
      </c>
      <c r="H2635" s="4">
        <f t="shared" si="124"/>
        <v>4.0603138153174791</v>
      </c>
      <c r="M2635" s="6">
        <v>0.64500000000000002</v>
      </c>
      <c r="N2635" s="8">
        <f t="shared" si="125"/>
        <v>1.641878667503462E-2</v>
      </c>
    </row>
    <row r="2636" spans="1:14" x14ac:dyDescent="0.35">
      <c r="A2636" s="4">
        <v>6</v>
      </c>
      <c r="B2636" s="4">
        <f t="shared" si="123"/>
        <v>6.8073778701327808E-3</v>
      </c>
      <c r="G2636" s="4">
        <v>44</v>
      </c>
      <c r="H2636" s="4">
        <f t="shared" si="124"/>
        <v>3.3313790975410469</v>
      </c>
      <c r="M2636" s="6">
        <v>0.67500000000000004</v>
      </c>
      <c r="N2636" s="8">
        <f t="shared" si="125"/>
        <v>9.7226492139929011E-2</v>
      </c>
    </row>
    <row r="2637" spans="1:14" x14ac:dyDescent="0.35">
      <c r="A2637" s="4">
        <v>2</v>
      </c>
      <c r="B2637" s="4">
        <f t="shared" si="123"/>
        <v>-0.15518246266652197</v>
      </c>
      <c r="G2637" s="4">
        <v>36</v>
      </c>
      <c r="H2637" s="4">
        <f t="shared" si="124"/>
        <v>1.8246246146562157</v>
      </c>
      <c r="M2637" s="6">
        <v>0.67200000000000004</v>
      </c>
      <c r="N2637" s="8">
        <f t="shared" si="125"/>
        <v>8.4755546534409421E-2</v>
      </c>
    </row>
    <row r="2638" spans="1:14" x14ac:dyDescent="0.35">
      <c r="A2638" s="4">
        <v>2</v>
      </c>
      <c r="B2638" s="4">
        <f t="shared" si="123"/>
        <v>-0.15518246266652197</v>
      </c>
      <c r="G2638" s="4">
        <v>52</v>
      </c>
      <c r="H2638" s="4">
        <f t="shared" si="124"/>
        <v>5.498902988202615</v>
      </c>
      <c r="M2638" s="6">
        <v>0.54100000000000004</v>
      </c>
      <c r="N2638" s="8">
        <f t="shared" si="125"/>
        <v>-9.6578412957659648E-2</v>
      </c>
    </row>
    <row r="2639" spans="1:14" x14ac:dyDescent="0.35">
      <c r="A2639" s="4">
        <v>8</v>
      </c>
      <c r="B2639" s="4">
        <f t="shared" si="123"/>
        <v>0.16908744968147643</v>
      </c>
      <c r="G2639" s="4">
        <v>0</v>
      </c>
      <c r="H2639" s="4">
        <f t="shared" si="124"/>
        <v>0</v>
      </c>
      <c r="M2639" s="6">
        <v>0.71499999999999997</v>
      </c>
      <c r="N2639" s="8">
        <f t="shared" si="125"/>
        <v>0.39552061718997772</v>
      </c>
    </row>
    <row r="2640" spans="1:14" x14ac:dyDescent="0.35">
      <c r="A2640" s="4">
        <v>12</v>
      </c>
      <c r="B2640" s="4">
        <f t="shared" si="123"/>
        <v>2.0965337395208357</v>
      </c>
      <c r="G2640" s="4">
        <v>0</v>
      </c>
      <c r="H2640" s="4">
        <f t="shared" si="124"/>
        <v>0</v>
      </c>
      <c r="M2640" s="6">
        <v>0.78400000000000003</v>
      </c>
      <c r="N2640" s="8">
        <f t="shared" si="125"/>
        <v>1.7587312611520822</v>
      </c>
    </row>
    <row r="2641" spans="1:14" x14ac:dyDescent="0.35">
      <c r="A2641" s="4">
        <v>4</v>
      </c>
      <c r="B2641" s="4">
        <f t="shared" si="123"/>
        <v>-5.2615367038240336E-3</v>
      </c>
      <c r="G2641" s="4">
        <v>81</v>
      </c>
      <c r="H2641" s="4">
        <f t="shared" si="124"/>
        <v>20.783614751318456</v>
      </c>
      <c r="M2641" s="6">
        <v>0.376</v>
      </c>
      <c r="N2641" s="8">
        <f t="shared" si="125"/>
        <v>-4.0193259035619144</v>
      </c>
    </row>
    <row r="2642" spans="1:14" x14ac:dyDescent="0.35">
      <c r="A2642" s="4">
        <v>1</v>
      </c>
      <c r="B2642" s="4">
        <f t="shared" si="123"/>
        <v>-0.3718571701143138</v>
      </c>
      <c r="G2642" s="4">
        <v>45</v>
      </c>
      <c r="H2642" s="4">
        <f t="shared" si="124"/>
        <v>3.5637199505004213</v>
      </c>
      <c r="M2642" s="6">
        <v>0.41799999999999998</v>
      </c>
      <c r="N2642" s="8">
        <f t="shared" si="125"/>
        <v>-2.2072794804858824</v>
      </c>
    </row>
    <row r="2643" spans="1:14" x14ac:dyDescent="0.35">
      <c r="A2643" s="4">
        <v>5</v>
      </c>
      <c r="B2643" s="4">
        <f t="shared" si="123"/>
        <v>4.7396761401866345E-7</v>
      </c>
      <c r="G2643" s="4">
        <v>18</v>
      </c>
      <c r="H2643" s="4">
        <f t="shared" si="124"/>
        <v>0.22807807683202697</v>
      </c>
      <c r="M2643" s="6">
        <v>0.72599999999999998</v>
      </c>
      <c r="N2643" s="8">
        <f t="shared" si="125"/>
        <v>0.53037018293237259</v>
      </c>
    </row>
    <row r="2644" spans="1:14" x14ac:dyDescent="0.35">
      <c r="A2644" s="4">
        <v>6</v>
      </c>
      <c r="B2644" s="4">
        <f t="shared" si="123"/>
        <v>6.8073778701327808E-3</v>
      </c>
      <c r="G2644" s="4">
        <v>0</v>
      </c>
      <c r="H2644" s="4">
        <f t="shared" si="124"/>
        <v>0</v>
      </c>
      <c r="M2644" s="6">
        <v>0.44500000000000001</v>
      </c>
      <c r="N2644" s="8">
        <f t="shared" si="125"/>
        <v>-1.3933957155087373</v>
      </c>
    </row>
    <row r="2645" spans="1:14" x14ac:dyDescent="0.35">
      <c r="A2645" s="4">
        <v>1</v>
      </c>
      <c r="B2645" s="4">
        <f t="shared" si="123"/>
        <v>-0.3718571701143138</v>
      </c>
      <c r="G2645" s="4">
        <v>28</v>
      </c>
      <c r="H2645" s="4">
        <f t="shared" si="124"/>
        <v>0.85849964722507843</v>
      </c>
      <c r="M2645" s="6">
        <v>0.69199999999999995</v>
      </c>
      <c r="N2645" s="8">
        <f t="shared" si="125"/>
        <v>0.19147163611711915</v>
      </c>
    </row>
    <row r="2646" spans="1:14" x14ac:dyDescent="0.35">
      <c r="A2646" s="4">
        <v>1</v>
      </c>
      <c r="B2646" s="4">
        <f t="shared" si="123"/>
        <v>-0.3718571701143138</v>
      </c>
      <c r="G2646" s="4">
        <v>76</v>
      </c>
      <c r="H2646" s="4">
        <f t="shared" si="124"/>
        <v>17.167490030078167</v>
      </c>
      <c r="M2646" s="6">
        <v>0.55400000000000005</v>
      </c>
      <c r="N2646" s="8">
        <f t="shared" si="125"/>
        <v>-5.052273780884544E-2</v>
      </c>
    </row>
    <row r="2647" spans="1:14" x14ac:dyDescent="0.35">
      <c r="A2647" s="4">
        <v>6</v>
      </c>
      <c r="B2647" s="4">
        <f t="shared" si="123"/>
        <v>6.8073778701327808E-3</v>
      </c>
      <c r="G2647" s="4">
        <v>80</v>
      </c>
      <c r="H2647" s="4">
        <f t="shared" si="124"/>
        <v>20.023315387173842</v>
      </c>
      <c r="M2647" s="6">
        <v>0.64500000000000002</v>
      </c>
      <c r="N2647" s="8">
        <f t="shared" si="125"/>
        <v>1.641878667503462E-2</v>
      </c>
    </row>
    <row r="2648" spans="1:14" x14ac:dyDescent="0.35">
      <c r="A2648" s="4">
        <v>5</v>
      </c>
      <c r="B2648" s="4">
        <f t="shared" si="123"/>
        <v>4.7396761401866345E-7</v>
      </c>
      <c r="G2648" s="4">
        <v>0</v>
      </c>
      <c r="H2648" s="4">
        <f t="shared" si="124"/>
        <v>0</v>
      </c>
      <c r="M2648" s="6">
        <v>0.5</v>
      </c>
      <c r="N2648" s="8">
        <f t="shared" si="125"/>
        <v>-0.40502212515462666</v>
      </c>
    </row>
    <row r="2649" spans="1:14" x14ac:dyDescent="0.35">
      <c r="A2649" s="4">
        <v>5</v>
      </c>
      <c r="B2649" s="4">
        <f t="shared" si="123"/>
        <v>4.7396761401866345E-7</v>
      </c>
      <c r="G2649" s="4">
        <v>63</v>
      </c>
      <c r="H2649" s="4">
        <f t="shared" si="124"/>
        <v>9.7788475441731553</v>
      </c>
      <c r="M2649" s="6">
        <v>0.39700000000000002</v>
      </c>
      <c r="N2649" s="8">
        <f t="shared" si="125"/>
        <v>-3.0233949071104225</v>
      </c>
    </row>
    <row r="2650" spans="1:14" x14ac:dyDescent="0.35">
      <c r="A2650" s="4">
        <v>16</v>
      </c>
      <c r="B2650" s="4">
        <f t="shared" si="123"/>
        <v>8.0815826818232797</v>
      </c>
      <c r="G2650" s="4">
        <v>0</v>
      </c>
      <c r="H2650" s="4">
        <f t="shared" si="124"/>
        <v>0</v>
      </c>
      <c r="M2650" s="6">
        <v>0.52800000000000002</v>
      </c>
      <c r="N2650" s="8">
        <f t="shared" si="125"/>
        <v>-0.16449846665327592</v>
      </c>
    </row>
    <row r="2651" spans="1:14" x14ac:dyDescent="0.35">
      <c r="A2651" s="4">
        <v>3</v>
      </c>
      <c r="B2651" s="4">
        <f t="shared" si="123"/>
        <v>-4.4986550222447359E-2</v>
      </c>
      <c r="G2651" s="4">
        <v>69</v>
      </c>
      <c r="H2651" s="4">
        <f t="shared" si="124"/>
        <v>12.847342411181817</v>
      </c>
      <c r="M2651" s="6">
        <v>0.57499999999999996</v>
      </c>
      <c r="N2651" s="8">
        <f t="shared" si="125"/>
        <v>-1.1500021718208383E-2</v>
      </c>
    </row>
    <row r="2652" spans="1:14" x14ac:dyDescent="0.35">
      <c r="A2652" s="4">
        <v>2</v>
      </c>
      <c r="B2652" s="4">
        <f t="shared" si="123"/>
        <v>-0.15518246266652197</v>
      </c>
      <c r="G2652" s="4">
        <v>39</v>
      </c>
      <c r="H2652" s="4">
        <f t="shared" si="124"/>
        <v>2.3198496981479786</v>
      </c>
      <c r="M2652" s="6">
        <v>0.39500000000000002</v>
      </c>
      <c r="N2652" s="8">
        <f t="shared" si="125"/>
        <v>-3.1102167302206793</v>
      </c>
    </row>
    <row r="2653" spans="1:14" x14ac:dyDescent="0.35">
      <c r="A2653" s="4">
        <v>4</v>
      </c>
      <c r="B2653" s="4">
        <f t="shared" si="123"/>
        <v>-5.2615367038240336E-3</v>
      </c>
      <c r="G2653" s="4">
        <v>57</v>
      </c>
      <c r="H2653" s="4">
        <f t="shared" si="124"/>
        <v>7.2425348564392262</v>
      </c>
      <c r="M2653" s="6">
        <v>0.71699999999999997</v>
      </c>
      <c r="N2653" s="8">
        <f t="shared" si="125"/>
        <v>0.41810042922255558</v>
      </c>
    </row>
    <row r="2654" spans="1:14" x14ac:dyDescent="0.35">
      <c r="A2654" s="4">
        <v>1</v>
      </c>
      <c r="B2654" s="4">
        <f t="shared" si="123"/>
        <v>-0.3718571701143138</v>
      </c>
      <c r="G2654" s="4">
        <v>48</v>
      </c>
      <c r="H2654" s="4">
        <f t="shared" si="124"/>
        <v>4.3250361236295491</v>
      </c>
      <c r="M2654" s="6">
        <v>0.70099999999999996</v>
      </c>
      <c r="N2654" s="8">
        <f t="shared" si="125"/>
        <v>0.25977863528014927</v>
      </c>
    </row>
    <row r="2655" spans="1:14" x14ac:dyDescent="0.35">
      <c r="A2655" s="4">
        <v>11</v>
      </c>
      <c r="B2655" s="4">
        <f t="shared" si="123"/>
        <v>1.3242916585882474</v>
      </c>
      <c r="G2655" s="4">
        <v>0</v>
      </c>
      <c r="H2655" s="4">
        <f t="shared" si="124"/>
        <v>0</v>
      </c>
      <c r="M2655" s="6">
        <v>0.61299999999999999</v>
      </c>
      <c r="N2655" s="8">
        <f t="shared" si="125"/>
        <v>4.2105162165599082E-5</v>
      </c>
    </row>
    <row r="2656" spans="1:14" x14ac:dyDescent="0.35">
      <c r="A2656" s="4">
        <v>1</v>
      </c>
      <c r="B2656" s="4">
        <f t="shared" si="123"/>
        <v>-0.3718571701143138</v>
      </c>
      <c r="G2656" s="4">
        <v>69</v>
      </c>
      <c r="H2656" s="4">
        <f t="shared" si="124"/>
        <v>12.847342411181817</v>
      </c>
      <c r="M2656" s="6">
        <v>0.74299999999999999</v>
      </c>
      <c r="N2656" s="8">
        <f t="shared" si="125"/>
        <v>0.79401847442984885</v>
      </c>
    </row>
    <row r="2657" spans="1:14" x14ac:dyDescent="0.35">
      <c r="A2657" s="4">
        <v>1</v>
      </c>
      <c r="B2657" s="4">
        <f t="shared" si="123"/>
        <v>-0.3718571701143138</v>
      </c>
      <c r="G2657" s="4">
        <v>69</v>
      </c>
      <c r="H2657" s="4">
        <f t="shared" si="124"/>
        <v>12.847342411181817</v>
      </c>
      <c r="M2657" s="6">
        <v>0.74299999999999999</v>
      </c>
      <c r="N2657" s="8">
        <f t="shared" si="125"/>
        <v>0.79401847442984885</v>
      </c>
    </row>
    <row r="2658" spans="1:14" x14ac:dyDescent="0.35">
      <c r="A2658" s="4">
        <v>12</v>
      </c>
      <c r="B2658" s="4">
        <f t="shared" si="123"/>
        <v>2.0965337395208357</v>
      </c>
      <c r="G2658" s="4">
        <v>11</v>
      </c>
      <c r="H2658" s="4">
        <f t="shared" si="124"/>
        <v>5.2052798399078858E-2</v>
      </c>
      <c r="M2658" s="6">
        <v>0.53600000000000003</v>
      </c>
      <c r="N2658" s="8">
        <f t="shared" si="125"/>
        <v>-0.11988203508373187</v>
      </c>
    </row>
    <row r="2659" spans="1:14" x14ac:dyDescent="0.35">
      <c r="A2659" s="4">
        <v>9</v>
      </c>
      <c r="B2659" s="4">
        <f t="shared" si="123"/>
        <v>0.39657640974683322</v>
      </c>
      <c r="G2659" s="4">
        <v>0</v>
      </c>
      <c r="H2659" s="4">
        <f t="shared" si="124"/>
        <v>0</v>
      </c>
      <c r="M2659" s="6">
        <v>0.53900000000000003</v>
      </c>
      <c r="N2659" s="8">
        <f t="shared" si="125"/>
        <v>-0.10549820486841112</v>
      </c>
    </row>
    <row r="2660" spans="1:14" x14ac:dyDescent="0.35">
      <c r="A2660" s="4">
        <v>1</v>
      </c>
      <c r="B2660" s="4">
        <f t="shared" si="123"/>
        <v>-0.3718571701143138</v>
      </c>
      <c r="G2660" s="4">
        <v>59</v>
      </c>
      <c r="H2660" s="4">
        <f t="shared" si="124"/>
        <v>8.0319697087937048</v>
      </c>
      <c r="M2660" s="6">
        <v>0.58699999999999997</v>
      </c>
      <c r="N2660" s="8">
        <f t="shared" si="125"/>
        <v>-2.9520582096112398E-3</v>
      </c>
    </row>
    <row r="2661" spans="1:14" x14ac:dyDescent="0.35">
      <c r="A2661" s="4">
        <v>2</v>
      </c>
      <c r="B2661" s="4">
        <f t="shared" si="123"/>
        <v>-0.15518246266652197</v>
      </c>
      <c r="G2661" s="4">
        <v>82</v>
      </c>
      <c r="H2661" s="4">
        <f t="shared" si="124"/>
        <v>21.562920621865757</v>
      </c>
      <c r="M2661" s="6">
        <v>0.61299999999999999</v>
      </c>
      <c r="N2661" s="8">
        <f t="shared" si="125"/>
        <v>4.2105162165599082E-5</v>
      </c>
    </row>
    <row r="2662" spans="1:14" x14ac:dyDescent="0.35">
      <c r="A2662" s="4">
        <v>6</v>
      </c>
      <c r="B2662" s="4">
        <f t="shared" si="123"/>
        <v>6.8073778701327808E-3</v>
      </c>
      <c r="G2662" s="4">
        <v>83</v>
      </c>
      <c r="H2662" s="4">
        <f t="shared" si="124"/>
        <v>22.361467647042904</v>
      </c>
      <c r="M2662" s="6">
        <v>0.53</v>
      </c>
      <c r="N2662" s="8">
        <f t="shared" si="125"/>
        <v>-0.15245598737074595</v>
      </c>
    </row>
    <row r="2663" spans="1:14" x14ac:dyDescent="0.35">
      <c r="A2663" s="4">
        <v>3</v>
      </c>
      <c r="B2663" s="4">
        <f t="shared" si="123"/>
        <v>-4.4986550222447359E-2</v>
      </c>
      <c r="G2663" s="4">
        <v>76</v>
      </c>
      <c r="H2663" s="4">
        <f t="shared" si="124"/>
        <v>17.167490030078167</v>
      </c>
      <c r="M2663" s="6">
        <v>0.71899999999999997</v>
      </c>
      <c r="N2663" s="8">
        <f t="shared" si="125"/>
        <v>0.44152366134381188</v>
      </c>
    </row>
    <row r="2664" spans="1:14" x14ac:dyDescent="0.35">
      <c r="A2664" s="4">
        <v>1</v>
      </c>
      <c r="B2664" s="4">
        <f t="shared" si="123"/>
        <v>-0.3718571701143138</v>
      </c>
      <c r="G2664" s="4">
        <v>72</v>
      </c>
      <c r="H2664" s="4">
        <f t="shared" si="124"/>
        <v>14.596996917249726</v>
      </c>
      <c r="M2664" s="6">
        <v>0.58299999999999996</v>
      </c>
      <c r="N2664" s="8">
        <f t="shared" si="125"/>
        <v>-4.9891992029003516E-3</v>
      </c>
    </row>
    <row r="2665" spans="1:14" x14ac:dyDescent="0.35">
      <c r="A2665" s="4">
        <v>5</v>
      </c>
      <c r="B2665" s="4">
        <f t="shared" si="123"/>
        <v>4.7396761401866345E-7</v>
      </c>
      <c r="G2665" s="4">
        <v>52</v>
      </c>
      <c r="H2665" s="4">
        <f t="shared" si="124"/>
        <v>5.498902988202615</v>
      </c>
      <c r="M2665" s="6">
        <v>0.45600000000000002</v>
      </c>
      <c r="N2665" s="8">
        <f t="shared" si="125"/>
        <v>-1.1297938354678785</v>
      </c>
    </row>
    <row r="2666" spans="1:14" x14ac:dyDescent="0.35">
      <c r="A2666" s="4">
        <v>1</v>
      </c>
      <c r="B2666" s="4">
        <f t="shared" si="123"/>
        <v>-0.3718571701143138</v>
      </c>
      <c r="G2666" s="4">
        <v>48</v>
      </c>
      <c r="H2666" s="4">
        <f t="shared" si="124"/>
        <v>4.3250361236295491</v>
      </c>
      <c r="M2666" s="6">
        <v>0.54600000000000004</v>
      </c>
      <c r="N2666" s="8">
        <f t="shared" si="125"/>
        <v>-7.6509166356262343E-2</v>
      </c>
    </row>
    <row r="2667" spans="1:14" x14ac:dyDescent="0.35">
      <c r="A2667" s="4">
        <v>3</v>
      </c>
      <c r="B2667" s="4">
        <f t="shared" si="123"/>
        <v>-4.4986550222447359E-2</v>
      </c>
      <c r="G2667" s="4">
        <v>46</v>
      </c>
      <c r="H2667" s="4">
        <f t="shared" si="124"/>
        <v>3.8066199736835009</v>
      </c>
      <c r="M2667" s="6">
        <v>0.72199999999999998</v>
      </c>
      <c r="N2667" s="8">
        <f t="shared" si="125"/>
        <v>0.47827375188375937</v>
      </c>
    </row>
    <row r="2668" spans="1:14" x14ac:dyDescent="0.35">
      <c r="A2668" s="4">
        <v>1</v>
      </c>
      <c r="B2668" s="4">
        <f t="shared" si="123"/>
        <v>-0.3718571701143138</v>
      </c>
      <c r="G2668" s="4">
        <v>18</v>
      </c>
      <c r="H2668" s="4">
        <f t="shared" si="124"/>
        <v>0.22807807683202697</v>
      </c>
      <c r="M2668" s="6">
        <v>0.84899999999999998</v>
      </c>
      <c r="N2668" s="8">
        <f t="shared" si="125"/>
        <v>4.5140207584141745</v>
      </c>
    </row>
    <row r="2669" spans="1:14" x14ac:dyDescent="0.35">
      <c r="A2669" s="4">
        <v>1</v>
      </c>
      <c r="B2669" s="4">
        <f t="shared" si="123"/>
        <v>-0.3718571701143138</v>
      </c>
      <c r="G2669" s="4">
        <v>55</v>
      </c>
      <c r="H2669" s="4">
        <f t="shared" si="124"/>
        <v>6.5065997998848584</v>
      </c>
      <c r="M2669" s="6">
        <v>0.79500000000000004</v>
      </c>
      <c r="N2669" s="8">
        <f t="shared" si="125"/>
        <v>2.1093749870434957</v>
      </c>
    </row>
    <row r="2670" spans="1:14" x14ac:dyDescent="0.35">
      <c r="A2670" s="4">
        <v>12</v>
      </c>
      <c r="B2670" s="4">
        <f t="shared" si="123"/>
        <v>2.0965337395208357</v>
      </c>
      <c r="G2670" s="4">
        <v>59</v>
      </c>
      <c r="H2670" s="4">
        <f t="shared" si="124"/>
        <v>8.0319697087937048</v>
      </c>
      <c r="M2670" s="6">
        <v>0.72599999999999998</v>
      </c>
      <c r="N2670" s="8">
        <f t="shared" si="125"/>
        <v>0.53037018293237259</v>
      </c>
    </row>
    <row r="2671" spans="1:14" x14ac:dyDescent="0.35">
      <c r="A2671" s="4">
        <v>4</v>
      </c>
      <c r="B2671" s="4">
        <f t="shared" si="123"/>
        <v>-5.2615367038240336E-3</v>
      </c>
      <c r="G2671" s="4">
        <v>0</v>
      </c>
      <c r="H2671" s="4">
        <f t="shared" si="124"/>
        <v>0</v>
      </c>
      <c r="M2671" s="6">
        <v>0.436</v>
      </c>
      <c r="N2671" s="8">
        <f t="shared" si="125"/>
        <v>-1.6372999474894261</v>
      </c>
    </row>
    <row r="2672" spans="1:14" x14ac:dyDescent="0.35">
      <c r="A2672" s="4">
        <v>2</v>
      </c>
      <c r="B2672" s="4">
        <f t="shared" si="123"/>
        <v>-0.15518246266652197</v>
      </c>
      <c r="G2672" s="4">
        <v>29</v>
      </c>
      <c r="H2672" s="4">
        <f t="shared" si="124"/>
        <v>0.95380593550348169</v>
      </c>
      <c r="M2672" s="6">
        <v>0.45200000000000001</v>
      </c>
      <c r="N2672" s="8">
        <f t="shared" si="125"/>
        <v>-1.2214020764708653</v>
      </c>
    </row>
    <row r="2673" spans="1:14" x14ac:dyDescent="0.35">
      <c r="A2673" s="4">
        <v>1</v>
      </c>
      <c r="B2673" s="4">
        <f t="shared" si="123"/>
        <v>-0.3718571701143138</v>
      </c>
      <c r="G2673" s="4">
        <v>65</v>
      </c>
      <c r="H2673" s="4">
        <f t="shared" si="124"/>
        <v>10.740044898833231</v>
      </c>
      <c r="M2673" s="6">
        <v>0.436</v>
      </c>
      <c r="N2673" s="8">
        <f t="shared" si="125"/>
        <v>-1.6372999474894261</v>
      </c>
    </row>
    <row r="2674" spans="1:14" x14ac:dyDescent="0.35">
      <c r="A2674" s="4">
        <v>14</v>
      </c>
      <c r="B2674" s="4">
        <f t="shared" si="123"/>
        <v>4.4378262948011065</v>
      </c>
      <c r="G2674" s="4">
        <v>41</v>
      </c>
      <c r="H2674" s="4">
        <f t="shared" si="124"/>
        <v>2.6953650777332196</v>
      </c>
      <c r="M2674" s="6">
        <v>0.34300000000000003</v>
      </c>
      <c r="N2674" s="8">
        <f t="shared" si="125"/>
        <v>-5.9907215365546937</v>
      </c>
    </row>
    <row r="2675" spans="1:14" x14ac:dyDescent="0.35">
      <c r="A2675" s="4">
        <v>3</v>
      </c>
      <c r="B2675" s="4">
        <f t="shared" si="123"/>
        <v>-4.4986550222447359E-2</v>
      </c>
      <c r="G2675" s="4">
        <v>12</v>
      </c>
      <c r="H2675" s="4">
        <f t="shared" si="124"/>
        <v>6.7578689431711705E-2</v>
      </c>
      <c r="M2675" s="6">
        <v>0.51200000000000001</v>
      </c>
      <c r="N2675" s="8">
        <f t="shared" si="125"/>
        <v>-0.28438617455945259</v>
      </c>
    </row>
    <row r="2676" spans="1:14" x14ac:dyDescent="0.35">
      <c r="A2676" s="4">
        <v>4</v>
      </c>
      <c r="B2676" s="4">
        <f t="shared" si="123"/>
        <v>-5.2615367038240336E-3</v>
      </c>
      <c r="G2676" s="4">
        <v>3</v>
      </c>
      <c r="H2676" s="4">
        <f t="shared" si="124"/>
        <v>1.0559170223704954E-3</v>
      </c>
      <c r="M2676" s="6">
        <v>0.56899999999999995</v>
      </c>
      <c r="N2676" s="8">
        <f t="shared" si="125"/>
        <v>-1.9002259129120399E-2</v>
      </c>
    </row>
    <row r="2677" spans="1:14" x14ac:dyDescent="0.35">
      <c r="A2677" s="4">
        <v>3</v>
      </c>
      <c r="B2677" s="4">
        <f t="shared" si="123"/>
        <v>-4.4986550222447359E-2</v>
      </c>
      <c r="G2677" s="4">
        <v>8</v>
      </c>
      <c r="H2677" s="4">
        <f t="shared" si="124"/>
        <v>2.0023315387173841E-2</v>
      </c>
      <c r="M2677" s="6">
        <v>0.54500000000000004</v>
      </c>
      <c r="N2677" s="8">
        <f t="shared" si="125"/>
        <v>-8.027586438603905E-2</v>
      </c>
    </row>
    <row r="2678" spans="1:14" x14ac:dyDescent="0.35">
      <c r="A2678" s="4">
        <v>1</v>
      </c>
      <c r="B2678" s="4">
        <f t="shared" si="123"/>
        <v>-0.3718571701143138</v>
      </c>
      <c r="G2678" s="4">
        <v>27</v>
      </c>
      <c r="H2678" s="4">
        <f t="shared" si="124"/>
        <v>0.76976350930809112</v>
      </c>
      <c r="M2678" s="6">
        <v>0.76700000000000002</v>
      </c>
      <c r="N2678" s="8">
        <f t="shared" si="125"/>
        <v>1.2969162639578131</v>
      </c>
    </row>
    <row r="2679" spans="1:14" x14ac:dyDescent="0.35">
      <c r="A2679" s="4">
        <v>1</v>
      </c>
      <c r="B2679" s="4">
        <f t="shared" si="123"/>
        <v>-0.3718571701143138</v>
      </c>
      <c r="G2679" s="4">
        <v>18</v>
      </c>
      <c r="H2679" s="4">
        <f t="shared" si="124"/>
        <v>0.22807807683202697</v>
      </c>
      <c r="M2679" s="6">
        <v>0.53200000000000003</v>
      </c>
      <c r="N2679" s="8">
        <f t="shared" si="125"/>
        <v>-0.141016065682953</v>
      </c>
    </row>
    <row r="2680" spans="1:14" x14ac:dyDescent="0.35">
      <c r="A2680" s="4">
        <v>3</v>
      </c>
      <c r="B2680" s="4">
        <f t="shared" si="123"/>
        <v>-4.4986550222447359E-2</v>
      </c>
      <c r="G2680" s="4">
        <v>66</v>
      </c>
      <c r="H2680" s="4">
        <f t="shared" si="124"/>
        <v>11.243404454201036</v>
      </c>
      <c r="M2680" s="6">
        <v>0.63500000000000001</v>
      </c>
      <c r="N2680" s="8">
        <f t="shared" si="125"/>
        <v>6.3943860832736824E-3</v>
      </c>
    </row>
    <row r="2681" spans="1:14" x14ac:dyDescent="0.35">
      <c r="A2681" s="4">
        <v>2</v>
      </c>
      <c r="B2681" s="4">
        <f t="shared" si="123"/>
        <v>-0.15518246266652197</v>
      </c>
      <c r="G2681" s="4">
        <v>75</v>
      </c>
      <c r="H2681" s="4">
        <f t="shared" si="124"/>
        <v>16.498703474538985</v>
      </c>
      <c r="M2681" s="6">
        <v>0.76</v>
      </c>
      <c r="N2681" s="8">
        <f t="shared" si="125"/>
        <v>1.1331293704268337</v>
      </c>
    </row>
    <row r="2682" spans="1:14" x14ac:dyDescent="0.35">
      <c r="A2682" s="4">
        <v>1</v>
      </c>
      <c r="B2682" s="4">
        <f t="shared" si="123"/>
        <v>-0.3718571701143138</v>
      </c>
      <c r="G2682" s="4">
        <v>64</v>
      </c>
      <c r="H2682" s="4">
        <f t="shared" si="124"/>
        <v>10.251937478233007</v>
      </c>
      <c r="M2682" s="6">
        <v>0.56100000000000005</v>
      </c>
      <c r="N2682" s="8">
        <f t="shared" si="125"/>
        <v>-3.3291273143609565E-2</v>
      </c>
    </row>
    <row r="2683" spans="1:14" x14ac:dyDescent="0.35">
      <c r="A2683" s="4">
        <v>8</v>
      </c>
      <c r="B2683" s="4">
        <f t="shared" si="123"/>
        <v>0.16908744968147643</v>
      </c>
      <c r="G2683" s="4">
        <v>63</v>
      </c>
      <c r="H2683" s="4">
        <f t="shared" si="124"/>
        <v>9.7788475441731553</v>
      </c>
      <c r="M2683" s="6">
        <v>0.56100000000000005</v>
      </c>
      <c r="N2683" s="8">
        <f t="shared" si="125"/>
        <v>-3.3291273143609565E-2</v>
      </c>
    </row>
    <row r="2684" spans="1:14" x14ac:dyDescent="0.35">
      <c r="A2684" s="4">
        <v>1</v>
      </c>
      <c r="B2684" s="4">
        <f t="shared" si="123"/>
        <v>-0.3718571701143138</v>
      </c>
      <c r="G2684" s="4">
        <v>69</v>
      </c>
      <c r="H2684" s="4">
        <f t="shared" si="124"/>
        <v>12.847342411181817</v>
      </c>
      <c r="M2684" s="6">
        <v>0.76</v>
      </c>
      <c r="N2684" s="8">
        <f t="shared" si="125"/>
        <v>1.1331293704268337</v>
      </c>
    </row>
    <row r="2685" spans="1:14" x14ac:dyDescent="0.35">
      <c r="A2685" s="4">
        <v>3</v>
      </c>
      <c r="B2685" s="4">
        <f t="shared" si="123"/>
        <v>-4.4986550222447359E-2</v>
      </c>
      <c r="G2685" s="4">
        <v>63</v>
      </c>
      <c r="H2685" s="4">
        <f t="shared" si="124"/>
        <v>9.7788475441731553</v>
      </c>
      <c r="M2685" s="6">
        <v>0.56799999999999995</v>
      </c>
      <c r="N2685" s="8">
        <f t="shared" si="125"/>
        <v>-2.0504721766432792E-2</v>
      </c>
    </row>
    <row r="2686" spans="1:14" x14ac:dyDescent="0.35">
      <c r="A2686" s="4">
        <v>14</v>
      </c>
      <c r="B2686" s="4">
        <f t="shared" si="123"/>
        <v>4.4378262948011065</v>
      </c>
      <c r="G2686" s="4">
        <v>37</v>
      </c>
      <c r="H2686" s="4">
        <f t="shared" si="124"/>
        <v>1.9809394420049145</v>
      </c>
      <c r="M2686" s="6">
        <v>0.85599999999999998</v>
      </c>
      <c r="N2686" s="8">
        <f t="shared" si="125"/>
        <v>4.9187650002833916</v>
      </c>
    </row>
    <row r="2687" spans="1:14" x14ac:dyDescent="0.35">
      <c r="A2687" s="4">
        <v>12</v>
      </c>
      <c r="B2687" s="4">
        <f t="shared" si="123"/>
        <v>2.0965337395208357</v>
      </c>
      <c r="G2687" s="4">
        <v>53</v>
      </c>
      <c r="H2687" s="4">
        <f t="shared" si="124"/>
        <v>5.8222873533130457</v>
      </c>
      <c r="M2687" s="6">
        <v>0.69699999999999995</v>
      </c>
      <c r="N2687" s="8">
        <f t="shared" si="125"/>
        <v>0.22770448756363215</v>
      </c>
    </row>
    <row r="2688" spans="1:14" x14ac:dyDescent="0.35">
      <c r="A2688" s="4">
        <v>9</v>
      </c>
      <c r="B2688" s="4">
        <f t="shared" si="123"/>
        <v>0.39657640974683322</v>
      </c>
      <c r="G2688" s="4">
        <v>48</v>
      </c>
      <c r="H2688" s="4">
        <f t="shared" si="124"/>
        <v>4.3250361236295491</v>
      </c>
      <c r="M2688" s="6">
        <v>0.627</v>
      </c>
      <c r="N2688" s="8">
        <f t="shared" si="125"/>
        <v>2.2360457701387565E-3</v>
      </c>
    </row>
    <row r="2689" spans="1:14" x14ac:dyDescent="0.35">
      <c r="A2689" s="4">
        <v>5</v>
      </c>
      <c r="B2689" s="4">
        <f t="shared" si="123"/>
        <v>4.7396761401866345E-7</v>
      </c>
      <c r="G2689" s="4">
        <v>70</v>
      </c>
      <c r="H2689" s="4">
        <f t="shared" si="124"/>
        <v>13.414056987891843</v>
      </c>
      <c r="M2689" s="6">
        <v>0.627</v>
      </c>
      <c r="N2689" s="8">
        <f t="shared" si="125"/>
        <v>2.2360457701387565E-3</v>
      </c>
    </row>
    <row r="2690" spans="1:14" x14ac:dyDescent="0.35">
      <c r="A2690" s="4">
        <v>1</v>
      </c>
      <c r="B2690" s="4">
        <f t="shared" ref="B2690:B2753" si="126">((A2690-E$3)/E$4)^3</f>
        <v>-0.3718571701143138</v>
      </c>
      <c r="G2690" s="4">
        <v>0</v>
      </c>
      <c r="H2690" s="4">
        <f t="shared" ref="H2690:H2753" si="127">((G2690-K$3)/K$4)^3</f>
        <v>0</v>
      </c>
      <c r="M2690" s="6">
        <v>0.58599999999999997</v>
      </c>
      <c r="N2690" s="8">
        <f t="shared" ref="N2690:N2753" si="128">((M2690-Q$3)/Q$4)^3</f>
        <v>-3.3958337552593538E-3</v>
      </c>
    </row>
    <row r="2691" spans="1:14" x14ac:dyDescent="0.35">
      <c r="A2691" s="4">
        <v>8</v>
      </c>
      <c r="B2691" s="4">
        <f t="shared" si="126"/>
        <v>0.16908744968147643</v>
      </c>
      <c r="G2691" s="4">
        <v>2</v>
      </c>
      <c r="H2691" s="4">
        <f t="shared" si="127"/>
        <v>3.1286430292459127E-4</v>
      </c>
      <c r="M2691" s="6">
        <v>0.65600000000000003</v>
      </c>
      <c r="N2691" s="8">
        <f t="shared" si="128"/>
        <v>3.579793816935227E-2</v>
      </c>
    </row>
    <row r="2692" spans="1:14" x14ac:dyDescent="0.35">
      <c r="A2692" s="4">
        <v>1</v>
      </c>
      <c r="B2692" s="4">
        <f t="shared" si="126"/>
        <v>-0.3718571701143138</v>
      </c>
      <c r="G2692" s="4">
        <v>67</v>
      </c>
      <c r="H2692" s="4">
        <f t="shared" si="127"/>
        <v>11.762250792563604</v>
      </c>
      <c r="M2692" s="6">
        <v>0.70299999999999996</v>
      </c>
      <c r="N2692" s="8">
        <f t="shared" si="128"/>
        <v>0.2768875267469047</v>
      </c>
    </row>
    <row r="2693" spans="1:14" x14ac:dyDescent="0.35">
      <c r="A2693" s="4">
        <v>6</v>
      </c>
      <c r="B2693" s="4">
        <f t="shared" si="126"/>
        <v>6.8073778701327808E-3</v>
      </c>
      <c r="G2693" s="4">
        <v>88</v>
      </c>
      <c r="H2693" s="4">
        <f t="shared" si="127"/>
        <v>26.651032780328375</v>
      </c>
      <c r="M2693" s="6">
        <v>0.42199999999999999</v>
      </c>
      <c r="N2693" s="8">
        <f t="shared" si="128"/>
        <v>-2.0707341131604426</v>
      </c>
    </row>
    <row r="2694" spans="1:14" x14ac:dyDescent="0.35">
      <c r="A2694" s="4">
        <v>1</v>
      </c>
      <c r="B2694" s="4">
        <f t="shared" si="126"/>
        <v>-0.3718571701143138</v>
      </c>
      <c r="G2694" s="4">
        <v>74</v>
      </c>
      <c r="H2694" s="4">
        <f t="shared" si="127"/>
        <v>15.847515536039316</v>
      </c>
      <c r="M2694" s="6">
        <v>0.71099999999999997</v>
      </c>
      <c r="N2694" s="8">
        <f t="shared" si="128"/>
        <v>0.35282939338301084</v>
      </c>
    </row>
    <row r="2695" spans="1:14" x14ac:dyDescent="0.35">
      <c r="A2695" s="4">
        <v>23</v>
      </c>
      <c r="B2695" s="4">
        <f t="shared" si="126"/>
        <v>35.25054470840805</v>
      </c>
      <c r="G2695" s="4">
        <v>66</v>
      </c>
      <c r="H2695" s="4">
        <f t="shared" si="127"/>
        <v>11.243404454201036</v>
      </c>
      <c r="M2695" s="6">
        <v>0.74199999999999999</v>
      </c>
      <c r="N2695" s="8">
        <f t="shared" si="128"/>
        <v>0.77651361118399553</v>
      </c>
    </row>
    <row r="2696" spans="1:14" x14ac:dyDescent="0.35">
      <c r="A2696" s="4">
        <v>1</v>
      </c>
      <c r="B2696" s="4">
        <f t="shared" si="126"/>
        <v>-0.3718571701143138</v>
      </c>
      <c r="G2696" s="4">
        <v>0</v>
      </c>
      <c r="H2696" s="4">
        <f t="shared" si="127"/>
        <v>0</v>
      </c>
      <c r="M2696" s="6">
        <v>0.46600000000000003</v>
      </c>
      <c r="N2696" s="8">
        <f t="shared" si="128"/>
        <v>-0.92106094210415856</v>
      </c>
    </row>
    <row r="2697" spans="1:14" x14ac:dyDescent="0.35">
      <c r="A2697" s="4">
        <v>7</v>
      </c>
      <c r="B2697" s="4">
        <f t="shared" si="126"/>
        <v>5.1167071081998236E-2</v>
      </c>
      <c r="G2697" s="4">
        <v>32</v>
      </c>
      <c r="H2697" s="4">
        <f t="shared" si="127"/>
        <v>1.2814921847791259</v>
      </c>
      <c r="M2697" s="6">
        <v>0.65600000000000003</v>
      </c>
      <c r="N2697" s="8">
        <f t="shared" si="128"/>
        <v>3.579793816935227E-2</v>
      </c>
    </row>
    <row r="2698" spans="1:14" x14ac:dyDescent="0.35">
      <c r="A2698" s="4">
        <v>1</v>
      </c>
      <c r="B2698" s="4">
        <f t="shared" si="126"/>
        <v>-0.3718571701143138</v>
      </c>
      <c r="G2698" s="4">
        <v>1</v>
      </c>
      <c r="H2698" s="4">
        <f t="shared" si="127"/>
        <v>3.9108037865573909E-5</v>
      </c>
      <c r="M2698" s="6">
        <v>0.36899999999999999</v>
      </c>
      <c r="N2698" s="8">
        <f t="shared" si="128"/>
        <v>-4.3943562070386752</v>
      </c>
    </row>
    <row r="2699" spans="1:14" x14ac:dyDescent="0.35">
      <c r="A2699" s="4">
        <v>1</v>
      </c>
      <c r="B2699" s="4">
        <f t="shared" si="126"/>
        <v>-0.3718571701143138</v>
      </c>
      <c r="G2699" s="4">
        <v>41</v>
      </c>
      <c r="H2699" s="4">
        <f t="shared" si="127"/>
        <v>2.6953650777332196</v>
      </c>
      <c r="M2699" s="6">
        <v>0.49299999999999999</v>
      </c>
      <c r="N2699" s="8">
        <f t="shared" si="128"/>
        <v>-0.48905294649716241</v>
      </c>
    </row>
    <row r="2700" spans="1:14" x14ac:dyDescent="0.35">
      <c r="A2700" s="4">
        <v>8</v>
      </c>
      <c r="B2700" s="4">
        <f t="shared" si="126"/>
        <v>0.16908744968147643</v>
      </c>
      <c r="G2700" s="4">
        <v>52</v>
      </c>
      <c r="H2700" s="4">
        <f t="shared" si="127"/>
        <v>5.498902988202615</v>
      </c>
      <c r="M2700" s="6">
        <v>0.69199999999999995</v>
      </c>
      <c r="N2700" s="8">
        <f t="shared" si="128"/>
        <v>0.19147163611711915</v>
      </c>
    </row>
    <row r="2701" spans="1:14" x14ac:dyDescent="0.35">
      <c r="A2701" s="4">
        <v>6</v>
      </c>
      <c r="B2701" s="4">
        <f t="shared" si="126"/>
        <v>6.8073778701327808E-3</v>
      </c>
      <c r="G2701" s="4">
        <v>67</v>
      </c>
      <c r="H2701" s="4">
        <f t="shared" si="127"/>
        <v>11.762250792563604</v>
      </c>
      <c r="M2701" s="6">
        <v>0.69399999999999995</v>
      </c>
      <c r="N2701" s="8">
        <f t="shared" si="128"/>
        <v>0.20546366414588968</v>
      </c>
    </row>
    <row r="2702" spans="1:14" x14ac:dyDescent="0.35">
      <c r="A2702" s="4">
        <v>10</v>
      </c>
      <c r="B2702" s="4">
        <f t="shared" si="126"/>
        <v>0.76964184735633479</v>
      </c>
      <c r="G2702" s="4">
        <v>46</v>
      </c>
      <c r="H2702" s="4">
        <f t="shared" si="127"/>
        <v>3.8066199736835009</v>
      </c>
      <c r="M2702" s="6">
        <v>0.76700000000000002</v>
      </c>
      <c r="N2702" s="8">
        <f t="shared" si="128"/>
        <v>1.2969162639578131</v>
      </c>
    </row>
    <row r="2703" spans="1:14" x14ac:dyDescent="0.35">
      <c r="A2703" s="4">
        <v>1</v>
      </c>
      <c r="B2703" s="4">
        <f t="shared" si="126"/>
        <v>-0.3718571701143138</v>
      </c>
      <c r="G2703" s="4">
        <v>34</v>
      </c>
      <c r="H2703" s="4">
        <f t="shared" si="127"/>
        <v>1.5371023202685161</v>
      </c>
      <c r="M2703" s="6">
        <v>0.5</v>
      </c>
      <c r="N2703" s="8">
        <f t="shared" si="128"/>
        <v>-0.40502212515462666</v>
      </c>
    </row>
    <row r="2704" spans="1:14" x14ac:dyDescent="0.35">
      <c r="A2704" s="4">
        <v>2</v>
      </c>
      <c r="B2704" s="4">
        <f t="shared" si="126"/>
        <v>-0.15518246266652197</v>
      </c>
      <c r="G2704" s="4">
        <v>26</v>
      </c>
      <c r="H2704" s="4">
        <f t="shared" si="127"/>
        <v>0.68736287352532688</v>
      </c>
      <c r="M2704" s="6">
        <v>0.71899999999999997</v>
      </c>
      <c r="N2704" s="8">
        <f t="shared" si="128"/>
        <v>0.44152366134381188</v>
      </c>
    </row>
    <row r="2705" spans="1:14" x14ac:dyDescent="0.35">
      <c r="A2705" s="4">
        <v>1</v>
      </c>
      <c r="B2705" s="4">
        <f t="shared" si="126"/>
        <v>-0.3718571701143138</v>
      </c>
      <c r="G2705" s="4">
        <v>21</v>
      </c>
      <c r="H2705" s="4">
        <f t="shared" si="127"/>
        <v>0.36217953867307984</v>
      </c>
      <c r="M2705" s="6">
        <v>0.65800000000000003</v>
      </c>
      <c r="N2705" s="8">
        <f t="shared" si="128"/>
        <v>4.0454175343420051E-2</v>
      </c>
    </row>
    <row r="2706" spans="1:14" x14ac:dyDescent="0.35">
      <c r="A2706" s="4">
        <v>11</v>
      </c>
      <c r="B2706" s="4">
        <f t="shared" si="126"/>
        <v>1.3242916585882474</v>
      </c>
      <c r="G2706" s="4">
        <v>40</v>
      </c>
      <c r="H2706" s="4">
        <f t="shared" si="127"/>
        <v>2.5029144233967302</v>
      </c>
      <c r="M2706" s="6">
        <v>0.60399999999999998</v>
      </c>
      <c r="N2706" s="8">
        <f t="shared" si="128"/>
        <v>-1.9486468740160445E-5</v>
      </c>
    </row>
    <row r="2707" spans="1:14" x14ac:dyDescent="0.35">
      <c r="A2707" s="4">
        <v>7</v>
      </c>
      <c r="B2707" s="4">
        <f t="shared" si="126"/>
        <v>5.1167071081998236E-2</v>
      </c>
      <c r="G2707" s="4">
        <v>0</v>
      </c>
      <c r="H2707" s="4">
        <f t="shared" si="127"/>
        <v>0</v>
      </c>
      <c r="M2707" s="6">
        <v>0.46500000000000002</v>
      </c>
      <c r="N2707" s="8">
        <f t="shared" si="128"/>
        <v>-0.94066771750928568</v>
      </c>
    </row>
    <row r="2708" spans="1:14" x14ac:dyDescent="0.35">
      <c r="A2708" s="4">
        <v>1</v>
      </c>
      <c r="B2708" s="4">
        <f t="shared" si="126"/>
        <v>-0.3718571701143138</v>
      </c>
      <c r="G2708" s="4">
        <v>60</v>
      </c>
      <c r="H2708" s="4">
        <f t="shared" si="127"/>
        <v>8.4473361789639636</v>
      </c>
      <c r="M2708" s="6">
        <v>0.747</v>
      </c>
      <c r="N2708" s="8">
        <f t="shared" si="128"/>
        <v>0.86666842145116496</v>
      </c>
    </row>
    <row r="2709" spans="1:14" x14ac:dyDescent="0.35">
      <c r="A2709" s="4">
        <v>3</v>
      </c>
      <c r="B2709" s="4">
        <f t="shared" si="126"/>
        <v>-4.4986550222447359E-2</v>
      </c>
      <c r="G2709" s="4">
        <v>29</v>
      </c>
      <c r="H2709" s="4">
        <f t="shared" si="127"/>
        <v>0.95380593550348169</v>
      </c>
      <c r="M2709" s="6">
        <v>0.86199999999999999</v>
      </c>
      <c r="N2709" s="8">
        <f t="shared" si="128"/>
        <v>5.2843663233619917</v>
      </c>
    </row>
    <row r="2710" spans="1:14" x14ac:dyDescent="0.35">
      <c r="A2710" s="4">
        <v>14</v>
      </c>
      <c r="B2710" s="4">
        <f t="shared" si="126"/>
        <v>4.4378262948011065</v>
      </c>
      <c r="G2710" s="4">
        <v>0</v>
      </c>
      <c r="H2710" s="4">
        <f t="shared" si="127"/>
        <v>0</v>
      </c>
      <c r="M2710" s="6">
        <v>0.81699999999999995</v>
      </c>
      <c r="N2710" s="8">
        <f t="shared" si="128"/>
        <v>2.9445103097680749</v>
      </c>
    </row>
    <row r="2711" spans="1:14" x14ac:dyDescent="0.35">
      <c r="A2711" s="4">
        <v>1</v>
      </c>
      <c r="B2711" s="4">
        <f t="shared" si="126"/>
        <v>-0.3718571701143138</v>
      </c>
      <c r="G2711" s="4">
        <v>47</v>
      </c>
      <c r="H2711" s="4">
        <f t="shared" si="127"/>
        <v>4.0603138153174791</v>
      </c>
      <c r="M2711" s="6">
        <v>0.65400000000000003</v>
      </c>
      <c r="N2711" s="8">
        <f t="shared" si="128"/>
        <v>3.1513438524132152E-2</v>
      </c>
    </row>
    <row r="2712" spans="1:14" x14ac:dyDescent="0.35">
      <c r="A2712" s="4">
        <v>16</v>
      </c>
      <c r="B2712" s="4">
        <f t="shared" si="126"/>
        <v>8.0815826818232797</v>
      </c>
      <c r="G2712" s="4">
        <v>9</v>
      </c>
      <c r="H2712" s="4">
        <f t="shared" si="127"/>
        <v>2.8509759604003371E-2</v>
      </c>
      <c r="M2712" s="6">
        <v>0.4</v>
      </c>
      <c r="N2712" s="8">
        <f t="shared" si="128"/>
        <v>-2.8962154275541492</v>
      </c>
    </row>
    <row r="2713" spans="1:14" x14ac:dyDescent="0.35">
      <c r="A2713" s="4">
        <v>1</v>
      </c>
      <c r="B2713" s="4">
        <f t="shared" si="126"/>
        <v>-0.3718571701143138</v>
      </c>
      <c r="G2713" s="4">
        <v>0</v>
      </c>
      <c r="H2713" s="4">
        <f t="shared" si="127"/>
        <v>0</v>
      </c>
      <c r="M2713" s="6">
        <v>0.67</v>
      </c>
      <c r="N2713" s="8">
        <f t="shared" si="128"/>
        <v>7.7064126603481289E-2</v>
      </c>
    </row>
    <row r="2714" spans="1:14" x14ac:dyDescent="0.35">
      <c r="A2714" s="4">
        <v>6</v>
      </c>
      <c r="B2714" s="4">
        <f t="shared" si="126"/>
        <v>6.8073778701327808E-3</v>
      </c>
      <c r="G2714" s="4">
        <v>31</v>
      </c>
      <c r="H2714" s="4">
        <f t="shared" si="127"/>
        <v>1.1650675560533121</v>
      </c>
      <c r="M2714" s="6">
        <v>0.745</v>
      </c>
      <c r="N2714" s="8">
        <f t="shared" si="128"/>
        <v>0.82981348288243606</v>
      </c>
    </row>
    <row r="2715" spans="1:14" x14ac:dyDescent="0.35">
      <c r="A2715" s="4">
        <v>1</v>
      </c>
      <c r="B2715" s="4">
        <f t="shared" si="126"/>
        <v>-0.3718571701143138</v>
      </c>
      <c r="G2715" s="4">
        <v>72</v>
      </c>
      <c r="H2715" s="4">
        <f t="shared" si="127"/>
        <v>14.596996917249726</v>
      </c>
      <c r="M2715" s="6">
        <v>0.55100000000000005</v>
      </c>
      <c r="N2715" s="8">
        <f t="shared" si="128"/>
        <v>-5.9432654623888873E-2</v>
      </c>
    </row>
    <row r="2716" spans="1:14" x14ac:dyDescent="0.35">
      <c r="A2716" s="4">
        <v>1</v>
      </c>
      <c r="B2716" s="4">
        <f t="shared" si="126"/>
        <v>-0.3718571701143138</v>
      </c>
      <c r="G2716" s="4">
        <v>16</v>
      </c>
      <c r="H2716" s="4">
        <f t="shared" si="127"/>
        <v>0.16018652309739073</v>
      </c>
      <c r="M2716" s="6">
        <v>0.69799999999999995</v>
      </c>
      <c r="N2716" s="8">
        <f t="shared" si="128"/>
        <v>0.23545990290375021</v>
      </c>
    </row>
    <row r="2717" spans="1:14" x14ac:dyDescent="0.35">
      <c r="A2717" s="4">
        <v>1</v>
      </c>
      <c r="B2717" s="4">
        <f t="shared" si="126"/>
        <v>-0.3718571701143138</v>
      </c>
      <c r="G2717" s="4">
        <v>0</v>
      </c>
      <c r="H2717" s="4">
        <f t="shared" si="127"/>
        <v>0</v>
      </c>
      <c r="M2717" s="6">
        <v>0.81399999999999995</v>
      </c>
      <c r="N2717" s="8">
        <f t="shared" si="128"/>
        <v>2.8195685624706917</v>
      </c>
    </row>
    <row r="2718" spans="1:14" x14ac:dyDescent="0.35">
      <c r="A2718" s="4">
        <v>1</v>
      </c>
      <c r="B2718" s="4">
        <f t="shared" si="126"/>
        <v>-0.3718571701143138</v>
      </c>
      <c r="G2718" s="4">
        <v>40</v>
      </c>
      <c r="H2718" s="4">
        <f t="shared" si="127"/>
        <v>2.5029144233967302</v>
      </c>
      <c r="M2718" s="6">
        <v>0.71299999999999997</v>
      </c>
      <c r="N2718" s="8">
        <f t="shared" si="128"/>
        <v>0.37376876024411665</v>
      </c>
    </row>
    <row r="2719" spans="1:14" x14ac:dyDescent="0.35">
      <c r="A2719" s="4">
        <v>10</v>
      </c>
      <c r="B2719" s="4">
        <f t="shared" si="126"/>
        <v>0.76964184735633479</v>
      </c>
      <c r="G2719" s="4">
        <v>17</v>
      </c>
      <c r="H2719" s="4">
        <f t="shared" si="127"/>
        <v>0.19213779003356452</v>
      </c>
      <c r="M2719" s="6">
        <v>0.61399999999999999</v>
      </c>
      <c r="N2719" s="8">
        <f t="shared" si="128"/>
        <v>7.222365678113557E-5</v>
      </c>
    </row>
    <row r="2720" spans="1:14" x14ac:dyDescent="0.35">
      <c r="A2720" s="4">
        <v>7</v>
      </c>
      <c r="B2720" s="4">
        <f t="shared" si="126"/>
        <v>5.1167071081998236E-2</v>
      </c>
      <c r="G2720" s="4">
        <v>55</v>
      </c>
      <c r="H2720" s="4">
        <f t="shared" si="127"/>
        <v>6.5065997998848584</v>
      </c>
      <c r="M2720" s="6">
        <v>0.71899999999999997</v>
      </c>
      <c r="N2720" s="8">
        <f t="shared" si="128"/>
        <v>0.44152366134381188</v>
      </c>
    </row>
    <row r="2721" spans="1:14" x14ac:dyDescent="0.35">
      <c r="A2721" s="4">
        <v>1</v>
      </c>
      <c r="B2721" s="4">
        <f t="shared" si="126"/>
        <v>-0.3718571701143138</v>
      </c>
      <c r="G2721" s="4">
        <v>22</v>
      </c>
      <c r="H2721" s="4">
        <f t="shared" si="127"/>
        <v>0.41642238719263086</v>
      </c>
      <c r="M2721" s="6">
        <v>0.58199999999999996</v>
      </c>
      <c r="N2721" s="8">
        <f t="shared" si="128"/>
        <v>-5.6141110398302604E-3</v>
      </c>
    </row>
    <row r="2722" spans="1:14" x14ac:dyDescent="0.35">
      <c r="A2722" s="4">
        <v>50</v>
      </c>
      <c r="B2722" s="4">
        <f t="shared" si="126"/>
        <v>548.43561791642867</v>
      </c>
      <c r="G2722" s="4">
        <v>39</v>
      </c>
      <c r="H2722" s="4">
        <f t="shared" si="127"/>
        <v>2.3198496981479786</v>
      </c>
      <c r="M2722" s="6">
        <v>0.83099999999999996</v>
      </c>
      <c r="N2722" s="8">
        <f t="shared" si="128"/>
        <v>3.5765112221940116</v>
      </c>
    </row>
    <row r="2723" spans="1:14" x14ac:dyDescent="0.35">
      <c r="A2723" s="4">
        <v>84</v>
      </c>
      <c r="B2723" s="4">
        <f t="shared" si="126"/>
        <v>2963.7063037175608</v>
      </c>
      <c r="G2723" s="4">
        <v>28</v>
      </c>
      <c r="H2723" s="4">
        <f t="shared" si="127"/>
        <v>0.85849964722507843</v>
      </c>
      <c r="M2723" s="6">
        <v>0.69</v>
      </c>
      <c r="N2723" s="8">
        <f t="shared" si="128"/>
        <v>0.17812971565250621</v>
      </c>
    </row>
    <row r="2724" spans="1:14" x14ac:dyDescent="0.35">
      <c r="A2724" s="4">
        <v>4</v>
      </c>
      <c r="B2724" s="4">
        <f t="shared" si="126"/>
        <v>-5.2615367038240336E-3</v>
      </c>
      <c r="G2724" s="4">
        <v>0</v>
      </c>
      <c r="H2724" s="4">
        <f t="shared" si="127"/>
        <v>0</v>
      </c>
      <c r="M2724" s="6">
        <v>0.72</v>
      </c>
      <c r="N2724" s="8">
        <f t="shared" si="128"/>
        <v>0.45355639275080734</v>
      </c>
    </row>
    <row r="2725" spans="1:14" x14ac:dyDescent="0.35">
      <c r="A2725" s="4">
        <v>2</v>
      </c>
      <c r="B2725" s="4">
        <f t="shared" si="126"/>
        <v>-0.15518246266652197</v>
      </c>
      <c r="G2725" s="4">
        <v>10</v>
      </c>
      <c r="H2725" s="4">
        <f t="shared" si="127"/>
        <v>3.9108037865573909E-2</v>
      </c>
      <c r="M2725" s="6">
        <v>0.59299999999999997</v>
      </c>
      <c r="N2725" s="8">
        <f t="shared" si="128"/>
        <v>-1.0712220059962694E-3</v>
      </c>
    </row>
    <row r="2726" spans="1:14" x14ac:dyDescent="0.35">
      <c r="A2726" s="4">
        <v>4</v>
      </c>
      <c r="B2726" s="4">
        <f t="shared" si="126"/>
        <v>-5.2615367038240336E-3</v>
      </c>
      <c r="G2726" s="4">
        <v>3</v>
      </c>
      <c r="H2726" s="4">
        <f t="shared" si="127"/>
        <v>1.0559170223704954E-3</v>
      </c>
      <c r="M2726" s="6">
        <v>0.65200000000000002</v>
      </c>
      <c r="N2726" s="8">
        <f t="shared" si="128"/>
        <v>2.7585211405798064E-2</v>
      </c>
    </row>
    <row r="2727" spans="1:14" x14ac:dyDescent="0.35">
      <c r="A2727" s="4">
        <v>1</v>
      </c>
      <c r="B2727" s="4">
        <f t="shared" si="126"/>
        <v>-0.3718571701143138</v>
      </c>
      <c r="G2727" s="4">
        <v>69</v>
      </c>
      <c r="H2727" s="4">
        <f t="shared" si="127"/>
        <v>12.847342411181817</v>
      </c>
      <c r="M2727" s="6">
        <v>0.67500000000000004</v>
      </c>
      <c r="N2727" s="8">
        <f t="shared" si="128"/>
        <v>9.7226492139929011E-2</v>
      </c>
    </row>
    <row r="2728" spans="1:14" x14ac:dyDescent="0.35">
      <c r="A2728" s="4">
        <v>4</v>
      </c>
      <c r="B2728" s="4">
        <f t="shared" si="126"/>
        <v>-5.2615367038240336E-3</v>
      </c>
      <c r="G2728" s="4">
        <v>0</v>
      </c>
      <c r="H2728" s="4">
        <f t="shared" si="127"/>
        <v>0</v>
      </c>
      <c r="M2728" s="6">
        <v>0.48799999999999999</v>
      </c>
      <c r="N2728" s="8">
        <f t="shared" si="128"/>
        <v>-0.5557012502196359</v>
      </c>
    </row>
    <row r="2729" spans="1:14" x14ac:dyDescent="0.35">
      <c r="A2729" s="4">
        <v>6</v>
      </c>
      <c r="B2729" s="4">
        <f t="shared" si="126"/>
        <v>6.8073778701327808E-3</v>
      </c>
      <c r="G2729" s="4">
        <v>16</v>
      </c>
      <c r="H2729" s="4">
        <f t="shared" si="127"/>
        <v>0.16018652309739073</v>
      </c>
      <c r="M2729" s="6">
        <v>0.28899999999999998</v>
      </c>
      <c r="N2729" s="8">
        <f t="shared" si="128"/>
        <v>-10.451430383772271</v>
      </c>
    </row>
    <row r="2730" spans="1:14" x14ac:dyDescent="0.35">
      <c r="A2730" s="4">
        <v>3</v>
      </c>
      <c r="B2730" s="4">
        <f t="shared" si="126"/>
        <v>-4.4986550222447359E-2</v>
      </c>
      <c r="G2730" s="4">
        <v>31</v>
      </c>
      <c r="H2730" s="4">
        <f t="shared" si="127"/>
        <v>1.1650675560533121</v>
      </c>
      <c r="M2730" s="6">
        <v>0.66400000000000003</v>
      </c>
      <c r="N2730" s="8">
        <f t="shared" si="128"/>
        <v>5.6807962058326139E-2</v>
      </c>
    </row>
    <row r="2731" spans="1:14" x14ac:dyDescent="0.35">
      <c r="A2731" s="4">
        <v>1</v>
      </c>
      <c r="B2731" s="4">
        <f t="shared" si="126"/>
        <v>-0.3718571701143138</v>
      </c>
      <c r="G2731" s="4">
        <v>43</v>
      </c>
      <c r="H2731" s="4">
        <f t="shared" si="127"/>
        <v>3.1093627665781836</v>
      </c>
      <c r="M2731" s="6">
        <v>0.75900000000000001</v>
      </c>
      <c r="N2731" s="8">
        <f t="shared" si="128"/>
        <v>1.1109226254123667</v>
      </c>
    </row>
    <row r="2732" spans="1:14" x14ac:dyDescent="0.35">
      <c r="A2732" s="4">
        <v>1</v>
      </c>
      <c r="B2732" s="4">
        <f t="shared" si="126"/>
        <v>-0.3718571701143138</v>
      </c>
      <c r="G2732" s="4">
        <v>0</v>
      </c>
      <c r="H2732" s="4">
        <f t="shared" si="127"/>
        <v>0</v>
      </c>
      <c r="M2732" s="6">
        <v>0.71299999999999997</v>
      </c>
      <c r="N2732" s="8">
        <f t="shared" si="128"/>
        <v>0.37376876024411665</v>
      </c>
    </row>
    <row r="2733" spans="1:14" x14ac:dyDescent="0.35">
      <c r="A2733" s="4">
        <v>1</v>
      </c>
      <c r="B2733" s="4">
        <f t="shared" si="126"/>
        <v>-0.3718571701143138</v>
      </c>
      <c r="G2733" s="4">
        <v>19</v>
      </c>
      <c r="H2733" s="4">
        <f t="shared" si="127"/>
        <v>0.26824203171997135</v>
      </c>
      <c r="M2733" s="6">
        <v>0.71199999999999997</v>
      </c>
      <c r="N2733" s="8">
        <f t="shared" si="128"/>
        <v>0.36319848211559191</v>
      </c>
    </row>
    <row r="2734" spans="1:14" x14ac:dyDescent="0.35">
      <c r="A2734" s="4">
        <v>5</v>
      </c>
      <c r="B2734" s="4">
        <f t="shared" si="126"/>
        <v>4.7396761401866345E-7</v>
      </c>
      <c r="G2734" s="4">
        <v>79</v>
      </c>
      <c r="H2734" s="4">
        <f t="shared" si="127"/>
        <v>19.281787881204689</v>
      </c>
      <c r="M2734" s="6">
        <v>0.77500000000000002</v>
      </c>
      <c r="N2734" s="8">
        <f t="shared" si="128"/>
        <v>1.50259062470678</v>
      </c>
    </row>
    <row r="2735" spans="1:14" x14ac:dyDescent="0.35">
      <c r="A2735" s="4">
        <v>8</v>
      </c>
      <c r="B2735" s="4">
        <f t="shared" si="126"/>
        <v>0.16908744968147643</v>
      </c>
      <c r="G2735" s="4">
        <v>78</v>
      </c>
      <c r="H2735" s="4">
        <f t="shared" si="127"/>
        <v>18.558797585183829</v>
      </c>
      <c r="M2735" s="6">
        <v>0.81</v>
      </c>
      <c r="N2735" s="8">
        <f t="shared" si="128"/>
        <v>2.6585476992164088</v>
      </c>
    </row>
    <row r="2736" spans="1:14" x14ac:dyDescent="0.35">
      <c r="A2736" s="4">
        <v>2</v>
      </c>
      <c r="B2736" s="4">
        <f t="shared" si="126"/>
        <v>-0.15518246266652197</v>
      </c>
      <c r="G2736" s="4">
        <v>60</v>
      </c>
      <c r="H2736" s="4">
        <f t="shared" si="127"/>
        <v>8.4473361789639636</v>
      </c>
      <c r="M2736" s="6">
        <v>0.60299999999999998</v>
      </c>
      <c r="N2736" s="8">
        <f t="shared" si="128"/>
        <v>-3.8495632710271948E-5</v>
      </c>
    </row>
    <row r="2737" spans="1:14" x14ac:dyDescent="0.35">
      <c r="A2737" s="4">
        <v>1</v>
      </c>
      <c r="B2737" s="4">
        <f t="shared" si="126"/>
        <v>-0.3718571701143138</v>
      </c>
      <c r="G2737" s="4">
        <v>0</v>
      </c>
      <c r="H2737" s="4">
        <f t="shared" si="127"/>
        <v>0</v>
      </c>
      <c r="M2737" s="6">
        <v>0.59499999999999997</v>
      </c>
      <c r="N2737" s="8">
        <f t="shared" si="128"/>
        <v>-6.9571667329627819E-4</v>
      </c>
    </row>
    <row r="2738" spans="1:14" x14ac:dyDescent="0.35">
      <c r="A2738" s="4">
        <v>1</v>
      </c>
      <c r="B2738" s="4">
        <f t="shared" si="126"/>
        <v>-0.3718571701143138</v>
      </c>
      <c r="G2738" s="4">
        <v>0</v>
      </c>
      <c r="H2738" s="4">
        <f t="shared" si="127"/>
        <v>0</v>
      </c>
      <c r="M2738" s="6">
        <v>0.505</v>
      </c>
      <c r="N2738" s="8">
        <f t="shared" si="128"/>
        <v>-0.35129776709607824</v>
      </c>
    </row>
    <row r="2739" spans="1:14" x14ac:dyDescent="0.35">
      <c r="A2739" s="4">
        <v>1</v>
      </c>
      <c r="B2739" s="4">
        <f t="shared" si="126"/>
        <v>-0.3718571701143138</v>
      </c>
      <c r="G2739" s="4">
        <v>0</v>
      </c>
      <c r="H2739" s="4">
        <f t="shared" si="127"/>
        <v>0</v>
      </c>
      <c r="M2739" s="6">
        <v>0.61299999999999999</v>
      </c>
      <c r="N2739" s="8">
        <f t="shared" si="128"/>
        <v>4.2105162165599082E-5</v>
      </c>
    </row>
    <row r="2740" spans="1:14" x14ac:dyDescent="0.35">
      <c r="A2740" s="4">
        <v>2</v>
      </c>
      <c r="B2740" s="4">
        <f t="shared" si="126"/>
        <v>-0.15518246266652197</v>
      </c>
      <c r="G2740" s="4">
        <v>0</v>
      </c>
      <c r="H2740" s="4">
        <f t="shared" si="127"/>
        <v>0</v>
      </c>
      <c r="M2740" s="6">
        <v>0.48799999999999999</v>
      </c>
      <c r="N2740" s="8">
        <f t="shared" si="128"/>
        <v>-0.5557012502196359</v>
      </c>
    </row>
    <row r="2741" spans="1:14" x14ac:dyDescent="0.35">
      <c r="A2741" s="4">
        <v>1</v>
      </c>
      <c r="B2741" s="4">
        <f t="shared" si="126"/>
        <v>-0.3718571701143138</v>
      </c>
      <c r="G2741" s="4">
        <v>0</v>
      </c>
      <c r="H2741" s="4">
        <f t="shared" si="127"/>
        <v>0</v>
      </c>
      <c r="M2741" s="6">
        <v>0.39400000000000002</v>
      </c>
      <c r="N2741" s="8">
        <f t="shared" si="128"/>
        <v>-3.1542440921733665</v>
      </c>
    </row>
    <row r="2742" spans="1:14" x14ac:dyDescent="0.35">
      <c r="A2742" s="4">
        <v>8</v>
      </c>
      <c r="B2742" s="4">
        <f t="shared" si="126"/>
        <v>0.16908744968147643</v>
      </c>
      <c r="G2742" s="4">
        <v>50</v>
      </c>
      <c r="H2742" s="4">
        <f t="shared" si="127"/>
        <v>4.8885047331967373</v>
      </c>
      <c r="M2742" s="6">
        <v>0.27700000000000002</v>
      </c>
      <c r="N2742" s="8">
        <f t="shared" si="128"/>
        <v>-11.676124712908491</v>
      </c>
    </row>
    <row r="2743" spans="1:14" x14ac:dyDescent="0.35">
      <c r="A2743" s="4">
        <v>3</v>
      </c>
      <c r="B2743" s="4">
        <f t="shared" si="126"/>
        <v>-4.4986550222447359E-2</v>
      </c>
      <c r="G2743" s="4">
        <v>58</v>
      </c>
      <c r="H2743" s="4">
        <f t="shared" si="127"/>
        <v>7.6304474840278536</v>
      </c>
      <c r="M2743" s="6">
        <v>0.47899999999999998</v>
      </c>
      <c r="N2743" s="8">
        <f t="shared" si="128"/>
        <v>-0.6904359109566155</v>
      </c>
    </row>
    <row r="2744" spans="1:14" x14ac:dyDescent="0.35">
      <c r="A2744" s="4">
        <v>1</v>
      </c>
      <c r="B2744" s="4">
        <f t="shared" si="126"/>
        <v>-0.3718571701143138</v>
      </c>
      <c r="G2744" s="4">
        <v>2</v>
      </c>
      <c r="H2744" s="4">
        <f t="shared" si="127"/>
        <v>3.1286430292459127E-4</v>
      </c>
      <c r="M2744" s="6">
        <v>0.85799999999999998</v>
      </c>
      <c r="N2744" s="8">
        <f t="shared" si="128"/>
        <v>5.0386932502486284</v>
      </c>
    </row>
    <row r="2745" spans="1:14" x14ac:dyDescent="0.35">
      <c r="A2745" s="4">
        <v>4</v>
      </c>
      <c r="B2745" s="4">
        <f t="shared" si="126"/>
        <v>-5.2615367038240336E-3</v>
      </c>
      <c r="G2745" s="4">
        <v>58</v>
      </c>
      <c r="H2745" s="4">
        <f t="shared" si="127"/>
        <v>7.6304474840278536</v>
      </c>
      <c r="M2745" s="6">
        <v>0.54500000000000004</v>
      </c>
      <c r="N2745" s="8">
        <f t="shared" si="128"/>
        <v>-8.027586438603905E-2</v>
      </c>
    </row>
    <row r="2746" spans="1:14" x14ac:dyDescent="0.35">
      <c r="A2746" s="4">
        <v>6</v>
      </c>
      <c r="B2746" s="4">
        <f t="shared" si="126"/>
        <v>6.8073778701327808E-3</v>
      </c>
      <c r="G2746" s="4">
        <v>34</v>
      </c>
      <c r="H2746" s="4">
        <f t="shared" si="127"/>
        <v>1.5371023202685161</v>
      </c>
      <c r="M2746" s="6">
        <v>0.435</v>
      </c>
      <c r="N2746" s="8">
        <f t="shared" si="128"/>
        <v>-1.6660364085649029</v>
      </c>
    </row>
    <row r="2747" spans="1:14" x14ac:dyDescent="0.35">
      <c r="A2747" s="4">
        <v>1</v>
      </c>
      <c r="B2747" s="4">
        <f t="shared" si="126"/>
        <v>-0.3718571701143138</v>
      </c>
      <c r="G2747" s="4">
        <v>2</v>
      </c>
      <c r="H2747" s="4">
        <f t="shared" si="127"/>
        <v>3.1286430292459127E-4</v>
      </c>
      <c r="M2747" s="6">
        <v>0.60499999999999998</v>
      </c>
      <c r="N2747" s="8">
        <f t="shared" si="128"/>
        <v>-8.065435308942245E-6</v>
      </c>
    </row>
    <row r="2748" spans="1:14" x14ac:dyDescent="0.35">
      <c r="A2748" s="4">
        <v>10</v>
      </c>
      <c r="B2748" s="4">
        <f t="shared" si="126"/>
        <v>0.76964184735633479</v>
      </c>
      <c r="G2748" s="4">
        <v>27</v>
      </c>
      <c r="H2748" s="4">
        <f t="shared" si="127"/>
        <v>0.76976350930809112</v>
      </c>
      <c r="M2748" s="6">
        <v>0.26600000000000001</v>
      </c>
      <c r="N2748" s="8">
        <f t="shared" si="128"/>
        <v>-12.87960425867934</v>
      </c>
    </row>
    <row r="2749" spans="1:14" x14ac:dyDescent="0.35">
      <c r="A2749" s="4">
        <v>5</v>
      </c>
      <c r="B2749" s="4">
        <f t="shared" si="126"/>
        <v>4.7396761401866345E-7</v>
      </c>
      <c r="G2749" s="4">
        <v>70</v>
      </c>
      <c r="H2749" s="4">
        <f t="shared" si="127"/>
        <v>13.414056987891843</v>
      </c>
      <c r="M2749" s="6">
        <v>0.76200000000000001</v>
      </c>
      <c r="N2749" s="8">
        <f t="shared" si="128"/>
        <v>1.1784267318041539</v>
      </c>
    </row>
    <row r="2750" spans="1:14" x14ac:dyDescent="0.35">
      <c r="A2750" s="4">
        <v>2</v>
      </c>
      <c r="B2750" s="4">
        <f t="shared" si="126"/>
        <v>-0.15518246266652197</v>
      </c>
      <c r="G2750" s="4">
        <v>74</v>
      </c>
      <c r="H2750" s="4">
        <f t="shared" si="127"/>
        <v>15.847515536039316</v>
      </c>
      <c r="M2750" s="6">
        <v>0.55100000000000005</v>
      </c>
      <c r="N2750" s="8">
        <f t="shared" si="128"/>
        <v>-5.9432654623888873E-2</v>
      </c>
    </row>
    <row r="2751" spans="1:14" x14ac:dyDescent="0.35">
      <c r="A2751" s="4">
        <v>1</v>
      </c>
      <c r="B2751" s="4">
        <f t="shared" si="126"/>
        <v>-0.3718571701143138</v>
      </c>
      <c r="G2751" s="4">
        <v>1</v>
      </c>
      <c r="H2751" s="4">
        <f t="shared" si="127"/>
        <v>3.9108037865573909E-5</v>
      </c>
      <c r="M2751" s="6">
        <v>0.45800000000000002</v>
      </c>
      <c r="N2751" s="8">
        <f t="shared" si="128"/>
        <v>-1.0857595914683438</v>
      </c>
    </row>
    <row r="2752" spans="1:14" x14ac:dyDescent="0.35">
      <c r="A2752" s="4">
        <v>1</v>
      </c>
      <c r="B2752" s="4">
        <f t="shared" si="126"/>
        <v>-0.3718571701143138</v>
      </c>
      <c r="G2752" s="4">
        <v>7</v>
      </c>
      <c r="H2752" s="4">
        <f t="shared" si="127"/>
        <v>1.3414056987891851E-2</v>
      </c>
      <c r="M2752" s="6">
        <v>0.57099999999999995</v>
      </c>
      <c r="N2752" s="8">
        <f t="shared" si="128"/>
        <v>-1.6221143271613919E-2</v>
      </c>
    </row>
    <row r="2753" spans="1:14" x14ac:dyDescent="0.35">
      <c r="A2753" s="4">
        <v>2</v>
      </c>
      <c r="B2753" s="4">
        <f t="shared" si="126"/>
        <v>-0.15518246266652197</v>
      </c>
      <c r="G2753" s="4">
        <v>69</v>
      </c>
      <c r="H2753" s="4">
        <f t="shared" si="127"/>
        <v>12.847342411181817</v>
      </c>
      <c r="M2753" s="6">
        <v>0.38900000000000001</v>
      </c>
      <c r="N2753" s="8">
        <f t="shared" si="128"/>
        <v>-3.3806227309221963</v>
      </c>
    </row>
    <row r="2754" spans="1:14" x14ac:dyDescent="0.35">
      <c r="A2754" s="4">
        <v>11</v>
      </c>
      <c r="B2754" s="4">
        <f t="shared" ref="B2754:B2817" si="129">((A2754-E$3)/E$4)^3</f>
        <v>1.3242916585882474</v>
      </c>
      <c r="G2754" s="4">
        <v>69</v>
      </c>
      <c r="H2754" s="4">
        <f t="shared" ref="H2754:H2817" si="130">((G2754-K$3)/K$4)^3</f>
        <v>12.847342411181817</v>
      </c>
      <c r="M2754" s="6">
        <v>0.54400000000000004</v>
      </c>
      <c r="N2754" s="8">
        <f t="shared" ref="N2754:N2817" si="131">((M2754-Q$3)/Q$4)^3</f>
        <v>-8.4164204935821954E-2</v>
      </c>
    </row>
    <row r="2755" spans="1:14" x14ac:dyDescent="0.35">
      <c r="A2755" s="4">
        <v>9</v>
      </c>
      <c r="B2755" s="4">
        <f t="shared" si="129"/>
        <v>0.39657640974683322</v>
      </c>
      <c r="G2755" s="4">
        <v>56</v>
      </c>
      <c r="H2755" s="4">
        <f t="shared" si="130"/>
        <v>6.8679971778006275</v>
      </c>
      <c r="M2755" s="6">
        <v>0.46500000000000002</v>
      </c>
      <c r="N2755" s="8">
        <f t="shared" si="131"/>
        <v>-0.94066771750928568</v>
      </c>
    </row>
    <row r="2756" spans="1:14" x14ac:dyDescent="0.35">
      <c r="A2756" s="4">
        <v>8</v>
      </c>
      <c r="B2756" s="4">
        <f t="shared" si="129"/>
        <v>0.16908744968147643</v>
      </c>
      <c r="G2756" s="4">
        <v>0</v>
      </c>
      <c r="H2756" s="4">
        <f t="shared" si="130"/>
        <v>0</v>
      </c>
      <c r="M2756" s="6">
        <v>0.78800000000000003</v>
      </c>
      <c r="N2756" s="8">
        <f t="shared" si="131"/>
        <v>1.8813375100095977</v>
      </c>
    </row>
    <row r="2757" spans="1:14" x14ac:dyDescent="0.35">
      <c r="A2757" s="4">
        <v>1</v>
      </c>
      <c r="B2757" s="4">
        <f t="shared" si="129"/>
        <v>-0.3718571701143138</v>
      </c>
      <c r="G2757" s="4">
        <v>85</v>
      </c>
      <c r="H2757" s="4">
        <f t="shared" si="130"/>
        <v>24.01722375419557</v>
      </c>
      <c r="M2757" s="6">
        <v>0.79400000000000004</v>
      </c>
      <c r="N2757" s="8">
        <f t="shared" si="131"/>
        <v>2.0757287532381561</v>
      </c>
    </row>
    <row r="2758" spans="1:14" x14ac:dyDescent="0.35">
      <c r="A2758" s="4">
        <v>11</v>
      </c>
      <c r="B2758" s="4">
        <f t="shared" si="129"/>
        <v>1.3242916585882474</v>
      </c>
      <c r="G2758" s="4">
        <v>55</v>
      </c>
      <c r="H2758" s="4">
        <f t="shared" si="130"/>
        <v>6.5065997998848584</v>
      </c>
      <c r="M2758" s="6">
        <v>0.55700000000000005</v>
      </c>
      <c r="N2758" s="8">
        <f t="shared" si="131"/>
        <v>-4.255102052899562E-2</v>
      </c>
    </row>
    <row r="2759" spans="1:14" x14ac:dyDescent="0.35">
      <c r="A2759" s="4">
        <v>11</v>
      </c>
      <c r="B2759" s="4">
        <f t="shared" si="129"/>
        <v>1.3242916585882474</v>
      </c>
      <c r="G2759" s="4">
        <v>28</v>
      </c>
      <c r="H2759" s="4">
        <f t="shared" si="130"/>
        <v>0.85849964722507843</v>
      </c>
      <c r="M2759" s="6">
        <v>0.56100000000000005</v>
      </c>
      <c r="N2759" s="8">
        <f t="shared" si="131"/>
        <v>-3.3291273143609565E-2</v>
      </c>
    </row>
    <row r="2760" spans="1:14" x14ac:dyDescent="0.35">
      <c r="A2760" s="4">
        <v>7</v>
      </c>
      <c r="B2760" s="4">
        <f t="shared" si="129"/>
        <v>5.1167071081998236E-2</v>
      </c>
      <c r="G2760" s="4">
        <v>58</v>
      </c>
      <c r="H2760" s="4">
        <f t="shared" si="130"/>
        <v>7.6304474840278536</v>
      </c>
      <c r="M2760" s="6">
        <v>0.309</v>
      </c>
      <c r="N2760" s="8">
        <f t="shared" si="131"/>
        <v>-8.6059107948253892</v>
      </c>
    </row>
    <row r="2761" spans="1:14" x14ac:dyDescent="0.35">
      <c r="A2761" s="4">
        <v>1</v>
      </c>
      <c r="B2761" s="4">
        <f t="shared" si="129"/>
        <v>-0.3718571701143138</v>
      </c>
      <c r="G2761" s="4">
        <v>51</v>
      </c>
      <c r="H2761" s="4">
        <f t="shared" si="130"/>
        <v>5.1877203309062425</v>
      </c>
      <c r="M2761" s="6">
        <v>0.55100000000000005</v>
      </c>
      <c r="N2761" s="8">
        <f t="shared" si="131"/>
        <v>-5.9432654623888873E-2</v>
      </c>
    </row>
    <row r="2762" spans="1:14" x14ac:dyDescent="0.35">
      <c r="A2762" s="4">
        <v>6</v>
      </c>
      <c r="B2762" s="4">
        <f t="shared" si="129"/>
        <v>6.8073778701327808E-3</v>
      </c>
      <c r="G2762" s="4">
        <v>77</v>
      </c>
      <c r="H2762" s="4">
        <f t="shared" si="130"/>
        <v>17.854109850884047</v>
      </c>
      <c r="M2762" s="6">
        <v>0.61</v>
      </c>
      <c r="N2762" s="8">
        <f t="shared" si="131"/>
        <v>2.8771573460276228E-6</v>
      </c>
    </row>
    <row r="2763" spans="1:14" x14ac:dyDescent="0.35">
      <c r="A2763" s="4">
        <v>9</v>
      </c>
      <c r="B2763" s="4">
        <f t="shared" si="129"/>
        <v>0.39657640974683322</v>
      </c>
      <c r="G2763" s="4">
        <v>84</v>
      </c>
      <c r="H2763" s="4">
        <f t="shared" si="130"/>
        <v>23.17949047507711</v>
      </c>
      <c r="M2763" s="6">
        <v>0.60199999999999998</v>
      </c>
      <c r="N2763" s="8">
        <f t="shared" si="131"/>
        <v>-6.7026052464484734E-5</v>
      </c>
    </row>
    <row r="2764" spans="1:14" x14ac:dyDescent="0.35">
      <c r="A2764" s="4">
        <v>2</v>
      </c>
      <c r="B2764" s="4">
        <f t="shared" si="129"/>
        <v>-0.15518246266652197</v>
      </c>
      <c r="G2764" s="4">
        <v>56</v>
      </c>
      <c r="H2764" s="4">
        <f t="shared" si="130"/>
        <v>6.8679971778006275</v>
      </c>
      <c r="M2764" s="6">
        <v>0.67600000000000005</v>
      </c>
      <c r="N2764" s="8">
        <f t="shared" si="131"/>
        <v>0.10164022403185036</v>
      </c>
    </row>
    <row r="2765" spans="1:14" x14ac:dyDescent="0.35">
      <c r="A2765" s="4">
        <v>4</v>
      </c>
      <c r="B2765" s="4">
        <f t="shared" si="129"/>
        <v>-5.2615367038240336E-3</v>
      </c>
      <c r="G2765" s="4">
        <v>0</v>
      </c>
      <c r="H2765" s="4">
        <f t="shared" si="130"/>
        <v>0</v>
      </c>
      <c r="M2765" s="6">
        <v>0.70799999999999996</v>
      </c>
      <c r="N2765" s="8">
        <f t="shared" si="131"/>
        <v>0.32290993230847659</v>
      </c>
    </row>
    <row r="2766" spans="1:14" x14ac:dyDescent="0.35">
      <c r="A2766" s="4">
        <v>14</v>
      </c>
      <c r="B2766" s="4">
        <f t="shared" si="129"/>
        <v>4.4378262948011065</v>
      </c>
      <c r="G2766" s="4">
        <v>0</v>
      </c>
      <c r="H2766" s="4">
        <f t="shared" si="130"/>
        <v>0</v>
      </c>
      <c r="M2766" s="6">
        <v>0.60199999999999998</v>
      </c>
      <c r="N2766" s="8">
        <f t="shared" si="131"/>
        <v>-6.7026052464484734E-5</v>
      </c>
    </row>
    <row r="2767" spans="1:14" x14ac:dyDescent="0.35">
      <c r="A2767" s="4">
        <v>2</v>
      </c>
      <c r="B2767" s="4">
        <f t="shared" si="129"/>
        <v>-0.15518246266652197</v>
      </c>
      <c r="G2767" s="4">
        <v>0</v>
      </c>
      <c r="H2767" s="4">
        <f t="shared" si="130"/>
        <v>0</v>
      </c>
      <c r="M2767" s="6">
        <v>0.48899999999999999</v>
      </c>
      <c r="N2767" s="8">
        <f t="shared" si="131"/>
        <v>-0.54191566065815577</v>
      </c>
    </row>
    <row r="2768" spans="1:14" x14ac:dyDescent="0.35">
      <c r="A2768" s="4">
        <v>9</v>
      </c>
      <c r="B2768" s="4">
        <f t="shared" si="129"/>
        <v>0.39657640974683322</v>
      </c>
      <c r="G2768" s="4">
        <v>0</v>
      </c>
      <c r="H2768" s="4">
        <f t="shared" si="130"/>
        <v>0</v>
      </c>
      <c r="M2768" s="6">
        <v>0.57399999999999995</v>
      </c>
      <c r="N2768" s="8">
        <f t="shared" si="131"/>
        <v>-1.2579996149471865E-2</v>
      </c>
    </row>
    <row r="2769" spans="1:14" x14ac:dyDescent="0.35">
      <c r="A2769" s="4">
        <v>1</v>
      </c>
      <c r="B2769" s="4">
        <f t="shared" si="129"/>
        <v>-0.3718571701143138</v>
      </c>
      <c r="G2769" s="4">
        <v>67</v>
      </c>
      <c r="H2769" s="4">
        <f t="shared" si="130"/>
        <v>11.762250792563604</v>
      </c>
      <c r="M2769" s="6">
        <v>0.72299999999999998</v>
      </c>
      <c r="N2769" s="8">
        <f t="shared" si="131"/>
        <v>0.49096224586020615</v>
      </c>
    </row>
    <row r="2770" spans="1:14" x14ac:dyDescent="0.35">
      <c r="A2770" s="4">
        <v>15</v>
      </c>
      <c r="B2770" s="4">
        <f t="shared" si="129"/>
        <v>6.0788925613053229</v>
      </c>
      <c r="G2770" s="4">
        <v>0</v>
      </c>
      <c r="H2770" s="4">
        <f t="shared" si="130"/>
        <v>0</v>
      </c>
      <c r="M2770" s="6">
        <v>0.74199999999999999</v>
      </c>
      <c r="N2770" s="8">
        <f t="shared" si="131"/>
        <v>0.77651361118399553</v>
      </c>
    </row>
    <row r="2771" spans="1:14" x14ac:dyDescent="0.35">
      <c r="A2771" s="4">
        <v>1</v>
      </c>
      <c r="B2771" s="4">
        <f t="shared" si="129"/>
        <v>-0.3718571701143138</v>
      </c>
      <c r="G2771" s="4">
        <v>22</v>
      </c>
      <c r="H2771" s="4">
        <f t="shared" si="130"/>
        <v>0.41642238719263086</v>
      </c>
      <c r="M2771" s="6">
        <v>0.59399999999999997</v>
      </c>
      <c r="N2771" s="8">
        <f t="shared" si="131"/>
        <v>-8.7000964815078764E-4</v>
      </c>
    </row>
    <row r="2772" spans="1:14" x14ac:dyDescent="0.35">
      <c r="A2772" s="4">
        <v>4</v>
      </c>
      <c r="B2772" s="4">
        <f t="shared" si="129"/>
        <v>-5.2615367038240336E-3</v>
      </c>
      <c r="G2772" s="4">
        <v>62</v>
      </c>
      <c r="H2772" s="4">
        <f t="shared" si="130"/>
        <v>9.3205404484264971</v>
      </c>
      <c r="M2772" s="6">
        <v>0.72099999999999997</v>
      </c>
      <c r="N2772" s="8">
        <f t="shared" si="131"/>
        <v>0.46580577855570798</v>
      </c>
    </row>
    <row r="2773" spans="1:14" x14ac:dyDescent="0.35">
      <c r="A2773" s="4">
        <v>1</v>
      </c>
      <c r="B2773" s="4">
        <f t="shared" si="129"/>
        <v>-0.3718571701143138</v>
      </c>
      <c r="G2773" s="4">
        <v>69</v>
      </c>
      <c r="H2773" s="4">
        <f t="shared" si="130"/>
        <v>12.847342411181817</v>
      </c>
      <c r="M2773" s="6">
        <v>0.48899999999999999</v>
      </c>
      <c r="N2773" s="8">
        <f t="shared" si="131"/>
        <v>-0.54191566065815577</v>
      </c>
    </row>
    <row r="2774" spans="1:14" x14ac:dyDescent="0.35">
      <c r="A2774" s="4">
        <v>1</v>
      </c>
      <c r="B2774" s="4">
        <f t="shared" si="129"/>
        <v>-0.3718571701143138</v>
      </c>
      <c r="G2774" s="4">
        <v>60</v>
      </c>
      <c r="H2774" s="4">
        <f t="shared" si="130"/>
        <v>8.4473361789639636</v>
      </c>
      <c r="M2774" s="6">
        <v>0.45200000000000001</v>
      </c>
      <c r="N2774" s="8">
        <f t="shared" si="131"/>
        <v>-1.2214020764708653</v>
      </c>
    </row>
    <row r="2775" spans="1:14" x14ac:dyDescent="0.35">
      <c r="A2775" s="4">
        <v>1</v>
      </c>
      <c r="B2775" s="4">
        <f t="shared" si="129"/>
        <v>-0.3718571701143138</v>
      </c>
      <c r="G2775" s="4">
        <v>65</v>
      </c>
      <c r="H2775" s="4">
        <f t="shared" si="130"/>
        <v>10.740044898833231</v>
      </c>
      <c r="M2775" s="6">
        <v>0.57799999999999996</v>
      </c>
      <c r="N2775" s="8">
        <f t="shared" si="131"/>
        <v>-8.6342584993366611E-3</v>
      </c>
    </row>
    <row r="2776" spans="1:14" x14ac:dyDescent="0.35">
      <c r="A2776" s="4">
        <v>1</v>
      </c>
      <c r="B2776" s="4">
        <f t="shared" si="129"/>
        <v>-0.3718571701143138</v>
      </c>
      <c r="G2776" s="4">
        <v>66</v>
      </c>
      <c r="H2776" s="4">
        <f t="shared" si="130"/>
        <v>11.243404454201036</v>
      </c>
      <c r="M2776" s="6">
        <v>0.52500000000000002</v>
      </c>
      <c r="N2776" s="8">
        <f t="shared" si="131"/>
        <v>-0.18372581075899422</v>
      </c>
    </row>
    <row r="2777" spans="1:14" x14ac:dyDescent="0.35">
      <c r="A2777" s="4">
        <v>5</v>
      </c>
      <c r="B2777" s="4">
        <f t="shared" si="129"/>
        <v>4.7396761401866345E-7</v>
      </c>
      <c r="G2777" s="4">
        <v>0</v>
      </c>
      <c r="H2777" s="4">
        <f t="shared" si="130"/>
        <v>0</v>
      </c>
      <c r="M2777" s="6">
        <v>0.18099999999999999</v>
      </c>
      <c r="N2777" s="8">
        <f t="shared" si="131"/>
        <v>-25.070585265973016</v>
      </c>
    </row>
    <row r="2778" spans="1:14" x14ac:dyDescent="0.35">
      <c r="A2778" s="4">
        <v>1</v>
      </c>
      <c r="B2778" s="4">
        <f t="shared" si="129"/>
        <v>-0.3718571701143138</v>
      </c>
      <c r="G2778" s="4">
        <v>0</v>
      </c>
      <c r="H2778" s="4">
        <f t="shared" si="130"/>
        <v>0</v>
      </c>
      <c r="M2778" s="6">
        <v>0.41199999999999998</v>
      </c>
      <c r="N2778" s="8">
        <f t="shared" si="131"/>
        <v>-2.423150676763373</v>
      </c>
    </row>
    <row r="2779" spans="1:14" x14ac:dyDescent="0.35">
      <c r="A2779" s="4">
        <v>1</v>
      </c>
      <c r="B2779" s="4">
        <f t="shared" si="129"/>
        <v>-0.3718571701143138</v>
      </c>
      <c r="G2779" s="4">
        <v>58</v>
      </c>
      <c r="H2779" s="4">
        <f t="shared" si="130"/>
        <v>7.6304474840278536</v>
      </c>
      <c r="M2779" s="6">
        <v>0.57199999999999995</v>
      </c>
      <c r="N2779" s="8">
        <f t="shared" si="131"/>
        <v>-1.4938623800929422E-2</v>
      </c>
    </row>
    <row r="2780" spans="1:14" x14ac:dyDescent="0.35">
      <c r="A2780" s="4">
        <v>2</v>
      </c>
      <c r="B2780" s="4">
        <f t="shared" si="129"/>
        <v>-0.15518246266652197</v>
      </c>
      <c r="G2780" s="4">
        <v>4</v>
      </c>
      <c r="H2780" s="4">
        <f t="shared" si="130"/>
        <v>2.5029144233967302E-3</v>
      </c>
      <c r="M2780" s="6">
        <v>0.67100000000000004</v>
      </c>
      <c r="N2780" s="8">
        <f t="shared" si="131"/>
        <v>8.0848870938500308E-2</v>
      </c>
    </row>
    <row r="2781" spans="1:14" x14ac:dyDescent="0.35">
      <c r="A2781" s="4">
        <v>1</v>
      </c>
      <c r="B2781" s="4">
        <f t="shared" si="129"/>
        <v>-0.3718571701143138</v>
      </c>
      <c r="G2781" s="4">
        <v>42</v>
      </c>
      <c r="H2781" s="4">
        <f t="shared" si="130"/>
        <v>2.8974363093846387</v>
      </c>
      <c r="M2781" s="6">
        <v>0.70899999999999996</v>
      </c>
      <c r="N2781" s="8">
        <f t="shared" si="131"/>
        <v>0.33268705160469825</v>
      </c>
    </row>
    <row r="2782" spans="1:14" x14ac:dyDescent="0.35">
      <c r="A2782" s="4">
        <v>1</v>
      </c>
      <c r="B2782" s="4">
        <f t="shared" si="129"/>
        <v>-0.3718571701143138</v>
      </c>
      <c r="G2782" s="4">
        <v>0</v>
      </c>
      <c r="H2782" s="4">
        <f t="shared" si="130"/>
        <v>0</v>
      </c>
      <c r="M2782" s="6">
        <v>0.80100000000000005</v>
      </c>
      <c r="N2782" s="8">
        <f t="shared" si="131"/>
        <v>2.3189144638763302</v>
      </c>
    </row>
    <row r="2783" spans="1:14" x14ac:dyDescent="0.35">
      <c r="A2783" s="4">
        <v>1</v>
      </c>
      <c r="B2783" s="4">
        <f t="shared" si="129"/>
        <v>-0.3718571701143138</v>
      </c>
      <c r="G2783" s="4">
        <v>0</v>
      </c>
      <c r="H2783" s="4">
        <f t="shared" si="130"/>
        <v>0</v>
      </c>
      <c r="M2783" s="6">
        <v>0.80100000000000005</v>
      </c>
      <c r="N2783" s="8">
        <f t="shared" si="131"/>
        <v>2.3189144638763302</v>
      </c>
    </row>
    <row r="2784" spans="1:14" x14ac:dyDescent="0.35">
      <c r="A2784" s="4">
        <v>5</v>
      </c>
      <c r="B2784" s="4">
        <f t="shared" si="129"/>
        <v>4.7396761401866345E-7</v>
      </c>
      <c r="G2784" s="4">
        <v>40</v>
      </c>
      <c r="H2784" s="4">
        <f t="shared" si="130"/>
        <v>2.5029144233967302</v>
      </c>
      <c r="M2784" s="6">
        <v>0.60899999999999999</v>
      </c>
      <c r="N2784" s="8">
        <f t="shared" si="131"/>
        <v>3.9989793115661172E-7</v>
      </c>
    </row>
    <row r="2785" spans="1:14" x14ac:dyDescent="0.35">
      <c r="A2785" s="4">
        <v>15</v>
      </c>
      <c r="B2785" s="4">
        <f t="shared" si="129"/>
        <v>6.0788925613053229</v>
      </c>
      <c r="G2785" s="4">
        <v>2</v>
      </c>
      <c r="H2785" s="4">
        <f t="shared" si="130"/>
        <v>3.1286430292459127E-4</v>
      </c>
      <c r="M2785" s="6">
        <v>0.60399999999999998</v>
      </c>
      <c r="N2785" s="8">
        <f t="shared" si="131"/>
        <v>-1.9486468740160445E-5</v>
      </c>
    </row>
    <row r="2786" spans="1:14" x14ac:dyDescent="0.35">
      <c r="A2786" s="4">
        <v>1</v>
      </c>
      <c r="B2786" s="4">
        <f t="shared" si="129"/>
        <v>-0.3718571701143138</v>
      </c>
      <c r="G2786" s="4">
        <v>47</v>
      </c>
      <c r="H2786" s="4">
        <f t="shared" si="130"/>
        <v>4.0603138153174791</v>
      </c>
      <c r="M2786" s="6">
        <v>0.57599999999999996</v>
      </c>
      <c r="N2786" s="8">
        <f t="shared" si="131"/>
        <v>-1.0483696049594831E-2</v>
      </c>
    </row>
    <row r="2787" spans="1:14" x14ac:dyDescent="0.35">
      <c r="A2787" s="4">
        <v>5</v>
      </c>
      <c r="B2787" s="4">
        <f t="shared" si="129"/>
        <v>4.7396761401866345E-7</v>
      </c>
      <c r="G2787" s="4">
        <v>0</v>
      </c>
      <c r="H2787" s="4">
        <f t="shared" si="130"/>
        <v>0</v>
      </c>
      <c r="M2787" s="6">
        <v>0.34899999999999998</v>
      </c>
      <c r="N2787" s="8">
        <f t="shared" si="131"/>
        <v>-5.5928387084202571</v>
      </c>
    </row>
    <row r="2788" spans="1:14" x14ac:dyDescent="0.35">
      <c r="A2788" s="4">
        <v>1</v>
      </c>
      <c r="B2788" s="4">
        <f t="shared" si="129"/>
        <v>-0.3718571701143138</v>
      </c>
      <c r="G2788" s="4">
        <v>15</v>
      </c>
      <c r="H2788" s="4">
        <f t="shared" si="130"/>
        <v>0.13198962779631193</v>
      </c>
      <c r="M2788" s="6">
        <v>0.66200000000000003</v>
      </c>
      <c r="N2788" s="8">
        <f t="shared" si="131"/>
        <v>5.0943722285945334E-2</v>
      </c>
    </row>
    <row r="2789" spans="1:14" x14ac:dyDescent="0.35">
      <c r="A2789" s="4">
        <v>6</v>
      </c>
      <c r="B2789" s="4">
        <f t="shared" si="129"/>
        <v>6.8073778701327808E-3</v>
      </c>
      <c r="G2789" s="4">
        <v>12</v>
      </c>
      <c r="H2789" s="4">
        <f t="shared" si="130"/>
        <v>6.7578689431711705E-2</v>
      </c>
      <c r="M2789" s="6">
        <v>0.70599999999999996</v>
      </c>
      <c r="N2789" s="8">
        <f t="shared" si="131"/>
        <v>0.30393413127567603</v>
      </c>
    </row>
    <row r="2790" spans="1:14" x14ac:dyDescent="0.35">
      <c r="A2790" s="4">
        <v>9</v>
      </c>
      <c r="B2790" s="4">
        <f t="shared" si="129"/>
        <v>0.39657640974683322</v>
      </c>
      <c r="G2790" s="4">
        <v>69</v>
      </c>
      <c r="H2790" s="4">
        <f t="shared" si="130"/>
        <v>12.847342411181817</v>
      </c>
      <c r="M2790" s="6">
        <v>0.79700000000000004</v>
      </c>
      <c r="N2790" s="8">
        <f t="shared" si="131"/>
        <v>2.1777543041533085</v>
      </c>
    </row>
    <row r="2791" spans="1:14" x14ac:dyDescent="0.35">
      <c r="A2791" s="4">
        <v>2</v>
      </c>
      <c r="B2791" s="4">
        <f t="shared" si="129"/>
        <v>-0.15518246266652197</v>
      </c>
      <c r="G2791" s="4">
        <v>5</v>
      </c>
      <c r="H2791" s="4">
        <f t="shared" si="130"/>
        <v>4.8885047331967387E-3</v>
      </c>
      <c r="M2791" s="6">
        <v>0.60599999999999998</v>
      </c>
      <c r="N2791" s="8">
        <f t="shared" si="131"/>
        <v>-2.299407171409395E-6</v>
      </c>
    </row>
    <row r="2792" spans="1:14" x14ac:dyDescent="0.35">
      <c r="A2792" s="4">
        <v>9</v>
      </c>
      <c r="B2792" s="4">
        <f t="shared" si="129"/>
        <v>0.39657640974683322</v>
      </c>
      <c r="G2792" s="4">
        <v>0</v>
      </c>
      <c r="H2792" s="4">
        <f t="shared" si="130"/>
        <v>0</v>
      </c>
      <c r="M2792" s="6">
        <v>0.55500000000000005</v>
      </c>
      <c r="N2792" s="8">
        <f t="shared" si="131"/>
        <v>-4.7763831823089818E-2</v>
      </c>
    </row>
    <row r="2793" spans="1:14" x14ac:dyDescent="0.35">
      <c r="A2793" s="4">
        <v>5</v>
      </c>
      <c r="B2793" s="4">
        <f t="shared" si="129"/>
        <v>4.7396761401866345E-7</v>
      </c>
      <c r="G2793" s="4">
        <v>79</v>
      </c>
      <c r="H2793" s="4">
        <f t="shared" si="130"/>
        <v>19.281787881204689</v>
      </c>
      <c r="M2793" s="6">
        <v>0.54300000000000004</v>
      </c>
      <c r="N2793" s="8">
        <f t="shared" si="131"/>
        <v>-8.8176121130856211E-2</v>
      </c>
    </row>
    <row r="2794" spans="1:14" x14ac:dyDescent="0.35">
      <c r="A2794" s="4">
        <v>28</v>
      </c>
      <c r="B2794" s="4">
        <f t="shared" si="129"/>
        <v>73.427398913599347</v>
      </c>
      <c r="G2794" s="4">
        <v>74</v>
      </c>
      <c r="H2794" s="4">
        <f t="shared" si="130"/>
        <v>15.847515536039316</v>
      </c>
      <c r="M2794" s="6">
        <v>0.58099999999999996</v>
      </c>
      <c r="N2794" s="8">
        <f t="shared" si="131"/>
        <v>-6.2891397626936374E-3</v>
      </c>
    </row>
    <row r="2795" spans="1:14" x14ac:dyDescent="0.35">
      <c r="A2795" s="4">
        <v>7</v>
      </c>
      <c r="B2795" s="4">
        <f t="shared" si="129"/>
        <v>5.1167071081998236E-2</v>
      </c>
      <c r="G2795" s="4">
        <v>0</v>
      </c>
      <c r="H2795" s="4">
        <f t="shared" si="130"/>
        <v>0</v>
      </c>
      <c r="M2795" s="6">
        <v>0.68600000000000005</v>
      </c>
      <c r="N2795" s="8">
        <f t="shared" si="131"/>
        <v>0.15333433740790739</v>
      </c>
    </row>
    <row r="2796" spans="1:14" x14ac:dyDescent="0.35">
      <c r="A2796" s="4">
        <v>3</v>
      </c>
      <c r="B2796" s="4">
        <f t="shared" si="129"/>
        <v>-4.4986550222447359E-2</v>
      </c>
      <c r="G2796" s="4">
        <v>6</v>
      </c>
      <c r="H2796" s="4">
        <f t="shared" si="130"/>
        <v>8.4473361789639632E-3</v>
      </c>
      <c r="M2796" s="6">
        <v>0.72699999999999998</v>
      </c>
      <c r="N2796" s="8">
        <f t="shared" si="131"/>
        <v>0.54396009075485408</v>
      </c>
    </row>
    <row r="2797" spans="1:14" x14ac:dyDescent="0.35">
      <c r="A2797" s="4">
        <v>1</v>
      </c>
      <c r="B2797" s="4">
        <f t="shared" si="129"/>
        <v>-0.3718571701143138</v>
      </c>
      <c r="G2797" s="4">
        <v>87</v>
      </c>
      <c r="H2797" s="4">
        <f t="shared" si="130"/>
        <v>25.752760258594012</v>
      </c>
      <c r="M2797" s="6">
        <v>0.32400000000000001</v>
      </c>
      <c r="N2797" s="8">
        <f t="shared" si="131"/>
        <v>-7.3743051158522581</v>
      </c>
    </row>
    <row r="2798" spans="1:14" x14ac:dyDescent="0.35">
      <c r="A2798" s="4">
        <v>1</v>
      </c>
      <c r="B2798" s="4">
        <f t="shared" si="129"/>
        <v>-0.3718571701143138</v>
      </c>
      <c r="G2798" s="4">
        <v>0</v>
      </c>
      <c r="H2798" s="4">
        <f t="shared" si="130"/>
        <v>0</v>
      </c>
      <c r="M2798" s="6">
        <v>0.68200000000000005</v>
      </c>
      <c r="N2798" s="8">
        <f t="shared" si="131"/>
        <v>0.13095380939639828</v>
      </c>
    </row>
    <row r="2799" spans="1:14" x14ac:dyDescent="0.35">
      <c r="A2799" s="4">
        <v>18</v>
      </c>
      <c r="B2799" s="4">
        <f t="shared" si="129"/>
        <v>13.315866069213472</v>
      </c>
      <c r="G2799" s="4">
        <v>0</v>
      </c>
      <c r="H2799" s="4">
        <f t="shared" si="130"/>
        <v>0</v>
      </c>
      <c r="M2799" s="6">
        <v>0.54800000000000004</v>
      </c>
      <c r="N2799" s="8">
        <f t="shared" si="131"/>
        <v>-6.933296535574654E-2</v>
      </c>
    </row>
    <row r="2800" spans="1:14" x14ac:dyDescent="0.35">
      <c r="A2800" s="4">
        <v>10</v>
      </c>
      <c r="B2800" s="4">
        <f t="shared" si="129"/>
        <v>0.76964184735633479</v>
      </c>
      <c r="G2800" s="4">
        <v>15</v>
      </c>
      <c r="H2800" s="4">
        <f t="shared" si="130"/>
        <v>0.13198962779631193</v>
      </c>
      <c r="M2800" s="6">
        <v>0.79800000000000004</v>
      </c>
      <c r="N2800" s="8">
        <f t="shared" si="131"/>
        <v>2.2124912537082713</v>
      </c>
    </row>
    <row r="2801" spans="1:14" x14ac:dyDescent="0.35">
      <c r="A2801" s="4">
        <v>1</v>
      </c>
      <c r="B2801" s="4">
        <f t="shared" si="129"/>
        <v>-0.3718571701143138</v>
      </c>
      <c r="G2801" s="4">
        <v>0</v>
      </c>
      <c r="H2801" s="4">
        <f t="shared" si="130"/>
        <v>0</v>
      </c>
      <c r="M2801" s="6">
        <v>0.65100000000000002</v>
      </c>
      <c r="N2801" s="8">
        <f t="shared" si="131"/>
        <v>2.5749867231100249E-2</v>
      </c>
    </row>
    <row r="2802" spans="1:14" x14ac:dyDescent="0.35">
      <c r="A2802" s="4">
        <v>1</v>
      </c>
      <c r="B2802" s="4">
        <f t="shared" si="129"/>
        <v>-0.3718571701143138</v>
      </c>
      <c r="G2802" s="4">
        <v>0</v>
      </c>
      <c r="H2802" s="4">
        <f t="shared" si="130"/>
        <v>0</v>
      </c>
      <c r="M2802" s="6">
        <v>0.48499999999999999</v>
      </c>
      <c r="N2802" s="8">
        <f t="shared" si="131"/>
        <v>-0.59845673535895438</v>
      </c>
    </row>
    <row r="2803" spans="1:14" x14ac:dyDescent="0.35">
      <c r="A2803" s="4">
        <v>1</v>
      </c>
      <c r="B2803" s="4">
        <f t="shared" si="129"/>
        <v>-0.3718571701143138</v>
      </c>
      <c r="G2803" s="4">
        <v>0</v>
      </c>
      <c r="H2803" s="4">
        <f t="shared" si="130"/>
        <v>0</v>
      </c>
      <c r="M2803" s="6">
        <v>0.66500000000000004</v>
      </c>
      <c r="N2803" s="8">
        <f t="shared" si="131"/>
        <v>5.9901714458154336E-2</v>
      </c>
    </row>
    <row r="2804" spans="1:14" x14ac:dyDescent="0.35">
      <c r="A2804" s="4">
        <v>2</v>
      </c>
      <c r="B2804" s="4">
        <f t="shared" si="129"/>
        <v>-0.15518246266652197</v>
      </c>
      <c r="G2804" s="4">
        <v>0</v>
      </c>
      <c r="H2804" s="4">
        <f t="shared" si="130"/>
        <v>0</v>
      </c>
      <c r="M2804" s="6">
        <v>0.53100000000000003</v>
      </c>
      <c r="N2804" s="8">
        <f t="shared" si="131"/>
        <v>-0.14666167339012989</v>
      </c>
    </row>
    <row r="2805" spans="1:14" x14ac:dyDescent="0.35">
      <c r="A2805" s="4">
        <v>1</v>
      </c>
      <c r="B2805" s="4">
        <f t="shared" si="129"/>
        <v>-0.3718571701143138</v>
      </c>
      <c r="G2805" s="4">
        <v>0</v>
      </c>
      <c r="H2805" s="4">
        <f t="shared" si="130"/>
        <v>0</v>
      </c>
      <c r="M2805" s="6">
        <v>0.56000000000000005</v>
      </c>
      <c r="N2805" s="8">
        <f t="shared" si="131"/>
        <v>-3.5465308402718811E-2</v>
      </c>
    </row>
    <row r="2806" spans="1:14" x14ac:dyDescent="0.35">
      <c r="A2806" s="4">
        <v>6</v>
      </c>
      <c r="B2806" s="4">
        <f t="shared" si="129"/>
        <v>6.8073778701327808E-3</v>
      </c>
      <c r="G2806" s="4">
        <v>55</v>
      </c>
      <c r="H2806" s="4">
        <f t="shared" si="130"/>
        <v>6.5065997998848584</v>
      </c>
      <c r="M2806" s="6">
        <v>0.48599999999999999</v>
      </c>
      <c r="N2806" s="8">
        <f t="shared" si="131"/>
        <v>-0.58396985444478977</v>
      </c>
    </row>
    <row r="2807" spans="1:14" x14ac:dyDescent="0.35">
      <c r="A2807" s="4">
        <v>5</v>
      </c>
      <c r="B2807" s="4">
        <f t="shared" si="129"/>
        <v>4.7396761401866345E-7</v>
      </c>
      <c r="G2807" s="4">
        <v>0</v>
      </c>
      <c r="H2807" s="4">
        <f t="shared" si="130"/>
        <v>0</v>
      </c>
      <c r="M2807" s="6">
        <v>0.53900000000000003</v>
      </c>
      <c r="N2807" s="8">
        <f t="shared" si="131"/>
        <v>-0.10549820486841112</v>
      </c>
    </row>
    <row r="2808" spans="1:14" x14ac:dyDescent="0.35">
      <c r="A2808" s="4">
        <v>4</v>
      </c>
      <c r="B2808" s="4">
        <f t="shared" si="129"/>
        <v>-5.2615367038240336E-3</v>
      </c>
      <c r="G2808" s="4">
        <v>0</v>
      </c>
      <c r="H2808" s="4">
        <f t="shared" si="130"/>
        <v>0</v>
      </c>
      <c r="M2808" s="6">
        <v>0.52500000000000002</v>
      </c>
      <c r="N2808" s="8">
        <f t="shared" si="131"/>
        <v>-0.18372581075899422</v>
      </c>
    </row>
    <row r="2809" spans="1:14" x14ac:dyDescent="0.35">
      <c r="A2809" s="4">
        <v>16</v>
      </c>
      <c r="B2809" s="4">
        <f t="shared" si="129"/>
        <v>8.0815826818232797</v>
      </c>
      <c r="G2809" s="4">
        <v>35</v>
      </c>
      <c r="H2809" s="4">
        <f t="shared" si="130"/>
        <v>1.6767571234864804</v>
      </c>
      <c r="M2809" s="6">
        <v>0.61799999999999999</v>
      </c>
      <c r="N2809" s="8">
        <f t="shared" si="131"/>
        <v>3.2946010682722361E-4</v>
      </c>
    </row>
    <row r="2810" spans="1:14" x14ac:dyDescent="0.35">
      <c r="A2810" s="4">
        <v>5</v>
      </c>
      <c r="B2810" s="4">
        <f t="shared" si="129"/>
        <v>4.7396761401866345E-7</v>
      </c>
      <c r="G2810" s="4">
        <v>0</v>
      </c>
      <c r="H2810" s="4">
        <f t="shared" si="130"/>
        <v>0</v>
      </c>
      <c r="M2810" s="6">
        <v>0.59599999999999997</v>
      </c>
      <c r="N2810" s="8">
        <f t="shared" si="131"/>
        <v>-5.4640995618753364E-4</v>
      </c>
    </row>
    <row r="2811" spans="1:14" x14ac:dyDescent="0.35">
      <c r="A2811" s="4">
        <v>1</v>
      </c>
      <c r="B2811" s="4">
        <f t="shared" si="129"/>
        <v>-0.3718571701143138</v>
      </c>
      <c r="G2811" s="4">
        <v>42</v>
      </c>
      <c r="H2811" s="4">
        <f t="shared" si="130"/>
        <v>2.8974363093846387</v>
      </c>
      <c r="M2811" s="6">
        <v>0.75800000000000001</v>
      </c>
      <c r="N2811" s="8">
        <f t="shared" si="131"/>
        <v>1.0890079266803685</v>
      </c>
    </row>
    <row r="2812" spans="1:14" x14ac:dyDescent="0.35">
      <c r="A2812" s="4">
        <v>1</v>
      </c>
      <c r="B2812" s="4">
        <f t="shared" si="129"/>
        <v>-0.3718571701143138</v>
      </c>
      <c r="G2812" s="4">
        <v>0</v>
      </c>
      <c r="H2812" s="4">
        <f t="shared" si="130"/>
        <v>0</v>
      </c>
      <c r="M2812" s="6">
        <v>0.76200000000000001</v>
      </c>
      <c r="N2812" s="8">
        <f t="shared" si="131"/>
        <v>1.1784267318041539</v>
      </c>
    </row>
    <row r="2813" spans="1:14" x14ac:dyDescent="0.35">
      <c r="A2813" s="4">
        <v>3</v>
      </c>
      <c r="B2813" s="4">
        <f t="shared" si="129"/>
        <v>-4.4986550222447359E-2</v>
      </c>
      <c r="G2813" s="4">
        <v>1</v>
      </c>
      <c r="H2813" s="4">
        <f t="shared" si="130"/>
        <v>3.9108037865573909E-5</v>
      </c>
      <c r="M2813" s="6">
        <v>0.67400000000000004</v>
      </c>
      <c r="N2813" s="8">
        <f t="shared" si="131"/>
        <v>9.294242400987858E-2</v>
      </c>
    </row>
    <row r="2814" spans="1:14" x14ac:dyDescent="0.35">
      <c r="A2814" s="4">
        <v>4</v>
      </c>
      <c r="B2814" s="4">
        <f t="shared" si="129"/>
        <v>-5.2615367038240336E-3</v>
      </c>
      <c r="G2814" s="4">
        <v>29</v>
      </c>
      <c r="H2814" s="4">
        <f t="shared" si="130"/>
        <v>0.95380593550348169</v>
      </c>
      <c r="M2814" s="6">
        <v>0.56799999999999995</v>
      </c>
      <c r="N2814" s="8">
        <f t="shared" si="131"/>
        <v>-2.0504721766432792E-2</v>
      </c>
    </row>
    <row r="2815" spans="1:14" x14ac:dyDescent="0.35">
      <c r="A2815" s="4">
        <v>1</v>
      </c>
      <c r="B2815" s="4">
        <f t="shared" si="129"/>
        <v>-0.3718571701143138</v>
      </c>
      <c r="G2815" s="4">
        <v>58</v>
      </c>
      <c r="H2815" s="4">
        <f t="shared" si="130"/>
        <v>7.6304474840278536</v>
      </c>
      <c r="M2815" s="6">
        <v>0.51600000000000001</v>
      </c>
      <c r="N2815" s="8">
        <f t="shared" si="131"/>
        <v>-0.25027309194778913</v>
      </c>
    </row>
    <row r="2816" spans="1:14" x14ac:dyDescent="0.35">
      <c r="A2816" s="4">
        <v>6</v>
      </c>
      <c r="B2816" s="4">
        <f t="shared" si="129"/>
        <v>6.8073778701327808E-3</v>
      </c>
      <c r="G2816" s="4">
        <v>8</v>
      </c>
      <c r="H2816" s="4">
        <f t="shared" si="130"/>
        <v>2.0023315387173841E-2</v>
      </c>
      <c r="M2816" s="6">
        <v>0.78100000000000003</v>
      </c>
      <c r="N2816" s="8">
        <f t="shared" si="131"/>
        <v>1.670357271790089</v>
      </c>
    </row>
    <row r="2817" spans="1:14" x14ac:dyDescent="0.35">
      <c r="A2817" s="4">
        <v>3</v>
      </c>
      <c r="B2817" s="4">
        <f t="shared" si="129"/>
        <v>-4.4986550222447359E-2</v>
      </c>
      <c r="G2817" s="4">
        <v>63</v>
      </c>
      <c r="H2817" s="4">
        <f t="shared" si="130"/>
        <v>9.7788475441731553</v>
      </c>
      <c r="M2817" s="6">
        <v>0.54800000000000004</v>
      </c>
      <c r="N2817" s="8">
        <f t="shared" si="131"/>
        <v>-6.933296535574654E-2</v>
      </c>
    </row>
    <row r="2818" spans="1:14" x14ac:dyDescent="0.35">
      <c r="A2818" s="4">
        <v>1</v>
      </c>
      <c r="B2818" s="4">
        <f t="shared" ref="B2818:B2881" si="132">((A2818-E$3)/E$4)^3</f>
        <v>-0.3718571701143138</v>
      </c>
      <c r="G2818" s="4">
        <v>0</v>
      </c>
      <c r="H2818" s="4">
        <f t="shared" ref="H2818:H2881" si="133">((G2818-K$3)/K$4)^3</f>
        <v>0</v>
      </c>
      <c r="M2818" s="6">
        <v>0.75700000000000001</v>
      </c>
      <c r="N2818" s="8">
        <f t="shared" ref="N2818:N2881" si="134">((M2818-Q$3)/Q$4)^3</f>
        <v>1.0673833411055931</v>
      </c>
    </row>
    <row r="2819" spans="1:14" x14ac:dyDescent="0.35">
      <c r="A2819" s="4">
        <v>1</v>
      </c>
      <c r="B2819" s="4">
        <f t="shared" si="132"/>
        <v>-0.3718571701143138</v>
      </c>
      <c r="G2819" s="4">
        <v>0</v>
      </c>
      <c r="H2819" s="4">
        <f t="shared" si="133"/>
        <v>0</v>
      </c>
      <c r="M2819" s="6">
        <v>0.59299999999999997</v>
      </c>
      <c r="N2819" s="8">
        <f t="shared" si="134"/>
        <v>-1.0712220059962694E-3</v>
      </c>
    </row>
    <row r="2820" spans="1:14" x14ac:dyDescent="0.35">
      <c r="A2820" s="4">
        <v>2</v>
      </c>
      <c r="B2820" s="4">
        <f t="shared" si="132"/>
        <v>-0.15518246266652197</v>
      </c>
      <c r="G2820" s="4">
        <v>0</v>
      </c>
      <c r="H2820" s="4">
        <f t="shared" si="133"/>
        <v>0</v>
      </c>
      <c r="M2820" s="6">
        <v>0.67300000000000004</v>
      </c>
      <c r="N2820" s="8">
        <f t="shared" si="134"/>
        <v>8.8786086516453769E-2</v>
      </c>
    </row>
    <row r="2821" spans="1:14" x14ac:dyDescent="0.35">
      <c r="A2821" s="4">
        <v>4</v>
      </c>
      <c r="B2821" s="4">
        <f t="shared" si="132"/>
        <v>-5.2615367038240336E-3</v>
      </c>
      <c r="G2821" s="4">
        <v>52</v>
      </c>
      <c r="H2821" s="4">
        <f t="shared" si="133"/>
        <v>5.498902988202615</v>
      </c>
      <c r="M2821" s="6">
        <v>0.78500000000000003</v>
      </c>
      <c r="N2821" s="8">
        <f t="shared" si="134"/>
        <v>1.7888674289329509</v>
      </c>
    </row>
    <row r="2822" spans="1:14" x14ac:dyDescent="0.35">
      <c r="A2822" s="4">
        <v>1</v>
      </c>
      <c r="B2822" s="4">
        <f t="shared" si="132"/>
        <v>-0.3718571701143138</v>
      </c>
      <c r="G2822" s="4">
        <v>57</v>
      </c>
      <c r="H2822" s="4">
        <f t="shared" si="133"/>
        <v>7.2425348564392262</v>
      </c>
      <c r="M2822" s="6">
        <v>0.68100000000000005</v>
      </c>
      <c r="N2822" s="8">
        <f t="shared" si="134"/>
        <v>0.12572149930310239</v>
      </c>
    </row>
    <row r="2823" spans="1:14" x14ac:dyDescent="0.35">
      <c r="A2823" s="4">
        <v>2</v>
      </c>
      <c r="B2823" s="4">
        <f t="shared" si="132"/>
        <v>-0.15518246266652197</v>
      </c>
      <c r="G2823" s="4">
        <v>35</v>
      </c>
      <c r="H2823" s="4">
        <f t="shared" si="133"/>
        <v>1.6767571234864804</v>
      </c>
      <c r="M2823" s="6">
        <v>0.53</v>
      </c>
      <c r="N2823" s="8">
        <f t="shared" si="134"/>
        <v>-0.15245598737074595</v>
      </c>
    </row>
    <row r="2824" spans="1:14" x14ac:dyDescent="0.35">
      <c r="A2824" s="4">
        <v>6</v>
      </c>
      <c r="B2824" s="4">
        <f t="shared" si="132"/>
        <v>6.8073778701327808E-3</v>
      </c>
      <c r="G2824" s="4">
        <v>0</v>
      </c>
      <c r="H2824" s="4">
        <f t="shared" si="133"/>
        <v>0</v>
      </c>
      <c r="M2824" s="6">
        <v>0.64200000000000002</v>
      </c>
      <c r="N2824" s="8">
        <f t="shared" si="134"/>
        <v>1.2746888648759655E-2</v>
      </c>
    </row>
    <row r="2825" spans="1:14" x14ac:dyDescent="0.35">
      <c r="A2825" s="4">
        <v>1</v>
      </c>
      <c r="B2825" s="4">
        <f t="shared" si="132"/>
        <v>-0.3718571701143138</v>
      </c>
      <c r="G2825" s="4">
        <v>14</v>
      </c>
      <c r="H2825" s="4">
        <f t="shared" si="133"/>
        <v>0.1073124559031348</v>
      </c>
      <c r="M2825" s="6">
        <v>0.53200000000000003</v>
      </c>
      <c r="N2825" s="8">
        <f t="shared" si="134"/>
        <v>-0.141016065682953</v>
      </c>
    </row>
    <row r="2826" spans="1:14" x14ac:dyDescent="0.35">
      <c r="A2826" s="4">
        <v>7</v>
      </c>
      <c r="B2826" s="4">
        <f t="shared" si="132"/>
        <v>5.1167071081998236E-2</v>
      </c>
      <c r="G2826" s="4">
        <v>0</v>
      </c>
      <c r="H2826" s="4">
        <f t="shared" si="133"/>
        <v>0</v>
      </c>
      <c r="M2826" s="6">
        <v>0.27600000000000002</v>
      </c>
      <c r="N2826" s="8">
        <f t="shared" si="134"/>
        <v>-11.782294681408693</v>
      </c>
    </row>
    <row r="2827" spans="1:14" x14ac:dyDescent="0.35">
      <c r="A2827" s="4">
        <v>4</v>
      </c>
      <c r="B2827" s="4">
        <f t="shared" si="132"/>
        <v>-5.2615367038240336E-3</v>
      </c>
      <c r="G2827" s="4">
        <v>45</v>
      </c>
      <c r="H2827" s="4">
        <f t="shared" si="133"/>
        <v>3.5637199505004213</v>
      </c>
      <c r="M2827" s="6">
        <v>0.56200000000000006</v>
      </c>
      <c r="N2827" s="8">
        <f t="shared" si="134"/>
        <v>-3.1207950400583155E-2</v>
      </c>
    </row>
    <row r="2828" spans="1:14" x14ac:dyDescent="0.35">
      <c r="A2828" s="4">
        <v>4</v>
      </c>
      <c r="B2828" s="4">
        <f t="shared" si="132"/>
        <v>-5.2615367038240336E-3</v>
      </c>
      <c r="G2828" s="4">
        <v>0</v>
      </c>
      <c r="H2828" s="4">
        <f t="shared" si="133"/>
        <v>0</v>
      </c>
      <c r="M2828" s="6">
        <v>0.63400000000000001</v>
      </c>
      <c r="N2828" s="8">
        <f t="shared" si="134"/>
        <v>5.711705726987564E-3</v>
      </c>
    </row>
    <row r="2829" spans="1:14" x14ac:dyDescent="0.35">
      <c r="A2829" s="4">
        <v>11</v>
      </c>
      <c r="B2829" s="4">
        <f t="shared" si="132"/>
        <v>1.3242916585882474</v>
      </c>
      <c r="G2829" s="4">
        <v>49</v>
      </c>
      <c r="H2829" s="4">
        <f t="shared" si="133"/>
        <v>4.6010215468469022</v>
      </c>
      <c r="M2829" s="6">
        <v>0.65600000000000003</v>
      </c>
      <c r="N2829" s="8">
        <f t="shared" si="134"/>
        <v>3.579793816935227E-2</v>
      </c>
    </row>
    <row r="2830" spans="1:14" x14ac:dyDescent="0.35">
      <c r="A2830" s="4">
        <v>3</v>
      </c>
      <c r="B2830" s="4">
        <f t="shared" si="132"/>
        <v>-4.4986550222447359E-2</v>
      </c>
      <c r="G2830" s="4">
        <v>44</v>
      </c>
      <c r="H2830" s="4">
        <f t="shared" si="133"/>
        <v>3.3313790975410469</v>
      </c>
      <c r="M2830" s="6">
        <v>0.66300000000000003</v>
      </c>
      <c r="N2830" s="8">
        <f t="shared" si="134"/>
        <v>5.3822609042671561E-2</v>
      </c>
    </row>
    <row r="2831" spans="1:14" x14ac:dyDescent="0.35">
      <c r="A2831" s="4">
        <v>4</v>
      </c>
      <c r="B2831" s="4">
        <f t="shared" si="132"/>
        <v>-5.2615367038240336E-3</v>
      </c>
      <c r="G2831" s="4">
        <v>0</v>
      </c>
      <c r="H2831" s="4">
        <f t="shared" si="133"/>
        <v>0</v>
      </c>
      <c r="M2831" s="6">
        <v>0.77</v>
      </c>
      <c r="N2831" s="8">
        <f t="shared" si="134"/>
        <v>1.3716846536612075</v>
      </c>
    </row>
    <row r="2832" spans="1:14" x14ac:dyDescent="0.35">
      <c r="A2832" s="4">
        <v>2</v>
      </c>
      <c r="B2832" s="4">
        <f t="shared" si="132"/>
        <v>-0.15518246266652197</v>
      </c>
      <c r="G2832" s="4">
        <v>0</v>
      </c>
      <c r="H2832" s="4">
        <f t="shared" si="133"/>
        <v>0</v>
      </c>
      <c r="M2832" s="6">
        <v>0.67800000000000005</v>
      </c>
      <c r="N2832" s="8">
        <f t="shared" si="134"/>
        <v>0.11086441160228645</v>
      </c>
    </row>
    <row r="2833" spans="1:14" x14ac:dyDescent="0.35">
      <c r="A2833" s="4">
        <v>1</v>
      </c>
      <c r="B2833" s="4">
        <f t="shared" si="132"/>
        <v>-0.3718571701143138</v>
      </c>
      <c r="G2833" s="4">
        <v>0</v>
      </c>
      <c r="H2833" s="4">
        <f t="shared" si="133"/>
        <v>0</v>
      </c>
      <c r="M2833" s="6">
        <v>0.56699999999999995</v>
      </c>
      <c r="N2833" s="8">
        <f t="shared" si="134"/>
        <v>-2.2084365043111551E-2</v>
      </c>
    </row>
    <row r="2834" spans="1:14" x14ac:dyDescent="0.35">
      <c r="A2834" s="4">
        <v>8</v>
      </c>
      <c r="B2834" s="4">
        <f t="shared" si="132"/>
        <v>0.16908744968147643</v>
      </c>
      <c r="G2834" s="4">
        <v>51</v>
      </c>
      <c r="H2834" s="4">
        <f t="shared" si="133"/>
        <v>5.1877203309062425</v>
      </c>
      <c r="M2834" s="6">
        <v>0.623</v>
      </c>
      <c r="N2834" s="8">
        <f t="shared" si="134"/>
        <v>1.1037056238393007E-3</v>
      </c>
    </row>
    <row r="2835" spans="1:14" x14ac:dyDescent="0.35">
      <c r="A2835" s="4">
        <v>4</v>
      </c>
      <c r="B2835" s="4">
        <f t="shared" si="132"/>
        <v>-5.2615367038240336E-3</v>
      </c>
      <c r="G2835" s="4">
        <v>50</v>
      </c>
      <c r="H2835" s="4">
        <f t="shared" si="133"/>
        <v>4.8885047331967373</v>
      </c>
      <c r="M2835" s="6">
        <v>0.54900000000000004</v>
      </c>
      <c r="N2835" s="8">
        <f t="shared" si="134"/>
        <v>-6.5919596134517061E-2</v>
      </c>
    </row>
    <row r="2836" spans="1:14" x14ac:dyDescent="0.35">
      <c r="A2836" s="4">
        <v>1</v>
      </c>
      <c r="B2836" s="4">
        <f t="shared" si="132"/>
        <v>-0.3718571701143138</v>
      </c>
      <c r="G2836" s="4">
        <v>0</v>
      </c>
      <c r="H2836" s="4">
        <f t="shared" si="133"/>
        <v>0</v>
      </c>
      <c r="M2836" s="6">
        <v>0.68</v>
      </c>
      <c r="N2836" s="8">
        <f t="shared" si="134"/>
        <v>0.12063045172314857</v>
      </c>
    </row>
    <row r="2837" spans="1:14" x14ac:dyDescent="0.35">
      <c r="A2837" s="4">
        <v>5</v>
      </c>
      <c r="B2837" s="4">
        <f t="shared" si="132"/>
        <v>4.7396761401866345E-7</v>
      </c>
      <c r="G2837" s="4">
        <v>57</v>
      </c>
      <c r="H2837" s="4">
        <f t="shared" si="133"/>
        <v>7.2425348564392262</v>
      </c>
      <c r="M2837" s="6">
        <v>0.40400000000000003</v>
      </c>
      <c r="N2837" s="8">
        <f t="shared" si="134"/>
        <v>-2.7322610064225001</v>
      </c>
    </row>
    <row r="2838" spans="1:14" x14ac:dyDescent="0.35">
      <c r="A2838" s="4">
        <v>3</v>
      </c>
      <c r="B2838" s="4">
        <f t="shared" si="132"/>
        <v>-4.4986550222447359E-2</v>
      </c>
      <c r="G2838" s="4">
        <v>5</v>
      </c>
      <c r="H2838" s="4">
        <f t="shared" si="133"/>
        <v>4.8885047331967387E-3</v>
      </c>
      <c r="M2838" s="6">
        <v>0.66400000000000003</v>
      </c>
      <c r="N2838" s="8">
        <f t="shared" si="134"/>
        <v>5.6807962058326139E-2</v>
      </c>
    </row>
    <row r="2839" spans="1:14" x14ac:dyDescent="0.35">
      <c r="A2839" s="4">
        <v>10</v>
      </c>
      <c r="B2839" s="4">
        <f t="shared" si="132"/>
        <v>0.76964184735633479</v>
      </c>
      <c r="G2839" s="4">
        <v>71</v>
      </c>
      <c r="H2839" s="4">
        <f t="shared" si="133"/>
        <v>13.997196940505422</v>
      </c>
      <c r="M2839" s="6">
        <v>0.32400000000000001</v>
      </c>
      <c r="N2839" s="8">
        <f t="shared" si="134"/>
        <v>-7.3743051158522581</v>
      </c>
    </row>
    <row r="2840" spans="1:14" x14ac:dyDescent="0.35">
      <c r="A2840" s="4">
        <v>1</v>
      </c>
      <c r="B2840" s="4">
        <f t="shared" si="132"/>
        <v>-0.3718571701143138</v>
      </c>
      <c r="G2840" s="4">
        <v>14</v>
      </c>
      <c r="H2840" s="4">
        <f t="shared" si="133"/>
        <v>0.1073124559031348</v>
      </c>
      <c r="M2840" s="6">
        <v>0.54</v>
      </c>
      <c r="N2840" s="8">
        <f t="shared" si="134"/>
        <v>-0.10097265483991928</v>
      </c>
    </row>
    <row r="2841" spans="1:14" x14ac:dyDescent="0.35">
      <c r="A2841" s="4">
        <v>2</v>
      </c>
      <c r="B2841" s="4">
        <f t="shared" si="132"/>
        <v>-0.15518246266652197</v>
      </c>
      <c r="G2841" s="4">
        <v>0</v>
      </c>
      <c r="H2841" s="4">
        <f t="shared" si="133"/>
        <v>0</v>
      </c>
      <c r="M2841" s="6">
        <v>0.58599999999999997</v>
      </c>
      <c r="N2841" s="8">
        <f t="shared" si="134"/>
        <v>-3.3958337552593538E-3</v>
      </c>
    </row>
    <row r="2842" spans="1:14" x14ac:dyDescent="0.35">
      <c r="A2842" s="4">
        <v>1</v>
      </c>
      <c r="B2842" s="4">
        <f t="shared" si="132"/>
        <v>-0.3718571701143138</v>
      </c>
      <c r="G2842" s="4">
        <v>0</v>
      </c>
      <c r="H2842" s="4">
        <f t="shared" si="133"/>
        <v>0</v>
      </c>
      <c r="M2842" s="6">
        <v>0.40300000000000002</v>
      </c>
      <c r="N2842" s="8">
        <f t="shared" si="134"/>
        <v>-2.7726534591229286</v>
      </c>
    </row>
    <row r="2843" spans="1:14" x14ac:dyDescent="0.35">
      <c r="A2843" s="4">
        <v>4</v>
      </c>
      <c r="B2843" s="4">
        <f t="shared" si="132"/>
        <v>-5.2615367038240336E-3</v>
      </c>
      <c r="G2843" s="4">
        <v>0</v>
      </c>
      <c r="H2843" s="4">
        <f t="shared" si="133"/>
        <v>0</v>
      </c>
      <c r="M2843" s="6">
        <v>0.56899999999999995</v>
      </c>
      <c r="N2843" s="8">
        <f t="shared" si="134"/>
        <v>-1.9002259129120399E-2</v>
      </c>
    </row>
    <row r="2844" spans="1:14" x14ac:dyDescent="0.35">
      <c r="A2844" s="4">
        <v>3</v>
      </c>
      <c r="B2844" s="4">
        <f t="shared" si="132"/>
        <v>-4.4986550222447359E-2</v>
      </c>
      <c r="G2844" s="4">
        <v>12</v>
      </c>
      <c r="H2844" s="4">
        <f t="shared" si="133"/>
        <v>6.7578689431711705E-2</v>
      </c>
      <c r="M2844" s="6">
        <v>0.24299999999999999</v>
      </c>
      <c r="N2844" s="8">
        <f t="shared" si="134"/>
        <v>-15.65743891473517</v>
      </c>
    </row>
    <row r="2845" spans="1:14" x14ac:dyDescent="0.35">
      <c r="A2845" s="4">
        <v>2</v>
      </c>
      <c r="B2845" s="4">
        <f t="shared" si="132"/>
        <v>-0.15518246266652197</v>
      </c>
      <c r="G2845" s="4">
        <v>62</v>
      </c>
      <c r="H2845" s="4">
        <f t="shared" si="133"/>
        <v>9.3205404484264971</v>
      </c>
      <c r="M2845" s="6">
        <v>0.58699999999999997</v>
      </c>
      <c r="N2845" s="8">
        <f t="shared" si="134"/>
        <v>-2.9520582096112398E-3</v>
      </c>
    </row>
    <row r="2846" spans="1:14" x14ac:dyDescent="0.35">
      <c r="A2846" s="4">
        <v>4</v>
      </c>
      <c r="B2846" s="4">
        <f t="shared" si="132"/>
        <v>-5.2615367038240336E-3</v>
      </c>
      <c r="G2846" s="4">
        <v>53</v>
      </c>
      <c r="H2846" s="4">
        <f t="shared" si="133"/>
        <v>5.8222873533130457</v>
      </c>
      <c r="M2846" s="6">
        <v>0.67100000000000004</v>
      </c>
      <c r="N2846" s="8">
        <f t="shared" si="134"/>
        <v>8.0848870938500308E-2</v>
      </c>
    </row>
    <row r="2847" spans="1:14" x14ac:dyDescent="0.35">
      <c r="A2847" s="4">
        <v>13</v>
      </c>
      <c r="B2847" s="4">
        <f t="shared" si="132"/>
        <v>3.1223759862323677</v>
      </c>
      <c r="G2847" s="4">
        <v>0</v>
      </c>
      <c r="H2847" s="4">
        <f t="shared" si="133"/>
        <v>0</v>
      </c>
      <c r="M2847" s="6">
        <v>0.79300000000000004</v>
      </c>
      <c r="N2847" s="8">
        <f t="shared" si="134"/>
        <v>2.042442225098867</v>
      </c>
    </row>
    <row r="2848" spans="1:14" x14ac:dyDescent="0.35">
      <c r="A2848" s="4">
        <v>15</v>
      </c>
      <c r="B2848" s="4">
        <f t="shared" si="132"/>
        <v>6.0788925613053229</v>
      </c>
      <c r="G2848" s="4">
        <v>38</v>
      </c>
      <c r="H2848" s="4">
        <f t="shared" si="133"/>
        <v>2.1459362537597708</v>
      </c>
      <c r="M2848" s="6">
        <v>0.68200000000000005</v>
      </c>
      <c r="N2848" s="8">
        <f t="shared" si="134"/>
        <v>0.13095380939639828</v>
      </c>
    </row>
    <row r="2849" spans="1:14" x14ac:dyDescent="0.35">
      <c r="A2849" s="4">
        <v>3</v>
      </c>
      <c r="B2849" s="4">
        <f t="shared" si="132"/>
        <v>-4.4986550222447359E-2</v>
      </c>
      <c r="G2849" s="4">
        <v>28</v>
      </c>
      <c r="H2849" s="4">
        <f t="shared" si="133"/>
        <v>0.85849964722507843</v>
      </c>
      <c r="M2849" s="6">
        <v>0.54</v>
      </c>
      <c r="N2849" s="8">
        <f t="shared" si="134"/>
        <v>-0.10097265483991928</v>
      </c>
    </row>
    <row r="2850" spans="1:14" x14ac:dyDescent="0.35">
      <c r="A2850" s="4">
        <v>12</v>
      </c>
      <c r="B2850" s="4">
        <f t="shared" si="132"/>
        <v>2.0965337395208357</v>
      </c>
      <c r="G2850" s="4">
        <v>32</v>
      </c>
      <c r="H2850" s="4">
        <f t="shared" si="133"/>
        <v>1.2814921847791259</v>
      </c>
      <c r="M2850" s="6">
        <v>0.72299999999999998</v>
      </c>
      <c r="N2850" s="8">
        <f t="shared" si="134"/>
        <v>0.49096224586020615</v>
      </c>
    </row>
    <row r="2851" spans="1:14" x14ac:dyDescent="0.35">
      <c r="A2851" s="4">
        <v>3</v>
      </c>
      <c r="B2851" s="4">
        <f t="shared" si="132"/>
        <v>-4.4986550222447359E-2</v>
      </c>
      <c r="G2851" s="4">
        <v>13</v>
      </c>
      <c r="H2851" s="4">
        <f t="shared" si="133"/>
        <v>8.592035919066586E-2</v>
      </c>
      <c r="M2851" s="6">
        <v>0.54500000000000004</v>
      </c>
      <c r="N2851" s="8">
        <f t="shared" si="134"/>
        <v>-8.027586438603905E-2</v>
      </c>
    </row>
    <row r="2852" spans="1:14" x14ac:dyDescent="0.35">
      <c r="A2852" s="4">
        <v>9</v>
      </c>
      <c r="B2852" s="4">
        <f t="shared" si="132"/>
        <v>0.39657640974683322</v>
      </c>
      <c r="G2852" s="4">
        <v>65</v>
      </c>
      <c r="H2852" s="4">
        <f t="shared" si="133"/>
        <v>10.740044898833231</v>
      </c>
      <c r="M2852" s="6">
        <v>0.67</v>
      </c>
      <c r="N2852" s="8">
        <f t="shared" si="134"/>
        <v>7.7064126603481289E-2</v>
      </c>
    </row>
    <row r="2853" spans="1:14" x14ac:dyDescent="0.35">
      <c r="A2853" s="4">
        <v>9</v>
      </c>
      <c r="B2853" s="4">
        <f t="shared" si="132"/>
        <v>0.39657640974683322</v>
      </c>
      <c r="G2853" s="4">
        <v>16</v>
      </c>
      <c r="H2853" s="4">
        <f t="shared" si="133"/>
        <v>0.16018652309739073</v>
      </c>
      <c r="M2853" s="6">
        <v>0.42299999999999999</v>
      </c>
      <c r="N2853" s="8">
        <f t="shared" si="134"/>
        <v>-2.0375011464551127</v>
      </c>
    </row>
    <row r="2854" spans="1:14" x14ac:dyDescent="0.35">
      <c r="A2854" s="4">
        <v>8</v>
      </c>
      <c r="B2854" s="4">
        <f t="shared" si="132"/>
        <v>0.16908744968147643</v>
      </c>
      <c r="G2854" s="4">
        <v>77</v>
      </c>
      <c r="H2854" s="4">
        <f t="shared" si="133"/>
        <v>17.854109850884047</v>
      </c>
      <c r="M2854" s="6">
        <v>0.77300000000000002</v>
      </c>
      <c r="N2854" s="8">
        <f t="shared" si="134"/>
        <v>1.449272839306093</v>
      </c>
    </row>
    <row r="2855" spans="1:14" x14ac:dyDescent="0.35">
      <c r="A2855" s="4">
        <v>8</v>
      </c>
      <c r="B2855" s="4">
        <f t="shared" si="132"/>
        <v>0.16908744968147643</v>
      </c>
      <c r="G2855" s="4">
        <v>77</v>
      </c>
      <c r="H2855" s="4">
        <f t="shared" si="133"/>
        <v>17.854109850884047</v>
      </c>
      <c r="M2855" s="6">
        <v>0.63900000000000001</v>
      </c>
      <c r="N2855" s="8">
        <f t="shared" si="134"/>
        <v>9.667826281495772E-3</v>
      </c>
    </row>
    <row r="2856" spans="1:14" x14ac:dyDescent="0.35">
      <c r="A2856" s="4">
        <v>3</v>
      </c>
      <c r="B2856" s="4">
        <f t="shared" si="132"/>
        <v>-4.4986550222447359E-2</v>
      </c>
      <c r="G2856" s="4">
        <v>0</v>
      </c>
      <c r="H2856" s="4">
        <f t="shared" si="133"/>
        <v>0</v>
      </c>
      <c r="M2856" s="6">
        <v>0.76</v>
      </c>
      <c r="N2856" s="8">
        <f t="shared" si="134"/>
        <v>1.1331293704268337</v>
      </c>
    </row>
    <row r="2857" spans="1:14" x14ac:dyDescent="0.35">
      <c r="A2857" s="4">
        <v>1</v>
      </c>
      <c r="B2857" s="4">
        <f t="shared" si="132"/>
        <v>-0.3718571701143138</v>
      </c>
      <c r="G2857" s="4">
        <v>1</v>
      </c>
      <c r="H2857" s="4">
        <f t="shared" si="133"/>
        <v>3.9108037865573909E-5</v>
      </c>
      <c r="M2857" s="6">
        <v>0.54800000000000004</v>
      </c>
      <c r="N2857" s="8">
        <f t="shared" si="134"/>
        <v>-6.933296535574654E-2</v>
      </c>
    </row>
    <row r="2858" spans="1:14" x14ac:dyDescent="0.35">
      <c r="A2858" s="4">
        <v>3</v>
      </c>
      <c r="B2858" s="4">
        <f t="shared" si="132"/>
        <v>-4.4986550222447359E-2</v>
      </c>
      <c r="G2858" s="4">
        <v>0</v>
      </c>
      <c r="H2858" s="4">
        <f t="shared" si="133"/>
        <v>0</v>
      </c>
      <c r="M2858" s="6">
        <v>0.54</v>
      </c>
      <c r="N2858" s="8">
        <f t="shared" si="134"/>
        <v>-0.10097265483991928</v>
      </c>
    </row>
    <row r="2859" spans="1:14" x14ac:dyDescent="0.35">
      <c r="A2859" s="4">
        <v>1</v>
      </c>
      <c r="B2859" s="4">
        <f t="shared" si="132"/>
        <v>-0.3718571701143138</v>
      </c>
      <c r="G2859" s="4">
        <v>0</v>
      </c>
      <c r="H2859" s="4">
        <f t="shared" si="133"/>
        <v>0</v>
      </c>
      <c r="M2859" s="6">
        <v>0.55500000000000005</v>
      </c>
      <c r="N2859" s="8">
        <f t="shared" si="134"/>
        <v>-4.7763831823089818E-2</v>
      </c>
    </row>
    <row r="2860" spans="1:14" x14ac:dyDescent="0.35">
      <c r="A2860" s="4">
        <v>8</v>
      </c>
      <c r="B2860" s="4">
        <f t="shared" si="132"/>
        <v>0.16908744968147643</v>
      </c>
      <c r="G2860" s="4">
        <v>0</v>
      </c>
      <c r="H2860" s="4">
        <f t="shared" si="133"/>
        <v>0</v>
      </c>
      <c r="M2860" s="6">
        <v>0.59</v>
      </c>
      <c r="N2860" s="8">
        <f t="shared" si="134"/>
        <v>-1.8557066299306332E-3</v>
      </c>
    </row>
    <row r="2861" spans="1:14" x14ac:dyDescent="0.35">
      <c r="A2861" s="4">
        <v>2</v>
      </c>
      <c r="B2861" s="4">
        <f t="shared" si="132"/>
        <v>-0.15518246266652197</v>
      </c>
      <c r="G2861" s="4">
        <v>12</v>
      </c>
      <c r="H2861" s="4">
        <f t="shared" si="133"/>
        <v>6.7578689431711705E-2</v>
      </c>
      <c r="M2861" s="6">
        <v>0.66100000000000003</v>
      </c>
      <c r="N2861" s="8">
        <f t="shared" si="134"/>
        <v>4.8169368662902272E-2</v>
      </c>
    </row>
    <row r="2862" spans="1:14" x14ac:dyDescent="0.35">
      <c r="A2862" s="4">
        <v>3</v>
      </c>
      <c r="B2862" s="4">
        <f t="shared" si="132"/>
        <v>-4.4986550222447359E-2</v>
      </c>
      <c r="G2862" s="4">
        <v>0</v>
      </c>
      <c r="H2862" s="4">
        <f t="shared" si="133"/>
        <v>0</v>
      </c>
      <c r="M2862" s="6">
        <v>0.71499999999999997</v>
      </c>
      <c r="N2862" s="8">
        <f t="shared" si="134"/>
        <v>0.39552061718997772</v>
      </c>
    </row>
    <row r="2863" spans="1:14" x14ac:dyDescent="0.35">
      <c r="A2863" s="4">
        <v>1</v>
      </c>
      <c r="B2863" s="4">
        <f t="shared" si="132"/>
        <v>-0.3718571701143138</v>
      </c>
      <c r="G2863" s="4">
        <v>60</v>
      </c>
      <c r="H2863" s="4">
        <f t="shared" si="133"/>
        <v>8.4473361789639636</v>
      </c>
      <c r="M2863" s="6">
        <v>0.86099999999999999</v>
      </c>
      <c r="N2863" s="8">
        <f t="shared" si="134"/>
        <v>5.2222161506226774</v>
      </c>
    </row>
    <row r="2864" spans="1:14" x14ac:dyDescent="0.35">
      <c r="A2864" s="4">
        <v>1</v>
      </c>
      <c r="B2864" s="4">
        <f t="shared" si="132"/>
        <v>-0.3718571701143138</v>
      </c>
      <c r="G2864" s="4">
        <v>0</v>
      </c>
      <c r="H2864" s="4">
        <f t="shared" si="133"/>
        <v>0</v>
      </c>
      <c r="M2864" s="6">
        <v>0.68899999999999995</v>
      </c>
      <c r="N2864" s="8">
        <f t="shared" si="134"/>
        <v>0.17169771294364591</v>
      </c>
    </row>
    <row r="2865" spans="1:14" x14ac:dyDescent="0.35">
      <c r="A2865" s="4">
        <v>7</v>
      </c>
      <c r="B2865" s="4">
        <f t="shared" si="132"/>
        <v>5.1167071081998236E-2</v>
      </c>
      <c r="G2865" s="4">
        <v>0</v>
      </c>
      <c r="H2865" s="4">
        <f t="shared" si="133"/>
        <v>0</v>
      </c>
      <c r="M2865" s="6">
        <v>0.77200000000000002</v>
      </c>
      <c r="N2865" s="8">
        <f t="shared" si="134"/>
        <v>1.4230935782222229</v>
      </c>
    </row>
    <row r="2866" spans="1:14" x14ac:dyDescent="0.35">
      <c r="A2866" s="4">
        <v>11</v>
      </c>
      <c r="B2866" s="4">
        <f t="shared" si="132"/>
        <v>1.3242916585882474</v>
      </c>
      <c r="G2866" s="4">
        <v>62</v>
      </c>
      <c r="H2866" s="4">
        <f t="shared" si="133"/>
        <v>9.3205404484264971</v>
      </c>
      <c r="M2866" s="6">
        <v>0.54600000000000004</v>
      </c>
      <c r="N2866" s="8">
        <f t="shared" si="134"/>
        <v>-7.6509166356262343E-2</v>
      </c>
    </row>
    <row r="2867" spans="1:14" x14ac:dyDescent="0.35">
      <c r="A2867" s="4">
        <v>2</v>
      </c>
      <c r="B2867" s="4">
        <f t="shared" si="132"/>
        <v>-0.15518246266652197</v>
      </c>
      <c r="G2867" s="4">
        <v>45</v>
      </c>
      <c r="H2867" s="4">
        <f t="shared" si="133"/>
        <v>3.5637199505004213</v>
      </c>
      <c r="M2867" s="6">
        <v>0.70899999999999996</v>
      </c>
      <c r="N2867" s="8">
        <f t="shared" si="134"/>
        <v>0.33268705160469825</v>
      </c>
    </row>
    <row r="2868" spans="1:14" x14ac:dyDescent="0.35">
      <c r="A2868" s="4">
        <v>1</v>
      </c>
      <c r="B2868" s="4">
        <f t="shared" si="132"/>
        <v>-0.3718571701143138</v>
      </c>
      <c r="G2868" s="4">
        <v>19</v>
      </c>
      <c r="H2868" s="4">
        <f t="shared" si="133"/>
        <v>0.26824203171997135</v>
      </c>
      <c r="M2868" s="6">
        <v>0.51200000000000001</v>
      </c>
      <c r="N2868" s="8">
        <f t="shared" si="134"/>
        <v>-0.28438617455945259</v>
      </c>
    </row>
    <row r="2869" spans="1:14" x14ac:dyDescent="0.35">
      <c r="A2869" s="4">
        <v>13</v>
      </c>
      <c r="B2869" s="4">
        <f t="shared" si="132"/>
        <v>3.1223759862323677</v>
      </c>
      <c r="G2869" s="4">
        <v>28</v>
      </c>
      <c r="H2869" s="4">
        <f t="shared" si="133"/>
        <v>0.85849964722507843</v>
      </c>
      <c r="M2869" s="6">
        <v>0.57999999999999996</v>
      </c>
      <c r="N2869" s="8">
        <f t="shared" si="134"/>
        <v>-7.0162184967356919E-3</v>
      </c>
    </row>
    <row r="2870" spans="1:14" x14ac:dyDescent="0.35">
      <c r="A2870" s="4">
        <v>9</v>
      </c>
      <c r="B2870" s="4">
        <f t="shared" si="132"/>
        <v>0.39657640974683322</v>
      </c>
      <c r="G2870" s="4">
        <v>0</v>
      </c>
      <c r="H2870" s="4">
        <f t="shared" si="133"/>
        <v>0</v>
      </c>
      <c r="M2870" s="6">
        <v>0.79400000000000004</v>
      </c>
      <c r="N2870" s="8">
        <f t="shared" si="134"/>
        <v>2.0757287532381561</v>
      </c>
    </row>
    <row r="2871" spans="1:14" x14ac:dyDescent="0.35">
      <c r="A2871" s="4">
        <v>1</v>
      </c>
      <c r="B2871" s="4">
        <f t="shared" si="132"/>
        <v>-0.3718571701143138</v>
      </c>
      <c r="G2871" s="4">
        <v>76</v>
      </c>
      <c r="H2871" s="4">
        <f t="shared" si="133"/>
        <v>17.167490030078167</v>
      </c>
      <c r="M2871" s="6">
        <v>0.67900000000000005</v>
      </c>
      <c r="N2871" s="8">
        <f t="shared" si="134"/>
        <v>0.11567873353129164</v>
      </c>
    </row>
    <row r="2872" spans="1:14" x14ac:dyDescent="0.35">
      <c r="A2872" s="4">
        <v>1</v>
      </c>
      <c r="B2872" s="4">
        <f t="shared" si="132"/>
        <v>-0.3718571701143138</v>
      </c>
      <c r="G2872" s="4">
        <v>80</v>
      </c>
      <c r="H2872" s="4">
        <f t="shared" si="133"/>
        <v>20.023315387173842</v>
      </c>
      <c r="M2872" s="6">
        <v>0.67900000000000005</v>
      </c>
      <c r="N2872" s="8">
        <f t="shared" si="134"/>
        <v>0.11567873353129164</v>
      </c>
    </row>
    <row r="2873" spans="1:14" x14ac:dyDescent="0.35">
      <c r="A2873" s="4">
        <v>2</v>
      </c>
      <c r="B2873" s="4">
        <f t="shared" si="132"/>
        <v>-0.15518246266652197</v>
      </c>
      <c r="G2873" s="4">
        <v>40</v>
      </c>
      <c r="H2873" s="4">
        <f t="shared" si="133"/>
        <v>2.5029144233967302</v>
      </c>
      <c r="M2873" s="6">
        <v>0.40500000000000003</v>
      </c>
      <c r="N2873" s="8">
        <f t="shared" si="134"/>
        <v>-2.692262766901651</v>
      </c>
    </row>
    <row r="2874" spans="1:14" x14ac:dyDescent="0.35">
      <c r="A2874" s="4">
        <v>3</v>
      </c>
      <c r="B2874" s="4">
        <f t="shared" si="132"/>
        <v>-4.4986550222447359E-2</v>
      </c>
      <c r="G2874" s="4">
        <v>0</v>
      </c>
      <c r="H2874" s="4">
        <f t="shared" si="133"/>
        <v>0</v>
      </c>
      <c r="M2874" s="6">
        <v>0.65200000000000002</v>
      </c>
      <c r="N2874" s="8">
        <f t="shared" si="134"/>
        <v>2.7585211405798064E-2</v>
      </c>
    </row>
    <row r="2875" spans="1:14" x14ac:dyDescent="0.35">
      <c r="A2875" s="4">
        <v>11</v>
      </c>
      <c r="B2875" s="4">
        <f t="shared" si="132"/>
        <v>1.3242916585882474</v>
      </c>
      <c r="G2875" s="4">
        <v>12</v>
      </c>
      <c r="H2875" s="4">
        <f t="shared" si="133"/>
        <v>6.7578689431711705E-2</v>
      </c>
      <c r="M2875" s="6">
        <v>0.47799999999999998</v>
      </c>
      <c r="N2875" s="8">
        <f t="shared" si="134"/>
        <v>-0.70662679774395987</v>
      </c>
    </row>
    <row r="2876" spans="1:14" x14ac:dyDescent="0.35">
      <c r="A2876" s="4">
        <v>8</v>
      </c>
      <c r="B2876" s="4">
        <f t="shared" si="132"/>
        <v>0.16908744968147643</v>
      </c>
      <c r="G2876" s="4">
        <v>0</v>
      </c>
      <c r="H2876" s="4">
        <f t="shared" si="133"/>
        <v>0</v>
      </c>
      <c r="M2876" s="6">
        <v>0.51600000000000001</v>
      </c>
      <c r="N2876" s="8">
        <f t="shared" si="134"/>
        <v>-0.25027309194778913</v>
      </c>
    </row>
    <row r="2877" spans="1:14" x14ac:dyDescent="0.35">
      <c r="A2877" s="4">
        <v>9</v>
      </c>
      <c r="B2877" s="4">
        <f t="shared" si="132"/>
        <v>0.39657640974683322</v>
      </c>
      <c r="G2877" s="4">
        <v>1</v>
      </c>
      <c r="H2877" s="4">
        <f t="shared" si="133"/>
        <v>3.9108037865573909E-5</v>
      </c>
      <c r="M2877" s="6">
        <v>0.69099999999999995</v>
      </c>
      <c r="N2877" s="8">
        <f t="shared" si="134"/>
        <v>0.18472037900191562</v>
      </c>
    </row>
    <row r="2878" spans="1:14" x14ac:dyDescent="0.35">
      <c r="A2878" s="4">
        <v>1</v>
      </c>
      <c r="B2878" s="4">
        <f t="shared" si="132"/>
        <v>-0.3718571701143138</v>
      </c>
      <c r="G2878" s="4">
        <v>0</v>
      </c>
      <c r="H2878" s="4">
        <f t="shared" si="133"/>
        <v>0</v>
      </c>
      <c r="M2878" s="6">
        <v>0.53900000000000003</v>
      </c>
      <c r="N2878" s="8">
        <f t="shared" si="134"/>
        <v>-0.10549820486841112</v>
      </c>
    </row>
    <row r="2879" spans="1:14" x14ac:dyDescent="0.35">
      <c r="A2879" s="4">
        <v>1</v>
      </c>
      <c r="B2879" s="4">
        <f t="shared" si="132"/>
        <v>-0.3718571701143138</v>
      </c>
      <c r="G2879" s="4">
        <v>67</v>
      </c>
      <c r="H2879" s="4">
        <f t="shared" si="133"/>
        <v>11.762250792563604</v>
      </c>
      <c r="M2879" s="6">
        <v>0.88700000000000001</v>
      </c>
      <c r="N2879" s="8">
        <f t="shared" si="134"/>
        <v>7.0027731768679535</v>
      </c>
    </row>
    <row r="2880" spans="1:14" x14ac:dyDescent="0.35">
      <c r="A2880" s="4">
        <v>14</v>
      </c>
      <c r="B2880" s="4">
        <f t="shared" si="132"/>
        <v>4.4378262948011065</v>
      </c>
      <c r="G2880" s="4">
        <v>64</v>
      </c>
      <c r="H2880" s="4">
        <f t="shared" si="133"/>
        <v>10.251937478233007</v>
      </c>
      <c r="M2880" s="6">
        <v>0.55900000000000005</v>
      </c>
      <c r="N2880" s="8">
        <f t="shared" si="134"/>
        <v>-3.7731989303156077E-2</v>
      </c>
    </row>
    <row r="2881" spans="1:14" x14ac:dyDescent="0.35">
      <c r="A2881" s="4">
        <v>8</v>
      </c>
      <c r="B2881" s="4">
        <f t="shared" si="132"/>
        <v>0.16908744968147643</v>
      </c>
      <c r="G2881" s="4">
        <v>0</v>
      </c>
      <c r="H2881" s="4">
        <f t="shared" si="133"/>
        <v>0</v>
      </c>
      <c r="M2881" s="6">
        <v>0.70299999999999996</v>
      </c>
      <c r="N2881" s="8">
        <f t="shared" si="134"/>
        <v>0.2768875267469047</v>
      </c>
    </row>
    <row r="2882" spans="1:14" x14ac:dyDescent="0.35">
      <c r="A2882" s="4">
        <v>16</v>
      </c>
      <c r="B2882" s="4">
        <f t="shared" ref="B2882:B2945" si="135">((A2882-E$3)/E$4)^3</f>
        <v>8.0815826818232797</v>
      </c>
      <c r="G2882" s="4">
        <v>44</v>
      </c>
      <c r="H2882" s="4">
        <f t="shared" ref="H2882:H2945" si="136">((G2882-K$3)/K$4)^3</f>
        <v>3.3313790975410469</v>
      </c>
      <c r="M2882" s="6">
        <v>0.73799999999999999</v>
      </c>
      <c r="N2882" s="8">
        <f t="shared" ref="N2882:N2945" si="137">((M2882-Q$3)/Q$4)^3</f>
        <v>0.7090666584811276</v>
      </c>
    </row>
    <row r="2883" spans="1:14" x14ac:dyDescent="0.35">
      <c r="A2883" s="4">
        <v>11</v>
      </c>
      <c r="B2883" s="4">
        <f t="shared" si="135"/>
        <v>1.3242916585882474</v>
      </c>
      <c r="G2883" s="4">
        <v>8</v>
      </c>
      <c r="H2883" s="4">
        <f t="shared" si="136"/>
        <v>2.0023315387173841E-2</v>
      </c>
      <c r="M2883" s="6">
        <v>0.437</v>
      </c>
      <c r="N2883" s="8">
        <f t="shared" si="137"/>
        <v>-1.6088958395856836</v>
      </c>
    </row>
    <row r="2884" spans="1:14" x14ac:dyDescent="0.35">
      <c r="A2884" s="4">
        <v>10</v>
      </c>
      <c r="B2884" s="4">
        <f t="shared" si="135"/>
        <v>0.76964184735633479</v>
      </c>
      <c r="G2884" s="4">
        <v>0</v>
      </c>
      <c r="H2884" s="4">
        <f t="shared" si="136"/>
        <v>0</v>
      </c>
      <c r="M2884" s="6">
        <v>0.68100000000000005</v>
      </c>
      <c r="N2884" s="8">
        <f t="shared" si="137"/>
        <v>0.12572149930310239</v>
      </c>
    </row>
    <row r="2885" spans="1:14" x14ac:dyDescent="0.35">
      <c r="A2885" s="4">
        <v>1</v>
      </c>
      <c r="B2885" s="4">
        <f t="shared" si="135"/>
        <v>-0.3718571701143138</v>
      </c>
      <c r="G2885" s="4">
        <v>89</v>
      </c>
      <c r="H2885" s="4">
        <f t="shared" si="136"/>
        <v>27.569954346055773</v>
      </c>
      <c r="M2885" s="6">
        <v>0.66400000000000003</v>
      </c>
      <c r="N2885" s="8">
        <f t="shared" si="137"/>
        <v>5.6807962058326139E-2</v>
      </c>
    </row>
    <row r="2886" spans="1:14" x14ac:dyDescent="0.35">
      <c r="A2886" s="4">
        <v>4</v>
      </c>
      <c r="B2886" s="4">
        <f t="shared" si="135"/>
        <v>-5.2615367038240336E-3</v>
      </c>
      <c r="G2886" s="4">
        <v>0</v>
      </c>
      <c r="H2886" s="4">
        <f t="shared" si="136"/>
        <v>0</v>
      </c>
      <c r="M2886" s="6">
        <v>0.57899999999999996</v>
      </c>
      <c r="N2886" s="8">
        <f t="shared" si="137"/>
        <v>-7.7972803672016278E-3</v>
      </c>
    </row>
    <row r="2887" spans="1:14" x14ac:dyDescent="0.35">
      <c r="A2887" s="4">
        <v>12</v>
      </c>
      <c r="B2887" s="4">
        <f t="shared" si="135"/>
        <v>2.0965337395208357</v>
      </c>
      <c r="G2887" s="4">
        <v>0</v>
      </c>
      <c r="H2887" s="4">
        <f t="shared" si="136"/>
        <v>0</v>
      </c>
      <c r="M2887" s="6">
        <v>0.61199999999999999</v>
      </c>
      <c r="N2887" s="8">
        <f t="shared" si="137"/>
        <v>2.1796664218040906E-5</v>
      </c>
    </row>
    <row r="2888" spans="1:14" x14ac:dyDescent="0.35">
      <c r="A2888" s="4">
        <v>1</v>
      </c>
      <c r="B2888" s="4">
        <f t="shared" si="135"/>
        <v>-0.3718571701143138</v>
      </c>
      <c r="G2888" s="4">
        <v>51</v>
      </c>
      <c r="H2888" s="4">
        <f t="shared" si="136"/>
        <v>5.1877203309062425</v>
      </c>
      <c r="M2888" s="6">
        <v>0.92200000000000004</v>
      </c>
      <c r="N2888" s="8">
        <f t="shared" si="137"/>
        <v>9.9817693396822325</v>
      </c>
    </row>
    <row r="2889" spans="1:14" x14ac:dyDescent="0.35">
      <c r="A2889" s="4">
        <v>9</v>
      </c>
      <c r="B2889" s="4">
        <f t="shared" si="135"/>
        <v>0.39657640974683322</v>
      </c>
      <c r="G2889" s="4">
        <v>50</v>
      </c>
      <c r="H2889" s="4">
        <f t="shared" si="136"/>
        <v>4.8885047331967373</v>
      </c>
      <c r="M2889" s="6">
        <v>0.501</v>
      </c>
      <c r="N2889" s="8">
        <f t="shared" si="137"/>
        <v>-0.39386771973181678</v>
      </c>
    </row>
    <row r="2890" spans="1:14" x14ac:dyDescent="0.35">
      <c r="A2890" s="4">
        <v>2</v>
      </c>
      <c r="B2890" s="4">
        <f t="shared" si="135"/>
        <v>-0.15518246266652197</v>
      </c>
      <c r="G2890" s="4">
        <v>0</v>
      </c>
      <c r="H2890" s="4">
        <f t="shared" si="136"/>
        <v>0</v>
      </c>
      <c r="M2890" s="6">
        <v>0.62</v>
      </c>
      <c r="N2890" s="8">
        <f t="shared" si="137"/>
        <v>5.6719956823354442E-4</v>
      </c>
    </row>
    <row r="2891" spans="1:14" x14ac:dyDescent="0.35">
      <c r="A2891" s="4">
        <v>15</v>
      </c>
      <c r="B2891" s="4">
        <f t="shared" si="135"/>
        <v>6.0788925613053229</v>
      </c>
      <c r="G2891" s="4">
        <v>0</v>
      </c>
      <c r="H2891" s="4">
        <f t="shared" si="136"/>
        <v>0</v>
      </c>
      <c r="M2891" s="6">
        <v>0.67</v>
      </c>
      <c r="N2891" s="8">
        <f t="shared" si="137"/>
        <v>7.7064126603481289E-2</v>
      </c>
    </row>
    <row r="2892" spans="1:14" x14ac:dyDescent="0.35">
      <c r="A2892" s="4">
        <v>2</v>
      </c>
      <c r="B2892" s="4">
        <f t="shared" si="135"/>
        <v>-0.15518246266652197</v>
      </c>
      <c r="G2892" s="4">
        <v>0</v>
      </c>
      <c r="H2892" s="4">
        <f t="shared" si="136"/>
        <v>0</v>
      </c>
      <c r="M2892" s="6">
        <v>0.5</v>
      </c>
      <c r="N2892" s="8">
        <f t="shared" si="137"/>
        <v>-0.40502212515462666</v>
      </c>
    </row>
    <row r="2893" spans="1:14" x14ac:dyDescent="0.35">
      <c r="A2893" s="4">
        <v>1</v>
      </c>
      <c r="B2893" s="4">
        <f t="shared" si="135"/>
        <v>-0.3718571701143138</v>
      </c>
      <c r="G2893" s="4">
        <v>49</v>
      </c>
      <c r="H2893" s="4">
        <f t="shared" si="136"/>
        <v>4.6010215468469022</v>
      </c>
      <c r="M2893" s="6">
        <v>0.67</v>
      </c>
      <c r="N2893" s="8">
        <f t="shared" si="137"/>
        <v>7.7064126603481289E-2</v>
      </c>
    </row>
    <row r="2894" spans="1:14" x14ac:dyDescent="0.35">
      <c r="A2894" s="4">
        <v>1</v>
      </c>
      <c r="B2894" s="4">
        <f t="shared" si="135"/>
        <v>-0.3718571701143138</v>
      </c>
      <c r="G2894" s="4">
        <v>73</v>
      </c>
      <c r="H2894" s="4">
        <f t="shared" si="136"/>
        <v>15.213691566351965</v>
      </c>
      <c r="M2894" s="6">
        <v>0.50900000000000001</v>
      </c>
      <c r="N2894" s="8">
        <f t="shared" si="137"/>
        <v>-0.31191129493737124</v>
      </c>
    </row>
    <row r="2895" spans="1:14" x14ac:dyDescent="0.35">
      <c r="A2895" s="4">
        <v>2</v>
      </c>
      <c r="B2895" s="4">
        <f t="shared" si="135"/>
        <v>-0.15518246266652197</v>
      </c>
      <c r="G2895" s="4">
        <v>0</v>
      </c>
      <c r="H2895" s="4">
        <f t="shared" si="136"/>
        <v>0</v>
      </c>
      <c r="M2895" s="6">
        <v>0.43</v>
      </c>
      <c r="N2895" s="8">
        <f t="shared" si="137"/>
        <v>-1.8147716709018742</v>
      </c>
    </row>
    <row r="2896" spans="1:14" x14ac:dyDescent="0.35">
      <c r="A2896" s="4">
        <v>5</v>
      </c>
      <c r="B2896" s="4">
        <f t="shared" si="135"/>
        <v>4.7396761401866345E-7</v>
      </c>
      <c r="G2896" s="4">
        <v>0</v>
      </c>
      <c r="H2896" s="4">
        <f t="shared" si="136"/>
        <v>0</v>
      </c>
      <c r="M2896" s="6">
        <v>0.52800000000000002</v>
      </c>
      <c r="N2896" s="8">
        <f t="shared" si="137"/>
        <v>-0.16449846665327592</v>
      </c>
    </row>
    <row r="2897" spans="1:14" x14ac:dyDescent="0.35">
      <c r="A2897" s="4">
        <v>1</v>
      </c>
      <c r="B2897" s="4">
        <f t="shared" si="135"/>
        <v>-0.3718571701143138</v>
      </c>
      <c r="G2897" s="4">
        <v>34</v>
      </c>
      <c r="H2897" s="4">
        <f t="shared" si="136"/>
        <v>1.5371023202685161</v>
      </c>
      <c r="M2897" s="6">
        <v>0.66500000000000004</v>
      </c>
      <c r="N2897" s="8">
        <f t="shared" si="137"/>
        <v>5.9901714458154336E-2</v>
      </c>
    </row>
    <row r="2898" spans="1:14" x14ac:dyDescent="0.35">
      <c r="A2898" s="4">
        <v>9</v>
      </c>
      <c r="B2898" s="4">
        <f t="shared" si="135"/>
        <v>0.39657640974683322</v>
      </c>
      <c r="G2898" s="4">
        <v>79</v>
      </c>
      <c r="H2898" s="4">
        <f t="shared" si="136"/>
        <v>19.281787881204689</v>
      </c>
      <c r="M2898" s="6">
        <v>0.621</v>
      </c>
      <c r="N2898" s="8">
        <f t="shared" si="137"/>
        <v>7.2011554639075188E-4</v>
      </c>
    </row>
    <row r="2899" spans="1:14" x14ac:dyDescent="0.35">
      <c r="A2899" s="4">
        <v>6</v>
      </c>
      <c r="B2899" s="4">
        <f t="shared" si="135"/>
        <v>6.8073778701327808E-3</v>
      </c>
      <c r="G2899" s="4">
        <v>51</v>
      </c>
      <c r="H2899" s="4">
        <f t="shared" si="136"/>
        <v>5.1877203309062425</v>
      </c>
      <c r="M2899" s="6">
        <v>0.629</v>
      </c>
      <c r="N2899" s="8">
        <f t="shared" si="137"/>
        <v>3.0157258429129911E-3</v>
      </c>
    </row>
    <row r="2900" spans="1:14" x14ac:dyDescent="0.35">
      <c r="A2900" s="4">
        <v>2</v>
      </c>
      <c r="B2900" s="4">
        <f t="shared" si="135"/>
        <v>-0.15518246266652197</v>
      </c>
      <c r="G2900" s="4">
        <v>81</v>
      </c>
      <c r="H2900" s="4">
        <f t="shared" si="136"/>
        <v>20.783614751318456</v>
      </c>
      <c r="M2900" s="6">
        <v>0.56399999999999995</v>
      </c>
      <c r="N2900" s="8">
        <f t="shared" si="137"/>
        <v>-2.7305709961798218E-2</v>
      </c>
    </row>
    <row r="2901" spans="1:14" x14ac:dyDescent="0.35">
      <c r="A2901" s="4">
        <v>6</v>
      </c>
      <c r="B2901" s="4">
        <f t="shared" si="135"/>
        <v>6.8073778701327808E-3</v>
      </c>
      <c r="G2901" s="4">
        <v>26</v>
      </c>
      <c r="H2901" s="4">
        <f t="shared" si="136"/>
        <v>0.68736287352532688</v>
      </c>
      <c r="M2901" s="6">
        <v>0.65600000000000003</v>
      </c>
      <c r="N2901" s="8">
        <f t="shared" si="137"/>
        <v>3.579793816935227E-2</v>
      </c>
    </row>
    <row r="2902" spans="1:14" x14ac:dyDescent="0.35">
      <c r="A2902" s="4">
        <v>2</v>
      </c>
      <c r="B2902" s="4">
        <f t="shared" si="135"/>
        <v>-0.15518246266652197</v>
      </c>
      <c r="G2902" s="4">
        <v>48</v>
      </c>
      <c r="H2902" s="4">
        <f t="shared" si="136"/>
        <v>4.3250361236295491</v>
      </c>
      <c r="M2902" s="6">
        <v>0.72599999999999998</v>
      </c>
      <c r="N2902" s="8">
        <f t="shared" si="137"/>
        <v>0.53037018293237259</v>
      </c>
    </row>
    <row r="2903" spans="1:14" x14ac:dyDescent="0.35">
      <c r="A2903" s="4">
        <v>8</v>
      </c>
      <c r="B2903" s="4">
        <f t="shared" si="135"/>
        <v>0.16908744968147643</v>
      </c>
      <c r="G2903" s="4">
        <v>22</v>
      </c>
      <c r="H2903" s="4">
        <f t="shared" si="136"/>
        <v>0.41642238719263086</v>
      </c>
      <c r="M2903" s="6">
        <v>0.40200000000000002</v>
      </c>
      <c r="N2903" s="8">
        <f t="shared" si="137"/>
        <v>-2.8134420581281825</v>
      </c>
    </row>
    <row r="2904" spans="1:14" x14ac:dyDescent="0.35">
      <c r="A2904" s="4">
        <v>1</v>
      </c>
      <c r="B2904" s="4">
        <f t="shared" si="135"/>
        <v>-0.3718571701143138</v>
      </c>
      <c r="G2904" s="4">
        <v>1</v>
      </c>
      <c r="H2904" s="4">
        <f t="shared" si="136"/>
        <v>3.9108037865573909E-5</v>
      </c>
      <c r="M2904" s="6">
        <v>0.77</v>
      </c>
      <c r="N2904" s="8">
        <f t="shared" si="137"/>
        <v>1.3716846536612075</v>
      </c>
    </row>
    <row r="2905" spans="1:14" x14ac:dyDescent="0.35">
      <c r="A2905" s="4">
        <v>2</v>
      </c>
      <c r="B2905" s="4">
        <f t="shared" si="135"/>
        <v>-0.15518246266652197</v>
      </c>
      <c r="G2905" s="4">
        <v>69</v>
      </c>
      <c r="H2905" s="4">
        <f t="shared" si="136"/>
        <v>12.847342411181817</v>
      </c>
      <c r="M2905" s="6">
        <v>0.70399999999999996</v>
      </c>
      <c r="N2905" s="8">
        <f t="shared" si="137"/>
        <v>0.28571669282076478</v>
      </c>
    </row>
    <row r="2906" spans="1:14" x14ac:dyDescent="0.35">
      <c r="A2906" s="4">
        <v>1</v>
      </c>
      <c r="B2906" s="4">
        <f t="shared" si="135"/>
        <v>-0.3718571701143138</v>
      </c>
      <c r="G2906" s="4">
        <v>46</v>
      </c>
      <c r="H2906" s="4">
        <f t="shared" si="136"/>
        <v>3.8066199736835009</v>
      </c>
      <c r="M2906" s="6">
        <v>0.64600000000000002</v>
      </c>
      <c r="N2906" s="8">
        <f t="shared" si="137"/>
        <v>1.7783515192495259E-2</v>
      </c>
    </row>
    <row r="2907" spans="1:14" x14ac:dyDescent="0.35">
      <c r="A2907" s="4">
        <v>3</v>
      </c>
      <c r="B2907" s="4">
        <f t="shared" si="135"/>
        <v>-4.4986550222447359E-2</v>
      </c>
      <c r="G2907" s="4">
        <v>71</v>
      </c>
      <c r="H2907" s="4">
        <f t="shared" si="136"/>
        <v>13.997196940505422</v>
      </c>
      <c r="M2907" s="6">
        <v>0.49199999999999999</v>
      </c>
      <c r="N2907" s="8">
        <f t="shared" si="137"/>
        <v>-0.50193054467516229</v>
      </c>
    </row>
    <row r="2908" spans="1:14" x14ac:dyDescent="0.35">
      <c r="A2908" s="4">
        <v>11</v>
      </c>
      <c r="B2908" s="4">
        <f t="shared" si="135"/>
        <v>1.3242916585882474</v>
      </c>
      <c r="G2908" s="4">
        <v>62</v>
      </c>
      <c r="H2908" s="4">
        <f t="shared" si="136"/>
        <v>9.3205404484264971</v>
      </c>
      <c r="M2908" s="6">
        <v>0.66800000000000004</v>
      </c>
      <c r="N2908" s="8">
        <f t="shared" si="137"/>
        <v>6.9852699215132458E-2</v>
      </c>
    </row>
    <row r="2909" spans="1:14" x14ac:dyDescent="0.35">
      <c r="A2909" s="4">
        <v>2</v>
      </c>
      <c r="B2909" s="4">
        <f t="shared" si="135"/>
        <v>-0.15518246266652197</v>
      </c>
      <c r="G2909" s="4">
        <v>91</v>
      </c>
      <c r="H2909" s="4">
        <f t="shared" si="136"/>
        <v>29.47068320239838</v>
      </c>
      <c r="M2909" s="6">
        <v>0.72599999999999998</v>
      </c>
      <c r="N2909" s="8">
        <f t="shared" si="137"/>
        <v>0.53037018293237259</v>
      </c>
    </row>
    <row r="2910" spans="1:14" x14ac:dyDescent="0.35">
      <c r="A2910" s="4">
        <v>10</v>
      </c>
      <c r="B2910" s="4">
        <f t="shared" si="135"/>
        <v>0.76964184735633479</v>
      </c>
      <c r="G2910" s="4">
        <v>77</v>
      </c>
      <c r="H2910" s="4">
        <f t="shared" si="136"/>
        <v>17.854109850884047</v>
      </c>
      <c r="M2910" s="6">
        <v>0.66600000000000004</v>
      </c>
      <c r="N2910" s="8">
        <f t="shared" si="137"/>
        <v>6.3105799367401308E-2</v>
      </c>
    </row>
    <row r="2911" spans="1:14" x14ac:dyDescent="0.35">
      <c r="A2911" s="4">
        <v>10</v>
      </c>
      <c r="B2911" s="4">
        <f t="shared" si="135"/>
        <v>0.76964184735633479</v>
      </c>
      <c r="G2911" s="4">
        <v>69</v>
      </c>
      <c r="H2911" s="4">
        <f t="shared" si="136"/>
        <v>12.847342411181817</v>
      </c>
      <c r="M2911" s="6">
        <v>0.52200000000000002</v>
      </c>
      <c r="N2911" s="8">
        <f t="shared" si="137"/>
        <v>-0.20439590008890546</v>
      </c>
    </row>
    <row r="2912" spans="1:14" x14ac:dyDescent="0.35">
      <c r="A2912" s="4">
        <v>4</v>
      </c>
      <c r="B2912" s="4">
        <f t="shared" si="135"/>
        <v>-5.2615367038240336E-3</v>
      </c>
      <c r="G2912" s="4">
        <v>75</v>
      </c>
      <c r="H2912" s="4">
        <f t="shared" si="136"/>
        <v>16.498703474538985</v>
      </c>
      <c r="M2912" s="6">
        <v>0.60799999999999998</v>
      </c>
      <c r="N2912" s="8">
        <f t="shared" si="137"/>
        <v>1.3420343207660652E-10</v>
      </c>
    </row>
    <row r="2913" spans="1:14" x14ac:dyDescent="0.35">
      <c r="A2913" s="4">
        <v>4</v>
      </c>
      <c r="B2913" s="4">
        <f t="shared" si="135"/>
        <v>-5.2615367038240336E-3</v>
      </c>
      <c r="G2913" s="4">
        <v>84</v>
      </c>
      <c r="H2913" s="4">
        <f t="shared" si="136"/>
        <v>23.17949047507711</v>
      </c>
      <c r="M2913" s="6">
        <v>0.874</v>
      </c>
      <c r="N2913" s="8">
        <f t="shared" si="137"/>
        <v>6.0690316083064317</v>
      </c>
    </row>
    <row r="2914" spans="1:14" x14ac:dyDescent="0.35">
      <c r="A2914" s="4">
        <v>1</v>
      </c>
      <c r="B2914" s="4">
        <f t="shared" si="135"/>
        <v>-0.3718571701143138</v>
      </c>
      <c r="G2914" s="4">
        <v>84</v>
      </c>
      <c r="H2914" s="4">
        <f t="shared" si="136"/>
        <v>23.17949047507711</v>
      </c>
      <c r="M2914" s="6">
        <v>0.60399999999999998</v>
      </c>
      <c r="N2914" s="8">
        <f t="shared" si="137"/>
        <v>-1.9486468740160445E-5</v>
      </c>
    </row>
    <row r="2915" spans="1:14" x14ac:dyDescent="0.35">
      <c r="A2915" s="4">
        <v>6</v>
      </c>
      <c r="B2915" s="4">
        <f t="shared" si="135"/>
        <v>6.8073778701327808E-3</v>
      </c>
      <c r="G2915" s="4">
        <v>90</v>
      </c>
      <c r="H2915" s="4">
        <f t="shared" si="136"/>
        <v>28.509759604003371</v>
      </c>
      <c r="M2915" s="6">
        <v>0.61199999999999999</v>
      </c>
      <c r="N2915" s="8">
        <f t="shared" si="137"/>
        <v>2.1796664218040906E-5</v>
      </c>
    </row>
    <row r="2916" spans="1:14" x14ac:dyDescent="0.35">
      <c r="A2916" s="4">
        <v>1</v>
      </c>
      <c r="B2916" s="4">
        <f t="shared" si="135"/>
        <v>-0.3718571701143138</v>
      </c>
      <c r="G2916" s="4">
        <v>31</v>
      </c>
      <c r="H2916" s="4">
        <f t="shared" si="136"/>
        <v>1.1650675560533121</v>
      </c>
      <c r="M2916" s="6">
        <v>0.71299999999999997</v>
      </c>
      <c r="N2916" s="8">
        <f t="shared" si="137"/>
        <v>0.37376876024411665</v>
      </c>
    </row>
    <row r="2917" spans="1:14" x14ac:dyDescent="0.35">
      <c r="A2917" s="4">
        <v>1</v>
      </c>
      <c r="B2917" s="4">
        <f t="shared" si="135"/>
        <v>-0.3718571701143138</v>
      </c>
      <c r="G2917" s="4">
        <v>0</v>
      </c>
      <c r="H2917" s="4">
        <f t="shared" si="136"/>
        <v>0</v>
      </c>
      <c r="M2917" s="6">
        <v>0.73299999999999998</v>
      </c>
      <c r="N2917" s="8">
        <f t="shared" si="137"/>
        <v>0.63040110884038103</v>
      </c>
    </row>
    <row r="2918" spans="1:14" x14ac:dyDescent="0.35">
      <c r="A2918" s="4">
        <v>1</v>
      </c>
      <c r="B2918" s="4">
        <f t="shared" si="135"/>
        <v>-0.3718571701143138</v>
      </c>
      <c r="G2918" s="4">
        <v>0</v>
      </c>
      <c r="H2918" s="4">
        <f t="shared" si="136"/>
        <v>0</v>
      </c>
      <c r="M2918" s="6">
        <v>0.626</v>
      </c>
      <c r="N2918" s="8">
        <f t="shared" si="137"/>
        <v>1.9024829215255772E-3</v>
      </c>
    </row>
    <row r="2919" spans="1:14" x14ac:dyDescent="0.35">
      <c r="A2919" s="4">
        <v>2</v>
      </c>
      <c r="B2919" s="4">
        <f t="shared" si="135"/>
        <v>-0.15518246266652197</v>
      </c>
      <c r="G2919" s="4">
        <v>0</v>
      </c>
      <c r="H2919" s="4">
        <f t="shared" si="136"/>
        <v>0</v>
      </c>
      <c r="M2919" s="6">
        <v>0.71099999999999997</v>
      </c>
      <c r="N2919" s="8">
        <f t="shared" si="137"/>
        <v>0.35282939338301084</v>
      </c>
    </row>
    <row r="2920" spans="1:14" x14ac:dyDescent="0.35">
      <c r="A2920" s="4">
        <v>6</v>
      </c>
      <c r="B2920" s="4">
        <f t="shared" si="135"/>
        <v>6.8073778701327808E-3</v>
      </c>
      <c r="G2920" s="4">
        <v>58</v>
      </c>
      <c r="H2920" s="4">
        <f t="shared" si="136"/>
        <v>7.6304474840278536</v>
      </c>
      <c r="M2920" s="6">
        <v>0.59099999999999997</v>
      </c>
      <c r="N2920" s="8">
        <f t="shared" si="137"/>
        <v>-1.5621373716409846E-3</v>
      </c>
    </row>
    <row r="2921" spans="1:14" x14ac:dyDescent="0.35">
      <c r="A2921" s="4">
        <v>2</v>
      </c>
      <c r="B2921" s="4">
        <f t="shared" si="135"/>
        <v>-0.15518246266652197</v>
      </c>
      <c r="G2921" s="4">
        <v>54</v>
      </c>
      <c r="H2921" s="4">
        <f t="shared" si="136"/>
        <v>6.158108074464729</v>
      </c>
      <c r="M2921" s="6">
        <v>0.38300000000000001</v>
      </c>
      <c r="N2921" s="8">
        <f t="shared" si="137"/>
        <v>-3.6662642937210226</v>
      </c>
    </row>
    <row r="2922" spans="1:14" x14ac:dyDescent="0.35">
      <c r="A2922" s="4">
        <v>8</v>
      </c>
      <c r="B2922" s="4">
        <f t="shared" si="135"/>
        <v>0.16908744968147643</v>
      </c>
      <c r="G2922" s="4">
        <v>50</v>
      </c>
      <c r="H2922" s="4">
        <f t="shared" si="136"/>
        <v>4.8885047331967373</v>
      </c>
      <c r="M2922" s="6">
        <v>0.70599999999999996</v>
      </c>
      <c r="N2922" s="8">
        <f t="shared" si="137"/>
        <v>0.30393413127567603</v>
      </c>
    </row>
    <row r="2923" spans="1:14" x14ac:dyDescent="0.35">
      <c r="A2923" s="4">
        <v>7</v>
      </c>
      <c r="B2923" s="4">
        <f t="shared" si="135"/>
        <v>5.1167071081998236E-2</v>
      </c>
      <c r="G2923" s="4">
        <v>57</v>
      </c>
      <c r="H2923" s="4">
        <f t="shared" si="136"/>
        <v>7.2425348564392262</v>
      </c>
      <c r="M2923" s="6">
        <v>0.434</v>
      </c>
      <c r="N2923" s="8">
        <f t="shared" si="137"/>
        <v>-1.6951071559373583</v>
      </c>
    </row>
    <row r="2924" spans="1:14" x14ac:dyDescent="0.35">
      <c r="A2924" s="4">
        <v>12</v>
      </c>
      <c r="B2924" s="4">
        <f t="shared" si="135"/>
        <v>2.0965337395208357</v>
      </c>
      <c r="G2924" s="4">
        <v>32</v>
      </c>
      <c r="H2924" s="4">
        <f t="shared" si="136"/>
        <v>1.2814921847791259</v>
      </c>
      <c r="M2924" s="6">
        <v>0.61399999999999999</v>
      </c>
      <c r="N2924" s="8">
        <f t="shared" si="137"/>
        <v>7.222365678113557E-5</v>
      </c>
    </row>
    <row r="2925" spans="1:14" x14ac:dyDescent="0.35">
      <c r="A2925" s="4">
        <v>2</v>
      </c>
      <c r="B2925" s="4">
        <f t="shared" si="135"/>
        <v>-0.15518246266652197</v>
      </c>
      <c r="G2925" s="4">
        <v>46</v>
      </c>
      <c r="H2925" s="4">
        <f t="shared" si="136"/>
        <v>3.8066199736835009</v>
      </c>
      <c r="M2925" s="6">
        <v>0.40799999999999997</v>
      </c>
      <c r="N2925" s="8">
        <f t="shared" si="137"/>
        <v>-2.5746139961641408</v>
      </c>
    </row>
    <row r="2926" spans="1:14" x14ac:dyDescent="0.35">
      <c r="A2926" s="4">
        <v>4</v>
      </c>
      <c r="B2926" s="4">
        <f t="shared" si="135"/>
        <v>-5.2615367038240336E-3</v>
      </c>
      <c r="G2926" s="4">
        <v>0</v>
      </c>
      <c r="H2926" s="4">
        <f t="shared" si="136"/>
        <v>0</v>
      </c>
      <c r="M2926" s="6">
        <v>0.51400000000000001</v>
      </c>
      <c r="N2926" s="8">
        <f t="shared" si="137"/>
        <v>-0.26696649444840559</v>
      </c>
    </row>
    <row r="2927" spans="1:14" x14ac:dyDescent="0.35">
      <c r="A2927" s="4">
        <v>1</v>
      </c>
      <c r="B2927" s="4">
        <f t="shared" si="135"/>
        <v>-0.3718571701143138</v>
      </c>
      <c r="G2927" s="4">
        <v>0</v>
      </c>
      <c r="H2927" s="4">
        <f t="shared" si="136"/>
        <v>0</v>
      </c>
      <c r="M2927" s="6">
        <v>0.46</v>
      </c>
      <c r="N2927" s="8">
        <f t="shared" si="137"/>
        <v>-1.0428846451341658</v>
      </c>
    </row>
    <row r="2928" spans="1:14" x14ac:dyDescent="0.35">
      <c r="A2928" s="4">
        <v>6</v>
      </c>
      <c r="B2928" s="4">
        <f t="shared" si="135"/>
        <v>6.8073778701327808E-3</v>
      </c>
      <c r="G2928" s="4">
        <v>0</v>
      </c>
      <c r="H2928" s="4">
        <f t="shared" si="136"/>
        <v>0</v>
      </c>
      <c r="M2928" s="6">
        <v>0.61599999999999999</v>
      </c>
      <c r="N2928" s="8">
        <f t="shared" si="137"/>
        <v>1.6962313699697525E-4</v>
      </c>
    </row>
    <row r="2929" spans="1:14" x14ac:dyDescent="0.35">
      <c r="A2929" s="4">
        <v>2</v>
      </c>
      <c r="B2929" s="4">
        <f t="shared" si="135"/>
        <v>-0.15518246266652197</v>
      </c>
      <c r="G2929" s="4">
        <v>0</v>
      </c>
      <c r="H2929" s="4">
        <f t="shared" si="136"/>
        <v>0</v>
      </c>
      <c r="M2929" s="6">
        <v>0.76200000000000001</v>
      </c>
      <c r="N2929" s="8">
        <f t="shared" si="137"/>
        <v>1.1784267318041539</v>
      </c>
    </row>
    <row r="2930" spans="1:14" x14ac:dyDescent="0.35">
      <c r="A2930" s="4">
        <v>5</v>
      </c>
      <c r="B2930" s="4">
        <f t="shared" si="135"/>
        <v>4.7396761401866345E-7</v>
      </c>
      <c r="G2930" s="4">
        <v>0</v>
      </c>
      <c r="H2930" s="4">
        <f t="shared" si="136"/>
        <v>0</v>
      </c>
      <c r="M2930" s="6">
        <v>0.48899999999999999</v>
      </c>
      <c r="N2930" s="8">
        <f t="shared" si="137"/>
        <v>-0.54191566065815577</v>
      </c>
    </row>
    <row r="2931" spans="1:14" x14ac:dyDescent="0.35">
      <c r="A2931" s="4">
        <v>4</v>
      </c>
      <c r="B2931" s="4">
        <f t="shared" si="135"/>
        <v>-5.2615367038240336E-3</v>
      </c>
      <c r="G2931" s="4">
        <v>25</v>
      </c>
      <c r="H2931" s="4">
        <f t="shared" si="136"/>
        <v>0.61106309164959216</v>
      </c>
      <c r="M2931" s="6">
        <v>0.69</v>
      </c>
      <c r="N2931" s="8">
        <f t="shared" si="137"/>
        <v>0.17812971565250621</v>
      </c>
    </row>
    <row r="2932" spans="1:14" x14ac:dyDescent="0.35">
      <c r="A2932" s="4">
        <v>1</v>
      </c>
      <c r="B2932" s="4">
        <f t="shared" si="135"/>
        <v>-0.3718571701143138</v>
      </c>
      <c r="G2932" s="4">
        <v>0</v>
      </c>
      <c r="H2932" s="4">
        <f t="shared" si="136"/>
        <v>0</v>
      </c>
      <c r="M2932" s="6">
        <v>0.64700000000000002</v>
      </c>
      <c r="N2932" s="8">
        <f t="shared" si="137"/>
        <v>1.9221846839715746E-2</v>
      </c>
    </row>
    <row r="2933" spans="1:14" x14ac:dyDescent="0.35">
      <c r="A2933" s="4">
        <v>3</v>
      </c>
      <c r="B2933" s="4">
        <f t="shared" si="135"/>
        <v>-4.4986550222447359E-2</v>
      </c>
      <c r="G2933" s="4">
        <v>39</v>
      </c>
      <c r="H2933" s="4">
        <f t="shared" si="136"/>
        <v>2.3198496981479786</v>
      </c>
      <c r="M2933" s="6">
        <v>0.66800000000000004</v>
      </c>
      <c r="N2933" s="8">
        <f t="shared" si="137"/>
        <v>6.9852699215132458E-2</v>
      </c>
    </row>
    <row r="2934" spans="1:14" x14ac:dyDescent="0.35">
      <c r="A2934" s="4">
        <v>4</v>
      </c>
      <c r="B2934" s="4">
        <f t="shared" si="135"/>
        <v>-5.2615367038240336E-3</v>
      </c>
      <c r="G2934" s="4">
        <v>28</v>
      </c>
      <c r="H2934" s="4">
        <f t="shared" si="136"/>
        <v>0.85849964722507843</v>
      </c>
      <c r="M2934" s="6">
        <v>0.72699999999999998</v>
      </c>
      <c r="N2934" s="8">
        <f t="shared" si="137"/>
        <v>0.54396009075485408</v>
      </c>
    </row>
    <row r="2935" spans="1:14" x14ac:dyDescent="0.35">
      <c r="A2935" s="4">
        <v>9</v>
      </c>
      <c r="B2935" s="4">
        <f t="shared" si="135"/>
        <v>0.39657640974683322</v>
      </c>
      <c r="G2935" s="4">
        <v>0</v>
      </c>
      <c r="H2935" s="4">
        <f t="shared" si="136"/>
        <v>0</v>
      </c>
      <c r="M2935" s="6">
        <v>0.52300000000000002</v>
      </c>
      <c r="N2935" s="8">
        <f t="shared" si="137"/>
        <v>-0.19734234341194942</v>
      </c>
    </row>
    <row r="2936" spans="1:14" x14ac:dyDescent="0.35">
      <c r="A2936" s="4">
        <v>30</v>
      </c>
      <c r="B2936" s="4">
        <f t="shared" si="135"/>
        <v>94.254170844346376</v>
      </c>
      <c r="G2936" s="4">
        <v>0</v>
      </c>
      <c r="H2936" s="4">
        <f t="shared" si="136"/>
        <v>0</v>
      </c>
      <c r="M2936" s="6">
        <v>0.60399999999999998</v>
      </c>
      <c r="N2936" s="8">
        <f t="shared" si="137"/>
        <v>-1.9486468740160445E-5</v>
      </c>
    </row>
    <row r="2937" spans="1:14" x14ac:dyDescent="0.35">
      <c r="A2937" s="4">
        <v>6</v>
      </c>
      <c r="B2937" s="4">
        <f t="shared" si="135"/>
        <v>6.8073778701327808E-3</v>
      </c>
      <c r="G2937" s="4">
        <v>0</v>
      </c>
      <c r="H2937" s="4">
        <f t="shared" si="136"/>
        <v>0</v>
      </c>
      <c r="M2937" s="6">
        <v>0.52300000000000002</v>
      </c>
      <c r="N2937" s="8">
        <f t="shared" si="137"/>
        <v>-0.19734234341194942</v>
      </c>
    </row>
    <row r="2938" spans="1:14" x14ac:dyDescent="0.35">
      <c r="A2938" s="4">
        <v>20</v>
      </c>
      <c r="B2938" s="4">
        <f t="shared" si="135"/>
        <v>20.428739625597824</v>
      </c>
      <c r="G2938" s="4">
        <v>0</v>
      </c>
      <c r="H2938" s="4">
        <f t="shared" si="136"/>
        <v>0</v>
      </c>
      <c r="M2938" s="6">
        <v>0.26600000000000001</v>
      </c>
      <c r="N2938" s="8">
        <f t="shared" si="137"/>
        <v>-12.87960425867934</v>
      </c>
    </row>
    <row r="2939" spans="1:14" x14ac:dyDescent="0.35">
      <c r="A2939" s="4">
        <v>8</v>
      </c>
      <c r="B2939" s="4">
        <f t="shared" si="135"/>
        <v>0.16908744968147643</v>
      </c>
      <c r="G2939" s="4">
        <v>0</v>
      </c>
      <c r="H2939" s="4">
        <f t="shared" si="136"/>
        <v>0</v>
      </c>
      <c r="M2939" s="6">
        <v>0.55700000000000005</v>
      </c>
      <c r="N2939" s="8">
        <f t="shared" si="137"/>
        <v>-4.255102052899562E-2</v>
      </c>
    </row>
    <row r="2940" spans="1:14" x14ac:dyDescent="0.35">
      <c r="A2940" s="4">
        <v>11</v>
      </c>
      <c r="B2940" s="4">
        <f t="shared" si="135"/>
        <v>1.3242916585882474</v>
      </c>
      <c r="G2940" s="4">
        <v>5</v>
      </c>
      <c r="H2940" s="4">
        <f t="shared" si="136"/>
        <v>4.8885047331967387E-3</v>
      </c>
      <c r="M2940" s="6">
        <v>0.311</v>
      </c>
      <c r="N2940" s="8">
        <f t="shared" si="137"/>
        <v>-8.4343269301763257</v>
      </c>
    </row>
    <row r="2941" spans="1:14" x14ac:dyDescent="0.35">
      <c r="A2941" s="4">
        <v>2</v>
      </c>
      <c r="B2941" s="4">
        <f t="shared" si="135"/>
        <v>-0.15518246266652197</v>
      </c>
      <c r="G2941" s="4">
        <v>77</v>
      </c>
      <c r="H2941" s="4">
        <f t="shared" si="136"/>
        <v>17.854109850884047</v>
      </c>
      <c r="M2941" s="6">
        <v>0.63700000000000001</v>
      </c>
      <c r="N2941" s="8">
        <f t="shared" si="137"/>
        <v>7.9186961772787882E-3</v>
      </c>
    </row>
    <row r="2942" spans="1:14" x14ac:dyDescent="0.35">
      <c r="A2942" s="4">
        <v>2</v>
      </c>
      <c r="B2942" s="4">
        <f t="shared" si="135"/>
        <v>-0.15518246266652197</v>
      </c>
      <c r="G2942" s="4">
        <v>0</v>
      </c>
      <c r="H2942" s="4">
        <f t="shared" si="136"/>
        <v>0</v>
      </c>
      <c r="M2942" s="6">
        <v>0.40100000000000002</v>
      </c>
      <c r="N2942" s="8">
        <f t="shared" si="137"/>
        <v>-2.8546287365635075</v>
      </c>
    </row>
    <row r="2943" spans="1:14" x14ac:dyDescent="0.35">
      <c r="A2943" s="4">
        <v>2</v>
      </c>
      <c r="B2943" s="4">
        <f t="shared" si="135"/>
        <v>-0.15518246266652197</v>
      </c>
      <c r="G2943" s="4">
        <v>0</v>
      </c>
      <c r="H2943" s="4">
        <f t="shared" si="136"/>
        <v>0</v>
      </c>
      <c r="M2943" s="6">
        <v>0.63</v>
      </c>
      <c r="N2943" s="8">
        <f t="shared" si="137"/>
        <v>3.4657093175644617E-3</v>
      </c>
    </row>
    <row r="2944" spans="1:14" x14ac:dyDescent="0.35">
      <c r="A2944" s="4">
        <v>1</v>
      </c>
      <c r="B2944" s="4">
        <f t="shared" si="135"/>
        <v>-0.3718571701143138</v>
      </c>
      <c r="G2944" s="4">
        <v>0</v>
      </c>
      <c r="H2944" s="4">
        <f t="shared" si="136"/>
        <v>0</v>
      </c>
      <c r="M2944" s="6">
        <v>0.65800000000000003</v>
      </c>
      <c r="N2944" s="8">
        <f t="shared" si="137"/>
        <v>4.0454175343420051E-2</v>
      </c>
    </row>
    <row r="2945" spans="1:14" x14ac:dyDescent="0.35">
      <c r="A2945" s="4">
        <v>1</v>
      </c>
      <c r="B2945" s="4">
        <f t="shared" si="135"/>
        <v>-0.3718571701143138</v>
      </c>
      <c r="G2945" s="4">
        <v>57</v>
      </c>
      <c r="H2945" s="4">
        <f t="shared" si="136"/>
        <v>7.2425348564392262</v>
      </c>
      <c r="M2945" s="6">
        <v>0.61</v>
      </c>
      <c r="N2945" s="8">
        <f t="shared" si="137"/>
        <v>2.8771573460276228E-6</v>
      </c>
    </row>
    <row r="2946" spans="1:14" x14ac:dyDescent="0.35">
      <c r="A2946" s="4">
        <v>10</v>
      </c>
      <c r="B2946" s="4">
        <f t="shared" ref="B2946:B3009" si="138">((A2946-E$3)/E$4)^3</f>
        <v>0.76964184735633479</v>
      </c>
      <c r="G2946" s="4">
        <v>0</v>
      </c>
      <c r="H2946" s="4">
        <f t="shared" ref="H2946:H3009" si="139">((G2946-K$3)/K$4)^3</f>
        <v>0</v>
      </c>
      <c r="M2946" s="6">
        <v>0.66100000000000003</v>
      </c>
      <c r="N2946" s="8">
        <f t="shared" ref="N2946:N3009" si="140">((M2946-Q$3)/Q$4)^3</f>
        <v>4.8169368662902272E-2</v>
      </c>
    </row>
    <row r="2947" spans="1:14" x14ac:dyDescent="0.35">
      <c r="A2947" s="4">
        <v>12</v>
      </c>
      <c r="B2947" s="4">
        <f t="shared" si="138"/>
        <v>2.0965337395208357</v>
      </c>
      <c r="G2947" s="4">
        <v>32</v>
      </c>
      <c r="H2947" s="4">
        <f t="shared" si="139"/>
        <v>1.2814921847791259</v>
      </c>
      <c r="M2947" s="6">
        <v>0.60799999999999998</v>
      </c>
      <c r="N2947" s="8">
        <f t="shared" si="140"/>
        <v>1.3420343207660652E-10</v>
      </c>
    </row>
    <row r="2948" spans="1:14" x14ac:dyDescent="0.35">
      <c r="A2948" s="4">
        <v>2</v>
      </c>
      <c r="B2948" s="4">
        <f t="shared" si="138"/>
        <v>-0.15518246266652197</v>
      </c>
      <c r="G2948" s="4">
        <v>0</v>
      </c>
      <c r="H2948" s="4">
        <f t="shared" si="139"/>
        <v>0</v>
      </c>
      <c r="M2948" s="6">
        <v>0.59299999999999997</v>
      </c>
      <c r="N2948" s="8">
        <f t="shared" si="140"/>
        <v>-1.0712220059962694E-3</v>
      </c>
    </row>
    <row r="2949" spans="1:14" x14ac:dyDescent="0.35">
      <c r="A2949" s="4">
        <v>16</v>
      </c>
      <c r="B2949" s="4">
        <f t="shared" si="138"/>
        <v>8.0815826818232797</v>
      </c>
      <c r="G2949" s="4">
        <v>25</v>
      </c>
      <c r="H2949" s="4">
        <f t="shared" si="139"/>
        <v>0.61106309164959216</v>
      </c>
      <c r="M2949" s="6">
        <v>0.57299999999999995</v>
      </c>
      <c r="N2949" s="8">
        <f t="shared" si="140"/>
        <v>-1.3725552468630475E-2</v>
      </c>
    </row>
    <row r="2950" spans="1:14" x14ac:dyDescent="0.35">
      <c r="A2950" s="4">
        <v>10</v>
      </c>
      <c r="B2950" s="4">
        <f t="shared" si="138"/>
        <v>0.76964184735633479</v>
      </c>
      <c r="G2950" s="4">
        <v>35</v>
      </c>
      <c r="H2950" s="4">
        <f t="shared" si="139"/>
        <v>1.6767571234864804</v>
      </c>
      <c r="M2950" s="6">
        <v>0.749</v>
      </c>
      <c r="N2950" s="8">
        <f t="shared" si="140"/>
        <v>0.90459875513799692</v>
      </c>
    </row>
    <row r="2951" spans="1:14" x14ac:dyDescent="0.35">
      <c r="A2951" s="4">
        <v>8</v>
      </c>
      <c r="B2951" s="4">
        <f t="shared" si="138"/>
        <v>0.16908744968147643</v>
      </c>
      <c r="G2951" s="4">
        <v>38</v>
      </c>
      <c r="H2951" s="4">
        <f t="shared" si="139"/>
        <v>2.1459362537597708</v>
      </c>
      <c r="M2951" s="6">
        <v>0.45500000000000002</v>
      </c>
      <c r="N2951" s="8">
        <f t="shared" si="140"/>
        <v>-1.1522505269052672</v>
      </c>
    </row>
    <row r="2952" spans="1:14" x14ac:dyDescent="0.35">
      <c r="A2952" s="4">
        <v>1</v>
      </c>
      <c r="B2952" s="4">
        <f t="shared" si="138"/>
        <v>-0.3718571701143138</v>
      </c>
      <c r="G2952" s="4">
        <v>5</v>
      </c>
      <c r="H2952" s="4">
        <f t="shared" si="139"/>
        <v>4.8885047331967387E-3</v>
      </c>
      <c r="M2952" s="6">
        <v>0.44600000000000001</v>
      </c>
      <c r="N2952" s="8">
        <f t="shared" si="140"/>
        <v>-1.367895795514565</v>
      </c>
    </row>
    <row r="2953" spans="1:14" x14ac:dyDescent="0.35">
      <c r="A2953" s="4">
        <v>1</v>
      </c>
      <c r="B2953" s="4">
        <f t="shared" si="138"/>
        <v>-0.3718571701143138</v>
      </c>
      <c r="G2953" s="4">
        <v>24</v>
      </c>
      <c r="H2953" s="4">
        <f t="shared" si="139"/>
        <v>0.54062951545369364</v>
      </c>
      <c r="M2953" s="6">
        <v>0.46</v>
      </c>
      <c r="N2953" s="8">
        <f t="shared" si="140"/>
        <v>-1.0428846451341658</v>
      </c>
    </row>
    <row r="2954" spans="1:14" x14ac:dyDescent="0.35">
      <c r="A2954" s="4">
        <v>9</v>
      </c>
      <c r="B2954" s="4">
        <f t="shared" si="138"/>
        <v>0.39657640974683322</v>
      </c>
      <c r="G2954" s="4">
        <v>8</v>
      </c>
      <c r="H2954" s="4">
        <f t="shared" si="139"/>
        <v>2.0023315387173841E-2</v>
      </c>
      <c r="M2954" s="6">
        <v>0.49</v>
      </c>
      <c r="N2954" s="8">
        <f t="shared" si="140"/>
        <v>-0.52835996863041379</v>
      </c>
    </row>
    <row r="2955" spans="1:14" x14ac:dyDescent="0.35">
      <c r="A2955" s="4">
        <v>2</v>
      </c>
      <c r="B2955" s="4">
        <f t="shared" si="138"/>
        <v>-0.15518246266652197</v>
      </c>
      <c r="G2955" s="4">
        <v>25</v>
      </c>
      <c r="H2955" s="4">
        <f t="shared" si="139"/>
        <v>0.61106309164959216</v>
      </c>
      <c r="M2955" s="6">
        <v>0.51500000000000001</v>
      </c>
      <c r="N2955" s="8">
        <f t="shared" si="140"/>
        <v>-0.25852997505941616</v>
      </c>
    </row>
    <row r="2956" spans="1:14" x14ac:dyDescent="0.35">
      <c r="A2956" s="4">
        <v>3</v>
      </c>
      <c r="B2956" s="4">
        <f t="shared" si="138"/>
        <v>-4.4986550222447359E-2</v>
      </c>
      <c r="G2956" s="4">
        <v>85</v>
      </c>
      <c r="H2956" s="4">
        <f t="shared" si="139"/>
        <v>24.01722375419557</v>
      </c>
      <c r="M2956" s="6">
        <v>0.70699999999999996</v>
      </c>
      <c r="N2956" s="8">
        <f t="shared" si="140"/>
        <v>0.31332626990721746</v>
      </c>
    </row>
    <row r="2957" spans="1:14" x14ac:dyDescent="0.35">
      <c r="A2957" s="4">
        <v>4</v>
      </c>
      <c r="B2957" s="4">
        <f t="shared" si="138"/>
        <v>-5.2615367038240336E-3</v>
      </c>
      <c r="G2957" s="4">
        <v>0</v>
      </c>
      <c r="H2957" s="4">
        <f t="shared" si="139"/>
        <v>0</v>
      </c>
      <c r="M2957" s="6">
        <v>0.73799999999999999</v>
      </c>
      <c r="N2957" s="8">
        <f t="shared" si="140"/>
        <v>0.7090666584811276</v>
      </c>
    </row>
    <row r="2958" spans="1:14" x14ac:dyDescent="0.35">
      <c r="A2958" s="4">
        <v>5</v>
      </c>
      <c r="B2958" s="4">
        <f t="shared" si="138"/>
        <v>4.7396761401866345E-7</v>
      </c>
      <c r="G2958" s="4">
        <v>67</v>
      </c>
      <c r="H2958" s="4">
        <f t="shared" si="139"/>
        <v>11.762250792563604</v>
      </c>
      <c r="M2958" s="6">
        <v>0.59599999999999997</v>
      </c>
      <c r="N2958" s="8">
        <f t="shared" si="140"/>
        <v>-5.4640995618753364E-4</v>
      </c>
    </row>
    <row r="2959" spans="1:14" x14ac:dyDescent="0.35">
      <c r="A2959" s="4">
        <v>8</v>
      </c>
      <c r="B2959" s="4">
        <f t="shared" si="138"/>
        <v>0.16908744968147643</v>
      </c>
      <c r="G2959" s="4">
        <v>76</v>
      </c>
      <c r="H2959" s="4">
        <f t="shared" si="139"/>
        <v>17.167490030078167</v>
      </c>
      <c r="M2959" s="6">
        <v>0.69499999999999995</v>
      </c>
      <c r="N2959" s="8">
        <f t="shared" si="140"/>
        <v>0.21270830130994703</v>
      </c>
    </row>
    <row r="2960" spans="1:14" x14ac:dyDescent="0.35">
      <c r="A2960" s="4">
        <v>3</v>
      </c>
      <c r="B2960" s="4">
        <f t="shared" si="138"/>
        <v>-4.4986550222447359E-2</v>
      </c>
      <c r="G2960" s="4">
        <v>54</v>
      </c>
      <c r="H2960" s="4">
        <f t="shared" si="139"/>
        <v>6.158108074464729</v>
      </c>
      <c r="M2960" s="6">
        <v>0.52400000000000002</v>
      </c>
      <c r="N2960" s="8">
        <f t="shared" si="140"/>
        <v>-0.19045295801039414</v>
      </c>
    </row>
    <row r="2961" spans="1:14" x14ac:dyDescent="0.35">
      <c r="A2961" s="4">
        <v>2</v>
      </c>
      <c r="B2961" s="4">
        <f t="shared" si="138"/>
        <v>-0.15518246266652197</v>
      </c>
      <c r="G2961" s="4">
        <v>66</v>
      </c>
      <c r="H2961" s="4">
        <f t="shared" si="139"/>
        <v>11.243404454201036</v>
      </c>
      <c r="M2961" s="6">
        <v>0.77900000000000003</v>
      </c>
      <c r="N2961" s="8">
        <f t="shared" si="140"/>
        <v>1.6131173759468169</v>
      </c>
    </row>
    <row r="2962" spans="1:14" x14ac:dyDescent="0.35">
      <c r="A2962" s="4">
        <v>15</v>
      </c>
      <c r="B2962" s="4">
        <f t="shared" si="138"/>
        <v>6.0788925613053229</v>
      </c>
      <c r="G2962" s="4">
        <v>71</v>
      </c>
      <c r="H2962" s="4">
        <f t="shared" si="139"/>
        <v>13.997196940505422</v>
      </c>
      <c r="M2962" s="6">
        <v>0.72499999999999998</v>
      </c>
      <c r="N2962" s="8">
        <f t="shared" si="140"/>
        <v>0.51700852825926769</v>
      </c>
    </row>
    <row r="2963" spans="1:14" x14ac:dyDescent="0.35">
      <c r="A2963" s="4">
        <v>10</v>
      </c>
      <c r="B2963" s="4">
        <f t="shared" si="138"/>
        <v>0.76964184735633479</v>
      </c>
      <c r="G2963" s="4">
        <v>77</v>
      </c>
      <c r="H2963" s="4">
        <f t="shared" si="139"/>
        <v>17.854109850884047</v>
      </c>
      <c r="M2963" s="6">
        <v>0.57299999999999995</v>
      </c>
      <c r="N2963" s="8">
        <f t="shared" si="140"/>
        <v>-1.3725552468630475E-2</v>
      </c>
    </row>
    <row r="2964" spans="1:14" x14ac:dyDescent="0.35">
      <c r="A2964" s="4">
        <v>9</v>
      </c>
      <c r="B2964" s="4">
        <f t="shared" si="138"/>
        <v>0.39657640974683322</v>
      </c>
      <c r="G2964" s="4">
        <v>64</v>
      </c>
      <c r="H2964" s="4">
        <f t="shared" si="139"/>
        <v>10.251937478233007</v>
      </c>
      <c r="M2964" s="6">
        <v>0.66500000000000004</v>
      </c>
      <c r="N2964" s="8">
        <f t="shared" si="140"/>
        <v>5.9901714458154336E-2</v>
      </c>
    </row>
    <row r="2965" spans="1:14" x14ac:dyDescent="0.35">
      <c r="A2965" s="4">
        <v>3</v>
      </c>
      <c r="B2965" s="4">
        <f t="shared" si="138"/>
        <v>-4.4986550222447359E-2</v>
      </c>
      <c r="G2965" s="4">
        <v>36</v>
      </c>
      <c r="H2965" s="4">
        <f t="shared" si="139"/>
        <v>1.8246246146562157</v>
      </c>
      <c r="M2965" s="6">
        <v>0.48899999999999999</v>
      </c>
      <c r="N2965" s="8">
        <f t="shared" si="140"/>
        <v>-0.54191566065815577</v>
      </c>
    </row>
    <row r="2966" spans="1:14" x14ac:dyDescent="0.35">
      <c r="A2966" s="4">
        <v>5</v>
      </c>
      <c r="B2966" s="4">
        <f t="shared" si="138"/>
        <v>4.7396761401866345E-7</v>
      </c>
      <c r="G2966" s="4">
        <v>50</v>
      </c>
      <c r="H2966" s="4">
        <f t="shared" si="139"/>
        <v>4.8885047331967373</v>
      </c>
      <c r="M2966" s="6">
        <v>0.55800000000000005</v>
      </c>
      <c r="N2966" s="8">
        <f t="shared" si="140"/>
        <v>-4.0093248970166619E-2</v>
      </c>
    </row>
    <row r="2967" spans="1:14" x14ac:dyDescent="0.35">
      <c r="A2967" s="4">
        <v>10</v>
      </c>
      <c r="B2967" s="4">
        <f t="shared" si="138"/>
        <v>0.76964184735633479</v>
      </c>
      <c r="G2967" s="4">
        <v>0</v>
      </c>
      <c r="H2967" s="4">
        <f t="shared" si="139"/>
        <v>0</v>
      </c>
      <c r="M2967" s="6">
        <v>0.626</v>
      </c>
      <c r="N2967" s="8">
        <f t="shared" si="140"/>
        <v>1.9024829215255772E-3</v>
      </c>
    </row>
    <row r="2968" spans="1:14" x14ac:dyDescent="0.35">
      <c r="A2968" s="4">
        <v>5</v>
      </c>
      <c r="B2968" s="4">
        <f t="shared" si="138"/>
        <v>4.7396761401866345E-7</v>
      </c>
      <c r="G2968" s="4">
        <v>35</v>
      </c>
      <c r="H2968" s="4">
        <f t="shared" si="139"/>
        <v>1.6767571234864804</v>
      </c>
      <c r="M2968" s="6">
        <v>0.83199999999999996</v>
      </c>
      <c r="N2968" s="8">
        <f t="shared" si="140"/>
        <v>3.6248255526906048</v>
      </c>
    </row>
    <row r="2969" spans="1:14" x14ac:dyDescent="0.35">
      <c r="A2969" s="4">
        <v>14</v>
      </c>
      <c r="B2969" s="4">
        <f t="shared" si="138"/>
        <v>4.4378262948011065</v>
      </c>
      <c r="G2969" s="4">
        <v>0</v>
      </c>
      <c r="H2969" s="4">
        <f t="shared" si="139"/>
        <v>0</v>
      </c>
      <c r="M2969" s="6">
        <v>0.63100000000000001</v>
      </c>
      <c r="N2969" s="8">
        <f t="shared" si="140"/>
        <v>3.9583659180524458E-3</v>
      </c>
    </row>
    <row r="2970" spans="1:14" x14ac:dyDescent="0.35">
      <c r="A2970" s="4">
        <v>4</v>
      </c>
      <c r="B2970" s="4">
        <f t="shared" si="138"/>
        <v>-5.2615367038240336E-3</v>
      </c>
      <c r="G2970" s="4">
        <v>0</v>
      </c>
      <c r="H2970" s="4">
        <f t="shared" si="139"/>
        <v>0</v>
      </c>
      <c r="M2970" s="6">
        <v>0.499</v>
      </c>
      <c r="N2970" s="8">
        <f t="shared" si="140"/>
        <v>-0.41638516373347717</v>
      </c>
    </row>
    <row r="2971" spans="1:14" x14ac:dyDescent="0.35">
      <c r="A2971" s="4">
        <v>16</v>
      </c>
      <c r="B2971" s="4">
        <f t="shared" si="138"/>
        <v>8.0815826818232797</v>
      </c>
      <c r="G2971" s="4">
        <v>61</v>
      </c>
      <c r="H2971" s="4">
        <f t="shared" si="139"/>
        <v>8.8767815427658281</v>
      </c>
      <c r="M2971" s="6">
        <v>0.53</v>
      </c>
      <c r="N2971" s="8">
        <f t="shared" si="140"/>
        <v>-0.15245598737074595</v>
      </c>
    </row>
    <row r="2972" spans="1:14" x14ac:dyDescent="0.35">
      <c r="A2972" s="4">
        <v>8</v>
      </c>
      <c r="B2972" s="4">
        <f t="shared" si="138"/>
        <v>0.16908744968147643</v>
      </c>
      <c r="G2972" s="4">
        <v>65</v>
      </c>
      <c r="H2972" s="4">
        <f t="shared" si="139"/>
        <v>10.740044898833231</v>
      </c>
      <c r="M2972" s="6">
        <v>0.628</v>
      </c>
      <c r="N2972" s="8">
        <f t="shared" si="140"/>
        <v>2.6064823688528244E-3</v>
      </c>
    </row>
    <row r="2973" spans="1:14" x14ac:dyDescent="0.35">
      <c r="A2973" s="4">
        <v>6</v>
      </c>
      <c r="B2973" s="4">
        <f t="shared" si="138"/>
        <v>6.8073778701327808E-3</v>
      </c>
      <c r="G2973" s="4">
        <v>0</v>
      </c>
      <c r="H2973" s="4">
        <f t="shared" si="139"/>
        <v>0</v>
      </c>
      <c r="M2973" s="6">
        <v>0.66200000000000003</v>
      </c>
      <c r="N2973" s="8">
        <f t="shared" si="140"/>
        <v>5.0943722285945334E-2</v>
      </c>
    </row>
    <row r="2974" spans="1:14" x14ac:dyDescent="0.35">
      <c r="A2974" s="4">
        <v>4</v>
      </c>
      <c r="B2974" s="4">
        <f t="shared" si="138"/>
        <v>-5.2615367038240336E-3</v>
      </c>
      <c r="G2974" s="4">
        <v>66</v>
      </c>
      <c r="H2974" s="4">
        <f t="shared" si="139"/>
        <v>11.243404454201036</v>
      </c>
      <c r="M2974" s="6">
        <v>0.622</v>
      </c>
      <c r="N2974" s="8">
        <f t="shared" si="140"/>
        <v>8.9830652317760126E-4</v>
      </c>
    </row>
    <row r="2975" spans="1:14" x14ac:dyDescent="0.35">
      <c r="A2975" s="4">
        <v>13</v>
      </c>
      <c r="B2975" s="4">
        <f t="shared" si="138"/>
        <v>3.1223759862323677</v>
      </c>
      <c r="G2975" s="4">
        <v>48</v>
      </c>
      <c r="H2975" s="4">
        <f t="shared" si="139"/>
        <v>4.3250361236295491</v>
      </c>
      <c r="M2975" s="6">
        <v>0.54700000000000004</v>
      </c>
      <c r="N2975" s="8">
        <f t="shared" si="140"/>
        <v>-7.2862177721246577E-2</v>
      </c>
    </row>
    <row r="2976" spans="1:14" x14ac:dyDescent="0.35">
      <c r="A2976" s="4">
        <v>2</v>
      </c>
      <c r="B2976" s="4">
        <f t="shared" si="138"/>
        <v>-0.15518246266652197</v>
      </c>
      <c r="G2976" s="4">
        <v>41</v>
      </c>
      <c r="H2976" s="4">
        <f t="shared" si="139"/>
        <v>2.6953650777332196</v>
      </c>
      <c r="M2976" s="6">
        <v>0.54700000000000004</v>
      </c>
      <c r="N2976" s="8">
        <f t="shared" si="140"/>
        <v>-7.2862177721246577E-2</v>
      </c>
    </row>
    <row r="2977" spans="1:14" x14ac:dyDescent="0.35">
      <c r="A2977" s="4">
        <v>8</v>
      </c>
      <c r="B2977" s="4">
        <f t="shared" si="138"/>
        <v>0.16908744968147643</v>
      </c>
      <c r="G2977" s="4">
        <v>0</v>
      </c>
      <c r="H2977" s="4">
        <f t="shared" si="139"/>
        <v>0</v>
      </c>
      <c r="M2977" s="6">
        <v>0.624</v>
      </c>
      <c r="N2977" s="8">
        <f t="shared" si="140"/>
        <v>1.338245973621058E-3</v>
      </c>
    </row>
    <row r="2978" spans="1:14" x14ac:dyDescent="0.35">
      <c r="A2978" s="4">
        <v>6</v>
      </c>
      <c r="B2978" s="4">
        <f t="shared" si="138"/>
        <v>6.8073778701327808E-3</v>
      </c>
      <c r="G2978" s="4">
        <v>40</v>
      </c>
      <c r="H2978" s="4">
        <f t="shared" si="139"/>
        <v>2.5029144233967302</v>
      </c>
      <c r="M2978" s="6">
        <v>0.40699999999999997</v>
      </c>
      <c r="N2978" s="8">
        <f t="shared" si="140"/>
        <v>-2.6134411948977183</v>
      </c>
    </row>
    <row r="2979" spans="1:14" x14ac:dyDescent="0.35">
      <c r="A2979" s="4">
        <v>1</v>
      </c>
      <c r="B2979" s="4">
        <f t="shared" si="138"/>
        <v>-0.3718571701143138</v>
      </c>
      <c r="G2979" s="4">
        <v>42</v>
      </c>
      <c r="H2979" s="4">
        <f t="shared" si="139"/>
        <v>2.8974363093846387</v>
      </c>
      <c r="M2979" s="6">
        <v>0.68300000000000005</v>
      </c>
      <c r="N2979" s="8">
        <f t="shared" si="140"/>
        <v>0.13632931512828159</v>
      </c>
    </row>
    <row r="2980" spans="1:14" x14ac:dyDescent="0.35">
      <c r="A2980" s="4">
        <v>4</v>
      </c>
      <c r="B2980" s="4">
        <f t="shared" si="138"/>
        <v>-5.2615367038240336E-3</v>
      </c>
      <c r="G2980" s="4">
        <v>74</v>
      </c>
      <c r="H2980" s="4">
        <f t="shared" si="139"/>
        <v>15.847515536039316</v>
      </c>
      <c r="M2980" s="6">
        <v>0.51800000000000002</v>
      </c>
      <c r="N2980" s="8">
        <f t="shared" si="140"/>
        <v>-0.23429050205564136</v>
      </c>
    </row>
    <row r="2981" spans="1:14" x14ac:dyDescent="0.35">
      <c r="A2981" s="4">
        <v>7</v>
      </c>
      <c r="B2981" s="4">
        <f t="shared" si="138"/>
        <v>5.1167071081998236E-2</v>
      </c>
      <c r="G2981" s="4">
        <v>60</v>
      </c>
      <c r="H2981" s="4">
        <f t="shared" si="139"/>
        <v>8.4473361789639636</v>
      </c>
      <c r="M2981" s="6">
        <v>0.68899999999999995</v>
      </c>
      <c r="N2981" s="8">
        <f t="shared" si="140"/>
        <v>0.17169771294364591</v>
      </c>
    </row>
    <row r="2982" spans="1:14" x14ac:dyDescent="0.35">
      <c r="A2982" s="4">
        <v>8</v>
      </c>
      <c r="B2982" s="4">
        <f t="shared" si="138"/>
        <v>0.16908744968147643</v>
      </c>
      <c r="G2982" s="4">
        <v>17</v>
      </c>
      <c r="H2982" s="4">
        <f t="shared" si="139"/>
        <v>0.19213779003356452</v>
      </c>
      <c r="M2982" s="6">
        <v>0.56399999999999995</v>
      </c>
      <c r="N2982" s="8">
        <f t="shared" si="140"/>
        <v>-2.7305709961798218E-2</v>
      </c>
    </row>
    <row r="2983" spans="1:14" x14ac:dyDescent="0.35">
      <c r="A2983" s="4">
        <v>5</v>
      </c>
      <c r="B2983" s="4">
        <f t="shared" si="138"/>
        <v>4.7396761401866345E-7</v>
      </c>
      <c r="G2983" s="4">
        <v>0</v>
      </c>
      <c r="H2983" s="4">
        <f t="shared" si="139"/>
        <v>0</v>
      </c>
      <c r="M2983" s="6">
        <v>0.44800000000000001</v>
      </c>
      <c r="N2983" s="8">
        <f t="shared" si="140"/>
        <v>-1.3178330881588198</v>
      </c>
    </row>
    <row r="2984" spans="1:14" x14ac:dyDescent="0.35">
      <c r="A2984" s="4">
        <v>3</v>
      </c>
      <c r="B2984" s="4">
        <f t="shared" si="138"/>
        <v>-4.4986550222447359E-2</v>
      </c>
      <c r="G2984" s="4">
        <v>0</v>
      </c>
      <c r="H2984" s="4">
        <f t="shared" si="139"/>
        <v>0</v>
      </c>
      <c r="M2984" s="6">
        <v>0.61</v>
      </c>
      <c r="N2984" s="8">
        <f t="shared" si="140"/>
        <v>2.8771573460276228E-6</v>
      </c>
    </row>
    <row r="2985" spans="1:14" x14ac:dyDescent="0.35">
      <c r="A2985" s="4">
        <v>7</v>
      </c>
      <c r="B2985" s="4">
        <f t="shared" si="138"/>
        <v>5.1167071081998236E-2</v>
      </c>
      <c r="G2985" s="4">
        <v>0</v>
      </c>
      <c r="H2985" s="4">
        <f t="shared" si="139"/>
        <v>0</v>
      </c>
      <c r="M2985" s="6">
        <v>0.69499999999999995</v>
      </c>
      <c r="N2985" s="8">
        <f t="shared" si="140"/>
        <v>0.21270830130994703</v>
      </c>
    </row>
    <row r="2986" spans="1:14" x14ac:dyDescent="0.35">
      <c r="A2986" s="4">
        <v>3</v>
      </c>
      <c r="B2986" s="4">
        <f t="shared" si="138"/>
        <v>-4.4986550222447359E-2</v>
      </c>
      <c r="G2986" s="4">
        <v>0</v>
      </c>
      <c r="H2986" s="4">
        <f t="shared" si="139"/>
        <v>0</v>
      </c>
      <c r="M2986" s="6">
        <v>0.78100000000000003</v>
      </c>
      <c r="N2986" s="8">
        <f t="shared" si="140"/>
        <v>1.670357271790089</v>
      </c>
    </row>
    <row r="2987" spans="1:14" x14ac:dyDescent="0.35">
      <c r="A2987" s="4">
        <v>5</v>
      </c>
      <c r="B2987" s="4">
        <f t="shared" si="138"/>
        <v>4.7396761401866345E-7</v>
      </c>
      <c r="G2987" s="4">
        <v>0</v>
      </c>
      <c r="H2987" s="4">
        <f t="shared" si="139"/>
        <v>0</v>
      </c>
      <c r="M2987" s="6">
        <v>0.56000000000000005</v>
      </c>
      <c r="N2987" s="8">
        <f t="shared" si="140"/>
        <v>-3.5465308402718811E-2</v>
      </c>
    </row>
    <row r="2988" spans="1:14" x14ac:dyDescent="0.35">
      <c r="A2988" s="4">
        <v>2</v>
      </c>
      <c r="B2988" s="4">
        <f t="shared" si="138"/>
        <v>-0.15518246266652197</v>
      </c>
      <c r="G2988" s="4">
        <v>85</v>
      </c>
      <c r="H2988" s="4">
        <f t="shared" si="139"/>
        <v>24.01722375419557</v>
      </c>
      <c r="M2988" s="6">
        <v>0.64100000000000001</v>
      </c>
      <c r="N2988" s="8">
        <f t="shared" si="140"/>
        <v>1.1657241397886296E-2</v>
      </c>
    </row>
    <row r="2989" spans="1:14" x14ac:dyDescent="0.35">
      <c r="A2989" s="4">
        <v>5</v>
      </c>
      <c r="B2989" s="4">
        <f t="shared" si="138"/>
        <v>4.7396761401866345E-7</v>
      </c>
      <c r="G2989" s="4">
        <v>66</v>
      </c>
      <c r="H2989" s="4">
        <f t="shared" si="139"/>
        <v>11.243404454201036</v>
      </c>
      <c r="M2989" s="6">
        <v>0.68799999999999994</v>
      </c>
      <c r="N2989" s="8">
        <f t="shared" si="140"/>
        <v>0.16542243775008927</v>
      </c>
    </row>
    <row r="2990" spans="1:14" x14ac:dyDescent="0.35">
      <c r="A2990" s="4">
        <v>3</v>
      </c>
      <c r="B2990" s="4">
        <f t="shared" si="138"/>
        <v>-4.4986550222447359E-2</v>
      </c>
      <c r="G2990" s="4">
        <v>57</v>
      </c>
      <c r="H2990" s="4">
        <f t="shared" si="139"/>
        <v>7.2425348564392262</v>
      </c>
      <c r="M2990" s="6">
        <v>0.747</v>
      </c>
      <c r="N2990" s="8">
        <f t="shared" si="140"/>
        <v>0.86666842145116496</v>
      </c>
    </row>
    <row r="2991" spans="1:14" x14ac:dyDescent="0.35">
      <c r="A2991" s="4">
        <v>3</v>
      </c>
      <c r="B2991" s="4">
        <f t="shared" si="138"/>
        <v>-4.4986550222447359E-2</v>
      </c>
      <c r="G2991" s="4">
        <v>0</v>
      </c>
      <c r="H2991" s="4">
        <f t="shared" si="139"/>
        <v>0</v>
      </c>
      <c r="M2991" s="6">
        <v>0.78100000000000003</v>
      </c>
      <c r="N2991" s="8">
        <f t="shared" si="140"/>
        <v>1.670357271790089</v>
      </c>
    </row>
    <row r="2992" spans="1:14" x14ac:dyDescent="0.35">
      <c r="A2992" s="4">
        <v>1</v>
      </c>
      <c r="B2992" s="4">
        <f t="shared" si="138"/>
        <v>-0.3718571701143138</v>
      </c>
      <c r="G2992" s="4">
        <v>31</v>
      </c>
      <c r="H2992" s="4">
        <f t="shared" si="139"/>
        <v>1.1650675560533121</v>
      </c>
      <c r="M2992" s="6">
        <v>0.59</v>
      </c>
      <c r="N2992" s="8">
        <f t="shared" si="140"/>
        <v>-1.8557066299306332E-3</v>
      </c>
    </row>
    <row r="2993" spans="1:14" x14ac:dyDescent="0.35">
      <c r="A2993" s="4">
        <v>5</v>
      </c>
      <c r="B2993" s="4">
        <f t="shared" si="138"/>
        <v>4.7396761401866345E-7</v>
      </c>
      <c r="G2993" s="4">
        <v>20</v>
      </c>
      <c r="H2993" s="4">
        <f t="shared" si="139"/>
        <v>0.31286430292459128</v>
      </c>
      <c r="M2993" s="6">
        <v>0.71899999999999997</v>
      </c>
      <c r="N2993" s="8">
        <f t="shared" si="140"/>
        <v>0.44152366134381188</v>
      </c>
    </row>
    <row r="2994" spans="1:14" x14ac:dyDescent="0.35">
      <c r="A2994" s="4">
        <v>1</v>
      </c>
      <c r="B2994" s="4">
        <f t="shared" si="138"/>
        <v>-0.3718571701143138</v>
      </c>
      <c r="G2994" s="4">
        <v>82</v>
      </c>
      <c r="H2994" s="4">
        <f t="shared" si="139"/>
        <v>21.562920621865757</v>
      </c>
      <c r="M2994" s="6">
        <v>0.34599999999999997</v>
      </c>
      <c r="N2994" s="8">
        <f t="shared" si="140"/>
        <v>-5.789501617490366</v>
      </c>
    </row>
    <row r="2995" spans="1:14" x14ac:dyDescent="0.35">
      <c r="A2995" s="4">
        <v>7</v>
      </c>
      <c r="B2995" s="4">
        <f t="shared" si="138"/>
        <v>5.1167071081998236E-2</v>
      </c>
      <c r="G2995" s="4">
        <v>0</v>
      </c>
      <c r="H2995" s="4">
        <f t="shared" si="139"/>
        <v>0</v>
      </c>
      <c r="M2995" s="6">
        <v>0.57599999999999996</v>
      </c>
      <c r="N2995" s="8">
        <f t="shared" si="140"/>
        <v>-1.0483696049594831E-2</v>
      </c>
    </row>
    <row r="2996" spans="1:14" x14ac:dyDescent="0.35">
      <c r="A2996" s="4">
        <v>1</v>
      </c>
      <c r="B2996" s="4">
        <f t="shared" si="138"/>
        <v>-0.3718571701143138</v>
      </c>
      <c r="G2996" s="4">
        <v>66</v>
      </c>
      <c r="H2996" s="4">
        <f t="shared" si="139"/>
        <v>11.243404454201036</v>
      </c>
      <c r="M2996" s="6">
        <v>0.69399999999999995</v>
      </c>
      <c r="N2996" s="8">
        <f t="shared" si="140"/>
        <v>0.20546366414588968</v>
      </c>
    </row>
    <row r="2997" spans="1:14" x14ac:dyDescent="0.35">
      <c r="A2997" s="4">
        <v>5</v>
      </c>
      <c r="B2997" s="4">
        <f t="shared" si="138"/>
        <v>4.7396761401866345E-7</v>
      </c>
      <c r="G2997" s="4">
        <v>54</v>
      </c>
      <c r="H2997" s="4">
        <f t="shared" si="139"/>
        <v>6.158108074464729</v>
      </c>
      <c r="M2997" s="6">
        <v>0.41199999999999998</v>
      </c>
      <c r="N2997" s="8">
        <f t="shared" si="140"/>
        <v>-2.423150676763373</v>
      </c>
    </row>
    <row r="2998" spans="1:14" x14ac:dyDescent="0.35">
      <c r="A2998" s="4">
        <v>1</v>
      </c>
      <c r="B2998" s="4">
        <f t="shared" si="138"/>
        <v>-0.3718571701143138</v>
      </c>
      <c r="G2998" s="4">
        <v>17</v>
      </c>
      <c r="H2998" s="4">
        <f t="shared" si="139"/>
        <v>0.19213779003356452</v>
      </c>
      <c r="M2998" s="6">
        <v>0.78100000000000003</v>
      </c>
      <c r="N2998" s="8">
        <f t="shared" si="140"/>
        <v>1.670357271790089</v>
      </c>
    </row>
    <row r="2999" spans="1:14" x14ac:dyDescent="0.35">
      <c r="A2999" s="4">
        <v>1</v>
      </c>
      <c r="B2999" s="4">
        <f t="shared" si="138"/>
        <v>-0.3718571701143138</v>
      </c>
      <c r="G2999" s="4">
        <v>57</v>
      </c>
      <c r="H2999" s="4">
        <f t="shared" si="139"/>
        <v>7.2425348564392262</v>
      </c>
      <c r="M2999" s="6">
        <v>0.625</v>
      </c>
      <c r="N2999" s="8">
        <f t="shared" si="140"/>
        <v>1.6038606977680811E-3</v>
      </c>
    </row>
    <row r="3000" spans="1:14" x14ac:dyDescent="0.35">
      <c r="A3000" s="4">
        <v>1</v>
      </c>
      <c r="B3000" s="4">
        <f t="shared" si="138"/>
        <v>-0.3718571701143138</v>
      </c>
      <c r="G3000" s="4">
        <v>56</v>
      </c>
      <c r="H3000" s="4">
        <f t="shared" si="139"/>
        <v>6.8679971778006275</v>
      </c>
      <c r="M3000" s="6">
        <v>0.31</v>
      </c>
      <c r="N3000" s="8">
        <f t="shared" si="140"/>
        <v>-8.5198308990245408</v>
      </c>
    </row>
    <row r="3001" spans="1:14" x14ac:dyDescent="0.35">
      <c r="A3001" s="4">
        <v>1</v>
      </c>
      <c r="B3001" s="4">
        <f t="shared" si="138"/>
        <v>-0.3718571701143138</v>
      </c>
      <c r="G3001" s="4">
        <v>0</v>
      </c>
      <c r="H3001" s="4">
        <f t="shared" si="139"/>
        <v>0</v>
      </c>
      <c r="M3001" s="6">
        <v>0.59699999999999998</v>
      </c>
      <c r="N3001" s="8">
        <f t="shared" si="140"/>
        <v>-4.201563715793461E-4</v>
      </c>
    </row>
    <row r="3002" spans="1:14" x14ac:dyDescent="0.35">
      <c r="A3002" s="4">
        <v>2</v>
      </c>
      <c r="B3002" s="4">
        <f t="shared" si="138"/>
        <v>-0.15518246266652197</v>
      </c>
      <c r="G3002" s="4">
        <v>60</v>
      </c>
      <c r="H3002" s="4">
        <f t="shared" si="139"/>
        <v>8.4473361789639636</v>
      </c>
      <c r="M3002" s="6">
        <v>0.52400000000000002</v>
      </c>
      <c r="N3002" s="8">
        <f t="shared" si="140"/>
        <v>-0.19045295801039414</v>
      </c>
    </row>
    <row r="3003" spans="1:14" x14ac:dyDescent="0.35">
      <c r="A3003" s="4">
        <v>2</v>
      </c>
      <c r="B3003" s="4">
        <f t="shared" si="138"/>
        <v>-0.15518246266652197</v>
      </c>
      <c r="G3003" s="4">
        <v>72</v>
      </c>
      <c r="H3003" s="4">
        <f t="shared" si="139"/>
        <v>14.596996917249726</v>
      </c>
      <c r="M3003" s="6">
        <v>0.502</v>
      </c>
      <c r="N3003" s="8">
        <f t="shared" si="140"/>
        <v>-0.38292001433980222</v>
      </c>
    </row>
    <row r="3004" spans="1:14" x14ac:dyDescent="0.35">
      <c r="A3004" s="4">
        <v>2</v>
      </c>
      <c r="B3004" s="4">
        <f t="shared" si="138"/>
        <v>-0.15518246266652197</v>
      </c>
      <c r="G3004" s="4">
        <v>0</v>
      </c>
      <c r="H3004" s="4">
        <f t="shared" si="139"/>
        <v>0</v>
      </c>
      <c r="M3004" s="6">
        <v>0.41099999999999998</v>
      </c>
      <c r="N3004" s="8">
        <f t="shared" si="140"/>
        <v>-2.4604435515340231</v>
      </c>
    </row>
    <row r="3005" spans="1:14" x14ac:dyDescent="0.35">
      <c r="A3005" s="4">
        <v>1</v>
      </c>
      <c r="B3005" s="4">
        <f t="shared" si="138"/>
        <v>-0.3718571701143138</v>
      </c>
      <c r="G3005" s="4">
        <v>43</v>
      </c>
      <c r="H3005" s="4">
        <f t="shared" si="139"/>
        <v>3.1093627665781836</v>
      </c>
      <c r="M3005" s="6">
        <v>0.69799999999999995</v>
      </c>
      <c r="N3005" s="8">
        <f t="shared" si="140"/>
        <v>0.23545990290375021</v>
      </c>
    </row>
    <row r="3006" spans="1:14" x14ac:dyDescent="0.35">
      <c r="A3006" s="4">
        <v>3</v>
      </c>
      <c r="B3006" s="4">
        <f t="shared" si="138"/>
        <v>-4.4986550222447359E-2</v>
      </c>
      <c r="G3006" s="4">
        <v>74</v>
      </c>
      <c r="H3006" s="4">
        <f t="shared" si="139"/>
        <v>15.847515536039316</v>
      </c>
      <c r="M3006" s="6">
        <v>0.48599999999999999</v>
      </c>
      <c r="N3006" s="8">
        <f t="shared" si="140"/>
        <v>-0.58396985444478977</v>
      </c>
    </row>
    <row r="3007" spans="1:14" x14ac:dyDescent="0.35">
      <c r="A3007" s="4">
        <v>1</v>
      </c>
      <c r="B3007" s="4">
        <f t="shared" si="138"/>
        <v>-0.3718571701143138</v>
      </c>
      <c r="G3007" s="4">
        <v>37</v>
      </c>
      <c r="H3007" s="4">
        <f t="shared" si="139"/>
        <v>1.9809394420049145</v>
      </c>
      <c r="M3007" s="6">
        <v>0.56699999999999995</v>
      </c>
      <c r="N3007" s="8">
        <f t="shared" si="140"/>
        <v>-2.2084365043111551E-2</v>
      </c>
    </row>
    <row r="3008" spans="1:14" x14ac:dyDescent="0.35">
      <c r="A3008" s="4">
        <v>2</v>
      </c>
      <c r="B3008" s="4">
        <f t="shared" si="138"/>
        <v>-0.15518246266652197</v>
      </c>
      <c r="G3008" s="4">
        <v>70</v>
      </c>
      <c r="H3008" s="4">
        <f t="shared" si="139"/>
        <v>13.414056987891843</v>
      </c>
      <c r="M3008" s="6">
        <v>0.59699999999999998</v>
      </c>
      <c r="N3008" s="8">
        <f t="shared" si="140"/>
        <v>-4.201563715793461E-4</v>
      </c>
    </row>
    <row r="3009" spans="1:14" x14ac:dyDescent="0.35">
      <c r="A3009" s="4">
        <v>10</v>
      </c>
      <c r="B3009" s="4">
        <f t="shared" si="138"/>
        <v>0.76964184735633479</v>
      </c>
      <c r="G3009" s="4">
        <v>78</v>
      </c>
      <c r="H3009" s="4">
        <f t="shared" si="139"/>
        <v>18.558797585183829</v>
      </c>
      <c r="M3009" s="6">
        <v>0.85299999999999998</v>
      </c>
      <c r="N3009" s="8">
        <f t="shared" si="140"/>
        <v>4.7424644882568225</v>
      </c>
    </row>
    <row r="3010" spans="1:14" x14ac:dyDescent="0.35">
      <c r="A3010" s="4">
        <v>3</v>
      </c>
      <c r="B3010" s="4">
        <f t="shared" ref="B3010:B3073" si="141">((A3010-E$3)/E$4)^3</f>
        <v>-4.4986550222447359E-2</v>
      </c>
      <c r="G3010" s="4">
        <v>82</v>
      </c>
      <c r="H3010" s="4">
        <f t="shared" ref="H3010:H3073" si="142">((G3010-K$3)/K$4)^3</f>
        <v>21.562920621865757</v>
      </c>
      <c r="M3010" s="6">
        <v>0.67400000000000004</v>
      </c>
      <c r="N3010" s="8">
        <f t="shared" ref="N3010:N3073" si="143">((M3010-Q$3)/Q$4)^3</f>
        <v>9.294242400987858E-2</v>
      </c>
    </row>
    <row r="3011" spans="1:14" x14ac:dyDescent="0.35">
      <c r="A3011" s="4">
        <v>4</v>
      </c>
      <c r="B3011" s="4">
        <f t="shared" si="141"/>
        <v>-5.2615367038240336E-3</v>
      </c>
      <c r="G3011" s="4">
        <v>85</v>
      </c>
      <c r="H3011" s="4">
        <f t="shared" si="142"/>
        <v>24.01722375419557</v>
      </c>
      <c r="M3011" s="6">
        <v>0.77800000000000002</v>
      </c>
      <c r="N3011" s="8">
        <f t="shared" si="143"/>
        <v>1.5849944577688613</v>
      </c>
    </row>
    <row r="3012" spans="1:14" x14ac:dyDescent="0.35">
      <c r="A3012" s="4">
        <v>5</v>
      </c>
      <c r="B3012" s="4">
        <f t="shared" si="141"/>
        <v>4.7396761401866345E-7</v>
      </c>
      <c r="G3012" s="4">
        <v>72</v>
      </c>
      <c r="H3012" s="4">
        <f t="shared" si="142"/>
        <v>14.596996917249726</v>
      </c>
      <c r="M3012" s="6">
        <v>0.45700000000000002</v>
      </c>
      <c r="N3012" s="8">
        <f t="shared" si="143"/>
        <v>-1.1076308346973187</v>
      </c>
    </row>
    <row r="3013" spans="1:14" x14ac:dyDescent="0.35">
      <c r="A3013" s="4">
        <v>8</v>
      </c>
      <c r="B3013" s="4">
        <f t="shared" si="141"/>
        <v>0.16908744968147643</v>
      </c>
      <c r="G3013" s="4">
        <v>66</v>
      </c>
      <c r="H3013" s="4">
        <f t="shared" si="142"/>
        <v>11.243404454201036</v>
      </c>
      <c r="M3013" s="6">
        <v>0.65700000000000003</v>
      </c>
      <c r="N3013" s="8">
        <f t="shared" si="143"/>
        <v>3.8078623002657588E-2</v>
      </c>
    </row>
    <row r="3014" spans="1:14" x14ac:dyDescent="0.35">
      <c r="A3014" s="4">
        <v>2</v>
      </c>
      <c r="B3014" s="4">
        <f t="shared" si="141"/>
        <v>-0.15518246266652197</v>
      </c>
      <c r="G3014" s="4">
        <v>63</v>
      </c>
      <c r="H3014" s="4">
        <f t="shared" si="142"/>
        <v>9.7788475441731553</v>
      </c>
      <c r="M3014" s="6">
        <v>0.40899999999999997</v>
      </c>
      <c r="N3014" s="8">
        <f t="shared" si="143"/>
        <v>-2.5361732781091613</v>
      </c>
    </row>
    <row r="3015" spans="1:14" x14ac:dyDescent="0.35">
      <c r="A3015" s="4">
        <v>1</v>
      </c>
      <c r="B3015" s="4">
        <f t="shared" si="141"/>
        <v>-0.3718571701143138</v>
      </c>
      <c r="G3015" s="4">
        <v>85</v>
      </c>
      <c r="H3015" s="4">
        <f t="shared" si="142"/>
        <v>24.01722375419557</v>
      </c>
      <c r="M3015" s="6">
        <v>0.61199999999999999</v>
      </c>
      <c r="N3015" s="8">
        <f t="shared" si="143"/>
        <v>2.1796664218040906E-5</v>
      </c>
    </row>
    <row r="3016" spans="1:14" x14ac:dyDescent="0.35">
      <c r="A3016" s="4">
        <v>1</v>
      </c>
      <c r="B3016" s="4">
        <f t="shared" si="141"/>
        <v>-0.3718571701143138</v>
      </c>
      <c r="G3016" s="4">
        <v>0</v>
      </c>
      <c r="H3016" s="4">
        <f t="shared" si="142"/>
        <v>0</v>
      </c>
      <c r="M3016" s="6">
        <v>0.38400000000000001</v>
      </c>
      <c r="N3016" s="8">
        <f t="shared" si="143"/>
        <v>-3.6175816211274907</v>
      </c>
    </row>
    <row r="3017" spans="1:14" x14ac:dyDescent="0.35">
      <c r="A3017" s="4">
        <v>2</v>
      </c>
      <c r="B3017" s="4">
        <f t="shared" si="141"/>
        <v>-0.15518246266652197</v>
      </c>
      <c r="G3017" s="4">
        <v>0</v>
      </c>
      <c r="H3017" s="4">
        <f t="shared" si="142"/>
        <v>0</v>
      </c>
      <c r="M3017" s="6">
        <v>0.51100000000000001</v>
      </c>
      <c r="N3017" s="8">
        <f t="shared" si="143"/>
        <v>-0.29337320153200047</v>
      </c>
    </row>
    <row r="3018" spans="1:14" x14ac:dyDescent="0.35">
      <c r="A3018" s="4">
        <v>3</v>
      </c>
      <c r="B3018" s="4">
        <f t="shared" si="141"/>
        <v>-4.4986550222447359E-2</v>
      </c>
      <c r="G3018" s="4">
        <v>84</v>
      </c>
      <c r="H3018" s="4">
        <f t="shared" si="142"/>
        <v>23.17949047507711</v>
      </c>
      <c r="M3018" s="6">
        <v>0.42099999999999999</v>
      </c>
      <c r="N3018" s="8">
        <f t="shared" si="143"/>
        <v>-2.1043264967909394</v>
      </c>
    </row>
    <row r="3019" spans="1:14" x14ac:dyDescent="0.35">
      <c r="A3019" s="4">
        <v>2</v>
      </c>
      <c r="B3019" s="4">
        <f t="shared" si="141"/>
        <v>-0.15518246266652197</v>
      </c>
      <c r="G3019" s="4">
        <v>47</v>
      </c>
      <c r="H3019" s="4">
        <f t="shared" si="142"/>
        <v>4.0603138153174791</v>
      </c>
      <c r="M3019" s="6">
        <v>0.60699999999999998</v>
      </c>
      <c r="N3019" s="8">
        <f t="shared" si="143"/>
        <v>-2.5525908235393989E-7</v>
      </c>
    </row>
    <row r="3020" spans="1:14" x14ac:dyDescent="0.35">
      <c r="A3020" s="4">
        <v>5</v>
      </c>
      <c r="B3020" s="4">
        <f t="shared" si="141"/>
        <v>4.7396761401866345E-7</v>
      </c>
      <c r="G3020" s="4">
        <v>20</v>
      </c>
      <c r="H3020" s="4">
        <f t="shared" si="142"/>
        <v>0.31286430292459128</v>
      </c>
      <c r="M3020" s="6">
        <v>0.64700000000000002</v>
      </c>
      <c r="N3020" s="8">
        <f t="shared" si="143"/>
        <v>1.9221846839715746E-2</v>
      </c>
    </row>
    <row r="3021" spans="1:14" x14ac:dyDescent="0.35">
      <c r="A3021" s="4">
        <v>6</v>
      </c>
      <c r="B3021" s="4">
        <f t="shared" si="141"/>
        <v>6.8073778701327808E-3</v>
      </c>
      <c r="G3021" s="4">
        <v>12</v>
      </c>
      <c r="H3021" s="4">
        <f t="shared" si="142"/>
        <v>6.7578689431711705E-2</v>
      </c>
      <c r="M3021" s="6">
        <v>0.48</v>
      </c>
      <c r="N3021" s="8">
        <f t="shared" si="143"/>
        <v>-0.67449425295546106</v>
      </c>
    </row>
    <row r="3022" spans="1:14" x14ac:dyDescent="0.35">
      <c r="A3022" s="4">
        <v>3</v>
      </c>
      <c r="B3022" s="4">
        <f t="shared" si="141"/>
        <v>-4.4986550222447359E-2</v>
      </c>
      <c r="G3022" s="4">
        <v>32</v>
      </c>
      <c r="H3022" s="4">
        <f t="shared" si="142"/>
        <v>1.2814921847791259</v>
      </c>
      <c r="M3022" s="6">
        <v>0.624</v>
      </c>
      <c r="N3022" s="8">
        <f t="shared" si="143"/>
        <v>1.338245973621058E-3</v>
      </c>
    </row>
    <row r="3023" spans="1:14" x14ac:dyDescent="0.35">
      <c r="A3023" s="4">
        <v>3</v>
      </c>
      <c r="B3023" s="4">
        <f t="shared" si="141"/>
        <v>-4.4986550222447359E-2</v>
      </c>
      <c r="G3023" s="4">
        <v>30</v>
      </c>
      <c r="H3023" s="4">
        <f t="shared" si="142"/>
        <v>1.0559170223704955</v>
      </c>
      <c r="M3023" s="6">
        <v>0.73799999999999999</v>
      </c>
      <c r="N3023" s="8">
        <f t="shared" si="143"/>
        <v>0.7090666584811276</v>
      </c>
    </row>
    <row r="3024" spans="1:14" x14ac:dyDescent="0.35">
      <c r="A3024" s="4">
        <v>4</v>
      </c>
      <c r="B3024" s="4">
        <f t="shared" si="141"/>
        <v>-5.2615367038240336E-3</v>
      </c>
      <c r="G3024" s="4">
        <v>26</v>
      </c>
      <c r="H3024" s="4">
        <f t="shared" si="142"/>
        <v>0.68736287352532688</v>
      </c>
      <c r="M3024" s="6">
        <v>0.60299999999999998</v>
      </c>
      <c r="N3024" s="8">
        <f t="shared" si="143"/>
        <v>-3.8495632710271948E-5</v>
      </c>
    </row>
    <row r="3025" spans="1:14" x14ac:dyDescent="0.35">
      <c r="A3025" s="4">
        <v>4</v>
      </c>
      <c r="B3025" s="4">
        <f t="shared" si="141"/>
        <v>-5.2615367038240336E-3</v>
      </c>
      <c r="G3025" s="4">
        <v>88</v>
      </c>
      <c r="H3025" s="4">
        <f t="shared" si="142"/>
        <v>26.651032780328375</v>
      </c>
      <c r="M3025" s="6">
        <v>0.505</v>
      </c>
      <c r="N3025" s="8">
        <f t="shared" si="143"/>
        <v>-0.35129776709607824</v>
      </c>
    </row>
    <row r="3026" spans="1:14" x14ac:dyDescent="0.35">
      <c r="A3026" s="4">
        <v>5</v>
      </c>
      <c r="B3026" s="4">
        <f t="shared" si="141"/>
        <v>4.7396761401866345E-7</v>
      </c>
      <c r="G3026" s="4">
        <v>0</v>
      </c>
      <c r="H3026" s="4">
        <f t="shared" si="142"/>
        <v>0</v>
      </c>
      <c r="M3026" s="6">
        <v>0.51900000000000002</v>
      </c>
      <c r="N3026" s="8">
        <f t="shared" si="143"/>
        <v>-0.22656092902463029</v>
      </c>
    </row>
    <row r="3027" spans="1:14" x14ac:dyDescent="0.35">
      <c r="A3027" s="4">
        <v>1</v>
      </c>
      <c r="B3027" s="4">
        <f t="shared" si="141"/>
        <v>-0.3718571701143138</v>
      </c>
      <c r="G3027" s="4">
        <v>0</v>
      </c>
      <c r="H3027" s="4">
        <f t="shared" si="142"/>
        <v>0</v>
      </c>
      <c r="M3027" s="6">
        <v>0.47299999999999998</v>
      </c>
      <c r="N3027" s="8">
        <f t="shared" si="143"/>
        <v>-0.79138732285711255</v>
      </c>
    </row>
    <row r="3028" spans="1:14" x14ac:dyDescent="0.35">
      <c r="A3028" s="4">
        <v>4</v>
      </c>
      <c r="B3028" s="4">
        <f t="shared" si="141"/>
        <v>-5.2615367038240336E-3</v>
      </c>
      <c r="G3028" s="4">
        <v>78</v>
      </c>
      <c r="H3028" s="4">
        <f t="shared" si="142"/>
        <v>18.558797585183829</v>
      </c>
      <c r="M3028" s="6">
        <v>0.505</v>
      </c>
      <c r="N3028" s="8">
        <f t="shared" si="143"/>
        <v>-0.35129776709607824</v>
      </c>
    </row>
    <row r="3029" spans="1:14" x14ac:dyDescent="0.35">
      <c r="A3029" s="4">
        <v>1</v>
      </c>
      <c r="B3029" s="4">
        <f t="shared" si="141"/>
        <v>-0.3718571701143138</v>
      </c>
      <c r="G3029" s="4">
        <v>83</v>
      </c>
      <c r="H3029" s="4">
        <f t="shared" si="142"/>
        <v>22.361467647042904</v>
      </c>
      <c r="M3029" s="6">
        <v>0.44800000000000001</v>
      </c>
      <c r="N3029" s="8">
        <f t="shared" si="143"/>
        <v>-1.3178330881588198</v>
      </c>
    </row>
    <row r="3030" spans="1:14" x14ac:dyDescent="0.35">
      <c r="A3030" s="4">
        <v>5</v>
      </c>
      <c r="B3030" s="4">
        <f t="shared" si="141"/>
        <v>4.7396761401866345E-7</v>
      </c>
      <c r="G3030" s="4">
        <v>73</v>
      </c>
      <c r="H3030" s="4">
        <f t="shared" si="142"/>
        <v>15.213691566351965</v>
      </c>
      <c r="M3030" s="6">
        <v>0.63500000000000001</v>
      </c>
      <c r="N3030" s="8">
        <f t="shared" si="143"/>
        <v>6.3943860832736824E-3</v>
      </c>
    </row>
    <row r="3031" spans="1:14" x14ac:dyDescent="0.35">
      <c r="A3031" s="4">
        <v>1</v>
      </c>
      <c r="B3031" s="4">
        <f t="shared" si="141"/>
        <v>-0.3718571701143138</v>
      </c>
      <c r="G3031" s="4">
        <v>1</v>
      </c>
      <c r="H3031" s="4">
        <f t="shared" si="142"/>
        <v>3.9108037865573909E-5</v>
      </c>
      <c r="M3031" s="6">
        <v>0.48199999999999998</v>
      </c>
      <c r="N3031" s="8">
        <f t="shared" si="143"/>
        <v>-0.64335089081074082</v>
      </c>
    </row>
    <row r="3032" spans="1:14" x14ac:dyDescent="0.35">
      <c r="A3032" s="4">
        <v>3</v>
      </c>
      <c r="B3032" s="4">
        <f t="shared" si="141"/>
        <v>-4.4986550222447359E-2</v>
      </c>
      <c r="G3032" s="4">
        <v>0</v>
      </c>
      <c r="H3032" s="4">
        <f t="shared" si="142"/>
        <v>0</v>
      </c>
      <c r="M3032" s="6">
        <v>0.65700000000000003</v>
      </c>
      <c r="N3032" s="8">
        <f t="shared" si="143"/>
        <v>3.8078623002657588E-2</v>
      </c>
    </row>
    <row r="3033" spans="1:14" x14ac:dyDescent="0.35">
      <c r="A3033" s="4">
        <v>5</v>
      </c>
      <c r="B3033" s="4">
        <f t="shared" si="141"/>
        <v>4.7396761401866345E-7</v>
      </c>
      <c r="G3033" s="4">
        <v>0</v>
      </c>
      <c r="H3033" s="4">
        <f t="shared" si="142"/>
        <v>0</v>
      </c>
      <c r="M3033" s="6">
        <v>0.50700000000000001</v>
      </c>
      <c r="N3033" s="8">
        <f t="shared" si="143"/>
        <v>-0.33121432845807658</v>
      </c>
    </row>
    <row r="3034" spans="1:14" x14ac:dyDescent="0.35">
      <c r="A3034" s="4">
        <v>3</v>
      </c>
      <c r="B3034" s="4">
        <f t="shared" si="141"/>
        <v>-4.4986550222447359E-2</v>
      </c>
      <c r="G3034" s="4">
        <v>0</v>
      </c>
      <c r="H3034" s="4">
        <f t="shared" si="142"/>
        <v>0</v>
      </c>
      <c r="M3034" s="6">
        <v>0.629</v>
      </c>
      <c r="N3034" s="8">
        <f t="shared" si="143"/>
        <v>3.0157258429129911E-3</v>
      </c>
    </row>
    <row r="3035" spans="1:14" x14ac:dyDescent="0.35">
      <c r="A3035" s="4">
        <v>4</v>
      </c>
      <c r="B3035" s="4">
        <f t="shared" si="141"/>
        <v>-5.2615367038240336E-3</v>
      </c>
      <c r="G3035" s="4">
        <v>0</v>
      </c>
      <c r="H3035" s="4">
        <f t="shared" si="142"/>
        <v>0</v>
      </c>
      <c r="M3035" s="6">
        <v>0.35699999999999998</v>
      </c>
      <c r="N3035" s="8">
        <f t="shared" si="143"/>
        <v>-5.0902860647102655</v>
      </c>
    </row>
    <row r="3036" spans="1:14" x14ac:dyDescent="0.35">
      <c r="A3036" s="4">
        <v>5</v>
      </c>
      <c r="B3036" s="4">
        <f t="shared" si="141"/>
        <v>4.7396761401866345E-7</v>
      </c>
      <c r="G3036" s="4">
        <v>81</v>
      </c>
      <c r="H3036" s="4">
        <f t="shared" si="142"/>
        <v>20.783614751318456</v>
      </c>
      <c r="M3036" s="6">
        <v>0.63100000000000001</v>
      </c>
      <c r="N3036" s="8">
        <f t="shared" si="143"/>
        <v>3.9583659180524458E-3</v>
      </c>
    </row>
    <row r="3037" spans="1:14" x14ac:dyDescent="0.35">
      <c r="A3037" s="4">
        <v>4</v>
      </c>
      <c r="B3037" s="4">
        <f t="shared" si="141"/>
        <v>-5.2615367038240336E-3</v>
      </c>
      <c r="G3037" s="4">
        <v>78</v>
      </c>
      <c r="H3037" s="4">
        <f t="shared" si="142"/>
        <v>18.558797585183829</v>
      </c>
      <c r="M3037" s="6">
        <v>0.505</v>
      </c>
      <c r="N3037" s="8">
        <f t="shared" si="143"/>
        <v>-0.35129776709607824</v>
      </c>
    </row>
    <row r="3038" spans="1:14" x14ac:dyDescent="0.35">
      <c r="A3038" s="4">
        <v>4</v>
      </c>
      <c r="B3038" s="4">
        <f t="shared" si="141"/>
        <v>-5.2615367038240336E-3</v>
      </c>
      <c r="G3038" s="4">
        <v>14</v>
      </c>
      <c r="H3038" s="4">
        <f t="shared" si="142"/>
        <v>0.1073124559031348</v>
      </c>
      <c r="M3038" s="6">
        <v>0.32700000000000001</v>
      </c>
      <c r="N3038" s="8">
        <f t="shared" si="143"/>
        <v>-7.1430120639624377</v>
      </c>
    </row>
    <row r="3039" spans="1:14" x14ac:dyDescent="0.35">
      <c r="A3039" s="4">
        <v>1</v>
      </c>
      <c r="B3039" s="4">
        <f t="shared" si="141"/>
        <v>-0.3718571701143138</v>
      </c>
      <c r="G3039" s="4">
        <v>76</v>
      </c>
      <c r="H3039" s="4">
        <f t="shared" si="142"/>
        <v>17.167490030078167</v>
      </c>
      <c r="M3039" s="6">
        <v>0.44800000000000001</v>
      </c>
      <c r="N3039" s="8">
        <f t="shared" si="143"/>
        <v>-1.3178330881588198</v>
      </c>
    </row>
    <row r="3040" spans="1:14" x14ac:dyDescent="0.35">
      <c r="A3040" s="4">
        <v>1</v>
      </c>
      <c r="B3040" s="4">
        <f t="shared" si="141"/>
        <v>-0.3718571701143138</v>
      </c>
      <c r="G3040" s="4">
        <v>0</v>
      </c>
      <c r="H3040" s="4">
        <f t="shared" si="142"/>
        <v>0</v>
      </c>
      <c r="M3040" s="6">
        <v>0.46899999999999997</v>
      </c>
      <c r="N3040" s="8">
        <f t="shared" si="143"/>
        <v>-0.863879039874064</v>
      </c>
    </row>
    <row r="3041" spans="1:14" x14ac:dyDescent="0.35">
      <c r="A3041" s="4">
        <v>5</v>
      </c>
      <c r="B3041" s="4">
        <f t="shared" si="141"/>
        <v>4.7396761401866345E-7</v>
      </c>
      <c r="G3041" s="4">
        <v>52</v>
      </c>
      <c r="H3041" s="4">
        <f t="shared" si="142"/>
        <v>5.498902988202615</v>
      </c>
      <c r="M3041" s="6">
        <v>0.74399999999999999</v>
      </c>
      <c r="N3041" s="8">
        <f t="shared" si="143"/>
        <v>0.81178445395424748</v>
      </c>
    </row>
    <row r="3042" spans="1:14" x14ac:dyDescent="0.35">
      <c r="A3042" s="4">
        <v>5</v>
      </c>
      <c r="B3042" s="4">
        <f t="shared" si="141"/>
        <v>4.7396761401866345E-7</v>
      </c>
      <c r="G3042" s="4">
        <v>30</v>
      </c>
      <c r="H3042" s="4">
        <f t="shared" si="142"/>
        <v>1.0559170223704955</v>
      </c>
      <c r="M3042" s="6">
        <v>0.66600000000000004</v>
      </c>
      <c r="N3042" s="8">
        <f t="shared" si="143"/>
        <v>6.3105799367401308E-2</v>
      </c>
    </row>
    <row r="3043" spans="1:14" x14ac:dyDescent="0.35">
      <c r="A3043" s="4">
        <v>2</v>
      </c>
      <c r="B3043" s="4">
        <f t="shared" si="141"/>
        <v>-0.15518246266652197</v>
      </c>
      <c r="G3043" s="4">
        <v>36</v>
      </c>
      <c r="H3043" s="4">
        <f t="shared" si="142"/>
        <v>1.8246246146562157</v>
      </c>
      <c r="M3043" s="6">
        <v>0.67200000000000004</v>
      </c>
      <c r="N3043" s="8">
        <f t="shared" si="143"/>
        <v>8.4755546534409421E-2</v>
      </c>
    </row>
    <row r="3044" spans="1:14" x14ac:dyDescent="0.35">
      <c r="A3044" s="4">
        <v>4</v>
      </c>
      <c r="B3044" s="4">
        <f t="shared" si="141"/>
        <v>-5.2615367038240336E-3</v>
      </c>
      <c r="G3044" s="4">
        <v>22</v>
      </c>
      <c r="H3044" s="4">
        <f t="shared" si="142"/>
        <v>0.41642238719263086</v>
      </c>
      <c r="M3044" s="6">
        <v>0.76500000000000001</v>
      </c>
      <c r="N3044" s="8">
        <f t="shared" si="143"/>
        <v>1.248611449119776</v>
      </c>
    </row>
    <row r="3045" spans="1:14" x14ac:dyDescent="0.35">
      <c r="A3045" s="4">
        <v>6</v>
      </c>
      <c r="B3045" s="4">
        <f t="shared" si="141"/>
        <v>6.8073778701327808E-3</v>
      </c>
      <c r="G3045" s="4">
        <v>46</v>
      </c>
      <c r="H3045" s="4">
        <f t="shared" si="142"/>
        <v>3.8066199736835009</v>
      </c>
      <c r="M3045" s="6">
        <v>0.69099999999999995</v>
      </c>
      <c r="N3045" s="8">
        <f t="shared" si="143"/>
        <v>0.18472037900191562</v>
      </c>
    </row>
    <row r="3046" spans="1:14" x14ac:dyDescent="0.35">
      <c r="A3046" s="4">
        <v>1</v>
      </c>
      <c r="B3046" s="4">
        <f t="shared" si="141"/>
        <v>-0.3718571701143138</v>
      </c>
      <c r="G3046" s="4">
        <v>30</v>
      </c>
      <c r="H3046" s="4">
        <f t="shared" si="142"/>
        <v>1.0559170223704955</v>
      </c>
      <c r="M3046" s="6">
        <v>0.65100000000000002</v>
      </c>
      <c r="N3046" s="8">
        <f t="shared" si="143"/>
        <v>2.5749867231100249E-2</v>
      </c>
    </row>
    <row r="3047" spans="1:14" x14ac:dyDescent="0.35">
      <c r="A3047" s="4">
        <v>3</v>
      </c>
      <c r="B3047" s="4">
        <f t="shared" si="141"/>
        <v>-4.4986550222447359E-2</v>
      </c>
      <c r="G3047" s="4">
        <v>24</v>
      </c>
      <c r="H3047" s="4">
        <f t="shared" si="142"/>
        <v>0.54062951545369364</v>
      </c>
      <c r="M3047" s="6">
        <v>0.77300000000000002</v>
      </c>
      <c r="N3047" s="8">
        <f t="shared" si="143"/>
        <v>1.449272839306093</v>
      </c>
    </row>
    <row r="3048" spans="1:14" x14ac:dyDescent="0.35">
      <c r="A3048" s="4">
        <v>24</v>
      </c>
      <c r="B3048" s="4">
        <f t="shared" si="141"/>
        <v>41.442509919853499</v>
      </c>
      <c r="G3048" s="4">
        <v>0</v>
      </c>
      <c r="H3048" s="4">
        <f t="shared" si="142"/>
        <v>0</v>
      </c>
      <c r="M3048" s="6">
        <v>0.66</v>
      </c>
      <c r="N3048" s="8">
        <f t="shared" si="143"/>
        <v>4.5497615048297198E-2</v>
      </c>
    </row>
    <row r="3049" spans="1:14" x14ac:dyDescent="0.35">
      <c r="A3049" s="4">
        <v>1</v>
      </c>
      <c r="B3049" s="4">
        <f t="shared" si="141"/>
        <v>-0.3718571701143138</v>
      </c>
      <c r="G3049" s="4">
        <v>56</v>
      </c>
      <c r="H3049" s="4">
        <f t="shared" si="142"/>
        <v>6.8679971778006275</v>
      </c>
      <c r="M3049" s="6">
        <v>0.755</v>
      </c>
      <c r="N3049" s="8">
        <f t="shared" si="143"/>
        <v>1.0249967769267303</v>
      </c>
    </row>
    <row r="3050" spans="1:14" x14ac:dyDescent="0.35">
      <c r="A3050" s="4">
        <v>1</v>
      </c>
      <c r="B3050" s="4">
        <f t="shared" si="141"/>
        <v>-0.3718571701143138</v>
      </c>
      <c r="G3050" s="4">
        <v>0</v>
      </c>
      <c r="H3050" s="4">
        <f t="shared" si="142"/>
        <v>0</v>
      </c>
      <c r="M3050" s="6">
        <v>0.58499999999999996</v>
      </c>
      <c r="N3050" s="8">
        <f t="shared" si="143"/>
        <v>-3.8819936858601068E-3</v>
      </c>
    </row>
    <row r="3051" spans="1:14" x14ac:dyDescent="0.35">
      <c r="A3051" s="4">
        <v>2</v>
      </c>
      <c r="B3051" s="4">
        <f t="shared" si="141"/>
        <v>-0.15518246266652197</v>
      </c>
      <c r="G3051" s="4">
        <v>0</v>
      </c>
      <c r="H3051" s="4">
        <f t="shared" si="142"/>
        <v>0</v>
      </c>
      <c r="M3051" s="6">
        <v>0.36699999999999999</v>
      </c>
      <c r="N3051" s="8">
        <f t="shared" si="143"/>
        <v>-4.505635578507535</v>
      </c>
    </row>
    <row r="3052" spans="1:14" x14ac:dyDescent="0.35">
      <c r="A3052" s="4">
        <v>1</v>
      </c>
      <c r="B3052" s="4">
        <f t="shared" si="141"/>
        <v>-0.3718571701143138</v>
      </c>
      <c r="G3052" s="4">
        <v>72</v>
      </c>
      <c r="H3052" s="4">
        <f t="shared" si="142"/>
        <v>14.596996917249726</v>
      </c>
      <c r="M3052" s="6">
        <v>0.82599999999999996</v>
      </c>
      <c r="N3052" s="8">
        <f t="shared" si="143"/>
        <v>3.3413693767079882</v>
      </c>
    </row>
    <row r="3053" spans="1:14" x14ac:dyDescent="0.35">
      <c r="A3053" s="4">
        <v>1</v>
      </c>
      <c r="B3053" s="4">
        <f t="shared" si="141"/>
        <v>-0.3718571701143138</v>
      </c>
      <c r="G3053" s="4">
        <v>70</v>
      </c>
      <c r="H3053" s="4">
        <f t="shared" si="142"/>
        <v>13.414056987891843</v>
      </c>
      <c r="M3053" s="6">
        <v>0.78100000000000003</v>
      </c>
      <c r="N3053" s="8">
        <f t="shared" si="143"/>
        <v>1.670357271790089</v>
      </c>
    </row>
    <row r="3054" spans="1:14" x14ac:dyDescent="0.35">
      <c r="A3054" s="4">
        <v>1</v>
      </c>
      <c r="B3054" s="4">
        <f t="shared" si="141"/>
        <v>-0.3718571701143138</v>
      </c>
      <c r="G3054" s="4">
        <v>35</v>
      </c>
      <c r="H3054" s="4">
        <f t="shared" si="142"/>
        <v>1.6767571234864804</v>
      </c>
      <c r="M3054" s="6">
        <v>0.56899999999999995</v>
      </c>
      <c r="N3054" s="8">
        <f t="shared" si="143"/>
        <v>-1.9002259129120399E-2</v>
      </c>
    </row>
    <row r="3055" spans="1:14" x14ac:dyDescent="0.35">
      <c r="A3055" s="4">
        <v>16</v>
      </c>
      <c r="B3055" s="4">
        <f t="shared" si="141"/>
        <v>8.0815826818232797</v>
      </c>
      <c r="G3055" s="4">
        <v>0</v>
      </c>
      <c r="H3055" s="4">
        <f t="shared" si="142"/>
        <v>0</v>
      </c>
      <c r="M3055" s="6">
        <v>0.85099999999999998</v>
      </c>
      <c r="N3055" s="8">
        <f t="shared" si="143"/>
        <v>4.6273028357254438</v>
      </c>
    </row>
    <row r="3056" spans="1:14" x14ac:dyDescent="0.35">
      <c r="A3056" s="4">
        <v>9</v>
      </c>
      <c r="B3056" s="4">
        <f t="shared" si="141"/>
        <v>0.39657640974683322</v>
      </c>
      <c r="G3056" s="4">
        <v>32</v>
      </c>
      <c r="H3056" s="4">
        <f t="shared" si="142"/>
        <v>1.2814921847791259</v>
      </c>
      <c r="M3056" s="6">
        <v>0.433</v>
      </c>
      <c r="N3056" s="8">
        <f t="shared" si="143"/>
        <v>-1.7245141227320377</v>
      </c>
    </row>
    <row r="3057" spans="1:14" x14ac:dyDescent="0.35">
      <c r="A3057" s="4">
        <v>1</v>
      </c>
      <c r="B3057" s="4">
        <f t="shared" si="141"/>
        <v>-0.3718571701143138</v>
      </c>
      <c r="G3057" s="4">
        <v>70</v>
      </c>
      <c r="H3057" s="4">
        <f t="shared" si="142"/>
        <v>13.414056987891843</v>
      </c>
      <c r="M3057" s="6">
        <v>0.56599999999999995</v>
      </c>
      <c r="N3057" s="8">
        <f t="shared" si="143"/>
        <v>-2.3743122084401914E-2</v>
      </c>
    </row>
    <row r="3058" spans="1:14" x14ac:dyDescent="0.35">
      <c r="A3058" s="4">
        <v>1</v>
      </c>
      <c r="B3058" s="4">
        <f t="shared" si="141"/>
        <v>-0.3718571701143138</v>
      </c>
      <c r="G3058" s="4">
        <v>25</v>
      </c>
      <c r="H3058" s="4">
        <f t="shared" si="142"/>
        <v>0.61106309164959216</v>
      </c>
      <c r="M3058" s="6">
        <v>0.56699999999999995</v>
      </c>
      <c r="N3058" s="8">
        <f t="shared" si="143"/>
        <v>-2.2084365043111551E-2</v>
      </c>
    </row>
    <row r="3059" spans="1:14" x14ac:dyDescent="0.35">
      <c r="A3059" s="4">
        <v>10</v>
      </c>
      <c r="B3059" s="4">
        <f t="shared" si="141"/>
        <v>0.76964184735633479</v>
      </c>
      <c r="G3059" s="4">
        <v>0</v>
      </c>
      <c r="H3059" s="4">
        <f t="shared" si="142"/>
        <v>0</v>
      </c>
      <c r="M3059" s="6">
        <v>0.47299999999999998</v>
      </c>
      <c r="N3059" s="8">
        <f t="shared" si="143"/>
        <v>-0.79138732285711255</v>
      </c>
    </row>
    <row r="3060" spans="1:14" x14ac:dyDescent="0.35">
      <c r="A3060" s="4">
        <v>3</v>
      </c>
      <c r="B3060" s="4">
        <f t="shared" si="141"/>
        <v>-4.4986550222447359E-2</v>
      </c>
      <c r="G3060" s="4">
        <v>0</v>
      </c>
      <c r="H3060" s="4">
        <f t="shared" si="142"/>
        <v>0</v>
      </c>
      <c r="M3060" s="6">
        <v>0.73399999999999999</v>
      </c>
      <c r="N3060" s="8">
        <f t="shared" si="143"/>
        <v>0.64564291621536363</v>
      </c>
    </row>
    <row r="3061" spans="1:14" x14ac:dyDescent="0.35">
      <c r="A3061" s="4">
        <v>2</v>
      </c>
      <c r="B3061" s="4">
        <f t="shared" si="141"/>
        <v>-0.15518246266652197</v>
      </c>
      <c r="G3061" s="4">
        <v>0</v>
      </c>
      <c r="H3061" s="4">
        <f t="shared" si="142"/>
        <v>0</v>
      </c>
      <c r="M3061" s="6">
        <v>0.71899999999999997</v>
      </c>
      <c r="N3061" s="8">
        <f t="shared" si="143"/>
        <v>0.44152366134381188</v>
      </c>
    </row>
    <row r="3062" spans="1:14" x14ac:dyDescent="0.35">
      <c r="A3062" s="4">
        <v>1</v>
      </c>
      <c r="B3062" s="4">
        <f t="shared" si="141"/>
        <v>-0.3718571701143138</v>
      </c>
      <c r="G3062" s="4">
        <v>19</v>
      </c>
      <c r="H3062" s="4">
        <f t="shared" si="142"/>
        <v>0.26824203171997135</v>
      </c>
      <c r="M3062" s="6">
        <v>0.69</v>
      </c>
      <c r="N3062" s="8">
        <f t="shared" si="143"/>
        <v>0.17812971565250621</v>
      </c>
    </row>
    <row r="3063" spans="1:14" x14ac:dyDescent="0.35">
      <c r="A3063" s="4">
        <v>1</v>
      </c>
      <c r="B3063" s="4">
        <f t="shared" si="141"/>
        <v>-0.3718571701143138</v>
      </c>
      <c r="G3063" s="4">
        <v>38</v>
      </c>
      <c r="H3063" s="4">
        <f t="shared" si="142"/>
        <v>2.1459362537597708</v>
      </c>
      <c r="M3063" s="6">
        <v>0.59299999999999997</v>
      </c>
      <c r="N3063" s="8">
        <f t="shared" si="143"/>
        <v>-1.0712220059962694E-3</v>
      </c>
    </row>
    <row r="3064" spans="1:14" x14ac:dyDescent="0.35">
      <c r="A3064" s="4">
        <v>4</v>
      </c>
      <c r="B3064" s="4">
        <f t="shared" si="141"/>
        <v>-5.2615367038240336E-3</v>
      </c>
      <c r="G3064" s="4">
        <v>42</v>
      </c>
      <c r="H3064" s="4">
        <f t="shared" si="142"/>
        <v>2.8974363093846387</v>
      </c>
      <c r="M3064" s="6">
        <v>0.81699999999999995</v>
      </c>
      <c r="N3064" s="8">
        <f t="shared" si="143"/>
        <v>2.9445103097680749</v>
      </c>
    </row>
    <row r="3065" spans="1:14" x14ac:dyDescent="0.35">
      <c r="A3065" s="4">
        <v>1</v>
      </c>
      <c r="B3065" s="4">
        <f t="shared" si="141"/>
        <v>-0.3718571701143138</v>
      </c>
      <c r="G3065" s="4">
        <v>37</v>
      </c>
      <c r="H3065" s="4">
        <f t="shared" si="142"/>
        <v>1.9809394420049145</v>
      </c>
      <c r="M3065" s="6">
        <v>0.68200000000000005</v>
      </c>
      <c r="N3065" s="8">
        <f t="shared" si="143"/>
        <v>0.13095380939639828</v>
      </c>
    </row>
    <row r="3066" spans="1:14" x14ac:dyDescent="0.35">
      <c r="A3066" s="4">
        <v>2</v>
      </c>
      <c r="B3066" s="4">
        <f t="shared" si="141"/>
        <v>-0.15518246266652197</v>
      </c>
      <c r="G3066" s="4">
        <v>52</v>
      </c>
      <c r="H3066" s="4">
        <f t="shared" si="142"/>
        <v>5.498902988202615</v>
      </c>
      <c r="M3066" s="6">
        <v>0.59</v>
      </c>
      <c r="N3066" s="8">
        <f t="shared" si="143"/>
        <v>-1.8557066299306332E-3</v>
      </c>
    </row>
    <row r="3067" spans="1:14" x14ac:dyDescent="0.35">
      <c r="A3067" s="4">
        <v>1</v>
      </c>
      <c r="B3067" s="4">
        <f t="shared" si="141"/>
        <v>-0.3718571701143138</v>
      </c>
      <c r="G3067" s="4">
        <v>2</v>
      </c>
      <c r="H3067" s="4">
        <f t="shared" si="142"/>
        <v>3.1286430292459127E-4</v>
      </c>
      <c r="M3067" s="6">
        <v>0.40200000000000002</v>
      </c>
      <c r="N3067" s="8">
        <f t="shared" si="143"/>
        <v>-2.8134420581281825</v>
      </c>
    </row>
    <row r="3068" spans="1:14" x14ac:dyDescent="0.35">
      <c r="A3068" s="4">
        <v>10</v>
      </c>
      <c r="B3068" s="4">
        <f t="shared" si="141"/>
        <v>0.76964184735633479</v>
      </c>
      <c r="G3068" s="4">
        <v>0</v>
      </c>
      <c r="H3068" s="4">
        <f t="shared" si="142"/>
        <v>0</v>
      </c>
      <c r="M3068" s="6">
        <v>0.76700000000000002</v>
      </c>
      <c r="N3068" s="8">
        <f t="shared" si="143"/>
        <v>1.2969162639578131</v>
      </c>
    </row>
    <row r="3069" spans="1:14" x14ac:dyDescent="0.35">
      <c r="A3069" s="4">
        <v>1</v>
      </c>
      <c r="B3069" s="4">
        <f t="shared" si="141"/>
        <v>-0.3718571701143138</v>
      </c>
      <c r="G3069" s="4">
        <v>0</v>
      </c>
      <c r="H3069" s="4">
        <f t="shared" si="142"/>
        <v>0</v>
      </c>
      <c r="M3069" s="6">
        <v>0.59399999999999997</v>
      </c>
      <c r="N3069" s="8">
        <f t="shared" si="143"/>
        <v>-8.7000964815078764E-4</v>
      </c>
    </row>
    <row r="3070" spans="1:14" x14ac:dyDescent="0.35">
      <c r="A3070" s="4">
        <v>13</v>
      </c>
      <c r="B3070" s="4">
        <f t="shared" si="141"/>
        <v>3.1223759862323677</v>
      </c>
      <c r="G3070" s="4">
        <v>0</v>
      </c>
      <c r="H3070" s="4">
        <f t="shared" si="142"/>
        <v>0</v>
      </c>
      <c r="M3070" s="6">
        <v>0.60199999999999998</v>
      </c>
      <c r="N3070" s="8">
        <f t="shared" si="143"/>
        <v>-6.7026052464484734E-5</v>
      </c>
    </row>
    <row r="3071" spans="1:14" x14ac:dyDescent="0.35">
      <c r="A3071" s="4">
        <v>3</v>
      </c>
      <c r="B3071" s="4">
        <f t="shared" si="141"/>
        <v>-4.4986550222447359E-2</v>
      </c>
      <c r="G3071" s="4">
        <v>0</v>
      </c>
      <c r="H3071" s="4">
        <f t="shared" si="142"/>
        <v>0</v>
      </c>
      <c r="M3071" s="6">
        <v>0.65500000000000003</v>
      </c>
      <c r="N3071" s="8">
        <f t="shared" si="143"/>
        <v>3.3610187718258848E-2</v>
      </c>
    </row>
    <row r="3072" spans="1:14" x14ac:dyDescent="0.35">
      <c r="A3072" s="4">
        <v>2</v>
      </c>
      <c r="B3072" s="4">
        <f t="shared" si="141"/>
        <v>-0.15518246266652197</v>
      </c>
      <c r="G3072" s="4">
        <v>0</v>
      </c>
      <c r="H3072" s="4">
        <f t="shared" si="142"/>
        <v>0</v>
      </c>
      <c r="M3072" s="6">
        <v>0.73799999999999999</v>
      </c>
      <c r="N3072" s="8">
        <f t="shared" si="143"/>
        <v>0.7090666584811276</v>
      </c>
    </row>
    <row r="3073" spans="1:14" x14ac:dyDescent="0.35">
      <c r="A3073" s="4">
        <v>8</v>
      </c>
      <c r="B3073" s="4">
        <f t="shared" si="141"/>
        <v>0.16908744968147643</v>
      </c>
      <c r="G3073" s="4">
        <v>69</v>
      </c>
      <c r="H3073" s="4">
        <f t="shared" si="142"/>
        <v>12.847342411181817</v>
      </c>
      <c r="M3073" s="6">
        <v>0.69299999999999995</v>
      </c>
      <c r="N3073" s="8">
        <f t="shared" si="143"/>
        <v>0.19838542012336205</v>
      </c>
    </row>
    <row r="3074" spans="1:14" x14ac:dyDescent="0.35">
      <c r="A3074" s="4">
        <v>1</v>
      </c>
      <c r="B3074" s="4">
        <f t="shared" ref="B3074:B3137" si="144">((A3074-E$3)/E$4)^3</f>
        <v>-0.3718571701143138</v>
      </c>
      <c r="G3074" s="4">
        <v>82</v>
      </c>
      <c r="H3074" s="4">
        <f t="shared" ref="H3074:H3137" si="145">((G3074-K$3)/K$4)^3</f>
        <v>21.562920621865757</v>
      </c>
      <c r="M3074" s="6">
        <v>0.747</v>
      </c>
      <c r="N3074" s="8">
        <f t="shared" ref="N3074:N3137" si="146">((M3074-Q$3)/Q$4)^3</f>
        <v>0.86666842145116496</v>
      </c>
    </row>
    <row r="3075" spans="1:14" x14ac:dyDescent="0.35">
      <c r="A3075" s="4">
        <v>4</v>
      </c>
      <c r="B3075" s="4">
        <f t="shared" si="144"/>
        <v>-5.2615367038240336E-3</v>
      </c>
      <c r="G3075" s="4">
        <v>81</v>
      </c>
      <c r="H3075" s="4">
        <f t="shared" si="145"/>
        <v>20.783614751318456</v>
      </c>
      <c r="M3075" s="6">
        <v>0.70599999999999996</v>
      </c>
      <c r="N3075" s="8">
        <f t="shared" si="146"/>
        <v>0.30393413127567603</v>
      </c>
    </row>
    <row r="3076" spans="1:14" x14ac:dyDescent="0.35">
      <c r="A3076" s="4">
        <v>5</v>
      </c>
      <c r="B3076" s="4">
        <f t="shared" si="144"/>
        <v>4.7396761401866345E-7</v>
      </c>
      <c r="G3076" s="4">
        <v>0</v>
      </c>
      <c r="H3076" s="4">
        <f t="shared" si="145"/>
        <v>0</v>
      </c>
      <c r="M3076" s="6">
        <v>0.68400000000000005</v>
      </c>
      <c r="N3076" s="8">
        <f t="shared" si="146"/>
        <v>0.14184994962399736</v>
      </c>
    </row>
    <row r="3077" spans="1:14" x14ac:dyDescent="0.35">
      <c r="A3077" s="4">
        <v>2</v>
      </c>
      <c r="B3077" s="4">
        <f t="shared" si="144"/>
        <v>-0.15518246266652197</v>
      </c>
      <c r="G3077" s="4">
        <v>82</v>
      </c>
      <c r="H3077" s="4">
        <f t="shared" si="145"/>
        <v>21.562920621865757</v>
      </c>
      <c r="M3077" s="6">
        <v>0.60799999999999998</v>
      </c>
      <c r="N3077" s="8">
        <f t="shared" si="146"/>
        <v>1.3420343207660652E-10</v>
      </c>
    </row>
    <row r="3078" spans="1:14" x14ac:dyDescent="0.35">
      <c r="A3078" s="4">
        <v>8</v>
      </c>
      <c r="B3078" s="4">
        <f t="shared" si="144"/>
        <v>0.16908744968147643</v>
      </c>
      <c r="G3078" s="4">
        <v>66</v>
      </c>
      <c r="H3078" s="4">
        <f t="shared" si="145"/>
        <v>11.243404454201036</v>
      </c>
      <c r="M3078" s="6">
        <v>0.69299999999999995</v>
      </c>
      <c r="N3078" s="8">
        <f t="shared" si="146"/>
        <v>0.19838542012336205</v>
      </c>
    </row>
    <row r="3079" spans="1:14" x14ac:dyDescent="0.35">
      <c r="A3079" s="4">
        <v>3</v>
      </c>
      <c r="B3079" s="4">
        <f t="shared" si="144"/>
        <v>-4.4986550222447359E-2</v>
      </c>
      <c r="G3079" s="4">
        <v>78</v>
      </c>
      <c r="H3079" s="4">
        <f t="shared" si="145"/>
        <v>18.558797585183829</v>
      </c>
      <c r="M3079" s="6">
        <v>0.58499999999999996</v>
      </c>
      <c r="N3079" s="8">
        <f t="shared" si="146"/>
        <v>-3.8819936858601068E-3</v>
      </c>
    </row>
    <row r="3080" spans="1:14" x14ac:dyDescent="0.35">
      <c r="A3080" s="4">
        <v>5</v>
      </c>
      <c r="B3080" s="4">
        <f t="shared" si="144"/>
        <v>4.7396761401866345E-7</v>
      </c>
      <c r="G3080" s="4">
        <v>31</v>
      </c>
      <c r="H3080" s="4">
        <f t="shared" si="145"/>
        <v>1.1650675560533121</v>
      </c>
      <c r="M3080" s="6">
        <v>0.47099999999999997</v>
      </c>
      <c r="N3080" s="8">
        <f t="shared" si="146"/>
        <v>-0.82710379378928522</v>
      </c>
    </row>
    <row r="3081" spans="1:14" x14ac:dyDescent="0.35">
      <c r="A3081" s="4">
        <v>4</v>
      </c>
      <c r="B3081" s="4">
        <f t="shared" si="144"/>
        <v>-5.2615367038240336E-3</v>
      </c>
      <c r="G3081" s="4">
        <v>45</v>
      </c>
      <c r="H3081" s="4">
        <f t="shared" si="145"/>
        <v>3.5637199505004213</v>
      </c>
      <c r="M3081" s="6">
        <v>0.47299999999999998</v>
      </c>
      <c r="N3081" s="8">
        <f t="shared" si="146"/>
        <v>-0.79138732285711255</v>
      </c>
    </row>
    <row r="3082" spans="1:14" x14ac:dyDescent="0.35">
      <c r="A3082" s="4">
        <v>1</v>
      </c>
      <c r="B3082" s="4">
        <f t="shared" si="144"/>
        <v>-0.3718571701143138</v>
      </c>
      <c r="G3082" s="4">
        <v>32</v>
      </c>
      <c r="H3082" s="4">
        <f t="shared" si="145"/>
        <v>1.2814921847791259</v>
      </c>
      <c r="M3082" s="6">
        <v>0.66400000000000003</v>
      </c>
      <c r="N3082" s="8">
        <f t="shared" si="146"/>
        <v>5.6807962058326139E-2</v>
      </c>
    </row>
    <row r="3083" spans="1:14" x14ac:dyDescent="0.35">
      <c r="A3083" s="4">
        <v>1</v>
      </c>
      <c r="B3083" s="4">
        <f t="shared" si="144"/>
        <v>-0.3718571701143138</v>
      </c>
      <c r="G3083" s="4">
        <v>12</v>
      </c>
      <c r="H3083" s="4">
        <f t="shared" si="145"/>
        <v>6.7578689431711705E-2</v>
      </c>
      <c r="M3083" s="6">
        <v>0.56399999999999995</v>
      </c>
      <c r="N3083" s="8">
        <f t="shared" si="146"/>
        <v>-2.7305709961798218E-2</v>
      </c>
    </row>
    <row r="3084" spans="1:14" x14ac:dyDescent="0.35">
      <c r="A3084" s="4">
        <v>10</v>
      </c>
      <c r="B3084" s="4">
        <f t="shared" si="144"/>
        <v>0.76964184735633479</v>
      </c>
      <c r="G3084" s="4">
        <v>80</v>
      </c>
      <c r="H3084" s="4">
        <f t="shared" si="145"/>
        <v>20.023315387173842</v>
      </c>
      <c r="M3084" s="6">
        <v>0.60199999999999998</v>
      </c>
      <c r="N3084" s="8">
        <f t="shared" si="146"/>
        <v>-6.7026052464484734E-5</v>
      </c>
    </row>
    <row r="3085" spans="1:14" x14ac:dyDescent="0.35">
      <c r="A3085" s="4">
        <v>1</v>
      </c>
      <c r="B3085" s="4">
        <f t="shared" si="144"/>
        <v>-0.3718571701143138</v>
      </c>
      <c r="G3085" s="4">
        <v>38</v>
      </c>
      <c r="H3085" s="4">
        <f t="shared" si="145"/>
        <v>2.1459362537597708</v>
      </c>
      <c r="M3085" s="6">
        <v>0.26400000000000001</v>
      </c>
      <c r="N3085" s="8">
        <f t="shared" si="146"/>
        <v>-13.10693612768666</v>
      </c>
    </row>
    <row r="3086" spans="1:14" x14ac:dyDescent="0.35">
      <c r="A3086" s="4">
        <v>2</v>
      </c>
      <c r="B3086" s="4">
        <f t="shared" si="144"/>
        <v>-0.15518246266652197</v>
      </c>
      <c r="G3086" s="4">
        <v>40</v>
      </c>
      <c r="H3086" s="4">
        <f t="shared" si="145"/>
        <v>2.5029144233967302</v>
      </c>
      <c r="M3086" s="6">
        <v>0.46300000000000002</v>
      </c>
      <c r="N3086" s="8">
        <f t="shared" si="146"/>
        <v>-0.98071207906365276</v>
      </c>
    </row>
    <row r="3087" spans="1:14" x14ac:dyDescent="0.35">
      <c r="A3087" s="4">
        <v>5</v>
      </c>
      <c r="B3087" s="4">
        <f t="shared" si="144"/>
        <v>4.7396761401866345E-7</v>
      </c>
      <c r="G3087" s="4">
        <v>16</v>
      </c>
      <c r="H3087" s="4">
        <f t="shared" si="145"/>
        <v>0.16018652309739073</v>
      </c>
      <c r="M3087" s="6">
        <v>0.46</v>
      </c>
      <c r="N3087" s="8">
        <f t="shared" si="146"/>
        <v>-1.0428846451341658</v>
      </c>
    </row>
    <row r="3088" spans="1:14" x14ac:dyDescent="0.35">
      <c r="A3088" s="4">
        <v>6</v>
      </c>
      <c r="B3088" s="4">
        <f t="shared" si="144"/>
        <v>6.8073778701327808E-3</v>
      </c>
      <c r="G3088" s="4">
        <v>37</v>
      </c>
      <c r="H3088" s="4">
        <f t="shared" si="145"/>
        <v>1.9809394420049145</v>
      </c>
      <c r="M3088" s="6">
        <v>0.502</v>
      </c>
      <c r="N3088" s="8">
        <f t="shared" si="146"/>
        <v>-0.38292001433980222</v>
      </c>
    </row>
    <row r="3089" spans="1:14" x14ac:dyDescent="0.35">
      <c r="A3089" s="4">
        <v>4</v>
      </c>
      <c r="B3089" s="4">
        <f t="shared" si="144"/>
        <v>-5.2615367038240336E-3</v>
      </c>
      <c r="G3089" s="4">
        <v>0</v>
      </c>
      <c r="H3089" s="4">
        <f t="shared" si="145"/>
        <v>0</v>
      </c>
      <c r="M3089" s="6">
        <v>0.60899999999999999</v>
      </c>
      <c r="N3089" s="8">
        <f t="shared" si="146"/>
        <v>3.9989793115661172E-7</v>
      </c>
    </row>
    <row r="3090" spans="1:14" x14ac:dyDescent="0.35">
      <c r="A3090" s="4">
        <v>2</v>
      </c>
      <c r="B3090" s="4">
        <f t="shared" si="144"/>
        <v>-0.15518246266652197</v>
      </c>
      <c r="G3090" s="4">
        <v>0</v>
      </c>
      <c r="H3090" s="4">
        <f t="shared" si="145"/>
        <v>0</v>
      </c>
      <c r="M3090" s="6">
        <v>0.61599999999999999</v>
      </c>
      <c r="N3090" s="8">
        <f t="shared" si="146"/>
        <v>1.6962313699697525E-4</v>
      </c>
    </row>
    <row r="3091" spans="1:14" x14ac:dyDescent="0.35">
      <c r="A3091" s="4">
        <v>8</v>
      </c>
      <c r="B3091" s="4">
        <f t="shared" si="144"/>
        <v>0.16908744968147643</v>
      </c>
      <c r="G3091" s="4">
        <v>0</v>
      </c>
      <c r="H3091" s="4">
        <f t="shared" si="145"/>
        <v>0</v>
      </c>
      <c r="M3091" s="6">
        <v>0.60899999999999999</v>
      </c>
      <c r="N3091" s="8">
        <f t="shared" si="146"/>
        <v>3.9989793115661172E-7</v>
      </c>
    </row>
    <row r="3092" spans="1:14" x14ac:dyDescent="0.35">
      <c r="A3092" s="4">
        <v>1</v>
      </c>
      <c r="B3092" s="4">
        <f t="shared" si="144"/>
        <v>-0.3718571701143138</v>
      </c>
      <c r="G3092" s="4">
        <v>54</v>
      </c>
      <c r="H3092" s="4">
        <f t="shared" si="145"/>
        <v>6.158108074464729</v>
      </c>
      <c r="M3092" s="6">
        <v>0.40200000000000002</v>
      </c>
      <c r="N3092" s="8">
        <f t="shared" si="146"/>
        <v>-2.8134420581281825</v>
      </c>
    </row>
    <row r="3093" spans="1:14" x14ac:dyDescent="0.35">
      <c r="A3093" s="4">
        <v>15</v>
      </c>
      <c r="B3093" s="4">
        <f t="shared" si="144"/>
        <v>6.0788925613053229</v>
      </c>
      <c r="G3093" s="4">
        <v>23</v>
      </c>
      <c r="H3093" s="4">
        <f t="shared" si="145"/>
        <v>0.47582749671043761</v>
      </c>
      <c r="M3093" s="6">
        <v>0.57099999999999995</v>
      </c>
      <c r="N3093" s="8">
        <f t="shared" si="146"/>
        <v>-1.6221143271613919E-2</v>
      </c>
    </row>
    <row r="3094" spans="1:14" x14ac:dyDescent="0.35">
      <c r="A3094" s="4">
        <v>7</v>
      </c>
      <c r="B3094" s="4">
        <f t="shared" si="144"/>
        <v>5.1167071081998236E-2</v>
      </c>
      <c r="G3094" s="4">
        <v>30</v>
      </c>
      <c r="H3094" s="4">
        <f t="shared" si="145"/>
        <v>1.0559170223704955</v>
      </c>
      <c r="M3094" s="6">
        <v>0.57899999999999996</v>
      </c>
      <c r="N3094" s="8">
        <f t="shared" si="146"/>
        <v>-7.7972803672016278E-3</v>
      </c>
    </row>
    <row r="3095" spans="1:14" x14ac:dyDescent="0.35">
      <c r="A3095" s="4">
        <v>4</v>
      </c>
      <c r="B3095" s="4">
        <f t="shared" si="144"/>
        <v>-5.2615367038240336E-3</v>
      </c>
      <c r="G3095" s="4">
        <v>35</v>
      </c>
      <c r="H3095" s="4">
        <f t="shared" si="145"/>
        <v>1.6767571234864804</v>
      </c>
      <c r="M3095" s="6">
        <v>0.60299999999999998</v>
      </c>
      <c r="N3095" s="8">
        <f t="shared" si="146"/>
        <v>-3.8495632710271948E-5</v>
      </c>
    </row>
    <row r="3096" spans="1:14" x14ac:dyDescent="0.35">
      <c r="A3096" s="4">
        <v>2</v>
      </c>
      <c r="B3096" s="4">
        <f t="shared" si="144"/>
        <v>-0.15518246266652197</v>
      </c>
      <c r="G3096" s="4">
        <v>39</v>
      </c>
      <c r="H3096" s="4">
        <f t="shared" si="145"/>
        <v>2.3198496981479786</v>
      </c>
      <c r="M3096" s="6">
        <v>0.75700000000000001</v>
      </c>
      <c r="N3096" s="8">
        <f t="shared" si="146"/>
        <v>1.0673833411055931</v>
      </c>
    </row>
    <row r="3097" spans="1:14" x14ac:dyDescent="0.35">
      <c r="A3097" s="4">
        <v>14</v>
      </c>
      <c r="B3097" s="4">
        <f t="shared" si="144"/>
        <v>4.4378262948011065</v>
      </c>
      <c r="G3097" s="4">
        <v>32</v>
      </c>
      <c r="H3097" s="4">
        <f t="shared" si="145"/>
        <v>1.2814921847791259</v>
      </c>
      <c r="M3097" s="6">
        <v>0.59699999999999998</v>
      </c>
      <c r="N3097" s="8">
        <f t="shared" si="146"/>
        <v>-4.201563715793461E-4</v>
      </c>
    </row>
    <row r="3098" spans="1:14" x14ac:dyDescent="0.35">
      <c r="A3098" s="4">
        <v>3</v>
      </c>
      <c r="B3098" s="4">
        <f t="shared" si="144"/>
        <v>-4.4986550222447359E-2</v>
      </c>
      <c r="G3098" s="4">
        <v>76</v>
      </c>
      <c r="H3098" s="4">
        <f t="shared" si="145"/>
        <v>17.167490030078167</v>
      </c>
      <c r="M3098" s="6">
        <v>0.71299999999999997</v>
      </c>
      <c r="N3098" s="8">
        <f t="shared" si="146"/>
        <v>0.37376876024411665</v>
      </c>
    </row>
    <row r="3099" spans="1:14" x14ac:dyDescent="0.35">
      <c r="A3099" s="4">
        <v>1</v>
      </c>
      <c r="B3099" s="4">
        <f t="shared" si="144"/>
        <v>-0.3718571701143138</v>
      </c>
      <c r="G3099" s="4">
        <v>88</v>
      </c>
      <c r="H3099" s="4">
        <f t="shared" si="145"/>
        <v>26.651032780328375</v>
      </c>
      <c r="M3099" s="6">
        <v>0.72599999999999998</v>
      </c>
      <c r="N3099" s="8">
        <f t="shared" si="146"/>
        <v>0.53037018293237259</v>
      </c>
    </row>
    <row r="3100" spans="1:14" x14ac:dyDescent="0.35">
      <c r="A3100" s="4">
        <v>1</v>
      </c>
      <c r="B3100" s="4">
        <f t="shared" si="144"/>
        <v>-0.3718571701143138</v>
      </c>
      <c r="G3100" s="4">
        <v>34</v>
      </c>
      <c r="H3100" s="4">
        <f t="shared" si="145"/>
        <v>1.5371023202685161</v>
      </c>
      <c r="M3100" s="6">
        <v>0.71099999999999997</v>
      </c>
      <c r="N3100" s="8">
        <f t="shared" si="146"/>
        <v>0.35282939338301084</v>
      </c>
    </row>
    <row r="3101" spans="1:14" x14ac:dyDescent="0.35">
      <c r="A3101" s="4">
        <v>1</v>
      </c>
      <c r="B3101" s="4">
        <f t="shared" si="144"/>
        <v>-0.3718571701143138</v>
      </c>
      <c r="G3101" s="4">
        <v>0</v>
      </c>
      <c r="H3101" s="4">
        <f t="shared" si="145"/>
        <v>0</v>
      </c>
      <c r="M3101" s="6">
        <v>0.72899999999999998</v>
      </c>
      <c r="N3101" s="8">
        <f t="shared" si="146"/>
        <v>0.57183239834892741</v>
      </c>
    </row>
    <row r="3102" spans="1:14" x14ac:dyDescent="0.35">
      <c r="A3102" s="4">
        <v>1</v>
      </c>
      <c r="B3102" s="4">
        <f t="shared" si="144"/>
        <v>-0.3718571701143138</v>
      </c>
      <c r="G3102" s="4">
        <v>41</v>
      </c>
      <c r="H3102" s="4">
        <f t="shared" si="145"/>
        <v>2.6953650777332196</v>
      </c>
      <c r="M3102" s="6">
        <v>0.61199999999999999</v>
      </c>
      <c r="N3102" s="8">
        <f t="shared" si="146"/>
        <v>2.1796664218040906E-5</v>
      </c>
    </row>
    <row r="3103" spans="1:14" x14ac:dyDescent="0.35">
      <c r="A3103" s="4">
        <v>3</v>
      </c>
      <c r="B3103" s="4">
        <f t="shared" si="144"/>
        <v>-4.4986550222447359E-2</v>
      </c>
      <c r="G3103" s="4">
        <v>0</v>
      </c>
      <c r="H3103" s="4">
        <f t="shared" si="145"/>
        <v>0</v>
      </c>
      <c r="M3103" s="6">
        <v>0.26200000000000001</v>
      </c>
      <c r="N3103" s="8">
        <f t="shared" si="146"/>
        <v>-13.336927399549612</v>
      </c>
    </row>
    <row r="3104" spans="1:14" x14ac:dyDescent="0.35">
      <c r="A3104" s="4">
        <v>1</v>
      </c>
      <c r="B3104" s="4">
        <f t="shared" si="144"/>
        <v>-0.3718571701143138</v>
      </c>
      <c r="G3104" s="4">
        <v>0</v>
      </c>
      <c r="H3104" s="4">
        <f t="shared" si="145"/>
        <v>0</v>
      </c>
      <c r="M3104" s="6">
        <v>0.46600000000000003</v>
      </c>
      <c r="N3104" s="8">
        <f t="shared" si="146"/>
        <v>-0.92106094210415856</v>
      </c>
    </row>
    <row r="3105" spans="1:14" x14ac:dyDescent="0.35">
      <c r="A3105" s="4">
        <v>1</v>
      </c>
      <c r="B3105" s="4">
        <f t="shared" si="144"/>
        <v>-0.3718571701143138</v>
      </c>
      <c r="G3105" s="4">
        <v>54</v>
      </c>
      <c r="H3105" s="4">
        <f t="shared" si="145"/>
        <v>6.158108074464729</v>
      </c>
      <c r="M3105" s="6">
        <v>0.38900000000000001</v>
      </c>
      <c r="N3105" s="8">
        <f t="shared" si="146"/>
        <v>-3.3806227309221963</v>
      </c>
    </row>
    <row r="3106" spans="1:14" x14ac:dyDescent="0.35">
      <c r="A3106" s="4">
        <v>2</v>
      </c>
      <c r="B3106" s="4">
        <f t="shared" si="144"/>
        <v>-0.15518246266652197</v>
      </c>
      <c r="G3106" s="4">
        <v>65</v>
      </c>
      <c r="H3106" s="4">
        <f t="shared" si="145"/>
        <v>10.740044898833231</v>
      </c>
      <c r="M3106" s="6">
        <v>0.76500000000000001</v>
      </c>
      <c r="N3106" s="8">
        <f t="shared" si="146"/>
        <v>1.248611449119776</v>
      </c>
    </row>
    <row r="3107" spans="1:14" x14ac:dyDescent="0.35">
      <c r="A3107" s="4">
        <v>7</v>
      </c>
      <c r="B3107" s="4">
        <f t="shared" si="144"/>
        <v>5.1167071081998236E-2</v>
      </c>
      <c r="G3107" s="4">
        <v>47</v>
      </c>
      <c r="H3107" s="4">
        <f t="shared" si="145"/>
        <v>4.0603138153174791</v>
      </c>
      <c r="M3107" s="6">
        <v>0.65800000000000003</v>
      </c>
      <c r="N3107" s="8">
        <f t="shared" si="146"/>
        <v>4.0454175343420051E-2</v>
      </c>
    </row>
    <row r="3108" spans="1:14" x14ac:dyDescent="0.35">
      <c r="A3108" s="4">
        <v>28</v>
      </c>
      <c r="B3108" s="4">
        <f t="shared" si="144"/>
        <v>73.427398913599347</v>
      </c>
      <c r="G3108" s="4">
        <v>8</v>
      </c>
      <c r="H3108" s="4">
        <f t="shared" si="145"/>
        <v>2.0023315387173841E-2</v>
      </c>
      <c r="M3108" s="6">
        <v>0.69199999999999995</v>
      </c>
      <c r="N3108" s="8">
        <f t="shared" si="146"/>
        <v>0.19147163611711915</v>
      </c>
    </row>
    <row r="3109" spans="1:14" x14ac:dyDescent="0.35">
      <c r="A3109" s="4">
        <v>2</v>
      </c>
      <c r="B3109" s="4">
        <f t="shared" si="144"/>
        <v>-0.15518246266652197</v>
      </c>
      <c r="G3109" s="4">
        <v>76</v>
      </c>
      <c r="H3109" s="4">
        <f t="shared" si="145"/>
        <v>17.167490030078167</v>
      </c>
      <c r="M3109" s="6">
        <v>0.66</v>
      </c>
      <c r="N3109" s="8">
        <f t="shared" si="146"/>
        <v>4.5497615048297198E-2</v>
      </c>
    </row>
    <row r="3110" spans="1:14" x14ac:dyDescent="0.35">
      <c r="A3110" s="4">
        <v>4</v>
      </c>
      <c r="B3110" s="4">
        <f t="shared" si="144"/>
        <v>-5.2615367038240336E-3</v>
      </c>
      <c r="G3110" s="4">
        <v>60</v>
      </c>
      <c r="H3110" s="4">
        <f t="shared" si="145"/>
        <v>8.4473361789639636</v>
      </c>
      <c r="M3110" s="6">
        <v>0.67700000000000005</v>
      </c>
      <c r="N3110" s="8">
        <f t="shared" si="146"/>
        <v>0.10618555281088778</v>
      </c>
    </row>
    <row r="3111" spans="1:14" x14ac:dyDescent="0.35">
      <c r="A3111" s="4">
        <v>1</v>
      </c>
      <c r="B3111" s="4">
        <f t="shared" si="144"/>
        <v>-0.3718571701143138</v>
      </c>
      <c r="G3111" s="4">
        <v>39</v>
      </c>
      <c r="H3111" s="4">
        <f t="shared" si="145"/>
        <v>2.3198496981479786</v>
      </c>
      <c r="M3111" s="6">
        <v>0.53900000000000003</v>
      </c>
      <c r="N3111" s="8">
        <f t="shared" si="146"/>
        <v>-0.10549820486841112</v>
      </c>
    </row>
    <row r="3112" spans="1:14" x14ac:dyDescent="0.35">
      <c r="A3112" s="4">
        <v>6</v>
      </c>
      <c r="B3112" s="4">
        <f t="shared" si="144"/>
        <v>6.8073778701327808E-3</v>
      </c>
      <c r="G3112" s="4">
        <v>67</v>
      </c>
      <c r="H3112" s="4">
        <f t="shared" si="145"/>
        <v>11.762250792563604</v>
      </c>
      <c r="M3112" s="6">
        <v>0.66</v>
      </c>
      <c r="N3112" s="8">
        <f t="shared" si="146"/>
        <v>4.5497615048297198E-2</v>
      </c>
    </row>
    <row r="3113" spans="1:14" x14ac:dyDescent="0.35">
      <c r="A3113" s="4">
        <v>1</v>
      </c>
      <c r="B3113" s="4">
        <f t="shared" si="144"/>
        <v>-0.3718571701143138</v>
      </c>
      <c r="G3113" s="4">
        <v>0</v>
      </c>
      <c r="H3113" s="4">
        <f t="shared" si="145"/>
        <v>0</v>
      </c>
      <c r="M3113" s="6">
        <v>0.56999999999999995</v>
      </c>
      <c r="N3113" s="8">
        <f t="shared" si="146"/>
        <v>-1.7575044005929175E-2</v>
      </c>
    </row>
    <row r="3114" spans="1:14" x14ac:dyDescent="0.35">
      <c r="A3114" s="4">
        <v>1</v>
      </c>
      <c r="B3114" s="4">
        <f t="shared" si="144"/>
        <v>-0.3718571701143138</v>
      </c>
      <c r="G3114" s="4">
        <v>60</v>
      </c>
      <c r="H3114" s="4">
        <f t="shared" si="145"/>
        <v>8.4473361789639636</v>
      </c>
      <c r="M3114" s="6">
        <v>0.754</v>
      </c>
      <c r="N3114" s="8">
        <f t="shared" si="146"/>
        <v>1.0042309320721532</v>
      </c>
    </row>
    <row r="3115" spans="1:14" x14ac:dyDescent="0.35">
      <c r="A3115" s="4">
        <v>8</v>
      </c>
      <c r="B3115" s="4">
        <f t="shared" si="144"/>
        <v>0.16908744968147643</v>
      </c>
      <c r="G3115" s="4">
        <v>56</v>
      </c>
      <c r="H3115" s="4">
        <f t="shared" si="145"/>
        <v>6.8679971778006275</v>
      </c>
      <c r="M3115" s="6">
        <v>0.58599999999999997</v>
      </c>
      <c r="N3115" s="8">
        <f t="shared" si="146"/>
        <v>-3.3958337552593538E-3</v>
      </c>
    </row>
    <row r="3116" spans="1:14" x14ac:dyDescent="0.35">
      <c r="A3116" s="4">
        <v>5</v>
      </c>
      <c r="B3116" s="4">
        <f t="shared" si="144"/>
        <v>4.7396761401866345E-7</v>
      </c>
      <c r="G3116" s="4">
        <v>0</v>
      </c>
      <c r="H3116" s="4">
        <f t="shared" si="145"/>
        <v>0</v>
      </c>
      <c r="M3116" s="6">
        <v>0.745</v>
      </c>
      <c r="N3116" s="8">
        <f t="shared" si="146"/>
        <v>0.82981348288243606</v>
      </c>
    </row>
    <row r="3117" spans="1:14" x14ac:dyDescent="0.35">
      <c r="A3117" s="4">
        <v>5</v>
      </c>
      <c r="B3117" s="4">
        <f t="shared" si="144"/>
        <v>4.7396761401866345E-7</v>
      </c>
      <c r="G3117" s="4">
        <v>71</v>
      </c>
      <c r="H3117" s="4">
        <f t="shared" si="145"/>
        <v>13.997196940505422</v>
      </c>
      <c r="M3117" s="6">
        <v>0.59099999999999997</v>
      </c>
      <c r="N3117" s="8">
        <f t="shared" si="146"/>
        <v>-1.5621373716409846E-3</v>
      </c>
    </row>
    <row r="3118" spans="1:14" x14ac:dyDescent="0.35">
      <c r="A3118" s="4">
        <v>1</v>
      </c>
      <c r="B3118" s="4">
        <f t="shared" si="144"/>
        <v>-0.3718571701143138</v>
      </c>
      <c r="G3118" s="4">
        <v>0</v>
      </c>
      <c r="H3118" s="4">
        <f t="shared" si="145"/>
        <v>0</v>
      </c>
      <c r="M3118" s="6">
        <v>0.52800000000000002</v>
      </c>
      <c r="N3118" s="8">
        <f t="shared" si="146"/>
        <v>-0.16449846665327592</v>
      </c>
    </row>
    <row r="3119" spans="1:14" x14ac:dyDescent="0.35">
      <c r="A3119" s="4">
        <v>2</v>
      </c>
      <c r="B3119" s="4">
        <f t="shared" si="144"/>
        <v>-0.15518246266652197</v>
      </c>
      <c r="G3119" s="4">
        <v>82</v>
      </c>
      <c r="H3119" s="4">
        <f t="shared" si="145"/>
        <v>21.562920621865757</v>
      </c>
      <c r="M3119" s="6">
        <v>0.76500000000000001</v>
      </c>
      <c r="N3119" s="8">
        <f t="shared" si="146"/>
        <v>1.248611449119776</v>
      </c>
    </row>
    <row r="3120" spans="1:14" x14ac:dyDescent="0.35">
      <c r="A3120" s="4">
        <v>1</v>
      </c>
      <c r="B3120" s="4">
        <f t="shared" si="144"/>
        <v>-0.3718571701143138</v>
      </c>
      <c r="G3120" s="4">
        <v>0</v>
      </c>
      <c r="H3120" s="4">
        <f t="shared" si="145"/>
        <v>0</v>
      </c>
      <c r="M3120" s="6">
        <v>0.59799999999999998</v>
      </c>
      <c r="N3120" s="8">
        <f t="shared" si="146"/>
        <v>-3.1502279422650762E-4</v>
      </c>
    </row>
    <row r="3121" spans="1:14" x14ac:dyDescent="0.35">
      <c r="A3121" s="4">
        <v>4</v>
      </c>
      <c r="B3121" s="4">
        <f t="shared" si="144"/>
        <v>-5.2615367038240336E-3</v>
      </c>
      <c r="G3121" s="4">
        <v>73</v>
      </c>
      <c r="H3121" s="4">
        <f t="shared" si="145"/>
        <v>15.213691566351965</v>
      </c>
      <c r="M3121" s="6">
        <v>0.48299999999999998</v>
      </c>
      <c r="N3121" s="8">
        <f t="shared" si="146"/>
        <v>-0.62814532041668458</v>
      </c>
    </row>
    <row r="3122" spans="1:14" x14ac:dyDescent="0.35">
      <c r="A3122" s="4">
        <v>1</v>
      </c>
      <c r="B3122" s="4">
        <f t="shared" si="144"/>
        <v>-0.3718571701143138</v>
      </c>
      <c r="G3122" s="4">
        <v>0</v>
      </c>
      <c r="H3122" s="4">
        <f t="shared" si="145"/>
        <v>0</v>
      </c>
      <c r="M3122" s="6">
        <v>0.84299999999999997</v>
      </c>
      <c r="N3122" s="8">
        <f t="shared" si="146"/>
        <v>4.1852973277814058</v>
      </c>
    </row>
    <row r="3123" spans="1:14" x14ac:dyDescent="0.35">
      <c r="A3123" s="4">
        <v>9</v>
      </c>
      <c r="B3123" s="4">
        <f t="shared" si="144"/>
        <v>0.39657640974683322</v>
      </c>
      <c r="G3123" s="4">
        <v>23</v>
      </c>
      <c r="H3123" s="4">
        <f t="shared" si="145"/>
        <v>0.47582749671043761</v>
      </c>
      <c r="M3123" s="6">
        <v>0.57599999999999996</v>
      </c>
      <c r="N3123" s="8">
        <f t="shared" si="146"/>
        <v>-1.0483696049594831E-2</v>
      </c>
    </row>
    <row r="3124" spans="1:14" x14ac:dyDescent="0.35">
      <c r="A3124" s="4">
        <v>5</v>
      </c>
      <c r="B3124" s="4">
        <f t="shared" si="144"/>
        <v>4.7396761401866345E-7</v>
      </c>
      <c r="G3124" s="4">
        <v>80</v>
      </c>
      <c r="H3124" s="4">
        <f t="shared" si="145"/>
        <v>20.023315387173842</v>
      </c>
      <c r="M3124" s="6">
        <v>0.68500000000000005</v>
      </c>
      <c r="N3124" s="8">
        <f t="shared" si="146"/>
        <v>0.14751764600879086</v>
      </c>
    </row>
    <row r="3125" spans="1:14" x14ac:dyDescent="0.35">
      <c r="A3125" s="4">
        <v>10</v>
      </c>
      <c r="B3125" s="4">
        <f t="shared" si="144"/>
        <v>0.76964184735633479</v>
      </c>
      <c r="G3125" s="4">
        <v>58</v>
      </c>
      <c r="H3125" s="4">
        <f t="shared" si="145"/>
        <v>7.6304474840278536</v>
      </c>
      <c r="M3125" s="6">
        <v>0.67300000000000004</v>
      </c>
      <c r="N3125" s="8">
        <f t="shared" si="146"/>
        <v>8.8786086516453769E-2</v>
      </c>
    </row>
    <row r="3126" spans="1:14" x14ac:dyDescent="0.35">
      <c r="A3126" s="4">
        <v>7</v>
      </c>
      <c r="B3126" s="4">
        <f t="shared" si="144"/>
        <v>5.1167071081998236E-2</v>
      </c>
      <c r="G3126" s="4">
        <v>72</v>
      </c>
      <c r="H3126" s="4">
        <f t="shared" si="145"/>
        <v>14.596996917249726</v>
      </c>
      <c r="M3126" s="6">
        <v>0.56100000000000005</v>
      </c>
      <c r="N3126" s="8">
        <f t="shared" si="146"/>
        <v>-3.3291273143609565E-2</v>
      </c>
    </row>
    <row r="3127" spans="1:14" x14ac:dyDescent="0.35">
      <c r="A3127" s="4">
        <v>4</v>
      </c>
      <c r="B3127" s="4">
        <f t="shared" si="144"/>
        <v>-5.2615367038240336E-3</v>
      </c>
      <c r="G3127" s="4">
        <v>35</v>
      </c>
      <c r="H3127" s="4">
        <f t="shared" si="145"/>
        <v>1.6767571234864804</v>
      </c>
      <c r="M3127" s="6">
        <v>0.58599999999999997</v>
      </c>
      <c r="N3127" s="8">
        <f t="shared" si="146"/>
        <v>-3.3958337552593538E-3</v>
      </c>
    </row>
    <row r="3128" spans="1:14" x14ac:dyDescent="0.35">
      <c r="A3128" s="4">
        <v>3</v>
      </c>
      <c r="B3128" s="4">
        <f t="shared" si="144"/>
        <v>-4.4986550222447359E-2</v>
      </c>
      <c r="G3128" s="4">
        <v>41</v>
      </c>
      <c r="H3128" s="4">
        <f t="shared" si="145"/>
        <v>2.6953650777332196</v>
      </c>
      <c r="M3128" s="6">
        <v>0.59699999999999998</v>
      </c>
      <c r="N3128" s="8">
        <f t="shared" si="146"/>
        <v>-4.201563715793461E-4</v>
      </c>
    </row>
    <row r="3129" spans="1:14" x14ac:dyDescent="0.35">
      <c r="A3129" s="4">
        <v>1</v>
      </c>
      <c r="B3129" s="4">
        <f t="shared" si="144"/>
        <v>-0.3718571701143138</v>
      </c>
      <c r="G3129" s="4">
        <v>0</v>
      </c>
      <c r="H3129" s="4">
        <f t="shared" si="145"/>
        <v>0</v>
      </c>
      <c r="M3129" s="6">
        <v>0.51</v>
      </c>
      <c r="N3129" s="8">
        <f t="shared" si="146"/>
        <v>-0.30254759728289171</v>
      </c>
    </row>
    <row r="3130" spans="1:14" x14ac:dyDescent="0.35">
      <c r="A3130" s="4">
        <v>15</v>
      </c>
      <c r="B3130" s="4">
        <f t="shared" si="144"/>
        <v>6.0788925613053229</v>
      </c>
      <c r="G3130" s="4">
        <v>9</v>
      </c>
      <c r="H3130" s="4">
        <f t="shared" si="145"/>
        <v>2.8509759604003371E-2</v>
      </c>
      <c r="M3130" s="6">
        <v>0.49099999999999999</v>
      </c>
      <c r="N3130" s="8">
        <f t="shared" si="146"/>
        <v>-0.5150322410111644</v>
      </c>
    </row>
    <row r="3131" spans="1:14" x14ac:dyDescent="0.35">
      <c r="A3131" s="4">
        <v>2</v>
      </c>
      <c r="B3131" s="4">
        <f t="shared" si="144"/>
        <v>-0.15518246266652197</v>
      </c>
      <c r="G3131" s="4">
        <v>15</v>
      </c>
      <c r="H3131" s="4">
        <f t="shared" si="145"/>
        <v>0.13198962779631193</v>
      </c>
      <c r="M3131" s="6">
        <v>0.73599999999999999</v>
      </c>
      <c r="N3131" s="8">
        <f t="shared" si="146"/>
        <v>0.67685961854458865</v>
      </c>
    </row>
    <row r="3132" spans="1:14" x14ac:dyDescent="0.35">
      <c r="A3132" s="4">
        <v>3</v>
      </c>
      <c r="B3132" s="4">
        <f t="shared" si="144"/>
        <v>-4.4986550222447359E-2</v>
      </c>
      <c r="G3132" s="4">
        <v>27</v>
      </c>
      <c r="H3132" s="4">
        <f t="shared" si="145"/>
        <v>0.76976350930809112</v>
      </c>
      <c r="M3132" s="6">
        <v>0.67100000000000004</v>
      </c>
      <c r="N3132" s="8">
        <f t="shared" si="146"/>
        <v>8.0848870938500308E-2</v>
      </c>
    </row>
    <row r="3133" spans="1:14" x14ac:dyDescent="0.35">
      <c r="A3133" s="4">
        <v>1</v>
      </c>
      <c r="B3133" s="4">
        <f t="shared" si="144"/>
        <v>-0.3718571701143138</v>
      </c>
      <c r="G3133" s="4">
        <v>27</v>
      </c>
      <c r="H3133" s="4">
        <f t="shared" si="145"/>
        <v>0.76976350930809112</v>
      </c>
      <c r="M3133" s="6">
        <v>0.751</v>
      </c>
      <c r="N3133" s="8">
        <f t="shared" si="146"/>
        <v>0.9436199489448942</v>
      </c>
    </row>
    <row r="3134" spans="1:14" x14ac:dyDescent="0.35">
      <c r="A3134" s="4">
        <v>1</v>
      </c>
      <c r="B3134" s="4">
        <f t="shared" si="144"/>
        <v>-0.3718571701143138</v>
      </c>
      <c r="G3134" s="4">
        <v>0</v>
      </c>
      <c r="H3134" s="4">
        <f t="shared" si="145"/>
        <v>0</v>
      </c>
      <c r="M3134" s="6">
        <v>0.44700000000000001</v>
      </c>
      <c r="N3134" s="8">
        <f t="shared" si="146"/>
        <v>-1.3427088974396746</v>
      </c>
    </row>
    <row r="3135" spans="1:14" x14ac:dyDescent="0.35">
      <c r="A3135" s="4">
        <v>17</v>
      </c>
      <c r="B3135" s="4">
        <f t="shared" si="144"/>
        <v>10.481904552433241</v>
      </c>
      <c r="G3135" s="4">
        <v>71</v>
      </c>
      <c r="H3135" s="4">
        <f t="shared" si="145"/>
        <v>13.997196940505422</v>
      </c>
      <c r="M3135" s="6">
        <v>0.62</v>
      </c>
      <c r="N3135" s="8">
        <f t="shared" si="146"/>
        <v>5.6719956823354442E-4</v>
      </c>
    </row>
    <row r="3136" spans="1:14" x14ac:dyDescent="0.35">
      <c r="A3136" s="4">
        <v>11</v>
      </c>
      <c r="B3136" s="4">
        <f t="shared" si="144"/>
        <v>1.3242916585882474</v>
      </c>
      <c r="G3136" s="4">
        <v>48</v>
      </c>
      <c r="H3136" s="4">
        <f t="shared" si="145"/>
        <v>4.3250361236295491</v>
      </c>
      <c r="M3136" s="6">
        <v>0.59599999999999997</v>
      </c>
      <c r="N3136" s="8">
        <f t="shared" si="146"/>
        <v>-5.4640995618753364E-4</v>
      </c>
    </row>
    <row r="3137" spans="1:14" x14ac:dyDescent="0.35">
      <c r="A3137" s="4">
        <v>2</v>
      </c>
      <c r="B3137" s="4">
        <f t="shared" si="144"/>
        <v>-0.15518246266652197</v>
      </c>
      <c r="G3137" s="4">
        <v>78</v>
      </c>
      <c r="H3137" s="4">
        <f t="shared" si="145"/>
        <v>18.558797585183829</v>
      </c>
      <c r="M3137" s="6">
        <v>0.64900000000000002</v>
      </c>
      <c r="N3137" s="8">
        <f t="shared" si="146"/>
        <v>2.2327052024417076E-2</v>
      </c>
    </row>
    <row r="3138" spans="1:14" x14ac:dyDescent="0.35">
      <c r="A3138" s="4">
        <v>3</v>
      </c>
      <c r="B3138" s="4">
        <f t="shared" ref="B3138:B3201" si="147">((A3138-E$3)/E$4)^3</f>
        <v>-4.4986550222447359E-2</v>
      </c>
      <c r="G3138" s="4">
        <v>79</v>
      </c>
      <c r="H3138" s="4">
        <f t="shared" ref="H3138:H3201" si="148">((G3138-K$3)/K$4)^3</f>
        <v>19.281787881204689</v>
      </c>
      <c r="M3138" s="6">
        <v>0.79100000000000004</v>
      </c>
      <c r="N3138" s="8">
        <f t="shared" ref="N3138:N3201" si="149">((M3138-Q$3)/Q$4)^3</f>
        <v>1.9769405533174598</v>
      </c>
    </row>
    <row r="3139" spans="1:14" x14ac:dyDescent="0.35">
      <c r="A3139" s="4">
        <v>14</v>
      </c>
      <c r="B3139" s="4">
        <f t="shared" si="147"/>
        <v>4.4378262948011065</v>
      </c>
      <c r="G3139" s="4">
        <v>78</v>
      </c>
      <c r="H3139" s="4">
        <f t="shared" si="148"/>
        <v>18.558797585183829</v>
      </c>
      <c r="M3139" s="6">
        <v>0.67800000000000005</v>
      </c>
      <c r="N3139" s="8">
        <f t="shared" si="149"/>
        <v>0.11086441160228645</v>
      </c>
    </row>
    <row r="3140" spans="1:14" x14ac:dyDescent="0.35">
      <c r="A3140" s="4">
        <v>15</v>
      </c>
      <c r="B3140" s="4">
        <f t="shared" si="147"/>
        <v>6.0788925613053229</v>
      </c>
      <c r="G3140" s="4">
        <v>72</v>
      </c>
      <c r="H3140" s="4">
        <f t="shared" si="148"/>
        <v>14.596996917249726</v>
      </c>
      <c r="M3140" s="6">
        <v>0.51400000000000001</v>
      </c>
      <c r="N3140" s="8">
        <f t="shared" si="149"/>
        <v>-0.26696649444840559</v>
      </c>
    </row>
    <row r="3141" spans="1:14" x14ac:dyDescent="0.35">
      <c r="A3141" s="4">
        <v>4</v>
      </c>
      <c r="B3141" s="4">
        <f t="shared" si="147"/>
        <v>-5.2615367038240336E-3</v>
      </c>
      <c r="G3141" s="4">
        <v>75</v>
      </c>
      <c r="H3141" s="4">
        <f t="shared" si="148"/>
        <v>16.498703474538985</v>
      </c>
      <c r="M3141" s="6">
        <v>0.63800000000000001</v>
      </c>
      <c r="N3141" s="8">
        <f t="shared" si="149"/>
        <v>8.7641921654881896E-3</v>
      </c>
    </row>
    <row r="3142" spans="1:14" x14ac:dyDescent="0.35">
      <c r="A3142" s="4">
        <v>1</v>
      </c>
      <c r="B3142" s="4">
        <f t="shared" si="147"/>
        <v>-0.3718571701143138</v>
      </c>
      <c r="G3142" s="4">
        <v>69</v>
      </c>
      <c r="H3142" s="4">
        <f t="shared" si="148"/>
        <v>12.847342411181817</v>
      </c>
      <c r="M3142" s="6">
        <v>0.71899999999999997</v>
      </c>
      <c r="N3142" s="8">
        <f t="shared" si="149"/>
        <v>0.44152366134381188</v>
      </c>
    </row>
    <row r="3143" spans="1:14" x14ac:dyDescent="0.35">
      <c r="A3143" s="4">
        <v>1</v>
      </c>
      <c r="B3143" s="4">
        <f t="shared" si="147"/>
        <v>-0.3718571701143138</v>
      </c>
      <c r="G3143" s="4">
        <v>0</v>
      </c>
      <c r="H3143" s="4">
        <f t="shared" si="148"/>
        <v>0</v>
      </c>
      <c r="M3143" s="6">
        <v>0.69799999999999995</v>
      </c>
      <c r="N3143" s="8">
        <f t="shared" si="149"/>
        <v>0.23545990290375021</v>
      </c>
    </row>
    <row r="3144" spans="1:14" x14ac:dyDescent="0.35">
      <c r="A3144" s="4">
        <v>1</v>
      </c>
      <c r="B3144" s="4">
        <f t="shared" si="147"/>
        <v>-0.3718571701143138</v>
      </c>
      <c r="G3144" s="4">
        <v>0</v>
      </c>
      <c r="H3144" s="4">
        <f t="shared" si="148"/>
        <v>0</v>
      </c>
      <c r="M3144" s="6">
        <v>0.79800000000000004</v>
      </c>
      <c r="N3144" s="8">
        <f t="shared" si="149"/>
        <v>2.2124912537082713</v>
      </c>
    </row>
    <row r="3145" spans="1:14" x14ac:dyDescent="0.35">
      <c r="A3145" s="4">
        <v>5</v>
      </c>
      <c r="B3145" s="4">
        <f t="shared" si="147"/>
        <v>4.7396761401866345E-7</v>
      </c>
      <c r="G3145" s="4">
        <v>48</v>
      </c>
      <c r="H3145" s="4">
        <f t="shared" si="148"/>
        <v>4.3250361236295491</v>
      </c>
      <c r="M3145" s="6">
        <v>0.28399999999999997</v>
      </c>
      <c r="N3145" s="8">
        <f t="shared" si="149"/>
        <v>-10.950738840793576</v>
      </c>
    </row>
    <row r="3146" spans="1:14" x14ac:dyDescent="0.35">
      <c r="A3146" s="4">
        <v>25</v>
      </c>
      <c r="B3146" s="4">
        <f t="shared" si="147"/>
        <v>48.320170050017083</v>
      </c>
      <c r="G3146" s="4">
        <v>0</v>
      </c>
      <c r="H3146" s="4">
        <f t="shared" si="148"/>
        <v>0</v>
      </c>
      <c r="M3146" s="6">
        <v>0.45300000000000001</v>
      </c>
      <c r="N3146" s="8">
        <f t="shared" si="149"/>
        <v>-1.1980527142815154</v>
      </c>
    </row>
    <row r="3147" spans="1:14" x14ac:dyDescent="0.35">
      <c r="A3147" s="4">
        <v>2</v>
      </c>
      <c r="B3147" s="4">
        <f t="shared" si="147"/>
        <v>-0.15518246266652197</v>
      </c>
      <c r="G3147" s="4">
        <v>0</v>
      </c>
      <c r="H3147" s="4">
        <f t="shared" si="148"/>
        <v>0</v>
      </c>
      <c r="M3147" s="6">
        <v>0.497</v>
      </c>
      <c r="N3147" s="8">
        <f t="shared" si="149"/>
        <v>-0.4397448728602803</v>
      </c>
    </row>
    <row r="3148" spans="1:14" x14ac:dyDescent="0.35">
      <c r="A3148" s="4">
        <v>2</v>
      </c>
      <c r="B3148" s="4">
        <f t="shared" si="147"/>
        <v>-0.15518246266652197</v>
      </c>
      <c r="G3148" s="4">
        <v>59</v>
      </c>
      <c r="H3148" s="4">
        <f t="shared" si="148"/>
        <v>8.0319697087937048</v>
      </c>
      <c r="M3148" s="6">
        <v>0.61299999999999999</v>
      </c>
      <c r="N3148" s="8">
        <f t="shared" si="149"/>
        <v>4.2105162165599082E-5</v>
      </c>
    </row>
    <row r="3149" spans="1:14" x14ac:dyDescent="0.35">
      <c r="A3149" s="4">
        <v>1</v>
      </c>
      <c r="B3149" s="4">
        <f t="shared" si="147"/>
        <v>-0.3718571701143138</v>
      </c>
      <c r="G3149" s="4">
        <v>45</v>
      </c>
      <c r="H3149" s="4">
        <f t="shared" si="148"/>
        <v>3.5637199505004213</v>
      </c>
      <c r="M3149" s="6">
        <v>0.28199999999999997</v>
      </c>
      <c r="N3149" s="8">
        <f t="shared" si="149"/>
        <v>-11.15483200918842</v>
      </c>
    </row>
    <row r="3150" spans="1:14" x14ac:dyDescent="0.35">
      <c r="A3150" s="4">
        <v>2</v>
      </c>
      <c r="B3150" s="4">
        <f t="shared" si="147"/>
        <v>-0.15518246266652197</v>
      </c>
      <c r="G3150" s="4">
        <v>73</v>
      </c>
      <c r="H3150" s="4">
        <f t="shared" si="148"/>
        <v>15.213691566351965</v>
      </c>
      <c r="M3150" s="6">
        <v>0.67200000000000004</v>
      </c>
      <c r="N3150" s="8">
        <f t="shared" si="149"/>
        <v>8.4755546534409421E-2</v>
      </c>
    </row>
    <row r="3151" spans="1:14" x14ac:dyDescent="0.35">
      <c r="A3151" s="4">
        <v>3</v>
      </c>
      <c r="B3151" s="4">
        <f t="shared" si="147"/>
        <v>-4.4986550222447359E-2</v>
      </c>
      <c r="G3151" s="4">
        <v>77</v>
      </c>
      <c r="H3151" s="4">
        <f t="shared" si="148"/>
        <v>17.854109850884047</v>
      </c>
      <c r="M3151" s="6">
        <v>0.378</v>
      </c>
      <c r="N3151" s="8">
        <f t="shared" si="149"/>
        <v>-3.9162384513395345</v>
      </c>
    </row>
    <row r="3152" spans="1:14" x14ac:dyDescent="0.35">
      <c r="A3152" s="4">
        <v>6</v>
      </c>
      <c r="B3152" s="4">
        <f t="shared" si="147"/>
        <v>6.8073778701327808E-3</v>
      </c>
      <c r="G3152" s="4">
        <v>23</v>
      </c>
      <c r="H3152" s="4">
        <f t="shared" si="148"/>
        <v>0.47582749671043761</v>
      </c>
      <c r="M3152" s="6">
        <v>0.63800000000000001</v>
      </c>
      <c r="N3152" s="8">
        <f t="shared" si="149"/>
        <v>8.7641921654881896E-3</v>
      </c>
    </row>
    <row r="3153" spans="1:14" x14ac:dyDescent="0.35">
      <c r="A3153" s="4">
        <v>4</v>
      </c>
      <c r="B3153" s="4">
        <f t="shared" si="147"/>
        <v>-5.2615367038240336E-3</v>
      </c>
      <c r="G3153" s="4">
        <v>59</v>
      </c>
      <c r="H3153" s="4">
        <f t="shared" si="148"/>
        <v>8.0319697087937048</v>
      </c>
      <c r="M3153" s="6">
        <v>0.38800000000000001</v>
      </c>
      <c r="N3153" s="8">
        <f t="shared" si="149"/>
        <v>-3.4271603563457562</v>
      </c>
    </row>
    <row r="3154" spans="1:14" x14ac:dyDescent="0.35">
      <c r="A3154" s="4">
        <v>2</v>
      </c>
      <c r="B3154" s="4">
        <f t="shared" si="147"/>
        <v>-0.15518246266652197</v>
      </c>
      <c r="G3154" s="4">
        <v>75</v>
      </c>
      <c r="H3154" s="4">
        <f t="shared" si="148"/>
        <v>16.498703474538985</v>
      </c>
      <c r="M3154" s="6">
        <v>0.67200000000000004</v>
      </c>
      <c r="N3154" s="8">
        <f t="shared" si="149"/>
        <v>8.4755546534409421E-2</v>
      </c>
    </row>
    <row r="3155" spans="1:14" x14ac:dyDescent="0.35">
      <c r="A3155" s="4">
        <v>3</v>
      </c>
      <c r="B3155" s="4">
        <f t="shared" si="147"/>
        <v>-4.4986550222447359E-2</v>
      </c>
      <c r="G3155" s="4">
        <v>82</v>
      </c>
      <c r="H3155" s="4">
        <f t="shared" si="148"/>
        <v>21.562920621865757</v>
      </c>
      <c r="M3155" s="6">
        <v>0.378</v>
      </c>
      <c r="N3155" s="8">
        <f t="shared" si="149"/>
        <v>-3.9162384513395345</v>
      </c>
    </row>
    <row r="3156" spans="1:14" x14ac:dyDescent="0.35">
      <c r="A3156" s="4">
        <v>14</v>
      </c>
      <c r="B3156" s="4">
        <f t="shared" si="147"/>
        <v>4.4378262948011065</v>
      </c>
      <c r="G3156" s="4">
        <v>5</v>
      </c>
      <c r="H3156" s="4">
        <f t="shared" si="148"/>
        <v>4.8885047331967387E-3</v>
      </c>
      <c r="M3156" s="6">
        <v>0.41099999999999998</v>
      </c>
      <c r="N3156" s="8">
        <f t="shared" si="149"/>
        <v>-2.4604435515340231</v>
      </c>
    </row>
    <row r="3157" spans="1:14" x14ac:dyDescent="0.35">
      <c r="A3157" s="4">
        <v>1</v>
      </c>
      <c r="B3157" s="4">
        <f t="shared" si="147"/>
        <v>-0.3718571701143138</v>
      </c>
      <c r="G3157" s="4">
        <v>12</v>
      </c>
      <c r="H3157" s="4">
        <f t="shared" si="148"/>
        <v>6.7578689431711705E-2</v>
      </c>
      <c r="M3157" s="6">
        <v>0.64300000000000002</v>
      </c>
      <c r="N3157" s="8">
        <f t="shared" si="149"/>
        <v>1.3902406528412025E-2</v>
      </c>
    </row>
    <row r="3158" spans="1:14" x14ac:dyDescent="0.35">
      <c r="A3158" s="4">
        <v>6</v>
      </c>
      <c r="B3158" s="4">
        <f t="shared" si="147"/>
        <v>6.8073778701327808E-3</v>
      </c>
      <c r="G3158" s="4">
        <v>27</v>
      </c>
      <c r="H3158" s="4">
        <f t="shared" si="148"/>
        <v>0.76976350930809112</v>
      </c>
      <c r="M3158" s="6">
        <v>0.70799999999999996</v>
      </c>
      <c r="N3158" s="8">
        <f t="shared" si="149"/>
        <v>0.32290993230847659</v>
      </c>
    </row>
    <row r="3159" spans="1:14" x14ac:dyDescent="0.35">
      <c r="A3159" s="4">
        <v>1</v>
      </c>
      <c r="B3159" s="4">
        <f t="shared" si="147"/>
        <v>-0.3718571701143138</v>
      </c>
      <c r="G3159" s="4">
        <v>0</v>
      </c>
      <c r="H3159" s="4">
        <f t="shared" si="148"/>
        <v>0</v>
      </c>
      <c r="M3159" s="6">
        <v>0.34899999999999998</v>
      </c>
      <c r="N3159" s="8">
        <f t="shared" si="149"/>
        <v>-5.5928387084202571</v>
      </c>
    </row>
    <row r="3160" spans="1:14" x14ac:dyDescent="0.35">
      <c r="A3160" s="4">
        <v>1</v>
      </c>
      <c r="B3160" s="4">
        <f t="shared" si="147"/>
        <v>-0.3718571701143138</v>
      </c>
      <c r="G3160" s="4">
        <v>70</v>
      </c>
      <c r="H3160" s="4">
        <f t="shared" si="148"/>
        <v>13.414056987891843</v>
      </c>
      <c r="M3160" s="6">
        <v>0.60499999999999998</v>
      </c>
      <c r="N3160" s="8">
        <f t="shared" si="149"/>
        <v>-8.065435308942245E-6</v>
      </c>
    </row>
    <row r="3161" spans="1:14" x14ac:dyDescent="0.35">
      <c r="A3161" s="4">
        <v>1</v>
      </c>
      <c r="B3161" s="4">
        <f t="shared" si="147"/>
        <v>-0.3718571701143138</v>
      </c>
      <c r="G3161" s="4">
        <v>0</v>
      </c>
      <c r="H3161" s="4">
        <f t="shared" si="148"/>
        <v>0</v>
      </c>
      <c r="M3161" s="6">
        <v>0.46700000000000003</v>
      </c>
      <c r="N3161" s="8">
        <f t="shared" si="149"/>
        <v>-0.90172852611340948</v>
      </c>
    </row>
    <row r="3162" spans="1:14" x14ac:dyDescent="0.35">
      <c r="A3162" s="4">
        <v>1</v>
      </c>
      <c r="B3162" s="4">
        <f t="shared" si="147"/>
        <v>-0.3718571701143138</v>
      </c>
      <c r="G3162" s="4">
        <v>0</v>
      </c>
      <c r="H3162" s="4">
        <f t="shared" si="148"/>
        <v>0</v>
      </c>
      <c r="M3162" s="6">
        <v>0.75900000000000001</v>
      </c>
      <c r="N3162" s="8">
        <f t="shared" si="149"/>
        <v>1.1109226254123667</v>
      </c>
    </row>
    <row r="3163" spans="1:14" x14ac:dyDescent="0.35">
      <c r="A3163" s="4">
        <v>1</v>
      </c>
      <c r="B3163" s="4">
        <f t="shared" si="147"/>
        <v>-0.3718571701143138</v>
      </c>
      <c r="G3163" s="4">
        <v>65</v>
      </c>
      <c r="H3163" s="4">
        <f t="shared" si="148"/>
        <v>10.740044898833231</v>
      </c>
      <c r="M3163" s="6">
        <v>0.58499999999999996</v>
      </c>
      <c r="N3163" s="8">
        <f t="shared" si="149"/>
        <v>-3.8819936858601068E-3</v>
      </c>
    </row>
    <row r="3164" spans="1:14" x14ac:dyDescent="0.35">
      <c r="A3164" s="4">
        <v>7</v>
      </c>
      <c r="B3164" s="4">
        <f t="shared" si="147"/>
        <v>5.1167071081998236E-2</v>
      </c>
      <c r="G3164" s="4">
        <v>65</v>
      </c>
      <c r="H3164" s="4">
        <f t="shared" si="148"/>
        <v>10.740044898833231</v>
      </c>
      <c r="M3164" s="6">
        <v>0.63200000000000001</v>
      </c>
      <c r="N3164" s="8">
        <f t="shared" si="149"/>
        <v>4.495628769622154E-3</v>
      </c>
    </row>
    <row r="3165" spans="1:14" x14ac:dyDescent="0.35">
      <c r="A3165" s="4">
        <v>1</v>
      </c>
      <c r="B3165" s="4">
        <f t="shared" si="147"/>
        <v>-0.3718571701143138</v>
      </c>
      <c r="G3165" s="4">
        <v>20</v>
      </c>
      <c r="H3165" s="4">
        <f t="shared" si="148"/>
        <v>0.31286430292459128</v>
      </c>
      <c r="M3165" s="6">
        <v>0.65300000000000002</v>
      </c>
      <c r="N3165" s="8">
        <f t="shared" si="149"/>
        <v>2.9505757461726966E-2</v>
      </c>
    </row>
    <row r="3166" spans="1:14" x14ac:dyDescent="0.35">
      <c r="A3166" s="4">
        <v>2</v>
      </c>
      <c r="B3166" s="4">
        <f t="shared" si="147"/>
        <v>-0.15518246266652197</v>
      </c>
      <c r="G3166" s="4">
        <v>0</v>
      </c>
      <c r="H3166" s="4">
        <f t="shared" si="148"/>
        <v>0</v>
      </c>
      <c r="M3166" s="6">
        <v>0.50700000000000001</v>
      </c>
      <c r="N3166" s="8">
        <f t="shared" si="149"/>
        <v>-0.33121432845807658</v>
      </c>
    </row>
    <row r="3167" spans="1:14" x14ac:dyDescent="0.35">
      <c r="A3167" s="4">
        <v>1</v>
      </c>
      <c r="B3167" s="4">
        <f t="shared" si="147"/>
        <v>-0.3718571701143138</v>
      </c>
      <c r="G3167" s="4">
        <v>77</v>
      </c>
      <c r="H3167" s="4">
        <f t="shared" si="148"/>
        <v>17.854109850884047</v>
      </c>
      <c r="M3167" s="6">
        <v>0.72699999999999998</v>
      </c>
      <c r="N3167" s="8">
        <f t="shared" si="149"/>
        <v>0.54396009075485408</v>
      </c>
    </row>
    <row r="3168" spans="1:14" x14ac:dyDescent="0.35">
      <c r="A3168" s="4">
        <v>4</v>
      </c>
      <c r="B3168" s="4">
        <f t="shared" si="147"/>
        <v>-5.2615367038240336E-3</v>
      </c>
      <c r="G3168" s="4">
        <v>10</v>
      </c>
      <c r="H3168" s="4">
        <f t="shared" si="148"/>
        <v>3.9108037865573909E-2</v>
      </c>
      <c r="M3168" s="6">
        <v>0.40100000000000002</v>
      </c>
      <c r="N3168" s="8">
        <f t="shared" si="149"/>
        <v>-2.8546287365635075</v>
      </c>
    </row>
    <row r="3169" spans="1:14" x14ac:dyDescent="0.35">
      <c r="A3169" s="4">
        <v>6</v>
      </c>
      <c r="B3169" s="4">
        <f t="shared" si="147"/>
        <v>6.8073778701327808E-3</v>
      </c>
      <c r="G3169" s="4">
        <v>83</v>
      </c>
      <c r="H3169" s="4">
        <f t="shared" si="148"/>
        <v>22.361467647042904</v>
      </c>
      <c r="M3169" s="6">
        <v>0.45700000000000002</v>
      </c>
      <c r="N3169" s="8">
        <f t="shared" si="149"/>
        <v>-1.1076308346973187</v>
      </c>
    </row>
    <row r="3170" spans="1:14" x14ac:dyDescent="0.35">
      <c r="A3170" s="4">
        <v>3</v>
      </c>
      <c r="B3170" s="4">
        <f t="shared" si="147"/>
        <v>-4.4986550222447359E-2</v>
      </c>
      <c r="G3170" s="4">
        <v>2</v>
      </c>
      <c r="H3170" s="4">
        <f t="shared" si="148"/>
        <v>3.1286430292459127E-4</v>
      </c>
      <c r="M3170" s="6">
        <v>0.56000000000000005</v>
      </c>
      <c r="N3170" s="8">
        <f t="shared" si="149"/>
        <v>-3.5465308402718811E-2</v>
      </c>
    </row>
    <row r="3171" spans="1:14" x14ac:dyDescent="0.35">
      <c r="A3171" s="4">
        <v>18</v>
      </c>
      <c r="B3171" s="4">
        <f t="shared" si="147"/>
        <v>13.315866069213472</v>
      </c>
      <c r="G3171" s="4">
        <v>0</v>
      </c>
      <c r="H3171" s="4">
        <f t="shared" si="148"/>
        <v>0</v>
      </c>
      <c r="M3171" s="6">
        <v>0.40200000000000002</v>
      </c>
      <c r="N3171" s="8">
        <f t="shared" si="149"/>
        <v>-2.8134420581281825</v>
      </c>
    </row>
    <row r="3172" spans="1:14" x14ac:dyDescent="0.35">
      <c r="A3172" s="4">
        <v>14</v>
      </c>
      <c r="B3172" s="4">
        <f t="shared" si="147"/>
        <v>4.4378262948011065</v>
      </c>
      <c r="G3172" s="4">
        <v>38</v>
      </c>
      <c r="H3172" s="4">
        <f t="shared" si="148"/>
        <v>2.1459362537597708</v>
      </c>
      <c r="M3172" s="6">
        <v>0.59799999999999998</v>
      </c>
      <c r="N3172" s="8">
        <f t="shared" si="149"/>
        <v>-3.1502279422650762E-4</v>
      </c>
    </row>
    <row r="3173" spans="1:14" x14ac:dyDescent="0.35">
      <c r="A3173" s="4">
        <v>9</v>
      </c>
      <c r="B3173" s="4">
        <f t="shared" si="147"/>
        <v>0.39657640974683322</v>
      </c>
      <c r="G3173" s="4">
        <v>21</v>
      </c>
      <c r="H3173" s="4">
        <f t="shared" si="148"/>
        <v>0.36217953867307984</v>
      </c>
      <c r="M3173" s="6">
        <v>0.53600000000000003</v>
      </c>
      <c r="N3173" s="8">
        <f t="shared" si="149"/>
        <v>-0.11988203508373187</v>
      </c>
    </row>
    <row r="3174" spans="1:14" x14ac:dyDescent="0.35">
      <c r="A3174" s="4">
        <v>1</v>
      </c>
      <c r="B3174" s="4">
        <f t="shared" si="147"/>
        <v>-0.3718571701143138</v>
      </c>
      <c r="G3174" s="4">
        <v>53</v>
      </c>
      <c r="H3174" s="4">
        <f t="shared" si="148"/>
        <v>5.8222873533130457</v>
      </c>
      <c r="M3174" s="6">
        <v>0.68</v>
      </c>
      <c r="N3174" s="8">
        <f t="shared" si="149"/>
        <v>0.12063045172314857</v>
      </c>
    </row>
    <row r="3175" spans="1:14" x14ac:dyDescent="0.35">
      <c r="A3175" s="4">
        <v>12</v>
      </c>
      <c r="B3175" s="4">
        <f t="shared" si="147"/>
        <v>2.0965337395208357</v>
      </c>
      <c r="G3175" s="4">
        <v>39</v>
      </c>
      <c r="H3175" s="4">
        <f t="shared" si="148"/>
        <v>2.3198496981479786</v>
      </c>
      <c r="M3175" s="6">
        <v>0.66200000000000003</v>
      </c>
      <c r="N3175" s="8">
        <f t="shared" si="149"/>
        <v>5.0943722285945334E-2</v>
      </c>
    </row>
    <row r="3176" spans="1:14" x14ac:dyDescent="0.35">
      <c r="A3176" s="4">
        <v>3</v>
      </c>
      <c r="B3176" s="4">
        <f t="shared" si="147"/>
        <v>-4.4986550222447359E-2</v>
      </c>
      <c r="G3176" s="4">
        <v>66</v>
      </c>
      <c r="H3176" s="4">
        <f t="shared" si="148"/>
        <v>11.243404454201036</v>
      </c>
      <c r="M3176" s="6">
        <v>0.379</v>
      </c>
      <c r="N3176" s="8">
        <f t="shared" si="149"/>
        <v>-3.8653624034449012</v>
      </c>
    </row>
    <row r="3177" spans="1:14" x14ac:dyDescent="0.35">
      <c r="A3177" s="4">
        <v>1</v>
      </c>
      <c r="B3177" s="4">
        <f t="shared" si="147"/>
        <v>-0.3718571701143138</v>
      </c>
      <c r="G3177" s="4">
        <v>18</v>
      </c>
      <c r="H3177" s="4">
        <f t="shared" si="148"/>
        <v>0.22807807683202697</v>
      </c>
      <c r="M3177" s="6">
        <v>0.63800000000000001</v>
      </c>
      <c r="N3177" s="8">
        <f t="shared" si="149"/>
        <v>8.7641921654881896E-3</v>
      </c>
    </row>
    <row r="3178" spans="1:14" x14ac:dyDescent="0.35">
      <c r="A3178" s="4">
        <v>2</v>
      </c>
      <c r="B3178" s="4">
        <f t="shared" si="147"/>
        <v>-0.15518246266652197</v>
      </c>
      <c r="G3178" s="4">
        <v>80</v>
      </c>
      <c r="H3178" s="4">
        <f t="shared" si="148"/>
        <v>20.023315387173842</v>
      </c>
      <c r="M3178" s="6">
        <v>0.71599999999999997</v>
      </c>
      <c r="N3178" s="8">
        <f t="shared" si="149"/>
        <v>0.40670606225780453</v>
      </c>
    </row>
    <row r="3179" spans="1:14" x14ac:dyDescent="0.35">
      <c r="A3179" s="4">
        <v>9</v>
      </c>
      <c r="B3179" s="4">
        <f t="shared" si="147"/>
        <v>0.39657640974683322</v>
      </c>
      <c r="G3179" s="4">
        <v>26</v>
      </c>
      <c r="H3179" s="4">
        <f t="shared" si="148"/>
        <v>0.68736287352532688</v>
      </c>
      <c r="M3179" s="6">
        <v>0.44</v>
      </c>
      <c r="N3179" s="8">
        <f t="shared" si="149"/>
        <v>-1.5256583036524076</v>
      </c>
    </row>
    <row r="3180" spans="1:14" x14ac:dyDescent="0.35">
      <c r="A3180" s="4">
        <v>1</v>
      </c>
      <c r="B3180" s="4">
        <f t="shared" si="147"/>
        <v>-0.3718571701143138</v>
      </c>
      <c r="G3180" s="4">
        <v>43</v>
      </c>
      <c r="H3180" s="4">
        <f t="shared" si="148"/>
        <v>3.1093627665781836</v>
      </c>
      <c r="M3180" s="6">
        <v>0.432</v>
      </c>
      <c r="N3180" s="8">
        <f t="shared" si="149"/>
        <v>-1.7542592420741863</v>
      </c>
    </row>
    <row r="3181" spans="1:14" x14ac:dyDescent="0.35">
      <c r="A3181" s="4">
        <v>3</v>
      </c>
      <c r="B3181" s="4">
        <f t="shared" si="147"/>
        <v>-4.4986550222447359E-2</v>
      </c>
      <c r="G3181" s="4">
        <v>56</v>
      </c>
      <c r="H3181" s="4">
        <f t="shared" si="148"/>
        <v>6.8679971778006275</v>
      </c>
      <c r="M3181" s="6">
        <v>0.46899999999999997</v>
      </c>
      <c r="N3181" s="8">
        <f t="shared" si="149"/>
        <v>-0.863879039874064</v>
      </c>
    </row>
    <row r="3182" spans="1:14" x14ac:dyDescent="0.35">
      <c r="A3182" s="4">
        <v>3</v>
      </c>
      <c r="B3182" s="4">
        <f t="shared" si="147"/>
        <v>-4.4986550222447359E-2</v>
      </c>
      <c r="G3182" s="4">
        <v>0</v>
      </c>
      <c r="H3182" s="4">
        <f t="shared" si="148"/>
        <v>0</v>
      </c>
      <c r="M3182" s="6">
        <v>0.68300000000000005</v>
      </c>
      <c r="N3182" s="8">
        <f t="shared" si="149"/>
        <v>0.13632931512828159</v>
      </c>
    </row>
    <row r="3183" spans="1:14" x14ac:dyDescent="0.35">
      <c r="A3183" s="4">
        <v>10</v>
      </c>
      <c r="B3183" s="4">
        <f t="shared" si="147"/>
        <v>0.76964184735633479</v>
      </c>
      <c r="G3183" s="4">
        <v>82</v>
      </c>
      <c r="H3183" s="4">
        <f t="shared" si="148"/>
        <v>21.562920621865757</v>
      </c>
      <c r="M3183" s="6">
        <v>0.747</v>
      </c>
      <c r="N3183" s="8">
        <f t="shared" si="149"/>
        <v>0.86666842145116496</v>
      </c>
    </row>
    <row r="3184" spans="1:14" x14ac:dyDescent="0.35">
      <c r="A3184" s="4">
        <v>20</v>
      </c>
      <c r="B3184" s="4">
        <f t="shared" si="147"/>
        <v>20.428739625597824</v>
      </c>
      <c r="G3184" s="4">
        <v>0</v>
      </c>
      <c r="H3184" s="4">
        <f t="shared" si="148"/>
        <v>0</v>
      </c>
      <c r="M3184" s="6">
        <v>0.68400000000000005</v>
      </c>
      <c r="N3184" s="8">
        <f t="shared" si="149"/>
        <v>0.14184994962399736</v>
      </c>
    </row>
    <row r="3185" spans="1:14" x14ac:dyDescent="0.35">
      <c r="A3185" s="4">
        <v>1</v>
      </c>
      <c r="B3185" s="4">
        <f t="shared" si="147"/>
        <v>-0.3718571701143138</v>
      </c>
      <c r="G3185" s="4">
        <v>0</v>
      </c>
      <c r="H3185" s="4">
        <f t="shared" si="148"/>
        <v>0</v>
      </c>
      <c r="M3185" s="6">
        <v>0.72699999999999998</v>
      </c>
      <c r="N3185" s="8">
        <f t="shared" si="149"/>
        <v>0.54396009075485408</v>
      </c>
    </row>
    <row r="3186" spans="1:14" x14ac:dyDescent="0.35">
      <c r="A3186" s="4">
        <v>1</v>
      </c>
      <c r="B3186" s="4">
        <f t="shared" si="147"/>
        <v>-0.3718571701143138</v>
      </c>
      <c r="G3186" s="4">
        <v>23</v>
      </c>
      <c r="H3186" s="4">
        <f t="shared" si="148"/>
        <v>0.47582749671043761</v>
      </c>
      <c r="M3186" s="6">
        <v>0.44700000000000001</v>
      </c>
      <c r="N3186" s="8">
        <f t="shared" si="149"/>
        <v>-1.3427088974396746</v>
      </c>
    </row>
    <row r="3187" spans="1:14" x14ac:dyDescent="0.35">
      <c r="A3187" s="4">
        <v>5</v>
      </c>
      <c r="B3187" s="4">
        <f t="shared" si="147"/>
        <v>4.7396761401866345E-7</v>
      </c>
      <c r="G3187" s="4">
        <v>78</v>
      </c>
      <c r="H3187" s="4">
        <f t="shared" si="148"/>
        <v>18.558797585183829</v>
      </c>
      <c r="M3187" s="6">
        <v>0.50900000000000001</v>
      </c>
      <c r="N3187" s="8">
        <f t="shared" si="149"/>
        <v>-0.31191129493737124</v>
      </c>
    </row>
    <row r="3188" spans="1:14" x14ac:dyDescent="0.35">
      <c r="A3188" s="4">
        <v>1</v>
      </c>
      <c r="B3188" s="4">
        <f t="shared" si="147"/>
        <v>-0.3718571701143138</v>
      </c>
      <c r="G3188" s="4">
        <v>0</v>
      </c>
      <c r="H3188" s="4">
        <f t="shared" si="148"/>
        <v>0</v>
      </c>
      <c r="M3188" s="6">
        <v>0.66200000000000003</v>
      </c>
      <c r="N3188" s="8">
        <f t="shared" si="149"/>
        <v>5.0943722285945334E-2</v>
      </c>
    </row>
    <row r="3189" spans="1:14" x14ac:dyDescent="0.35">
      <c r="A3189" s="4">
        <v>1</v>
      </c>
      <c r="B3189" s="4">
        <f t="shared" si="147"/>
        <v>-0.3718571701143138</v>
      </c>
      <c r="G3189" s="4">
        <v>0</v>
      </c>
      <c r="H3189" s="4">
        <f t="shared" si="148"/>
        <v>0</v>
      </c>
      <c r="M3189" s="6">
        <v>0.745</v>
      </c>
      <c r="N3189" s="8">
        <f t="shared" si="149"/>
        <v>0.82981348288243606</v>
      </c>
    </row>
    <row r="3190" spans="1:14" x14ac:dyDescent="0.35">
      <c r="A3190" s="4">
        <v>4</v>
      </c>
      <c r="B3190" s="4">
        <f t="shared" si="147"/>
        <v>-5.2615367038240336E-3</v>
      </c>
      <c r="G3190" s="4">
        <v>48</v>
      </c>
      <c r="H3190" s="4">
        <f t="shared" si="148"/>
        <v>4.3250361236295491</v>
      </c>
      <c r="M3190" s="6">
        <v>0.624</v>
      </c>
      <c r="N3190" s="8">
        <f t="shared" si="149"/>
        <v>1.338245973621058E-3</v>
      </c>
    </row>
    <row r="3191" spans="1:14" x14ac:dyDescent="0.35">
      <c r="A3191" s="4">
        <v>1</v>
      </c>
      <c r="B3191" s="4">
        <f t="shared" si="147"/>
        <v>-0.3718571701143138</v>
      </c>
      <c r="G3191" s="4">
        <v>54</v>
      </c>
      <c r="H3191" s="4">
        <f t="shared" si="148"/>
        <v>6.158108074464729</v>
      </c>
      <c r="M3191" s="6">
        <v>0.70799999999999996</v>
      </c>
      <c r="N3191" s="8">
        <f t="shared" si="149"/>
        <v>0.32290993230847659</v>
      </c>
    </row>
    <row r="3192" spans="1:14" x14ac:dyDescent="0.35">
      <c r="A3192" s="4">
        <v>1</v>
      </c>
      <c r="B3192" s="4">
        <f t="shared" si="147"/>
        <v>-0.3718571701143138</v>
      </c>
      <c r="G3192" s="4">
        <v>0</v>
      </c>
      <c r="H3192" s="4">
        <f t="shared" si="148"/>
        <v>0</v>
      </c>
      <c r="M3192" s="6">
        <v>0.58199999999999996</v>
      </c>
      <c r="N3192" s="8">
        <f t="shared" si="149"/>
        <v>-5.6141110398302604E-3</v>
      </c>
    </row>
    <row r="3193" spans="1:14" x14ac:dyDescent="0.35">
      <c r="A3193" s="4">
        <v>2</v>
      </c>
      <c r="B3193" s="4">
        <f t="shared" si="147"/>
        <v>-0.15518246266652197</v>
      </c>
      <c r="G3193" s="4">
        <v>28</v>
      </c>
      <c r="H3193" s="4">
        <f t="shared" si="148"/>
        <v>0.85849964722507843</v>
      </c>
      <c r="M3193" s="6">
        <v>0.51300000000000001</v>
      </c>
      <c r="N3193" s="8">
        <f t="shared" si="149"/>
        <v>-0.27558458324000273</v>
      </c>
    </row>
    <row r="3194" spans="1:14" x14ac:dyDescent="0.35">
      <c r="A3194" s="4">
        <v>7</v>
      </c>
      <c r="B3194" s="4">
        <f t="shared" si="147"/>
        <v>5.1167071081998236E-2</v>
      </c>
      <c r="G3194" s="4">
        <v>0</v>
      </c>
      <c r="H3194" s="4">
        <f t="shared" si="148"/>
        <v>0</v>
      </c>
      <c r="M3194" s="6">
        <v>0.55400000000000005</v>
      </c>
      <c r="N3194" s="8">
        <f t="shared" si="149"/>
        <v>-5.052273780884544E-2</v>
      </c>
    </row>
    <row r="3195" spans="1:14" x14ac:dyDescent="0.35">
      <c r="A3195" s="4">
        <v>1</v>
      </c>
      <c r="B3195" s="4">
        <f t="shared" si="147"/>
        <v>-0.3718571701143138</v>
      </c>
      <c r="G3195" s="4">
        <v>0</v>
      </c>
      <c r="H3195" s="4">
        <f t="shared" si="148"/>
        <v>0</v>
      </c>
      <c r="M3195" s="6">
        <v>0.66400000000000003</v>
      </c>
      <c r="N3195" s="8">
        <f t="shared" si="149"/>
        <v>5.6807962058326139E-2</v>
      </c>
    </row>
    <row r="3196" spans="1:14" x14ac:dyDescent="0.35">
      <c r="A3196" s="4">
        <v>4</v>
      </c>
      <c r="B3196" s="4">
        <f t="shared" si="147"/>
        <v>-5.2615367038240336E-3</v>
      </c>
      <c r="G3196" s="4">
        <v>56</v>
      </c>
      <c r="H3196" s="4">
        <f t="shared" si="148"/>
        <v>6.8679971778006275</v>
      </c>
      <c r="M3196" s="6">
        <v>0.752</v>
      </c>
      <c r="N3196" s="8">
        <f t="shared" si="149"/>
        <v>0.96354445120648025</v>
      </c>
    </row>
    <row r="3197" spans="1:14" x14ac:dyDescent="0.35">
      <c r="A3197" s="4">
        <v>3</v>
      </c>
      <c r="B3197" s="4">
        <f t="shared" si="147"/>
        <v>-4.4986550222447359E-2</v>
      </c>
      <c r="G3197" s="4">
        <v>77</v>
      </c>
      <c r="H3197" s="4">
        <f t="shared" si="148"/>
        <v>17.854109850884047</v>
      </c>
      <c r="M3197" s="6">
        <v>0.78300000000000003</v>
      </c>
      <c r="N3197" s="8">
        <f t="shared" si="149"/>
        <v>1.728935467784813</v>
      </c>
    </row>
    <row r="3198" spans="1:14" x14ac:dyDescent="0.35">
      <c r="A3198" s="4">
        <v>5</v>
      </c>
      <c r="B3198" s="4">
        <f t="shared" si="147"/>
        <v>4.7396761401866345E-7</v>
      </c>
      <c r="G3198" s="4">
        <v>0</v>
      </c>
      <c r="H3198" s="4">
        <f t="shared" si="148"/>
        <v>0</v>
      </c>
      <c r="M3198" s="6">
        <v>0.52300000000000002</v>
      </c>
      <c r="N3198" s="8">
        <f t="shared" si="149"/>
        <v>-0.19734234341194942</v>
      </c>
    </row>
    <row r="3199" spans="1:14" x14ac:dyDescent="0.35">
      <c r="A3199" s="4">
        <v>3</v>
      </c>
      <c r="B3199" s="4">
        <f t="shared" si="147"/>
        <v>-4.4986550222447359E-2</v>
      </c>
      <c r="G3199" s="4">
        <v>40</v>
      </c>
      <c r="H3199" s="4">
        <f t="shared" si="148"/>
        <v>2.5029144233967302</v>
      </c>
      <c r="M3199" s="6">
        <v>0.68899999999999995</v>
      </c>
      <c r="N3199" s="8">
        <f t="shared" si="149"/>
        <v>0.17169771294364591</v>
      </c>
    </row>
    <row r="3200" spans="1:14" x14ac:dyDescent="0.35">
      <c r="A3200" s="4">
        <v>2</v>
      </c>
      <c r="B3200" s="4">
        <f t="shared" si="147"/>
        <v>-0.15518246266652197</v>
      </c>
      <c r="G3200" s="4">
        <v>0</v>
      </c>
      <c r="H3200" s="4">
        <f t="shared" si="148"/>
        <v>0</v>
      </c>
      <c r="M3200" s="6">
        <v>0.71899999999999997</v>
      </c>
      <c r="N3200" s="8">
        <f t="shared" si="149"/>
        <v>0.44152366134381188</v>
      </c>
    </row>
    <row r="3201" spans="1:14" x14ac:dyDescent="0.35">
      <c r="A3201" s="4">
        <v>1</v>
      </c>
      <c r="B3201" s="4">
        <f t="shared" si="147"/>
        <v>-0.3718571701143138</v>
      </c>
      <c r="G3201" s="4">
        <v>0</v>
      </c>
      <c r="H3201" s="4">
        <f t="shared" si="148"/>
        <v>0</v>
      </c>
      <c r="M3201" s="6">
        <v>0.66500000000000004</v>
      </c>
      <c r="N3201" s="8">
        <f t="shared" si="149"/>
        <v>5.9901714458154336E-2</v>
      </c>
    </row>
    <row r="3202" spans="1:14" x14ac:dyDescent="0.35">
      <c r="A3202" s="4">
        <v>1</v>
      </c>
      <c r="B3202" s="4">
        <f t="shared" ref="B3202:B3265" si="150">((A3202-E$3)/E$4)^3</f>
        <v>-0.3718571701143138</v>
      </c>
      <c r="G3202" s="4">
        <v>0</v>
      </c>
      <c r="H3202" s="4">
        <f t="shared" ref="H3202:H3265" si="151">((G3202-K$3)/K$4)^3</f>
        <v>0</v>
      </c>
      <c r="M3202" s="6">
        <v>0.55300000000000005</v>
      </c>
      <c r="N3202" s="8">
        <f t="shared" ref="N3202:N3265" si="152">((M3202-Q$3)/Q$4)^3</f>
        <v>-5.3385888187400352E-2</v>
      </c>
    </row>
    <row r="3203" spans="1:14" x14ac:dyDescent="0.35">
      <c r="A3203" s="4">
        <v>1</v>
      </c>
      <c r="B3203" s="4">
        <f t="shared" si="150"/>
        <v>-0.3718571701143138</v>
      </c>
      <c r="G3203" s="4">
        <v>0</v>
      </c>
      <c r="H3203" s="4">
        <f t="shared" si="151"/>
        <v>0</v>
      </c>
      <c r="M3203" s="6">
        <v>0.751</v>
      </c>
      <c r="N3203" s="8">
        <f t="shared" si="152"/>
        <v>0.9436199489448942</v>
      </c>
    </row>
    <row r="3204" spans="1:14" x14ac:dyDescent="0.35">
      <c r="A3204" s="4">
        <v>1</v>
      </c>
      <c r="B3204" s="4">
        <f t="shared" si="150"/>
        <v>-0.3718571701143138</v>
      </c>
      <c r="G3204" s="4">
        <v>13</v>
      </c>
      <c r="H3204" s="4">
        <f t="shared" si="151"/>
        <v>8.592035919066586E-2</v>
      </c>
      <c r="M3204" s="6">
        <v>0.50900000000000001</v>
      </c>
      <c r="N3204" s="8">
        <f t="shared" si="152"/>
        <v>-0.31191129493737124</v>
      </c>
    </row>
    <row r="3205" spans="1:14" x14ac:dyDescent="0.35">
      <c r="A3205" s="4">
        <v>3</v>
      </c>
      <c r="B3205" s="4">
        <f t="shared" si="150"/>
        <v>-4.4986550222447359E-2</v>
      </c>
      <c r="G3205" s="4">
        <v>0</v>
      </c>
      <c r="H3205" s="4">
        <f t="shared" si="151"/>
        <v>0</v>
      </c>
      <c r="M3205" s="6">
        <v>0.58899999999999997</v>
      </c>
      <c r="N3205" s="8">
        <f t="shared" si="152"/>
        <v>-2.1839277721920868E-3</v>
      </c>
    </row>
    <row r="3206" spans="1:14" x14ac:dyDescent="0.35">
      <c r="A3206" s="4">
        <v>1</v>
      </c>
      <c r="B3206" s="4">
        <f t="shared" si="150"/>
        <v>-0.3718571701143138</v>
      </c>
      <c r="G3206" s="4">
        <v>35</v>
      </c>
      <c r="H3206" s="4">
        <f t="shared" si="151"/>
        <v>1.6767571234864804</v>
      </c>
      <c r="M3206" s="6">
        <v>0.40899999999999997</v>
      </c>
      <c r="N3206" s="8">
        <f t="shared" si="152"/>
        <v>-2.5361732781091613</v>
      </c>
    </row>
    <row r="3207" spans="1:14" x14ac:dyDescent="0.35">
      <c r="A3207" s="4">
        <v>1</v>
      </c>
      <c r="B3207" s="4">
        <f t="shared" si="150"/>
        <v>-0.3718571701143138</v>
      </c>
      <c r="G3207" s="4">
        <v>0</v>
      </c>
      <c r="H3207" s="4">
        <f t="shared" si="151"/>
        <v>0</v>
      </c>
      <c r="M3207" s="6">
        <v>0.41299999999999998</v>
      </c>
      <c r="N3207" s="8">
        <f t="shared" si="152"/>
        <v>-2.3862365501703411</v>
      </c>
    </row>
    <row r="3208" spans="1:14" x14ac:dyDescent="0.35">
      <c r="A3208" s="4">
        <v>6</v>
      </c>
      <c r="B3208" s="4">
        <f t="shared" si="150"/>
        <v>6.8073778701327808E-3</v>
      </c>
      <c r="G3208" s="4">
        <v>45</v>
      </c>
      <c r="H3208" s="4">
        <f t="shared" si="151"/>
        <v>3.5637199505004213</v>
      </c>
      <c r="M3208" s="6">
        <v>0.47399999999999998</v>
      </c>
      <c r="N3208" s="8">
        <f t="shared" si="152"/>
        <v>-0.77392129526014075</v>
      </c>
    </row>
    <row r="3209" spans="1:14" x14ac:dyDescent="0.35">
      <c r="A3209" s="4">
        <v>2</v>
      </c>
      <c r="B3209" s="4">
        <f t="shared" si="150"/>
        <v>-0.15518246266652197</v>
      </c>
      <c r="G3209" s="4">
        <v>56</v>
      </c>
      <c r="H3209" s="4">
        <f t="shared" si="151"/>
        <v>6.8679971778006275</v>
      </c>
      <c r="M3209" s="6">
        <v>0.71</v>
      </c>
      <c r="N3209" s="8">
        <f t="shared" si="152"/>
        <v>0.34265956092112793</v>
      </c>
    </row>
    <row r="3210" spans="1:14" x14ac:dyDescent="0.35">
      <c r="A3210" s="4">
        <v>10</v>
      </c>
      <c r="B3210" s="4">
        <f t="shared" si="150"/>
        <v>0.76964184735633479</v>
      </c>
      <c r="G3210" s="4">
        <v>0</v>
      </c>
      <c r="H3210" s="4">
        <f t="shared" si="151"/>
        <v>0</v>
      </c>
      <c r="M3210" s="6">
        <v>0.51100000000000001</v>
      </c>
      <c r="N3210" s="8">
        <f t="shared" si="152"/>
        <v>-0.29337320153200047</v>
      </c>
    </row>
    <row r="3211" spans="1:14" x14ac:dyDescent="0.35">
      <c r="A3211" s="4">
        <v>10</v>
      </c>
      <c r="B3211" s="4">
        <f t="shared" si="150"/>
        <v>0.76964184735633479</v>
      </c>
      <c r="G3211" s="4">
        <v>64</v>
      </c>
      <c r="H3211" s="4">
        <f t="shared" si="151"/>
        <v>10.251937478233007</v>
      </c>
      <c r="M3211" s="6">
        <v>0.747</v>
      </c>
      <c r="N3211" s="8">
        <f t="shared" si="152"/>
        <v>0.86666842145116496</v>
      </c>
    </row>
    <row r="3212" spans="1:14" x14ac:dyDescent="0.35">
      <c r="A3212" s="4">
        <v>20</v>
      </c>
      <c r="B3212" s="4">
        <f t="shared" si="150"/>
        <v>20.428739625597824</v>
      </c>
      <c r="G3212" s="4">
        <v>0</v>
      </c>
      <c r="H3212" s="4">
        <f t="shared" si="151"/>
        <v>0</v>
      </c>
      <c r="M3212" s="6">
        <v>0.49399999999999999</v>
      </c>
      <c r="N3212" s="8">
        <f t="shared" si="152"/>
        <v>-0.47639751335191949</v>
      </c>
    </row>
    <row r="3213" spans="1:14" x14ac:dyDescent="0.35">
      <c r="A3213" s="4">
        <v>1</v>
      </c>
      <c r="B3213" s="4">
        <f t="shared" si="150"/>
        <v>-0.3718571701143138</v>
      </c>
      <c r="G3213" s="4">
        <v>19</v>
      </c>
      <c r="H3213" s="4">
        <f t="shared" si="151"/>
        <v>0.26824203171997135</v>
      </c>
      <c r="M3213" s="6">
        <v>0.55600000000000005</v>
      </c>
      <c r="N3213" s="8">
        <f t="shared" si="152"/>
        <v>-4.5107237104888294E-2</v>
      </c>
    </row>
    <row r="3214" spans="1:14" x14ac:dyDescent="0.35">
      <c r="A3214" s="4">
        <v>1</v>
      </c>
      <c r="B3214" s="4">
        <f t="shared" si="150"/>
        <v>-0.3718571701143138</v>
      </c>
      <c r="G3214" s="4">
        <v>0</v>
      </c>
      <c r="H3214" s="4">
        <f t="shared" si="151"/>
        <v>0</v>
      </c>
      <c r="M3214" s="6">
        <v>0.65200000000000002</v>
      </c>
      <c r="N3214" s="8">
        <f t="shared" si="152"/>
        <v>2.7585211405798064E-2</v>
      </c>
    </row>
    <row r="3215" spans="1:14" x14ac:dyDescent="0.35">
      <c r="A3215" s="4">
        <v>3</v>
      </c>
      <c r="B3215" s="4">
        <f t="shared" si="150"/>
        <v>-4.4986550222447359E-2</v>
      </c>
      <c r="G3215" s="4">
        <v>52</v>
      </c>
      <c r="H3215" s="4">
        <f t="shared" si="151"/>
        <v>5.498902988202615</v>
      </c>
      <c r="M3215" s="6">
        <v>0.70199999999999996</v>
      </c>
      <c r="N3215" s="8">
        <f t="shared" si="152"/>
        <v>0.2682421519417813</v>
      </c>
    </row>
    <row r="3216" spans="1:14" x14ac:dyDescent="0.35">
      <c r="A3216" s="4">
        <v>1</v>
      </c>
      <c r="B3216" s="4">
        <f t="shared" si="150"/>
        <v>-0.3718571701143138</v>
      </c>
      <c r="G3216" s="4">
        <v>0</v>
      </c>
      <c r="H3216" s="4">
        <f t="shared" si="151"/>
        <v>0</v>
      </c>
      <c r="M3216" s="6">
        <v>0.59199999999999997</v>
      </c>
      <c r="N3216" s="8">
        <f t="shared" si="152"/>
        <v>-1.3012868720779327E-3</v>
      </c>
    </row>
    <row r="3217" spans="1:14" x14ac:dyDescent="0.35">
      <c r="A3217" s="4">
        <v>6</v>
      </c>
      <c r="B3217" s="4">
        <f t="shared" si="150"/>
        <v>6.8073778701327808E-3</v>
      </c>
      <c r="G3217" s="4">
        <v>62</v>
      </c>
      <c r="H3217" s="4">
        <f t="shared" si="151"/>
        <v>9.3205404484264971</v>
      </c>
      <c r="M3217" s="6">
        <v>0.67500000000000004</v>
      </c>
      <c r="N3217" s="8">
        <f t="shared" si="152"/>
        <v>9.7226492139929011E-2</v>
      </c>
    </row>
    <row r="3218" spans="1:14" x14ac:dyDescent="0.35">
      <c r="A3218" s="4">
        <v>1</v>
      </c>
      <c r="B3218" s="4">
        <f t="shared" si="150"/>
        <v>-0.3718571701143138</v>
      </c>
      <c r="G3218" s="4">
        <v>49</v>
      </c>
      <c r="H3218" s="4">
        <f t="shared" si="151"/>
        <v>4.6010215468469022</v>
      </c>
      <c r="M3218" s="6">
        <v>0.46</v>
      </c>
      <c r="N3218" s="8">
        <f t="shared" si="152"/>
        <v>-1.0428846451341658</v>
      </c>
    </row>
    <row r="3219" spans="1:14" x14ac:dyDescent="0.35">
      <c r="A3219" s="4">
        <v>10</v>
      </c>
      <c r="B3219" s="4">
        <f t="shared" si="150"/>
        <v>0.76964184735633479</v>
      </c>
      <c r="G3219" s="4">
        <v>63</v>
      </c>
      <c r="H3219" s="4">
        <f t="shared" si="151"/>
        <v>9.7788475441731553</v>
      </c>
      <c r="M3219" s="6">
        <v>0.66400000000000003</v>
      </c>
      <c r="N3219" s="8">
        <f t="shared" si="152"/>
        <v>5.6807962058326139E-2</v>
      </c>
    </row>
    <row r="3220" spans="1:14" x14ac:dyDescent="0.35">
      <c r="A3220" s="4">
        <v>10</v>
      </c>
      <c r="B3220" s="4">
        <f t="shared" si="150"/>
        <v>0.76964184735633479</v>
      </c>
      <c r="G3220" s="4">
        <v>35</v>
      </c>
      <c r="H3220" s="4">
        <f t="shared" si="151"/>
        <v>1.6767571234864804</v>
      </c>
      <c r="M3220" s="6">
        <v>0.496</v>
      </c>
      <c r="N3220" s="8">
        <f t="shared" si="152"/>
        <v>-0.45174540965872373</v>
      </c>
    </row>
    <row r="3221" spans="1:14" x14ac:dyDescent="0.35">
      <c r="A3221" s="4">
        <v>1</v>
      </c>
      <c r="B3221" s="4">
        <f t="shared" si="150"/>
        <v>-0.3718571701143138</v>
      </c>
      <c r="G3221" s="4">
        <v>0</v>
      </c>
      <c r="H3221" s="4">
        <f t="shared" si="151"/>
        <v>0</v>
      </c>
      <c r="M3221" s="6">
        <v>0.745</v>
      </c>
      <c r="N3221" s="8">
        <f t="shared" si="152"/>
        <v>0.82981348288243606</v>
      </c>
    </row>
    <row r="3222" spans="1:14" x14ac:dyDescent="0.35">
      <c r="A3222" s="4">
        <v>1</v>
      </c>
      <c r="B3222" s="4">
        <f t="shared" si="150"/>
        <v>-0.3718571701143138</v>
      </c>
      <c r="G3222" s="4">
        <v>0</v>
      </c>
      <c r="H3222" s="4">
        <f t="shared" si="151"/>
        <v>0</v>
      </c>
      <c r="M3222" s="6">
        <v>0.69699999999999995</v>
      </c>
      <c r="N3222" s="8">
        <f t="shared" si="152"/>
        <v>0.22770448756363215</v>
      </c>
    </row>
    <row r="3223" spans="1:14" x14ac:dyDescent="0.35">
      <c r="A3223" s="4">
        <v>1</v>
      </c>
      <c r="B3223" s="4">
        <f t="shared" si="150"/>
        <v>-0.3718571701143138</v>
      </c>
      <c r="G3223" s="4">
        <v>49</v>
      </c>
      <c r="H3223" s="4">
        <f t="shared" si="151"/>
        <v>4.6010215468469022</v>
      </c>
      <c r="M3223" s="6">
        <v>0.63300000000000001</v>
      </c>
      <c r="N3223" s="8">
        <f t="shared" si="152"/>
        <v>5.0794309975187892E-3</v>
      </c>
    </row>
    <row r="3224" spans="1:14" x14ac:dyDescent="0.35">
      <c r="A3224" s="4">
        <v>1</v>
      </c>
      <c r="B3224" s="4">
        <f t="shared" si="150"/>
        <v>-0.3718571701143138</v>
      </c>
      <c r="G3224" s="4">
        <v>49</v>
      </c>
      <c r="H3224" s="4">
        <f t="shared" si="151"/>
        <v>4.6010215468469022</v>
      </c>
      <c r="M3224" s="6">
        <v>0.66200000000000003</v>
      </c>
      <c r="N3224" s="8">
        <f t="shared" si="152"/>
        <v>5.0943722285945334E-2</v>
      </c>
    </row>
    <row r="3225" spans="1:14" x14ac:dyDescent="0.35">
      <c r="A3225" s="4">
        <v>1</v>
      </c>
      <c r="B3225" s="4">
        <f t="shared" si="150"/>
        <v>-0.3718571701143138</v>
      </c>
      <c r="G3225" s="4">
        <v>0</v>
      </c>
      <c r="H3225" s="4">
        <f t="shared" si="151"/>
        <v>0</v>
      </c>
      <c r="M3225" s="6">
        <v>0.442</v>
      </c>
      <c r="N3225" s="8">
        <f t="shared" si="152"/>
        <v>-1.4717929382593964</v>
      </c>
    </row>
    <row r="3226" spans="1:14" x14ac:dyDescent="0.35">
      <c r="A3226" s="4">
        <v>2</v>
      </c>
      <c r="B3226" s="4">
        <f t="shared" si="150"/>
        <v>-0.15518246266652197</v>
      </c>
      <c r="G3226" s="4">
        <v>58</v>
      </c>
      <c r="H3226" s="4">
        <f t="shared" si="151"/>
        <v>7.6304474840278536</v>
      </c>
      <c r="M3226" s="6">
        <v>0.69599999999999995</v>
      </c>
      <c r="N3226" s="8">
        <f t="shared" si="152"/>
        <v>0.22012126474077942</v>
      </c>
    </row>
    <row r="3227" spans="1:14" x14ac:dyDescent="0.35">
      <c r="A3227" s="4">
        <v>10</v>
      </c>
      <c r="B3227" s="4">
        <f t="shared" si="150"/>
        <v>0.76964184735633479</v>
      </c>
      <c r="G3227" s="4">
        <v>0</v>
      </c>
      <c r="H3227" s="4">
        <f t="shared" si="151"/>
        <v>0</v>
      </c>
      <c r="M3227" s="6">
        <v>0.60099999999999998</v>
      </c>
      <c r="N3227" s="8">
        <f t="shared" si="152"/>
        <v>-1.0701085324800676E-4</v>
      </c>
    </row>
    <row r="3228" spans="1:14" x14ac:dyDescent="0.35">
      <c r="A3228" s="4">
        <v>11</v>
      </c>
      <c r="B3228" s="4">
        <f t="shared" si="150"/>
        <v>1.3242916585882474</v>
      </c>
      <c r="G3228" s="4">
        <v>0</v>
      </c>
      <c r="H3228" s="4">
        <f t="shared" si="151"/>
        <v>0</v>
      </c>
      <c r="M3228" s="6">
        <v>0.73599999999999999</v>
      </c>
      <c r="N3228" s="8">
        <f t="shared" si="152"/>
        <v>0.67685961854458865</v>
      </c>
    </row>
    <row r="3229" spans="1:14" x14ac:dyDescent="0.35">
      <c r="A3229" s="4">
        <v>1</v>
      </c>
      <c r="B3229" s="4">
        <f t="shared" si="150"/>
        <v>-0.3718571701143138</v>
      </c>
      <c r="G3229" s="4">
        <v>4</v>
      </c>
      <c r="H3229" s="4">
        <f t="shared" si="151"/>
        <v>2.5029144233967302E-3</v>
      </c>
      <c r="M3229" s="6">
        <v>0.60499999999999998</v>
      </c>
      <c r="N3229" s="8">
        <f t="shared" si="152"/>
        <v>-8.065435308942245E-6</v>
      </c>
    </row>
    <row r="3230" spans="1:14" x14ac:dyDescent="0.35">
      <c r="A3230" s="4">
        <v>3</v>
      </c>
      <c r="B3230" s="4">
        <f t="shared" si="150"/>
        <v>-4.4986550222447359E-2</v>
      </c>
      <c r="G3230" s="4">
        <v>82</v>
      </c>
      <c r="H3230" s="4">
        <f t="shared" si="151"/>
        <v>21.562920621865757</v>
      </c>
      <c r="M3230" s="6">
        <v>0.47099999999999997</v>
      </c>
      <c r="N3230" s="8">
        <f t="shared" si="152"/>
        <v>-0.82710379378928522</v>
      </c>
    </row>
    <row r="3231" spans="1:14" x14ac:dyDescent="0.35">
      <c r="A3231" s="4">
        <v>2</v>
      </c>
      <c r="B3231" s="4">
        <f t="shared" si="150"/>
        <v>-0.15518246266652197</v>
      </c>
      <c r="G3231" s="4">
        <v>71</v>
      </c>
      <c r="H3231" s="4">
        <f t="shared" si="151"/>
        <v>13.997196940505422</v>
      </c>
      <c r="M3231" s="6">
        <v>0.63700000000000001</v>
      </c>
      <c r="N3231" s="8">
        <f t="shared" si="152"/>
        <v>7.9186961772787882E-3</v>
      </c>
    </row>
    <row r="3232" spans="1:14" x14ac:dyDescent="0.35">
      <c r="A3232" s="4">
        <v>4</v>
      </c>
      <c r="B3232" s="4">
        <f t="shared" si="150"/>
        <v>-5.2615367038240336E-3</v>
      </c>
      <c r="G3232" s="4">
        <v>27</v>
      </c>
      <c r="H3232" s="4">
        <f t="shared" si="151"/>
        <v>0.76976350930809112</v>
      </c>
      <c r="M3232" s="6">
        <v>0.57999999999999996</v>
      </c>
      <c r="N3232" s="8">
        <f t="shared" si="152"/>
        <v>-7.0162184967356919E-3</v>
      </c>
    </row>
    <row r="3233" spans="1:14" x14ac:dyDescent="0.35">
      <c r="A3233" s="4">
        <v>3</v>
      </c>
      <c r="B3233" s="4">
        <f t="shared" si="150"/>
        <v>-4.4986550222447359E-2</v>
      </c>
      <c r="G3233" s="4">
        <v>85</v>
      </c>
      <c r="H3233" s="4">
        <f t="shared" si="151"/>
        <v>24.01722375419557</v>
      </c>
      <c r="M3233" s="6">
        <v>0.78300000000000003</v>
      </c>
      <c r="N3233" s="8">
        <f t="shared" si="152"/>
        <v>1.728935467784813</v>
      </c>
    </row>
    <row r="3234" spans="1:14" x14ac:dyDescent="0.35">
      <c r="A3234" s="4">
        <v>3</v>
      </c>
      <c r="B3234" s="4">
        <f t="shared" si="150"/>
        <v>-4.4986550222447359E-2</v>
      </c>
      <c r="G3234" s="4">
        <v>71</v>
      </c>
      <c r="H3234" s="4">
        <f t="shared" si="151"/>
        <v>13.997196940505422</v>
      </c>
      <c r="M3234" s="6">
        <v>0.65800000000000003</v>
      </c>
      <c r="N3234" s="8">
        <f t="shared" si="152"/>
        <v>4.0454175343420051E-2</v>
      </c>
    </row>
    <row r="3235" spans="1:14" x14ac:dyDescent="0.35">
      <c r="A3235" s="4">
        <v>10</v>
      </c>
      <c r="B3235" s="4">
        <f t="shared" si="150"/>
        <v>0.76964184735633479</v>
      </c>
      <c r="G3235" s="4">
        <v>48</v>
      </c>
      <c r="H3235" s="4">
        <f t="shared" si="151"/>
        <v>4.3250361236295491</v>
      </c>
      <c r="M3235" s="6">
        <v>0.74299999999999999</v>
      </c>
      <c r="N3235" s="8">
        <f t="shared" si="152"/>
        <v>0.79401847442984885</v>
      </c>
    </row>
    <row r="3236" spans="1:14" x14ac:dyDescent="0.35">
      <c r="A3236" s="4">
        <v>11</v>
      </c>
      <c r="B3236" s="4">
        <f t="shared" si="150"/>
        <v>1.3242916585882474</v>
      </c>
      <c r="G3236" s="4">
        <v>35</v>
      </c>
      <c r="H3236" s="4">
        <f t="shared" si="151"/>
        <v>1.6767571234864804</v>
      </c>
      <c r="M3236" s="6">
        <v>0.60499999999999998</v>
      </c>
      <c r="N3236" s="8">
        <f t="shared" si="152"/>
        <v>-8.065435308942245E-6</v>
      </c>
    </row>
    <row r="3237" spans="1:14" x14ac:dyDescent="0.35">
      <c r="A3237" s="4">
        <v>2</v>
      </c>
      <c r="B3237" s="4">
        <f t="shared" si="150"/>
        <v>-0.15518246266652197</v>
      </c>
      <c r="G3237" s="4">
        <v>0</v>
      </c>
      <c r="H3237" s="4">
        <f t="shared" si="151"/>
        <v>0</v>
      </c>
      <c r="M3237" s="6">
        <v>0.68200000000000005</v>
      </c>
      <c r="N3237" s="8">
        <f t="shared" si="152"/>
        <v>0.13095380939639828</v>
      </c>
    </row>
    <row r="3238" spans="1:14" x14ac:dyDescent="0.35">
      <c r="A3238" s="4">
        <v>18</v>
      </c>
      <c r="B3238" s="4">
        <f t="shared" si="150"/>
        <v>13.315866069213472</v>
      </c>
      <c r="G3238" s="4">
        <v>53</v>
      </c>
      <c r="H3238" s="4">
        <f t="shared" si="151"/>
        <v>5.8222873533130457</v>
      </c>
      <c r="M3238" s="6">
        <v>0.78100000000000003</v>
      </c>
      <c r="N3238" s="8">
        <f t="shared" si="152"/>
        <v>1.670357271790089</v>
      </c>
    </row>
    <row r="3239" spans="1:14" x14ac:dyDescent="0.35">
      <c r="A3239" s="4">
        <v>4</v>
      </c>
      <c r="B3239" s="4">
        <f t="shared" si="150"/>
        <v>-5.2615367038240336E-3</v>
      </c>
      <c r="G3239" s="4">
        <v>87</v>
      </c>
      <c r="H3239" s="4">
        <f t="shared" si="151"/>
        <v>25.752760258594012</v>
      </c>
      <c r="M3239" s="6">
        <v>0.74299999999999999</v>
      </c>
      <c r="N3239" s="8">
        <f t="shared" si="152"/>
        <v>0.79401847442984885</v>
      </c>
    </row>
    <row r="3240" spans="1:14" x14ac:dyDescent="0.35">
      <c r="A3240" s="4">
        <v>8</v>
      </c>
      <c r="B3240" s="4">
        <f t="shared" si="150"/>
        <v>0.16908744968147643</v>
      </c>
      <c r="G3240" s="4">
        <v>0</v>
      </c>
      <c r="H3240" s="4">
        <f t="shared" si="151"/>
        <v>0</v>
      </c>
      <c r="M3240" s="6">
        <v>0.66100000000000003</v>
      </c>
      <c r="N3240" s="8">
        <f t="shared" si="152"/>
        <v>4.8169368662902272E-2</v>
      </c>
    </row>
    <row r="3241" spans="1:14" x14ac:dyDescent="0.35">
      <c r="A3241" s="4">
        <v>3</v>
      </c>
      <c r="B3241" s="4">
        <f t="shared" si="150"/>
        <v>-4.4986550222447359E-2</v>
      </c>
      <c r="G3241" s="4">
        <v>0</v>
      </c>
      <c r="H3241" s="4">
        <f t="shared" si="151"/>
        <v>0</v>
      </c>
      <c r="M3241" s="6">
        <v>0.57899999999999996</v>
      </c>
      <c r="N3241" s="8">
        <f t="shared" si="152"/>
        <v>-7.7972803672016278E-3</v>
      </c>
    </row>
    <row r="3242" spans="1:14" x14ac:dyDescent="0.35">
      <c r="A3242" s="4">
        <v>5</v>
      </c>
      <c r="B3242" s="4">
        <f t="shared" si="150"/>
        <v>4.7396761401866345E-7</v>
      </c>
      <c r="G3242" s="4">
        <v>53</v>
      </c>
      <c r="H3242" s="4">
        <f t="shared" si="151"/>
        <v>5.8222873533130457</v>
      </c>
      <c r="M3242" s="6">
        <v>0.68</v>
      </c>
      <c r="N3242" s="8">
        <f t="shared" si="152"/>
        <v>0.12063045172314857</v>
      </c>
    </row>
    <row r="3243" spans="1:14" x14ac:dyDescent="0.35">
      <c r="A3243" s="4">
        <v>3</v>
      </c>
      <c r="B3243" s="4">
        <f t="shared" si="150"/>
        <v>-4.4986550222447359E-2</v>
      </c>
      <c r="G3243" s="4">
        <v>50</v>
      </c>
      <c r="H3243" s="4">
        <f t="shared" si="151"/>
        <v>4.8885047331967373</v>
      </c>
      <c r="M3243" s="6">
        <v>0.64700000000000002</v>
      </c>
      <c r="N3243" s="8">
        <f t="shared" si="152"/>
        <v>1.9221846839715746E-2</v>
      </c>
    </row>
    <row r="3244" spans="1:14" x14ac:dyDescent="0.35">
      <c r="A3244" s="4">
        <v>8</v>
      </c>
      <c r="B3244" s="4">
        <f t="shared" si="150"/>
        <v>0.16908744968147643</v>
      </c>
      <c r="G3244" s="4">
        <v>0</v>
      </c>
      <c r="H3244" s="4">
        <f t="shared" si="151"/>
        <v>0</v>
      </c>
      <c r="M3244" s="6">
        <v>0.56799999999999995</v>
      </c>
      <c r="N3244" s="8">
        <f t="shared" si="152"/>
        <v>-2.0504721766432792E-2</v>
      </c>
    </row>
    <row r="3245" spans="1:14" x14ac:dyDescent="0.35">
      <c r="A3245" s="4">
        <v>2</v>
      </c>
      <c r="B3245" s="4">
        <f t="shared" si="150"/>
        <v>-0.15518246266652197</v>
      </c>
      <c r="G3245" s="4">
        <v>74</v>
      </c>
      <c r="H3245" s="4">
        <f t="shared" si="151"/>
        <v>15.847515536039316</v>
      </c>
      <c r="M3245" s="6">
        <v>0.71599999999999997</v>
      </c>
      <c r="N3245" s="8">
        <f t="shared" si="152"/>
        <v>0.40670606225780453</v>
      </c>
    </row>
    <row r="3246" spans="1:14" x14ac:dyDescent="0.35">
      <c r="A3246" s="4">
        <v>1</v>
      </c>
      <c r="B3246" s="4">
        <f t="shared" si="150"/>
        <v>-0.3718571701143138</v>
      </c>
      <c r="G3246" s="4">
        <v>45</v>
      </c>
      <c r="H3246" s="4">
        <f t="shared" si="151"/>
        <v>3.5637199505004213</v>
      </c>
      <c r="M3246" s="6">
        <v>0.85799999999999998</v>
      </c>
      <c r="N3246" s="8">
        <f t="shared" si="152"/>
        <v>5.0386932502486284</v>
      </c>
    </row>
    <row r="3247" spans="1:14" x14ac:dyDescent="0.35">
      <c r="A3247" s="4">
        <v>1</v>
      </c>
      <c r="B3247" s="4">
        <f t="shared" si="150"/>
        <v>-0.3718571701143138</v>
      </c>
      <c r="G3247" s="4">
        <v>46</v>
      </c>
      <c r="H3247" s="4">
        <f t="shared" si="151"/>
        <v>3.8066199736835009</v>
      </c>
      <c r="M3247" s="6">
        <v>0.63700000000000001</v>
      </c>
      <c r="N3247" s="8">
        <f t="shared" si="152"/>
        <v>7.9186961772787882E-3</v>
      </c>
    </row>
    <row r="3248" spans="1:14" x14ac:dyDescent="0.35">
      <c r="A3248" s="4">
        <v>6</v>
      </c>
      <c r="B3248" s="4">
        <f t="shared" si="150"/>
        <v>6.8073778701327808E-3</v>
      </c>
      <c r="G3248" s="4">
        <v>48</v>
      </c>
      <c r="H3248" s="4">
        <f t="shared" si="151"/>
        <v>4.3250361236295491</v>
      </c>
      <c r="M3248" s="6">
        <v>0.60199999999999998</v>
      </c>
      <c r="N3248" s="8">
        <f t="shared" si="152"/>
        <v>-6.7026052464484734E-5</v>
      </c>
    </row>
    <row r="3249" spans="1:14" x14ac:dyDescent="0.35">
      <c r="A3249" s="4">
        <v>2</v>
      </c>
      <c r="B3249" s="4">
        <f t="shared" si="150"/>
        <v>-0.15518246266652197</v>
      </c>
      <c r="G3249" s="4">
        <v>27</v>
      </c>
      <c r="H3249" s="4">
        <f t="shared" si="151"/>
        <v>0.76976350930809112</v>
      </c>
      <c r="M3249" s="6">
        <v>0.71299999999999997</v>
      </c>
      <c r="N3249" s="8">
        <f t="shared" si="152"/>
        <v>0.37376876024411665</v>
      </c>
    </row>
    <row r="3250" spans="1:14" x14ac:dyDescent="0.35">
      <c r="A3250" s="4">
        <v>4</v>
      </c>
      <c r="B3250" s="4">
        <f t="shared" si="150"/>
        <v>-5.2615367038240336E-3</v>
      </c>
      <c r="G3250" s="4">
        <v>41</v>
      </c>
      <c r="H3250" s="4">
        <f t="shared" si="151"/>
        <v>2.6953650777332196</v>
      </c>
      <c r="M3250" s="6">
        <v>0.61</v>
      </c>
      <c r="N3250" s="8">
        <f t="shared" si="152"/>
        <v>2.8771573460276228E-6</v>
      </c>
    </row>
    <row r="3251" spans="1:14" x14ac:dyDescent="0.35">
      <c r="A3251" s="4">
        <v>3</v>
      </c>
      <c r="B3251" s="4">
        <f t="shared" si="150"/>
        <v>-4.4986550222447359E-2</v>
      </c>
      <c r="G3251" s="4">
        <v>74</v>
      </c>
      <c r="H3251" s="4">
        <f t="shared" si="151"/>
        <v>15.847515536039316</v>
      </c>
      <c r="M3251" s="6">
        <v>0.505</v>
      </c>
      <c r="N3251" s="8">
        <f t="shared" si="152"/>
        <v>-0.35129776709607824</v>
      </c>
    </row>
    <row r="3252" spans="1:14" x14ac:dyDescent="0.35">
      <c r="A3252" s="4">
        <v>1</v>
      </c>
      <c r="B3252" s="4">
        <f t="shared" si="150"/>
        <v>-0.3718571701143138</v>
      </c>
      <c r="G3252" s="4">
        <v>78</v>
      </c>
      <c r="H3252" s="4">
        <f t="shared" si="151"/>
        <v>18.558797585183829</v>
      </c>
      <c r="M3252" s="6">
        <v>0.35599999999999998</v>
      </c>
      <c r="N3252" s="8">
        <f t="shared" si="152"/>
        <v>-5.151387102127571</v>
      </c>
    </row>
    <row r="3253" spans="1:14" x14ac:dyDescent="0.35">
      <c r="A3253" s="4">
        <v>1</v>
      </c>
      <c r="B3253" s="4">
        <f t="shared" si="150"/>
        <v>-0.3718571701143138</v>
      </c>
      <c r="G3253" s="4">
        <v>40</v>
      </c>
      <c r="H3253" s="4">
        <f t="shared" si="151"/>
        <v>2.5029144233967302</v>
      </c>
      <c r="M3253" s="6">
        <v>0.66100000000000003</v>
      </c>
      <c r="N3253" s="8">
        <f t="shared" si="152"/>
        <v>4.8169368662902272E-2</v>
      </c>
    </row>
    <row r="3254" spans="1:14" x14ac:dyDescent="0.35">
      <c r="A3254" s="4">
        <v>1</v>
      </c>
      <c r="B3254" s="4">
        <f t="shared" si="150"/>
        <v>-0.3718571701143138</v>
      </c>
      <c r="G3254" s="4">
        <v>43</v>
      </c>
      <c r="H3254" s="4">
        <f t="shared" si="151"/>
        <v>3.1093627665781836</v>
      </c>
      <c r="M3254" s="6">
        <v>0.72799999999999998</v>
      </c>
      <c r="N3254" s="8">
        <f t="shared" si="152"/>
        <v>0.55778018485195735</v>
      </c>
    </row>
    <row r="3255" spans="1:14" x14ac:dyDescent="0.35">
      <c r="A3255" s="4">
        <v>8</v>
      </c>
      <c r="B3255" s="4">
        <f t="shared" si="150"/>
        <v>0.16908744968147643</v>
      </c>
      <c r="G3255" s="4">
        <v>18</v>
      </c>
      <c r="H3255" s="4">
        <f t="shared" si="151"/>
        <v>0.22807807683202697</v>
      </c>
      <c r="M3255" s="6">
        <v>0.63700000000000001</v>
      </c>
      <c r="N3255" s="8">
        <f t="shared" si="152"/>
        <v>7.9186961772787882E-3</v>
      </c>
    </row>
    <row r="3256" spans="1:14" x14ac:dyDescent="0.35">
      <c r="A3256" s="4">
        <v>14</v>
      </c>
      <c r="B3256" s="4">
        <f t="shared" si="150"/>
        <v>4.4378262948011065</v>
      </c>
      <c r="G3256" s="4">
        <v>0</v>
      </c>
      <c r="H3256" s="4">
        <f t="shared" si="151"/>
        <v>0</v>
      </c>
      <c r="M3256" s="6">
        <v>0.69699999999999995</v>
      </c>
      <c r="N3256" s="8">
        <f t="shared" si="152"/>
        <v>0.22770448756363215</v>
      </c>
    </row>
    <row r="3257" spans="1:14" x14ac:dyDescent="0.35">
      <c r="A3257" s="4">
        <v>1</v>
      </c>
      <c r="B3257" s="4">
        <f t="shared" si="150"/>
        <v>-0.3718571701143138</v>
      </c>
      <c r="G3257" s="4">
        <v>11</v>
      </c>
      <c r="H3257" s="4">
        <f t="shared" si="151"/>
        <v>5.2052798399078858E-2</v>
      </c>
      <c r="M3257" s="6">
        <v>0.55100000000000005</v>
      </c>
      <c r="N3257" s="8">
        <f t="shared" si="152"/>
        <v>-5.9432654623888873E-2</v>
      </c>
    </row>
    <row r="3258" spans="1:14" x14ac:dyDescent="0.35">
      <c r="A3258" s="4">
        <v>2</v>
      </c>
      <c r="B3258" s="4">
        <f t="shared" si="150"/>
        <v>-0.15518246266652197</v>
      </c>
      <c r="G3258" s="4">
        <v>43</v>
      </c>
      <c r="H3258" s="4">
        <f t="shared" si="151"/>
        <v>3.1093627665781836</v>
      </c>
      <c r="M3258" s="6">
        <v>0.63800000000000001</v>
      </c>
      <c r="N3258" s="8">
        <f t="shared" si="152"/>
        <v>8.7641921654881896E-3</v>
      </c>
    </row>
    <row r="3259" spans="1:14" x14ac:dyDescent="0.35">
      <c r="A3259" s="4">
        <v>3</v>
      </c>
      <c r="B3259" s="4">
        <f t="shared" si="150"/>
        <v>-4.4986550222447359E-2</v>
      </c>
      <c r="G3259" s="4">
        <v>73</v>
      </c>
      <c r="H3259" s="4">
        <f t="shared" si="151"/>
        <v>15.213691566351965</v>
      </c>
      <c r="M3259" s="6">
        <v>0.67200000000000004</v>
      </c>
      <c r="N3259" s="8">
        <f t="shared" si="152"/>
        <v>8.4755546534409421E-2</v>
      </c>
    </row>
    <row r="3260" spans="1:14" x14ac:dyDescent="0.35">
      <c r="A3260" s="4">
        <v>1</v>
      </c>
      <c r="B3260" s="4">
        <f t="shared" si="150"/>
        <v>-0.3718571701143138</v>
      </c>
      <c r="G3260" s="4">
        <v>64</v>
      </c>
      <c r="H3260" s="4">
        <f t="shared" si="151"/>
        <v>10.251937478233007</v>
      </c>
      <c r="M3260" s="6">
        <v>0.84299999999999997</v>
      </c>
      <c r="N3260" s="8">
        <f t="shared" si="152"/>
        <v>4.1852973277814058</v>
      </c>
    </row>
    <row r="3261" spans="1:14" x14ac:dyDescent="0.35">
      <c r="A3261" s="4">
        <v>1</v>
      </c>
      <c r="B3261" s="4">
        <f t="shared" si="150"/>
        <v>-0.3718571701143138</v>
      </c>
      <c r="G3261" s="4">
        <v>62</v>
      </c>
      <c r="H3261" s="4">
        <f t="shared" si="151"/>
        <v>9.3205404484264971</v>
      </c>
      <c r="M3261" s="6">
        <v>0.67800000000000005</v>
      </c>
      <c r="N3261" s="8">
        <f t="shared" si="152"/>
        <v>0.11086441160228645</v>
      </c>
    </row>
    <row r="3262" spans="1:14" x14ac:dyDescent="0.35">
      <c r="A3262" s="4">
        <v>3</v>
      </c>
      <c r="B3262" s="4">
        <f t="shared" si="150"/>
        <v>-4.4986550222447359E-2</v>
      </c>
      <c r="G3262" s="4">
        <v>0</v>
      </c>
      <c r="H3262" s="4">
        <f t="shared" si="151"/>
        <v>0</v>
      </c>
      <c r="M3262" s="6">
        <v>0.48</v>
      </c>
      <c r="N3262" s="8">
        <f t="shared" si="152"/>
        <v>-0.67449425295546106</v>
      </c>
    </row>
    <row r="3263" spans="1:14" x14ac:dyDescent="0.35">
      <c r="A3263" s="4">
        <v>2</v>
      </c>
      <c r="B3263" s="4">
        <f t="shared" si="150"/>
        <v>-0.15518246266652197</v>
      </c>
      <c r="G3263" s="4">
        <v>74</v>
      </c>
      <c r="H3263" s="4">
        <f t="shared" si="151"/>
        <v>15.847515536039316</v>
      </c>
      <c r="M3263" s="6">
        <v>0.68600000000000005</v>
      </c>
      <c r="N3263" s="8">
        <f t="shared" si="152"/>
        <v>0.15333433740790739</v>
      </c>
    </row>
    <row r="3264" spans="1:14" x14ac:dyDescent="0.35">
      <c r="A3264" s="4">
        <v>1</v>
      </c>
      <c r="B3264" s="4">
        <f t="shared" si="150"/>
        <v>-0.3718571701143138</v>
      </c>
      <c r="G3264" s="4">
        <v>64</v>
      </c>
      <c r="H3264" s="4">
        <f t="shared" si="151"/>
        <v>10.251937478233007</v>
      </c>
      <c r="M3264" s="6">
        <v>0.74199999999999999</v>
      </c>
      <c r="N3264" s="8">
        <f t="shared" si="152"/>
        <v>0.77651361118399553</v>
      </c>
    </row>
    <row r="3265" spans="1:14" x14ac:dyDescent="0.35">
      <c r="A3265" s="4">
        <v>6</v>
      </c>
      <c r="B3265" s="4">
        <f t="shared" si="150"/>
        <v>6.8073778701327808E-3</v>
      </c>
      <c r="G3265" s="4">
        <v>13</v>
      </c>
      <c r="H3265" s="4">
        <f t="shared" si="151"/>
        <v>8.592035919066586E-2</v>
      </c>
      <c r="M3265" s="6">
        <v>0.626</v>
      </c>
      <c r="N3265" s="8">
        <f t="shared" si="152"/>
        <v>1.9024829215255772E-3</v>
      </c>
    </row>
    <row r="3266" spans="1:14" x14ac:dyDescent="0.35">
      <c r="A3266" s="4">
        <v>3</v>
      </c>
      <c r="B3266" s="4">
        <f t="shared" ref="B3266:B3329" si="153">((A3266-E$3)/E$4)^3</f>
        <v>-4.4986550222447359E-2</v>
      </c>
      <c r="G3266" s="4">
        <v>49</v>
      </c>
      <c r="H3266" s="4">
        <f t="shared" ref="H3266:H3329" si="154">((G3266-K$3)/K$4)^3</f>
        <v>4.6010215468469022</v>
      </c>
      <c r="M3266" s="6">
        <v>0.64100000000000001</v>
      </c>
      <c r="N3266" s="8">
        <f t="shared" ref="N3266:N3329" si="155">((M3266-Q$3)/Q$4)^3</f>
        <v>1.1657241397886296E-2</v>
      </c>
    </row>
    <row r="3267" spans="1:14" x14ac:dyDescent="0.35">
      <c r="A3267" s="4">
        <v>2</v>
      </c>
      <c r="B3267" s="4">
        <f t="shared" si="153"/>
        <v>-0.15518246266652197</v>
      </c>
      <c r="G3267" s="4">
        <v>36</v>
      </c>
      <c r="H3267" s="4">
        <f t="shared" si="154"/>
        <v>1.8246246146562157</v>
      </c>
      <c r="M3267" s="6">
        <v>0.52400000000000002</v>
      </c>
      <c r="N3267" s="8">
        <f t="shared" si="155"/>
        <v>-0.19045295801039414</v>
      </c>
    </row>
    <row r="3268" spans="1:14" x14ac:dyDescent="0.35">
      <c r="A3268" s="4">
        <v>3</v>
      </c>
      <c r="B3268" s="4">
        <f t="shared" si="153"/>
        <v>-4.4986550222447359E-2</v>
      </c>
      <c r="G3268" s="4">
        <v>28</v>
      </c>
      <c r="H3268" s="4">
        <f t="shared" si="154"/>
        <v>0.85849964722507843</v>
      </c>
      <c r="M3268" s="6">
        <v>0.746</v>
      </c>
      <c r="N3268" s="8">
        <f t="shared" si="155"/>
        <v>0.84810749433966004</v>
      </c>
    </row>
    <row r="3269" spans="1:14" x14ac:dyDescent="0.35">
      <c r="A3269" s="4">
        <v>11</v>
      </c>
      <c r="B3269" s="4">
        <f t="shared" si="153"/>
        <v>1.3242916585882474</v>
      </c>
      <c r="G3269" s="4">
        <v>26</v>
      </c>
      <c r="H3269" s="4">
        <f t="shared" si="154"/>
        <v>0.68736287352532688</v>
      </c>
      <c r="M3269" s="6">
        <v>0.67800000000000005</v>
      </c>
      <c r="N3269" s="8">
        <f t="shared" si="155"/>
        <v>0.11086441160228645</v>
      </c>
    </row>
    <row r="3270" spans="1:14" x14ac:dyDescent="0.35">
      <c r="A3270" s="4">
        <v>1</v>
      </c>
      <c r="B3270" s="4">
        <f t="shared" si="153"/>
        <v>-0.3718571701143138</v>
      </c>
      <c r="G3270" s="4">
        <v>0</v>
      </c>
      <c r="H3270" s="4">
        <f t="shared" si="154"/>
        <v>0</v>
      </c>
      <c r="M3270" s="6">
        <v>0.56999999999999995</v>
      </c>
      <c r="N3270" s="8">
        <f t="shared" si="155"/>
        <v>-1.7575044005929175E-2</v>
      </c>
    </row>
    <row r="3271" spans="1:14" x14ac:dyDescent="0.35">
      <c r="A3271" s="4">
        <v>1</v>
      </c>
      <c r="B3271" s="4">
        <f t="shared" si="153"/>
        <v>-0.3718571701143138</v>
      </c>
      <c r="G3271" s="4">
        <v>20</v>
      </c>
      <c r="H3271" s="4">
        <f t="shared" si="154"/>
        <v>0.31286430292459128</v>
      </c>
      <c r="M3271" s="6">
        <v>0.68700000000000006</v>
      </c>
      <c r="N3271" s="8">
        <f t="shared" si="155"/>
        <v>0.15930195694659202</v>
      </c>
    </row>
    <row r="3272" spans="1:14" x14ac:dyDescent="0.35">
      <c r="A3272" s="4">
        <v>2</v>
      </c>
      <c r="B3272" s="4">
        <f t="shared" si="153"/>
        <v>-0.15518246266652197</v>
      </c>
      <c r="G3272" s="4">
        <v>0</v>
      </c>
      <c r="H3272" s="4">
        <f t="shared" si="154"/>
        <v>0</v>
      </c>
      <c r="M3272" s="6">
        <v>0.71499999999999997</v>
      </c>
      <c r="N3272" s="8">
        <f t="shared" si="155"/>
        <v>0.39552061718997772</v>
      </c>
    </row>
    <row r="3273" spans="1:14" x14ac:dyDescent="0.35">
      <c r="A3273" s="4">
        <v>2</v>
      </c>
      <c r="B3273" s="4">
        <f t="shared" si="153"/>
        <v>-0.15518246266652197</v>
      </c>
      <c r="G3273" s="4">
        <v>78</v>
      </c>
      <c r="H3273" s="4">
        <f t="shared" si="154"/>
        <v>18.558797585183829</v>
      </c>
      <c r="M3273" s="6">
        <v>0.71899999999999997</v>
      </c>
      <c r="N3273" s="8">
        <f t="shared" si="155"/>
        <v>0.44152366134381188</v>
      </c>
    </row>
    <row r="3274" spans="1:14" x14ac:dyDescent="0.35">
      <c r="A3274" s="4">
        <v>1</v>
      </c>
      <c r="B3274" s="4">
        <f t="shared" si="153"/>
        <v>-0.3718571701143138</v>
      </c>
      <c r="G3274" s="4">
        <v>40</v>
      </c>
      <c r="H3274" s="4">
        <f t="shared" si="154"/>
        <v>2.5029144233967302</v>
      </c>
      <c r="M3274" s="6">
        <v>0.70599999999999996</v>
      </c>
      <c r="N3274" s="8">
        <f t="shared" si="155"/>
        <v>0.30393413127567603</v>
      </c>
    </row>
    <row r="3275" spans="1:14" x14ac:dyDescent="0.35">
      <c r="A3275" s="4">
        <v>4</v>
      </c>
      <c r="B3275" s="4">
        <f t="shared" si="153"/>
        <v>-5.2615367038240336E-3</v>
      </c>
      <c r="G3275" s="4">
        <v>39</v>
      </c>
      <c r="H3275" s="4">
        <f t="shared" si="154"/>
        <v>2.3198496981479786</v>
      </c>
      <c r="M3275" s="6">
        <v>0.64100000000000001</v>
      </c>
      <c r="N3275" s="8">
        <f t="shared" si="155"/>
        <v>1.1657241397886296E-2</v>
      </c>
    </row>
    <row r="3276" spans="1:14" x14ac:dyDescent="0.35">
      <c r="A3276" s="4">
        <v>26</v>
      </c>
      <c r="B3276" s="4">
        <f t="shared" si="153"/>
        <v>55.919532994977089</v>
      </c>
      <c r="G3276" s="4">
        <v>31</v>
      </c>
      <c r="H3276" s="4">
        <f t="shared" si="154"/>
        <v>1.1650675560533121</v>
      </c>
      <c r="M3276" s="6">
        <v>0.54900000000000004</v>
      </c>
      <c r="N3276" s="8">
        <f t="shared" si="155"/>
        <v>-6.5919596134517061E-2</v>
      </c>
    </row>
    <row r="3277" spans="1:14" x14ac:dyDescent="0.35">
      <c r="A3277" s="4">
        <v>19</v>
      </c>
      <c r="B3277" s="4">
        <f t="shared" si="153"/>
        <v>16.61947512824225</v>
      </c>
      <c r="G3277" s="4">
        <v>12</v>
      </c>
      <c r="H3277" s="4">
        <f t="shared" si="154"/>
        <v>6.7578689431711705E-2</v>
      </c>
      <c r="M3277" s="6">
        <v>0.58199999999999996</v>
      </c>
      <c r="N3277" s="8">
        <f t="shared" si="155"/>
        <v>-5.6141110398302604E-3</v>
      </c>
    </row>
    <row r="3278" spans="1:14" x14ac:dyDescent="0.35">
      <c r="A3278" s="4">
        <v>9</v>
      </c>
      <c r="B3278" s="4">
        <f t="shared" si="153"/>
        <v>0.39657640974683322</v>
      </c>
      <c r="G3278" s="4">
        <v>24</v>
      </c>
      <c r="H3278" s="4">
        <f t="shared" si="154"/>
        <v>0.54062951545369364</v>
      </c>
      <c r="M3278" s="6">
        <v>0.83</v>
      </c>
      <c r="N3278" s="8">
        <f t="shared" si="155"/>
        <v>3.52862812299754</v>
      </c>
    </row>
    <row r="3279" spans="1:14" x14ac:dyDescent="0.35">
      <c r="A3279" s="4">
        <v>5</v>
      </c>
      <c r="B3279" s="4">
        <f t="shared" si="153"/>
        <v>4.7396761401866345E-7</v>
      </c>
      <c r="G3279" s="4">
        <v>79</v>
      </c>
      <c r="H3279" s="4">
        <f t="shared" si="154"/>
        <v>19.281787881204689</v>
      </c>
      <c r="M3279" s="6">
        <v>0.629</v>
      </c>
      <c r="N3279" s="8">
        <f t="shared" si="155"/>
        <v>3.0157258429129911E-3</v>
      </c>
    </row>
    <row r="3280" spans="1:14" x14ac:dyDescent="0.35">
      <c r="A3280" s="4">
        <v>7</v>
      </c>
      <c r="B3280" s="4">
        <f t="shared" si="153"/>
        <v>5.1167071081998236E-2</v>
      </c>
      <c r="G3280" s="4">
        <v>26</v>
      </c>
      <c r="H3280" s="4">
        <f t="shared" si="154"/>
        <v>0.68736287352532688</v>
      </c>
      <c r="M3280" s="6">
        <v>0.46600000000000003</v>
      </c>
      <c r="N3280" s="8">
        <f t="shared" si="155"/>
        <v>-0.92106094210415856</v>
      </c>
    </row>
    <row r="3281" spans="1:14" x14ac:dyDescent="0.35">
      <c r="A3281" s="4">
        <v>5</v>
      </c>
      <c r="B3281" s="4">
        <f t="shared" si="153"/>
        <v>4.7396761401866345E-7</v>
      </c>
      <c r="G3281" s="4">
        <v>30</v>
      </c>
      <c r="H3281" s="4">
        <f t="shared" si="154"/>
        <v>1.0559170223704955</v>
      </c>
      <c r="M3281" s="6">
        <v>0.45300000000000001</v>
      </c>
      <c r="N3281" s="8">
        <f t="shared" si="155"/>
        <v>-1.1980527142815154</v>
      </c>
    </row>
    <row r="3282" spans="1:14" x14ac:dyDescent="0.35">
      <c r="A3282" s="4">
        <v>1</v>
      </c>
      <c r="B3282" s="4">
        <f t="shared" si="153"/>
        <v>-0.3718571701143138</v>
      </c>
      <c r="G3282" s="4">
        <v>40</v>
      </c>
      <c r="H3282" s="4">
        <f t="shared" si="154"/>
        <v>2.5029144233967302</v>
      </c>
      <c r="M3282" s="6">
        <v>0.69399999999999995</v>
      </c>
      <c r="N3282" s="8">
        <f t="shared" si="155"/>
        <v>0.20546366414588968</v>
      </c>
    </row>
    <row r="3283" spans="1:14" x14ac:dyDescent="0.35">
      <c r="A3283" s="4">
        <v>7</v>
      </c>
      <c r="B3283" s="4">
        <f t="shared" si="153"/>
        <v>5.1167071081998236E-2</v>
      </c>
      <c r="G3283" s="4">
        <v>66</v>
      </c>
      <c r="H3283" s="4">
        <f t="shared" si="154"/>
        <v>11.243404454201036</v>
      </c>
      <c r="M3283" s="6">
        <v>0.71599999999999997</v>
      </c>
      <c r="N3283" s="8">
        <f t="shared" si="155"/>
        <v>0.40670606225780453</v>
      </c>
    </row>
    <row r="3284" spans="1:14" x14ac:dyDescent="0.35">
      <c r="A3284" s="4">
        <v>10</v>
      </c>
      <c r="B3284" s="4">
        <f t="shared" si="153"/>
        <v>0.76964184735633479</v>
      </c>
      <c r="G3284" s="4">
        <v>61</v>
      </c>
      <c r="H3284" s="4">
        <f t="shared" si="154"/>
        <v>8.8767815427658281</v>
      </c>
      <c r="M3284" s="6">
        <v>0.59199999999999997</v>
      </c>
      <c r="N3284" s="8">
        <f t="shared" si="155"/>
        <v>-1.3012868720779327E-3</v>
      </c>
    </row>
    <row r="3285" spans="1:14" x14ac:dyDescent="0.35">
      <c r="A3285" s="4">
        <v>4</v>
      </c>
      <c r="B3285" s="4">
        <f t="shared" si="153"/>
        <v>-5.2615367038240336E-3</v>
      </c>
      <c r="G3285" s="4">
        <v>85</v>
      </c>
      <c r="H3285" s="4">
        <f t="shared" si="154"/>
        <v>24.01722375419557</v>
      </c>
      <c r="M3285" s="6">
        <v>0.64600000000000002</v>
      </c>
      <c r="N3285" s="8">
        <f t="shared" si="155"/>
        <v>1.7783515192495259E-2</v>
      </c>
    </row>
    <row r="3286" spans="1:14" x14ac:dyDescent="0.35">
      <c r="A3286" s="4">
        <v>8</v>
      </c>
      <c r="B3286" s="4">
        <f t="shared" si="153"/>
        <v>0.16908744968147643</v>
      </c>
      <c r="G3286" s="4">
        <v>20</v>
      </c>
      <c r="H3286" s="4">
        <f t="shared" si="154"/>
        <v>0.31286430292459128</v>
      </c>
      <c r="M3286" s="6">
        <v>0.65300000000000002</v>
      </c>
      <c r="N3286" s="8">
        <f t="shared" si="155"/>
        <v>2.9505757461726966E-2</v>
      </c>
    </row>
    <row r="3287" spans="1:14" x14ac:dyDescent="0.35">
      <c r="A3287" s="4">
        <v>2</v>
      </c>
      <c r="B3287" s="4">
        <f t="shared" si="153"/>
        <v>-0.15518246266652197</v>
      </c>
      <c r="G3287" s="4">
        <v>60</v>
      </c>
      <c r="H3287" s="4">
        <f t="shared" si="154"/>
        <v>8.4473361789639636</v>
      </c>
      <c r="M3287" s="6">
        <v>0.379</v>
      </c>
      <c r="N3287" s="8">
        <f t="shared" si="155"/>
        <v>-3.8653624034449012</v>
      </c>
    </row>
    <row r="3288" spans="1:14" x14ac:dyDescent="0.35">
      <c r="A3288" s="4">
        <v>6</v>
      </c>
      <c r="B3288" s="4">
        <f t="shared" si="153"/>
        <v>6.8073778701327808E-3</v>
      </c>
      <c r="G3288" s="4">
        <v>76</v>
      </c>
      <c r="H3288" s="4">
        <f t="shared" si="154"/>
        <v>17.167490030078167</v>
      </c>
      <c r="M3288" s="6">
        <v>0.42099999999999999</v>
      </c>
      <c r="N3288" s="8">
        <f t="shared" si="155"/>
        <v>-2.1043264967909394</v>
      </c>
    </row>
    <row r="3289" spans="1:14" x14ac:dyDescent="0.35">
      <c r="A3289" s="4">
        <v>11</v>
      </c>
      <c r="B3289" s="4">
        <f t="shared" si="153"/>
        <v>1.3242916585882474</v>
      </c>
      <c r="G3289" s="4">
        <v>46</v>
      </c>
      <c r="H3289" s="4">
        <f t="shared" si="154"/>
        <v>3.8066199736835009</v>
      </c>
      <c r="M3289" s="6">
        <v>0.46</v>
      </c>
      <c r="N3289" s="8">
        <f t="shared" si="155"/>
        <v>-1.0428846451341658</v>
      </c>
    </row>
    <row r="3290" spans="1:14" x14ac:dyDescent="0.35">
      <c r="A3290" s="4">
        <v>6</v>
      </c>
      <c r="B3290" s="4">
        <f t="shared" si="153"/>
        <v>6.8073778701327808E-3</v>
      </c>
      <c r="G3290" s="4">
        <v>59</v>
      </c>
      <c r="H3290" s="4">
        <f t="shared" si="154"/>
        <v>8.0319697087937048</v>
      </c>
      <c r="M3290" s="6">
        <v>0.42099999999999999</v>
      </c>
      <c r="N3290" s="8">
        <f t="shared" si="155"/>
        <v>-2.1043264967909394</v>
      </c>
    </row>
    <row r="3291" spans="1:14" x14ac:dyDescent="0.35">
      <c r="A3291" s="4">
        <v>1</v>
      </c>
      <c r="B3291" s="4">
        <f t="shared" si="153"/>
        <v>-0.3718571701143138</v>
      </c>
      <c r="G3291" s="4">
        <v>48</v>
      </c>
      <c r="H3291" s="4">
        <f t="shared" si="154"/>
        <v>4.3250361236295491</v>
      </c>
      <c r="M3291" s="6">
        <v>0.71599999999999997</v>
      </c>
      <c r="N3291" s="8">
        <f t="shared" si="155"/>
        <v>0.40670606225780453</v>
      </c>
    </row>
    <row r="3292" spans="1:14" x14ac:dyDescent="0.35">
      <c r="A3292" s="4">
        <v>1</v>
      </c>
      <c r="B3292" s="4">
        <f t="shared" si="153"/>
        <v>-0.3718571701143138</v>
      </c>
      <c r="G3292" s="4">
        <v>35</v>
      </c>
      <c r="H3292" s="4">
        <f t="shared" si="154"/>
        <v>1.6767571234864804</v>
      </c>
      <c r="M3292" s="6">
        <v>0.85899999999999999</v>
      </c>
      <c r="N3292" s="8">
        <f t="shared" si="155"/>
        <v>5.0993815471912418</v>
      </c>
    </row>
    <row r="3293" spans="1:14" x14ac:dyDescent="0.35">
      <c r="A3293" s="4">
        <v>1</v>
      </c>
      <c r="B3293" s="4">
        <f t="shared" si="153"/>
        <v>-0.3718571701143138</v>
      </c>
      <c r="G3293" s="4">
        <v>3</v>
      </c>
      <c r="H3293" s="4">
        <f t="shared" si="154"/>
        <v>1.0559170223704954E-3</v>
      </c>
      <c r="M3293" s="6">
        <v>0.85799999999999998</v>
      </c>
      <c r="N3293" s="8">
        <f t="shared" si="155"/>
        <v>5.0386932502486284</v>
      </c>
    </row>
    <row r="3294" spans="1:14" x14ac:dyDescent="0.35">
      <c r="A3294" s="4">
        <v>1</v>
      </c>
      <c r="B3294" s="4">
        <f t="shared" si="153"/>
        <v>-0.3718571701143138</v>
      </c>
      <c r="G3294" s="4">
        <v>0</v>
      </c>
      <c r="H3294" s="4">
        <f t="shared" si="154"/>
        <v>0</v>
      </c>
      <c r="M3294" s="6">
        <v>0.42</v>
      </c>
      <c r="N3294" s="8">
        <f t="shared" si="155"/>
        <v>-2.1382802304718473</v>
      </c>
    </row>
    <row r="3295" spans="1:14" x14ac:dyDescent="0.35">
      <c r="A3295" s="4">
        <v>4</v>
      </c>
      <c r="B3295" s="4">
        <f t="shared" si="153"/>
        <v>-5.2615367038240336E-3</v>
      </c>
      <c r="G3295" s="4">
        <v>0</v>
      </c>
      <c r="H3295" s="4">
        <f t="shared" si="154"/>
        <v>0</v>
      </c>
      <c r="M3295" s="6">
        <v>0.56200000000000006</v>
      </c>
      <c r="N3295" s="8">
        <f t="shared" si="155"/>
        <v>-3.1207950400583155E-2</v>
      </c>
    </row>
    <row r="3296" spans="1:14" x14ac:dyDescent="0.35">
      <c r="A3296" s="4">
        <v>5</v>
      </c>
      <c r="B3296" s="4">
        <f t="shared" si="153"/>
        <v>4.7396761401866345E-7</v>
      </c>
      <c r="G3296" s="4">
        <v>0</v>
      </c>
      <c r="H3296" s="4">
        <f t="shared" si="154"/>
        <v>0</v>
      </c>
      <c r="M3296" s="6">
        <v>0.67900000000000005</v>
      </c>
      <c r="N3296" s="8">
        <f t="shared" si="155"/>
        <v>0.11567873353129164</v>
      </c>
    </row>
    <row r="3297" spans="1:14" x14ac:dyDescent="0.35">
      <c r="A3297" s="4">
        <v>3</v>
      </c>
      <c r="B3297" s="4">
        <f t="shared" si="153"/>
        <v>-4.4986550222447359E-2</v>
      </c>
      <c r="G3297" s="4">
        <v>0</v>
      </c>
      <c r="H3297" s="4">
        <f t="shared" si="154"/>
        <v>0</v>
      </c>
      <c r="M3297" s="6">
        <v>0.46400000000000002</v>
      </c>
      <c r="N3297" s="8">
        <f t="shared" si="155"/>
        <v>-0.96055078545403516</v>
      </c>
    </row>
    <row r="3298" spans="1:14" x14ac:dyDescent="0.35">
      <c r="A3298" s="4">
        <v>1</v>
      </c>
      <c r="B3298" s="4">
        <f t="shared" si="153"/>
        <v>-0.3718571701143138</v>
      </c>
      <c r="G3298" s="4">
        <v>0</v>
      </c>
      <c r="H3298" s="4">
        <f t="shared" si="154"/>
        <v>0</v>
      </c>
      <c r="M3298" s="6">
        <v>0.38900000000000001</v>
      </c>
      <c r="N3298" s="8">
        <f t="shared" si="155"/>
        <v>-3.3806227309221963</v>
      </c>
    </row>
    <row r="3299" spans="1:14" x14ac:dyDescent="0.35">
      <c r="A3299" s="4">
        <v>15</v>
      </c>
      <c r="B3299" s="4">
        <f t="shared" si="153"/>
        <v>6.0788925613053229</v>
      </c>
      <c r="G3299" s="4">
        <v>0</v>
      </c>
      <c r="H3299" s="4">
        <f t="shared" si="154"/>
        <v>0</v>
      </c>
      <c r="M3299" s="6">
        <v>0.50800000000000001</v>
      </c>
      <c r="N3299" s="8">
        <f t="shared" si="155"/>
        <v>-0.32146622762068461</v>
      </c>
    </row>
    <row r="3300" spans="1:14" x14ac:dyDescent="0.35">
      <c r="A3300" s="4">
        <v>2</v>
      </c>
      <c r="B3300" s="4">
        <f t="shared" si="153"/>
        <v>-0.15518246266652197</v>
      </c>
      <c r="G3300" s="4">
        <v>0</v>
      </c>
      <c r="H3300" s="4">
        <f t="shared" si="154"/>
        <v>0</v>
      </c>
      <c r="M3300" s="6">
        <v>0.67500000000000004</v>
      </c>
      <c r="N3300" s="8">
        <f t="shared" si="155"/>
        <v>9.7226492139929011E-2</v>
      </c>
    </row>
    <row r="3301" spans="1:14" x14ac:dyDescent="0.35">
      <c r="A3301" s="4">
        <v>6</v>
      </c>
      <c r="B3301" s="4">
        <f t="shared" si="153"/>
        <v>6.8073778701327808E-3</v>
      </c>
      <c r="G3301" s="4">
        <v>0</v>
      </c>
      <c r="H3301" s="4">
        <f t="shared" si="154"/>
        <v>0</v>
      </c>
      <c r="M3301" s="6">
        <v>0.27200000000000002</v>
      </c>
      <c r="N3301" s="8">
        <f t="shared" si="155"/>
        <v>-12.213410418771616</v>
      </c>
    </row>
    <row r="3302" spans="1:14" x14ac:dyDescent="0.35">
      <c r="A3302" s="4">
        <v>11</v>
      </c>
      <c r="B3302" s="4">
        <f t="shared" si="153"/>
        <v>1.3242916585882474</v>
      </c>
      <c r="G3302" s="4">
        <v>0</v>
      </c>
      <c r="H3302" s="4">
        <f t="shared" si="154"/>
        <v>0</v>
      </c>
      <c r="M3302" s="6">
        <v>0.61799999999999999</v>
      </c>
      <c r="N3302" s="8">
        <f t="shared" si="155"/>
        <v>3.2946010682722361E-4</v>
      </c>
    </row>
    <row r="3303" spans="1:14" x14ac:dyDescent="0.35">
      <c r="A3303" s="4">
        <v>1</v>
      </c>
      <c r="B3303" s="4">
        <f t="shared" si="153"/>
        <v>-0.3718571701143138</v>
      </c>
      <c r="G3303" s="4">
        <v>25</v>
      </c>
      <c r="H3303" s="4">
        <f t="shared" si="154"/>
        <v>0.61106309164959216</v>
      </c>
      <c r="M3303" s="6">
        <v>0.55300000000000005</v>
      </c>
      <c r="N3303" s="8">
        <f t="shared" si="155"/>
        <v>-5.3385888187400352E-2</v>
      </c>
    </row>
    <row r="3304" spans="1:14" x14ac:dyDescent="0.35">
      <c r="A3304" s="4">
        <v>1</v>
      </c>
      <c r="B3304" s="4">
        <f t="shared" si="153"/>
        <v>-0.3718571701143138</v>
      </c>
      <c r="G3304" s="4">
        <v>23</v>
      </c>
      <c r="H3304" s="4">
        <f t="shared" si="154"/>
        <v>0.47582749671043761</v>
      </c>
      <c r="M3304" s="6">
        <v>0.59499999999999997</v>
      </c>
      <c r="N3304" s="8">
        <f t="shared" si="155"/>
        <v>-6.9571667329627819E-4</v>
      </c>
    </row>
    <row r="3305" spans="1:14" x14ac:dyDescent="0.35">
      <c r="A3305" s="4">
        <v>1</v>
      </c>
      <c r="B3305" s="4">
        <f t="shared" si="153"/>
        <v>-0.3718571701143138</v>
      </c>
      <c r="G3305" s="4">
        <v>0</v>
      </c>
      <c r="H3305" s="4">
        <f t="shared" si="154"/>
        <v>0</v>
      </c>
      <c r="M3305" s="6">
        <v>0.62</v>
      </c>
      <c r="N3305" s="8">
        <f t="shared" si="155"/>
        <v>5.6719956823354442E-4</v>
      </c>
    </row>
    <row r="3306" spans="1:14" x14ac:dyDescent="0.35">
      <c r="A3306" s="4">
        <v>1</v>
      </c>
      <c r="B3306" s="4">
        <f t="shared" si="153"/>
        <v>-0.3718571701143138</v>
      </c>
      <c r="G3306" s="4">
        <v>0</v>
      </c>
      <c r="H3306" s="4">
        <f t="shared" si="154"/>
        <v>0</v>
      </c>
      <c r="M3306" s="6">
        <v>0.20300000000000001</v>
      </c>
      <c r="N3306" s="8">
        <f t="shared" si="155"/>
        <v>-21.391120615640816</v>
      </c>
    </row>
    <row r="3307" spans="1:14" x14ac:dyDescent="0.35">
      <c r="A3307" s="4">
        <v>2</v>
      </c>
      <c r="B3307" s="4">
        <f t="shared" si="153"/>
        <v>-0.15518246266652197</v>
      </c>
      <c r="G3307" s="4">
        <v>58</v>
      </c>
      <c r="H3307" s="4">
        <f t="shared" si="154"/>
        <v>7.6304474840278536</v>
      </c>
      <c r="M3307" s="6">
        <v>0.69599999999999995</v>
      </c>
      <c r="N3307" s="8">
        <f t="shared" si="155"/>
        <v>0.22012126474077942</v>
      </c>
    </row>
    <row r="3308" spans="1:14" x14ac:dyDescent="0.35">
      <c r="A3308" s="4">
        <v>10</v>
      </c>
      <c r="B3308" s="4">
        <f t="shared" si="153"/>
        <v>0.76964184735633479</v>
      </c>
      <c r="G3308" s="4">
        <v>0</v>
      </c>
      <c r="H3308" s="4">
        <f t="shared" si="154"/>
        <v>0</v>
      </c>
      <c r="M3308" s="6">
        <v>0.44500000000000001</v>
      </c>
      <c r="N3308" s="8">
        <f t="shared" si="155"/>
        <v>-1.3933957155087373</v>
      </c>
    </row>
    <row r="3309" spans="1:14" x14ac:dyDescent="0.35">
      <c r="A3309" s="4">
        <v>1</v>
      </c>
      <c r="B3309" s="4">
        <f t="shared" si="153"/>
        <v>-0.3718571701143138</v>
      </c>
      <c r="G3309" s="4">
        <v>84</v>
      </c>
      <c r="H3309" s="4">
        <f t="shared" si="154"/>
        <v>23.17949047507711</v>
      </c>
      <c r="M3309" s="6">
        <v>0.58399999999999996</v>
      </c>
      <c r="N3309" s="8">
        <f t="shared" si="155"/>
        <v>-4.412471126658702E-3</v>
      </c>
    </row>
    <row r="3310" spans="1:14" x14ac:dyDescent="0.35">
      <c r="A3310" s="4">
        <v>8</v>
      </c>
      <c r="B3310" s="4">
        <f t="shared" si="153"/>
        <v>0.16908744968147643</v>
      </c>
      <c r="G3310" s="4">
        <v>43</v>
      </c>
      <c r="H3310" s="4">
        <f t="shared" si="154"/>
        <v>3.1093627665781836</v>
      </c>
      <c r="M3310" s="6">
        <v>0.47</v>
      </c>
      <c r="N3310" s="8">
        <f t="shared" si="155"/>
        <v>-0.84535810337497608</v>
      </c>
    </row>
    <row r="3311" spans="1:14" x14ac:dyDescent="0.35">
      <c r="A3311" s="4">
        <v>7</v>
      </c>
      <c r="B3311" s="4">
        <f t="shared" si="153"/>
        <v>5.1167071081998236E-2</v>
      </c>
      <c r="G3311" s="4">
        <v>0</v>
      </c>
      <c r="H3311" s="4">
        <f t="shared" si="154"/>
        <v>0</v>
      </c>
      <c r="M3311" s="6">
        <v>0.46300000000000002</v>
      </c>
      <c r="N3311" s="8">
        <f t="shared" si="155"/>
        <v>-0.98071207906365276</v>
      </c>
    </row>
    <row r="3312" spans="1:14" x14ac:dyDescent="0.35">
      <c r="A3312" s="4">
        <v>2</v>
      </c>
      <c r="B3312" s="4">
        <f t="shared" si="153"/>
        <v>-0.15518246266652197</v>
      </c>
      <c r="G3312" s="4">
        <v>79</v>
      </c>
      <c r="H3312" s="4">
        <f t="shared" si="154"/>
        <v>19.281787881204689</v>
      </c>
      <c r="M3312" s="6">
        <v>0.56200000000000006</v>
      </c>
      <c r="N3312" s="8">
        <f t="shared" si="155"/>
        <v>-3.1207950400583155E-2</v>
      </c>
    </row>
    <row r="3313" spans="1:14" x14ac:dyDescent="0.35">
      <c r="A3313" s="4">
        <v>2</v>
      </c>
      <c r="B3313" s="4">
        <f t="shared" si="153"/>
        <v>-0.15518246266652197</v>
      </c>
      <c r="G3313" s="4">
        <v>70</v>
      </c>
      <c r="H3313" s="4">
        <f t="shared" si="154"/>
        <v>13.414056987891843</v>
      </c>
      <c r="M3313" s="6">
        <v>0.56200000000000006</v>
      </c>
      <c r="N3313" s="8">
        <f t="shared" si="155"/>
        <v>-3.1207950400583155E-2</v>
      </c>
    </row>
    <row r="3314" spans="1:14" x14ac:dyDescent="0.35">
      <c r="A3314" s="4">
        <v>1</v>
      </c>
      <c r="B3314" s="4">
        <f t="shared" si="153"/>
        <v>-0.3718571701143138</v>
      </c>
      <c r="G3314" s="4">
        <v>52</v>
      </c>
      <c r="H3314" s="4">
        <f t="shared" si="154"/>
        <v>5.498902988202615</v>
      </c>
      <c r="M3314" s="6">
        <v>0.67600000000000005</v>
      </c>
      <c r="N3314" s="8">
        <f t="shared" si="155"/>
        <v>0.10164022403185036</v>
      </c>
    </row>
    <row r="3315" spans="1:14" x14ac:dyDescent="0.35">
      <c r="A3315" s="4">
        <v>3</v>
      </c>
      <c r="B3315" s="4">
        <f t="shared" si="153"/>
        <v>-4.4986550222447359E-2</v>
      </c>
      <c r="G3315" s="4">
        <v>88</v>
      </c>
      <c r="H3315" s="4">
        <f t="shared" si="154"/>
        <v>26.651032780328375</v>
      </c>
      <c r="M3315" s="6">
        <v>0.44900000000000001</v>
      </c>
      <c r="N3315" s="8">
        <f t="shared" si="155"/>
        <v>-1.2932664345467573</v>
      </c>
    </row>
    <row r="3316" spans="1:14" x14ac:dyDescent="0.35">
      <c r="A3316" s="4">
        <v>7</v>
      </c>
      <c r="B3316" s="4">
        <f t="shared" si="153"/>
        <v>5.1167071081998236E-2</v>
      </c>
      <c r="G3316" s="4">
        <v>76</v>
      </c>
      <c r="H3316" s="4">
        <f t="shared" si="154"/>
        <v>17.167490030078167</v>
      </c>
      <c r="M3316" s="6">
        <v>0.42499999999999999</v>
      </c>
      <c r="N3316" s="8">
        <f t="shared" si="155"/>
        <v>-1.9721057313189716</v>
      </c>
    </row>
    <row r="3317" spans="1:14" x14ac:dyDescent="0.35">
      <c r="A3317" s="4">
        <v>4</v>
      </c>
      <c r="B3317" s="4">
        <f t="shared" si="153"/>
        <v>-5.2615367038240336E-3</v>
      </c>
      <c r="G3317" s="4">
        <v>75</v>
      </c>
      <c r="H3317" s="4">
        <f t="shared" si="154"/>
        <v>16.498703474538985</v>
      </c>
      <c r="M3317" s="6">
        <v>0.43</v>
      </c>
      <c r="N3317" s="8">
        <f t="shared" si="155"/>
        <v>-1.8147716709018742</v>
      </c>
    </row>
    <row r="3318" spans="1:14" x14ac:dyDescent="0.35">
      <c r="A3318" s="4">
        <v>3</v>
      </c>
      <c r="B3318" s="4">
        <f t="shared" si="153"/>
        <v>-4.4986550222447359E-2</v>
      </c>
      <c r="G3318" s="4">
        <v>47</v>
      </c>
      <c r="H3318" s="4">
        <f t="shared" si="154"/>
        <v>4.0603138153174791</v>
      </c>
      <c r="M3318" s="6">
        <v>0.52</v>
      </c>
      <c r="N3318" s="8">
        <f t="shared" si="155"/>
        <v>-0.21900325977000068</v>
      </c>
    </row>
    <row r="3319" spans="1:14" x14ac:dyDescent="0.35">
      <c r="A3319" s="4">
        <v>1</v>
      </c>
      <c r="B3319" s="4">
        <f t="shared" si="153"/>
        <v>-0.3718571701143138</v>
      </c>
      <c r="G3319" s="4">
        <v>75</v>
      </c>
      <c r="H3319" s="4">
        <f t="shared" si="154"/>
        <v>16.498703474538985</v>
      </c>
      <c r="M3319" s="6">
        <v>0.55300000000000005</v>
      </c>
      <c r="N3319" s="8">
        <f t="shared" si="155"/>
        <v>-5.3385888187400352E-2</v>
      </c>
    </row>
    <row r="3320" spans="1:14" x14ac:dyDescent="0.35">
      <c r="A3320" s="4">
        <v>2</v>
      </c>
      <c r="B3320" s="4">
        <f t="shared" si="153"/>
        <v>-0.15518246266652197</v>
      </c>
      <c r="G3320" s="4">
        <v>0</v>
      </c>
      <c r="H3320" s="4">
        <f t="shared" si="154"/>
        <v>0</v>
      </c>
      <c r="M3320" s="6">
        <v>0.50600000000000001</v>
      </c>
      <c r="N3320" s="8">
        <f t="shared" si="155"/>
        <v>-0.3411575305747927</v>
      </c>
    </row>
    <row r="3321" spans="1:14" x14ac:dyDescent="0.35">
      <c r="A3321" s="4">
        <v>1</v>
      </c>
      <c r="B3321" s="4">
        <f t="shared" si="153"/>
        <v>-0.3718571701143138</v>
      </c>
      <c r="G3321" s="4">
        <v>39</v>
      </c>
      <c r="H3321" s="4">
        <f t="shared" si="154"/>
        <v>2.3198496981479786</v>
      </c>
      <c r="M3321" s="6">
        <v>0.52300000000000002</v>
      </c>
      <c r="N3321" s="8">
        <f t="shared" si="155"/>
        <v>-0.19734234341194942</v>
      </c>
    </row>
    <row r="3322" spans="1:14" x14ac:dyDescent="0.35">
      <c r="A3322" s="4">
        <v>1</v>
      </c>
      <c r="B3322" s="4">
        <f t="shared" si="153"/>
        <v>-0.3718571701143138</v>
      </c>
      <c r="G3322" s="4">
        <v>0</v>
      </c>
      <c r="H3322" s="4">
        <f t="shared" si="154"/>
        <v>0</v>
      </c>
      <c r="M3322" s="6">
        <v>0.78500000000000003</v>
      </c>
      <c r="N3322" s="8">
        <f t="shared" si="155"/>
        <v>1.7888674289329509</v>
      </c>
    </row>
    <row r="3323" spans="1:14" x14ac:dyDescent="0.35">
      <c r="A3323" s="4">
        <v>2</v>
      </c>
      <c r="B3323" s="4">
        <f t="shared" si="153"/>
        <v>-0.15518246266652197</v>
      </c>
      <c r="G3323" s="4">
        <v>0</v>
      </c>
      <c r="H3323" s="4">
        <f t="shared" si="154"/>
        <v>0</v>
      </c>
      <c r="M3323" s="6">
        <v>0.79700000000000004</v>
      </c>
      <c r="N3323" s="8">
        <f t="shared" si="155"/>
        <v>2.1777543041533085</v>
      </c>
    </row>
    <row r="3324" spans="1:14" x14ac:dyDescent="0.35">
      <c r="A3324" s="4">
        <v>1</v>
      </c>
      <c r="B3324" s="4">
        <f t="shared" si="153"/>
        <v>-0.3718571701143138</v>
      </c>
      <c r="G3324" s="4">
        <v>80</v>
      </c>
      <c r="H3324" s="4">
        <f t="shared" si="154"/>
        <v>20.023315387173842</v>
      </c>
      <c r="M3324" s="6">
        <v>0.71499999999999997</v>
      </c>
      <c r="N3324" s="8">
        <f t="shared" si="155"/>
        <v>0.39552061718997772</v>
      </c>
    </row>
    <row r="3325" spans="1:14" x14ac:dyDescent="0.35">
      <c r="A3325" s="4">
        <v>2</v>
      </c>
      <c r="B3325" s="4">
        <f t="shared" si="153"/>
        <v>-0.15518246266652197</v>
      </c>
      <c r="G3325" s="4">
        <v>43</v>
      </c>
      <c r="H3325" s="4">
        <f t="shared" si="154"/>
        <v>3.1093627665781836</v>
      </c>
      <c r="M3325" s="6">
        <v>0.68200000000000005</v>
      </c>
      <c r="N3325" s="8">
        <f t="shared" si="155"/>
        <v>0.13095380939639828</v>
      </c>
    </row>
    <row r="3326" spans="1:14" x14ac:dyDescent="0.35">
      <c r="A3326" s="4">
        <v>1</v>
      </c>
      <c r="B3326" s="4">
        <f t="shared" si="153"/>
        <v>-0.3718571701143138</v>
      </c>
      <c r="G3326" s="4">
        <v>19</v>
      </c>
      <c r="H3326" s="4">
        <f t="shared" si="154"/>
        <v>0.26824203171997135</v>
      </c>
      <c r="M3326" s="6">
        <v>0.63</v>
      </c>
      <c r="N3326" s="8">
        <f t="shared" si="155"/>
        <v>3.4657093175644617E-3</v>
      </c>
    </row>
    <row r="3327" spans="1:14" x14ac:dyDescent="0.35">
      <c r="A3327" s="4">
        <v>5</v>
      </c>
      <c r="B3327" s="4">
        <f t="shared" si="153"/>
        <v>4.7396761401866345E-7</v>
      </c>
      <c r="G3327" s="4">
        <v>0</v>
      </c>
      <c r="H3327" s="4">
        <f t="shared" si="154"/>
        <v>0</v>
      </c>
      <c r="M3327" s="6">
        <v>0.55000000000000004</v>
      </c>
      <c r="N3327" s="8">
        <f t="shared" si="155"/>
        <v>-6.2620136932312914E-2</v>
      </c>
    </row>
    <row r="3328" spans="1:14" x14ac:dyDescent="0.35">
      <c r="A3328" s="4">
        <v>6</v>
      </c>
      <c r="B3328" s="4">
        <f t="shared" si="153"/>
        <v>6.8073778701327808E-3</v>
      </c>
      <c r="G3328" s="4">
        <v>55</v>
      </c>
      <c r="H3328" s="4">
        <f t="shared" si="154"/>
        <v>6.5065997998848584</v>
      </c>
      <c r="M3328" s="6">
        <v>0.71199999999999997</v>
      </c>
      <c r="N3328" s="8">
        <f t="shared" si="155"/>
        <v>0.36319848211559191</v>
      </c>
    </row>
    <row r="3329" spans="1:14" x14ac:dyDescent="0.35">
      <c r="A3329" s="4">
        <v>9</v>
      </c>
      <c r="B3329" s="4">
        <f t="shared" si="153"/>
        <v>0.39657640974683322</v>
      </c>
      <c r="G3329" s="4">
        <v>44</v>
      </c>
      <c r="H3329" s="4">
        <f t="shared" si="154"/>
        <v>3.3313790975410469</v>
      </c>
      <c r="M3329" s="6">
        <v>0.66300000000000003</v>
      </c>
      <c r="N3329" s="8">
        <f t="shared" si="155"/>
        <v>5.3822609042671561E-2</v>
      </c>
    </row>
    <row r="3330" spans="1:14" x14ac:dyDescent="0.35">
      <c r="A3330" s="4">
        <v>1</v>
      </c>
      <c r="B3330" s="4">
        <f t="shared" ref="B3330:B3393" si="156">((A3330-E$3)/E$4)^3</f>
        <v>-0.3718571701143138</v>
      </c>
      <c r="G3330" s="4">
        <v>51</v>
      </c>
      <c r="H3330" s="4">
        <f t="shared" ref="H3330:H3393" si="157">((G3330-K$3)/K$4)^3</f>
        <v>5.1877203309062425</v>
      </c>
      <c r="M3330" s="6">
        <v>0.57299999999999995</v>
      </c>
      <c r="N3330" s="8">
        <f t="shared" ref="N3330:N3393" si="158">((M3330-Q$3)/Q$4)^3</f>
        <v>-1.3725552468630475E-2</v>
      </c>
    </row>
    <row r="3331" spans="1:14" x14ac:dyDescent="0.35">
      <c r="A3331" s="4">
        <v>5</v>
      </c>
      <c r="B3331" s="4">
        <f t="shared" si="156"/>
        <v>4.7396761401866345E-7</v>
      </c>
      <c r="G3331" s="4">
        <v>50</v>
      </c>
      <c r="H3331" s="4">
        <f t="shared" si="157"/>
        <v>4.8885047331967373</v>
      </c>
      <c r="M3331" s="6">
        <v>0.69899999999999995</v>
      </c>
      <c r="N3331" s="8">
        <f t="shared" si="158"/>
        <v>0.24338944388637893</v>
      </c>
    </row>
    <row r="3332" spans="1:14" x14ac:dyDescent="0.35">
      <c r="A3332" s="4">
        <v>1</v>
      </c>
      <c r="B3332" s="4">
        <f t="shared" si="156"/>
        <v>-0.3718571701143138</v>
      </c>
      <c r="G3332" s="4">
        <v>80</v>
      </c>
      <c r="H3332" s="4">
        <f t="shared" si="157"/>
        <v>20.023315387173842</v>
      </c>
      <c r="M3332" s="6">
        <v>0.57599999999999996</v>
      </c>
      <c r="N3332" s="8">
        <f t="shared" si="158"/>
        <v>-1.0483696049594831E-2</v>
      </c>
    </row>
    <row r="3333" spans="1:14" x14ac:dyDescent="0.35">
      <c r="A3333" s="4">
        <v>24</v>
      </c>
      <c r="B3333" s="4">
        <f t="shared" si="156"/>
        <v>41.442509919853499</v>
      </c>
      <c r="G3333" s="4">
        <v>0</v>
      </c>
      <c r="H3333" s="4">
        <f t="shared" si="157"/>
        <v>0</v>
      </c>
      <c r="M3333" s="6">
        <v>0.45200000000000001</v>
      </c>
      <c r="N3333" s="8">
        <f t="shared" si="158"/>
        <v>-1.2214020764708653</v>
      </c>
    </row>
    <row r="3334" spans="1:14" x14ac:dyDescent="0.35">
      <c r="A3334" s="4">
        <v>2</v>
      </c>
      <c r="B3334" s="4">
        <f t="shared" si="156"/>
        <v>-0.15518246266652197</v>
      </c>
      <c r="G3334" s="4">
        <v>21</v>
      </c>
      <c r="H3334" s="4">
        <f t="shared" si="157"/>
        <v>0.36217953867307984</v>
      </c>
      <c r="M3334" s="6">
        <v>0.66800000000000004</v>
      </c>
      <c r="N3334" s="8">
        <f t="shared" si="158"/>
        <v>6.9852699215132458E-2</v>
      </c>
    </row>
    <row r="3335" spans="1:14" x14ac:dyDescent="0.35">
      <c r="A3335" s="4">
        <v>10</v>
      </c>
      <c r="B3335" s="4">
        <f t="shared" si="156"/>
        <v>0.76964184735633479</v>
      </c>
      <c r="G3335" s="4">
        <v>0</v>
      </c>
      <c r="H3335" s="4">
        <f t="shared" si="157"/>
        <v>0</v>
      </c>
      <c r="M3335" s="6">
        <v>0.70399999999999996</v>
      </c>
      <c r="N3335" s="8">
        <f t="shared" si="158"/>
        <v>0.28571669282076478</v>
      </c>
    </row>
    <row r="3336" spans="1:14" x14ac:dyDescent="0.35">
      <c r="A3336" s="4">
        <v>4</v>
      </c>
      <c r="B3336" s="4">
        <f t="shared" si="156"/>
        <v>-5.2615367038240336E-3</v>
      </c>
      <c r="G3336" s="4">
        <v>7</v>
      </c>
      <c r="H3336" s="4">
        <f t="shared" si="157"/>
        <v>1.3414056987891851E-2</v>
      </c>
      <c r="M3336" s="6">
        <v>0.6</v>
      </c>
      <c r="N3336" s="8">
        <f t="shared" si="158"/>
        <v>-1.6038316030604594E-4</v>
      </c>
    </row>
    <row r="3337" spans="1:14" x14ac:dyDescent="0.35">
      <c r="A3337" s="4">
        <v>12</v>
      </c>
      <c r="B3337" s="4">
        <f t="shared" si="156"/>
        <v>2.0965337395208357</v>
      </c>
      <c r="G3337" s="4">
        <v>34</v>
      </c>
      <c r="H3337" s="4">
        <f t="shared" si="157"/>
        <v>1.5371023202685161</v>
      </c>
      <c r="M3337" s="6">
        <v>0.55900000000000005</v>
      </c>
      <c r="N3337" s="8">
        <f t="shared" si="158"/>
        <v>-3.7731989303156077E-2</v>
      </c>
    </row>
    <row r="3338" spans="1:14" x14ac:dyDescent="0.35">
      <c r="A3338" s="4">
        <v>2</v>
      </c>
      <c r="B3338" s="4">
        <f t="shared" si="156"/>
        <v>-0.15518246266652197</v>
      </c>
      <c r="G3338" s="4">
        <v>69</v>
      </c>
      <c r="H3338" s="4">
        <f t="shared" si="157"/>
        <v>12.847342411181817</v>
      </c>
      <c r="M3338" s="6">
        <v>0.63</v>
      </c>
      <c r="N3338" s="8">
        <f t="shared" si="158"/>
        <v>3.4657093175644617E-3</v>
      </c>
    </row>
    <row r="3339" spans="1:14" x14ac:dyDescent="0.35">
      <c r="A3339" s="4">
        <v>1</v>
      </c>
      <c r="B3339" s="4">
        <f t="shared" si="156"/>
        <v>-0.3718571701143138</v>
      </c>
      <c r="G3339" s="4">
        <v>0</v>
      </c>
      <c r="H3339" s="4">
        <f t="shared" si="157"/>
        <v>0</v>
      </c>
      <c r="M3339" s="6">
        <v>0.42799999999999999</v>
      </c>
      <c r="N3339" s="8">
        <f t="shared" si="158"/>
        <v>-1.8766599074223815</v>
      </c>
    </row>
    <row r="3340" spans="1:14" x14ac:dyDescent="0.35">
      <c r="A3340" s="4">
        <v>1</v>
      </c>
      <c r="B3340" s="4">
        <f t="shared" si="156"/>
        <v>-0.3718571701143138</v>
      </c>
      <c r="G3340" s="4">
        <v>45</v>
      </c>
      <c r="H3340" s="4">
        <f t="shared" si="157"/>
        <v>3.5637199505004213</v>
      </c>
      <c r="M3340" s="6">
        <v>0.433</v>
      </c>
      <c r="N3340" s="8">
        <f t="shared" si="158"/>
        <v>-1.7245141227320377</v>
      </c>
    </row>
    <row r="3341" spans="1:14" x14ac:dyDescent="0.35">
      <c r="A3341" s="4">
        <v>1</v>
      </c>
      <c r="B3341" s="4">
        <f t="shared" si="156"/>
        <v>-0.3718571701143138</v>
      </c>
      <c r="G3341" s="4">
        <v>0</v>
      </c>
      <c r="H3341" s="4">
        <f t="shared" si="157"/>
        <v>0</v>
      </c>
      <c r="M3341" s="6">
        <v>0.63900000000000001</v>
      </c>
      <c r="N3341" s="8">
        <f t="shared" si="158"/>
        <v>9.667826281495772E-3</v>
      </c>
    </row>
    <row r="3342" spans="1:14" x14ac:dyDescent="0.35">
      <c r="A3342" s="4">
        <v>6</v>
      </c>
      <c r="B3342" s="4">
        <f t="shared" si="156"/>
        <v>6.8073778701327808E-3</v>
      </c>
      <c r="G3342" s="4">
        <v>55</v>
      </c>
      <c r="H3342" s="4">
        <f t="shared" si="157"/>
        <v>6.5065997998848584</v>
      </c>
      <c r="M3342" s="6">
        <v>0.41599999999999998</v>
      </c>
      <c r="N3342" s="8">
        <f t="shared" si="158"/>
        <v>-2.2777473282045064</v>
      </c>
    </row>
    <row r="3343" spans="1:14" x14ac:dyDescent="0.35">
      <c r="A3343" s="4">
        <v>3</v>
      </c>
      <c r="B3343" s="4">
        <f t="shared" si="156"/>
        <v>-4.4986550222447359E-2</v>
      </c>
      <c r="G3343" s="4">
        <v>59</v>
      </c>
      <c r="H3343" s="4">
        <f t="shared" si="157"/>
        <v>8.0319697087937048</v>
      </c>
      <c r="M3343" s="6">
        <v>0.55700000000000005</v>
      </c>
      <c r="N3343" s="8">
        <f t="shared" si="158"/>
        <v>-4.255102052899562E-2</v>
      </c>
    </row>
    <row r="3344" spans="1:14" x14ac:dyDescent="0.35">
      <c r="A3344" s="4">
        <v>1</v>
      </c>
      <c r="B3344" s="4">
        <f t="shared" si="156"/>
        <v>-0.3718571701143138</v>
      </c>
      <c r="G3344" s="4">
        <v>66</v>
      </c>
      <c r="H3344" s="4">
        <f t="shared" si="157"/>
        <v>11.243404454201036</v>
      </c>
      <c r="M3344" s="6">
        <v>0.67100000000000004</v>
      </c>
      <c r="N3344" s="8">
        <f t="shared" si="158"/>
        <v>8.0848870938500308E-2</v>
      </c>
    </row>
    <row r="3345" spans="1:14" x14ac:dyDescent="0.35">
      <c r="A3345" s="4">
        <v>2</v>
      </c>
      <c r="B3345" s="4">
        <f t="shared" si="156"/>
        <v>-0.15518246266652197</v>
      </c>
      <c r="G3345" s="4">
        <v>74</v>
      </c>
      <c r="H3345" s="4">
        <f t="shared" si="157"/>
        <v>15.847515536039316</v>
      </c>
      <c r="M3345" s="6">
        <v>0.66800000000000004</v>
      </c>
      <c r="N3345" s="8">
        <f t="shared" si="158"/>
        <v>6.9852699215132458E-2</v>
      </c>
    </row>
    <row r="3346" spans="1:14" x14ac:dyDescent="0.35">
      <c r="A3346" s="4">
        <v>2</v>
      </c>
      <c r="B3346" s="4">
        <f t="shared" si="156"/>
        <v>-0.15518246266652197</v>
      </c>
      <c r="G3346" s="4">
        <v>0</v>
      </c>
      <c r="H3346" s="4">
        <f t="shared" si="157"/>
        <v>0</v>
      </c>
      <c r="M3346" s="6">
        <v>0.41199999999999998</v>
      </c>
      <c r="N3346" s="8">
        <f t="shared" si="158"/>
        <v>-2.423150676763373</v>
      </c>
    </row>
    <row r="3347" spans="1:14" x14ac:dyDescent="0.35">
      <c r="A3347" s="4">
        <v>2</v>
      </c>
      <c r="B3347" s="4">
        <f t="shared" si="156"/>
        <v>-0.15518246266652197</v>
      </c>
      <c r="G3347" s="4">
        <v>29</v>
      </c>
      <c r="H3347" s="4">
        <f t="shared" si="157"/>
        <v>0.95380593550348169</v>
      </c>
      <c r="M3347" s="6">
        <v>0.69699999999999995</v>
      </c>
      <c r="N3347" s="8">
        <f t="shared" si="158"/>
        <v>0.22770448756363215</v>
      </c>
    </row>
    <row r="3348" spans="1:14" x14ac:dyDescent="0.35">
      <c r="A3348" s="4">
        <v>1</v>
      </c>
      <c r="B3348" s="4">
        <f t="shared" si="156"/>
        <v>-0.3718571701143138</v>
      </c>
      <c r="G3348" s="4">
        <v>77</v>
      </c>
      <c r="H3348" s="4">
        <f t="shared" si="157"/>
        <v>17.854109850884047</v>
      </c>
      <c r="M3348" s="6">
        <v>0.64200000000000002</v>
      </c>
      <c r="N3348" s="8">
        <f t="shared" si="158"/>
        <v>1.2746888648759655E-2</v>
      </c>
    </row>
    <row r="3349" spans="1:14" x14ac:dyDescent="0.35">
      <c r="A3349" s="4">
        <v>9</v>
      </c>
      <c r="B3349" s="4">
        <f t="shared" si="156"/>
        <v>0.39657640974683322</v>
      </c>
      <c r="G3349" s="4">
        <v>76</v>
      </c>
      <c r="H3349" s="4">
        <f t="shared" si="157"/>
        <v>17.167490030078167</v>
      </c>
      <c r="M3349" s="6">
        <v>0.59199999999999997</v>
      </c>
      <c r="N3349" s="8">
        <f t="shared" si="158"/>
        <v>-1.3012868720779327E-3</v>
      </c>
    </row>
    <row r="3350" spans="1:14" x14ac:dyDescent="0.35">
      <c r="A3350" s="4">
        <v>11</v>
      </c>
      <c r="B3350" s="4">
        <f t="shared" si="156"/>
        <v>1.3242916585882474</v>
      </c>
      <c r="G3350" s="4">
        <v>71</v>
      </c>
      <c r="H3350" s="4">
        <f t="shared" si="157"/>
        <v>13.997196940505422</v>
      </c>
      <c r="M3350" s="6">
        <v>0.58899999999999997</v>
      </c>
      <c r="N3350" s="8">
        <f t="shared" si="158"/>
        <v>-2.1839277721920868E-3</v>
      </c>
    </row>
    <row r="3351" spans="1:14" x14ac:dyDescent="0.35">
      <c r="A3351" s="4">
        <v>2</v>
      </c>
      <c r="B3351" s="4">
        <f t="shared" si="156"/>
        <v>-0.15518246266652197</v>
      </c>
      <c r="G3351" s="4">
        <v>67</v>
      </c>
      <c r="H3351" s="4">
        <f t="shared" si="157"/>
        <v>11.762250792563604</v>
      </c>
      <c r="M3351" s="6">
        <v>0.73299999999999998</v>
      </c>
      <c r="N3351" s="8">
        <f t="shared" si="158"/>
        <v>0.63040110884038103</v>
      </c>
    </row>
    <row r="3352" spans="1:14" x14ac:dyDescent="0.35">
      <c r="A3352" s="4">
        <v>2</v>
      </c>
      <c r="B3352" s="4">
        <f t="shared" si="156"/>
        <v>-0.15518246266652197</v>
      </c>
      <c r="G3352" s="4">
        <v>0</v>
      </c>
      <c r="H3352" s="4">
        <f t="shared" si="157"/>
        <v>0</v>
      </c>
      <c r="M3352" s="6">
        <v>0.64200000000000002</v>
      </c>
      <c r="N3352" s="8">
        <f t="shared" si="158"/>
        <v>1.2746888648759655E-2</v>
      </c>
    </row>
    <row r="3353" spans="1:14" x14ac:dyDescent="0.35">
      <c r="A3353" s="4">
        <v>1</v>
      </c>
      <c r="B3353" s="4">
        <f t="shared" si="156"/>
        <v>-0.3718571701143138</v>
      </c>
      <c r="G3353" s="4">
        <v>71</v>
      </c>
      <c r="H3353" s="4">
        <f t="shared" si="157"/>
        <v>13.997196940505422</v>
      </c>
      <c r="M3353" s="6">
        <v>0.64200000000000002</v>
      </c>
      <c r="N3353" s="8">
        <f t="shared" si="158"/>
        <v>1.2746888648759655E-2</v>
      </c>
    </row>
    <row r="3354" spans="1:14" x14ac:dyDescent="0.35">
      <c r="A3354" s="4">
        <v>6</v>
      </c>
      <c r="B3354" s="4">
        <f t="shared" si="156"/>
        <v>6.8073778701327808E-3</v>
      </c>
      <c r="G3354" s="4">
        <v>39</v>
      </c>
      <c r="H3354" s="4">
        <f t="shared" si="157"/>
        <v>2.3198496981479786</v>
      </c>
      <c r="M3354" s="6">
        <v>0.81</v>
      </c>
      <c r="N3354" s="8">
        <f t="shared" si="158"/>
        <v>2.6585476992164088</v>
      </c>
    </row>
    <row r="3355" spans="1:14" x14ac:dyDescent="0.35">
      <c r="A3355" s="4">
        <v>6</v>
      </c>
      <c r="B3355" s="4">
        <f t="shared" si="156"/>
        <v>6.8073778701327808E-3</v>
      </c>
      <c r="G3355" s="4">
        <v>64</v>
      </c>
      <c r="H3355" s="4">
        <f t="shared" si="157"/>
        <v>10.251937478233007</v>
      </c>
      <c r="M3355" s="6">
        <v>0.81</v>
      </c>
      <c r="N3355" s="8">
        <f t="shared" si="158"/>
        <v>2.6585476992164088</v>
      </c>
    </row>
    <row r="3356" spans="1:14" x14ac:dyDescent="0.35">
      <c r="A3356" s="4">
        <v>9</v>
      </c>
      <c r="B3356" s="4">
        <f t="shared" si="156"/>
        <v>0.39657640974683322</v>
      </c>
      <c r="G3356" s="4">
        <v>58</v>
      </c>
      <c r="H3356" s="4">
        <f t="shared" si="157"/>
        <v>7.6304474840278536</v>
      </c>
      <c r="M3356" s="6">
        <v>0.59199999999999997</v>
      </c>
      <c r="N3356" s="8">
        <f t="shared" si="158"/>
        <v>-1.3012868720779327E-3</v>
      </c>
    </row>
    <row r="3357" spans="1:14" x14ac:dyDescent="0.35">
      <c r="A3357" s="4">
        <v>14</v>
      </c>
      <c r="B3357" s="4">
        <f t="shared" si="156"/>
        <v>4.4378262948011065</v>
      </c>
      <c r="G3357" s="4">
        <v>29</v>
      </c>
      <c r="H3357" s="4">
        <f t="shared" si="157"/>
        <v>0.95380593550348169</v>
      </c>
      <c r="M3357" s="6">
        <v>0.51300000000000001</v>
      </c>
      <c r="N3357" s="8">
        <f t="shared" si="158"/>
        <v>-0.27558458324000273</v>
      </c>
    </row>
    <row r="3358" spans="1:14" x14ac:dyDescent="0.35">
      <c r="A3358" s="4">
        <v>14</v>
      </c>
      <c r="B3358" s="4">
        <f t="shared" si="156"/>
        <v>4.4378262948011065</v>
      </c>
      <c r="G3358" s="4">
        <v>44</v>
      </c>
      <c r="H3358" s="4">
        <f t="shared" si="157"/>
        <v>3.3313790975410469</v>
      </c>
      <c r="M3358" s="6">
        <v>0.47899999999999998</v>
      </c>
      <c r="N3358" s="8">
        <f t="shared" si="158"/>
        <v>-0.6904359109566155</v>
      </c>
    </row>
    <row r="3359" spans="1:14" x14ac:dyDescent="0.35">
      <c r="A3359" s="4">
        <v>2</v>
      </c>
      <c r="B3359" s="4">
        <f t="shared" si="156"/>
        <v>-0.15518246266652197</v>
      </c>
      <c r="G3359" s="4">
        <v>82</v>
      </c>
      <c r="H3359" s="4">
        <f t="shared" si="157"/>
        <v>21.562920621865757</v>
      </c>
      <c r="M3359" s="6">
        <v>0.56000000000000005</v>
      </c>
      <c r="N3359" s="8">
        <f t="shared" si="158"/>
        <v>-3.5465308402718811E-2</v>
      </c>
    </row>
    <row r="3360" spans="1:14" x14ac:dyDescent="0.35">
      <c r="A3360" s="4">
        <v>13</v>
      </c>
      <c r="B3360" s="4">
        <f t="shared" si="156"/>
        <v>3.1223759862323677</v>
      </c>
      <c r="G3360" s="4">
        <v>63</v>
      </c>
      <c r="H3360" s="4">
        <f t="shared" si="157"/>
        <v>9.7788475441731553</v>
      </c>
      <c r="M3360" s="6">
        <v>0.60399999999999998</v>
      </c>
      <c r="N3360" s="8">
        <f t="shared" si="158"/>
        <v>-1.9486468740160445E-5</v>
      </c>
    </row>
    <row r="3361" spans="1:14" x14ac:dyDescent="0.35">
      <c r="A3361" s="4">
        <v>5</v>
      </c>
      <c r="B3361" s="4">
        <f t="shared" si="156"/>
        <v>4.7396761401866345E-7</v>
      </c>
      <c r="G3361" s="4">
        <v>52</v>
      </c>
      <c r="H3361" s="4">
        <f t="shared" si="157"/>
        <v>5.498902988202615</v>
      </c>
      <c r="M3361" s="6">
        <v>0.60799999999999998</v>
      </c>
      <c r="N3361" s="8">
        <f t="shared" si="158"/>
        <v>1.3420343207660652E-10</v>
      </c>
    </row>
    <row r="3362" spans="1:14" x14ac:dyDescent="0.35">
      <c r="A3362" s="4">
        <v>2</v>
      </c>
      <c r="B3362" s="4">
        <f t="shared" si="156"/>
        <v>-0.15518246266652197</v>
      </c>
      <c r="G3362" s="4">
        <v>73</v>
      </c>
      <c r="H3362" s="4">
        <f t="shared" si="157"/>
        <v>15.213691566351965</v>
      </c>
      <c r="M3362" s="6">
        <v>0.66800000000000004</v>
      </c>
      <c r="N3362" s="8">
        <f t="shared" si="158"/>
        <v>6.9852699215132458E-2</v>
      </c>
    </row>
    <row r="3363" spans="1:14" x14ac:dyDescent="0.35">
      <c r="A3363" s="4">
        <v>5</v>
      </c>
      <c r="B3363" s="4">
        <f t="shared" si="156"/>
        <v>4.7396761401866345E-7</v>
      </c>
      <c r="G3363" s="4">
        <v>27</v>
      </c>
      <c r="H3363" s="4">
        <f t="shared" si="157"/>
        <v>0.76976350930809112</v>
      </c>
      <c r="M3363" s="6">
        <v>0.78200000000000003</v>
      </c>
      <c r="N3363" s="8">
        <f t="shared" si="158"/>
        <v>1.6994781157058969</v>
      </c>
    </row>
    <row r="3364" spans="1:14" x14ac:dyDescent="0.35">
      <c r="A3364" s="4">
        <v>19</v>
      </c>
      <c r="B3364" s="4">
        <f t="shared" si="156"/>
        <v>16.61947512824225</v>
      </c>
      <c r="G3364" s="4">
        <v>0</v>
      </c>
      <c r="H3364" s="4">
        <f t="shared" si="157"/>
        <v>0</v>
      </c>
      <c r="M3364" s="6">
        <v>0.63600000000000001</v>
      </c>
      <c r="N3364" s="8">
        <f t="shared" si="158"/>
        <v>7.1294051916223561E-3</v>
      </c>
    </row>
    <row r="3365" spans="1:14" x14ac:dyDescent="0.35">
      <c r="A3365" s="4">
        <v>3</v>
      </c>
      <c r="B3365" s="4">
        <f t="shared" si="156"/>
        <v>-4.4986550222447359E-2</v>
      </c>
      <c r="G3365" s="4">
        <v>0</v>
      </c>
      <c r="H3365" s="4">
        <f t="shared" si="157"/>
        <v>0</v>
      </c>
      <c r="M3365" s="6">
        <v>0.63200000000000001</v>
      </c>
      <c r="N3365" s="8">
        <f t="shared" si="158"/>
        <v>4.495628769622154E-3</v>
      </c>
    </row>
    <row r="3366" spans="1:14" x14ac:dyDescent="0.35">
      <c r="A3366" s="4">
        <v>6</v>
      </c>
      <c r="B3366" s="4">
        <f t="shared" si="156"/>
        <v>6.8073778701327808E-3</v>
      </c>
      <c r="G3366" s="4">
        <v>0</v>
      </c>
      <c r="H3366" s="4">
        <f t="shared" si="157"/>
        <v>0</v>
      </c>
      <c r="M3366" s="6">
        <v>0.71699999999999997</v>
      </c>
      <c r="N3366" s="8">
        <f t="shared" si="158"/>
        <v>0.41810042922255558</v>
      </c>
    </row>
    <row r="3367" spans="1:14" x14ac:dyDescent="0.35">
      <c r="A3367" s="4">
        <v>1</v>
      </c>
      <c r="B3367" s="4">
        <f t="shared" si="156"/>
        <v>-0.3718571701143138</v>
      </c>
      <c r="G3367" s="4">
        <v>31</v>
      </c>
      <c r="H3367" s="4">
        <f t="shared" si="157"/>
        <v>1.1650675560533121</v>
      </c>
      <c r="M3367" s="6">
        <v>0.53200000000000003</v>
      </c>
      <c r="N3367" s="8">
        <f t="shared" si="158"/>
        <v>-0.141016065682953</v>
      </c>
    </row>
    <row r="3368" spans="1:14" x14ac:dyDescent="0.35">
      <c r="A3368" s="4">
        <v>2</v>
      </c>
      <c r="B3368" s="4">
        <f t="shared" si="156"/>
        <v>-0.15518246266652197</v>
      </c>
      <c r="G3368" s="4">
        <v>0</v>
      </c>
      <c r="H3368" s="4">
        <f t="shared" si="157"/>
        <v>0</v>
      </c>
      <c r="M3368" s="6">
        <v>0.67700000000000005</v>
      </c>
      <c r="N3368" s="8">
        <f t="shared" si="158"/>
        <v>0.10618555281088778</v>
      </c>
    </row>
    <row r="3369" spans="1:14" x14ac:dyDescent="0.35">
      <c r="A3369" s="4">
        <v>15</v>
      </c>
      <c r="B3369" s="4">
        <f t="shared" si="156"/>
        <v>6.0788925613053229</v>
      </c>
      <c r="G3369" s="4">
        <v>0</v>
      </c>
      <c r="H3369" s="4">
        <f t="shared" si="157"/>
        <v>0</v>
      </c>
      <c r="M3369" s="6">
        <v>0.47599999999999998</v>
      </c>
      <c r="N3369" s="8">
        <f t="shared" si="158"/>
        <v>-0.73976399017819927</v>
      </c>
    </row>
    <row r="3370" spans="1:14" x14ac:dyDescent="0.35">
      <c r="A3370" s="4">
        <v>1</v>
      </c>
      <c r="B3370" s="4">
        <f t="shared" si="156"/>
        <v>-0.3718571701143138</v>
      </c>
      <c r="G3370" s="4">
        <v>0</v>
      </c>
      <c r="H3370" s="4">
        <f t="shared" si="157"/>
        <v>0</v>
      </c>
      <c r="M3370" s="6">
        <v>0.73499999999999999</v>
      </c>
      <c r="N3370" s="8">
        <f t="shared" si="158"/>
        <v>0.66112844174168428</v>
      </c>
    </row>
    <row r="3371" spans="1:14" x14ac:dyDescent="0.35">
      <c r="A3371" s="4">
        <v>1</v>
      </c>
      <c r="B3371" s="4">
        <f t="shared" si="156"/>
        <v>-0.3718571701143138</v>
      </c>
      <c r="G3371" s="4">
        <v>50</v>
      </c>
      <c r="H3371" s="4">
        <f t="shared" si="157"/>
        <v>4.8885047331967373</v>
      </c>
      <c r="M3371" s="6">
        <v>0.59499999999999997</v>
      </c>
      <c r="N3371" s="8">
        <f t="shared" si="158"/>
        <v>-6.9571667329627819E-4</v>
      </c>
    </row>
    <row r="3372" spans="1:14" x14ac:dyDescent="0.35">
      <c r="A3372" s="4">
        <v>4</v>
      </c>
      <c r="B3372" s="4">
        <f t="shared" si="156"/>
        <v>-5.2615367038240336E-3</v>
      </c>
      <c r="G3372" s="4">
        <v>35</v>
      </c>
      <c r="H3372" s="4">
        <f t="shared" si="157"/>
        <v>1.6767571234864804</v>
      </c>
      <c r="M3372" s="6">
        <v>0.59399999999999997</v>
      </c>
      <c r="N3372" s="8">
        <f t="shared" si="158"/>
        <v>-8.7000964815078764E-4</v>
      </c>
    </row>
    <row r="3373" spans="1:14" x14ac:dyDescent="0.35">
      <c r="A3373" s="4">
        <v>8</v>
      </c>
      <c r="B3373" s="4">
        <f t="shared" si="156"/>
        <v>0.16908744968147643</v>
      </c>
      <c r="G3373" s="4">
        <v>41</v>
      </c>
      <c r="H3373" s="4">
        <f t="shared" si="157"/>
        <v>2.6953650777332196</v>
      </c>
      <c r="M3373" s="6">
        <v>0.74199999999999999</v>
      </c>
      <c r="N3373" s="8">
        <f t="shared" si="158"/>
        <v>0.77651361118399553</v>
      </c>
    </row>
    <row r="3374" spans="1:14" x14ac:dyDescent="0.35">
      <c r="A3374" s="4">
        <v>14</v>
      </c>
      <c r="B3374" s="4">
        <f t="shared" si="156"/>
        <v>4.4378262948011065</v>
      </c>
      <c r="G3374" s="4">
        <v>39</v>
      </c>
      <c r="H3374" s="4">
        <f t="shared" si="157"/>
        <v>2.3198496981479786</v>
      </c>
      <c r="M3374" s="6">
        <v>0.48299999999999998</v>
      </c>
      <c r="N3374" s="8">
        <f t="shared" si="158"/>
        <v>-0.62814532041668458</v>
      </c>
    </row>
    <row r="3375" spans="1:14" x14ac:dyDescent="0.35">
      <c r="A3375" s="4">
        <v>10</v>
      </c>
      <c r="B3375" s="4">
        <f t="shared" si="156"/>
        <v>0.76964184735633479</v>
      </c>
      <c r="G3375" s="4">
        <v>33</v>
      </c>
      <c r="H3375" s="4">
        <f t="shared" si="157"/>
        <v>1.4054255567751295</v>
      </c>
      <c r="M3375" s="6">
        <v>0.67100000000000004</v>
      </c>
      <c r="N3375" s="8">
        <f t="shared" si="158"/>
        <v>8.0848870938500308E-2</v>
      </c>
    </row>
    <row r="3376" spans="1:14" x14ac:dyDescent="0.35">
      <c r="A3376" s="4">
        <v>3</v>
      </c>
      <c r="B3376" s="4">
        <f t="shared" si="156"/>
        <v>-4.4986550222447359E-2</v>
      </c>
      <c r="G3376" s="4">
        <v>35</v>
      </c>
      <c r="H3376" s="4">
        <f t="shared" si="157"/>
        <v>1.6767571234864804</v>
      </c>
      <c r="M3376" s="6">
        <v>0.57399999999999995</v>
      </c>
      <c r="N3376" s="8">
        <f t="shared" si="158"/>
        <v>-1.2579996149471865E-2</v>
      </c>
    </row>
    <row r="3377" spans="1:14" x14ac:dyDescent="0.35">
      <c r="A3377" s="4">
        <v>13</v>
      </c>
      <c r="B3377" s="4">
        <f t="shared" si="156"/>
        <v>3.1223759862323677</v>
      </c>
      <c r="G3377" s="4">
        <v>0</v>
      </c>
      <c r="H3377" s="4">
        <f t="shared" si="157"/>
        <v>0</v>
      </c>
      <c r="M3377" s="6">
        <v>0.46899999999999997</v>
      </c>
      <c r="N3377" s="8">
        <f t="shared" si="158"/>
        <v>-0.863879039874064</v>
      </c>
    </row>
    <row r="3378" spans="1:14" x14ac:dyDescent="0.35">
      <c r="A3378" s="4">
        <v>1</v>
      </c>
      <c r="B3378" s="4">
        <f t="shared" si="156"/>
        <v>-0.3718571701143138</v>
      </c>
      <c r="G3378" s="4">
        <v>0</v>
      </c>
      <c r="H3378" s="4">
        <f t="shared" si="157"/>
        <v>0</v>
      </c>
      <c r="M3378" s="6">
        <v>0.78700000000000003</v>
      </c>
      <c r="N3378" s="8">
        <f t="shared" si="158"/>
        <v>1.8501686202364631</v>
      </c>
    </row>
    <row r="3379" spans="1:14" x14ac:dyDescent="0.35">
      <c r="A3379" s="4">
        <v>1</v>
      </c>
      <c r="B3379" s="4">
        <f t="shared" si="156"/>
        <v>-0.3718571701143138</v>
      </c>
      <c r="G3379" s="4">
        <v>0</v>
      </c>
      <c r="H3379" s="4">
        <f t="shared" si="157"/>
        <v>0</v>
      </c>
      <c r="M3379" s="6">
        <v>0.48199999999999998</v>
      </c>
      <c r="N3379" s="8">
        <f t="shared" si="158"/>
        <v>-0.64335089081074082</v>
      </c>
    </row>
    <row r="3380" spans="1:14" x14ac:dyDescent="0.35">
      <c r="A3380" s="4">
        <v>8</v>
      </c>
      <c r="B3380" s="4">
        <f t="shared" si="156"/>
        <v>0.16908744968147643</v>
      </c>
      <c r="G3380" s="4">
        <v>0</v>
      </c>
      <c r="H3380" s="4">
        <f t="shared" si="157"/>
        <v>0</v>
      </c>
      <c r="M3380" s="6">
        <v>0.311</v>
      </c>
      <c r="N3380" s="8">
        <f t="shared" si="158"/>
        <v>-8.4343269301763257</v>
      </c>
    </row>
    <row r="3381" spans="1:14" x14ac:dyDescent="0.35">
      <c r="A3381" s="4">
        <v>6</v>
      </c>
      <c r="B3381" s="4">
        <f t="shared" si="156"/>
        <v>6.8073778701327808E-3</v>
      </c>
      <c r="G3381" s="4">
        <v>51</v>
      </c>
      <c r="H3381" s="4">
        <f t="shared" si="157"/>
        <v>5.1877203309062425</v>
      </c>
      <c r="M3381" s="6">
        <v>0.59099999999999997</v>
      </c>
      <c r="N3381" s="8">
        <f t="shared" si="158"/>
        <v>-1.5621373716409846E-3</v>
      </c>
    </row>
    <row r="3382" spans="1:14" x14ac:dyDescent="0.35">
      <c r="A3382" s="4">
        <v>1</v>
      </c>
      <c r="B3382" s="4">
        <f t="shared" si="156"/>
        <v>-0.3718571701143138</v>
      </c>
      <c r="G3382" s="4">
        <v>63</v>
      </c>
      <c r="H3382" s="4">
        <f t="shared" si="157"/>
        <v>9.7788475441731553</v>
      </c>
      <c r="M3382" s="6">
        <v>0.55600000000000005</v>
      </c>
      <c r="N3382" s="8">
        <f t="shared" si="158"/>
        <v>-4.5107237104888294E-2</v>
      </c>
    </row>
    <row r="3383" spans="1:14" x14ac:dyDescent="0.35">
      <c r="A3383" s="4">
        <v>10</v>
      </c>
      <c r="B3383" s="4">
        <f t="shared" si="156"/>
        <v>0.76964184735633479</v>
      </c>
      <c r="G3383" s="4">
        <v>0</v>
      </c>
      <c r="H3383" s="4">
        <f t="shared" si="157"/>
        <v>0</v>
      </c>
      <c r="M3383" s="6">
        <v>0.79500000000000004</v>
      </c>
      <c r="N3383" s="8">
        <f t="shared" si="158"/>
        <v>2.1093749870434957</v>
      </c>
    </row>
    <row r="3384" spans="1:14" x14ac:dyDescent="0.35">
      <c r="A3384" s="4">
        <v>1</v>
      </c>
      <c r="B3384" s="4">
        <f t="shared" si="156"/>
        <v>-0.3718571701143138</v>
      </c>
      <c r="G3384" s="4">
        <v>65</v>
      </c>
      <c r="H3384" s="4">
        <f t="shared" si="157"/>
        <v>10.740044898833231</v>
      </c>
      <c r="M3384" s="6">
        <v>0.71899999999999997</v>
      </c>
      <c r="N3384" s="8">
        <f t="shared" si="158"/>
        <v>0.44152366134381188</v>
      </c>
    </row>
    <row r="3385" spans="1:14" x14ac:dyDescent="0.35">
      <c r="A3385" s="4">
        <v>2</v>
      </c>
      <c r="B3385" s="4">
        <f t="shared" si="156"/>
        <v>-0.15518246266652197</v>
      </c>
      <c r="G3385" s="4">
        <v>51</v>
      </c>
      <c r="H3385" s="4">
        <f t="shared" si="157"/>
        <v>5.1877203309062425</v>
      </c>
      <c r="M3385" s="6">
        <v>0.70799999999999996</v>
      </c>
      <c r="N3385" s="8">
        <f t="shared" si="158"/>
        <v>0.32290993230847659</v>
      </c>
    </row>
    <row r="3386" spans="1:14" x14ac:dyDescent="0.35">
      <c r="A3386" s="4">
        <v>1</v>
      </c>
      <c r="B3386" s="4">
        <f t="shared" si="156"/>
        <v>-0.3718571701143138</v>
      </c>
      <c r="G3386" s="4">
        <v>37</v>
      </c>
      <c r="H3386" s="4">
        <f t="shared" si="157"/>
        <v>1.9809394420049145</v>
      </c>
      <c r="M3386" s="6">
        <v>0.51500000000000001</v>
      </c>
      <c r="N3386" s="8">
        <f t="shared" si="158"/>
        <v>-0.25852997505941616</v>
      </c>
    </row>
    <row r="3387" spans="1:14" x14ac:dyDescent="0.35">
      <c r="A3387" s="4">
        <v>3</v>
      </c>
      <c r="B3387" s="4">
        <f t="shared" si="156"/>
        <v>-4.4986550222447359E-2</v>
      </c>
      <c r="G3387" s="4">
        <v>0</v>
      </c>
      <c r="H3387" s="4">
        <f t="shared" si="157"/>
        <v>0</v>
      </c>
      <c r="M3387" s="6">
        <v>0.66600000000000004</v>
      </c>
      <c r="N3387" s="8">
        <f t="shared" si="158"/>
        <v>6.3105799367401308E-2</v>
      </c>
    </row>
    <row r="3388" spans="1:14" x14ac:dyDescent="0.35">
      <c r="A3388" s="4">
        <v>3</v>
      </c>
      <c r="B3388" s="4">
        <f t="shared" si="156"/>
        <v>-4.4986550222447359E-2</v>
      </c>
      <c r="G3388" s="4">
        <v>0</v>
      </c>
      <c r="H3388" s="4">
        <f t="shared" si="157"/>
        <v>0</v>
      </c>
      <c r="M3388" s="6">
        <v>0.55200000000000005</v>
      </c>
      <c r="N3388" s="8">
        <f t="shared" si="158"/>
        <v>-5.6355216083999744E-2</v>
      </c>
    </row>
    <row r="3389" spans="1:14" x14ac:dyDescent="0.35">
      <c r="A3389" s="4">
        <v>2</v>
      </c>
      <c r="B3389" s="4">
        <f t="shared" si="156"/>
        <v>-0.15518246266652197</v>
      </c>
      <c r="G3389" s="4">
        <v>52</v>
      </c>
      <c r="H3389" s="4">
        <f t="shared" si="157"/>
        <v>5.498902988202615</v>
      </c>
      <c r="M3389" s="6">
        <v>0.73199999999999998</v>
      </c>
      <c r="N3389" s="8">
        <f t="shared" si="158"/>
        <v>0.61540108649149106</v>
      </c>
    </row>
    <row r="3390" spans="1:14" x14ac:dyDescent="0.35">
      <c r="A3390" s="4">
        <v>3</v>
      </c>
      <c r="B3390" s="4">
        <f t="shared" si="156"/>
        <v>-4.4986550222447359E-2</v>
      </c>
      <c r="G3390" s="4">
        <v>10</v>
      </c>
      <c r="H3390" s="4">
        <f t="shared" si="157"/>
        <v>3.9108037865573909E-2</v>
      </c>
      <c r="M3390" s="6">
        <v>0.57699999999999996</v>
      </c>
      <c r="N3390" s="8">
        <f t="shared" si="158"/>
        <v>-9.5290860183859898E-3</v>
      </c>
    </row>
    <row r="3391" spans="1:14" x14ac:dyDescent="0.35">
      <c r="A3391" s="4">
        <v>1</v>
      </c>
      <c r="B3391" s="4">
        <f t="shared" si="156"/>
        <v>-0.3718571701143138</v>
      </c>
      <c r="G3391" s="4">
        <v>21</v>
      </c>
      <c r="H3391" s="4">
        <f t="shared" si="157"/>
        <v>0.36217953867307984</v>
      </c>
      <c r="M3391" s="6">
        <v>0.34200000000000003</v>
      </c>
      <c r="N3391" s="8">
        <f t="shared" si="158"/>
        <v>-6.05881653304822</v>
      </c>
    </row>
    <row r="3392" spans="1:14" x14ac:dyDescent="0.35">
      <c r="A3392" s="4">
        <v>1</v>
      </c>
      <c r="B3392" s="4">
        <f t="shared" si="156"/>
        <v>-0.3718571701143138</v>
      </c>
      <c r="G3392" s="4">
        <v>79</v>
      </c>
      <c r="H3392" s="4">
        <f t="shared" si="157"/>
        <v>19.281787881204689</v>
      </c>
      <c r="M3392" s="6">
        <v>0.65200000000000002</v>
      </c>
      <c r="N3392" s="8">
        <f t="shared" si="158"/>
        <v>2.7585211405798064E-2</v>
      </c>
    </row>
    <row r="3393" spans="1:14" x14ac:dyDescent="0.35">
      <c r="A3393" s="4">
        <v>2</v>
      </c>
      <c r="B3393" s="4">
        <f t="shared" si="156"/>
        <v>-0.15518246266652197</v>
      </c>
      <c r="G3393" s="4">
        <v>0</v>
      </c>
      <c r="H3393" s="4">
        <f t="shared" si="157"/>
        <v>0</v>
      </c>
      <c r="M3393" s="6">
        <v>0.70299999999999996</v>
      </c>
      <c r="N3393" s="8">
        <f t="shared" si="158"/>
        <v>0.2768875267469047</v>
      </c>
    </row>
    <row r="3394" spans="1:14" x14ac:dyDescent="0.35">
      <c r="A3394" s="4">
        <v>12</v>
      </c>
      <c r="B3394" s="4">
        <f t="shared" ref="B3394:B3457" si="159">((A3394-E$3)/E$4)^3</f>
        <v>2.0965337395208357</v>
      </c>
      <c r="G3394" s="4">
        <v>72</v>
      </c>
      <c r="H3394" s="4">
        <f t="shared" ref="H3394:H3457" si="160">((G3394-K$3)/K$4)^3</f>
        <v>14.596996917249726</v>
      </c>
      <c r="M3394" s="6">
        <v>0.54600000000000004</v>
      </c>
      <c r="N3394" s="8">
        <f t="shared" ref="N3394:N3457" si="161">((M3394-Q$3)/Q$4)^3</f>
        <v>-7.6509166356262343E-2</v>
      </c>
    </row>
    <row r="3395" spans="1:14" x14ac:dyDescent="0.35">
      <c r="A3395" s="4">
        <v>11</v>
      </c>
      <c r="B3395" s="4">
        <f t="shared" si="159"/>
        <v>1.3242916585882474</v>
      </c>
      <c r="G3395" s="4">
        <v>76</v>
      </c>
      <c r="H3395" s="4">
        <f t="shared" si="160"/>
        <v>17.167490030078167</v>
      </c>
      <c r="M3395" s="6">
        <v>0.73199999999999998</v>
      </c>
      <c r="N3395" s="8">
        <f t="shared" si="161"/>
        <v>0.61540108649149106</v>
      </c>
    </row>
    <row r="3396" spans="1:14" x14ac:dyDescent="0.35">
      <c r="A3396" s="4">
        <v>12</v>
      </c>
      <c r="B3396" s="4">
        <f t="shared" si="159"/>
        <v>2.0965337395208357</v>
      </c>
      <c r="G3396" s="4">
        <v>65</v>
      </c>
      <c r="H3396" s="4">
        <f t="shared" si="160"/>
        <v>10.740044898833231</v>
      </c>
      <c r="M3396" s="6">
        <v>0.42099999999999999</v>
      </c>
      <c r="N3396" s="8">
        <f t="shared" si="161"/>
        <v>-2.1043264967909394</v>
      </c>
    </row>
    <row r="3397" spans="1:14" x14ac:dyDescent="0.35">
      <c r="A3397" s="4">
        <v>1</v>
      </c>
      <c r="B3397" s="4">
        <f t="shared" si="159"/>
        <v>-0.3718571701143138</v>
      </c>
      <c r="G3397" s="4">
        <v>30</v>
      </c>
      <c r="H3397" s="4">
        <f t="shared" si="160"/>
        <v>1.0559170223704955</v>
      </c>
      <c r="M3397" s="6">
        <v>0.69599999999999995</v>
      </c>
      <c r="N3397" s="8">
        <f t="shared" si="161"/>
        <v>0.22012126474077942</v>
      </c>
    </row>
    <row r="3398" spans="1:14" x14ac:dyDescent="0.35">
      <c r="A3398" s="4">
        <v>2</v>
      </c>
      <c r="B3398" s="4">
        <f t="shared" si="159"/>
        <v>-0.15518246266652197</v>
      </c>
      <c r="G3398" s="4">
        <v>26</v>
      </c>
      <c r="H3398" s="4">
        <f t="shared" si="160"/>
        <v>0.68736287352532688</v>
      </c>
      <c r="M3398" s="6">
        <v>0.67900000000000005</v>
      </c>
      <c r="N3398" s="8">
        <f t="shared" si="161"/>
        <v>0.11567873353129164</v>
      </c>
    </row>
    <row r="3399" spans="1:14" x14ac:dyDescent="0.35">
      <c r="A3399" s="4">
        <v>3</v>
      </c>
      <c r="B3399" s="4">
        <f t="shared" si="159"/>
        <v>-4.4986550222447359E-2</v>
      </c>
      <c r="G3399" s="4">
        <v>66</v>
      </c>
      <c r="H3399" s="4">
        <f t="shared" si="160"/>
        <v>11.243404454201036</v>
      </c>
      <c r="M3399" s="6">
        <v>0.53500000000000003</v>
      </c>
      <c r="N3399" s="8">
        <f t="shared" si="161"/>
        <v>-0.12495214894960457</v>
      </c>
    </row>
    <row r="3400" spans="1:14" x14ac:dyDescent="0.35">
      <c r="A3400" s="4">
        <v>2</v>
      </c>
      <c r="B3400" s="4">
        <f t="shared" si="159"/>
        <v>-0.15518246266652197</v>
      </c>
      <c r="G3400" s="4">
        <v>86</v>
      </c>
      <c r="H3400" s="4">
        <f t="shared" si="160"/>
        <v>24.874902132625468</v>
      </c>
      <c r="M3400" s="6">
        <v>0.67100000000000004</v>
      </c>
      <c r="N3400" s="8">
        <f t="shared" si="161"/>
        <v>8.0848870938500308E-2</v>
      </c>
    </row>
    <row r="3401" spans="1:14" x14ac:dyDescent="0.35">
      <c r="A3401" s="4">
        <v>8</v>
      </c>
      <c r="B3401" s="4">
        <f t="shared" si="159"/>
        <v>0.16908744968147643</v>
      </c>
      <c r="G3401" s="4">
        <v>80</v>
      </c>
      <c r="H3401" s="4">
        <f t="shared" si="160"/>
        <v>20.023315387173842</v>
      </c>
      <c r="M3401" s="6">
        <v>0.67</v>
      </c>
      <c r="N3401" s="8">
        <f t="shared" si="161"/>
        <v>7.7064126603481289E-2</v>
      </c>
    </row>
    <row r="3402" spans="1:14" x14ac:dyDescent="0.35">
      <c r="A3402" s="4">
        <v>3</v>
      </c>
      <c r="B3402" s="4">
        <f t="shared" si="159"/>
        <v>-4.4986550222447359E-2</v>
      </c>
      <c r="G3402" s="4">
        <v>74</v>
      </c>
      <c r="H3402" s="4">
        <f t="shared" si="160"/>
        <v>15.847515536039316</v>
      </c>
      <c r="M3402" s="6">
        <v>0.61</v>
      </c>
      <c r="N3402" s="8">
        <f t="shared" si="161"/>
        <v>2.8771573460276228E-6</v>
      </c>
    </row>
    <row r="3403" spans="1:14" x14ac:dyDescent="0.35">
      <c r="A3403" s="4">
        <v>4</v>
      </c>
      <c r="B3403" s="4">
        <f t="shared" si="159"/>
        <v>-5.2615367038240336E-3</v>
      </c>
      <c r="G3403" s="4">
        <v>80</v>
      </c>
      <c r="H3403" s="4">
        <f t="shared" si="160"/>
        <v>20.023315387173842</v>
      </c>
      <c r="M3403" s="6">
        <v>0.59499999999999997</v>
      </c>
      <c r="N3403" s="8">
        <f t="shared" si="161"/>
        <v>-6.9571667329627819E-4</v>
      </c>
    </row>
    <row r="3404" spans="1:14" x14ac:dyDescent="0.35">
      <c r="A3404" s="4">
        <v>9</v>
      </c>
      <c r="B3404" s="4">
        <f t="shared" si="159"/>
        <v>0.39657640974683322</v>
      </c>
      <c r="G3404" s="4">
        <v>0</v>
      </c>
      <c r="H3404" s="4">
        <f t="shared" si="160"/>
        <v>0</v>
      </c>
      <c r="M3404" s="6">
        <v>0.75</v>
      </c>
      <c r="N3404" s="8">
        <f t="shared" si="161"/>
        <v>0.92397202796381506</v>
      </c>
    </row>
    <row r="3405" spans="1:14" x14ac:dyDescent="0.35">
      <c r="A3405" s="4">
        <v>1</v>
      </c>
      <c r="B3405" s="4">
        <f t="shared" si="159"/>
        <v>-0.3718571701143138</v>
      </c>
      <c r="G3405" s="4">
        <v>59</v>
      </c>
      <c r="H3405" s="4">
        <f t="shared" si="160"/>
        <v>8.0319697087937048</v>
      </c>
      <c r="M3405" s="6">
        <v>0.64600000000000002</v>
      </c>
      <c r="N3405" s="8">
        <f t="shared" si="161"/>
        <v>1.7783515192495259E-2</v>
      </c>
    </row>
    <row r="3406" spans="1:14" x14ac:dyDescent="0.35">
      <c r="A3406" s="4">
        <v>1</v>
      </c>
      <c r="B3406" s="4">
        <f t="shared" si="159"/>
        <v>-0.3718571701143138</v>
      </c>
      <c r="G3406" s="4">
        <v>34</v>
      </c>
      <c r="H3406" s="4">
        <f t="shared" si="160"/>
        <v>1.5371023202685161</v>
      </c>
      <c r="M3406" s="6">
        <v>0.69399999999999995</v>
      </c>
      <c r="N3406" s="8">
        <f t="shared" si="161"/>
        <v>0.20546366414588968</v>
      </c>
    </row>
    <row r="3407" spans="1:14" x14ac:dyDescent="0.35">
      <c r="A3407" s="4">
        <v>5</v>
      </c>
      <c r="B3407" s="4">
        <f t="shared" si="159"/>
        <v>4.7396761401866345E-7</v>
      </c>
      <c r="G3407" s="4">
        <v>0</v>
      </c>
      <c r="H3407" s="4">
        <f t="shared" si="160"/>
        <v>0</v>
      </c>
      <c r="M3407" s="6">
        <v>0.66</v>
      </c>
      <c r="N3407" s="8">
        <f t="shared" si="161"/>
        <v>4.5497615048297198E-2</v>
      </c>
    </row>
    <row r="3408" spans="1:14" x14ac:dyDescent="0.35">
      <c r="A3408" s="4">
        <v>1</v>
      </c>
      <c r="B3408" s="4">
        <f t="shared" si="159"/>
        <v>-0.3718571701143138</v>
      </c>
      <c r="G3408" s="4">
        <v>0</v>
      </c>
      <c r="H3408" s="4">
        <f t="shared" si="160"/>
        <v>0</v>
      </c>
      <c r="M3408" s="6">
        <v>0.52800000000000002</v>
      </c>
      <c r="N3408" s="8">
        <f t="shared" si="161"/>
        <v>-0.16449846665327592</v>
      </c>
    </row>
    <row r="3409" spans="1:14" x14ac:dyDescent="0.35">
      <c r="A3409" s="4">
        <v>2</v>
      </c>
      <c r="B3409" s="4">
        <f t="shared" si="159"/>
        <v>-0.15518246266652197</v>
      </c>
      <c r="G3409" s="4">
        <v>22</v>
      </c>
      <c r="H3409" s="4">
        <f t="shared" si="160"/>
        <v>0.41642238719263086</v>
      </c>
      <c r="M3409" s="6">
        <v>0.53400000000000003</v>
      </c>
      <c r="N3409" s="8">
        <f t="shared" si="161"/>
        <v>-0.13016323658793552</v>
      </c>
    </row>
    <row r="3410" spans="1:14" x14ac:dyDescent="0.35">
      <c r="A3410" s="4">
        <v>7</v>
      </c>
      <c r="B3410" s="4">
        <f t="shared" si="159"/>
        <v>5.1167071081998236E-2</v>
      </c>
      <c r="G3410" s="4">
        <v>0</v>
      </c>
      <c r="H3410" s="4">
        <f t="shared" si="160"/>
        <v>0</v>
      </c>
      <c r="M3410" s="6">
        <v>0.49199999999999999</v>
      </c>
      <c r="N3410" s="8">
        <f t="shared" si="161"/>
        <v>-0.50193054467516229</v>
      </c>
    </row>
    <row r="3411" spans="1:14" x14ac:dyDescent="0.35">
      <c r="A3411" s="4">
        <v>5</v>
      </c>
      <c r="B3411" s="4">
        <f t="shared" si="159"/>
        <v>4.7396761401866345E-7</v>
      </c>
      <c r="G3411" s="4">
        <v>7</v>
      </c>
      <c r="H3411" s="4">
        <f t="shared" si="160"/>
        <v>1.3414056987891851E-2</v>
      </c>
      <c r="M3411" s="6">
        <v>0.54200000000000004</v>
      </c>
      <c r="N3411" s="8">
        <f t="shared" si="161"/>
        <v>-9.2313546096387047E-2</v>
      </c>
    </row>
    <row r="3412" spans="1:14" x14ac:dyDescent="0.35">
      <c r="A3412" s="4">
        <v>1</v>
      </c>
      <c r="B3412" s="4">
        <f t="shared" si="159"/>
        <v>-0.3718571701143138</v>
      </c>
      <c r="G3412" s="4">
        <v>63</v>
      </c>
      <c r="H3412" s="4">
        <f t="shared" si="160"/>
        <v>9.7788475441731553</v>
      </c>
      <c r="M3412" s="6">
        <v>0.41299999999999998</v>
      </c>
      <c r="N3412" s="8">
        <f t="shared" si="161"/>
        <v>-2.3862365501703411</v>
      </c>
    </row>
    <row r="3413" spans="1:14" x14ac:dyDescent="0.35">
      <c r="A3413" s="4">
        <v>2</v>
      </c>
      <c r="B3413" s="4">
        <f t="shared" si="159"/>
        <v>-0.15518246266652197</v>
      </c>
      <c r="G3413" s="4">
        <v>0</v>
      </c>
      <c r="H3413" s="4">
        <f t="shared" si="160"/>
        <v>0</v>
      </c>
      <c r="M3413" s="6">
        <v>0.58199999999999996</v>
      </c>
      <c r="N3413" s="8">
        <f t="shared" si="161"/>
        <v>-5.6141110398302604E-3</v>
      </c>
    </row>
    <row r="3414" spans="1:14" x14ac:dyDescent="0.35">
      <c r="A3414" s="4">
        <v>3</v>
      </c>
      <c r="B3414" s="4">
        <f t="shared" si="159"/>
        <v>-4.4986550222447359E-2</v>
      </c>
      <c r="G3414" s="4">
        <v>55</v>
      </c>
      <c r="H3414" s="4">
        <f t="shared" si="160"/>
        <v>6.5065997998848584</v>
      </c>
      <c r="M3414" s="6">
        <v>0.75800000000000001</v>
      </c>
      <c r="N3414" s="8">
        <f t="shared" si="161"/>
        <v>1.0890079266803685</v>
      </c>
    </row>
    <row r="3415" spans="1:14" x14ac:dyDescent="0.35">
      <c r="A3415" s="4">
        <v>2</v>
      </c>
      <c r="B3415" s="4">
        <f t="shared" si="159"/>
        <v>-0.15518246266652197</v>
      </c>
      <c r="G3415" s="4">
        <v>55</v>
      </c>
      <c r="H3415" s="4">
        <f t="shared" si="160"/>
        <v>6.5065997998848584</v>
      </c>
      <c r="M3415" s="6">
        <v>0.49299999999999999</v>
      </c>
      <c r="N3415" s="8">
        <f t="shared" si="161"/>
        <v>-0.48905294649716241</v>
      </c>
    </row>
    <row r="3416" spans="1:14" x14ac:dyDescent="0.35">
      <c r="A3416" s="4">
        <v>8</v>
      </c>
      <c r="B3416" s="4">
        <f t="shared" si="159"/>
        <v>0.16908744968147643</v>
      </c>
      <c r="G3416" s="4">
        <v>49</v>
      </c>
      <c r="H3416" s="4">
        <f t="shared" si="160"/>
        <v>4.6010215468469022</v>
      </c>
      <c r="M3416" s="6">
        <v>0.65200000000000002</v>
      </c>
      <c r="N3416" s="8">
        <f t="shared" si="161"/>
        <v>2.7585211405798064E-2</v>
      </c>
    </row>
    <row r="3417" spans="1:14" x14ac:dyDescent="0.35">
      <c r="A3417" s="4">
        <v>3</v>
      </c>
      <c r="B3417" s="4">
        <f t="shared" si="159"/>
        <v>-4.4986550222447359E-2</v>
      </c>
      <c r="G3417" s="4">
        <v>65</v>
      </c>
      <c r="H3417" s="4">
        <f t="shared" si="160"/>
        <v>10.740044898833231</v>
      </c>
      <c r="M3417" s="6">
        <v>0.64100000000000001</v>
      </c>
      <c r="N3417" s="8">
        <f t="shared" si="161"/>
        <v>1.1657241397886296E-2</v>
      </c>
    </row>
    <row r="3418" spans="1:14" x14ac:dyDescent="0.35">
      <c r="A3418" s="4">
        <v>4</v>
      </c>
      <c r="B3418" s="4">
        <f t="shared" si="159"/>
        <v>-5.2615367038240336E-3</v>
      </c>
      <c r="G3418" s="4">
        <v>78</v>
      </c>
      <c r="H3418" s="4">
        <f t="shared" si="160"/>
        <v>18.558797585183829</v>
      </c>
      <c r="M3418" s="6">
        <v>0.66400000000000003</v>
      </c>
      <c r="N3418" s="8">
        <f t="shared" si="161"/>
        <v>5.6807962058326139E-2</v>
      </c>
    </row>
    <row r="3419" spans="1:14" x14ac:dyDescent="0.35">
      <c r="A3419" s="4">
        <v>1</v>
      </c>
      <c r="B3419" s="4">
        <f t="shared" si="159"/>
        <v>-0.3718571701143138</v>
      </c>
      <c r="G3419" s="4">
        <v>63</v>
      </c>
      <c r="H3419" s="4">
        <f t="shared" si="160"/>
        <v>9.7788475441731553</v>
      </c>
      <c r="M3419" s="6">
        <v>0.61199999999999999</v>
      </c>
      <c r="N3419" s="8">
        <f t="shared" si="161"/>
        <v>2.1796664218040906E-5</v>
      </c>
    </row>
    <row r="3420" spans="1:14" x14ac:dyDescent="0.35">
      <c r="A3420" s="4">
        <v>7</v>
      </c>
      <c r="B3420" s="4">
        <f t="shared" si="159"/>
        <v>5.1167071081998236E-2</v>
      </c>
      <c r="G3420" s="4">
        <v>72</v>
      </c>
      <c r="H3420" s="4">
        <f t="shared" si="160"/>
        <v>14.596996917249726</v>
      </c>
      <c r="M3420" s="6">
        <v>0.63200000000000001</v>
      </c>
      <c r="N3420" s="8">
        <f t="shared" si="161"/>
        <v>4.495628769622154E-3</v>
      </c>
    </row>
    <row r="3421" spans="1:14" x14ac:dyDescent="0.35">
      <c r="A3421" s="4">
        <v>2</v>
      </c>
      <c r="B3421" s="4">
        <f t="shared" si="159"/>
        <v>-0.15518246266652197</v>
      </c>
      <c r="G3421" s="4">
        <v>78</v>
      </c>
      <c r="H3421" s="4">
        <f t="shared" si="160"/>
        <v>18.558797585183829</v>
      </c>
      <c r="M3421" s="6">
        <v>0.58699999999999997</v>
      </c>
      <c r="N3421" s="8">
        <f t="shared" si="161"/>
        <v>-2.9520582096112398E-3</v>
      </c>
    </row>
    <row r="3422" spans="1:14" x14ac:dyDescent="0.35">
      <c r="A3422" s="4">
        <v>14</v>
      </c>
      <c r="B3422" s="4">
        <f t="shared" si="159"/>
        <v>4.4378262948011065</v>
      </c>
      <c r="G3422" s="4">
        <v>40</v>
      </c>
      <c r="H3422" s="4">
        <f t="shared" si="160"/>
        <v>2.5029144233967302</v>
      </c>
      <c r="M3422" s="6">
        <v>0.58099999999999996</v>
      </c>
      <c r="N3422" s="8">
        <f t="shared" si="161"/>
        <v>-6.2891397626936374E-3</v>
      </c>
    </row>
    <row r="3423" spans="1:14" x14ac:dyDescent="0.35">
      <c r="A3423" s="4">
        <v>2</v>
      </c>
      <c r="B3423" s="4">
        <f t="shared" si="159"/>
        <v>-0.15518246266652197</v>
      </c>
      <c r="G3423" s="4">
        <v>87</v>
      </c>
      <c r="H3423" s="4">
        <f t="shared" si="160"/>
        <v>25.752760258594012</v>
      </c>
      <c r="M3423" s="6">
        <v>0.73299999999999998</v>
      </c>
      <c r="N3423" s="8">
        <f t="shared" si="161"/>
        <v>0.63040110884038103</v>
      </c>
    </row>
    <row r="3424" spans="1:14" x14ac:dyDescent="0.35">
      <c r="A3424" s="4">
        <v>2</v>
      </c>
      <c r="B3424" s="4">
        <f t="shared" si="159"/>
        <v>-0.15518246266652197</v>
      </c>
      <c r="G3424" s="4">
        <v>46</v>
      </c>
      <c r="H3424" s="4">
        <f t="shared" si="160"/>
        <v>3.8066199736835009</v>
      </c>
      <c r="M3424" s="6">
        <v>0.58699999999999997</v>
      </c>
      <c r="N3424" s="8">
        <f t="shared" si="161"/>
        <v>-2.9520582096112398E-3</v>
      </c>
    </row>
    <row r="3425" spans="1:14" x14ac:dyDescent="0.35">
      <c r="A3425" s="4">
        <v>4</v>
      </c>
      <c r="B3425" s="4">
        <f t="shared" si="159"/>
        <v>-5.2615367038240336E-3</v>
      </c>
      <c r="G3425" s="4">
        <v>66</v>
      </c>
      <c r="H3425" s="4">
        <f t="shared" si="160"/>
        <v>11.243404454201036</v>
      </c>
      <c r="M3425" s="6">
        <v>0.61099999999999999</v>
      </c>
      <c r="N3425" s="8">
        <f t="shared" si="161"/>
        <v>9.3650376932530659E-6</v>
      </c>
    </row>
    <row r="3426" spans="1:14" x14ac:dyDescent="0.35">
      <c r="A3426" s="4">
        <v>16</v>
      </c>
      <c r="B3426" s="4">
        <f t="shared" si="159"/>
        <v>8.0815826818232797</v>
      </c>
      <c r="G3426" s="4">
        <v>64</v>
      </c>
      <c r="H3426" s="4">
        <f t="shared" si="160"/>
        <v>10.251937478233007</v>
      </c>
      <c r="M3426" s="6">
        <v>0.52100000000000002</v>
      </c>
      <c r="N3426" s="8">
        <f t="shared" si="161"/>
        <v>-0.21161556116650754</v>
      </c>
    </row>
    <row r="3427" spans="1:14" x14ac:dyDescent="0.35">
      <c r="A3427" s="4">
        <v>1</v>
      </c>
      <c r="B3427" s="4">
        <f t="shared" si="159"/>
        <v>-0.3718571701143138</v>
      </c>
      <c r="G3427" s="4">
        <v>67</v>
      </c>
      <c r="H3427" s="4">
        <f t="shared" si="160"/>
        <v>11.762250792563604</v>
      </c>
      <c r="M3427" s="6">
        <v>0.67</v>
      </c>
      <c r="N3427" s="8">
        <f t="shared" si="161"/>
        <v>7.7064126603481289E-2</v>
      </c>
    </row>
    <row r="3428" spans="1:14" x14ac:dyDescent="0.35">
      <c r="A3428" s="4">
        <v>17</v>
      </c>
      <c r="B3428" s="4">
        <f t="shared" si="159"/>
        <v>10.481904552433241</v>
      </c>
      <c r="G3428" s="4">
        <v>72</v>
      </c>
      <c r="H3428" s="4">
        <f t="shared" si="160"/>
        <v>14.596996917249726</v>
      </c>
      <c r="M3428" s="6">
        <v>0.58299999999999996</v>
      </c>
      <c r="N3428" s="8">
        <f t="shared" si="161"/>
        <v>-4.9891992029003516E-3</v>
      </c>
    </row>
    <row r="3429" spans="1:14" x14ac:dyDescent="0.35">
      <c r="A3429" s="4">
        <v>5</v>
      </c>
      <c r="B3429" s="4">
        <f t="shared" si="159"/>
        <v>4.7396761401866345E-7</v>
      </c>
      <c r="G3429" s="4">
        <v>75</v>
      </c>
      <c r="H3429" s="4">
        <f t="shared" si="160"/>
        <v>16.498703474538985</v>
      </c>
      <c r="M3429" s="6">
        <v>0.34899999999999998</v>
      </c>
      <c r="N3429" s="8">
        <f t="shared" si="161"/>
        <v>-5.5928387084202571</v>
      </c>
    </row>
    <row r="3430" spans="1:14" x14ac:dyDescent="0.35">
      <c r="A3430" s="4">
        <v>2</v>
      </c>
      <c r="B3430" s="4">
        <f t="shared" si="159"/>
        <v>-0.15518246266652197</v>
      </c>
      <c r="G3430" s="4">
        <v>62</v>
      </c>
      <c r="H3430" s="4">
        <f t="shared" si="160"/>
        <v>9.3205404484264971</v>
      </c>
      <c r="M3430" s="6">
        <v>0.46300000000000002</v>
      </c>
      <c r="N3430" s="8">
        <f t="shared" si="161"/>
        <v>-0.98071207906365276</v>
      </c>
    </row>
    <row r="3431" spans="1:14" x14ac:dyDescent="0.35">
      <c r="A3431" s="4">
        <v>17</v>
      </c>
      <c r="B3431" s="4">
        <f t="shared" si="159"/>
        <v>10.481904552433241</v>
      </c>
      <c r="G3431" s="4">
        <v>14</v>
      </c>
      <c r="H3431" s="4">
        <f t="shared" si="160"/>
        <v>0.1073124559031348</v>
      </c>
      <c r="M3431" s="6">
        <v>0.628</v>
      </c>
      <c r="N3431" s="8">
        <f t="shared" si="161"/>
        <v>2.6064823688528244E-3</v>
      </c>
    </row>
    <row r="3432" spans="1:14" x14ac:dyDescent="0.35">
      <c r="A3432" s="4">
        <v>10</v>
      </c>
      <c r="B3432" s="4">
        <f t="shared" si="159"/>
        <v>0.76964184735633479</v>
      </c>
      <c r="G3432" s="4">
        <v>36</v>
      </c>
      <c r="H3432" s="4">
        <f t="shared" si="160"/>
        <v>1.8246246146562157</v>
      </c>
      <c r="M3432" s="6">
        <v>0.45600000000000002</v>
      </c>
      <c r="N3432" s="8">
        <f t="shared" si="161"/>
        <v>-1.1297938354678785</v>
      </c>
    </row>
    <row r="3433" spans="1:14" x14ac:dyDescent="0.35">
      <c r="A3433" s="4">
        <v>19</v>
      </c>
      <c r="B3433" s="4">
        <f t="shared" si="159"/>
        <v>16.61947512824225</v>
      </c>
      <c r="G3433" s="4">
        <v>11</v>
      </c>
      <c r="H3433" s="4">
        <f t="shared" si="160"/>
        <v>5.2052798399078858E-2</v>
      </c>
      <c r="M3433" s="6">
        <v>0.42399999999999999</v>
      </c>
      <c r="N3433" s="8">
        <f t="shared" si="161"/>
        <v>-2.0046256635497044</v>
      </c>
    </row>
    <row r="3434" spans="1:14" x14ac:dyDescent="0.35">
      <c r="A3434" s="4">
        <v>8</v>
      </c>
      <c r="B3434" s="4">
        <f t="shared" si="159"/>
        <v>0.16908744968147643</v>
      </c>
      <c r="G3434" s="4">
        <v>39</v>
      </c>
      <c r="H3434" s="4">
        <f t="shared" si="160"/>
        <v>2.3198496981479786</v>
      </c>
      <c r="M3434" s="6">
        <v>0.32500000000000001</v>
      </c>
      <c r="N3434" s="8">
        <f t="shared" si="161"/>
        <v>-7.2966611461901145</v>
      </c>
    </row>
    <row r="3435" spans="1:14" x14ac:dyDescent="0.35">
      <c r="A3435" s="4">
        <v>1</v>
      </c>
      <c r="B3435" s="4">
        <f t="shared" si="159"/>
        <v>-0.3718571701143138</v>
      </c>
      <c r="G3435" s="4">
        <v>41</v>
      </c>
      <c r="H3435" s="4">
        <f t="shared" si="160"/>
        <v>2.6953650777332196</v>
      </c>
      <c r="M3435" s="6">
        <v>0.56499999999999995</v>
      </c>
      <c r="N3435" s="8">
        <f t="shared" si="161"/>
        <v>-2.5482926015549072E-2</v>
      </c>
    </row>
    <row r="3436" spans="1:14" x14ac:dyDescent="0.35">
      <c r="A3436" s="4">
        <v>6</v>
      </c>
      <c r="B3436" s="4">
        <f t="shared" si="159"/>
        <v>6.8073778701327808E-3</v>
      </c>
      <c r="G3436" s="4">
        <v>49</v>
      </c>
      <c r="H3436" s="4">
        <f t="shared" si="160"/>
        <v>4.6010215468469022</v>
      </c>
      <c r="M3436" s="6">
        <v>0.51100000000000001</v>
      </c>
      <c r="N3436" s="8">
        <f t="shared" si="161"/>
        <v>-0.29337320153200047</v>
      </c>
    </row>
    <row r="3437" spans="1:14" x14ac:dyDescent="0.35">
      <c r="A3437" s="4">
        <v>2</v>
      </c>
      <c r="B3437" s="4">
        <f t="shared" si="159"/>
        <v>-0.15518246266652197</v>
      </c>
      <c r="G3437" s="4">
        <v>56</v>
      </c>
      <c r="H3437" s="4">
        <f t="shared" si="160"/>
        <v>6.8679971778006275</v>
      </c>
      <c r="M3437" s="6">
        <v>0.45700000000000002</v>
      </c>
      <c r="N3437" s="8">
        <f t="shared" si="161"/>
        <v>-1.1076308346973187</v>
      </c>
    </row>
    <row r="3438" spans="1:14" x14ac:dyDescent="0.35">
      <c r="A3438" s="4">
        <v>7</v>
      </c>
      <c r="B3438" s="4">
        <f t="shared" si="159"/>
        <v>5.1167071081998236E-2</v>
      </c>
      <c r="G3438" s="4">
        <v>46</v>
      </c>
      <c r="H3438" s="4">
        <f t="shared" si="160"/>
        <v>3.8066199736835009</v>
      </c>
      <c r="M3438" s="6">
        <v>0.49299999999999999</v>
      </c>
      <c r="N3438" s="8">
        <f t="shared" si="161"/>
        <v>-0.48905294649716241</v>
      </c>
    </row>
    <row r="3439" spans="1:14" x14ac:dyDescent="0.35">
      <c r="A3439" s="4">
        <v>4</v>
      </c>
      <c r="B3439" s="4">
        <f t="shared" si="159"/>
        <v>-5.2615367038240336E-3</v>
      </c>
      <c r="G3439" s="4">
        <v>0</v>
      </c>
      <c r="H3439" s="4">
        <f t="shared" si="160"/>
        <v>0</v>
      </c>
      <c r="M3439" s="6">
        <v>0.79400000000000004</v>
      </c>
      <c r="N3439" s="8">
        <f t="shared" si="161"/>
        <v>2.0757287532381561</v>
      </c>
    </row>
    <row r="3440" spans="1:14" x14ac:dyDescent="0.35">
      <c r="A3440" s="4">
        <v>1</v>
      </c>
      <c r="B3440" s="4">
        <f t="shared" si="159"/>
        <v>-0.3718571701143138</v>
      </c>
      <c r="G3440" s="4">
        <v>48</v>
      </c>
      <c r="H3440" s="4">
        <f t="shared" si="160"/>
        <v>4.3250361236295491</v>
      </c>
      <c r="M3440" s="6">
        <v>0.45700000000000002</v>
      </c>
      <c r="N3440" s="8">
        <f t="shared" si="161"/>
        <v>-1.1076308346973187</v>
      </c>
    </row>
    <row r="3441" spans="1:14" x14ac:dyDescent="0.35">
      <c r="A3441" s="4">
        <v>1</v>
      </c>
      <c r="B3441" s="4">
        <f t="shared" si="159"/>
        <v>-0.3718571701143138</v>
      </c>
      <c r="G3441" s="4">
        <v>10</v>
      </c>
      <c r="H3441" s="4">
        <f t="shared" si="160"/>
        <v>3.9108037865573909E-2</v>
      </c>
      <c r="M3441" s="6">
        <v>0.69899999999999995</v>
      </c>
      <c r="N3441" s="8">
        <f t="shared" si="161"/>
        <v>0.24338944388637893</v>
      </c>
    </row>
    <row r="3442" spans="1:14" x14ac:dyDescent="0.35">
      <c r="A3442" s="4">
        <v>11</v>
      </c>
      <c r="B3442" s="4">
        <f t="shared" si="159"/>
        <v>1.3242916585882474</v>
      </c>
      <c r="G3442" s="4">
        <v>73</v>
      </c>
      <c r="H3442" s="4">
        <f t="shared" si="160"/>
        <v>15.213691566351965</v>
      </c>
      <c r="M3442" s="6">
        <v>0.23400000000000001</v>
      </c>
      <c r="N3442" s="8">
        <f t="shared" si="161"/>
        <v>-16.844702906571506</v>
      </c>
    </row>
    <row r="3443" spans="1:14" x14ac:dyDescent="0.35">
      <c r="A3443" s="4">
        <v>6</v>
      </c>
      <c r="B3443" s="4">
        <f t="shared" si="159"/>
        <v>6.8073778701327808E-3</v>
      </c>
      <c r="G3443" s="4">
        <v>67</v>
      </c>
      <c r="H3443" s="4">
        <f t="shared" si="160"/>
        <v>11.762250792563604</v>
      </c>
      <c r="M3443" s="6">
        <v>0.53100000000000003</v>
      </c>
      <c r="N3443" s="8">
        <f t="shared" si="161"/>
        <v>-0.14666167339012989</v>
      </c>
    </row>
    <row r="3444" spans="1:14" x14ac:dyDescent="0.35">
      <c r="A3444" s="4">
        <v>2</v>
      </c>
      <c r="B3444" s="4">
        <f t="shared" si="159"/>
        <v>-0.15518246266652197</v>
      </c>
      <c r="G3444" s="4">
        <v>63</v>
      </c>
      <c r="H3444" s="4">
        <f t="shared" si="160"/>
        <v>9.7788475441731553</v>
      </c>
      <c r="M3444" s="6">
        <v>0.50700000000000001</v>
      </c>
      <c r="N3444" s="8">
        <f t="shared" si="161"/>
        <v>-0.33121432845807658</v>
      </c>
    </row>
    <row r="3445" spans="1:14" x14ac:dyDescent="0.35">
      <c r="A3445" s="4">
        <v>9</v>
      </c>
      <c r="B3445" s="4">
        <f t="shared" si="159"/>
        <v>0.39657640974683322</v>
      </c>
      <c r="G3445" s="4">
        <v>55</v>
      </c>
      <c r="H3445" s="4">
        <f t="shared" si="160"/>
        <v>6.5065997998848584</v>
      </c>
      <c r="M3445" s="6">
        <v>0.85199999999999998</v>
      </c>
      <c r="N3445" s="8">
        <f t="shared" si="161"/>
        <v>4.6846477485259967</v>
      </c>
    </row>
    <row r="3446" spans="1:14" x14ac:dyDescent="0.35">
      <c r="A3446" s="4">
        <v>13</v>
      </c>
      <c r="B3446" s="4">
        <f t="shared" si="159"/>
        <v>3.1223759862323677</v>
      </c>
      <c r="G3446" s="4">
        <v>0</v>
      </c>
      <c r="H3446" s="4">
        <f t="shared" si="160"/>
        <v>0</v>
      </c>
      <c r="M3446" s="6">
        <v>0.41699999999999998</v>
      </c>
      <c r="N3446" s="8">
        <f t="shared" si="161"/>
        <v>-2.2423288630694982</v>
      </c>
    </row>
    <row r="3447" spans="1:14" x14ac:dyDescent="0.35">
      <c r="A3447" s="4">
        <v>8</v>
      </c>
      <c r="B3447" s="4">
        <f t="shared" si="159"/>
        <v>0.16908744968147643</v>
      </c>
      <c r="G3447" s="4">
        <v>0</v>
      </c>
      <c r="H3447" s="4">
        <f t="shared" si="160"/>
        <v>0</v>
      </c>
      <c r="M3447" s="6">
        <v>0.67</v>
      </c>
      <c r="N3447" s="8">
        <f t="shared" si="161"/>
        <v>7.7064126603481289E-2</v>
      </c>
    </row>
    <row r="3448" spans="1:14" x14ac:dyDescent="0.35">
      <c r="A3448" s="4">
        <v>4</v>
      </c>
      <c r="B3448" s="4">
        <f t="shared" si="159"/>
        <v>-5.2615367038240336E-3</v>
      </c>
      <c r="G3448" s="4">
        <v>3</v>
      </c>
      <c r="H3448" s="4">
        <f t="shared" si="160"/>
        <v>1.0559170223704954E-3</v>
      </c>
      <c r="M3448" s="6">
        <v>0.73699999999999999</v>
      </c>
      <c r="N3448" s="8">
        <f t="shared" si="161"/>
        <v>0.69283837974932128</v>
      </c>
    </row>
    <row r="3449" spans="1:14" x14ac:dyDescent="0.35">
      <c r="A3449" s="4">
        <v>13</v>
      </c>
      <c r="B3449" s="4">
        <f t="shared" si="159"/>
        <v>3.1223759862323677</v>
      </c>
      <c r="G3449" s="4">
        <v>0</v>
      </c>
      <c r="H3449" s="4">
        <f t="shared" si="160"/>
        <v>0</v>
      </c>
      <c r="M3449" s="6">
        <v>0.186</v>
      </c>
      <c r="N3449" s="8">
        <f t="shared" si="161"/>
        <v>-24.200007465751085</v>
      </c>
    </row>
    <row r="3450" spans="1:14" x14ac:dyDescent="0.35">
      <c r="A3450" s="4">
        <v>9</v>
      </c>
      <c r="B3450" s="4">
        <f t="shared" si="159"/>
        <v>0.39657640974683322</v>
      </c>
      <c r="G3450" s="4">
        <v>68</v>
      </c>
      <c r="H3450" s="4">
        <f t="shared" si="160"/>
        <v>12.296818562148129</v>
      </c>
      <c r="M3450" s="6">
        <v>0.65300000000000002</v>
      </c>
      <c r="N3450" s="8">
        <f t="shared" si="161"/>
        <v>2.9505757461726966E-2</v>
      </c>
    </row>
    <row r="3451" spans="1:14" x14ac:dyDescent="0.35">
      <c r="A3451" s="4">
        <v>1</v>
      </c>
      <c r="B3451" s="4">
        <f t="shared" si="159"/>
        <v>-0.3718571701143138</v>
      </c>
      <c r="G3451" s="4">
        <v>7</v>
      </c>
      <c r="H3451" s="4">
        <f t="shared" si="160"/>
        <v>1.3414056987891851E-2</v>
      </c>
      <c r="M3451" s="6">
        <v>0.62</v>
      </c>
      <c r="N3451" s="8">
        <f t="shared" si="161"/>
        <v>5.6719956823354442E-4</v>
      </c>
    </row>
    <row r="3452" spans="1:14" x14ac:dyDescent="0.35">
      <c r="A3452" s="4">
        <v>1</v>
      </c>
      <c r="B3452" s="4">
        <f t="shared" si="159"/>
        <v>-0.3718571701143138</v>
      </c>
      <c r="G3452" s="4">
        <v>69</v>
      </c>
      <c r="H3452" s="4">
        <f t="shared" si="160"/>
        <v>12.847342411181817</v>
      </c>
      <c r="M3452" s="6">
        <v>0.69299999999999995</v>
      </c>
      <c r="N3452" s="8">
        <f t="shared" si="161"/>
        <v>0.19838542012336205</v>
      </c>
    </row>
    <row r="3453" spans="1:14" x14ac:dyDescent="0.35">
      <c r="A3453" s="4">
        <v>2</v>
      </c>
      <c r="B3453" s="4">
        <f t="shared" si="159"/>
        <v>-0.15518246266652197</v>
      </c>
      <c r="G3453" s="4">
        <v>60</v>
      </c>
      <c r="H3453" s="4">
        <f t="shared" si="160"/>
        <v>8.4473361789639636</v>
      </c>
      <c r="M3453" s="6">
        <v>0.64800000000000002</v>
      </c>
      <c r="N3453" s="8">
        <f t="shared" si="161"/>
        <v>2.0735714741941285E-2</v>
      </c>
    </row>
    <row r="3454" spans="1:14" x14ac:dyDescent="0.35">
      <c r="A3454" s="4">
        <v>14</v>
      </c>
      <c r="B3454" s="4">
        <f t="shared" si="159"/>
        <v>4.4378262948011065</v>
      </c>
      <c r="G3454" s="4">
        <v>45</v>
      </c>
      <c r="H3454" s="4">
        <f t="shared" si="160"/>
        <v>3.5637199505004213</v>
      </c>
      <c r="M3454" s="6">
        <v>0.73299999999999998</v>
      </c>
      <c r="N3454" s="8">
        <f t="shared" si="161"/>
        <v>0.63040110884038103</v>
      </c>
    </row>
    <row r="3455" spans="1:14" x14ac:dyDescent="0.35">
      <c r="A3455" s="4">
        <v>1</v>
      </c>
      <c r="B3455" s="4">
        <f t="shared" si="159"/>
        <v>-0.3718571701143138</v>
      </c>
      <c r="G3455" s="4">
        <v>30</v>
      </c>
      <c r="H3455" s="4">
        <f t="shared" si="160"/>
        <v>1.0559170223704955</v>
      </c>
      <c r="M3455" s="6">
        <v>0.83199999999999996</v>
      </c>
      <c r="N3455" s="8">
        <f t="shared" si="161"/>
        <v>3.6248255526906048</v>
      </c>
    </row>
    <row r="3456" spans="1:14" x14ac:dyDescent="0.35">
      <c r="A3456" s="4">
        <v>2</v>
      </c>
      <c r="B3456" s="4">
        <f t="shared" si="159"/>
        <v>-0.15518246266652197</v>
      </c>
      <c r="G3456" s="4">
        <v>71</v>
      </c>
      <c r="H3456" s="4">
        <f t="shared" si="160"/>
        <v>13.997196940505422</v>
      </c>
      <c r="M3456" s="6">
        <v>0.35</v>
      </c>
      <c r="N3456" s="8">
        <f t="shared" si="161"/>
        <v>-5.5282880530333482</v>
      </c>
    </row>
    <row r="3457" spans="1:14" x14ac:dyDescent="0.35">
      <c r="A3457" s="4">
        <v>3</v>
      </c>
      <c r="B3457" s="4">
        <f t="shared" si="159"/>
        <v>-4.4986550222447359E-2</v>
      </c>
      <c r="G3457" s="4">
        <v>0</v>
      </c>
      <c r="H3457" s="4">
        <f t="shared" si="160"/>
        <v>0</v>
      </c>
      <c r="M3457" s="6">
        <v>0.61899999999999999</v>
      </c>
      <c r="N3457" s="8">
        <f t="shared" si="161"/>
        <v>4.3762546346077098E-4</v>
      </c>
    </row>
    <row r="3458" spans="1:14" x14ac:dyDescent="0.35">
      <c r="A3458" s="4">
        <v>6</v>
      </c>
      <c r="B3458" s="4">
        <f t="shared" ref="B3458:B3521" si="162">((A3458-E$3)/E$4)^3</f>
        <v>6.8073778701327808E-3</v>
      </c>
      <c r="G3458" s="4">
        <v>55</v>
      </c>
      <c r="H3458" s="4">
        <f t="shared" ref="H3458:H3521" si="163">((G3458-K$3)/K$4)^3</f>
        <v>6.5065997998848584</v>
      </c>
      <c r="M3458" s="6">
        <v>0.56999999999999995</v>
      </c>
      <c r="N3458" s="8">
        <f t="shared" ref="N3458:N3521" si="164">((M3458-Q$3)/Q$4)^3</f>
        <v>-1.7575044005929175E-2</v>
      </c>
    </row>
    <row r="3459" spans="1:14" x14ac:dyDescent="0.35">
      <c r="A3459" s="4">
        <v>1</v>
      </c>
      <c r="B3459" s="4">
        <f t="shared" si="162"/>
        <v>-0.3718571701143138</v>
      </c>
      <c r="G3459" s="4">
        <v>71</v>
      </c>
      <c r="H3459" s="4">
        <f t="shared" si="163"/>
        <v>13.997196940505422</v>
      </c>
      <c r="M3459" s="6">
        <v>0.436</v>
      </c>
      <c r="N3459" s="8">
        <f t="shared" si="164"/>
        <v>-1.6372999474894261</v>
      </c>
    </row>
    <row r="3460" spans="1:14" x14ac:dyDescent="0.35">
      <c r="A3460" s="4">
        <v>1</v>
      </c>
      <c r="B3460" s="4">
        <f t="shared" si="162"/>
        <v>-0.3718571701143138</v>
      </c>
      <c r="G3460" s="4">
        <v>1</v>
      </c>
      <c r="H3460" s="4">
        <f t="shared" si="163"/>
        <v>3.9108037865573909E-5</v>
      </c>
      <c r="M3460" s="6">
        <v>0.84199999999999997</v>
      </c>
      <c r="N3460" s="8">
        <f t="shared" si="164"/>
        <v>4.1321118667172705</v>
      </c>
    </row>
    <row r="3461" spans="1:14" x14ac:dyDescent="0.35">
      <c r="A3461" s="4">
        <v>12</v>
      </c>
      <c r="B3461" s="4">
        <f t="shared" si="162"/>
        <v>2.0965337395208357</v>
      </c>
      <c r="G3461" s="4">
        <v>27</v>
      </c>
      <c r="H3461" s="4">
        <f t="shared" si="163"/>
        <v>0.76976350930809112</v>
      </c>
      <c r="M3461" s="6">
        <v>0.66900000000000004</v>
      </c>
      <c r="N3461" s="8">
        <f t="shared" si="164"/>
        <v>7.3399380404107067E-2</v>
      </c>
    </row>
    <row r="3462" spans="1:14" x14ac:dyDescent="0.35">
      <c r="A3462" s="4">
        <v>10</v>
      </c>
      <c r="B3462" s="4">
        <f t="shared" si="162"/>
        <v>0.76964184735633479</v>
      </c>
      <c r="G3462" s="4">
        <v>78</v>
      </c>
      <c r="H3462" s="4">
        <f t="shared" si="163"/>
        <v>18.558797585183829</v>
      </c>
      <c r="M3462" s="6">
        <v>0.82599999999999996</v>
      </c>
      <c r="N3462" s="8">
        <f t="shared" si="164"/>
        <v>3.3413693767079882</v>
      </c>
    </row>
    <row r="3463" spans="1:14" x14ac:dyDescent="0.35">
      <c r="A3463" s="4">
        <v>1</v>
      </c>
      <c r="B3463" s="4">
        <f t="shared" si="162"/>
        <v>-0.3718571701143138</v>
      </c>
      <c r="G3463" s="4">
        <v>0</v>
      </c>
      <c r="H3463" s="4">
        <f t="shared" si="163"/>
        <v>0</v>
      </c>
      <c r="M3463" s="6">
        <v>0.69699999999999995</v>
      </c>
      <c r="N3463" s="8">
        <f t="shared" si="164"/>
        <v>0.22770448756363215</v>
      </c>
    </row>
    <row r="3464" spans="1:14" x14ac:dyDescent="0.35">
      <c r="A3464" s="4">
        <v>1</v>
      </c>
      <c r="B3464" s="4">
        <f t="shared" si="162"/>
        <v>-0.3718571701143138</v>
      </c>
      <c r="G3464" s="4">
        <v>0</v>
      </c>
      <c r="H3464" s="4">
        <f t="shared" si="163"/>
        <v>0</v>
      </c>
      <c r="M3464" s="6">
        <v>0.63700000000000001</v>
      </c>
      <c r="N3464" s="8">
        <f t="shared" si="164"/>
        <v>7.9186961772787882E-3</v>
      </c>
    </row>
    <row r="3465" spans="1:14" x14ac:dyDescent="0.35">
      <c r="A3465" s="4">
        <v>2</v>
      </c>
      <c r="B3465" s="4">
        <f t="shared" si="162"/>
        <v>-0.15518246266652197</v>
      </c>
      <c r="G3465" s="4">
        <v>0</v>
      </c>
      <c r="H3465" s="4">
        <f t="shared" si="163"/>
        <v>0</v>
      </c>
      <c r="M3465" s="6">
        <v>0.501</v>
      </c>
      <c r="N3465" s="8">
        <f t="shared" si="164"/>
        <v>-0.39386771973181678</v>
      </c>
    </row>
    <row r="3466" spans="1:14" x14ac:dyDescent="0.35">
      <c r="A3466" s="4">
        <v>2</v>
      </c>
      <c r="B3466" s="4">
        <f t="shared" si="162"/>
        <v>-0.15518246266652197</v>
      </c>
      <c r="G3466" s="4">
        <v>77</v>
      </c>
      <c r="H3466" s="4">
        <f t="shared" si="163"/>
        <v>17.854109850884047</v>
      </c>
      <c r="M3466" s="6">
        <v>0.57799999999999996</v>
      </c>
      <c r="N3466" s="8">
        <f t="shared" si="164"/>
        <v>-8.6342584993366611E-3</v>
      </c>
    </row>
    <row r="3467" spans="1:14" x14ac:dyDescent="0.35">
      <c r="A3467" s="4">
        <v>6</v>
      </c>
      <c r="B3467" s="4">
        <f t="shared" si="162"/>
        <v>6.8073778701327808E-3</v>
      </c>
      <c r="G3467" s="4">
        <v>74</v>
      </c>
      <c r="H3467" s="4">
        <f t="shared" si="163"/>
        <v>15.847515536039316</v>
      </c>
      <c r="M3467" s="6">
        <v>0.59099999999999997</v>
      </c>
      <c r="N3467" s="8">
        <f t="shared" si="164"/>
        <v>-1.5621373716409846E-3</v>
      </c>
    </row>
    <row r="3468" spans="1:14" x14ac:dyDescent="0.35">
      <c r="A3468" s="4">
        <v>2</v>
      </c>
      <c r="B3468" s="4">
        <f t="shared" si="162"/>
        <v>-0.15518246266652197</v>
      </c>
      <c r="G3468" s="4">
        <v>0</v>
      </c>
      <c r="H3468" s="4">
        <f t="shared" si="163"/>
        <v>0</v>
      </c>
      <c r="M3468" s="6">
        <v>0.57099999999999995</v>
      </c>
      <c r="N3468" s="8">
        <f t="shared" si="164"/>
        <v>-1.6221143271613919E-2</v>
      </c>
    </row>
    <row r="3469" spans="1:14" x14ac:dyDescent="0.35">
      <c r="A3469" s="4">
        <v>16</v>
      </c>
      <c r="B3469" s="4">
        <f t="shared" si="162"/>
        <v>8.0815826818232797</v>
      </c>
      <c r="G3469" s="4">
        <v>13</v>
      </c>
      <c r="H3469" s="4">
        <f t="shared" si="163"/>
        <v>8.592035919066586E-2</v>
      </c>
      <c r="M3469" s="6">
        <v>0.61199999999999999</v>
      </c>
      <c r="N3469" s="8">
        <f t="shared" si="164"/>
        <v>2.1796664218040906E-5</v>
      </c>
    </row>
    <row r="3470" spans="1:14" x14ac:dyDescent="0.35">
      <c r="A3470" s="4">
        <v>1</v>
      </c>
      <c r="B3470" s="4">
        <f t="shared" si="162"/>
        <v>-0.3718571701143138</v>
      </c>
      <c r="G3470" s="4">
        <v>14</v>
      </c>
      <c r="H3470" s="4">
        <f t="shared" si="163"/>
        <v>0.1073124559031348</v>
      </c>
      <c r="M3470" s="6">
        <v>0.53300000000000003</v>
      </c>
      <c r="N3470" s="8">
        <f t="shared" si="164"/>
        <v>-0.13551723112396996</v>
      </c>
    </row>
    <row r="3471" spans="1:14" x14ac:dyDescent="0.35">
      <c r="A3471" s="4">
        <v>1</v>
      </c>
      <c r="B3471" s="4">
        <f t="shared" si="162"/>
        <v>-0.3718571701143138</v>
      </c>
      <c r="G3471" s="4">
        <v>1</v>
      </c>
      <c r="H3471" s="4">
        <f t="shared" si="163"/>
        <v>3.9108037865573909E-5</v>
      </c>
      <c r="M3471" s="6">
        <v>0.59799999999999998</v>
      </c>
      <c r="N3471" s="8">
        <f t="shared" si="164"/>
        <v>-3.1502279422650762E-4</v>
      </c>
    </row>
    <row r="3472" spans="1:14" x14ac:dyDescent="0.35">
      <c r="A3472" s="4">
        <v>1</v>
      </c>
      <c r="B3472" s="4">
        <f t="shared" si="162"/>
        <v>-0.3718571701143138</v>
      </c>
      <c r="G3472" s="4">
        <v>8</v>
      </c>
      <c r="H3472" s="4">
        <f t="shared" si="163"/>
        <v>2.0023315387173841E-2</v>
      </c>
      <c r="M3472" s="6">
        <v>0.627</v>
      </c>
      <c r="N3472" s="8">
        <f t="shared" si="164"/>
        <v>2.2360457701387565E-3</v>
      </c>
    </row>
    <row r="3473" spans="1:14" x14ac:dyDescent="0.35">
      <c r="A3473" s="4">
        <v>1</v>
      </c>
      <c r="B3473" s="4">
        <f t="shared" si="162"/>
        <v>-0.3718571701143138</v>
      </c>
      <c r="G3473" s="4">
        <v>10</v>
      </c>
      <c r="H3473" s="4">
        <f t="shared" si="163"/>
        <v>3.9108037865573909E-2</v>
      </c>
      <c r="M3473" s="6">
        <v>0.71199999999999997</v>
      </c>
      <c r="N3473" s="8">
        <f t="shared" si="164"/>
        <v>0.36319848211559191</v>
      </c>
    </row>
    <row r="3474" spans="1:14" x14ac:dyDescent="0.35">
      <c r="A3474" s="4">
        <v>5</v>
      </c>
      <c r="B3474" s="4">
        <f t="shared" si="162"/>
        <v>4.7396761401866345E-7</v>
      </c>
      <c r="G3474" s="4">
        <v>0</v>
      </c>
      <c r="H3474" s="4">
        <f t="shared" si="163"/>
        <v>0</v>
      </c>
      <c r="M3474" s="6">
        <v>0.39200000000000002</v>
      </c>
      <c r="N3474" s="8">
        <f t="shared" si="164"/>
        <v>-3.2435413825000849</v>
      </c>
    </row>
    <row r="3475" spans="1:14" x14ac:dyDescent="0.35">
      <c r="A3475" s="4">
        <v>3</v>
      </c>
      <c r="B3475" s="4">
        <f t="shared" si="162"/>
        <v>-4.4986550222447359E-2</v>
      </c>
      <c r="G3475" s="4">
        <v>0</v>
      </c>
      <c r="H3475" s="4">
        <f t="shared" si="163"/>
        <v>0</v>
      </c>
      <c r="M3475" s="6">
        <v>0.60199999999999998</v>
      </c>
      <c r="N3475" s="8">
        <f t="shared" si="164"/>
        <v>-6.7026052464484734E-5</v>
      </c>
    </row>
    <row r="3476" spans="1:14" x14ac:dyDescent="0.35">
      <c r="A3476" s="4">
        <v>14</v>
      </c>
      <c r="B3476" s="4">
        <f t="shared" si="162"/>
        <v>4.4378262948011065</v>
      </c>
      <c r="G3476" s="4">
        <v>61</v>
      </c>
      <c r="H3476" s="4">
        <f t="shared" si="163"/>
        <v>8.8767815427658281</v>
      </c>
      <c r="M3476" s="6">
        <v>0.43099999999999999</v>
      </c>
      <c r="N3476" s="8">
        <f t="shared" si="164"/>
        <v>-1.7843444470890499</v>
      </c>
    </row>
    <row r="3477" spans="1:14" x14ac:dyDescent="0.35">
      <c r="A3477" s="4">
        <v>12</v>
      </c>
      <c r="B3477" s="4">
        <f t="shared" si="162"/>
        <v>2.0965337395208357</v>
      </c>
      <c r="G3477" s="4">
        <v>61</v>
      </c>
      <c r="H3477" s="4">
        <f t="shared" si="163"/>
        <v>8.8767815427658281</v>
      </c>
      <c r="M3477" s="6">
        <v>0.53500000000000003</v>
      </c>
      <c r="N3477" s="8">
        <f t="shared" si="164"/>
        <v>-0.12495214894960457</v>
      </c>
    </row>
    <row r="3478" spans="1:14" x14ac:dyDescent="0.35">
      <c r="A3478" s="4">
        <v>3</v>
      </c>
      <c r="B3478" s="4">
        <f t="shared" si="162"/>
        <v>-4.4986550222447359E-2</v>
      </c>
      <c r="G3478" s="4">
        <v>23</v>
      </c>
      <c r="H3478" s="4">
        <f t="shared" si="163"/>
        <v>0.47582749671043761</v>
      </c>
      <c r="M3478" s="6">
        <v>0.66500000000000004</v>
      </c>
      <c r="N3478" s="8">
        <f t="shared" si="164"/>
        <v>5.9901714458154336E-2</v>
      </c>
    </row>
    <row r="3479" spans="1:14" x14ac:dyDescent="0.35">
      <c r="A3479" s="4">
        <v>2</v>
      </c>
      <c r="B3479" s="4">
        <f t="shared" si="162"/>
        <v>-0.15518246266652197</v>
      </c>
      <c r="G3479" s="4">
        <v>72</v>
      </c>
      <c r="H3479" s="4">
        <f t="shared" si="163"/>
        <v>14.596996917249726</v>
      </c>
      <c r="M3479" s="6">
        <v>0.51100000000000001</v>
      </c>
      <c r="N3479" s="8">
        <f t="shared" si="164"/>
        <v>-0.29337320153200047</v>
      </c>
    </row>
    <row r="3480" spans="1:14" x14ac:dyDescent="0.35">
      <c r="A3480" s="4">
        <v>1</v>
      </c>
      <c r="B3480" s="4">
        <f t="shared" si="162"/>
        <v>-0.3718571701143138</v>
      </c>
      <c r="G3480" s="4">
        <v>4</v>
      </c>
      <c r="H3480" s="4">
        <f t="shared" si="163"/>
        <v>2.5029144233967302E-3</v>
      </c>
      <c r="M3480" s="6">
        <v>0.56999999999999995</v>
      </c>
      <c r="N3480" s="8">
        <f t="shared" si="164"/>
        <v>-1.7575044005929175E-2</v>
      </c>
    </row>
    <row r="3481" spans="1:14" x14ac:dyDescent="0.35">
      <c r="A3481" s="4">
        <v>3</v>
      </c>
      <c r="B3481" s="4">
        <f t="shared" si="162"/>
        <v>-4.4986550222447359E-2</v>
      </c>
      <c r="G3481" s="4">
        <v>0</v>
      </c>
      <c r="H3481" s="4">
        <f t="shared" si="163"/>
        <v>0</v>
      </c>
      <c r="M3481" s="6">
        <v>0.64300000000000002</v>
      </c>
      <c r="N3481" s="8">
        <f t="shared" si="164"/>
        <v>1.3902406528412025E-2</v>
      </c>
    </row>
    <row r="3482" spans="1:14" x14ac:dyDescent="0.35">
      <c r="A3482" s="4">
        <v>1</v>
      </c>
      <c r="B3482" s="4">
        <f t="shared" si="162"/>
        <v>-0.3718571701143138</v>
      </c>
      <c r="G3482" s="4">
        <v>61</v>
      </c>
      <c r="H3482" s="4">
        <f t="shared" si="163"/>
        <v>8.8767815427658281</v>
      </c>
      <c r="M3482" s="6">
        <v>0.55100000000000005</v>
      </c>
      <c r="N3482" s="8">
        <f t="shared" si="164"/>
        <v>-5.9432654623888873E-2</v>
      </c>
    </row>
    <row r="3483" spans="1:14" x14ac:dyDescent="0.35">
      <c r="A3483" s="4">
        <v>1</v>
      </c>
      <c r="B3483" s="4">
        <f t="shared" si="162"/>
        <v>-0.3718571701143138</v>
      </c>
      <c r="G3483" s="4">
        <v>0</v>
      </c>
      <c r="H3483" s="4">
        <f t="shared" si="163"/>
        <v>0</v>
      </c>
      <c r="M3483" s="6">
        <v>0.58699999999999997</v>
      </c>
      <c r="N3483" s="8">
        <f t="shared" si="164"/>
        <v>-2.9520582096112398E-3</v>
      </c>
    </row>
    <row r="3484" spans="1:14" x14ac:dyDescent="0.35">
      <c r="A3484" s="4">
        <v>2</v>
      </c>
      <c r="B3484" s="4">
        <f t="shared" si="162"/>
        <v>-0.15518246266652197</v>
      </c>
      <c r="G3484" s="4">
        <v>19</v>
      </c>
      <c r="H3484" s="4">
        <f t="shared" si="163"/>
        <v>0.26824203171997135</v>
      </c>
      <c r="M3484" s="6">
        <v>0.47499999999999998</v>
      </c>
      <c r="N3484" s="8">
        <f t="shared" si="164"/>
        <v>-0.75671416207558451</v>
      </c>
    </row>
    <row r="3485" spans="1:14" x14ac:dyDescent="0.35">
      <c r="A3485" s="4">
        <v>1</v>
      </c>
      <c r="B3485" s="4">
        <f t="shared" si="162"/>
        <v>-0.3718571701143138</v>
      </c>
      <c r="G3485" s="4">
        <v>29</v>
      </c>
      <c r="H3485" s="4">
        <f t="shared" si="163"/>
        <v>0.95380593550348169</v>
      </c>
      <c r="M3485" s="6">
        <v>0.82</v>
      </c>
      <c r="N3485" s="8">
        <f t="shared" si="164"/>
        <v>3.073089564985672</v>
      </c>
    </row>
    <row r="3486" spans="1:14" x14ac:dyDescent="0.35">
      <c r="A3486" s="4">
        <v>7</v>
      </c>
      <c r="B3486" s="4">
        <f t="shared" si="162"/>
        <v>5.1167071081998236E-2</v>
      </c>
      <c r="G3486" s="4">
        <v>0</v>
      </c>
      <c r="H3486" s="4">
        <f t="shared" si="163"/>
        <v>0</v>
      </c>
      <c r="M3486" s="6">
        <v>0.41099999999999998</v>
      </c>
      <c r="N3486" s="8">
        <f t="shared" si="164"/>
        <v>-2.4604435515340231</v>
      </c>
    </row>
    <row r="3487" spans="1:14" x14ac:dyDescent="0.35">
      <c r="A3487" s="4">
        <v>4</v>
      </c>
      <c r="B3487" s="4">
        <f t="shared" si="162"/>
        <v>-5.2615367038240336E-3</v>
      </c>
      <c r="G3487" s="4">
        <v>0</v>
      </c>
      <c r="H3487" s="4">
        <f t="shared" si="163"/>
        <v>0</v>
      </c>
      <c r="M3487" s="6">
        <v>0.64300000000000002</v>
      </c>
      <c r="N3487" s="8">
        <f t="shared" si="164"/>
        <v>1.3902406528412025E-2</v>
      </c>
    </row>
    <row r="3488" spans="1:14" x14ac:dyDescent="0.35">
      <c r="A3488" s="4">
        <v>2</v>
      </c>
      <c r="B3488" s="4">
        <f t="shared" si="162"/>
        <v>-0.15518246266652197</v>
      </c>
      <c r="G3488" s="4">
        <v>0</v>
      </c>
      <c r="H3488" s="4">
        <f t="shared" si="163"/>
        <v>0</v>
      </c>
      <c r="M3488" s="6">
        <v>0.61799999999999999</v>
      </c>
      <c r="N3488" s="8">
        <f t="shared" si="164"/>
        <v>3.2946010682722361E-4</v>
      </c>
    </row>
    <row r="3489" spans="1:14" x14ac:dyDescent="0.35">
      <c r="A3489" s="4">
        <v>3</v>
      </c>
      <c r="B3489" s="4">
        <f t="shared" si="162"/>
        <v>-4.4986550222447359E-2</v>
      </c>
      <c r="G3489" s="4">
        <v>0</v>
      </c>
      <c r="H3489" s="4">
        <f t="shared" si="163"/>
        <v>0</v>
      </c>
      <c r="M3489" s="6">
        <v>0.36099999999999999</v>
      </c>
      <c r="N3489" s="8">
        <f t="shared" si="164"/>
        <v>-4.8507132844496414</v>
      </c>
    </row>
    <row r="3490" spans="1:14" x14ac:dyDescent="0.35">
      <c r="A3490" s="4">
        <v>2</v>
      </c>
      <c r="B3490" s="4">
        <f t="shared" si="162"/>
        <v>-0.15518246266652197</v>
      </c>
      <c r="G3490" s="4">
        <v>0</v>
      </c>
      <c r="H3490" s="4">
        <f t="shared" si="163"/>
        <v>0</v>
      </c>
      <c r="M3490" s="6">
        <v>0.61199999999999999</v>
      </c>
      <c r="N3490" s="8">
        <f t="shared" si="164"/>
        <v>2.1796664218040906E-5</v>
      </c>
    </row>
    <row r="3491" spans="1:14" x14ac:dyDescent="0.35">
      <c r="A3491" s="4">
        <v>11</v>
      </c>
      <c r="B3491" s="4">
        <f t="shared" si="162"/>
        <v>1.3242916585882474</v>
      </c>
      <c r="G3491" s="4">
        <v>2</v>
      </c>
      <c r="H3491" s="4">
        <f t="shared" si="163"/>
        <v>3.1286430292459127E-4</v>
      </c>
      <c r="M3491" s="6">
        <v>0.55400000000000005</v>
      </c>
      <c r="N3491" s="8">
        <f t="shared" si="164"/>
        <v>-5.052273780884544E-2</v>
      </c>
    </row>
    <row r="3492" spans="1:14" x14ac:dyDescent="0.35">
      <c r="A3492" s="4">
        <v>1</v>
      </c>
      <c r="B3492" s="4">
        <f t="shared" si="162"/>
        <v>-0.3718571701143138</v>
      </c>
      <c r="G3492" s="4">
        <v>1</v>
      </c>
      <c r="H3492" s="4">
        <f t="shared" si="163"/>
        <v>3.9108037865573909E-5</v>
      </c>
      <c r="M3492" s="6">
        <v>0.73</v>
      </c>
      <c r="N3492" s="8">
        <f t="shared" si="164"/>
        <v>0.58611866437100968</v>
      </c>
    </row>
    <row r="3493" spans="1:14" x14ac:dyDescent="0.35">
      <c r="A3493" s="4">
        <v>6</v>
      </c>
      <c r="B3493" s="4">
        <f t="shared" si="162"/>
        <v>6.8073778701327808E-3</v>
      </c>
      <c r="G3493" s="4">
        <v>0</v>
      </c>
      <c r="H3493" s="4">
        <f t="shared" si="163"/>
        <v>0</v>
      </c>
      <c r="M3493" s="6">
        <v>0.70499999999999996</v>
      </c>
      <c r="N3493" s="8">
        <f t="shared" si="164"/>
        <v>0.29473158328860694</v>
      </c>
    </row>
    <row r="3494" spans="1:14" x14ac:dyDescent="0.35">
      <c r="A3494" s="4">
        <v>5</v>
      </c>
      <c r="B3494" s="4">
        <f t="shared" si="162"/>
        <v>4.7396761401866345E-7</v>
      </c>
      <c r="G3494" s="4">
        <v>1</v>
      </c>
      <c r="H3494" s="4">
        <f t="shared" si="163"/>
        <v>3.9108037865573909E-5</v>
      </c>
      <c r="M3494" s="6">
        <v>0.60299999999999998</v>
      </c>
      <c r="N3494" s="8">
        <f t="shared" si="164"/>
        <v>-3.8495632710271948E-5</v>
      </c>
    </row>
    <row r="3495" spans="1:14" x14ac:dyDescent="0.35">
      <c r="A3495" s="4">
        <v>9</v>
      </c>
      <c r="B3495" s="4">
        <f t="shared" si="162"/>
        <v>0.39657640974683322</v>
      </c>
      <c r="G3495" s="4">
        <v>0</v>
      </c>
      <c r="H3495" s="4">
        <f t="shared" si="163"/>
        <v>0</v>
      </c>
      <c r="M3495" s="6">
        <v>0.52800000000000002</v>
      </c>
      <c r="N3495" s="8">
        <f t="shared" si="164"/>
        <v>-0.16449846665327592</v>
      </c>
    </row>
    <row r="3496" spans="1:14" x14ac:dyDescent="0.35">
      <c r="A3496" s="4">
        <v>2</v>
      </c>
      <c r="B3496" s="4">
        <f t="shared" si="162"/>
        <v>-0.15518246266652197</v>
      </c>
      <c r="G3496" s="4">
        <v>64</v>
      </c>
      <c r="H3496" s="4">
        <f t="shared" si="163"/>
        <v>10.251937478233007</v>
      </c>
      <c r="M3496" s="6">
        <v>0.39600000000000002</v>
      </c>
      <c r="N3496" s="8">
        <f t="shared" si="164"/>
        <v>-3.0666009795747797</v>
      </c>
    </row>
    <row r="3497" spans="1:14" x14ac:dyDescent="0.35">
      <c r="A3497" s="4">
        <v>10</v>
      </c>
      <c r="B3497" s="4">
        <f t="shared" si="162"/>
        <v>0.76964184735633479</v>
      </c>
      <c r="G3497" s="4">
        <v>17</v>
      </c>
      <c r="H3497" s="4">
        <f t="shared" si="163"/>
        <v>0.19213779003356452</v>
      </c>
      <c r="M3497" s="6">
        <v>0.64700000000000002</v>
      </c>
      <c r="N3497" s="8">
        <f t="shared" si="164"/>
        <v>1.9221846839715746E-2</v>
      </c>
    </row>
    <row r="3498" spans="1:14" x14ac:dyDescent="0.35">
      <c r="A3498" s="4">
        <v>4</v>
      </c>
      <c r="B3498" s="4">
        <f t="shared" si="162"/>
        <v>-5.2615367038240336E-3</v>
      </c>
      <c r="G3498" s="4">
        <v>64</v>
      </c>
      <c r="H3498" s="4">
        <f t="shared" si="163"/>
        <v>10.251937478233007</v>
      </c>
      <c r="M3498" s="6">
        <v>0.45700000000000002</v>
      </c>
      <c r="N3498" s="8">
        <f t="shared" si="164"/>
        <v>-1.1076308346973187</v>
      </c>
    </row>
    <row r="3499" spans="1:14" x14ac:dyDescent="0.35">
      <c r="A3499" s="4">
        <v>13</v>
      </c>
      <c r="B3499" s="4">
        <f t="shared" si="162"/>
        <v>3.1223759862323677</v>
      </c>
      <c r="G3499" s="4">
        <v>3</v>
      </c>
      <c r="H3499" s="4">
        <f t="shared" si="163"/>
        <v>1.0559170223704954E-3</v>
      </c>
      <c r="M3499" s="6">
        <v>0.64100000000000001</v>
      </c>
      <c r="N3499" s="8">
        <f t="shared" si="164"/>
        <v>1.1657241397886296E-2</v>
      </c>
    </row>
    <row r="3500" spans="1:14" x14ac:dyDescent="0.35">
      <c r="A3500" s="4">
        <v>3</v>
      </c>
      <c r="B3500" s="4">
        <f t="shared" si="162"/>
        <v>-4.4986550222447359E-2</v>
      </c>
      <c r="G3500" s="4">
        <v>67</v>
      </c>
      <c r="H3500" s="4">
        <f t="shared" si="163"/>
        <v>11.762250792563604</v>
      </c>
      <c r="M3500" s="6">
        <v>0.86399999999999999</v>
      </c>
      <c r="N3500" s="8">
        <f t="shared" si="164"/>
        <v>5.41014207651404</v>
      </c>
    </row>
    <row r="3501" spans="1:14" x14ac:dyDescent="0.35">
      <c r="A3501" s="4">
        <v>1</v>
      </c>
      <c r="B3501" s="4">
        <f t="shared" si="162"/>
        <v>-0.3718571701143138</v>
      </c>
      <c r="G3501" s="4">
        <v>73</v>
      </c>
      <c r="H3501" s="4">
        <f t="shared" si="163"/>
        <v>15.213691566351965</v>
      </c>
      <c r="M3501" s="6">
        <v>0.81299999999999994</v>
      </c>
      <c r="N3501" s="8">
        <f t="shared" si="164"/>
        <v>2.7787206272138008</v>
      </c>
    </row>
    <row r="3502" spans="1:14" x14ac:dyDescent="0.35">
      <c r="A3502" s="4">
        <v>9</v>
      </c>
      <c r="B3502" s="4">
        <f t="shared" si="162"/>
        <v>0.39657640974683322</v>
      </c>
      <c r="G3502" s="4">
        <v>12</v>
      </c>
      <c r="H3502" s="4">
        <f t="shared" si="163"/>
        <v>6.7578689431711705E-2</v>
      </c>
      <c r="M3502" s="6">
        <v>0.78900000000000003</v>
      </c>
      <c r="N3502" s="8">
        <f t="shared" si="164"/>
        <v>1.9128545066973117</v>
      </c>
    </row>
    <row r="3503" spans="1:14" x14ac:dyDescent="0.35">
      <c r="A3503" s="4">
        <v>12</v>
      </c>
      <c r="B3503" s="4">
        <f t="shared" si="162"/>
        <v>2.0965337395208357</v>
      </c>
      <c r="G3503" s="4">
        <v>21</v>
      </c>
      <c r="H3503" s="4">
        <f t="shared" si="163"/>
        <v>0.36217953867307984</v>
      </c>
      <c r="M3503" s="6">
        <v>0.32900000000000001</v>
      </c>
      <c r="N3503" s="8">
        <f t="shared" si="164"/>
        <v>-6.9915352370286046</v>
      </c>
    </row>
    <row r="3504" spans="1:14" x14ac:dyDescent="0.35">
      <c r="A3504" s="4">
        <v>1</v>
      </c>
      <c r="B3504" s="4">
        <f t="shared" si="162"/>
        <v>-0.3718571701143138</v>
      </c>
      <c r="G3504" s="4">
        <v>1</v>
      </c>
      <c r="H3504" s="4">
        <f t="shared" si="163"/>
        <v>3.9108037865573909E-5</v>
      </c>
      <c r="M3504" s="6">
        <v>0.72399999999999998</v>
      </c>
      <c r="N3504" s="8">
        <f t="shared" si="164"/>
        <v>0.50387319361029381</v>
      </c>
    </row>
    <row r="3505" spans="1:14" x14ac:dyDescent="0.35">
      <c r="A3505" s="4">
        <v>7</v>
      </c>
      <c r="B3505" s="4">
        <f t="shared" si="162"/>
        <v>5.1167071081998236E-2</v>
      </c>
      <c r="G3505" s="4">
        <v>39</v>
      </c>
      <c r="H3505" s="4">
        <f t="shared" si="163"/>
        <v>2.3198496981479786</v>
      </c>
      <c r="M3505" s="6">
        <v>0.36799999999999999</v>
      </c>
      <c r="N3505" s="8">
        <f t="shared" si="164"/>
        <v>-4.4497639899289014</v>
      </c>
    </row>
    <row r="3506" spans="1:14" x14ac:dyDescent="0.35">
      <c r="A3506" s="4">
        <v>3</v>
      </c>
      <c r="B3506" s="4">
        <f t="shared" si="162"/>
        <v>-4.4986550222447359E-2</v>
      </c>
      <c r="G3506" s="4">
        <v>79</v>
      </c>
      <c r="H3506" s="4">
        <f t="shared" si="163"/>
        <v>19.281787881204689</v>
      </c>
      <c r="M3506" s="6">
        <v>0.86399999999999999</v>
      </c>
      <c r="N3506" s="8">
        <f t="shared" si="164"/>
        <v>5.41014207651404</v>
      </c>
    </row>
    <row r="3507" spans="1:14" x14ac:dyDescent="0.35">
      <c r="A3507" s="4">
        <v>3</v>
      </c>
      <c r="B3507" s="4">
        <f t="shared" si="162"/>
        <v>-4.4986550222447359E-2</v>
      </c>
      <c r="G3507" s="4">
        <v>52</v>
      </c>
      <c r="H3507" s="4">
        <f t="shared" si="163"/>
        <v>5.498902988202615</v>
      </c>
      <c r="M3507" s="6">
        <v>0.60799999999999998</v>
      </c>
      <c r="N3507" s="8">
        <f t="shared" si="164"/>
        <v>1.3420343207660652E-10</v>
      </c>
    </row>
    <row r="3508" spans="1:14" x14ac:dyDescent="0.35">
      <c r="A3508" s="4">
        <v>4</v>
      </c>
      <c r="B3508" s="4">
        <f t="shared" si="162"/>
        <v>-5.2615367038240336E-3</v>
      </c>
      <c r="G3508" s="4">
        <v>69</v>
      </c>
      <c r="H3508" s="4">
        <f t="shared" si="163"/>
        <v>12.847342411181817</v>
      </c>
      <c r="M3508" s="6">
        <v>0.45200000000000001</v>
      </c>
      <c r="N3508" s="8">
        <f t="shared" si="164"/>
        <v>-1.2214020764708653</v>
      </c>
    </row>
    <row r="3509" spans="1:14" x14ac:dyDescent="0.35">
      <c r="A3509" s="4">
        <v>2</v>
      </c>
      <c r="B3509" s="4">
        <f t="shared" si="162"/>
        <v>-0.15518246266652197</v>
      </c>
      <c r="G3509" s="4">
        <v>55</v>
      </c>
      <c r="H3509" s="4">
        <f t="shared" si="163"/>
        <v>6.5065997998848584</v>
      </c>
      <c r="M3509" s="6">
        <v>0.58099999999999996</v>
      </c>
      <c r="N3509" s="8">
        <f t="shared" si="164"/>
        <v>-6.2891397626936374E-3</v>
      </c>
    </row>
    <row r="3510" spans="1:14" x14ac:dyDescent="0.35">
      <c r="A3510" s="4">
        <v>4</v>
      </c>
      <c r="B3510" s="4">
        <f t="shared" si="162"/>
        <v>-5.2615367038240336E-3</v>
      </c>
      <c r="G3510" s="4">
        <v>0</v>
      </c>
      <c r="H3510" s="4">
        <f t="shared" si="163"/>
        <v>0</v>
      </c>
      <c r="M3510" s="6">
        <v>0.45</v>
      </c>
      <c r="N3510" s="8">
        <f t="shared" si="164"/>
        <v>-1.2690070034782408</v>
      </c>
    </row>
    <row r="3511" spans="1:14" x14ac:dyDescent="0.35">
      <c r="A3511" s="4">
        <v>1</v>
      </c>
      <c r="B3511" s="4">
        <f t="shared" si="162"/>
        <v>-0.3718571701143138</v>
      </c>
      <c r="G3511" s="4">
        <v>46</v>
      </c>
      <c r="H3511" s="4">
        <f t="shared" si="163"/>
        <v>3.8066199736835009</v>
      </c>
      <c r="M3511" s="6">
        <v>0.67700000000000005</v>
      </c>
      <c r="N3511" s="8">
        <f t="shared" si="164"/>
        <v>0.10618555281088778</v>
      </c>
    </row>
    <row r="3512" spans="1:14" x14ac:dyDescent="0.35">
      <c r="A3512" s="4">
        <v>1</v>
      </c>
      <c r="B3512" s="4">
        <f t="shared" si="162"/>
        <v>-0.3718571701143138</v>
      </c>
      <c r="G3512" s="4">
        <v>50</v>
      </c>
      <c r="H3512" s="4">
        <f t="shared" si="163"/>
        <v>4.8885047331967373</v>
      </c>
      <c r="M3512" s="6">
        <v>0.44700000000000001</v>
      </c>
      <c r="N3512" s="8">
        <f t="shared" si="164"/>
        <v>-1.3427088974396746</v>
      </c>
    </row>
    <row r="3513" spans="1:14" x14ac:dyDescent="0.35">
      <c r="A3513" s="4">
        <v>4</v>
      </c>
      <c r="B3513" s="4">
        <f t="shared" si="162"/>
        <v>-5.2615367038240336E-3</v>
      </c>
      <c r="G3513" s="4">
        <v>0</v>
      </c>
      <c r="H3513" s="4">
        <f t="shared" si="163"/>
        <v>0</v>
      </c>
      <c r="M3513" s="6">
        <v>0.26300000000000001</v>
      </c>
      <c r="N3513" s="8">
        <f t="shared" si="164"/>
        <v>-13.221598371698555</v>
      </c>
    </row>
    <row r="3514" spans="1:14" x14ac:dyDescent="0.35">
      <c r="A3514" s="4">
        <v>5</v>
      </c>
      <c r="B3514" s="4">
        <f t="shared" si="162"/>
        <v>4.7396761401866345E-7</v>
      </c>
      <c r="G3514" s="4">
        <v>57</v>
      </c>
      <c r="H3514" s="4">
        <f t="shared" si="163"/>
        <v>7.2425348564392262</v>
      </c>
      <c r="M3514" s="6">
        <v>0.59699999999999998</v>
      </c>
      <c r="N3514" s="8">
        <f t="shared" si="164"/>
        <v>-4.201563715793461E-4</v>
      </c>
    </row>
    <row r="3515" spans="1:14" x14ac:dyDescent="0.35">
      <c r="A3515" s="4">
        <v>2</v>
      </c>
      <c r="B3515" s="4">
        <f t="shared" si="162"/>
        <v>-0.15518246266652197</v>
      </c>
      <c r="G3515" s="4">
        <v>0</v>
      </c>
      <c r="H3515" s="4">
        <f t="shared" si="163"/>
        <v>0</v>
      </c>
      <c r="M3515" s="6">
        <v>0.877</v>
      </c>
      <c r="N3515" s="8">
        <f t="shared" si="164"/>
        <v>6.2766404465160042</v>
      </c>
    </row>
    <row r="3516" spans="1:14" x14ac:dyDescent="0.35">
      <c r="A3516" s="4">
        <v>2</v>
      </c>
      <c r="B3516" s="4">
        <f t="shared" si="162"/>
        <v>-0.15518246266652197</v>
      </c>
      <c r="G3516" s="4">
        <v>51</v>
      </c>
      <c r="H3516" s="4">
        <f t="shared" si="163"/>
        <v>5.1877203309062425</v>
      </c>
      <c r="M3516" s="6">
        <v>0.65800000000000003</v>
      </c>
      <c r="N3516" s="8">
        <f t="shared" si="164"/>
        <v>4.0454175343420051E-2</v>
      </c>
    </row>
    <row r="3517" spans="1:14" x14ac:dyDescent="0.35">
      <c r="A3517" s="4">
        <v>2</v>
      </c>
      <c r="B3517" s="4">
        <f t="shared" si="162"/>
        <v>-0.15518246266652197</v>
      </c>
      <c r="G3517" s="4">
        <v>0</v>
      </c>
      <c r="H3517" s="4">
        <f t="shared" si="163"/>
        <v>0</v>
      </c>
      <c r="M3517" s="6">
        <v>0.93</v>
      </c>
      <c r="N3517" s="8">
        <f t="shared" si="164"/>
        <v>10.764119330405121</v>
      </c>
    </row>
    <row r="3518" spans="1:14" x14ac:dyDescent="0.35">
      <c r="A3518" s="4">
        <v>10</v>
      </c>
      <c r="B3518" s="4">
        <f t="shared" si="162"/>
        <v>0.76964184735633479</v>
      </c>
      <c r="G3518" s="4">
        <v>38</v>
      </c>
      <c r="H3518" s="4">
        <f t="shared" si="163"/>
        <v>2.1459362537597708</v>
      </c>
      <c r="M3518" s="6">
        <v>0.622</v>
      </c>
      <c r="N3518" s="8">
        <f t="shared" si="164"/>
        <v>8.9830652317760126E-4</v>
      </c>
    </row>
    <row r="3519" spans="1:14" x14ac:dyDescent="0.35">
      <c r="A3519" s="4">
        <v>3</v>
      </c>
      <c r="B3519" s="4">
        <f t="shared" si="162"/>
        <v>-4.4986550222447359E-2</v>
      </c>
      <c r="G3519" s="4">
        <v>0</v>
      </c>
      <c r="H3519" s="4">
        <f t="shared" si="163"/>
        <v>0</v>
      </c>
      <c r="M3519" s="6">
        <v>0.46300000000000002</v>
      </c>
      <c r="N3519" s="8">
        <f t="shared" si="164"/>
        <v>-0.98071207906365276</v>
      </c>
    </row>
    <row r="3520" spans="1:14" x14ac:dyDescent="0.35">
      <c r="A3520" s="4">
        <v>2</v>
      </c>
      <c r="B3520" s="4">
        <f t="shared" si="162"/>
        <v>-0.15518246266652197</v>
      </c>
      <c r="G3520" s="4">
        <v>0</v>
      </c>
      <c r="H3520" s="4">
        <f t="shared" si="163"/>
        <v>0</v>
      </c>
      <c r="M3520" s="6">
        <v>0.36399999999999999</v>
      </c>
      <c r="N3520" s="8">
        <f t="shared" si="164"/>
        <v>-4.6760525096263397</v>
      </c>
    </row>
    <row r="3521" spans="1:14" x14ac:dyDescent="0.35">
      <c r="A3521" s="4">
        <v>1</v>
      </c>
      <c r="B3521" s="4">
        <f t="shared" si="162"/>
        <v>-0.3718571701143138</v>
      </c>
      <c r="G3521" s="4">
        <v>0</v>
      </c>
      <c r="H3521" s="4">
        <f t="shared" si="163"/>
        <v>0</v>
      </c>
      <c r="M3521" s="6">
        <v>0.56200000000000006</v>
      </c>
      <c r="N3521" s="8">
        <f t="shared" si="164"/>
        <v>-3.1207950400583155E-2</v>
      </c>
    </row>
    <row r="3522" spans="1:14" x14ac:dyDescent="0.35">
      <c r="A3522" s="4">
        <v>9</v>
      </c>
      <c r="B3522" s="4">
        <f t="shared" ref="B3522:B3585" si="165">((A3522-E$3)/E$4)^3</f>
        <v>0.39657640974683322</v>
      </c>
      <c r="G3522" s="4">
        <v>0</v>
      </c>
      <c r="H3522" s="4">
        <f t="shared" ref="H3522:H3585" si="166">((G3522-K$3)/K$4)^3</f>
        <v>0</v>
      </c>
      <c r="M3522" s="6">
        <v>0.58699999999999997</v>
      </c>
      <c r="N3522" s="8">
        <f t="shared" ref="N3522:N3585" si="167">((M3522-Q$3)/Q$4)^3</f>
        <v>-2.9520582096112398E-3</v>
      </c>
    </row>
    <row r="3523" spans="1:14" x14ac:dyDescent="0.35">
      <c r="A3523" s="4">
        <v>11</v>
      </c>
      <c r="B3523" s="4">
        <f t="shared" si="165"/>
        <v>1.3242916585882474</v>
      </c>
      <c r="G3523" s="4">
        <v>50</v>
      </c>
      <c r="H3523" s="4">
        <f t="shared" si="166"/>
        <v>4.8885047331967373</v>
      </c>
      <c r="M3523" s="6">
        <v>0.54300000000000004</v>
      </c>
      <c r="N3523" s="8">
        <f t="shared" si="167"/>
        <v>-8.8176121130856211E-2</v>
      </c>
    </row>
    <row r="3524" spans="1:14" x14ac:dyDescent="0.35">
      <c r="A3524" s="4">
        <v>7</v>
      </c>
      <c r="B3524" s="4">
        <f t="shared" si="165"/>
        <v>5.1167071081998236E-2</v>
      </c>
      <c r="G3524" s="4">
        <v>0</v>
      </c>
      <c r="H3524" s="4">
        <f t="shared" si="166"/>
        <v>0</v>
      </c>
      <c r="M3524" s="6">
        <v>0.59799999999999998</v>
      </c>
      <c r="N3524" s="8">
        <f t="shared" si="167"/>
        <v>-3.1502279422650762E-4</v>
      </c>
    </row>
    <row r="3525" spans="1:14" x14ac:dyDescent="0.35">
      <c r="A3525" s="4">
        <v>5</v>
      </c>
      <c r="B3525" s="4">
        <f t="shared" si="165"/>
        <v>4.7396761401866345E-7</v>
      </c>
      <c r="G3525" s="4">
        <v>28</v>
      </c>
      <c r="H3525" s="4">
        <f t="shared" si="166"/>
        <v>0.85849964722507843</v>
      </c>
      <c r="M3525" s="6">
        <v>0.71899999999999997</v>
      </c>
      <c r="N3525" s="8">
        <f t="shared" si="167"/>
        <v>0.44152366134381188</v>
      </c>
    </row>
    <row r="3526" spans="1:14" x14ac:dyDescent="0.35">
      <c r="A3526" s="4">
        <v>2</v>
      </c>
      <c r="B3526" s="4">
        <f t="shared" si="165"/>
        <v>-0.15518246266652197</v>
      </c>
      <c r="G3526" s="4">
        <v>0</v>
      </c>
      <c r="H3526" s="4">
        <f t="shared" si="166"/>
        <v>0</v>
      </c>
      <c r="M3526" s="6">
        <v>0.82699999999999996</v>
      </c>
      <c r="N3526" s="8">
        <f t="shared" si="167"/>
        <v>3.3875468819564163</v>
      </c>
    </row>
    <row r="3527" spans="1:14" x14ac:dyDescent="0.35">
      <c r="A3527" s="4">
        <v>1</v>
      </c>
      <c r="B3527" s="4">
        <f t="shared" si="165"/>
        <v>-0.3718571701143138</v>
      </c>
      <c r="G3527" s="4">
        <v>26</v>
      </c>
      <c r="H3527" s="4">
        <f t="shared" si="166"/>
        <v>0.68736287352532688</v>
      </c>
      <c r="M3527" s="6">
        <v>0.75800000000000001</v>
      </c>
      <c r="N3527" s="8">
        <f t="shared" si="167"/>
        <v>1.0890079266803685</v>
      </c>
    </row>
    <row r="3528" spans="1:14" x14ac:dyDescent="0.35">
      <c r="A3528" s="4">
        <v>4</v>
      </c>
      <c r="B3528" s="4">
        <f t="shared" si="165"/>
        <v>-5.2615367038240336E-3</v>
      </c>
      <c r="G3528" s="4">
        <v>23</v>
      </c>
      <c r="H3528" s="4">
        <f t="shared" si="166"/>
        <v>0.47582749671043761</v>
      </c>
      <c r="M3528" s="6">
        <v>0.56899999999999995</v>
      </c>
      <c r="N3528" s="8">
        <f t="shared" si="167"/>
        <v>-1.9002259129120399E-2</v>
      </c>
    </row>
    <row r="3529" spans="1:14" x14ac:dyDescent="0.35">
      <c r="A3529" s="4">
        <v>2</v>
      </c>
      <c r="B3529" s="4">
        <f t="shared" si="165"/>
        <v>-0.15518246266652197</v>
      </c>
      <c r="G3529" s="4">
        <v>0</v>
      </c>
      <c r="H3529" s="4">
        <f t="shared" si="166"/>
        <v>0</v>
      </c>
      <c r="M3529" s="6">
        <v>0.61299999999999999</v>
      </c>
      <c r="N3529" s="8">
        <f t="shared" si="167"/>
        <v>4.2105162165599082E-5</v>
      </c>
    </row>
    <row r="3530" spans="1:14" x14ac:dyDescent="0.35">
      <c r="A3530" s="4">
        <v>4</v>
      </c>
      <c r="B3530" s="4">
        <f t="shared" si="165"/>
        <v>-5.2615367038240336E-3</v>
      </c>
      <c r="G3530" s="4">
        <v>0</v>
      </c>
      <c r="H3530" s="4">
        <f t="shared" si="166"/>
        <v>0</v>
      </c>
      <c r="M3530" s="6">
        <v>0.73899999999999999</v>
      </c>
      <c r="N3530" s="8">
        <f t="shared" si="167"/>
        <v>0.72554638786525327</v>
      </c>
    </row>
    <row r="3531" spans="1:14" x14ac:dyDescent="0.35">
      <c r="A3531" s="4">
        <v>3</v>
      </c>
      <c r="B3531" s="4">
        <f t="shared" si="165"/>
        <v>-4.4986550222447359E-2</v>
      </c>
      <c r="G3531" s="4">
        <v>0</v>
      </c>
      <c r="H3531" s="4">
        <f t="shared" si="166"/>
        <v>0</v>
      </c>
      <c r="M3531" s="6">
        <v>0.60899999999999999</v>
      </c>
      <c r="N3531" s="8">
        <f t="shared" si="167"/>
        <v>3.9989793115661172E-7</v>
      </c>
    </row>
    <row r="3532" spans="1:14" x14ac:dyDescent="0.35">
      <c r="A3532" s="4">
        <v>1</v>
      </c>
      <c r="B3532" s="4">
        <f t="shared" si="165"/>
        <v>-0.3718571701143138</v>
      </c>
      <c r="G3532" s="4">
        <v>0</v>
      </c>
      <c r="H3532" s="4">
        <f t="shared" si="166"/>
        <v>0</v>
      </c>
      <c r="M3532" s="6">
        <v>0.74</v>
      </c>
      <c r="N3532" s="8">
        <f t="shared" si="167"/>
        <v>0.74227950102694285</v>
      </c>
    </row>
    <row r="3533" spans="1:14" x14ac:dyDescent="0.35">
      <c r="A3533" s="4">
        <v>3</v>
      </c>
      <c r="B3533" s="4">
        <f t="shared" si="165"/>
        <v>-4.4986550222447359E-2</v>
      </c>
      <c r="G3533" s="4">
        <v>73</v>
      </c>
      <c r="H3533" s="4">
        <f t="shared" si="166"/>
        <v>15.213691566351965</v>
      </c>
      <c r="M3533" s="6">
        <v>0.75</v>
      </c>
      <c r="N3533" s="8">
        <f t="shared" si="167"/>
        <v>0.92397202796381506</v>
      </c>
    </row>
    <row r="3534" spans="1:14" x14ac:dyDescent="0.35">
      <c r="A3534" s="4">
        <v>3</v>
      </c>
      <c r="B3534" s="4">
        <f t="shared" si="165"/>
        <v>-4.4986550222447359E-2</v>
      </c>
      <c r="G3534" s="4">
        <v>2</v>
      </c>
      <c r="H3534" s="4">
        <f t="shared" si="166"/>
        <v>3.1286430292459127E-4</v>
      </c>
      <c r="M3534" s="6">
        <v>0.63500000000000001</v>
      </c>
      <c r="N3534" s="8">
        <f t="shared" si="167"/>
        <v>6.3943860832736824E-3</v>
      </c>
    </row>
    <row r="3535" spans="1:14" x14ac:dyDescent="0.35">
      <c r="A3535" s="4">
        <v>7</v>
      </c>
      <c r="B3535" s="4">
        <f t="shared" si="165"/>
        <v>5.1167071081998236E-2</v>
      </c>
      <c r="G3535" s="4">
        <v>0</v>
      </c>
      <c r="H3535" s="4">
        <f t="shared" si="166"/>
        <v>0</v>
      </c>
      <c r="M3535" s="6">
        <v>0.64300000000000002</v>
      </c>
      <c r="N3535" s="8">
        <f t="shared" si="167"/>
        <v>1.3902406528412025E-2</v>
      </c>
    </row>
    <row r="3536" spans="1:14" x14ac:dyDescent="0.35">
      <c r="A3536" s="4">
        <v>3</v>
      </c>
      <c r="B3536" s="4">
        <f t="shared" si="165"/>
        <v>-4.4986550222447359E-2</v>
      </c>
      <c r="G3536" s="4">
        <v>63</v>
      </c>
      <c r="H3536" s="4">
        <f t="shared" si="166"/>
        <v>9.7788475441731553</v>
      </c>
      <c r="M3536" s="6">
        <v>0.59199999999999997</v>
      </c>
      <c r="N3536" s="8">
        <f t="shared" si="167"/>
        <v>-1.3012868720779327E-3</v>
      </c>
    </row>
    <row r="3537" spans="1:14" x14ac:dyDescent="0.35">
      <c r="A3537" s="4">
        <v>4</v>
      </c>
      <c r="B3537" s="4">
        <f t="shared" si="165"/>
        <v>-5.2615367038240336E-3</v>
      </c>
      <c r="G3537" s="4">
        <v>68</v>
      </c>
      <c r="H3537" s="4">
        <f t="shared" si="166"/>
        <v>12.296818562148129</v>
      </c>
      <c r="M3537" s="6">
        <v>0.70699999999999996</v>
      </c>
      <c r="N3537" s="8">
        <f t="shared" si="167"/>
        <v>0.31332626990721746</v>
      </c>
    </row>
    <row r="3538" spans="1:14" x14ac:dyDescent="0.35">
      <c r="A3538" s="4">
        <v>8</v>
      </c>
      <c r="B3538" s="4">
        <f t="shared" si="165"/>
        <v>0.16908744968147643</v>
      </c>
      <c r="G3538" s="4">
        <v>0</v>
      </c>
      <c r="H3538" s="4">
        <f t="shared" si="166"/>
        <v>0</v>
      </c>
      <c r="M3538" s="6">
        <v>0.92200000000000004</v>
      </c>
      <c r="N3538" s="8">
        <f t="shared" si="167"/>
        <v>9.9817693396822325</v>
      </c>
    </row>
    <row r="3539" spans="1:14" x14ac:dyDescent="0.35">
      <c r="A3539" s="4">
        <v>4</v>
      </c>
      <c r="B3539" s="4">
        <f t="shared" si="165"/>
        <v>-5.2615367038240336E-3</v>
      </c>
      <c r="G3539" s="4">
        <v>63</v>
      </c>
      <c r="H3539" s="4">
        <f t="shared" si="166"/>
        <v>9.7788475441731553</v>
      </c>
      <c r="M3539" s="6">
        <v>0.58799999999999997</v>
      </c>
      <c r="N3539" s="8">
        <f t="shared" si="167"/>
        <v>-2.548733923670552E-3</v>
      </c>
    </row>
    <row r="3540" spans="1:14" x14ac:dyDescent="0.35">
      <c r="A3540" s="4">
        <v>9</v>
      </c>
      <c r="B3540" s="4">
        <f t="shared" si="165"/>
        <v>0.39657640974683322</v>
      </c>
      <c r="G3540" s="4">
        <v>0</v>
      </c>
      <c r="H3540" s="4">
        <f t="shared" si="166"/>
        <v>0</v>
      </c>
      <c r="M3540" s="6">
        <v>0.28599999999999998</v>
      </c>
      <c r="N3540" s="8">
        <f t="shared" si="167"/>
        <v>-10.749150425234756</v>
      </c>
    </row>
    <row r="3541" spans="1:14" x14ac:dyDescent="0.35">
      <c r="A3541" s="4">
        <v>4</v>
      </c>
      <c r="B3541" s="4">
        <f t="shared" si="165"/>
        <v>-5.2615367038240336E-3</v>
      </c>
      <c r="G3541" s="4">
        <v>0</v>
      </c>
      <c r="H3541" s="4">
        <f t="shared" si="166"/>
        <v>0</v>
      </c>
      <c r="M3541" s="6">
        <v>0.754</v>
      </c>
      <c r="N3541" s="8">
        <f t="shared" si="167"/>
        <v>1.0042309320721532</v>
      </c>
    </row>
    <row r="3542" spans="1:14" x14ac:dyDescent="0.35">
      <c r="A3542" s="4">
        <v>3</v>
      </c>
      <c r="B3542" s="4">
        <f t="shared" si="165"/>
        <v>-4.4986550222447359E-2</v>
      </c>
      <c r="G3542" s="4">
        <v>0</v>
      </c>
      <c r="H3542" s="4">
        <f t="shared" si="166"/>
        <v>0</v>
      </c>
      <c r="M3542" s="6">
        <v>0.53300000000000003</v>
      </c>
      <c r="N3542" s="8">
        <f t="shared" si="167"/>
        <v>-0.13551723112396996</v>
      </c>
    </row>
    <row r="3543" spans="1:14" x14ac:dyDescent="0.35">
      <c r="A3543" s="4">
        <v>1</v>
      </c>
      <c r="B3543" s="4">
        <f t="shared" si="165"/>
        <v>-0.3718571701143138</v>
      </c>
      <c r="G3543" s="4">
        <v>25</v>
      </c>
      <c r="H3543" s="4">
        <f t="shared" si="166"/>
        <v>0.61106309164959216</v>
      </c>
      <c r="M3543" s="6">
        <v>0.53</v>
      </c>
      <c r="N3543" s="8">
        <f t="shared" si="167"/>
        <v>-0.15245598737074595</v>
      </c>
    </row>
    <row r="3544" spans="1:14" x14ac:dyDescent="0.35">
      <c r="A3544" s="4">
        <v>10</v>
      </c>
      <c r="B3544" s="4">
        <f t="shared" si="165"/>
        <v>0.76964184735633479</v>
      </c>
      <c r="G3544" s="4">
        <v>63</v>
      </c>
      <c r="H3544" s="4">
        <f t="shared" si="166"/>
        <v>9.7788475441731553</v>
      </c>
      <c r="M3544" s="6">
        <v>0.57399999999999995</v>
      </c>
      <c r="N3544" s="8">
        <f t="shared" si="167"/>
        <v>-1.2579996149471865E-2</v>
      </c>
    </row>
    <row r="3545" spans="1:14" x14ac:dyDescent="0.35">
      <c r="A3545" s="4">
        <v>2</v>
      </c>
      <c r="B3545" s="4">
        <f t="shared" si="165"/>
        <v>-0.15518246266652197</v>
      </c>
      <c r="G3545" s="4">
        <v>11</v>
      </c>
      <c r="H3545" s="4">
        <f t="shared" si="166"/>
        <v>5.2052798399078858E-2</v>
      </c>
      <c r="M3545" s="6">
        <v>0.64400000000000002</v>
      </c>
      <c r="N3545" s="8">
        <f t="shared" si="167"/>
        <v>1.5125728162088608E-2</v>
      </c>
    </row>
    <row r="3546" spans="1:14" x14ac:dyDescent="0.35">
      <c r="A3546" s="4">
        <v>1</v>
      </c>
      <c r="B3546" s="4">
        <f t="shared" si="165"/>
        <v>-0.3718571701143138</v>
      </c>
      <c r="G3546" s="4">
        <v>79</v>
      </c>
      <c r="H3546" s="4">
        <f t="shared" si="166"/>
        <v>19.281787881204689</v>
      </c>
      <c r="M3546" s="6">
        <v>0.63600000000000001</v>
      </c>
      <c r="N3546" s="8">
        <f t="shared" si="167"/>
        <v>7.1294051916223561E-3</v>
      </c>
    </row>
    <row r="3547" spans="1:14" x14ac:dyDescent="0.35">
      <c r="A3547" s="4">
        <v>1</v>
      </c>
      <c r="B3547" s="4">
        <f t="shared" si="165"/>
        <v>-0.3718571701143138</v>
      </c>
      <c r="G3547" s="4">
        <v>0</v>
      </c>
      <c r="H3547" s="4">
        <f t="shared" si="166"/>
        <v>0</v>
      </c>
      <c r="M3547" s="6">
        <v>0.76500000000000001</v>
      </c>
      <c r="N3547" s="8">
        <f t="shared" si="167"/>
        <v>1.248611449119776</v>
      </c>
    </row>
    <row r="3548" spans="1:14" x14ac:dyDescent="0.35">
      <c r="A3548" s="4">
        <v>5</v>
      </c>
      <c r="B3548" s="4">
        <f t="shared" si="165"/>
        <v>4.7396761401866345E-7</v>
      </c>
      <c r="G3548" s="4">
        <v>0</v>
      </c>
      <c r="H3548" s="4">
        <f t="shared" si="166"/>
        <v>0</v>
      </c>
      <c r="M3548" s="6">
        <v>0.54900000000000004</v>
      </c>
      <c r="N3548" s="8">
        <f t="shared" si="167"/>
        <v>-6.5919596134517061E-2</v>
      </c>
    </row>
    <row r="3549" spans="1:14" x14ac:dyDescent="0.35">
      <c r="A3549" s="4">
        <v>7</v>
      </c>
      <c r="B3549" s="4">
        <f t="shared" si="165"/>
        <v>5.1167071081998236E-2</v>
      </c>
      <c r="G3549" s="4">
        <v>0</v>
      </c>
      <c r="H3549" s="4">
        <f t="shared" si="166"/>
        <v>0</v>
      </c>
      <c r="M3549" s="6">
        <v>0.64</v>
      </c>
      <c r="N3549" s="8">
        <f t="shared" si="167"/>
        <v>1.0631531650546736E-2</v>
      </c>
    </row>
    <row r="3550" spans="1:14" x14ac:dyDescent="0.35">
      <c r="A3550" s="4">
        <v>13</v>
      </c>
      <c r="B3550" s="4">
        <f t="shared" si="165"/>
        <v>3.1223759862323677</v>
      </c>
      <c r="G3550" s="4">
        <v>59</v>
      </c>
      <c r="H3550" s="4">
        <f t="shared" si="166"/>
        <v>8.0319697087937048</v>
      </c>
      <c r="M3550" s="6">
        <v>0.48399999999999999</v>
      </c>
      <c r="N3550" s="8">
        <f t="shared" si="167"/>
        <v>-0.61318124630783766</v>
      </c>
    </row>
    <row r="3551" spans="1:14" x14ac:dyDescent="0.35">
      <c r="A3551" s="4">
        <v>2</v>
      </c>
      <c r="B3551" s="4">
        <f t="shared" si="165"/>
        <v>-0.15518246266652197</v>
      </c>
      <c r="G3551" s="4">
        <v>0</v>
      </c>
      <c r="H3551" s="4">
        <f t="shared" si="166"/>
        <v>0</v>
      </c>
      <c r="M3551" s="6">
        <v>0.67300000000000004</v>
      </c>
      <c r="N3551" s="8">
        <f t="shared" si="167"/>
        <v>8.8786086516453769E-2</v>
      </c>
    </row>
    <row r="3552" spans="1:14" x14ac:dyDescent="0.35">
      <c r="A3552" s="4">
        <v>2</v>
      </c>
      <c r="B3552" s="4">
        <f t="shared" si="165"/>
        <v>-0.15518246266652197</v>
      </c>
      <c r="G3552" s="4">
        <v>55</v>
      </c>
      <c r="H3552" s="4">
        <f t="shared" si="166"/>
        <v>6.5065997998848584</v>
      </c>
      <c r="M3552" s="6">
        <v>0.67200000000000004</v>
      </c>
      <c r="N3552" s="8">
        <f t="shared" si="167"/>
        <v>8.4755546534409421E-2</v>
      </c>
    </row>
    <row r="3553" spans="1:14" x14ac:dyDescent="0.35">
      <c r="A3553" s="4">
        <v>2</v>
      </c>
      <c r="B3553" s="4">
        <f t="shared" si="165"/>
        <v>-0.15518246266652197</v>
      </c>
      <c r="G3553" s="4">
        <v>33</v>
      </c>
      <c r="H3553" s="4">
        <f t="shared" si="166"/>
        <v>1.4054255567751295</v>
      </c>
      <c r="M3553" s="6">
        <v>0.435</v>
      </c>
      <c r="N3553" s="8">
        <f t="shared" si="167"/>
        <v>-1.6660364085649029</v>
      </c>
    </row>
    <row r="3554" spans="1:14" x14ac:dyDescent="0.35">
      <c r="A3554" s="4">
        <v>4</v>
      </c>
      <c r="B3554" s="4">
        <f t="shared" si="165"/>
        <v>-5.2615367038240336E-3</v>
      </c>
      <c r="G3554" s="4">
        <v>55</v>
      </c>
      <c r="H3554" s="4">
        <f t="shared" si="166"/>
        <v>6.5065997998848584</v>
      </c>
      <c r="M3554" s="6">
        <v>0.79500000000000004</v>
      </c>
      <c r="N3554" s="8">
        <f t="shared" si="167"/>
        <v>2.1093749870434957</v>
      </c>
    </row>
    <row r="3555" spans="1:14" x14ac:dyDescent="0.35">
      <c r="A3555" s="4">
        <v>8</v>
      </c>
      <c r="B3555" s="4">
        <f t="shared" si="165"/>
        <v>0.16908744968147643</v>
      </c>
      <c r="G3555" s="4">
        <v>28</v>
      </c>
      <c r="H3555" s="4">
        <f t="shared" si="166"/>
        <v>0.85849964722507843</v>
      </c>
      <c r="M3555" s="6">
        <v>0.40600000000000003</v>
      </c>
      <c r="N3555" s="8">
        <f t="shared" si="167"/>
        <v>-2.6526568074351382</v>
      </c>
    </row>
    <row r="3556" spans="1:14" x14ac:dyDescent="0.35">
      <c r="A3556" s="4">
        <v>1</v>
      </c>
      <c r="B3556" s="4">
        <f t="shared" si="165"/>
        <v>-0.3718571701143138</v>
      </c>
      <c r="G3556" s="4">
        <v>67</v>
      </c>
      <c r="H3556" s="4">
        <f t="shared" si="166"/>
        <v>11.762250792563604</v>
      </c>
      <c r="M3556" s="6">
        <v>0.63800000000000001</v>
      </c>
      <c r="N3556" s="8">
        <f t="shared" si="167"/>
        <v>8.7641921654881896E-3</v>
      </c>
    </row>
    <row r="3557" spans="1:14" x14ac:dyDescent="0.35">
      <c r="A3557" s="4">
        <v>1</v>
      </c>
      <c r="B3557" s="4">
        <f t="shared" si="165"/>
        <v>-0.3718571701143138</v>
      </c>
      <c r="G3557" s="4">
        <v>40</v>
      </c>
      <c r="H3557" s="4">
        <f t="shared" si="166"/>
        <v>2.5029144233967302</v>
      </c>
      <c r="M3557" s="6">
        <v>0.65600000000000003</v>
      </c>
      <c r="N3557" s="8">
        <f t="shared" si="167"/>
        <v>3.579793816935227E-2</v>
      </c>
    </row>
    <row r="3558" spans="1:14" x14ac:dyDescent="0.35">
      <c r="A3558" s="4">
        <v>6</v>
      </c>
      <c r="B3558" s="4">
        <f t="shared" si="165"/>
        <v>6.8073778701327808E-3</v>
      </c>
      <c r="G3558" s="4">
        <v>0</v>
      </c>
      <c r="H3558" s="4">
        <f t="shared" si="166"/>
        <v>0</v>
      </c>
      <c r="M3558" s="6">
        <v>0.64500000000000002</v>
      </c>
      <c r="N3558" s="8">
        <f t="shared" si="167"/>
        <v>1.641878667503462E-2</v>
      </c>
    </row>
    <row r="3559" spans="1:14" x14ac:dyDescent="0.35">
      <c r="A3559" s="4">
        <v>3</v>
      </c>
      <c r="B3559" s="4">
        <f t="shared" si="165"/>
        <v>-4.4986550222447359E-2</v>
      </c>
      <c r="G3559" s="4">
        <v>0</v>
      </c>
      <c r="H3559" s="4">
        <f t="shared" si="166"/>
        <v>0</v>
      </c>
      <c r="M3559" s="6">
        <v>0.71099999999999997</v>
      </c>
      <c r="N3559" s="8">
        <f t="shared" si="167"/>
        <v>0.35282939338301084</v>
      </c>
    </row>
    <row r="3560" spans="1:14" x14ac:dyDescent="0.35">
      <c r="A3560" s="4">
        <v>14</v>
      </c>
      <c r="B3560" s="4">
        <f t="shared" si="165"/>
        <v>4.4378262948011065</v>
      </c>
      <c r="G3560" s="4">
        <v>0</v>
      </c>
      <c r="H3560" s="4">
        <f t="shared" si="166"/>
        <v>0</v>
      </c>
      <c r="M3560" s="6">
        <v>0.79800000000000004</v>
      </c>
      <c r="N3560" s="8">
        <f t="shared" si="167"/>
        <v>2.2124912537082713</v>
      </c>
    </row>
    <row r="3561" spans="1:14" x14ac:dyDescent="0.35">
      <c r="A3561" s="4">
        <v>31</v>
      </c>
      <c r="B3561" s="4">
        <f t="shared" si="165"/>
        <v>106.00216630446236</v>
      </c>
      <c r="G3561" s="4">
        <v>0</v>
      </c>
      <c r="H3561" s="4">
        <f t="shared" si="166"/>
        <v>0</v>
      </c>
      <c r="M3561" s="6">
        <v>0.40600000000000003</v>
      </c>
      <c r="N3561" s="8">
        <f t="shared" si="167"/>
        <v>-2.6526568074351382</v>
      </c>
    </row>
    <row r="3562" spans="1:14" x14ac:dyDescent="0.35">
      <c r="A3562" s="4">
        <v>4</v>
      </c>
      <c r="B3562" s="4">
        <f t="shared" si="165"/>
        <v>-5.2615367038240336E-3</v>
      </c>
      <c r="G3562" s="4">
        <v>72</v>
      </c>
      <c r="H3562" s="4">
        <f t="shared" si="166"/>
        <v>14.596996917249726</v>
      </c>
      <c r="M3562" s="6">
        <v>0.70699999999999996</v>
      </c>
      <c r="N3562" s="8">
        <f t="shared" si="167"/>
        <v>0.31332626990721746</v>
      </c>
    </row>
    <row r="3563" spans="1:14" x14ac:dyDescent="0.35">
      <c r="A3563" s="4">
        <v>1</v>
      </c>
      <c r="B3563" s="4">
        <f t="shared" si="165"/>
        <v>-0.3718571701143138</v>
      </c>
      <c r="G3563" s="4">
        <v>38</v>
      </c>
      <c r="H3563" s="4">
        <f t="shared" si="166"/>
        <v>2.1459362537597708</v>
      </c>
      <c r="M3563" s="6">
        <v>0.754</v>
      </c>
      <c r="N3563" s="8">
        <f t="shared" si="167"/>
        <v>1.0042309320721532</v>
      </c>
    </row>
    <row r="3564" spans="1:14" x14ac:dyDescent="0.35">
      <c r="A3564" s="4">
        <v>1</v>
      </c>
      <c r="B3564" s="4">
        <f t="shared" si="165"/>
        <v>-0.3718571701143138</v>
      </c>
      <c r="G3564" s="4">
        <v>22</v>
      </c>
      <c r="H3564" s="4">
        <f t="shared" si="166"/>
        <v>0.41642238719263086</v>
      </c>
      <c r="M3564" s="6">
        <v>0.89400000000000002</v>
      </c>
      <c r="N3564" s="8">
        <f t="shared" si="167"/>
        <v>7.5430505028365973</v>
      </c>
    </row>
    <row r="3565" spans="1:14" x14ac:dyDescent="0.35">
      <c r="A3565" s="4">
        <v>2</v>
      </c>
      <c r="B3565" s="4">
        <f t="shared" si="165"/>
        <v>-0.15518246266652197</v>
      </c>
      <c r="G3565" s="4">
        <v>73</v>
      </c>
      <c r="H3565" s="4">
        <f t="shared" si="166"/>
        <v>15.213691566351965</v>
      </c>
      <c r="M3565" s="6">
        <v>0.58699999999999997</v>
      </c>
      <c r="N3565" s="8">
        <f t="shared" si="167"/>
        <v>-2.9520582096112398E-3</v>
      </c>
    </row>
    <row r="3566" spans="1:14" x14ac:dyDescent="0.35">
      <c r="A3566" s="4">
        <v>7</v>
      </c>
      <c r="B3566" s="4">
        <f t="shared" si="165"/>
        <v>5.1167071081998236E-2</v>
      </c>
      <c r="G3566" s="4">
        <v>57</v>
      </c>
      <c r="H3566" s="4">
        <f t="shared" si="166"/>
        <v>7.2425348564392262</v>
      </c>
      <c r="M3566" s="6">
        <v>0.71899999999999997</v>
      </c>
      <c r="N3566" s="8">
        <f t="shared" si="167"/>
        <v>0.44152366134381188</v>
      </c>
    </row>
    <row r="3567" spans="1:14" x14ac:dyDescent="0.35">
      <c r="A3567" s="4">
        <v>1</v>
      </c>
      <c r="B3567" s="4">
        <f t="shared" si="165"/>
        <v>-0.3718571701143138</v>
      </c>
      <c r="G3567" s="4">
        <v>0</v>
      </c>
      <c r="H3567" s="4">
        <f t="shared" si="166"/>
        <v>0</v>
      </c>
      <c r="M3567" s="6">
        <v>0.86699999999999999</v>
      </c>
      <c r="N3567" s="8">
        <f t="shared" si="167"/>
        <v>5.6025232223043426</v>
      </c>
    </row>
    <row r="3568" spans="1:14" x14ac:dyDescent="0.35">
      <c r="A3568" s="4">
        <v>1</v>
      </c>
      <c r="B3568" s="4">
        <f t="shared" si="165"/>
        <v>-0.3718571701143138</v>
      </c>
      <c r="G3568" s="4">
        <v>49</v>
      </c>
      <c r="H3568" s="4">
        <f t="shared" si="166"/>
        <v>4.6010215468469022</v>
      </c>
      <c r="M3568" s="6">
        <v>0.66600000000000004</v>
      </c>
      <c r="N3568" s="8">
        <f t="shared" si="167"/>
        <v>6.3105799367401308E-2</v>
      </c>
    </row>
    <row r="3569" spans="1:14" x14ac:dyDescent="0.35">
      <c r="A3569" s="4">
        <v>2</v>
      </c>
      <c r="B3569" s="4">
        <f t="shared" si="165"/>
        <v>-0.15518246266652197</v>
      </c>
      <c r="G3569" s="4">
        <v>24</v>
      </c>
      <c r="H3569" s="4">
        <f t="shared" si="166"/>
        <v>0.54062951545369364</v>
      </c>
      <c r="M3569" s="6">
        <v>0.56699999999999995</v>
      </c>
      <c r="N3569" s="8">
        <f t="shared" si="167"/>
        <v>-2.2084365043111551E-2</v>
      </c>
    </row>
    <row r="3570" spans="1:14" x14ac:dyDescent="0.35">
      <c r="A3570" s="4">
        <v>5</v>
      </c>
      <c r="B3570" s="4">
        <f t="shared" si="165"/>
        <v>4.7396761401866345E-7</v>
      </c>
      <c r="G3570" s="4">
        <v>43</v>
      </c>
      <c r="H3570" s="4">
        <f t="shared" si="166"/>
        <v>3.1093627665781836</v>
      </c>
      <c r="M3570" s="6">
        <v>0.72499999999999998</v>
      </c>
      <c r="N3570" s="8">
        <f t="shared" si="167"/>
        <v>0.51700852825926769</v>
      </c>
    </row>
    <row r="3571" spans="1:14" x14ac:dyDescent="0.35">
      <c r="A3571" s="4">
        <v>1</v>
      </c>
      <c r="B3571" s="4">
        <f t="shared" si="165"/>
        <v>-0.3718571701143138</v>
      </c>
      <c r="G3571" s="4">
        <v>76</v>
      </c>
      <c r="H3571" s="4">
        <f t="shared" si="166"/>
        <v>17.167490030078167</v>
      </c>
      <c r="M3571" s="6">
        <v>0.75800000000000001</v>
      </c>
      <c r="N3571" s="8">
        <f t="shared" si="167"/>
        <v>1.0890079266803685</v>
      </c>
    </row>
    <row r="3572" spans="1:14" x14ac:dyDescent="0.35">
      <c r="A3572" s="4">
        <v>2</v>
      </c>
      <c r="B3572" s="4">
        <f t="shared" si="165"/>
        <v>-0.15518246266652197</v>
      </c>
      <c r="G3572" s="4">
        <v>0</v>
      </c>
      <c r="H3572" s="4">
        <f t="shared" si="166"/>
        <v>0</v>
      </c>
      <c r="M3572" s="6">
        <v>0.67300000000000004</v>
      </c>
      <c r="N3572" s="8">
        <f t="shared" si="167"/>
        <v>8.8786086516453769E-2</v>
      </c>
    </row>
    <row r="3573" spans="1:14" x14ac:dyDescent="0.35">
      <c r="A3573" s="4">
        <v>13</v>
      </c>
      <c r="B3573" s="4">
        <f t="shared" si="165"/>
        <v>3.1223759862323677</v>
      </c>
      <c r="G3573" s="4">
        <v>0</v>
      </c>
      <c r="H3573" s="4">
        <f t="shared" si="166"/>
        <v>0</v>
      </c>
      <c r="M3573" s="6">
        <v>0.65200000000000002</v>
      </c>
      <c r="N3573" s="8">
        <f t="shared" si="167"/>
        <v>2.7585211405798064E-2</v>
      </c>
    </row>
    <row r="3574" spans="1:14" x14ac:dyDescent="0.35">
      <c r="A3574" s="4">
        <v>3</v>
      </c>
      <c r="B3574" s="4">
        <f t="shared" si="165"/>
        <v>-4.4986550222447359E-2</v>
      </c>
      <c r="G3574" s="4">
        <v>77</v>
      </c>
      <c r="H3574" s="4">
        <f t="shared" si="166"/>
        <v>17.854109850884047</v>
      </c>
      <c r="M3574" s="6">
        <v>0.751</v>
      </c>
      <c r="N3574" s="8">
        <f t="shared" si="167"/>
        <v>0.9436199489448942</v>
      </c>
    </row>
    <row r="3575" spans="1:14" x14ac:dyDescent="0.35">
      <c r="A3575" s="4">
        <v>4</v>
      </c>
      <c r="B3575" s="4">
        <f t="shared" si="165"/>
        <v>-5.2615367038240336E-3</v>
      </c>
      <c r="G3575" s="4">
        <v>0</v>
      </c>
      <c r="H3575" s="4">
        <f t="shared" si="166"/>
        <v>0</v>
      </c>
      <c r="M3575" s="6">
        <v>0.42099999999999999</v>
      </c>
      <c r="N3575" s="8">
        <f t="shared" si="167"/>
        <v>-2.1043264967909394</v>
      </c>
    </row>
    <row r="3576" spans="1:14" x14ac:dyDescent="0.35">
      <c r="A3576" s="4">
        <v>10</v>
      </c>
      <c r="B3576" s="4">
        <f t="shared" si="165"/>
        <v>0.76964184735633479</v>
      </c>
      <c r="G3576" s="4">
        <v>50</v>
      </c>
      <c r="H3576" s="4">
        <f t="shared" si="166"/>
        <v>4.8885047331967373</v>
      </c>
      <c r="M3576" s="6">
        <v>0.67400000000000004</v>
      </c>
      <c r="N3576" s="8">
        <f t="shared" si="167"/>
        <v>9.294242400987858E-2</v>
      </c>
    </row>
    <row r="3577" spans="1:14" x14ac:dyDescent="0.35">
      <c r="A3577" s="4">
        <v>3</v>
      </c>
      <c r="B3577" s="4">
        <f t="shared" si="165"/>
        <v>-4.4986550222447359E-2</v>
      </c>
      <c r="G3577" s="4">
        <v>82</v>
      </c>
      <c r="H3577" s="4">
        <f t="shared" si="166"/>
        <v>21.562920621865757</v>
      </c>
      <c r="M3577" s="6">
        <v>0.86499999999999999</v>
      </c>
      <c r="N3577" s="8">
        <f t="shared" si="167"/>
        <v>5.473771523177267</v>
      </c>
    </row>
    <row r="3578" spans="1:14" x14ac:dyDescent="0.35">
      <c r="A3578" s="4">
        <v>3</v>
      </c>
      <c r="B3578" s="4">
        <f t="shared" si="165"/>
        <v>-4.4986550222447359E-2</v>
      </c>
      <c r="G3578" s="4">
        <v>17</v>
      </c>
      <c r="H3578" s="4">
        <f t="shared" si="166"/>
        <v>0.19213779003356452</v>
      </c>
      <c r="M3578" s="6">
        <v>0.61</v>
      </c>
      <c r="N3578" s="8">
        <f t="shared" si="167"/>
        <v>2.8771573460276228E-6</v>
      </c>
    </row>
    <row r="3579" spans="1:14" x14ac:dyDescent="0.35">
      <c r="A3579" s="4">
        <v>1</v>
      </c>
      <c r="B3579" s="4">
        <f t="shared" si="165"/>
        <v>-0.3718571701143138</v>
      </c>
      <c r="G3579" s="4">
        <v>0</v>
      </c>
      <c r="H3579" s="4">
        <f t="shared" si="166"/>
        <v>0</v>
      </c>
      <c r="M3579" s="6">
        <v>0.20599999999999999</v>
      </c>
      <c r="N3579" s="8">
        <f t="shared" si="167"/>
        <v>-20.919188479065827</v>
      </c>
    </row>
    <row r="3580" spans="1:14" x14ac:dyDescent="0.35">
      <c r="A3580" s="4">
        <v>2</v>
      </c>
      <c r="B3580" s="4">
        <f t="shared" si="165"/>
        <v>-0.15518246266652197</v>
      </c>
      <c r="G3580" s="4">
        <v>0</v>
      </c>
      <c r="H3580" s="4">
        <f t="shared" si="166"/>
        <v>0</v>
      </c>
      <c r="M3580" s="6">
        <v>0.64300000000000002</v>
      </c>
      <c r="N3580" s="8">
        <f t="shared" si="167"/>
        <v>1.3902406528412025E-2</v>
      </c>
    </row>
    <row r="3581" spans="1:14" x14ac:dyDescent="0.35">
      <c r="A3581" s="4">
        <v>8</v>
      </c>
      <c r="B3581" s="4">
        <f t="shared" si="165"/>
        <v>0.16908744968147643</v>
      </c>
      <c r="G3581" s="4">
        <v>59</v>
      </c>
      <c r="H3581" s="4">
        <f t="shared" si="166"/>
        <v>8.0319697087937048</v>
      </c>
      <c r="M3581" s="6">
        <v>0.66400000000000003</v>
      </c>
      <c r="N3581" s="8">
        <f t="shared" si="167"/>
        <v>5.6807962058326139E-2</v>
      </c>
    </row>
    <row r="3582" spans="1:14" x14ac:dyDescent="0.35">
      <c r="A3582" s="4">
        <v>1</v>
      </c>
      <c r="B3582" s="4">
        <f t="shared" si="165"/>
        <v>-0.3718571701143138</v>
      </c>
      <c r="G3582" s="4">
        <v>13</v>
      </c>
      <c r="H3582" s="4">
        <f t="shared" si="166"/>
        <v>8.592035919066586E-2</v>
      </c>
      <c r="M3582" s="6">
        <v>0.71699999999999997</v>
      </c>
      <c r="N3582" s="8">
        <f t="shared" si="167"/>
        <v>0.41810042922255558</v>
      </c>
    </row>
    <row r="3583" spans="1:14" x14ac:dyDescent="0.35">
      <c r="A3583" s="4">
        <v>3</v>
      </c>
      <c r="B3583" s="4">
        <f t="shared" si="165"/>
        <v>-4.4986550222447359E-2</v>
      </c>
      <c r="G3583" s="4">
        <v>24</v>
      </c>
      <c r="H3583" s="4">
        <f t="shared" si="166"/>
        <v>0.54062951545369364</v>
      </c>
      <c r="M3583" s="6">
        <v>0.71699999999999997</v>
      </c>
      <c r="N3583" s="8">
        <f t="shared" si="167"/>
        <v>0.41810042922255558</v>
      </c>
    </row>
    <row r="3584" spans="1:14" x14ac:dyDescent="0.35">
      <c r="A3584" s="4">
        <v>7</v>
      </c>
      <c r="B3584" s="4">
        <f t="shared" si="165"/>
        <v>5.1167071081998236E-2</v>
      </c>
      <c r="G3584" s="4">
        <v>0</v>
      </c>
      <c r="H3584" s="4">
        <f t="shared" si="166"/>
        <v>0</v>
      </c>
      <c r="M3584" s="6">
        <v>0.82699999999999996</v>
      </c>
      <c r="N3584" s="8">
        <f t="shared" si="167"/>
        <v>3.3875468819564163</v>
      </c>
    </row>
    <row r="3585" spans="1:14" x14ac:dyDescent="0.35">
      <c r="A3585" s="4">
        <v>1</v>
      </c>
      <c r="B3585" s="4">
        <f t="shared" si="165"/>
        <v>-0.3718571701143138</v>
      </c>
      <c r="G3585" s="4">
        <v>52</v>
      </c>
      <c r="H3585" s="4">
        <f t="shared" si="166"/>
        <v>5.498902988202615</v>
      </c>
      <c r="M3585" s="6">
        <v>0.68500000000000005</v>
      </c>
      <c r="N3585" s="8">
        <f t="shared" si="167"/>
        <v>0.14751764600879086</v>
      </c>
    </row>
    <row r="3586" spans="1:14" x14ac:dyDescent="0.35">
      <c r="A3586" s="4">
        <v>6</v>
      </c>
      <c r="B3586" s="4">
        <f t="shared" ref="B3586:B3649" si="168">((A3586-E$3)/E$4)^3</f>
        <v>6.8073778701327808E-3</v>
      </c>
      <c r="G3586" s="4">
        <v>0</v>
      </c>
      <c r="H3586" s="4">
        <f t="shared" ref="H3586:H3649" si="169">((G3586-K$3)/K$4)^3</f>
        <v>0</v>
      </c>
      <c r="M3586" s="6">
        <v>0.79600000000000004</v>
      </c>
      <c r="N3586" s="8">
        <f t="shared" ref="N3586:N3649" si="170">((M3586-Q$3)/Q$4)^3</f>
        <v>2.1433828596401319</v>
      </c>
    </row>
    <row r="3587" spans="1:14" x14ac:dyDescent="0.35">
      <c r="A3587" s="4">
        <v>9</v>
      </c>
      <c r="B3587" s="4">
        <f t="shared" si="168"/>
        <v>0.39657640974683322</v>
      </c>
      <c r="G3587" s="4">
        <v>30</v>
      </c>
      <c r="H3587" s="4">
        <f t="shared" si="169"/>
        <v>1.0559170223704955</v>
      </c>
      <c r="M3587" s="6">
        <v>0.79900000000000004</v>
      </c>
      <c r="N3587" s="8">
        <f t="shared" si="170"/>
        <v>2.2475956414302658</v>
      </c>
    </row>
    <row r="3588" spans="1:14" x14ac:dyDescent="0.35">
      <c r="A3588" s="4">
        <v>15</v>
      </c>
      <c r="B3588" s="4">
        <f t="shared" si="168"/>
        <v>6.0788925613053229</v>
      </c>
      <c r="G3588" s="4">
        <v>0</v>
      </c>
      <c r="H3588" s="4">
        <f t="shared" si="169"/>
        <v>0</v>
      </c>
      <c r="M3588" s="6">
        <v>0.80300000000000005</v>
      </c>
      <c r="N3588" s="8">
        <f t="shared" si="170"/>
        <v>2.3917262364934624</v>
      </c>
    </row>
    <row r="3589" spans="1:14" x14ac:dyDescent="0.35">
      <c r="A3589" s="4">
        <v>2</v>
      </c>
      <c r="B3589" s="4">
        <f t="shared" si="168"/>
        <v>-0.15518246266652197</v>
      </c>
      <c r="G3589" s="4">
        <v>49</v>
      </c>
      <c r="H3589" s="4">
        <f t="shared" si="169"/>
        <v>4.6010215468469022</v>
      </c>
      <c r="M3589" s="6">
        <v>0.83499999999999996</v>
      </c>
      <c r="N3589" s="8">
        <f t="shared" si="170"/>
        <v>3.7723752632335774</v>
      </c>
    </row>
    <row r="3590" spans="1:14" x14ac:dyDescent="0.35">
      <c r="A3590" s="4">
        <v>14</v>
      </c>
      <c r="B3590" s="4">
        <f t="shared" si="168"/>
        <v>4.4378262948011065</v>
      </c>
      <c r="G3590" s="4">
        <v>55</v>
      </c>
      <c r="H3590" s="4">
        <f t="shared" si="169"/>
        <v>6.5065997998848584</v>
      </c>
      <c r="M3590" s="6">
        <v>0.49099999999999999</v>
      </c>
      <c r="N3590" s="8">
        <f t="shared" si="170"/>
        <v>-0.5150322410111644</v>
      </c>
    </row>
    <row r="3591" spans="1:14" x14ac:dyDescent="0.35">
      <c r="A3591" s="4">
        <v>1</v>
      </c>
      <c r="B3591" s="4">
        <f t="shared" si="168"/>
        <v>-0.3718571701143138</v>
      </c>
      <c r="G3591" s="4">
        <v>63</v>
      </c>
      <c r="H3591" s="4">
        <f t="shared" si="169"/>
        <v>9.7788475441731553</v>
      </c>
      <c r="M3591" s="6">
        <v>0.48799999999999999</v>
      </c>
      <c r="N3591" s="8">
        <f t="shared" si="170"/>
        <v>-0.5557012502196359</v>
      </c>
    </row>
    <row r="3592" spans="1:14" x14ac:dyDescent="0.35">
      <c r="A3592" s="4">
        <v>9</v>
      </c>
      <c r="B3592" s="4">
        <f t="shared" si="168"/>
        <v>0.39657640974683322</v>
      </c>
      <c r="G3592" s="4">
        <v>47</v>
      </c>
      <c r="H3592" s="4">
        <f t="shared" si="169"/>
        <v>4.0603138153174791</v>
      </c>
      <c r="M3592" s="6">
        <v>0.60499999999999998</v>
      </c>
      <c r="N3592" s="8">
        <f t="shared" si="170"/>
        <v>-8.065435308942245E-6</v>
      </c>
    </row>
    <row r="3593" spans="1:14" x14ac:dyDescent="0.35">
      <c r="A3593" s="4">
        <v>9</v>
      </c>
      <c r="B3593" s="4">
        <f t="shared" si="168"/>
        <v>0.39657640974683322</v>
      </c>
      <c r="G3593" s="4">
        <v>0</v>
      </c>
      <c r="H3593" s="4">
        <f t="shared" si="169"/>
        <v>0</v>
      </c>
      <c r="M3593" s="6">
        <v>0.71299999999999997</v>
      </c>
      <c r="N3593" s="8">
        <f t="shared" si="170"/>
        <v>0.37376876024411665</v>
      </c>
    </row>
    <row r="3594" spans="1:14" x14ac:dyDescent="0.35">
      <c r="A3594" s="4">
        <v>10</v>
      </c>
      <c r="B3594" s="4">
        <f t="shared" si="168"/>
        <v>0.76964184735633479</v>
      </c>
      <c r="G3594" s="4">
        <v>79</v>
      </c>
      <c r="H3594" s="4">
        <f t="shared" si="169"/>
        <v>19.281787881204689</v>
      </c>
      <c r="M3594" s="6">
        <v>0.747</v>
      </c>
      <c r="N3594" s="8">
        <f t="shared" si="170"/>
        <v>0.86666842145116496</v>
      </c>
    </row>
    <row r="3595" spans="1:14" x14ac:dyDescent="0.35">
      <c r="A3595" s="4">
        <v>11</v>
      </c>
      <c r="B3595" s="4">
        <f t="shared" si="168"/>
        <v>1.3242916585882474</v>
      </c>
      <c r="G3595" s="4">
        <v>19</v>
      </c>
      <c r="H3595" s="4">
        <f t="shared" si="169"/>
        <v>0.26824203171997135</v>
      </c>
      <c r="M3595" s="6">
        <v>0.73</v>
      </c>
      <c r="N3595" s="8">
        <f t="shared" si="170"/>
        <v>0.58611866437100968</v>
      </c>
    </row>
    <row r="3596" spans="1:14" x14ac:dyDescent="0.35">
      <c r="A3596" s="4">
        <v>3</v>
      </c>
      <c r="B3596" s="4">
        <f t="shared" si="168"/>
        <v>-4.4986550222447359E-2</v>
      </c>
      <c r="G3596" s="4">
        <v>0</v>
      </c>
      <c r="H3596" s="4">
        <f t="shared" si="169"/>
        <v>0</v>
      </c>
      <c r="M3596" s="6">
        <v>0.64900000000000002</v>
      </c>
      <c r="N3596" s="8">
        <f t="shared" si="170"/>
        <v>2.2327052024417076E-2</v>
      </c>
    </row>
    <row r="3597" spans="1:14" x14ac:dyDescent="0.35">
      <c r="A3597" s="4">
        <v>1</v>
      </c>
      <c r="B3597" s="4">
        <f t="shared" si="168"/>
        <v>-0.3718571701143138</v>
      </c>
      <c r="G3597" s="4">
        <v>44</v>
      </c>
      <c r="H3597" s="4">
        <f t="shared" si="169"/>
        <v>3.3313790975410469</v>
      </c>
      <c r="M3597" s="6">
        <v>0.72</v>
      </c>
      <c r="N3597" s="8">
        <f t="shared" si="170"/>
        <v>0.45355639275080734</v>
      </c>
    </row>
    <row r="3598" spans="1:14" x14ac:dyDescent="0.35">
      <c r="A3598" s="4">
        <v>1</v>
      </c>
      <c r="B3598" s="4">
        <f t="shared" si="168"/>
        <v>-0.3718571701143138</v>
      </c>
      <c r="G3598" s="4">
        <v>62</v>
      </c>
      <c r="H3598" s="4">
        <f t="shared" si="169"/>
        <v>9.3205404484264971</v>
      </c>
      <c r="M3598" s="6">
        <v>0.66100000000000003</v>
      </c>
      <c r="N3598" s="8">
        <f t="shared" si="170"/>
        <v>4.8169368662902272E-2</v>
      </c>
    </row>
    <row r="3599" spans="1:14" x14ac:dyDescent="0.35">
      <c r="A3599" s="4">
        <v>3</v>
      </c>
      <c r="B3599" s="4">
        <f t="shared" si="168"/>
        <v>-4.4986550222447359E-2</v>
      </c>
      <c r="G3599" s="4">
        <v>12</v>
      </c>
      <c r="H3599" s="4">
        <f t="shared" si="169"/>
        <v>6.7578689431711705E-2</v>
      </c>
      <c r="M3599" s="6">
        <v>0.72199999999999998</v>
      </c>
      <c r="N3599" s="8">
        <f t="shared" si="170"/>
        <v>0.47827375188375937</v>
      </c>
    </row>
    <row r="3600" spans="1:14" x14ac:dyDescent="0.35">
      <c r="A3600" s="4">
        <v>1</v>
      </c>
      <c r="B3600" s="4">
        <f t="shared" si="168"/>
        <v>-0.3718571701143138</v>
      </c>
      <c r="G3600" s="4">
        <v>49</v>
      </c>
      <c r="H3600" s="4">
        <f t="shared" si="169"/>
        <v>4.6010215468469022</v>
      </c>
      <c r="M3600" s="6">
        <v>0.60299999999999998</v>
      </c>
      <c r="N3600" s="8">
        <f t="shared" si="170"/>
        <v>-3.8495632710271948E-5</v>
      </c>
    </row>
    <row r="3601" spans="1:14" x14ac:dyDescent="0.35">
      <c r="A3601" s="4">
        <v>1</v>
      </c>
      <c r="B3601" s="4">
        <f t="shared" si="168"/>
        <v>-0.3718571701143138</v>
      </c>
      <c r="G3601" s="4">
        <v>5</v>
      </c>
      <c r="H3601" s="4">
        <f t="shared" si="169"/>
        <v>4.8885047331967387E-3</v>
      </c>
      <c r="M3601" s="6">
        <v>0.76800000000000002</v>
      </c>
      <c r="N3601" s="8">
        <f t="shared" si="170"/>
        <v>1.3215289717408549</v>
      </c>
    </row>
    <row r="3602" spans="1:14" x14ac:dyDescent="0.35">
      <c r="A3602" s="4">
        <v>3</v>
      </c>
      <c r="B3602" s="4">
        <f t="shared" si="168"/>
        <v>-4.4986550222447359E-2</v>
      </c>
      <c r="G3602" s="4">
        <v>0</v>
      </c>
      <c r="H3602" s="4">
        <f t="shared" si="169"/>
        <v>0</v>
      </c>
      <c r="M3602" s="6">
        <v>0.81599999999999995</v>
      </c>
      <c r="N3602" s="8">
        <f t="shared" si="170"/>
        <v>2.9024614706225846</v>
      </c>
    </row>
    <row r="3603" spans="1:14" x14ac:dyDescent="0.35">
      <c r="A3603" s="4">
        <v>12</v>
      </c>
      <c r="B3603" s="4">
        <f t="shared" si="168"/>
        <v>2.0965337395208357</v>
      </c>
      <c r="G3603" s="4">
        <v>0</v>
      </c>
      <c r="H3603" s="4">
        <f t="shared" si="169"/>
        <v>0</v>
      </c>
      <c r="M3603" s="6">
        <v>0.52100000000000002</v>
      </c>
      <c r="N3603" s="8">
        <f t="shared" si="170"/>
        <v>-0.21161556116650754</v>
      </c>
    </row>
    <row r="3604" spans="1:14" x14ac:dyDescent="0.35">
      <c r="A3604" s="4">
        <v>2</v>
      </c>
      <c r="B3604" s="4">
        <f t="shared" si="168"/>
        <v>-0.15518246266652197</v>
      </c>
      <c r="G3604" s="4">
        <v>24</v>
      </c>
      <c r="H3604" s="4">
        <f t="shared" si="169"/>
        <v>0.54062951545369364</v>
      </c>
      <c r="M3604" s="6">
        <v>0.54500000000000004</v>
      </c>
      <c r="N3604" s="8">
        <f t="shared" si="170"/>
        <v>-8.027586438603905E-2</v>
      </c>
    </row>
    <row r="3605" spans="1:14" x14ac:dyDescent="0.35">
      <c r="A3605" s="4">
        <v>7</v>
      </c>
      <c r="B3605" s="4">
        <f t="shared" si="168"/>
        <v>5.1167071081998236E-2</v>
      </c>
      <c r="G3605" s="4">
        <v>0</v>
      </c>
      <c r="H3605" s="4">
        <f t="shared" si="169"/>
        <v>0</v>
      </c>
      <c r="M3605" s="6">
        <v>0.503</v>
      </c>
      <c r="N3605" s="8">
        <f t="shared" si="170"/>
        <v>-0.37217707585333765</v>
      </c>
    </row>
    <row r="3606" spans="1:14" x14ac:dyDescent="0.35">
      <c r="A3606" s="4">
        <v>1</v>
      </c>
      <c r="B3606" s="4">
        <f t="shared" si="168"/>
        <v>-0.3718571701143138</v>
      </c>
      <c r="G3606" s="4">
        <v>53</v>
      </c>
      <c r="H3606" s="4">
        <f t="shared" si="169"/>
        <v>5.8222873533130457</v>
      </c>
      <c r="M3606" s="6">
        <v>0.60099999999999998</v>
      </c>
      <c r="N3606" s="8">
        <f t="shared" si="170"/>
        <v>-1.0701085324800676E-4</v>
      </c>
    </row>
    <row r="3607" spans="1:14" x14ac:dyDescent="0.35">
      <c r="A3607" s="4">
        <v>16</v>
      </c>
      <c r="B3607" s="4">
        <f t="shared" si="168"/>
        <v>8.0815826818232797</v>
      </c>
      <c r="G3607" s="4">
        <v>0</v>
      </c>
      <c r="H3607" s="4">
        <f t="shared" si="169"/>
        <v>0</v>
      </c>
      <c r="M3607" s="6">
        <v>0.66100000000000003</v>
      </c>
      <c r="N3607" s="8">
        <f t="shared" si="170"/>
        <v>4.8169368662902272E-2</v>
      </c>
    </row>
    <row r="3608" spans="1:14" x14ac:dyDescent="0.35">
      <c r="A3608" s="4">
        <v>2</v>
      </c>
      <c r="B3608" s="4">
        <f t="shared" si="168"/>
        <v>-0.15518246266652197</v>
      </c>
      <c r="G3608" s="4">
        <v>30</v>
      </c>
      <c r="H3608" s="4">
        <f t="shared" si="169"/>
        <v>1.0559170223704955</v>
      </c>
      <c r="M3608" s="6">
        <v>0.68899999999999995</v>
      </c>
      <c r="N3608" s="8">
        <f t="shared" si="170"/>
        <v>0.17169771294364591</v>
      </c>
    </row>
    <row r="3609" spans="1:14" x14ac:dyDescent="0.35">
      <c r="A3609" s="4">
        <v>15</v>
      </c>
      <c r="B3609" s="4">
        <f t="shared" si="168"/>
        <v>6.0788925613053229</v>
      </c>
      <c r="G3609" s="4">
        <v>0</v>
      </c>
      <c r="H3609" s="4">
        <f t="shared" si="169"/>
        <v>0</v>
      </c>
      <c r="M3609" s="6">
        <v>0.51700000000000002</v>
      </c>
      <c r="N3609" s="8">
        <f t="shared" si="170"/>
        <v>-0.24219391198827919</v>
      </c>
    </row>
    <row r="3610" spans="1:14" x14ac:dyDescent="0.35">
      <c r="A3610" s="4">
        <v>14</v>
      </c>
      <c r="B3610" s="4">
        <f t="shared" si="168"/>
        <v>4.4378262948011065</v>
      </c>
      <c r="G3610" s="4">
        <v>77</v>
      </c>
      <c r="H3610" s="4">
        <f t="shared" si="169"/>
        <v>17.854109850884047</v>
      </c>
      <c r="M3610" s="6">
        <v>0.75800000000000001</v>
      </c>
      <c r="N3610" s="8">
        <f t="shared" si="170"/>
        <v>1.0890079266803685</v>
      </c>
    </row>
    <row r="3611" spans="1:14" x14ac:dyDescent="0.35">
      <c r="A3611" s="4">
        <v>11</v>
      </c>
      <c r="B3611" s="4">
        <f t="shared" si="168"/>
        <v>1.3242916585882474</v>
      </c>
      <c r="G3611" s="4">
        <v>25</v>
      </c>
      <c r="H3611" s="4">
        <f t="shared" si="169"/>
        <v>0.61106309164959216</v>
      </c>
      <c r="M3611" s="6">
        <v>0.48499999999999999</v>
      </c>
      <c r="N3611" s="8">
        <f t="shared" si="170"/>
        <v>-0.59845673535895438</v>
      </c>
    </row>
    <row r="3612" spans="1:14" x14ac:dyDescent="0.35">
      <c r="A3612" s="4">
        <v>3</v>
      </c>
      <c r="B3612" s="4">
        <f t="shared" si="168"/>
        <v>-4.4986550222447359E-2</v>
      </c>
      <c r="G3612" s="4">
        <v>0</v>
      </c>
      <c r="H3612" s="4">
        <f t="shared" si="169"/>
        <v>0</v>
      </c>
      <c r="M3612" s="6">
        <v>0.53300000000000003</v>
      </c>
      <c r="N3612" s="8">
        <f t="shared" si="170"/>
        <v>-0.13551723112396996</v>
      </c>
    </row>
    <row r="3613" spans="1:14" x14ac:dyDescent="0.35">
      <c r="A3613" s="4">
        <v>1</v>
      </c>
      <c r="B3613" s="4">
        <f t="shared" si="168"/>
        <v>-0.3718571701143138</v>
      </c>
      <c r="G3613" s="4">
        <v>51</v>
      </c>
      <c r="H3613" s="4">
        <f t="shared" si="169"/>
        <v>5.1877203309062425</v>
      </c>
      <c r="M3613" s="6">
        <v>0.61299999999999999</v>
      </c>
      <c r="N3613" s="8">
        <f t="shared" si="170"/>
        <v>4.2105162165599082E-5</v>
      </c>
    </row>
    <row r="3614" spans="1:14" x14ac:dyDescent="0.35">
      <c r="A3614" s="4">
        <v>9</v>
      </c>
      <c r="B3614" s="4">
        <f t="shared" si="168"/>
        <v>0.39657640974683322</v>
      </c>
      <c r="G3614" s="4">
        <v>21</v>
      </c>
      <c r="H3614" s="4">
        <f t="shared" si="169"/>
        <v>0.36217953867307984</v>
      </c>
      <c r="M3614" s="6">
        <v>0.56000000000000005</v>
      </c>
      <c r="N3614" s="8">
        <f t="shared" si="170"/>
        <v>-3.5465308402718811E-2</v>
      </c>
    </row>
    <row r="3615" spans="1:14" x14ac:dyDescent="0.35">
      <c r="A3615" s="4">
        <v>1</v>
      </c>
      <c r="B3615" s="4">
        <f t="shared" si="168"/>
        <v>-0.3718571701143138</v>
      </c>
      <c r="G3615" s="4">
        <v>41</v>
      </c>
      <c r="H3615" s="4">
        <f t="shared" si="169"/>
        <v>2.6953650777332196</v>
      </c>
      <c r="M3615" s="6">
        <v>0.38200000000000001</v>
      </c>
      <c r="N3615" s="8">
        <f t="shared" si="170"/>
        <v>-3.7153817751242841</v>
      </c>
    </row>
    <row r="3616" spans="1:14" x14ac:dyDescent="0.35">
      <c r="A3616" s="4">
        <v>1</v>
      </c>
      <c r="B3616" s="4">
        <f t="shared" si="168"/>
        <v>-0.3718571701143138</v>
      </c>
      <c r="G3616" s="4">
        <v>39</v>
      </c>
      <c r="H3616" s="4">
        <f t="shared" si="169"/>
        <v>2.3198496981479786</v>
      </c>
      <c r="M3616" s="6">
        <v>0.71199999999999997</v>
      </c>
      <c r="N3616" s="8">
        <f t="shared" si="170"/>
        <v>0.36319848211559191</v>
      </c>
    </row>
    <row r="3617" spans="1:14" x14ac:dyDescent="0.35">
      <c r="A3617" s="4">
        <v>1</v>
      </c>
      <c r="B3617" s="4">
        <f t="shared" si="168"/>
        <v>-0.3718571701143138</v>
      </c>
      <c r="G3617" s="4">
        <v>54</v>
      </c>
      <c r="H3617" s="4">
        <f t="shared" si="169"/>
        <v>6.158108074464729</v>
      </c>
      <c r="M3617" s="6">
        <v>0.86699999999999999</v>
      </c>
      <c r="N3617" s="8">
        <f t="shared" si="170"/>
        <v>5.6025232223043426</v>
      </c>
    </row>
    <row r="3618" spans="1:14" x14ac:dyDescent="0.35">
      <c r="A3618" s="4">
        <v>2</v>
      </c>
      <c r="B3618" s="4">
        <f t="shared" si="168"/>
        <v>-0.15518246266652197</v>
      </c>
      <c r="G3618" s="4">
        <v>0</v>
      </c>
      <c r="H3618" s="4">
        <f t="shared" si="169"/>
        <v>0</v>
      </c>
      <c r="M3618" s="6">
        <v>0.56399999999999995</v>
      </c>
      <c r="N3618" s="8">
        <f t="shared" si="170"/>
        <v>-2.7305709961798218E-2</v>
      </c>
    </row>
    <row r="3619" spans="1:14" x14ac:dyDescent="0.35">
      <c r="A3619" s="4">
        <v>3</v>
      </c>
      <c r="B3619" s="4">
        <f t="shared" si="168"/>
        <v>-4.4986550222447359E-2</v>
      </c>
      <c r="G3619" s="4">
        <v>25</v>
      </c>
      <c r="H3619" s="4">
        <f t="shared" si="169"/>
        <v>0.61106309164959216</v>
      </c>
      <c r="M3619" s="6">
        <v>0.41599999999999998</v>
      </c>
      <c r="N3619" s="8">
        <f t="shared" si="170"/>
        <v>-2.2777473282045064</v>
      </c>
    </row>
    <row r="3620" spans="1:14" x14ac:dyDescent="0.35">
      <c r="A3620" s="4">
        <v>1</v>
      </c>
      <c r="B3620" s="4">
        <f t="shared" si="168"/>
        <v>-0.3718571701143138</v>
      </c>
      <c r="G3620" s="4">
        <v>71</v>
      </c>
      <c r="H3620" s="4">
        <f t="shared" si="169"/>
        <v>13.997196940505422</v>
      </c>
      <c r="M3620" s="6">
        <v>0.86199999999999999</v>
      </c>
      <c r="N3620" s="8">
        <f t="shared" si="170"/>
        <v>5.2843663233619917</v>
      </c>
    </row>
    <row r="3621" spans="1:14" x14ac:dyDescent="0.35">
      <c r="A3621" s="4">
        <v>1</v>
      </c>
      <c r="B3621" s="4">
        <f t="shared" si="168"/>
        <v>-0.3718571701143138</v>
      </c>
      <c r="G3621" s="4">
        <v>3</v>
      </c>
      <c r="H3621" s="4">
        <f t="shared" si="169"/>
        <v>1.0559170223704954E-3</v>
      </c>
      <c r="M3621" s="6">
        <v>0.66600000000000004</v>
      </c>
      <c r="N3621" s="8">
        <f t="shared" si="170"/>
        <v>6.3105799367401308E-2</v>
      </c>
    </row>
    <row r="3622" spans="1:14" x14ac:dyDescent="0.35">
      <c r="A3622" s="4">
        <v>16</v>
      </c>
      <c r="B3622" s="4">
        <f t="shared" si="168"/>
        <v>8.0815826818232797</v>
      </c>
      <c r="G3622" s="4">
        <v>48</v>
      </c>
      <c r="H3622" s="4">
        <f t="shared" si="169"/>
        <v>4.3250361236295491</v>
      </c>
      <c r="M3622" s="6">
        <v>0.79600000000000004</v>
      </c>
      <c r="N3622" s="8">
        <f t="shared" si="170"/>
        <v>2.1433828596401319</v>
      </c>
    </row>
    <row r="3623" spans="1:14" x14ac:dyDescent="0.35">
      <c r="A3623" s="4">
        <v>1</v>
      </c>
      <c r="B3623" s="4">
        <f t="shared" si="168"/>
        <v>-0.3718571701143138</v>
      </c>
      <c r="G3623" s="4">
        <v>24</v>
      </c>
      <c r="H3623" s="4">
        <f t="shared" si="169"/>
        <v>0.54062951545369364</v>
      </c>
      <c r="M3623" s="6">
        <v>0.69499999999999995</v>
      </c>
      <c r="N3623" s="8">
        <f t="shared" si="170"/>
        <v>0.21270830130994703</v>
      </c>
    </row>
    <row r="3624" spans="1:14" x14ac:dyDescent="0.35">
      <c r="A3624" s="4">
        <v>2</v>
      </c>
      <c r="B3624" s="4">
        <f t="shared" si="168"/>
        <v>-0.15518246266652197</v>
      </c>
      <c r="G3624" s="4">
        <v>61</v>
      </c>
      <c r="H3624" s="4">
        <f t="shared" si="169"/>
        <v>8.8767815427658281</v>
      </c>
      <c r="M3624" s="6">
        <v>0.67400000000000004</v>
      </c>
      <c r="N3624" s="8">
        <f t="shared" si="170"/>
        <v>9.294242400987858E-2</v>
      </c>
    </row>
    <row r="3625" spans="1:14" x14ac:dyDescent="0.35">
      <c r="A3625" s="4">
        <v>1</v>
      </c>
      <c r="B3625" s="4">
        <f t="shared" si="168"/>
        <v>-0.3718571701143138</v>
      </c>
      <c r="G3625" s="4">
        <v>30</v>
      </c>
      <c r="H3625" s="4">
        <f t="shared" si="169"/>
        <v>1.0559170223704955</v>
      </c>
      <c r="M3625" s="6">
        <v>0.66200000000000003</v>
      </c>
      <c r="N3625" s="8">
        <f t="shared" si="170"/>
        <v>5.0943722285945334E-2</v>
      </c>
    </row>
    <row r="3626" spans="1:14" x14ac:dyDescent="0.35">
      <c r="A3626" s="4">
        <v>3</v>
      </c>
      <c r="B3626" s="4">
        <f t="shared" si="168"/>
        <v>-4.4986550222447359E-2</v>
      </c>
      <c r="G3626" s="4">
        <v>0</v>
      </c>
      <c r="H3626" s="4">
        <f t="shared" si="169"/>
        <v>0</v>
      </c>
      <c r="M3626" s="6">
        <v>0.65900000000000003</v>
      </c>
      <c r="N3626" s="8">
        <f t="shared" si="170"/>
        <v>4.292652831688485E-2</v>
      </c>
    </row>
    <row r="3627" spans="1:14" x14ac:dyDescent="0.35">
      <c r="A3627" s="4">
        <v>25</v>
      </c>
      <c r="B3627" s="4">
        <f t="shared" si="168"/>
        <v>48.320170050017083</v>
      </c>
      <c r="G3627" s="4">
        <v>0</v>
      </c>
      <c r="H3627" s="4">
        <f t="shared" si="169"/>
        <v>0</v>
      </c>
      <c r="M3627" s="6">
        <v>0.751</v>
      </c>
      <c r="N3627" s="8">
        <f t="shared" si="170"/>
        <v>0.9436199489448942</v>
      </c>
    </row>
    <row r="3628" spans="1:14" x14ac:dyDescent="0.35">
      <c r="A3628" s="4">
        <v>1</v>
      </c>
      <c r="B3628" s="4">
        <f t="shared" si="168"/>
        <v>-0.3718571701143138</v>
      </c>
      <c r="G3628" s="4">
        <v>0</v>
      </c>
      <c r="H3628" s="4">
        <f t="shared" si="169"/>
        <v>0</v>
      </c>
      <c r="M3628" s="6">
        <v>0.86799999999999999</v>
      </c>
      <c r="N3628" s="8">
        <f t="shared" si="170"/>
        <v>5.6676493410186835</v>
      </c>
    </row>
    <row r="3629" spans="1:14" x14ac:dyDescent="0.35">
      <c r="A3629" s="4">
        <v>1</v>
      </c>
      <c r="B3629" s="4">
        <f t="shared" si="168"/>
        <v>-0.3718571701143138</v>
      </c>
      <c r="G3629" s="4">
        <v>0</v>
      </c>
      <c r="H3629" s="4">
        <f t="shared" si="169"/>
        <v>0</v>
      </c>
      <c r="M3629" s="6">
        <v>0.56299999999999994</v>
      </c>
      <c r="N3629" s="8">
        <f t="shared" si="170"/>
        <v>-2.9213407048394591E-2</v>
      </c>
    </row>
    <row r="3630" spans="1:14" x14ac:dyDescent="0.35">
      <c r="A3630" s="4">
        <v>2</v>
      </c>
      <c r="B3630" s="4">
        <f t="shared" si="168"/>
        <v>-0.15518246266652197</v>
      </c>
      <c r="G3630" s="4">
        <v>43</v>
      </c>
      <c r="H3630" s="4">
        <f t="shared" si="169"/>
        <v>3.1093627665781836</v>
      </c>
      <c r="M3630" s="6">
        <v>0.629</v>
      </c>
      <c r="N3630" s="8">
        <f t="shared" si="170"/>
        <v>3.0157258429129911E-3</v>
      </c>
    </row>
    <row r="3631" spans="1:14" x14ac:dyDescent="0.35">
      <c r="A3631" s="4">
        <v>1</v>
      </c>
      <c r="B3631" s="4">
        <f t="shared" si="168"/>
        <v>-0.3718571701143138</v>
      </c>
      <c r="G3631" s="4">
        <v>0</v>
      </c>
      <c r="H3631" s="4">
        <f t="shared" si="169"/>
        <v>0</v>
      </c>
      <c r="M3631" s="6">
        <v>0.64500000000000002</v>
      </c>
      <c r="N3631" s="8">
        <f t="shared" si="170"/>
        <v>1.641878667503462E-2</v>
      </c>
    </row>
    <row r="3632" spans="1:14" x14ac:dyDescent="0.35">
      <c r="A3632" s="4">
        <v>1</v>
      </c>
      <c r="B3632" s="4">
        <f t="shared" si="168"/>
        <v>-0.3718571701143138</v>
      </c>
      <c r="G3632" s="4">
        <v>72</v>
      </c>
      <c r="H3632" s="4">
        <f t="shared" si="169"/>
        <v>14.596996917249726</v>
      </c>
      <c r="M3632" s="6">
        <v>0.78100000000000003</v>
      </c>
      <c r="N3632" s="8">
        <f t="shared" si="170"/>
        <v>1.670357271790089</v>
      </c>
    </row>
    <row r="3633" spans="1:14" x14ac:dyDescent="0.35">
      <c r="A3633" s="4">
        <v>2</v>
      </c>
      <c r="B3633" s="4">
        <f t="shared" si="168"/>
        <v>-0.15518246266652197</v>
      </c>
      <c r="G3633" s="4">
        <v>77</v>
      </c>
      <c r="H3633" s="4">
        <f t="shared" si="169"/>
        <v>17.854109850884047</v>
      </c>
      <c r="M3633" s="6">
        <v>0.78700000000000003</v>
      </c>
      <c r="N3633" s="8">
        <f t="shared" si="170"/>
        <v>1.8501686202364631</v>
      </c>
    </row>
    <row r="3634" spans="1:14" x14ac:dyDescent="0.35">
      <c r="A3634" s="4">
        <v>3</v>
      </c>
      <c r="B3634" s="4">
        <f t="shared" si="168"/>
        <v>-4.4986550222447359E-2</v>
      </c>
      <c r="G3634" s="4">
        <v>25</v>
      </c>
      <c r="H3634" s="4">
        <f t="shared" si="169"/>
        <v>0.61106309164959216</v>
      </c>
      <c r="M3634" s="6">
        <v>0.46700000000000003</v>
      </c>
      <c r="N3634" s="8">
        <f t="shared" si="170"/>
        <v>-0.90172852611340948</v>
      </c>
    </row>
    <row r="3635" spans="1:14" x14ac:dyDescent="0.35">
      <c r="A3635" s="4">
        <v>1</v>
      </c>
      <c r="B3635" s="4">
        <f t="shared" si="168"/>
        <v>-0.3718571701143138</v>
      </c>
      <c r="G3635" s="4">
        <v>3</v>
      </c>
      <c r="H3635" s="4">
        <f t="shared" si="169"/>
        <v>1.0559170223704954E-3</v>
      </c>
      <c r="M3635" s="6">
        <v>0.48299999999999998</v>
      </c>
      <c r="N3635" s="8">
        <f t="shared" si="170"/>
        <v>-0.62814532041668458</v>
      </c>
    </row>
    <row r="3636" spans="1:14" x14ac:dyDescent="0.35">
      <c r="A3636" s="4">
        <v>2</v>
      </c>
      <c r="B3636" s="4">
        <f t="shared" si="168"/>
        <v>-0.15518246266652197</v>
      </c>
      <c r="G3636" s="4">
        <v>86</v>
      </c>
      <c r="H3636" s="4">
        <f t="shared" si="169"/>
        <v>24.874902132625468</v>
      </c>
      <c r="M3636" s="6">
        <v>0.67300000000000004</v>
      </c>
      <c r="N3636" s="8">
        <f t="shared" si="170"/>
        <v>8.8786086516453769E-2</v>
      </c>
    </row>
    <row r="3637" spans="1:14" x14ac:dyDescent="0.35">
      <c r="A3637" s="4">
        <v>3</v>
      </c>
      <c r="B3637" s="4">
        <f t="shared" si="168"/>
        <v>-4.4986550222447359E-2</v>
      </c>
      <c r="G3637" s="4">
        <v>64</v>
      </c>
      <c r="H3637" s="4">
        <f t="shared" si="169"/>
        <v>10.251937478233007</v>
      </c>
      <c r="M3637" s="6">
        <v>0.751</v>
      </c>
      <c r="N3637" s="8">
        <f t="shared" si="170"/>
        <v>0.9436199489448942</v>
      </c>
    </row>
    <row r="3638" spans="1:14" x14ac:dyDescent="0.35">
      <c r="A3638" s="4">
        <v>2</v>
      </c>
      <c r="B3638" s="4">
        <f t="shared" si="168"/>
        <v>-0.15518246266652197</v>
      </c>
      <c r="G3638" s="4">
        <v>49</v>
      </c>
      <c r="H3638" s="4">
        <f t="shared" si="169"/>
        <v>4.6010215468469022</v>
      </c>
      <c r="M3638" s="6">
        <v>0.67100000000000004</v>
      </c>
      <c r="N3638" s="8">
        <f t="shared" si="170"/>
        <v>8.0848870938500308E-2</v>
      </c>
    </row>
    <row r="3639" spans="1:14" x14ac:dyDescent="0.35">
      <c r="A3639" s="4">
        <v>2</v>
      </c>
      <c r="B3639" s="4">
        <f t="shared" si="168"/>
        <v>-0.15518246266652197</v>
      </c>
      <c r="G3639" s="4">
        <v>46</v>
      </c>
      <c r="H3639" s="4">
        <f t="shared" si="169"/>
        <v>3.8066199736835009</v>
      </c>
      <c r="M3639" s="6">
        <v>0.79100000000000004</v>
      </c>
      <c r="N3639" s="8">
        <f t="shared" si="170"/>
        <v>1.9769405533174598</v>
      </c>
    </row>
    <row r="3640" spans="1:14" x14ac:dyDescent="0.35">
      <c r="A3640" s="4">
        <v>10</v>
      </c>
      <c r="B3640" s="4">
        <f t="shared" si="168"/>
        <v>0.76964184735633479</v>
      </c>
      <c r="G3640" s="4">
        <v>49</v>
      </c>
      <c r="H3640" s="4">
        <f t="shared" si="169"/>
        <v>4.6010215468469022</v>
      </c>
      <c r="M3640" s="6">
        <v>0.63200000000000001</v>
      </c>
      <c r="N3640" s="8">
        <f t="shared" si="170"/>
        <v>4.495628769622154E-3</v>
      </c>
    </row>
    <row r="3641" spans="1:14" x14ac:dyDescent="0.35">
      <c r="A3641" s="4">
        <v>4</v>
      </c>
      <c r="B3641" s="4">
        <f t="shared" si="168"/>
        <v>-5.2615367038240336E-3</v>
      </c>
      <c r="G3641" s="4">
        <v>60</v>
      </c>
      <c r="H3641" s="4">
        <f t="shared" si="169"/>
        <v>8.4473361789639636</v>
      </c>
      <c r="M3641" s="6">
        <v>0.71899999999999997</v>
      </c>
      <c r="N3641" s="8">
        <f t="shared" si="170"/>
        <v>0.44152366134381188</v>
      </c>
    </row>
    <row r="3642" spans="1:14" x14ac:dyDescent="0.35">
      <c r="A3642" s="4">
        <v>7</v>
      </c>
      <c r="B3642" s="4">
        <f t="shared" si="168"/>
        <v>5.1167071081998236E-2</v>
      </c>
      <c r="G3642" s="4">
        <v>80</v>
      </c>
      <c r="H3642" s="4">
        <f t="shared" si="169"/>
        <v>20.023315387173842</v>
      </c>
      <c r="M3642" s="6">
        <v>0.61599999999999999</v>
      </c>
      <c r="N3642" s="8">
        <f t="shared" si="170"/>
        <v>1.6962313699697525E-4</v>
      </c>
    </row>
    <row r="3643" spans="1:14" x14ac:dyDescent="0.35">
      <c r="A3643" s="4">
        <v>2</v>
      </c>
      <c r="B3643" s="4">
        <f t="shared" si="168"/>
        <v>-0.15518246266652197</v>
      </c>
      <c r="G3643" s="4">
        <v>65</v>
      </c>
      <c r="H3643" s="4">
        <f t="shared" si="169"/>
        <v>10.740044898833231</v>
      </c>
      <c r="M3643" s="6">
        <v>0.69699999999999995</v>
      </c>
      <c r="N3643" s="8">
        <f t="shared" si="170"/>
        <v>0.22770448756363215</v>
      </c>
    </row>
    <row r="3644" spans="1:14" x14ac:dyDescent="0.35">
      <c r="A3644" s="4">
        <v>2</v>
      </c>
      <c r="B3644" s="4">
        <f t="shared" si="168"/>
        <v>-0.15518246266652197</v>
      </c>
      <c r="G3644" s="4">
        <v>0</v>
      </c>
      <c r="H3644" s="4">
        <f t="shared" si="169"/>
        <v>0</v>
      </c>
      <c r="M3644" s="6">
        <v>0.62</v>
      </c>
      <c r="N3644" s="8">
        <f t="shared" si="170"/>
        <v>5.6719956823354442E-4</v>
      </c>
    </row>
    <row r="3645" spans="1:14" x14ac:dyDescent="0.35">
      <c r="A3645" s="4">
        <v>1</v>
      </c>
      <c r="B3645" s="4">
        <f t="shared" si="168"/>
        <v>-0.3718571701143138</v>
      </c>
      <c r="G3645" s="4">
        <v>74</v>
      </c>
      <c r="H3645" s="4">
        <f t="shared" si="169"/>
        <v>15.847515536039316</v>
      </c>
      <c r="M3645" s="6">
        <v>0.67500000000000004</v>
      </c>
      <c r="N3645" s="8">
        <f t="shared" si="170"/>
        <v>9.7226492139929011E-2</v>
      </c>
    </row>
    <row r="3646" spans="1:14" x14ac:dyDescent="0.35">
      <c r="A3646" s="4">
        <v>1</v>
      </c>
      <c r="B3646" s="4">
        <f t="shared" si="168"/>
        <v>-0.3718571701143138</v>
      </c>
      <c r="G3646" s="4">
        <v>74</v>
      </c>
      <c r="H3646" s="4">
        <f t="shared" si="169"/>
        <v>15.847515536039316</v>
      </c>
      <c r="M3646" s="6">
        <v>0.55100000000000005</v>
      </c>
      <c r="N3646" s="8">
        <f t="shared" si="170"/>
        <v>-5.9432654623888873E-2</v>
      </c>
    </row>
    <row r="3647" spans="1:14" x14ac:dyDescent="0.35">
      <c r="A3647" s="4">
        <v>9</v>
      </c>
      <c r="B3647" s="4">
        <f t="shared" si="168"/>
        <v>0.39657640974683322</v>
      </c>
      <c r="G3647" s="4">
        <v>38</v>
      </c>
      <c r="H3647" s="4">
        <f t="shared" si="169"/>
        <v>2.1459362537597708</v>
      </c>
      <c r="M3647" s="6">
        <v>0.505</v>
      </c>
      <c r="N3647" s="8">
        <f t="shared" si="170"/>
        <v>-0.35129776709607824</v>
      </c>
    </row>
    <row r="3648" spans="1:14" x14ac:dyDescent="0.35">
      <c r="A3648" s="4">
        <v>1</v>
      </c>
      <c r="B3648" s="4">
        <f t="shared" si="168"/>
        <v>-0.3718571701143138</v>
      </c>
      <c r="G3648" s="4">
        <v>76</v>
      </c>
      <c r="H3648" s="4">
        <f t="shared" si="169"/>
        <v>17.167490030078167</v>
      </c>
      <c r="M3648" s="6">
        <v>0.67500000000000004</v>
      </c>
      <c r="N3648" s="8">
        <f t="shared" si="170"/>
        <v>9.7226492139929011E-2</v>
      </c>
    </row>
    <row r="3649" spans="1:14" x14ac:dyDescent="0.35">
      <c r="A3649" s="4">
        <v>4</v>
      </c>
      <c r="B3649" s="4">
        <f t="shared" si="168"/>
        <v>-5.2615367038240336E-3</v>
      </c>
      <c r="G3649" s="4">
        <v>81</v>
      </c>
      <c r="H3649" s="4">
        <f t="shared" si="169"/>
        <v>20.783614751318456</v>
      </c>
      <c r="M3649" s="6">
        <v>0.54600000000000004</v>
      </c>
      <c r="N3649" s="8">
        <f t="shared" si="170"/>
        <v>-7.6509166356262343E-2</v>
      </c>
    </row>
    <row r="3650" spans="1:14" x14ac:dyDescent="0.35">
      <c r="A3650" s="4">
        <v>3</v>
      </c>
      <c r="B3650" s="4">
        <f t="shared" ref="B3650:B3713" si="171">((A3650-E$3)/E$4)^3</f>
        <v>-4.4986550222447359E-2</v>
      </c>
      <c r="G3650" s="4">
        <v>0</v>
      </c>
      <c r="H3650" s="4">
        <f t="shared" ref="H3650:H3713" si="172">((G3650-K$3)/K$4)^3</f>
        <v>0</v>
      </c>
      <c r="M3650" s="6">
        <v>0.81299999999999994</v>
      </c>
      <c r="N3650" s="8">
        <f t="shared" ref="N3650:N3713" si="173">((M3650-Q$3)/Q$4)^3</f>
        <v>2.7787206272138008</v>
      </c>
    </row>
    <row r="3651" spans="1:14" x14ac:dyDescent="0.35">
      <c r="A3651" s="4">
        <v>14</v>
      </c>
      <c r="B3651" s="4">
        <f t="shared" si="171"/>
        <v>4.4378262948011065</v>
      </c>
      <c r="G3651" s="4">
        <v>56</v>
      </c>
      <c r="H3651" s="4">
        <f t="shared" si="172"/>
        <v>6.8679971778006275</v>
      </c>
      <c r="M3651" s="6">
        <v>0.76600000000000001</v>
      </c>
      <c r="N3651" s="8">
        <f t="shared" si="173"/>
        <v>1.2726110674592019</v>
      </c>
    </row>
    <row r="3652" spans="1:14" x14ac:dyDescent="0.35">
      <c r="A3652" s="4">
        <v>16</v>
      </c>
      <c r="B3652" s="4">
        <f t="shared" si="171"/>
        <v>8.0815826818232797</v>
      </c>
      <c r="G3652" s="4">
        <v>0</v>
      </c>
      <c r="H3652" s="4">
        <f t="shared" si="172"/>
        <v>0</v>
      </c>
      <c r="M3652" s="6">
        <v>0.73399999999999999</v>
      </c>
      <c r="N3652" s="8">
        <f t="shared" si="173"/>
        <v>0.64564291621536363</v>
      </c>
    </row>
    <row r="3653" spans="1:14" x14ac:dyDescent="0.35">
      <c r="A3653" s="4">
        <v>18</v>
      </c>
      <c r="B3653" s="4">
        <f t="shared" si="171"/>
        <v>13.315866069213472</v>
      </c>
      <c r="G3653" s="4">
        <v>0</v>
      </c>
      <c r="H3653" s="4">
        <f t="shared" si="172"/>
        <v>0</v>
      </c>
      <c r="M3653" s="6">
        <v>0.752</v>
      </c>
      <c r="N3653" s="8">
        <f t="shared" si="173"/>
        <v>0.96354445120648025</v>
      </c>
    </row>
    <row r="3654" spans="1:14" x14ac:dyDescent="0.35">
      <c r="A3654" s="4">
        <v>33</v>
      </c>
      <c r="B3654" s="4">
        <f t="shared" si="171"/>
        <v>132.34741569457057</v>
      </c>
      <c r="G3654" s="4">
        <v>69</v>
      </c>
      <c r="H3654" s="4">
        <f t="shared" si="172"/>
        <v>12.847342411181817</v>
      </c>
      <c r="M3654" s="6">
        <v>0.71299999999999997</v>
      </c>
      <c r="N3654" s="8">
        <f t="shared" si="173"/>
        <v>0.37376876024411665</v>
      </c>
    </row>
    <row r="3655" spans="1:14" x14ac:dyDescent="0.35">
      <c r="A3655" s="4">
        <v>1</v>
      </c>
      <c r="B3655" s="4">
        <f t="shared" si="171"/>
        <v>-0.3718571701143138</v>
      </c>
      <c r="G3655" s="4">
        <v>57</v>
      </c>
      <c r="H3655" s="4">
        <f t="shared" si="172"/>
        <v>7.2425348564392262</v>
      </c>
      <c r="M3655" s="6">
        <v>0.77400000000000002</v>
      </c>
      <c r="N3655" s="8">
        <f t="shared" si="173"/>
        <v>1.4757712104258633</v>
      </c>
    </row>
    <row r="3656" spans="1:14" x14ac:dyDescent="0.35">
      <c r="A3656" s="4">
        <v>6</v>
      </c>
      <c r="B3656" s="4">
        <f t="shared" si="171"/>
        <v>6.8073778701327808E-3</v>
      </c>
      <c r="G3656" s="4">
        <v>0</v>
      </c>
      <c r="H3656" s="4">
        <f t="shared" si="172"/>
        <v>0</v>
      </c>
      <c r="M3656" s="6">
        <v>0.752</v>
      </c>
      <c r="N3656" s="8">
        <f t="shared" si="173"/>
        <v>0.96354445120648025</v>
      </c>
    </row>
    <row r="3657" spans="1:14" x14ac:dyDescent="0.35">
      <c r="A3657" s="4">
        <v>2</v>
      </c>
      <c r="B3657" s="4">
        <f t="shared" si="171"/>
        <v>-0.15518246266652197</v>
      </c>
      <c r="G3657" s="4">
        <v>75</v>
      </c>
      <c r="H3657" s="4">
        <f t="shared" si="172"/>
        <v>16.498703474538985</v>
      </c>
      <c r="M3657" s="6">
        <v>0.73599999999999999</v>
      </c>
      <c r="N3657" s="8">
        <f t="shared" si="173"/>
        <v>0.67685961854458865</v>
      </c>
    </row>
    <row r="3658" spans="1:14" x14ac:dyDescent="0.35">
      <c r="A3658" s="4">
        <v>6</v>
      </c>
      <c r="B3658" s="4">
        <f t="shared" si="171"/>
        <v>6.8073778701327808E-3</v>
      </c>
      <c r="G3658" s="4">
        <v>50</v>
      </c>
      <c r="H3658" s="4">
        <f t="shared" si="172"/>
        <v>4.8885047331967373</v>
      </c>
      <c r="M3658" s="6">
        <v>0.55300000000000005</v>
      </c>
      <c r="N3658" s="8">
        <f t="shared" si="173"/>
        <v>-5.3385888187400352E-2</v>
      </c>
    </row>
    <row r="3659" spans="1:14" x14ac:dyDescent="0.35">
      <c r="A3659" s="4">
        <v>7</v>
      </c>
      <c r="B3659" s="4">
        <f t="shared" si="171"/>
        <v>5.1167071081998236E-2</v>
      </c>
      <c r="G3659" s="4">
        <v>16</v>
      </c>
      <c r="H3659" s="4">
        <f t="shared" si="172"/>
        <v>0.16018652309739073</v>
      </c>
      <c r="M3659" s="6">
        <v>0.80400000000000005</v>
      </c>
      <c r="N3659" s="8">
        <f t="shared" si="173"/>
        <v>2.4286968119292918</v>
      </c>
    </row>
    <row r="3660" spans="1:14" x14ac:dyDescent="0.35">
      <c r="A3660" s="4">
        <v>9</v>
      </c>
      <c r="B3660" s="4">
        <f t="shared" si="171"/>
        <v>0.39657640974683322</v>
      </c>
      <c r="G3660" s="4">
        <v>28</v>
      </c>
      <c r="H3660" s="4">
        <f t="shared" si="172"/>
        <v>0.85849964722507843</v>
      </c>
      <c r="M3660" s="6">
        <v>0.33400000000000002</v>
      </c>
      <c r="N3660" s="8">
        <f t="shared" si="173"/>
        <v>-6.6222452975292292</v>
      </c>
    </row>
    <row r="3661" spans="1:14" x14ac:dyDescent="0.35">
      <c r="A3661" s="4">
        <v>4</v>
      </c>
      <c r="B3661" s="4">
        <f t="shared" si="171"/>
        <v>-5.2615367038240336E-3</v>
      </c>
      <c r="G3661" s="4">
        <v>72</v>
      </c>
      <c r="H3661" s="4">
        <f t="shared" si="172"/>
        <v>14.596996917249726</v>
      </c>
      <c r="M3661" s="6">
        <v>0.753</v>
      </c>
      <c r="N3661" s="8">
        <f t="shared" si="173"/>
        <v>0.98374746787381828</v>
      </c>
    </row>
    <row r="3662" spans="1:14" x14ac:dyDescent="0.35">
      <c r="A3662" s="4">
        <v>3</v>
      </c>
      <c r="B3662" s="4">
        <f t="shared" si="171"/>
        <v>-4.4986550222447359E-2</v>
      </c>
      <c r="G3662" s="4">
        <v>56</v>
      </c>
      <c r="H3662" s="4">
        <f t="shared" si="172"/>
        <v>6.8679971778006275</v>
      </c>
      <c r="M3662" s="6">
        <v>0.57199999999999995</v>
      </c>
      <c r="N3662" s="8">
        <f t="shared" si="173"/>
        <v>-1.4938623800929422E-2</v>
      </c>
    </row>
    <row r="3663" spans="1:14" x14ac:dyDescent="0.35">
      <c r="A3663" s="4">
        <v>1</v>
      </c>
      <c r="B3663" s="4">
        <f t="shared" si="171"/>
        <v>-0.3718571701143138</v>
      </c>
      <c r="G3663" s="4">
        <v>76</v>
      </c>
      <c r="H3663" s="4">
        <f t="shared" si="172"/>
        <v>17.167490030078167</v>
      </c>
      <c r="M3663" s="6">
        <v>0.76700000000000002</v>
      </c>
      <c r="N3663" s="8">
        <f t="shared" si="173"/>
        <v>1.2969162639578131</v>
      </c>
    </row>
    <row r="3664" spans="1:14" x14ac:dyDescent="0.35">
      <c r="A3664" s="4">
        <v>5</v>
      </c>
      <c r="B3664" s="4">
        <f t="shared" si="171"/>
        <v>4.7396761401866345E-7</v>
      </c>
      <c r="G3664" s="4">
        <v>76</v>
      </c>
      <c r="H3664" s="4">
        <f t="shared" si="172"/>
        <v>17.167490030078167</v>
      </c>
      <c r="M3664" s="6">
        <v>0.78900000000000003</v>
      </c>
      <c r="N3664" s="8">
        <f t="shared" si="173"/>
        <v>1.9128545066973117</v>
      </c>
    </row>
    <row r="3665" spans="1:14" x14ac:dyDescent="0.35">
      <c r="A3665" s="4">
        <v>6</v>
      </c>
      <c r="B3665" s="4">
        <f t="shared" si="171"/>
        <v>6.8073778701327808E-3</v>
      </c>
      <c r="G3665" s="4">
        <v>62</v>
      </c>
      <c r="H3665" s="4">
        <f t="shared" si="172"/>
        <v>9.3205404484264971</v>
      </c>
      <c r="M3665" s="6">
        <v>0.46700000000000003</v>
      </c>
      <c r="N3665" s="8">
        <f t="shared" si="173"/>
        <v>-0.90172852611340948</v>
      </c>
    </row>
    <row r="3666" spans="1:14" x14ac:dyDescent="0.35">
      <c r="A3666" s="4">
        <v>4</v>
      </c>
      <c r="B3666" s="4">
        <f t="shared" si="171"/>
        <v>-5.2615367038240336E-3</v>
      </c>
      <c r="G3666" s="4">
        <v>49</v>
      </c>
      <c r="H3666" s="4">
        <f t="shared" si="172"/>
        <v>4.6010215468469022</v>
      </c>
      <c r="M3666" s="6">
        <v>0.67200000000000004</v>
      </c>
      <c r="N3666" s="8">
        <f t="shared" si="173"/>
        <v>8.4755546534409421E-2</v>
      </c>
    </row>
    <row r="3667" spans="1:14" x14ac:dyDescent="0.35">
      <c r="A3667" s="4">
        <v>3</v>
      </c>
      <c r="B3667" s="4">
        <f t="shared" si="171"/>
        <v>-4.4986550222447359E-2</v>
      </c>
      <c r="G3667" s="4">
        <v>47</v>
      </c>
      <c r="H3667" s="4">
        <f t="shared" si="172"/>
        <v>4.0603138153174791</v>
      </c>
      <c r="M3667" s="6">
        <v>0.59599999999999997</v>
      </c>
      <c r="N3667" s="8">
        <f t="shared" si="173"/>
        <v>-5.4640995618753364E-4</v>
      </c>
    </row>
    <row r="3668" spans="1:14" x14ac:dyDescent="0.35">
      <c r="A3668" s="4">
        <v>15</v>
      </c>
      <c r="B3668" s="4">
        <f t="shared" si="171"/>
        <v>6.0788925613053229</v>
      </c>
      <c r="G3668" s="4">
        <v>38</v>
      </c>
      <c r="H3668" s="4">
        <f t="shared" si="172"/>
        <v>2.1459362537597708</v>
      </c>
      <c r="M3668" s="6">
        <v>0.64200000000000002</v>
      </c>
      <c r="N3668" s="8">
        <f t="shared" si="173"/>
        <v>1.2746888648759655E-2</v>
      </c>
    </row>
    <row r="3669" spans="1:14" x14ac:dyDescent="0.35">
      <c r="A3669" s="4">
        <v>10</v>
      </c>
      <c r="B3669" s="4">
        <f t="shared" si="171"/>
        <v>0.76964184735633479</v>
      </c>
      <c r="G3669" s="4">
        <v>53</v>
      </c>
      <c r="H3669" s="4">
        <f t="shared" si="172"/>
        <v>5.8222873533130457</v>
      </c>
      <c r="M3669" s="6">
        <v>0.80400000000000005</v>
      </c>
      <c r="N3669" s="8">
        <f t="shared" si="173"/>
        <v>2.4286968119292918</v>
      </c>
    </row>
    <row r="3670" spans="1:14" x14ac:dyDescent="0.35">
      <c r="A3670" s="4">
        <v>5</v>
      </c>
      <c r="B3670" s="4">
        <f t="shared" si="171"/>
        <v>4.7396761401866345E-7</v>
      </c>
      <c r="G3670" s="4">
        <v>45</v>
      </c>
      <c r="H3670" s="4">
        <f t="shared" si="172"/>
        <v>3.5637199505004213</v>
      </c>
      <c r="M3670" s="6">
        <v>0.56200000000000006</v>
      </c>
      <c r="N3670" s="8">
        <f t="shared" si="173"/>
        <v>-3.1207950400583155E-2</v>
      </c>
    </row>
    <row r="3671" spans="1:14" x14ac:dyDescent="0.35">
      <c r="A3671" s="4">
        <v>4</v>
      </c>
      <c r="B3671" s="4">
        <f t="shared" si="171"/>
        <v>-5.2615367038240336E-3</v>
      </c>
      <c r="G3671" s="4">
        <v>78</v>
      </c>
      <c r="H3671" s="4">
        <f t="shared" si="172"/>
        <v>18.558797585183829</v>
      </c>
      <c r="M3671" s="6">
        <v>0.53100000000000003</v>
      </c>
      <c r="N3671" s="8">
        <f t="shared" si="173"/>
        <v>-0.14666167339012989</v>
      </c>
    </row>
    <row r="3672" spans="1:14" x14ac:dyDescent="0.35">
      <c r="A3672" s="4">
        <v>14</v>
      </c>
      <c r="B3672" s="4">
        <f t="shared" si="171"/>
        <v>4.4378262948011065</v>
      </c>
      <c r="G3672" s="4">
        <v>40</v>
      </c>
      <c r="H3672" s="4">
        <f t="shared" si="172"/>
        <v>2.5029144233967302</v>
      </c>
      <c r="M3672" s="6">
        <v>0.59799999999999998</v>
      </c>
      <c r="N3672" s="8">
        <f t="shared" si="173"/>
        <v>-3.1502279422650762E-4</v>
      </c>
    </row>
    <row r="3673" spans="1:14" x14ac:dyDescent="0.35">
      <c r="A3673" s="4">
        <v>4</v>
      </c>
      <c r="B3673" s="4">
        <f t="shared" si="171"/>
        <v>-5.2615367038240336E-3</v>
      </c>
      <c r="G3673" s="4">
        <v>0</v>
      </c>
      <c r="H3673" s="4">
        <f t="shared" si="172"/>
        <v>0</v>
      </c>
      <c r="M3673" s="6">
        <v>0.55200000000000005</v>
      </c>
      <c r="N3673" s="8">
        <f t="shared" si="173"/>
        <v>-5.6355216083999744E-2</v>
      </c>
    </row>
    <row r="3674" spans="1:14" x14ac:dyDescent="0.35">
      <c r="A3674" s="4">
        <v>17</v>
      </c>
      <c r="B3674" s="4">
        <f t="shared" si="171"/>
        <v>10.481904552433241</v>
      </c>
      <c r="G3674" s="4">
        <v>66</v>
      </c>
      <c r="H3674" s="4">
        <f t="shared" si="172"/>
        <v>11.243404454201036</v>
      </c>
      <c r="M3674" s="6">
        <v>0.69299999999999995</v>
      </c>
      <c r="N3674" s="8">
        <f t="shared" si="173"/>
        <v>0.19838542012336205</v>
      </c>
    </row>
    <row r="3675" spans="1:14" x14ac:dyDescent="0.35">
      <c r="A3675" s="4">
        <v>3</v>
      </c>
      <c r="B3675" s="4">
        <f t="shared" si="171"/>
        <v>-4.4986550222447359E-2</v>
      </c>
      <c r="G3675" s="4">
        <v>60</v>
      </c>
      <c r="H3675" s="4">
        <f t="shared" si="172"/>
        <v>8.4473361789639636</v>
      </c>
      <c r="M3675" s="6">
        <v>0.69599999999999995</v>
      </c>
      <c r="N3675" s="8">
        <f t="shared" si="173"/>
        <v>0.22012126474077942</v>
      </c>
    </row>
    <row r="3676" spans="1:14" x14ac:dyDescent="0.35">
      <c r="A3676" s="4">
        <v>2</v>
      </c>
      <c r="B3676" s="4">
        <f t="shared" si="171"/>
        <v>-0.15518246266652197</v>
      </c>
      <c r="G3676" s="4">
        <v>51</v>
      </c>
      <c r="H3676" s="4">
        <f t="shared" si="172"/>
        <v>5.1877203309062425</v>
      </c>
      <c r="M3676" s="6">
        <v>0.63200000000000001</v>
      </c>
      <c r="N3676" s="8">
        <f t="shared" si="173"/>
        <v>4.495628769622154E-3</v>
      </c>
    </row>
    <row r="3677" spans="1:14" x14ac:dyDescent="0.35">
      <c r="A3677" s="4">
        <v>1</v>
      </c>
      <c r="B3677" s="4">
        <f t="shared" si="171"/>
        <v>-0.3718571701143138</v>
      </c>
      <c r="G3677" s="4">
        <v>63</v>
      </c>
      <c r="H3677" s="4">
        <f t="shared" si="172"/>
        <v>9.7788475441731553</v>
      </c>
      <c r="M3677" s="6">
        <v>0.52800000000000002</v>
      </c>
      <c r="N3677" s="8">
        <f t="shared" si="173"/>
        <v>-0.16449846665327592</v>
      </c>
    </row>
    <row r="3678" spans="1:14" x14ac:dyDescent="0.35">
      <c r="A3678" s="4">
        <v>1</v>
      </c>
      <c r="B3678" s="4">
        <f t="shared" si="171"/>
        <v>-0.3718571701143138</v>
      </c>
      <c r="G3678" s="4">
        <v>47</v>
      </c>
      <c r="H3678" s="4">
        <f t="shared" si="172"/>
        <v>4.0603138153174791</v>
      </c>
      <c r="M3678" s="6">
        <v>0.83299999999999996</v>
      </c>
      <c r="N3678" s="8">
        <f t="shared" si="173"/>
        <v>3.6735730476125674</v>
      </c>
    </row>
    <row r="3679" spans="1:14" x14ac:dyDescent="0.35">
      <c r="A3679" s="4">
        <v>1</v>
      </c>
      <c r="B3679" s="4">
        <f t="shared" si="171"/>
        <v>-0.3718571701143138</v>
      </c>
      <c r="G3679" s="4">
        <v>48</v>
      </c>
      <c r="H3679" s="4">
        <f t="shared" si="172"/>
        <v>4.3250361236295491</v>
      </c>
      <c r="M3679" s="6">
        <v>0.59899999999999998</v>
      </c>
      <c r="N3679" s="8">
        <f t="shared" si="173"/>
        <v>-2.2907609888381023E-4</v>
      </c>
    </row>
    <row r="3680" spans="1:14" x14ac:dyDescent="0.35">
      <c r="A3680" s="4">
        <v>4</v>
      </c>
      <c r="B3680" s="4">
        <f t="shared" si="171"/>
        <v>-5.2615367038240336E-3</v>
      </c>
      <c r="G3680" s="4">
        <v>62</v>
      </c>
      <c r="H3680" s="4">
        <f t="shared" si="172"/>
        <v>9.3205404484264971</v>
      </c>
      <c r="M3680" s="6">
        <v>0.60599999999999998</v>
      </c>
      <c r="N3680" s="8">
        <f t="shared" si="173"/>
        <v>-2.299407171409395E-6</v>
      </c>
    </row>
    <row r="3681" spans="1:14" x14ac:dyDescent="0.35">
      <c r="A3681" s="4">
        <v>1</v>
      </c>
      <c r="B3681" s="4">
        <f t="shared" si="171"/>
        <v>-0.3718571701143138</v>
      </c>
      <c r="G3681" s="4">
        <v>26</v>
      </c>
      <c r="H3681" s="4">
        <f t="shared" si="172"/>
        <v>0.68736287352532688</v>
      </c>
      <c r="M3681" s="6">
        <v>0.66600000000000004</v>
      </c>
      <c r="N3681" s="8">
        <f t="shared" si="173"/>
        <v>6.3105799367401308E-2</v>
      </c>
    </row>
    <row r="3682" spans="1:14" x14ac:dyDescent="0.35">
      <c r="A3682" s="4">
        <v>6</v>
      </c>
      <c r="B3682" s="4">
        <f t="shared" si="171"/>
        <v>6.8073778701327808E-3</v>
      </c>
      <c r="G3682" s="4">
        <v>46</v>
      </c>
      <c r="H3682" s="4">
        <f t="shared" si="172"/>
        <v>3.8066199736835009</v>
      </c>
      <c r="M3682" s="6">
        <v>0.497</v>
      </c>
      <c r="N3682" s="8">
        <f t="shared" si="173"/>
        <v>-0.4397448728602803</v>
      </c>
    </row>
    <row r="3683" spans="1:14" x14ac:dyDescent="0.35">
      <c r="A3683" s="4">
        <v>1</v>
      </c>
      <c r="B3683" s="4">
        <f t="shared" si="171"/>
        <v>-0.3718571701143138</v>
      </c>
      <c r="G3683" s="4">
        <v>56</v>
      </c>
      <c r="H3683" s="4">
        <f t="shared" si="172"/>
        <v>6.8679971778006275</v>
      </c>
      <c r="M3683" s="6">
        <v>0.71799999999999997</v>
      </c>
      <c r="N3683" s="8">
        <f t="shared" si="173"/>
        <v>0.42970565120947624</v>
      </c>
    </row>
    <row r="3684" spans="1:14" x14ac:dyDescent="0.35">
      <c r="A3684" s="4">
        <v>1</v>
      </c>
      <c r="B3684" s="4">
        <f t="shared" si="171"/>
        <v>-0.3718571701143138</v>
      </c>
      <c r="G3684" s="4">
        <v>0</v>
      </c>
      <c r="H3684" s="4">
        <f t="shared" si="172"/>
        <v>0</v>
      </c>
      <c r="M3684" s="6">
        <v>0.54300000000000004</v>
      </c>
      <c r="N3684" s="8">
        <f t="shared" si="173"/>
        <v>-8.8176121130856211E-2</v>
      </c>
    </row>
    <row r="3685" spans="1:14" x14ac:dyDescent="0.35">
      <c r="A3685" s="4">
        <v>1</v>
      </c>
      <c r="B3685" s="4">
        <f t="shared" si="171"/>
        <v>-0.3718571701143138</v>
      </c>
      <c r="G3685" s="4">
        <v>0</v>
      </c>
      <c r="H3685" s="4">
        <f t="shared" si="172"/>
        <v>0</v>
      </c>
      <c r="M3685" s="6">
        <v>0.69599999999999995</v>
      </c>
      <c r="N3685" s="8">
        <f t="shared" si="173"/>
        <v>0.22012126474077942</v>
      </c>
    </row>
    <row r="3686" spans="1:14" x14ac:dyDescent="0.35">
      <c r="A3686" s="4">
        <v>1</v>
      </c>
      <c r="B3686" s="4">
        <f t="shared" si="171"/>
        <v>-0.3718571701143138</v>
      </c>
      <c r="G3686" s="4">
        <v>0</v>
      </c>
      <c r="H3686" s="4">
        <f t="shared" si="172"/>
        <v>0</v>
      </c>
      <c r="M3686" s="6">
        <v>0.72</v>
      </c>
      <c r="N3686" s="8">
        <f t="shared" si="173"/>
        <v>0.45355639275080734</v>
      </c>
    </row>
    <row r="3687" spans="1:14" x14ac:dyDescent="0.35">
      <c r="A3687" s="4">
        <v>1</v>
      </c>
      <c r="B3687" s="4">
        <f t="shared" si="171"/>
        <v>-0.3718571701143138</v>
      </c>
      <c r="G3687" s="4">
        <v>0</v>
      </c>
      <c r="H3687" s="4">
        <f t="shared" si="172"/>
        <v>0</v>
      </c>
      <c r="M3687" s="6">
        <v>0.70199999999999996</v>
      </c>
      <c r="N3687" s="8">
        <f t="shared" si="173"/>
        <v>0.2682421519417813</v>
      </c>
    </row>
    <row r="3688" spans="1:14" x14ac:dyDescent="0.35">
      <c r="A3688" s="4">
        <v>1</v>
      </c>
      <c r="B3688" s="4">
        <f t="shared" si="171"/>
        <v>-0.3718571701143138</v>
      </c>
      <c r="G3688" s="4">
        <v>0</v>
      </c>
      <c r="H3688" s="4">
        <f t="shared" si="172"/>
        <v>0</v>
      </c>
      <c r="M3688" s="6">
        <v>0.73899999999999999</v>
      </c>
      <c r="N3688" s="8">
        <f t="shared" si="173"/>
        <v>0.72554638786525327</v>
      </c>
    </row>
    <row r="3689" spans="1:14" x14ac:dyDescent="0.35">
      <c r="A3689" s="4">
        <v>2</v>
      </c>
      <c r="B3689" s="4">
        <f t="shared" si="171"/>
        <v>-0.15518246266652197</v>
      </c>
      <c r="G3689" s="4">
        <v>0</v>
      </c>
      <c r="H3689" s="4">
        <f t="shared" si="172"/>
        <v>0</v>
      </c>
      <c r="M3689" s="6">
        <v>0.40799999999999997</v>
      </c>
      <c r="N3689" s="8">
        <f t="shared" si="173"/>
        <v>-2.5746139961641408</v>
      </c>
    </row>
    <row r="3690" spans="1:14" x14ac:dyDescent="0.35">
      <c r="A3690" s="4">
        <v>3</v>
      </c>
      <c r="B3690" s="4">
        <f t="shared" si="171"/>
        <v>-4.4986550222447359E-2</v>
      </c>
      <c r="G3690" s="4">
        <v>0</v>
      </c>
      <c r="H3690" s="4">
        <f t="shared" si="172"/>
        <v>0</v>
      </c>
      <c r="M3690" s="6">
        <v>0.36499999999999999</v>
      </c>
      <c r="N3690" s="8">
        <f t="shared" si="173"/>
        <v>-4.6187779052310107</v>
      </c>
    </row>
    <row r="3691" spans="1:14" x14ac:dyDescent="0.35">
      <c r="A3691" s="4">
        <v>7</v>
      </c>
      <c r="B3691" s="4">
        <f t="shared" si="171"/>
        <v>5.1167071081998236E-2</v>
      </c>
      <c r="G3691" s="4">
        <v>46</v>
      </c>
      <c r="H3691" s="4">
        <f t="shared" si="172"/>
        <v>3.8066199736835009</v>
      </c>
      <c r="M3691" s="6">
        <v>0.44500000000000001</v>
      </c>
      <c r="N3691" s="8">
        <f t="shared" si="173"/>
        <v>-1.3933957155087373</v>
      </c>
    </row>
    <row r="3692" spans="1:14" x14ac:dyDescent="0.35">
      <c r="A3692" s="4">
        <v>4</v>
      </c>
      <c r="B3692" s="4">
        <f t="shared" si="171"/>
        <v>-5.2615367038240336E-3</v>
      </c>
      <c r="G3692" s="4">
        <v>50</v>
      </c>
      <c r="H3692" s="4">
        <f t="shared" si="172"/>
        <v>4.8885047331967373</v>
      </c>
      <c r="M3692" s="6">
        <v>0.57299999999999995</v>
      </c>
      <c r="N3692" s="8">
        <f t="shared" si="173"/>
        <v>-1.3725552468630475E-2</v>
      </c>
    </row>
    <row r="3693" spans="1:14" x14ac:dyDescent="0.35">
      <c r="A3693" s="4">
        <v>6</v>
      </c>
      <c r="B3693" s="4">
        <f t="shared" si="171"/>
        <v>6.8073778701327808E-3</v>
      </c>
      <c r="G3693" s="4">
        <v>36</v>
      </c>
      <c r="H3693" s="4">
        <f t="shared" si="172"/>
        <v>1.8246246146562157</v>
      </c>
      <c r="M3693" s="6">
        <v>0.40400000000000003</v>
      </c>
      <c r="N3693" s="8">
        <f t="shared" si="173"/>
        <v>-2.7322610064225001</v>
      </c>
    </row>
    <row r="3694" spans="1:14" x14ac:dyDescent="0.35">
      <c r="A3694" s="4">
        <v>13</v>
      </c>
      <c r="B3694" s="4">
        <f t="shared" si="171"/>
        <v>3.1223759862323677</v>
      </c>
      <c r="G3694" s="4">
        <v>60</v>
      </c>
      <c r="H3694" s="4">
        <f t="shared" si="172"/>
        <v>8.4473361789639636</v>
      </c>
      <c r="M3694" s="6">
        <v>0.443</v>
      </c>
      <c r="N3694" s="8">
        <f t="shared" si="173"/>
        <v>-1.4453423537559078</v>
      </c>
    </row>
    <row r="3695" spans="1:14" x14ac:dyDescent="0.35">
      <c r="A3695" s="4">
        <v>1</v>
      </c>
      <c r="B3695" s="4">
        <f t="shared" si="171"/>
        <v>-0.3718571701143138</v>
      </c>
      <c r="G3695" s="4">
        <v>48</v>
      </c>
      <c r="H3695" s="4">
        <f t="shared" si="172"/>
        <v>4.3250361236295491</v>
      </c>
      <c r="M3695" s="6">
        <v>0.76900000000000002</v>
      </c>
      <c r="N3695" s="8">
        <f t="shared" si="173"/>
        <v>1.346451123933571</v>
      </c>
    </row>
    <row r="3696" spans="1:14" x14ac:dyDescent="0.35">
      <c r="A3696" s="4">
        <v>1</v>
      </c>
      <c r="B3696" s="4">
        <f t="shared" si="171"/>
        <v>-0.3718571701143138</v>
      </c>
      <c r="G3696" s="4">
        <v>0</v>
      </c>
      <c r="H3696" s="4">
        <f t="shared" si="172"/>
        <v>0</v>
      </c>
      <c r="M3696" s="6">
        <v>0.7</v>
      </c>
      <c r="N3696" s="8">
        <f t="shared" si="173"/>
        <v>0.25149504363676362</v>
      </c>
    </row>
    <row r="3697" spans="1:14" x14ac:dyDescent="0.35">
      <c r="A3697" s="4">
        <v>2</v>
      </c>
      <c r="B3697" s="4">
        <f t="shared" si="171"/>
        <v>-0.15518246266652197</v>
      </c>
      <c r="G3697" s="4">
        <v>83</v>
      </c>
      <c r="H3697" s="4">
        <f t="shared" si="172"/>
        <v>22.361467647042904</v>
      </c>
      <c r="M3697" s="6">
        <v>0.63500000000000001</v>
      </c>
      <c r="N3697" s="8">
        <f t="shared" si="173"/>
        <v>6.3943860832736824E-3</v>
      </c>
    </row>
    <row r="3698" spans="1:14" x14ac:dyDescent="0.35">
      <c r="A3698" s="4">
        <v>1</v>
      </c>
      <c r="B3698" s="4">
        <f t="shared" si="171"/>
        <v>-0.3718571701143138</v>
      </c>
      <c r="G3698" s="4">
        <v>81</v>
      </c>
      <c r="H3698" s="4">
        <f t="shared" si="172"/>
        <v>20.783614751318456</v>
      </c>
      <c r="M3698" s="6">
        <v>0.70399999999999996</v>
      </c>
      <c r="N3698" s="8">
        <f t="shared" si="173"/>
        <v>0.28571669282076478</v>
      </c>
    </row>
    <row r="3699" spans="1:14" x14ac:dyDescent="0.35">
      <c r="A3699" s="4">
        <v>9</v>
      </c>
      <c r="B3699" s="4">
        <f t="shared" si="171"/>
        <v>0.39657640974683322</v>
      </c>
      <c r="G3699" s="4">
        <v>78</v>
      </c>
      <c r="H3699" s="4">
        <f t="shared" si="172"/>
        <v>18.558797585183829</v>
      </c>
      <c r="M3699" s="6">
        <v>0.58899999999999997</v>
      </c>
      <c r="N3699" s="8">
        <f t="shared" si="173"/>
        <v>-2.1839277721920868E-3</v>
      </c>
    </row>
    <row r="3700" spans="1:14" x14ac:dyDescent="0.35">
      <c r="A3700" s="4">
        <v>2</v>
      </c>
      <c r="B3700" s="4">
        <f t="shared" si="171"/>
        <v>-0.15518246266652197</v>
      </c>
      <c r="G3700" s="4">
        <v>62</v>
      </c>
      <c r="H3700" s="4">
        <f t="shared" si="172"/>
        <v>9.3205404484264971</v>
      </c>
      <c r="M3700" s="6">
        <v>0.32100000000000001</v>
      </c>
      <c r="N3700" s="8">
        <f t="shared" si="173"/>
        <v>-7.6105379365348549</v>
      </c>
    </row>
    <row r="3701" spans="1:14" x14ac:dyDescent="0.35">
      <c r="A3701" s="4">
        <v>6</v>
      </c>
      <c r="B3701" s="4">
        <f t="shared" si="171"/>
        <v>6.8073778701327808E-3</v>
      </c>
      <c r="G3701" s="4">
        <v>79</v>
      </c>
      <c r="H3701" s="4">
        <f t="shared" si="172"/>
        <v>19.281787881204689</v>
      </c>
      <c r="M3701" s="6">
        <v>0.621</v>
      </c>
      <c r="N3701" s="8">
        <f t="shared" si="173"/>
        <v>7.2011554639075188E-4</v>
      </c>
    </row>
    <row r="3702" spans="1:14" x14ac:dyDescent="0.35">
      <c r="A3702" s="4">
        <v>5</v>
      </c>
      <c r="B3702" s="4">
        <f t="shared" si="171"/>
        <v>4.7396761401866345E-7</v>
      </c>
      <c r="G3702" s="4">
        <v>77</v>
      </c>
      <c r="H3702" s="4">
        <f t="shared" si="172"/>
        <v>17.854109850884047</v>
      </c>
      <c r="M3702" s="6">
        <v>0.79400000000000004</v>
      </c>
      <c r="N3702" s="8">
        <f t="shared" si="173"/>
        <v>2.0757287532381561</v>
      </c>
    </row>
    <row r="3703" spans="1:14" x14ac:dyDescent="0.35">
      <c r="A3703" s="4">
        <v>1</v>
      </c>
      <c r="B3703" s="4">
        <f t="shared" si="171"/>
        <v>-0.3718571701143138</v>
      </c>
      <c r="G3703" s="4">
        <v>82</v>
      </c>
      <c r="H3703" s="4">
        <f t="shared" si="172"/>
        <v>21.562920621865757</v>
      </c>
      <c r="M3703" s="6">
        <v>0.70399999999999996</v>
      </c>
      <c r="N3703" s="8">
        <f t="shared" si="173"/>
        <v>0.28571669282076478</v>
      </c>
    </row>
    <row r="3704" spans="1:14" x14ac:dyDescent="0.35">
      <c r="A3704" s="4">
        <v>2</v>
      </c>
      <c r="B3704" s="4">
        <f t="shared" si="171"/>
        <v>-0.15518246266652197</v>
      </c>
      <c r="G3704" s="4">
        <v>0</v>
      </c>
      <c r="H3704" s="4">
        <f t="shared" si="172"/>
        <v>0</v>
      </c>
      <c r="M3704" s="6">
        <v>0.624</v>
      </c>
      <c r="N3704" s="8">
        <f t="shared" si="173"/>
        <v>1.338245973621058E-3</v>
      </c>
    </row>
    <row r="3705" spans="1:14" x14ac:dyDescent="0.35">
      <c r="A3705" s="4">
        <v>2</v>
      </c>
      <c r="B3705" s="4">
        <f t="shared" si="171"/>
        <v>-0.15518246266652197</v>
      </c>
      <c r="G3705" s="4">
        <v>87</v>
      </c>
      <c r="H3705" s="4">
        <f t="shared" si="172"/>
        <v>25.752760258594012</v>
      </c>
      <c r="M3705" s="6">
        <v>0.63500000000000001</v>
      </c>
      <c r="N3705" s="8">
        <f t="shared" si="173"/>
        <v>6.3943860832736824E-3</v>
      </c>
    </row>
    <row r="3706" spans="1:14" x14ac:dyDescent="0.35">
      <c r="A3706" s="4">
        <v>6</v>
      </c>
      <c r="B3706" s="4">
        <f t="shared" si="171"/>
        <v>6.8073778701327808E-3</v>
      </c>
      <c r="G3706" s="4">
        <v>81</v>
      </c>
      <c r="H3706" s="4">
        <f t="shared" si="172"/>
        <v>20.783614751318456</v>
      </c>
      <c r="M3706" s="6">
        <v>0.621</v>
      </c>
      <c r="N3706" s="8">
        <f t="shared" si="173"/>
        <v>7.2011554639075188E-4</v>
      </c>
    </row>
    <row r="3707" spans="1:14" x14ac:dyDescent="0.35">
      <c r="A3707" s="4">
        <v>7</v>
      </c>
      <c r="B3707" s="4">
        <f t="shared" si="171"/>
        <v>5.1167071081998236E-2</v>
      </c>
      <c r="G3707" s="4">
        <v>85</v>
      </c>
      <c r="H3707" s="4">
        <f t="shared" si="172"/>
        <v>24.01722375419557</v>
      </c>
      <c r="M3707" s="6">
        <v>0.498</v>
      </c>
      <c r="N3707" s="8">
        <f t="shared" si="173"/>
        <v>-0.42795876859361326</v>
      </c>
    </row>
    <row r="3708" spans="1:14" x14ac:dyDescent="0.35">
      <c r="A3708" s="4">
        <v>3</v>
      </c>
      <c r="B3708" s="4">
        <f t="shared" si="171"/>
        <v>-4.4986550222447359E-2</v>
      </c>
      <c r="G3708" s="4">
        <v>0</v>
      </c>
      <c r="H3708" s="4">
        <f t="shared" si="172"/>
        <v>0</v>
      </c>
      <c r="M3708" s="6">
        <v>0.68</v>
      </c>
      <c r="N3708" s="8">
        <f t="shared" si="173"/>
        <v>0.12063045172314857</v>
      </c>
    </row>
    <row r="3709" spans="1:14" x14ac:dyDescent="0.35">
      <c r="A3709" s="4">
        <v>2</v>
      </c>
      <c r="B3709" s="4">
        <f t="shared" si="171"/>
        <v>-0.15518246266652197</v>
      </c>
      <c r="G3709" s="4">
        <v>3</v>
      </c>
      <c r="H3709" s="4">
        <f t="shared" si="172"/>
        <v>1.0559170223704954E-3</v>
      </c>
      <c r="M3709" s="6">
        <v>0.58699999999999997</v>
      </c>
      <c r="N3709" s="8">
        <f t="shared" si="173"/>
        <v>-2.9520582096112398E-3</v>
      </c>
    </row>
    <row r="3710" spans="1:14" x14ac:dyDescent="0.35">
      <c r="A3710" s="4">
        <v>1</v>
      </c>
      <c r="B3710" s="4">
        <f t="shared" si="171"/>
        <v>-0.3718571701143138</v>
      </c>
      <c r="G3710" s="4">
        <v>0</v>
      </c>
      <c r="H3710" s="4">
        <f t="shared" si="172"/>
        <v>0</v>
      </c>
      <c r="M3710" s="6">
        <v>0.54800000000000004</v>
      </c>
      <c r="N3710" s="8">
        <f t="shared" si="173"/>
        <v>-6.933296535574654E-2</v>
      </c>
    </row>
    <row r="3711" spans="1:14" x14ac:dyDescent="0.35">
      <c r="A3711" s="4">
        <v>7</v>
      </c>
      <c r="B3711" s="4">
        <f t="shared" si="171"/>
        <v>5.1167071081998236E-2</v>
      </c>
      <c r="G3711" s="4">
        <v>1</v>
      </c>
      <c r="H3711" s="4">
        <f t="shared" si="172"/>
        <v>3.9108037865573909E-5</v>
      </c>
      <c r="M3711" s="6">
        <v>0.67200000000000004</v>
      </c>
      <c r="N3711" s="8">
        <f t="shared" si="173"/>
        <v>8.4755546534409421E-2</v>
      </c>
    </row>
    <row r="3712" spans="1:14" x14ac:dyDescent="0.35">
      <c r="A3712" s="4">
        <v>6</v>
      </c>
      <c r="B3712" s="4">
        <f t="shared" si="171"/>
        <v>6.8073778701327808E-3</v>
      </c>
      <c r="G3712" s="4">
        <v>0</v>
      </c>
      <c r="H3712" s="4">
        <f t="shared" si="172"/>
        <v>0</v>
      </c>
      <c r="M3712" s="6">
        <v>0.53900000000000003</v>
      </c>
      <c r="N3712" s="8">
        <f t="shared" si="173"/>
        <v>-0.10549820486841112</v>
      </c>
    </row>
    <row r="3713" spans="1:14" x14ac:dyDescent="0.35">
      <c r="A3713" s="4">
        <v>8</v>
      </c>
      <c r="B3713" s="4">
        <f t="shared" si="171"/>
        <v>0.16908744968147643</v>
      </c>
      <c r="G3713" s="4">
        <v>0</v>
      </c>
      <c r="H3713" s="4">
        <f t="shared" si="172"/>
        <v>0</v>
      </c>
      <c r="M3713" s="6">
        <v>0.64200000000000002</v>
      </c>
      <c r="N3713" s="8">
        <f t="shared" si="173"/>
        <v>1.2746888648759655E-2</v>
      </c>
    </row>
    <row r="3714" spans="1:14" x14ac:dyDescent="0.35">
      <c r="A3714" s="4">
        <v>1</v>
      </c>
      <c r="B3714" s="4">
        <f t="shared" ref="B3714:B3777" si="174">((A3714-E$3)/E$4)^3</f>
        <v>-0.3718571701143138</v>
      </c>
      <c r="G3714" s="4">
        <v>1</v>
      </c>
      <c r="H3714" s="4">
        <f t="shared" ref="H3714:H3777" si="175">((G3714-K$3)/K$4)^3</f>
        <v>3.9108037865573909E-5</v>
      </c>
      <c r="M3714" s="6">
        <v>0.84</v>
      </c>
      <c r="N3714" s="8">
        <f t="shared" ref="N3714:N3777" si="176">((M3714-Q$3)/Q$4)^3</f>
        <v>4.0270964984972188</v>
      </c>
    </row>
    <row r="3715" spans="1:14" x14ac:dyDescent="0.35">
      <c r="A3715" s="4">
        <v>8</v>
      </c>
      <c r="B3715" s="4">
        <f t="shared" si="174"/>
        <v>0.16908744968147643</v>
      </c>
      <c r="G3715" s="4">
        <v>0</v>
      </c>
      <c r="H3715" s="4">
        <f t="shared" si="175"/>
        <v>0</v>
      </c>
      <c r="M3715" s="6">
        <v>0.34499999999999997</v>
      </c>
      <c r="N3715" s="8">
        <f t="shared" si="176"/>
        <v>-5.8560660119010137</v>
      </c>
    </row>
    <row r="3716" spans="1:14" x14ac:dyDescent="0.35">
      <c r="A3716" s="4">
        <v>5</v>
      </c>
      <c r="B3716" s="4">
        <f t="shared" si="174"/>
        <v>4.7396761401866345E-7</v>
      </c>
      <c r="G3716" s="4">
        <v>0</v>
      </c>
      <c r="H3716" s="4">
        <f t="shared" si="175"/>
        <v>0</v>
      </c>
      <c r="M3716" s="6">
        <v>0.46600000000000003</v>
      </c>
      <c r="N3716" s="8">
        <f t="shared" si="176"/>
        <v>-0.92106094210415856</v>
      </c>
    </row>
    <row r="3717" spans="1:14" x14ac:dyDescent="0.35">
      <c r="A3717" s="4">
        <v>9</v>
      </c>
      <c r="B3717" s="4">
        <f t="shared" si="174"/>
        <v>0.39657640974683322</v>
      </c>
      <c r="G3717" s="4">
        <v>0</v>
      </c>
      <c r="H3717" s="4">
        <f t="shared" si="175"/>
        <v>0</v>
      </c>
      <c r="M3717" s="6">
        <v>0.20100000000000001</v>
      </c>
      <c r="N3717" s="8">
        <f t="shared" si="176"/>
        <v>-21.709652674918072</v>
      </c>
    </row>
    <row r="3718" spans="1:14" x14ac:dyDescent="0.35">
      <c r="A3718" s="4">
        <v>4</v>
      </c>
      <c r="B3718" s="4">
        <f t="shared" si="174"/>
        <v>-5.2615367038240336E-3</v>
      </c>
      <c r="G3718" s="4">
        <v>49</v>
      </c>
      <c r="H3718" s="4">
        <f t="shared" si="175"/>
        <v>4.6010215468469022</v>
      </c>
      <c r="M3718" s="6">
        <v>0.69399999999999995</v>
      </c>
      <c r="N3718" s="8">
        <f t="shared" si="176"/>
        <v>0.20546366414588968</v>
      </c>
    </row>
    <row r="3719" spans="1:14" x14ac:dyDescent="0.35">
      <c r="A3719" s="4">
        <v>4</v>
      </c>
      <c r="B3719" s="4">
        <f t="shared" si="174"/>
        <v>-5.2615367038240336E-3</v>
      </c>
      <c r="G3719" s="4">
        <v>0</v>
      </c>
      <c r="H3719" s="4">
        <f t="shared" si="175"/>
        <v>0</v>
      </c>
      <c r="M3719" s="6">
        <v>0.502</v>
      </c>
      <c r="N3719" s="8">
        <f t="shared" si="176"/>
        <v>-0.38292001433980222</v>
      </c>
    </row>
    <row r="3720" spans="1:14" x14ac:dyDescent="0.35">
      <c r="A3720" s="4">
        <v>1</v>
      </c>
      <c r="B3720" s="4">
        <f t="shared" si="174"/>
        <v>-0.3718571701143138</v>
      </c>
      <c r="G3720" s="4">
        <v>53</v>
      </c>
      <c r="H3720" s="4">
        <f t="shared" si="175"/>
        <v>5.8222873533130457</v>
      </c>
      <c r="M3720" s="6">
        <v>0.82599999999999996</v>
      </c>
      <c r="N3720" s="8">
        <f t="shared" si="176"/>
        <v>3.3413693767079882</v>
      </c>
    </row>
    <row r="3721" spans="1:14" x14ac:dyDescent="0.35">
      <c r="A3721" s="4">
        <v>2</v>
      </c>
      <c r="B3721" s="4">
        <f t="shared" si="174"/>
        <v>-0.15518246266652197</v>
      </c>
      <c r="G3721" s="4">
        <v>42</v>
      </c>
      <c r="H3721" s="4">
        <f t="shared" si="175"/>
        <v>2.8974363093846387</v>
      </c>
      <c r="M3721" s="6">
        <v>0.79700000000000004</v>
      </c>
      <c r="N3721" s="8">
        <f t="shared" si="176"/>
        <v>2.1777543041533085</v>
      </c>
    </row>
    <row r="3722" spans="1:14" x14ac:dyDescent="0.35">
      <c r="A3722" s="4">
        <v>1</v>
      </c>
      <c r="B3722" s="4">
        <f t="shared" si="174"/>
        <v>-0.3718571701143138</v>
      </c>
      <c r="G3722" s="4">
        <v>0</v>
      </c>
      <c r="H3722" s="4">
        <f t="shared" si="175"/>
        <v>0</v>
      </c>
      <c r="M3722" s="6">
        <v>0.52800000000000002</v>
      </c>
      <c r="N3722" s="8">
        <f t="shared" si="176"/>
        <v>-0.16449846665327592</v>
      </c>
    </row>
    <row r="3723" spans="1:14" x14ac:dyDescent="0.35">
      <c r="A3723" s="4">
        <v>2</v>
      </c>
      <c r="B3723" s="4">
        <f t="shared" si="174"/>
        <v>-0.15518246266652197</v>
      </c>
      <c r="G3723" s="4">
        <v>39</v>
      </c>
      <c r="H3723" s="4">
        <f t="shared" si="175"/>
        <v>2.3198496981479786</v>
      </c>
      <c r="M3723" s="6">
        <v>0.54300000000000004</v>
      </c>
      <c r="N3723" s="8">
        <f t="shared" si="176"/>
        <v>-8.8176121130856211E-2</v>
      </c>
    </row>
    <row r="3724" spans="1:14" x14ac:dyDescent="0.35">
      <c r="A3724" s="4">
        <v>2</v>
      </c>
      <c r="B3724" s="4">
        <f t="shared" si="174"/>
        <v>-0.15518246266652197</v>
      </c>
      <c r="G3724" s="4">
        <v>71</v>
      </c>
      <c r="H3724" s="4">
        <f t="shared" si="175"/>
        <v>13.997196940505422</v>
      </c>
      <c r="M3724" s="6">
        <v>0.38800000000000001</v>
      </c>
      <c r="N3724" s="8">
        <f t="shared" si="176"/>
        <v>-3.4271603563457562</v>
      </c>
    </row>
    <row r="3725" spans="1:14" x14ac:dyDescent="0.35">
      <c r="A3725" s="4">
        <v>15</v>
      </c>
      <c r="B3725" s="4">
        <f t="shared" si="174"/>
        <v>6.0788925613053229</v>
      </c>
      <c r="G3725" s="4">
        <v>30</v>
      </c>
      <c r="H3725" s="4">
        <f t="shared" si="175"/>
        <v>1.0559170223704955</v>
      </c>
      <c r="M3725" s="6">
        <v>0.67400000000000004</v>
      </c>
      <c r="N3725" s="8">
        <f t="shared" si="176"/>
        <v>9.294242400987858E-2</v>
      </c>
    </row>
    <row r="3726" spans="1:14" x14ac:dyDescent="0.35">
      <c r="A3726" s="4">
        <v>3</v>
      </c>
      <c r="B3726" s="4">
        <f t="shared" si="174"/>
        <v>-4.4986550222447359E-2</v>
      </c>
      <c r="G3726" s="4">
        <v>64</v>
      </c>
      <c r="H3726" s="4">
        <f t="shared" si="175"/>
        <v>10.251937478233007</v>
      </c>
      <c r="M3726" s="6">
        <v>0.47</v>
      </c>
      <c r="N3726" s="8">
        <f t="shared" si="176"/>
        <v>-0.84535810337497608</v>
      </c>
    </row>
    <row r="3727" spans="1:14" x14ac:dyDescent="0.35">
      <c r="A3727" s="4">
        <v>4</v>
      </c>
      <c r="B3727" s="4">
        <f t="shared" si="174"/>
        <v>-5.2615367038240336E-3</v>
      </c>
      <c r="G3727" s="4">
        <v>46</v>
      </c>
      <c r="H3727" s="4">
        <f t="shared" si="175"/>
        <v>3.8066199736835009</v>
      </c>
      <c r="M3727" s="6">
        <v>0.69599999999999995</v>
      </c>
      <c r="N3727" s="8">
        <f t="shared" si="176"/>
        <v>0.22012126474077942</v>
      </c>
    </row>
    <row r="3728" spans="1:14" x14ac:dyDescent="0.35">
      <c r="A3728" s="4">
        <v>3</v>
      </c>
      <c r="B3728" s="4">
        <f t="shared" si="174"/>
        <v>-4.4986550222447359E-2</v>
      </c>
      <c r="G3728" s="4">
        <v>58</v>
      </c>
      <c r="H3728" s="4">
        <f t="shared" si="175"/>
        <v>7.6304474840278536</v>
      </c>
      <c r="M3728" s="6">
        <v>0.67400000000000004</v>
      </c>
      <c r="N3728" s="8">
        <f t="shared" si="176"/>
        <v>9.294242400987858E-2</v>
      </c>
    </row>
    <row r="3729" spans="1:14" x14ac:dyDescent="0.35">
      <c r="A3729" s="4">
        <v>7</v>
      </c>
      <c r="B3729" s="4">
        <f t="shared" si="174"/>
        <v>5.1167071081998236E-2</v>
      </c>
      <c r="G3729" s="4">
        <v>0</v>
      </c>
      <c r="H3729" s="4">
        <f t="shared" si="175"/>
        <v>0</v>
      </c>
      <c r="M3729" s="6">
        <v>0.81699999999999995</v>
      </c>
      <c r="N3729" s="8">
        <f t="shared" si="176"/>
        <v>2.9445103097680749</v>
      </c>
    </row>
    <row r="3730" spans="1:14" x14ac:dyDescent="0.35">
      <c r="A3730" s="4">
        <v>4</v>
      </c>
      <c r="B3730" s="4">
        <f t="shared" si="174"/>
        <v>-5.2615367038240336E-3</v>
      </c>
      <c r="G3730" s="4">
        <v>0</v>
      </c>
      <c r="H3730" s="4">
        <f t="shared" si="175"/>
        <v>0</v>
      </c>
      <c r="M3730" s="6">
        <v>0.71799999999999997</v>
      </c>
      <c r="N3730" s="8">
        <f t="shared" si="176"/>
        <v>0.42970565120947624</v>
      </c>
    </row>
    <row r="3731" spans="1:14" x14ac:dyDescent="0.35">
      <c r="A3731" s="4">
        <v>2</v>
      </c>
      <c r="B3731" s="4">
        <f t="shared" si="174"/>
        <v>-0.15518246266652197</v>
      </c>
      <c r="G3731" s="4">
        <v>0</v>
      </c>
      <c r="H3731" s="4">
        <f t="shared" si="175"/>
        <v>0</v>
      </c>
      <c r="M3731" s="6">
        <v>0.71399999999999997</v>
      </c>
      <c r="N3731" s="8">
        <f t="shared" si="176"/>
        <v>0.38454216089383025</v>
      </c>
    </row>
    <row r="3732" spans="1:14" x14ac:dyDescent="0.35">
      <c r="A3732" s="4">
        <v>1</v>
      </c>
      <c r="B3732" s="4">
        <f t="shared" si="174"/>
        <v>-0.3718571701143138</v>
      </c>
      <c r="G3732" s="4">
        <v>0</v>
      </c>
      <c r="H3732" s="4">
        <f t="shared" si="175"/>
        <v>0</v>
      </c>
      <c r="M3732" s="6">
        <v>0.67200000000000004</v>
      </c>
      <c r="N3732" s="8">
        <f t="shared" si="176"/>
        <v>8.4755546534409421E-2</v>
      </c>
    </row>
    <row r="3733" spans="1:14" x14ac:dyDescent="0.35">
      <c r="A3733" s="4">
        <v>1</v>
      </c>
      <c r="B3733" s="4">
        <f t="shared" si="174"/>
        <v>-0.3718571701143138</v>
      </c>
      <c r="G3733" s="4">
        <v>76</v>
      </c>
      <c r="H3733" s="4">
        <f t="shared" si="175"/>
        <v>17.167490030078167</v>
      </c>
      <c r="M3733" s="6">
        <v>0.71899999999999997</v>
      </c>
      <c r="N3733" s="8">
        <f t="shared" si="176"/>
        <v>0.44152366134381188</v>
      </c>
    </row>
    <row r="3734" spans="1:14" x14ac:dyDescent="0.35">
      <c r="A3734" s="4">
        <v>2</v>
      </c>
      <c r="B3734" s="4">
        <f t="shared" si="174"/>
        <v>-0.15518246266652197</v>
      </c>
      <c r="G3734" s="4">
        <v>78</v>
      </c>
      <c r="H3734" s="4">
        <f t="shared" si="175"/>
        <v>18.558797585183829</v>
      </c>
      <c r="M3734" s="6">
        <v>0.65200000000000002</v>
      </c>
      <c r="N3734" s="8">
        <f t="shared" si="176"/>
        <v>2.7585211405798064E-2</v>
      </c>
    </row>
    <row r="3735" spans="1:14" x14ac:dyDescent="0.35">
      <c r="A3735" s="4">
        <v>4</v>
      </c>
      <c r="B3735" s="4">
        <f t="shared" si="174"/>
        <v>-5.2615367038240336E-3</v>
      </c>
      <c r="G3735" s="4">
        <v>78</v>
      </c>
      <c r="H3735" s="4">
        <f t="shared" si="175"/>
        <v>18.558797585183829</v>
      </c>
      <c r="M3735" s="6">
        <v>0.63800000000000001</v>
      </c>
      <c r="N3735" s="8">
        <f t="shared" si="176"/>
        <v>8.7641921654881896E-3</v>
      </c>
    </row>
    <row r="3736" spans="1:14" x14ac:dyDescent="0.35">
      <c r="A3736" s="4">
        <v>3</v>
      </c>
      <c r="B3736" s="4">
        <f t="shared" si="174"/>
        <v>-4.4986550222447359E-2</v>
      </c>
      <c r="G3736" s="4">
        <v>73</v>
      </c>
      <c r="H3736" s="4">
        <f t="shared" si="175"/>
        <v>15.213691566351965</v>
      </c>
      <c r="M3736" s="6">
        <v>0.78800000000000003</v>
      </c>
      <c r="N3736" s="8">
        <f t="shared" si="176"/>
        <v>1.8813375100095977</v>
      </c>
    </row>
    <row r="3737" spans="1:14" x14ac:dyDescent="0.35">
      <c r="A3737" s="4">
        <v>14</v>
      </c>
      <c r="B3737" s="4">
        <f t="shared" si="174"/>
        <v>4.4378262948011065</v>
      </c>
      <c r="G3737" s="4">
        <v>0</v>
      </c>
      <c r="H3737" s="4">
        <f t="shared" si="175"/>
        <v>0</v>
      </c>
      <c r="M3737" s="6">
        <v>0.60499999999999998</v>
      </c>
      <c r="N3737" s="8">
        <f t="shared" si="176"/>
        <v>-8.065435308942245E-6</v>
      </c>
    </row>
    <row r="3738" spans="1:14" x14ac:dyDescent="0.35">
      <c r="A3738" s="4">
        <v>7</v>
      </c>
      <c r="B3738" s="4">
        <f t="shared" si="174"/>
        <v>5.1167071081998236E-2</v>
      </c>
      <c r="G3738" s="4">
        <v>79</v>
      </c>
      <c r="H3738" s="4">
        <f t="shared" si="175"/>
        <v>19.281787881204689</v>
      </c>
      <c r="M3738" s="6">
        <v>0.69099999999999995</v>
      </c>
      <c r="N3738" s="8">
        <f t="shared" si="176"/>
        <v>0.18472037900191562</v>
      </c>
    </row>
    <row r="3739" spans="1:14" x14ac:dyDescent="0.35">
      <c r="A3739" s="4">
        <v>3</v>
      </c>
      <c r="B3739" s="4">
        <f t="shared" si="174"/>
        <v>-4.4986550222447359E-2</v>
      </c>
      <c r="G3739" s="4">
        <v>27</v>
      </c>
      <c r="H3739" s="4">
        <f t="shared" si="175"/>
        <v>0.76976350930809112</v>
      </c>
      <c r="M3739" s="6">
        <v>0.377</v>
      </c>
      <c r="N3739" s="8">
        <f t="shared" si="176"/>
        <v>-3.9675589736701231</v>
      </c>
    </row>
    <row r="3740" spans="1:14" x14ac:dyDescent="0.35">
      <c r="A3740" s="4">
        <v>4</v>
      </c>
      <c r="B3740" s="4">
        <f t="shared" si="174"/>
        <v>-5.2615367038240336E-3</v>
      </c>
      <c r="G3740" s="4">
        <v>21</v>
      </c>
      <c r="H3740" s="4">
        <f t="shared" si="175"/>
        <v>0.36217953867307984</v>
      </c>
      <c r="M3740" s="6">
        <v>0.69399999999999995</v>
      </c>
      <c r="N3740" s="8">
        <f t="shared" si="176"/>
        <v>0.20546366414588968</v>
      </c>
    </row>
    <row r="3741" spans="1:14" x14ac:dyDescent="0.35">
      <c r="A3741" s="4">
        <v>6</v>
      </c>
      <c r="B3741" s="4">
        <f t="shared" si="174"/>
        <v>6.8073778701327808E-3</v>
      </c>
      <c r="G3741" s="4">
        <v>41</v>
      </c>
      <c r="H3741" s="4">
        <f t="shared" si="175"/>
        <v>2.6953650777332196</v>
      </c>
      <c r="M3741" s="6">
        <v>0.60299999999999998</v>
      </c>
      <c r="N3741" s="8">
        <f t="shared" si="176"/>
        <v>-3.8495632710271948E-5</v>
      </c>
    </row>
    <row r="3742" spans="1:14" x14ac:dyDescent="0.35">
      <c r="A3742" s="4">
        <v>10</v>
      </c>
      <c r="B3742" s="4">
        <f t="shared" si="174"/>
        <v>0.76964184735633479</v>
      </c>
      <c r="G3742" s="4">
        <v>27</v>
      </c>
      <c r="H3742" s="4">
        <f t="shared" si="175"/>
        <v>0.76976350930809112</v>
      </c>
      <c r="M3742" s="6">
        <v>0.68100000000000005</v>
      </c>
      <c r="N3742" s="8">
        <f t="shared" si="176"/>
        <v>0.12572149930310239</v>
      </c>
    </row>
    <row r="3743" spans="1:14" x14ac:dyDescent="0.35">
      <c r="A3743" s="4">
        <v>12</v>
      </c>
      <c r="B3743" s="4">
        <f t="shared" si="174"/>
        <v>2.0965337395208357</v>
      </c>
      <c r="G3743" s="4">
        <v>18</v>
      </c>
      <c r="H3743" s="4">
        <f t="shared" si="175"/>
        <v>0.22807807683202697</v>
      </c>
      <c r="M3743" s="6">
        <v>0.42399999999999999</v>
      </c>
      <c r="N3743" s="8">
        <f t="shared" si="176"/>
        <v>-2.0046256635497044</v>
      </c>
    </row>
    <row r="3744" spans="1:14" x14ac:dyDescent="0.35">
      <c r="A3744" s="4">
        <v>3</v>
      </c>
      <c r="B3744" s="4">
        <f t="shared" si="174"/>
        <v>-4.4986550222447359E-2</v>
      </c>
      <c r="G3744" s="4">
        <v>25</v>
      </c>
      <c r="H3744" s="4">
        <f t="shared" si="175"/>
        <v>0.61106309164959216</v>
      </c>
      <c r="M3744" s="6">
        <v>0.72799999999999998</v>
      </c>
      <c r="N3744" s="8">
        <f t="shared" si="176"/>
        <v>0.55778018485195735</v>
      </c>
    </row>
    <row r="3745" spans="1:14" x14ac:dyDescent="0.35">
      <c r="A3745" s="4">
        <v>1</v>
      </c>
      <c r="B3745" s="4">
        <f t="shared" si="174"/>
        <v>-0.3718571701143138</v>
      </c>
      <c r="G3745" s="4">
        <v>26</v>
      </c>
      <c r="H3745" s="4">
        <f t="shared" si="175"/>
        <v>0.68736287352532688</v>
      </c>
      <c r="M3745" s="6">
        <v>0.628</v>
      </c>
      <c r="N3745" s="8">
        <f t="shared" si="176"/>
        <v>2.6064823688528244E-3</v>
      </c>
    </row>
    <row r="3746" spans="1:14" x14ac:dyDescent="0.35">
      <c r="A3746" s="4">
        <v>2</v>
      </c>
      <c r="B3746" s="4">
        <f t="shared" si="174"/>
        <v>-0.15518246266652197</v>
      </c>
      <c r="G3746" s="4">
        <v>22</v>
      </c>
      <c r="H3746" s="4">
        <f t="shared" si="175"/>
        <v>0.41642238719263086</v>
      </c>
      <c r="M3746" s="6">
        <v>0.68899999999999995</v>
      </c>
      <c r="N3746" s="8">
        <f t="shared" si="176"/>
        <v>0.17169771294364591</v>
      </c>
    </row>
    <row r="3747" spans="1:14" x14ac:dyDescent="0.35">
      <c r="A3747" s="4">
        <v>3</v>
      </c>
      <c r="B3747" s="4">
        <f t="shared" si="174"/>
        <v>-4.4986550222447359E-2</v>
      </c>
      <c r="G3747" s="4">
        <v>46</v>
      </c>
      <c r="H3747" s="4">
        <f t="shared" si="175"/>
        <v>3.8066199736835009</v>
      </c>
      <c r="M3747" s="6">
        <v>0.61399999999999999</v>
      </c>
      <c r="N3747" s="8">
        <f t="shared" si="176"/>
        <v>7.222365678113557E-5</v>
      </c>
    </row>
    <row r="3748" spans="1:14" x14ac:dyDescent="0.35">
      <c r="A3748" s="4">
        <v>4</v>
      </c>
      <c r="B3748" s="4">
        <f t="shared" si="174"/>
        <v>-5.2615367038240336E-3</v>
      </c>
      <c r="G3748" s="4">
        <v>79</v>
      </c>
      <c r="H3748" s="4">
        <f t="shared" si="175"/>
        <v>19.281787881204689</v>
      </c>
      <c r="M3748" s="6">
        <v>0.76800000000000002</v>
      </c>
      <c r="N3748" s="8">
        <f t="shared" si="176"/>
        <v>1.3215289717408549</v>
      </c>
    </row>
    <row r="3749" spans="1:14" x14ac:dyDescent="0.35">
      <c r="A3749" s="4">
        <v>2</v>
      </c>
      <c r="B3749" s="4">
        <f t="shared" si="174"/>
        <v>-0.15518246266652197</v>
      </c>
      <c r="G3749" s="4">
        <v>70</v>
      </c>
      <c r="H3749" s="4">
        <f t="shared" si="175"/>
        <v>13.414056987891843</v>
      </c>
      <c r="M3749" s="6">
        <v>0.69899999999999995</v>
      </c>
      <c r="N3749" s="8">
        <f t="shared" si="176"/>
        <v>0.24338944388637893</v>
      </c>
    </row>
    <row r="3750" spans="1:14" x14ac:dyDescent="0.35">
      <c r="A3750" s="4">
        <v>1</v>
      </c>
      <c r="B3750" s="4">
        <f t="shared" si="174"/>
        <v>-0.3718571701143138</v>
      </c>
      <c r="G3750" s="4">
        <v>37</v>
      </c>
      <c r="H3750" s="4">
        <f t="shared" si="175"/>
        <v>1.9809394420049145</v>
      </c>
      <c r="M3750" s="6">
        <v>0.435</v>
      </c>
      <c r="N3750" s="8">
        <f t="shared" si="176"/>
        <v>-1.6660364085649029</v>
      </c>
    </row>
    <row r="3751" spans="1:14" x14ac:dyDescent="0.35">
      <c r="A3751" s="4">
        <v>3</v>
      </c>
      <c r="B3751" s="4">
        <f t="shared" si="174"/>
        <v>-4.4986550222447359E-2</v>
      </c>
      <c r="G3751" s="4">
        <v>35</v>
      </c>
      <c r="H3751" s="4">
        <f t="shared" si="175"/>
        <v>1.6767571234864804</v>
      </c>
      <c r="M3751" s="6">
        <v>0.46300000000000002</v>
      </c>
      <c r="N3751" s="8">
        <f t="shared" si="176"/>
        <v>-0.98071207906365276</v>
      </c>
    </row>
    <row r="3752" spans="1:14" x14ac:dyDescent="0.35">
      <c r="A3752" s="4">
        <v>1</v>
      </c>
      <c r="B3752" s="4">
        <f t="shared" si="174"/>
        <v>-0.3718571701143138</v>
      </c>
      <c r="G3752" s="4">
        <v>0</v>
      </c>
      <c r="H3752" s="4">
        <f t="shared" si="175"/>
        <v>0</v>
      </c>
      <c r="M3752" s="6">
        <v>0.47899999999999998</v>
      </c>
      <c r="N3752" s="8">
        <f t="shared" si="176"/>
        <v>-0.6904359109566155</v>
      </c>
    </row>
    <row r="3753" spans="1:14" x14ac:dyDescent="0.35">
      <c r="A3753" s="4">
        <v>5</v>
      </c>
      <c r="B3753" s="4">
        <f t="shared" si="174"/>
        <v>4.7396761401866345E-7</v>
      </c>
      <c r="G3753" s="4">
        <v>36</v>
      </c>
      <c r="H3753" s="4">
        <f t="shared" si="175"/>
        <v>1.8246246146562157</v>
      </c>
      <c r="M3753" s="6">
        <v>0.45200000000000001</v>
      </c>
      <c r="N3753" s="8">
        <f t="shared" si="176"/>
        <v>-1.2214020764708653</v>
      </c>
    </row>
    <row r="3754" spans="1:14" x14ac:dyDescent="0.35">
      <c r="A3754" s="4">
        <v>6</v>
      </c>
      <c r="B3754" s="4">
        <f t="shared" si="174"/>
        <v>6.8073778701327808E-3</v>
      </c>
      <c r="G3754" s="4">
        <v>41</v>
      </c>
      <c r="H3754" s="4">
        <f t="shared" si="175"/>
        <v>2.6953650777332196</v>
      </c>
      <c r="M3754" s="6">
        <v>0.46300000000000002</v>
      </c>
      <c r="N3754" s="8">
        <f t="shared" si="176"/>
        <v>-0.98071207906365276</v>
      </c>
    </row>
    <row r="3755" spans="1:14" x14ac:dyDescent="0.35">
      <c r="A3755" s="4">
        <v>1</v>
      </c>
      <c r="B3755" s="4">
        <f t="shared" si="174"/>
        <v>-0.3718571701143138</v>
      </c>
      <c r="G3755" s="4">
        <v>59</v>
      </c>
      <c r="H3755" s="4">
        <f t="shared" si="175"/>
        <v>8.0319697087937048</v>
      </c>
      <c r="M3755" s="6">
        <v>0.61099999999999999</v>
      </c>
      <c r="N3755" s="8">
        <f t="shared" si="176"/>
        <v>9.3650376932530659E-6</v>
      </c>
    </row>
    <row r="3756" spans="1:14" x14ac:dyDescent="0.35">
      <c r="A3756" s="4">
        <v>13</v>
      </c>
      <c r="B3756" s="4">
        <f t="shared" si="174"/>
        <v>3.1223759862323677</v>
      </c>
      <c r="G3756" s="4">
        <v>0</v>
      </c>
      <c r="H3756" s="4">
        <f t="shared" si="175"/>
        <v>0</v>
      </c>
      <c r="M3756" s="6">
        <v>0.56499999999999995</v>
      </c>
      <c r="N3756" s="8">
        <f t="shared" si="176"/>
        <v>-2.5482926015549072E-2</v>
      </c>
    </row>
    <row r="3757" spans="1:14" x14ac:dyDescent="0.35">
      <c r="A3757" s="4">
        <v>10</v>
      </c>
      <c r="B3757" s="4">
        <f t="shared" si="174"/>
        <v>0.76964184735633479</v>
      </c>
      <c r="G3757" s="4">
        <v>46</v>
      </c>
      <c r="H3757" s="4">
        <f t="shared" si="175"/>
        <v>3.8066199736835009</v>
      </c>
      <c r="M3757" s="6">
        <v>0.45200000000000001</v>
      </c>
      <c r="N3757" s="8">
        <f t="shared" si="176"/>
        <v>-1.2214020764708653</v>
      </c>
    </row>
    <row r="3758" spans="1:14" x14ac:dyDescent="0.35">
      <c r="A3758" s="4">
        <v>15</v>
      </c>
      <c r="B3758" s="4">
        <f t="shared" si="174"/>
        <v>6.0788925613053229</v>
      </c>
      <c r="G3758" s="4">
        <v>0</v>
      </c>
      <c r="H3758" s="4">
        <f t="shared" si="175"/>
        <v>0</v>
      </c>
      <c r="M3758" s="6">
        <v>0.90100000000000002</v>
      </c>
      <c r="N3758" s="8">
        <f t="shared" si="176"/>
        <v>8.1104257201432421</v>
      </c>
    </row>
    <row r="3759" spans="1:14" x14ac:dyDescent="0.35">
      <c r="A3759" s="4">
        <v>1</v>
      </c>
      <c r="B3759" s="4">
        <f t="shared" si="174"/>
        <v>-0.3718571701143138</v>
      </c>
      <c r="G3759" s="4">
        <v>0</v>
      </c>
      <c r="H3759" s="4">
        <f t="shared" si="175"/>
        <v>0</v>
      </c>
      <c r="M3759" s="6">
        <v>0.66600000000000004</v>
      </c>
      <c r="N3759" s="8">
        <f t="shared" si="176"/>
        <v>6.3105799367401308E-2</v>
      </c>
    </row>
    <row r="3760" spans="1:14" x14ac:dyDescent="0.35">
      <c r="A3760" s="4">
        <v>3</v>
      </c>
      <c r="B3760" s="4">
        <f t="shared" si="174"/>
        <v>-4.4986550222447359E-2</v>
      </c>
      <c r="G3760" s="4">
        <v>0</v>
      </c>
      <c r="H3760" s="4">
        <f t="shared" si="175"/>
        <v>0</v>
      </c>
      <c r="M3760" s="6">
        <v>0.67800000000000005</v>
      </c>
      <c r="N3760" s="8">
        <f t="shared" si="176"/>
        <v>0.11086441160228645</v>
      </c>
    </row>
    <row r="3761" spans="1:14" x14ac:dyDescent="0.35">
      <c r="A3761" s="4">
        <v>11</v>
      </c>
      <c r="B3761" s="4">
        <f t="shared" si="174"/>
        <v>1.3242916585882474</v>
      </c>
      <c r="G3761" s="4">
        <v>45</v>
      </c>
      <c r="H3761" s="4">
        <f t="shared" si="175"/>
        <v>3.5637199505004213</v>
      </c>
      <c r="M3761" s="6">
        <v>0.67200000000000004</v>
      </c>
      <c r="N3761" s="8">
        <f t="shared" si="176"/>
        <v>8.4755546534409421E-2</v>
      </c>
    </row>
    <row r="3762" spans="1:14" x14ac:dyDescent="0.35">
      <c r="A3762" s="4">
        <v>4</v>
      </c>
      <c r="B3762" s="4">
        <f t="shared" si="174"/>
        <v>-5.2615367038240336E-3</v>
      </c>
      <c r="G3762" s="4">
        <v>0</v>
      </c>
      <c r="H3762" s="4">
        <f t="shared" si="175"/>
        <v>0</v>
      </c>
      <c r="M3762" s="6">
        <v>0.49299999999999999</v>
      </c>
      <c r="N3762" s="8">
        <f t="shared" si="176"/>
        <v>-0.48905294649716241</v>
      </c>
    </row>
    <row r="3763" spans="1:14" x14ac:dyDescent="0.35">
      <c r="A3763" s="4">
        <v>5</v>
      </c>
      <c r="B3763" s="4">
        <f t="shared" si="174"/>
        <v>4.7396761401866345E-7</v>
      </c>
      <c r="G3763" s="4">
        <v>0</v>
      </c>
      <c r="H3763" s="4">
        <f t="shared" si="175"/>
        <v>0</v>
      </c>
      <c r="M3763" s="6">
        <v>0.42</v>
      </c>
      <c r="N3763" s="8">
        <f t="shared" si="176"/>
        <v>-2.1382802304718473</v>
      </c>
    </row>
    <row r="3764" spans="1:14" x14ac:dyDescent="0.35">
      <c r="A3764" s="4">
        <v>3</v>
      </c>
      <c r="B3764" s="4">
        <f t="shared" si="174"/>
        <v>-4.4986550222447359E-2</v>
      </c>
      <c r="G3764" s="4">
        <v>0</v>
      </c>
      <c r="H3764" s="4">
        <f t="shared" si="175"/>
        <v>0</v>
      </c>
      <c r="M3764" s="6">
        <v>0.48099999999999998</v>
      </c>
      <c r="N3764" s="8">
        <f t="shared" si="176"/>
        <v>-0.65879989061525113</v>
      </c>
    </row>
    <row r="3765" spans="1:14" x14ac:dyDescent="0.35">
      <c r="A3765" s="4">
        <v>2</v>
      </c>
      <c r="B3765" s="4">
        <f t="shared" si="174"/>
        <v>-0.15518246266652197</v>
      </c>
      <c r="G3765" s="4">
        <v>0</v>
      </c>
      <c r="H3765" s="4">
        <f t="shared" si="175"/>
        <v>0</v>
      </c>
      <c r="M3765" s="6">
        <v>0.45600000000000002</v>
      </c>
      <c r="N3765" s="8">
        <f t="shared" si="176"/>
        <v>-1.1297938354678785</v>
      </c>
    </row>
    <row r="3766" spans="1:14" x14ac:dyDescent="0.35">
      <c r="A3766" s="4">
        <v>1</v>
      </c>
      <c r="B3766" s="4">
        <f t="shared" si="174"/>
        <v>-0.3718571701143138</v>
      </c>
      <c r="G3766" s="4">
        <v>13</v>
      </c>
      <c r="H3766" s="4">
        <f t="shared" si="175"/>
        <v>8.592035919066586E-2</v>
      </c>
      <c r="M3766" s="6">
        <v>0.71899999999999997</v>
      </c>
      <c r="N3766" s="8">
        <f t="shared" si="176"/>
        <v>0.44152366134381188</v>
      </c>
    </row>
    <row r="3767" spans="1:14" x14ac:dyDescent="0.35">
      <c r="A3767" s="4">
        <v>1</v>
      </c>
      <c r="B3767" s="4">
        <f t="shared" si="174"/>
        <v>-0.3718571701143138</v>
      </c>
      <c r="G3767" s="4">
        <v>40</v>
      </c>
      <c r="H3767" s="4">
        <f t="shared" si="175"/>
        <v>2.5029144233967302</v>
      </c>
      <c r="M3767" s="6">
        <v>0.59899999999999998</v>
      </c>
      <c r="N3767" s="8">
        <f t="shared" si="176"/>
        <v>-2.2907609888381023E-4</v>
      </c>
    </row>
    <row r="3768" spans="1:14" x14ac:dyDescent="0.35">
      <c r="A3768" s="4">
        <v>10</v>
      </c>
      <c r="B3768" s="4">
        <f t="shared" si="174"/>
        <v>0.76964184735633479</v>
      </c>
      <c r="G3768" s="4">
        <v>33</v>
      </c>
      <c r="H3768" s="4">
        <f t="shared" si="175"/>
        <v>1.4054255567751295</v>
      </c>
      <c r="M3768" s="6">
        <v>0.58099999999999996</v>
      </c>
      <c r="N3768" s="8">
        <f t="shared" si="176"/>
        <v>-6.2891397626936374E-3</v>
      </c>
    </row>
    <row r="3769" spans="1:14" x14ac:dyDescent="0.35">
      <c r="A3769" s="4">
        <v>93</v>
      </c>
      <c r="B3769" s="4">
        <f t="shared" si="174"/>
        <v>4095.7135695381662</v>
      </c>
      <c r="G3769" s="4">
        <v>0</v>
      </c>
      <c r="H3769" s="4">
        <f t="shared" si="175"/>
        <v>0</v>
      </c>
      <c r="M3769" s="6">
        <v>0.36699999999999999</v>
      </c>
      <c r="N3769" s="8">
        <f t="shared" si="176"/>
        <v>-4.505635578507535</v>
      </c>
    </row>
    <row r="3770" spans="1:14" x14ac:dyDescent="0.35">
      <c r="A3770" s="4">
        <v>3</v>
      </c>
      <c r="B3770" s="4">
        <f t="shared" si="174"/>
        <v>-4.4986550222447359E-2</v>
      </c>
      <c r="G3770" s="4">
        <v>51</v>
      </c>
      <c r="H3770" s="4">
        <f t="shared" si="175"/>
        <v>5.1877203309062425</v>
      </c>
      <c r="M3770" s="6">
        <v>0.68200000000000005</v>
      </c>
      <c r="N3770" s="8">
        <f t="shared" si="176"/>
        <v>0.13095380939639828</v>
      </c>
    </row>
    <row r="3771" spans="1:14" x14ac:dyDescent="0.35">
      <c r="A3771" s="4">
        <v>3</v>
      </c>
      <c r="B3771" s="4">
        <f t="shared" si="174"/>
        <v>-4.4986550222447359E-2</v>
      </c>
      <c r="G3771" s="4">
        <v>65</v>
      </c>
      <c r="H3771" s="4">
        <f t="shared" si="175"/>
        <v>10.740044898833231</v>
      </c>
      <c r="M3771" s="6">
        <v>0.68200000000000005</v>
      </c>
      <c r="N3771" s="8">
        <f t="shared" si="176"/>
        <v>0.13095380939639828</v>
      </c>
    </row>
    <row r="3772" spans="1:14" x14ac:dyDescent="0.35">
      <c r="A3772" s="4">
        <v>1</v>
      </c>
      <c r="B3772" s="4">
        <f t="shared" si="174"/>
        <v>-0.3718571701143138</v>
      </c>
      <c r="G3772" s="4">
        <v>0</v>
      </c>
      <c r="H3772" s="4">
        <f t="shared" si="175"/>
        <v>0</v>
      </c>
      <c r="M3772" s="6">
        <v>0.57399999999999995</v>
      </c>
      <c r="N3772" s="8">
        <f t="shared" si="176"/>
        <v>-1.2579996149471865E-2</v>
      </c>
    </row>
    <row r="3773" spans="1:14" x14ac:dyDescent="0.35">
      <c r="A3773" s="4">
        <v>1</v>
      </c>
      <c r="B3773" s="4">
        <f t="shared" si="174"/>
        <v>-0.3718571701143138</v>
      </c>
      <c r="G3773" s="4">
        <v>39</v>
      </c>
      <c r="H3773" s="4">
        <f t="shared" si="175"/>
        <v>2.3198496981479786</v>
      </c>
      <c r="M3773" s="6">
        <v>0.6</v>
      </c>
      <c r="N3773" s="8">
        <f t="shared" si="176"/>
        <v>-1.6038316030604594E-4</v>
      </c>
    </row>
    <row r="3774" spans="1:14" x14ac:dyDescent="0.35">
      <c r="A3774" s="4">
        <v>1</v>
      </c>
      <c r="B3774" s="4">
        <f t="shared" si="174"/>
        <v>-0.3718571701143138</v>
      </c>
      <c r="G3774" s="4">
        <v>0</v>
      </c>
      <c r="H3774" s="4">
        <f t="shared" si="175"/>
        <v>0</v>
      </c>
      <c r="M3774" s="6">
        <v>0.496</v>
      </c>
      <c r="N3774" s="8">
        <f t="shared" si="176"/>
        <v>-0.45174540965872373</v>
      </c>
    </row>
    <row r="3775" spans="1:14" x14ac:dyDescent="0.35">
      <c r="A3775" s="4">
        <v>7</v>
      </c>
      <c r="B3775" s="4">
        <f t="shared" si="174"/>
        <v>5.1167071081998236E-2</v>
      </c>
      <c r="G3775" s="4">
        <v>0</v>
      </c>
      <c r="H3775" s="4">
        <f t="shared" si="175"/>
        <v>0</v>
      </c>
      <c r="M3775" s="6">
        <v>0.85399999999999998</v>
      </c>
      <c r="N3775" s="8">
        <f t="shared" si="176"/>
        <v>4.8007549880431695</v>
      </c>
    </row>
    <row r="3776" spans="1:14" x14ac:dyDescent="0.35">
      <c r="A3776" s="4">
        <v>2</v>
      </c>
      <c r="B3776" s="4">
        <f t="shared" si="174"/>
        <v>-0.15518246266652197</v>
      </c>
      <c r="G3776" s="4">
        <v>0</v>
      </c>
      <c r="H3776" s="4">
        <f t="shared" si="175"/>
        <v>0</v>
      </c>
      <c r="M3776" s="6">
        <v>0.69799999999999995</v>
      </c>
      <c r="N3776" s="8">
        <f t="shared" si="176"/>
        <v>0.23545990290375021</v>
      </c>
    </row>
    <row r="3777" spans="1:14" x14ac:dyDescent="0.35">
      <c r="A3777" s="4">
        <v>15</v>
      </c>
      <c r="B3777" s="4">
        <f t="shared" si="174"/>
        <v>6.0788925613053229</v>
      </c>
      <c r="G3777" s="4">
        <v>0</v>
      </c>
      <c r="H3777" s="4">
        <f t="shared" si="175"/>
        <v>0</v>
      </c>
      <c r="M3777" s="6">
        <v>0.746</v>
      </c>
      <c r="N3777" s="8">
        <f t="shared" si="176"/>
        <v>0.84810749433966004</v>
      </c>
    </row>
    <row r="3778" spans="1:14" x14ac:dyDescent="0.35">
      <c r="A3778" s="4">
        <v>9</v>
      </c>
      <c r="B3778" s="4">
        <f t="shared" ref="B3778:B3841" si="177">((A3778-E$3)/E$4)^3</f>
        <v>0.39657640974683322</v>
      </c>
      <c r="G3778" s="4">
        <v>16</v>
      </c>
      <c r="H3778" s="4">
        <f t="shared" ref="H3778:H3841" si="178">((G3778-K$3)/K$4)^3</f>
        <v>0.16018652309739073</v>
      </c>
      <c r="M3778" s="6">
        <v>0.51400000000000001</v>
      </c>
      <c r="N3778" s="8">
        <f t="shared" ref="N3778:N3841" si="179">((M3778-Q$3)/Q$4)^3</f>
        <v>-0.26696649444840559</v>
      </c>
    </row>
    <row r="3779" spans="1:14" x14ac:dyDescent="0.35">
      <c r="A3779" s="4">
        <v>15</v>
      </c>
      <c r="B3779" s="4">
        <f t="shared" si="177"/>
        <v>6.0788925613053229</v>
      </c>
      <c r="G3779" s="4">
        <v>86</v>
      </c>
      <c r="H3779" s="4">
        <f t="shared" si="178"/>
        <v>24.874902132625468</v>
      </c>
      <c r="M3779" s="6">
        <v>0.749</v>
      </c>
      <c r="N3779" s="8">
        <f t="shared" si="179"/>
        <v>0.90459875513799692</v>
      </c>
    </row>
    <row r="3780" spans="1:14" x14ac:dyDescent="0.35">
      <c r="A3780" s="4">
        <v>7</v>
      </c>
      <c r="B3780" s="4">
        <f t="shared" si="177"/>
        <v>5.1167071081998236E-2</v>
      </c>
      <c r="G3780" s="4">
        <v>28</v>
      </c>
      <c r="H3780" s="4">
        <f t="shared" si="178"/>
        <v>0.85849964722507843</v>
      </c>
      <c r="M3780" s="6">
        <v>0.85199999999999998</v>
      </c>
      <c r="N3780" s="8">
        <f t="shared" si="179"/>
        <v>4.6846477485259967</v>
      </c>
    </row>
    <row r="3781" spans="1:14" x14ac:dyDescent="0.35">
      <c r="A3781" s="4">
        <v>7</v>
      </c>
      <c r="B3781" s="4">
        <f t="shared" si="177"/>
        <v>5.1167071081998236E-2</v>
      </c>
      <c r="G3781" s="4">
        <v>83</v>
      </c>
      <c r="H3781" s="4">
        <f t="shared" si="178"/>
        <v>22.361467647042904</v>
      </c>
      <c r="M3781" s="6">
        <v>0.85499999999999998</v>
      </c>
      <c r="N3781" s="8">
        <f t="shared" si="179"/>
        <v>4.8595211810102761</v>
      </c>
    </row>
    <row r="3782" spans="1:14" x14ac:dyDescent="0.35">
      <c r="A3782" s="4">
        <v>1</v>
      </c>
      <c r="B3782" s="4">
        <f t="shared" si="177"/>
        <v>-0.3718571701143138</v>
      </c>
      <c r="G3782" s="4">
        <v>0</v>
      </c>
      <c r="H3782" s="4">
        <f t="shared" si="178"/>
        <v>0</v>
      </c>
      <c r="M3782" s="6">
        <v>0.90500000000000003</v>
      </c>
      <c r="N3782" s="8">
        <f t="shared" si="179"/>
        <v>8.44706170275769</v>
      </c>
    </row>
    <row r="3783" spans="1:14" x14ac:dyDescent="0.35">
      <c r="A3783" s="4">
        <v>8</v>
      </c>
      <c r="B3783" s="4">
        <f t="shared" si="177"/>
        <v>0.16908744968147643</v>
      </c>
      <c r="G3783" s="4">
        <v>18</v>
      </c>
      <c r="H3783" s="4">
        <f t="shared" si="178"/>
        <v>0.22807807683202697</v>
      </c>
      <c r="M3783" s="6">
        <v>0.63</v>
      </c>
      <c r="N3783" s="8">
        <f t="shared" si="179"/>
        <v>3.4657093175644617E-3</v>
      </c>
    </row>
    <row r="3784" spans="1:14" x14ac:dyDescent="0.35">
      <c r="A3784" s="4">
        <v>12</v>
      </c>
      <c r="B3784" s="4">
        <f t="shared" si="177"/>
        <v>2.0965337395208357</v>
      </c>
      <c r="G3784" s="4">
        <v>64</v>
      </c>
      <c r="H3784" s="4">
        <f t="shared" si="178"/>
        <v>10.251937478233007</v>
      </c>
      <c r="M3784" s="6">
        <v>0.42</v>
      </c>
      <c r="N3784" s="8">
        <f t="shared" si="179"/>
        <v>-2.1382802304718473</v>
      </c>
    </row>
    <row r="3785" spans="1:14" x14ac:dyDescent="0.35">
      <c r="A3785" s="4">
        <v>3</v>
      </c>
      <c r="B3785" s="4">
        <f t="shared" si="177"/>
        <v>-4.4986550222447359E-2</v>
      </c>
      <c r="G3785" s="4">
        <v>61</v>
      </c>
      <c r="H3785" s="4">
        <f t="shared" si="178"/>
        <v>8.8767815427658281</v>
      </c>
      <c r="M3785" s="6">
        <v>0.42099999999999999</v>
      </c>
      <c r="N3785" s="8">
        <f t="shared" si="179"/>
        <v>-2.1043264967909394</v>
      </c>
    </row>
    <row r="3786" spans="1:14" x14ac:dyDescent="0.35">
      <c r="A3786" s="4">
        <v>5</v>
      </c>
      <c r="B3786" s="4">
        <f t="shared" si="177"/>
        <v>4.7396761401866345E-7</v>
      </c>
      <c r="G3786" s="4">
        <v>58</v>
      </c>
      <c r="H3786" s="4">
        <f t="shared" si="178"/>
        <v>7.6304474840278536</v>
      </c>
      <c r="M3786" s="6">
        <v>0.41799999999999998</v>
      </c>
      <c r="N3786" s="8">
        <f t="shared" si="179"/>
        <v>-2.2072794804858824</v>
      </c>
    </row>
    <row r="3787" spans="1:14" x14ac:dyDescent="0.35">
      <c r="A3787" s="4">
        <v>1</v>
      </c>
      <c r="B3787" s="4">
        <f t="shared" si="177"/>
        <v>-0.3718571701143138</v>
      </c>
      <c r="G3787" s="4">
        <v>63</v>
      </c>
      <c r="H3787" s="4">
        <f t="shared" si="178"/>
        <v>9.7788475441731553</v>
      </c>
      <c r="M3787" s="6">
        <v>0.52500000000000002</v>
      </c>
      <c r="N3787" s="8">
        <f t="shared" si="179"/>
        <v>-0.18372581075899422</v>
      </c>
    </row>
    <row r="3788" spans="1:14" x14ac:dyDescent="0.35">
      <c r="A3788" s="4">
        <v>9</v>
      </c>
      <c r="B3788" s="4">
        <f t="shared" si="177"/>
        <v>0.39657640974683322</v>
      </c>
      <c r="G3788" s="4">
        <v>48</v>
      </c>
      <c r="H3788" s="4">
        <f t="shared" si="178"/>
        <v>4.3250361236295491</v>
      </c>
      <c r="M3788" s="6">
        <v>0.67200000000000004</v>
      </c>
      <c r="N3788" s="8">
        <f t="shared" si="179"/>
        <v>8.4755546534409421E-2</v>
      </c>
    </row>
    <row r="3789" spans="1:14" x14ac:dyDescent="0.35">
      <c r="A3789" s="4">
        <v>9</v>
      </c>
      <c r="B3789" s="4">
        <f t="shared" si="177"/>
        <v>0.39657640974683322</v>
      </c>
      <c r="G3789" s="4">
        <v>56</v>
      </c>
      <c r="H3789" s="4">
        <f t="shared" si="178"/>
        <v>6.8679971778006275</v>
      </c>
      <c r="M3789" s="6">
        <v>0.51300000000000001</v>
      </c>
      <c r="N3789" s="8">
        <f t="shared" si="179"/>
        <v>-0.27558458324000273</v>
      </c>
    </row>
    <row r="3790" spans="1:14" x14ac:dyDescent="0.35">
      <c r="A3790" s="4">
        <v>5</v>
      </c>
      <c r="B3790" s="4">
        <f t="shared" si="177"/>
        <v>4.7396761401866345E-7</v>
      </c>
      <c r="G3790" s="4">
        <v>61</v>
      </c>
      <c r="H3790" s="4">
        <f t="shared" si="178"/>
        <v>8.8767815427658281</v>
      </c>
      <c r="M3790" s="6">
        <v>0.64400000000000002</v>
      </c>
      <c r="N3790" s="8">
        <f t="shared" si="179"/>
        <v>1.5125728162088608E-2</v>
      </c>
    </row>
    <row r="3791" spans="1:14" x14ac:dyDescent="0.35">
      <c r="A3791" s="4">
        <v>2</v>
      </c>
      <c r="B3791" s="4">
        <f t="shared" si="177"/>
        <v>-0.15518246266652197</v>
      </c>
      <c r="G3791" s="4">
        <v>48</v>
      </c>
      <c r="H3791" s="4">
        <f t="shared" si="178"/>
        <v>4.3250361236295491</v>
      </c>
      <c r="M3791" s="6">
        <v>0.59899999999999998</v>
      </c>
      <c r="N3791" s="8">
        <f t="shared" si="179"/>
        <v>-2.2907609888381023E-4</v>
      </c>
    </row>
    <row r="3792" spans="1:14" x14ac:dyDescent="0.35">
      <c r="A3792" s="4">
        <v>1</v>
      </c>
      <c r="B3792" s="4">
        <f t="shared" si="177"/>
        <v>-0.3718571701143138</v>
      </c>
      <c r="G3792" s="4">
        <v>54</v>
      </c>
      <c r="H3792" s="4">
        <f t="shared" si="178"/>
        <v>6.158108074464729</v>
      </c>
      <c r="M3792" s="6">
        <v>0.70199999999999996</v>
      </c>
      <c r="N3792" s="8">
        <f t="shared" si="179"/>
        <v>0.2682421519417813</v>
      </c>
    </row>
    <row r="3793" spans="1:14" x14ac:dyDescent="0.35">
      <c r="A3793" s="4">
        <v>13</v>
      </c>
      <c r="B3793" s="4">
        <f t="shared" si="177"/>
        <v>3.1223759862323677</v>
      </c>
      <c r="G3793" s="4">
        <v>0</v>
      </c>
      <c r="H3793" s="4">
        <f t="shared" si="178"/>
        <v>0</v>
      </c>
      <c r="M3793" s="6">
        <v>0.79600000000000004</v>
      </c>
      <c r="N3793" s="8">
        <f t="shared" si="179"/>
        <v>2.1433828596401319</v>
      </c>
    </row>
    <row r="3794" spans="1:14" x14ac:dyDescent="0.35">
      <c r="A3794" s="4">
        <v>1</v>
      </c>
      <c r="B3794" s="4">
        <f t="shared" si="177"/>
        <v>-0.3718571701143138</v>
      </c>
      <c r="G3794" s="4">
        <v>59</v>
      </c>
      <c r="H3794" s="4">
        <f t="shared" si="178"/>
        <v>8.0319697087937048</v>
      </c>
      <c r="M3794" s="6">
        <v>0.28699999999999998</v>
      </c>
      <c r="N3794" s="8">
        <f t="shared" si="179"/>
        <v>-10.649290666955737</v>
      </c>
    </row>
    <row r="3795" spans="1:14" x14ac:dyDescent="0.35">
      <c r="A3795" s="4">
        <v>1</v>
      </c>
      <c r="B3795" s="4">
        <f t="shared" si="177"/>
        <v>-0.3718571701143138</v>
      </c>
      <c r="G3795" s="4">
        <v>18</v>
      </c>
      <c r="H3795" s="4">
        <f t="shared" si="178"/>
        <v>0.22807807683202697</v>
      </c>
      <c r="M3795" s="6">
        <v>0.47199999999999998</v>
      </c>
      <c r="N3795" s="8">
        <f t="shared" si="179"/>
        <v>-0.80911417799174556</v>
      </c>
    </row>
    <row r="3796" spans="1:14" x14ac:dyDescent="0.35">
      <c r="A3796" s="4">
        <v>1</v>
      </c>
      <c r="B3796" s="4">
        <f t="shared" si="177"/>
        <v>-0.3718571701143138</v>
      </c>
      <c r="G3796" s="4">
        <v>16</v>
      </c>
      <c r="H3796" s="4">
        <f t="shared" si="178"/>
        <v>0.16018652309739073</v>
      </c>
      <c r="M3796" s="6">
        <v>0.76600000000000001</v>
      </c>
      <c r="N3796" s="8">
        <f t="shared" si="179"/>
        <v>1.2726110674592019</v>
      </c>
    </row>
    <row r="3797" spans="1:14" x14ac:dyDescent="0.35">
      <c r="A3797" s="4">
        <v>6</v>
      </c>
      <c r="B3797" s="4">
        <f t="shared" si="177"/>
        <v>6.8073778701327808E-3</v>
      </c>
      <c r="G3797" s="4">
        <v>64</v>
      </c>
      <c r="H3797" s="4">
        <f t="shared" si="178"/>
        <v>10.251937478233007</v>
      </c>
      <c r="M3797" s="6">
        <v>0.495</v>
      </c>
      <c r="N3797" s="8">
        <f t="shared" si="179"/>
        <v>-0.46396231211418826</v>
      </c>
    </row>
    <row r="3798" spans="1:14" x14ac:dyDescent="0.35">
      <c r="A3798" s="4">
        <v>8</v>
      </c>
      <c r="B3798" s="4">
        <f t="shared" si="177"/>
        <v>0.16908744968147643</v>
      </c>
      <c r="G3798" s="4">
        <v>69</v>
      </c>
      <c r="H3798" s="4">
        <f t="shared" si="178"/>
        <v>12.847342411181817</v>
      </c>
      <c r="M3798" s="6">
        <v>0.54900000000000004</v>
      </c>
      <c r="N3798" s="8">
        <f t="shared" si="179"/>
        <v>-6.5919596134517061E-2</v>
      </c>
    </row>
    <row r="3799" spans="1:14" x14ac:dyDescent="0.35">
      <c r="A3799" s="4">
        <v>2</v>
      </c>
      <c r="B3799" s="4">
        <f t="shared" si="177"/>
        <v>-0.15518246266652197</v>
      </c>
      <c r="G3799" s="4">
        <v>78</v>
      </c>
      <c r="H3799" s="4">
        <f t="shared" si="178"/>
        <v>18.558797585183829</v>
      </c>
      <c r="M3799" s="6">
        <v>0.68799999999999994</v>
      </c>
      <c r="N3799" s="8">
        <f t="shared" si="179"/>
        <v>0.16542243775008927</v>
      </c>
    </row>
    <row r="3800" spans="1:14" x14ac:dyDescent="0.35">
      <c r="A3800" s="4">
        <v>4</v>
      </c>
      <c r="B3800" s="4">
        <f t="shared" si="177"/>
        <v>-5.2615367038240336E-3</v>
      </c>
      <c r="G3800" s="4">
        <v>79</v>
      </c>
      <c r="H3800" s="4">
        <f t="shared" si="178"/>
        <v>19.281787881204689</v>
      </c>
      <c r="M3800" s="6">
        <v>0.66</v>
      </c>
      <c r="N3800" s="8">
        <f t="shared" si="179"/>
        <v>4.5497615048297198E-2</v>
      </c>
    </row>
    <row r="3801" spans="1:14" x14ac:dyDescent="0.35">
      <c r="A3801" s="4">
        <v>1</v>
      </c>
      <c r="B3801" s="4">
        <f t="shared" si="177"/>
        <v>-0.3718571701143138</v>
      </c>
      <c r="G3801" s="4">
        <v>65</v>
      </c>
      <c r="H3801" s="4">
        <f t="shared" si="178"/>
        <v>10.740044898833231</v>
      </c>
      <c r="M3801" s="6">
        <v>0.755</v>
      </c>
      <c r="N3801" s="8">
        <f t="shared" si="179"/>
        <v>1.0249967769267303</v>
      </c>
    </row>
    <row r="3802" spans="1:14" x14ac:dyDescent="0.35">
      <c r="A3802" s="4">
        <v>9</v>
      </c>
      <c r="B3802" s="4">
        <f t="shared" si="177"/>
        <v>0.39657640974683322</v>
      </c>
      <c r="G3802" s="4">
        <v>59</v>
      </c>
      <c r="H3802" s="4">
        <f t="shared" si="178"/>
        <v>8.0319697087937048</v>
      </c>
      <c r="M3802" s="6">
        <v>0.73399999999999999</v>
      </c>
      <c r="N3802" s="8">
        <f t="shared" si="179"/>
        <v>0.64564291621536363</v>
      </c>
    </row>
    <row r="3803" spans="1:14" x14ac:dyDescent="0.35">
      <c r="A3803" s="4">
        <v>14</v>
      </c>
      <c r="B3803" s="4">
        <f t="shared" si="177"/>
        <v>4.4378262948011065</v>
      </c>
      <c r="G3803" s="4">
        <v>50</v>
      </c>
      <c r="H3803" s="4">
        <f t="shared" si="178"/>
        <v>4.8885047331967373</v>
      </c>
      <c r="M3803" s="6">
        <v>0.66200000000000003</v>
      </c>
      <c r="N3803" s="8">
        <f t="shared" si="179"/>
        <v>5.0943722285945334E-2</v>
      </c>
    </row>
    <row r="3804" spans="1:14" x14ac:dyDescent="0.35">
      <c r="A3804" s="4">
        <v>1</v>
      </c>
      <c r="B3804" s="4">
        <f t="shared" si="177"/>
        <v>-0.3718571701143138</v>
      </c>
      <c r="G3804" s="4">
        <v>37</v>
      </c>
      <c r="H3804" s="4">
        <f t="shared" si="178"/>
        <v>1.9809394420049145</v>
      </c>
      <c r="M3804" s="6">
        <v>0.76700000000000002</v>
      </c>
      <c r="N3804" s="8">
        <f t="shared" si="179"/>
        <v>1.2969162639578131</v>
      </c>
    </row>
    <row r="3805" spans="1:14" x14ac:dyDescent="0.35">
      <c r="A3805" s="4">
        <v>3</v>
      </c>
      <c r="B3805" s="4">
        <f t="shared" si="177"/>
        <v>-4.4986550222447359E-2</v>
      </c>
      <c r="G3805" s="4">
        <v>0</v>
      </c>
      <c r="H3805" s="4">
        <f t="shared" si="178"/>
        <v>0</v>
      </c>
      <c r="M3805" s="6">
        <v>0.65500000000000003</v>
      </c>
      <c r="N3805" s="8">
        <f t="shared" si="179"/>
        <v>3.3610187718258848E-2</v>
      </c>
    </row>
    <row r="3806" spans="1:14" x14ac:dyDescent="0.35">
      <c r="A3806" s="4">
        <v>17</v>
      </c>
      <c r="B3806" s="4">
        <f t="shared" si="177"/>
        <v>10.481904552433241</v>
      </c>
      <c r="G3806" s="4">
        <v>45</v>
      </c>
      <c r="H3806" s="4">
        <f t="shared" si="178"/>
        <v>3.5637199505004213</v>
      </c>
      <c r="M3806" s="6">
        <v>0.38900000000000001</v>
      </c>
      <c r="N3806" s="8">
        <f t="shared" si="179"/>
        <v>-3.3806227309221963</v>
      </c>
    </row>
    <row r="3807" spans="1:14" x14ac:dyDescent="0.35">
      <c r="A3807" s="4">
        <v>2</v>
      </c>
      <c r="B3807" s="4">
        <f t="shared" si="177"/>
        <v>-0.15518246266652197</v>
      </c>
      <c r="G3807" s="4">
        <v>0</v>
      </c>
      <c r="H3807" s="4">
        <f t="shared" si="178"/>
        <v>0</v>
      </c>
      <c r="M3807" s="6">
        <v>0.56599999999999995</v>
      </c>
      <c r="N3807" s="8">
        <f t="shared" si="179"/>
        <v>-2.3743122084401914E-2</v>
      </c>
    </row>
    <row r="3808" spans="1:14" x14ac:dyDescent="0.35">
      <c r="A3808" s="4">
        <v>3</v>
      </c>
      <c r="B3808" s="4">
        <f t="shared" si="177"/>
        <v>-4.4986550222447359E-2</v>
      </c>
      <c r="G3808" s="4">
        <v>0</v>
      </c>
      <c r="H3808" s="4">
        <f t="shared" si="178"/>
        <v>0</v>
      </c>
      <c r="M3808" s="6">
        <v>0.57799999999999996</v>
      </c>
      <c r="N3808" s="8">
        <f t="shared" si="179"/>
        <v>-8.6342584993366611E-3</v>
      </c>
    </row>
    <row r="3809" spans="1:14" x14ac:dyDescent="0.35">
      <c r="A3809" s="4">
        <v>4</v>
      </c>
      <c r="B3809" s="4">
        <f t="shared" si="177"/>
        <v>-5.2615367038240336E-3</v>
      </c>
      <c r="G3809" s="4">
        <v>63</v>
      </c>
      <c r="H3809" s="4">
        <f t="shared" si="178"/>
        <v>9.7788475441731553</v>
      </c>
      <c r="M3809" s="6">
        <v>0.72</v>
      </c>
      <c r="N3809" s="8">
        <f t="shared" si="179"/>
        <v>0.45355639275080734</v>
      </c>
    </row>
    <row r="3810" spans="1:14" x14ac:dyDescent="0.35">
      <c r="A3810" s="4">
        <v>4</v>
      </c>
      <c r="B3810" s="4">
        <f t="shared" si="177"/>
        <v>-5.2615367038240336E-3</v>
      </c>
      <c r="G3810" s="4">
        <v>49</v>
      </c>
      <c r="H3810" s="4">
        <f t="shared" si="178"/>
        <v>4.6010215468469022</v>
      </c>
      <c r="M3810" s="6">
        <v>0.57499999999999996</v>
      </c>
      <c r="N3810" s="8">
        <f t="shared" si="179"/>
        <v>-1.1500021718208383E-2</v>
      </c>
    </row>
    <row r="3811" spans="1:14" x14ac:dyDescent="0.35">
      <c r="A3811" s="4">
        <v>1</v>
      </c>
      <c r="B3811" s="4">
        <f t="shared" si="177"/>
        <v>-0.3718571701143138</v>
      </c>
      <c r="G3811" s="4">
        <v>0</v>
      </c>
      <c r="H3811" s="4">
        <f t="shared" si="178"/>
        <v>0</v>
      </c>
      <c r="M3811" s="6">
        <v>0.61699999999999999</v>
      </c>
      <c r="N3811" s="8">
        <f t="shared" si="179"/>
        <v>2.4077037308769441E-4</v>
      </c>
    </row>
    <row r="3812" spans="1:14" x14ac:dyDescent="0.35">
      <c r="A3812" s="4">
        <v>1</v>
      </c>
      <c r="B3812" s="4">
        <f t="shared" si="177"/>
        <v>-0.3718571701143138</v>
      </c>
      <c r="G3812" s="4">
        <v>1</v>
      </c>
      <c r="H3812" s="4">
        <f t="shared" si="178"/>
        <v>3.9108037865573909E-5</v>
      </c>
      <c r="M3812" s="6">
        <v>0.67900000000000005</v>
      </c>
      <c r="N3812" s="8">
        <f t="shared" si="179"/>
        <v>0.11567873353129164</v>
      </c>
    </row>
    <row r="3813" spans="1:14" x14ac:dyDescent="0.35">
      <c r="A3813" s="4">
        <v>1</v>
      </c>
      <c r="B3813" s="4">
        <f t="shared" si="177"/>
        <v>-0.3718571701143138</v>
      </c>
      <c r="G3813" s="4">
        <v>0</v>
      </c>
      <c r="H3813" s="4">
        <f t="shared" si="178"/>
        <v>0</v>
      </c>
      <c r="M3813" s="6">
        <v>0.499</v>
      </c>
      <c r="N3813" s="8">
        <f t="shared" si="179"/>
        <v>-0.41638516373347717</v>
      </c>
    </row>
    <row r="3814" spans="1:14" x14ac:dyDescent="0.35">
      <c r="A3814" s="4">
        <v>2</v>
      </c>
      <c r="B3814" s="4">
        <f t="shared" si="177"/>
        <v>-0.15518246266652197</v>
      </c>
      <c r="G3814" s="4">
        <v>29</v>
      </c>
      <c r="H3814" s="4">
        <f t="shared" si="178"/>
        <v>0.95380593550348169</v>
      </c>
      <c r="M3814" s="6">
        <v>0.64400000000000002</v>
      </c>
      <c r="N3814" s="8">
        <f t="shared" si="179"/>
        <v>1.5125728162088608E-2</v>
      </c>
    </row>
    <row r="3815" spans="1:14" x14ac:dyDescent="0.35">
      <c r="A3815" s="4">
        <v>6</v>
      </c>
      <c r="B3815" s="4">
        <f t="shared" si="177"/>
        <v>6.8073778701327808E-3</v>
      </c>
      <c r="G3815" s="4">
        <v>77</v>
      </c>
      <c r="H3815" s="4">
        <f t="shared" si="178"/>
        <v>17.854109850884047</v>
      </c>
      <c r="M3815" s="6">
        <v>0.78100000000000003</v>
      </c>
      <c r="N3815" s="8">
        <f t="shared" si="179"/>
        <v>1.670357271790089</v>
      </c>
    </row>
    <row r="3816" spans="1:14" x14ac:dyDescent="0.35">
      <c r="A3816" s="4">
        <v>6</v>
      </c>
      <c r="B3816" s="4">
        <f t="shared" si="177"/>
        <v>6.8073778701327808E-3</v>
      </c>
      <c r="G3816" s="4">
        <v>0</v>
      </c>
      <c r="H3816" s="4">
        <f t="shared" si="178"/>
        <v>0</v>
      </c>
      <c r="M3816" s="6">
        <v>0.78100000000000003</v>
      </c>
      <c r="N3816" s="8">
        <f t="shared" si="179"/>
        <v>1.670357271790089</v>
      </c>
    </row>
    <row r="3817" spans="1:14" x14ac:dyDescent="0.35">
      <c r="A3817" s="4">
        <v>4</v>
      </c>
      <c r="B3817" s="4">
        <f t="shared" si="177"/>
        <v>-5.2615367038240336E-3</v>
      </c>
      <c r="G3817" s="4">
        <v>31</v>
      </c>
      <c r="H3817" s="4">
        <f t="shared" si="178"/>
        <v>1.1650675560533121</v>
      </c>
      <c r="M3817" s="6">
        <v>0.63500000000000001</v>
      </c>
      <c r="N3817" s="8">
        <f t="shared" si="179"/>
        <v>6.3943860832736824E-3</v>
      </c>
    </row>
    <row r="3818" spans="1:14" x14ac:dyDescent="0.35">
      <c r="A3818" s="4">
        <v>6</v>
      </c>
      <c r="B3818" s="4">
        <f t="shared" si="177"/>
        <v>6.8073778701327808E-3</v>
      </c>
      <c r="G3818" s="4">
        <v>0</v>
      </c>
      <c r="H3818" s="4">
        <f t="shared" si="178"/>
        <v>0</v>
      </c>
      <c r="M3818" s="6">
        <v>0.78100000000000003</v>
      </c>
      <c r="N3818" s="8">
        <f t="shared" si="179"/>
        <v>1.670357271790089</v>
      </c>
    </row>
    <row r="3819" spans="1:14" x14ac:dyDescent="0.35">
      <c r="A3819" s="4">
        <v>11</v>
      </c>
      <c r="B3819" s="4">
        <f t="shared" si="177"/>
        <v>1.3242916585882474</v>
      </c>
      <c r="G3819" s="4">
        <v>37</v>
      </c>
      <c r="H3819" s="4">
        <f t="shared" si="178"/>
        <v>1.9809394420049145</v>
      </c>
      <c r="M3819" s="6">
        <v>0.67600000000000005</v>
      </c>
      <c r="N3819" s="8">
        <f t="shared" si="179"/>
        <v>0.10164022403185036</v>
      </c>
    </row>
    <row r="3820" spans="1:14" x14ac:dyDescent="0.35">
      <c r="A3820" s="4">
        <v>2</v>
      </c>
      <c r="B3820" s="4">
        <f t="shared" si="177"/>
        <v>-0.15518246266652197</v>
      </c>
      <c r="G3820" s="4">
        <v>40</v>
      </c>
      <c r="H3820" s="4">
        <f t="shared" si="178"/>
        <v>2.5029144233967302</v>
      </c>
      <c r="M3820" s="6">
        <v>0.625</v>
      </c>
      <c r="N3820" s="8">
        <f t="shared" si="179"/>
        <v>1.6038606977680811E-3</v>
      </c>
    </row>
    <row r="3821" spans="1:14" x14ac:dyDescent="0.35">
      <c r="A3821" s="4">
        <v>7</v>
      </c>
      <c r="B3821" s="4">
        <f t="shared" si="177"/>
        <v>5.1167071081998236E-2</v>
      </c>
      <c r="G3821" s="4">
        <v>46</v>
      </c>
      <c r="H3821" s="4">
        <f t="shared" si="178"/>
        <v>3.8066199736835009</v>
      </c>
      <c r="M3821" s="6">
        <v>0.66200000000000003</v>
      </c>
      <c r="N3821" s="8">
        <f t="shared" si="179"/>
        <v>5.0943722285945334E-2</v>
      </c>
    </row>
    <row r="3822" spans="1:14" x14ac:dyDescent="0.35">
      <c r="A3822" s="4">
        <v>1</v>
      </c>
      <c r="B3822" s="4">
        <f t="shared" si="177"/>
        <v>-0.3718571701143138</v>
      </c>
      <c r="G3822" s="4">
        <v>78</v>
      </c>
      <c r="H3822" s="4">
        <f t="shared" si="178"/>
        <v>18.558797585183829</v>
      </c>
      <c r="M3822" s="6">
        <v>0.72</v>
      </c>
      <c r="N3822" s="8">
        <f t="shared" si="179"/>
        <v>0.45355639275080734</v>
      </c>
    </row>
    <row r="3823" spans="1:14" x14ac:dyDescent="0.35">
      <c r="A3823" s="4">
        <v>1</v>
      </c>
      <c r="B3823" s="4">
        <f t="shared" si="177"/>
        <v>-0.3718571701143138</v>
      </c>
      <c r="G3823" s="4">
        <v>25</v>
      </c>
      <c r="H3823" s="4">
        <f t="shared" si="178"/>
        <v>0.61106309164959216</v>
      </c>
      <c r="M3823" s="6">
        <v>0.58699999999999997</v>
      </c>
      <c r="N3823" s="8">
        <f t="shared" si="179"/>
        <v>-2.9520582096112398E-3</v>
      </c>
    </row>
    <row r="3824" spans="1:14" x14ac:dyDescent="0.35">
      <c r="A3824" s="4">
        <v>7</v>
      </c>
      <c r="B3824" s="4">
        <f t="shared" si="177"/>
        <v>5.1167071081998236E-2</v>
      </c>
      <c r="G3824" s="4">
        <v>0</v>
      </c>
      <c r="H3824" s="4">
        <f t="shared" si="178"/>
        <v>0</v>
      </c>
      <c r="M3824" s="6">
        <v>0.56899999999999995</v>
      </c>
      <c r="N3824" s="8">
        <f t="shared" si="179"/>
        <v>-1.9002259129120399E-2</v>
      </c>
    </row>
    <row r="3825" spans="1:14" x14ac:dyDescent="0.35">
      <c r="A3825" s="4">
        <v>1</v>
      </c>
      <c r="B3825" s="4">
        <f t="shared" si="177"/>
        <v>-0.3718571701143138</v>
      </c>
      <c r="G3825" s="4">
        <v>36</v>
      </c>
      <c r="H3825" s="4">
        <f t="shared" si="178"/>
        <v>1.8246246146562157</v>
      </c>
      <c r="M3825" s="6">
        <v>0.51400000000000001</v>
      </c>
      <c r="N3825" s="8">
        <f t="shared" si="179"/>
        <v>-0.26696649444840559</v>
      </c>
    </row>
    <row r="3826" spans="1:14" x14ac:dyDescent="0.35">
      <c r="A3826" s="4">
        <v>7</v>
      </c>
      <c r="B3826" s="4">
        <f t="shared" si="177"/>
        <v>5.1167071081998236E-2</v>
      </c>
      <c r="G3826" s="4">
        <v>43</v>
      </c>
      <c r="H3826" s="4">
        <f t="shared" si="178"/>
        <v>3.1093627665781836</v>
      </c>
      <c r="M3826" s="6">
        <v>0.79100000000000004</v>
      </c>
      <c r="N3826" s="8">
        <f t="shared" si="179"/>
        <v>1.9769405533174598</v>
      </c>
    </row>
    <row r="3827" spans="1:14" x14ac:dyDescent="0.35">
      <c r="A3827" s="4">
        <v>4</v>
      </c>
      <c r="B3827" s="4">
        <f t="shared" si="177"/>
        <v>-5.2615367038240336E-3</v>
      </c>
      <c r="G3827" s="4">
        <v>65</v>
      </c>
      <c r="H3827" s="4">
        <f t="shared" si="178"/>
        <v>10.740044898833231</v>
      </c>
      <c r="M3827" s="6">
        <v>0.76600000000000001</v>
      </c>
      <c r="N3827" s="8">
        <f t="shared" si="179"/>
        <v>1.2726110674592019</v>
      </c>
    </row>
    <row r="3828" spans="1:14" x14ac:dyDescent="0.35">
      <c r="A3828" s="4">
        <v>1</v>
      </c>
      <c r="B3828" s="4">
        <f t="shared" si="177"/>
        <v>-0.3718571701143138</v>
      </c>
      <c r="G3828" s="4">
        <v>76</v>
      </c>
      <c r="H3828" s="4">
        <f t="shared" si="178"/>
        <v>17.167490030078167</v>
      </c>
      <c r="M3828" s="6">
        <v>0.63300000000000001</v>
      </c>
      <c r="N3828" s="8">
        <f t="shared" si="179"/>
        <v>5.0794309975187892E-3</v>
      </c>
    </row>
    <row r="3829" spans="1:14" x14ac:dyDescent="0.35">
      <c r="A3829" s="4">
        <v>1</v>
      </c>
      <c r="B3829" s="4">
        <f t="shared" si="177"/>
        <v>-0.3718571701143138</v>
      </c>
      <c r="G3829" s="4">
        <v>48</v>
      </c>
      <c r="H3829" s="4">
        <f t="shared" si="178"/>
        <v>4.3250361236295491</v>
      </c>
      <c r="M3829" s="6">
        <v>0.76200000000000001</v>
      </c>
      <c r="N3829" s="8">
        <f t="shared" si="179"/>
        <v>1.1784267318041539</v>
      </c>
    </row>
    <row r="3830" spans="1:14" x14ac:dyDescent="0.35">
      <c r="A3830" s="4">
        <v>4</v>
      </c>
      <c r="B3830" s="4">
        <f t="shared" si="177"/>
        <v>-5.2615367038240336E-3</v>
      </c>
      <c r="G3830" s="4">
        <v>0</v>
      </c>
      <c r="H3830" s="4">
        <f t="shared" si="178"/>
        <v>0</v>
      </c>
      <c r="M3830" s="6">
        <v>0.40100000000000002</v>
      </c>
      <c r="N3830" s="8">
        <f t="shared" si="179"/>
        <v>-2.8546287365635075</v>
      </c>
    </row>
    <row r="3831" spans="1:14" x14ac:dyDescent="0.35">
      <c r="A3831" s="4">
        <v>4</v>
      </c>
      <c r="B3831" s="4">
        <f t="shared" si="177"/>
        <v>-5.2615367038240336E-3</v>
      </c>
      <c r="G3831" s="4">
        <v>64</v>
      </c>
      <c r="H3831" s="4">
        <f t="shared" si="178"/>
        <v>10.251937478233007</v>
      </c>
      <c r="M3831" s="6">
        <v>0.86899999999999999</v>
      </c>
      <c r="N3831" s="8">
        <f t="shared" si="179"/>
        <v>5.7332782166672214</v>
      </c>
    </row>
    <row r="3832" spans="1:14" x14ac:dyDescent="0.35">
      <c r="A3832" s="4">
        <v>43</v>
      </c>
      <c r="B3832" s="4">
        <f t="shared" si="177"/>
        <v>330.420885022986</v>
      </c>
      <c r="G3832" s="4">
        <v>41</v>
      </c>
      <c r="H3832" s="4">
        <f t="shared" si="178"/>
        <v>2.6953650777332196</v>
      </c>
      <c r="M3832" s="6">
        <v>0.56999999999999995</v>
      </c>
      <c r="N3832" s="8">
        <f t="shared" si="179"/>
        <v>-1.7575044005929175E-2</v>
      </c>
    </row>
    <row r="3833" spans="1:14" x14ac:dyDescent="0.35">
      <c r="A3833" s="4">
        <v>1</v>
      </c>
      <c r="B3833" s="4">
        <f t="shared" si="177"/>
        <v>-0.3718571701143138</v>
      </c>
      <c r="G3833" s="4">
        <v>69</v>
      </c>
      <c r="H3833" s="4">
        <f t="shared" si="178"/>
        <v>12.847342411181817</v>
      </c>
      <c r="M3833" s="6">
        <v>0.61</v>
      </c>
      <c r="N3833" s="8">
        <f t="shared" si="179"/>
        <v>2.8771573460276228E-6</v>
      </c>
    </row>
    <row r="3834" spans="1:14" x14ac:dyDescent="0.35">
      <c r="A3834" s="4">
        <v>21</v>
      </c>
      <c r="B3834" s="4">
        <f t="shared" si="177"/>
        <v>24.779667457358471</v>
      </c>
      <c r="G3834" s="4">
        <v>54</v>
      </c>
      <c r="H3834" s="4">
        <f t="shared" si="178"/>
        <v>6.158108074464729</v>
      </c>
      <c r="M3834" s="6">
        <v>0.623</v>
      </c>
      <c r="N3834" s="8">
        <f t="shared" si="179"/>
        <v>1.1037056238393007E-3</v>
      </c>
    </row>
    <row r="3835" spans="1:14" x14ac:dyDescent="0.35">
      <c r="A3835" s="4">
        <v>1</v>
      </c>
      <c r="B3835" s="4">
        <f t="shared" si="177"/>
        <v>-0.3718571701143138</v>
      </c>
      <c r="G3835" s="4">
        <v>63</v>
      </c>
      <c r="H3835" s="4">
        <f t="shared" si="178"/>
        <v>9.7788475441731553</v>
      </c>
      <c r="M3835" s="6">
        <v>0.61499999999999999</v>
      </c>
      <c r="N3835" s="8">
        <f t="shared" si="179"/>
        <v>1.1408527330985834E-4</v>
      </c>
    </row>
    <row r="3836" spans="1:14" x14ac:dyDescent="0.35">
      <c r="A3836" s="4">
        <v>92</v>
      </c>
      <c r="B3836" s="4">
        <f t="shared" si="177"/>
        <v>3957.7341307355582</v>
      </c>
      <c r="G3836" s="4">
        <v>30</v>
      </c>
      <c r="H3836" s="4">
        <f t="shared" si="178"/>
        <v>1.0559170223704955</v>
      </c>
      <c r="M3836" s="6">
        <v>0.55800000000000005</v>
      </c>
      <c r="N3836" s="8">
        <f t="shared" si="179"/>
        <v>-4.0093248970166619E-2</v>
      </c>
    </row>
    <row r="3837" spans="1:14" x14ac:dyDescent="0.35">
      <c r="A3837" s="4">
        <v>3</v>
      </c>
      <c r="B3837" s="4">
        <f t="shared" si="177"/>
        <v>-4.4986550222447359E-2</v>
      </c>
      <c r="G3837" s="4">
        <v>70</v>
      </c>
      <c r="H3837" s="4">
        <f t="shared" si="178"/>
        <v>13.414056987891843</v>
      </c>
      <c r="M3837" s="6">
        <v>0.76200000000000001</v>
      </c>
      <c r="N3837" s="8">
        <f t="shared" si="179"/>
        <v>1.1784267318041539</v>
      </c>
    </row>
    <row r="3838" spans="1:14" x14ac:dyDescent="0.35">
      <c r="A3838" s="4">
        <v>2</v>
      </c>
      <c r="B3838" s="4">
        <f t="shared" si="177"/>
        <v>-0.15518246266652197</v>
      </c>
      <c r="G3838" s="4">
        <v>71</v>
      </c>
      <c r="H3838" s="4">
        <f t="shared" si="178"/>
        <v>13.997196940505422</v>
      </c>
      <c r="M3838" s="6">
        <v>0.442</v>
      </c>
      <c r="N3838" s="8">
        <f t="shared" si="179"/>
        <v>-1.4717929382593964</v>
      </c>
    </row>
    <row r="3839" spans="1:14" x14ac:dyDescent="0.35">
      <c r="A3839" s="4">
        <v>22</v>
      </c>
      <c r="B3839" s="4">
        <f t="shared" si="177"/>
        <v>29.708266519602464</v>
      </c>
      <c r="G3839" s="4">
        <v>51</v>
      </c>
      <c r="H3839" s="4">
        <f t="shared" si="178"/>
        <v>5.1877203309062425</v>
      </c>
      <c r="M3839" s="6">
        <v>0.43099999999999999</v>
      </c>
      <c r="N3839" s="8">
        <f t="shared" si="179"/>
        <v>-1.7843444470890499</v>
      </c>
    </row>
    <row r="3840" spans="1:14" x14ac:dyDescent="0.35">
      <c r="A3840" s="4">
        <v>11</v>
      </c>
      <c r="B3840" s="4">
        <f t="shared" si="177"/>
        <v>1.3242916585882474</v>
      </c>
      <c r="G3840" s="4">
        <v>41</v>
      </c>
      <c r="H3840" s="4">
        <f t="shared" si="178"/>
        <v>2.6953650777332196</v>
      </c>
      <c r="M3840" s="6">
        <v>0.502</v>
      </c>
      <c r="N3840" s="8">
        <f t="shared" si="179"/>
        <v>-0.38292001433980222</v>
      </c>
    </row>
    <row r="3841" spans="1:14" x14ac:dyDescent="0.35">
      <c r="A3841" s="4">
        <v>23</v>
      </c>
      <c r="B3841" s="4">
        <f t="shared" si="177"/>
        <v>35.25054470840805</v>
      </c>
      <c r="G3841" s="4">
        <v>49</v>
      </c>
      <c r="H3841" s="4">
        <f t="shared" si="178"/>
        <v>4.6010215468469022</v>
      </c>
      <c r="M3841" s="6">
        <v>0.73799999999999999</v>
      </c>
      <c r="N3841" s="8">
        <f t="shared" si="179"/>
        <v>0.7090666584811276</v>
      </c>
    </row>
    <row r="3842" spans="1:14" x14ac:dyDescent="0.35">
      <c r="A3842" s="4">
        <v>2</v>
      </c>
      <c r="B3842" s="4">
        <f t="shared" ref="B3842:B3905" si="180">((A3842-E$3)/E$4)^3</f>
        <v>-0.15518246266652197</v>
      </c>
      <c r="G3842" s="4">
        <v>45</v>
      </c>
      <c r="H3842" s="4">
        <f t="shared" ref="H3842:H3905" si="181">((G3842-K$3)/K$4)^3</f>
        <v>3.5637199505004213</v>
      </c>
      <c r="M3842" s="6">
        <v>0.66100000000000003</v>
      </c>
      <c r="N3842" s="8">
        <f t="shared" ref="N3842:N3905" si="182">((M3842-Q$3)/Q$4)^3</f>
        <v>4.8169368662902272E-2</v>
      </c>
    </row>
    <row r="3843" spans="1:14" x14ac:dyDescent="0.35">
      <c r="A3843" s="4">
        <v>4</v>
      </c>
      <c r="B3843" s="4">
        <f t="shared" si="180"/>
        <v>-5.2615367038240336E-3</v>
      </c>
      <c r="G3843" s="4">
        <v>48</v>
      </c>
      <c r="H3843" s="4">
        <f t="shared" si="181"/>
        <v>4.3250361236295491</v>
      </c>
      <c r="M3843" s="6">
        <v>0.65500000000000003</v>
      </c>
      <c r="N3843" s="8">
        <f t="shared" si="182"/>
        <v>3.3610187718258848E-2</v>
      </c>
    </row>
    <row r="3844" spans="1:14" x14ac:dyDescent="0.35">
      <c r="A3844" s="4">
        <v>1</v>
      </c>
      <c r="B3844" s="4">
        <f t="shared" si="180"/>
        <v>-0.3718571701143138</v>
      </c>
      <c r="G3844" s="4">
        <v>0</v>
      </c>
      <c r="H3844" s="4">
        <f t="shared" si="181"/>
        <v>0</v>
      </c>
      <c r="M3844" s="6">
        <v>0.75900000000000001</v>
      </c>
      <c r="N3844" s="8">
        <f t="shared" si="182"/>
        <v>1.1109226254123667</v>
      </c>
    </row>
    <row r="3845" spans="1:14" x14ac:dyDescent="0.35">
      <c r="A3845" s="4">
        <v>53</v>
      </c>
      <c r="B3845" s="4">
        <f t="shared" si="180"/>
        <v>665.4788487719203</v>
      </c>
      <c r="G3845" s="4">
        <v>56</v>
      </c>
      <c r="H3845" s="4">
        <f t="shared" si="181"/>
        <v>6.8679971778006275</v>
      </c>
      <c r="M3845" s="6">
        <v>0.63700000000000001</v>
      </c>
      <c r="N3845" s="8">
        <f t="shared" si="182"/>
        <v>7.9186961772787882E-3</v>
      </c>
    </row>
    <row r="3846" spans="1:14" x14ac:dyDescent="0.35">
      <c r="A3846" s="4">
        <v>5</v>
      </c>
      <c r="B3846" s="4">
        <f t="shared" si="180"/>
        <v>4.7396761401866345E-7</v>
      </c>
      <c r="G3846" s="4">
        <v>50</v>
      </c>
      <c r="H3846" s="4">
        <f t="shared" si="181"/>
        <v>4.8885047331967373</v>
      </c>
      <c r="M3846" s="6">
        <v>0.42899999999999999</v>
      </c>
      <c r="N3846" s="8">
        <f t="shared" si="182"/>
        <v>-1.8455428466379027</v>
      </c>
    </row>
    <row r="3847" spans="1:14" x14ac:dyDescent="0.35">
      <c r="A3847" s="4">
        <v>1</v>
      </c>
      <c r="B3847" s="4">
        <f t="shared" si="180"/>
        <v>-0.3718571701143138</v>
      </c>
      <c r="G3847" s="4">
        <v>77</v>
      </c>
      <c r="H3847" s="4">
        <f t="shared" si="181"/>
        <v>17.854109850884047</v>
      </c>
      <c r="M3847" s="6">
        <v>0.61499999999999999</v>
      </c>
      <c r="N3847" s="8">
        <f t="shared" si="182"/>
        <v>1.1408527330985834E-4</v>
      </c>
    </row>
    <row r="3848" spans="1:14" x14ac:dyDescent="0.35">
      <c r="A3848" s="4">
        <v>1</v>
      </c>
      <c r="B3848" s="4">
        <f t="shared" si="180"/>
        <v>-0.3718571701143138</v>
      </c>
      <c r="G3848" s="4">
        <v>43</v>
      </c>
      <c r="H3848" s="4">
        <f t="shared" si="181"/>
        <v>3.1093627665781836</v>
      </c>
      <c r="M3848" s="6">
        <v>0.68500000000000005</v>
      </c>
      <c r="N3848" s="8">
        <f t="shared" si="182"/>
        <v>0.14751764600879086</v>
      </c>
    </row>
    <row r="3849" spans="1:14" x14ac:dyDescent="0.35">
      <c r="A3849" s="4">
        <v>6</v>
      </c>
      <c r="B3849" s="4">
        <f t="shared" si="180"/>
        <v>6.8073778701327808E-3</v>
      </c>
      <c r="G3849" s="4">
        <v>29</v>
      </c>
      <c r="H3849" s="4">
        <f t="shared" si="181"/>
        <v>0.95380593550348169</v>
      </c>
      <c r="M3849" s="6">
        <v>0.58499999999999996</v>
      </c>
      <c r="N3849" s="8">
        <f t="shared" si="182"/>
        <v>-3.8819936858601068E-3</v>
      </c>
    </row>
    <row r="3850" spans="1:14" x14ac:dyDescent="0.35">
      <c r="A3850" s="4">
        <v>19</v>
      </c>
      <c r="B3850" s="4">
        <f t="shared" si="180"/>
        <v>16.61947512824225</v>
      </c>
      <c r="G3850" s="4">
        <v>30</v>
      </c>
      <c r="H3850" s="4">
        <f t="shared" si="181"/>
        <v>1.0559170223704955</v>
      </c>
      <c r="M3850" s="6">
        <v>0.58799999999999997</v>
      </c>
      <c r="N3850" s="8">
        <f t="shared" si="182"/>
        <v>-2.548733923670552E-3</v>
      </c>
    </row>
    <row r="3851" spans="1:14" x14ac:dyDescent="0.35">
      <c r="A3851" s="4">
        <v>1</v>
      </c>
      <c r="B3851" s="4">
        <f t="shared" si="180"/>
        <v>-0.3718571701143138</v>
      </c>
      <c r="G3851" s="4">
        <v>44</v>
      </c>
      <c r="H3851" s="4">
        <f t="shared" si="181"/>
        <v>3.3313790975410469</v>
      </c>
      <c r="M3851" s="6">
        <v>0.67600000000000005</v>
      </c>
      <c r="N3851" s="8">
        <f t="shared" si="182"/>
        <v>0.10164022403185036</v>
      </c>
    </row>
    <row r="3852" spans="1:14" x14ac:dyDescent="0.35">
      <c r="A3852" s="4">
        <v>1</v>
      </c>
      <c r="B3852" s="4">
        <f t="shared" si="180"/>
        <v>-0.3718571701143138</v>
      </c>
      <c r="G3852" s="4">
        <v>56</v>
      </c>
      <c r="H3852" s="4">
        <f t="shared" si="181"/>
        <v>6.8679971778006275</v>
      </c>
      <c r="M3852" s="6">
        <v>0.68899999999999995</v>
      </c>
      <c r="N3852" s="8">
        <f t="shared" si="182"/>
        <v>0.17169771294364591</v>
      </c>
    </row>
    <row r="3853" spans="1:14" x14ac:dyDescent="0.35">
      <c r="A3853" s="4">
        <v>5</v>
      </c>
      <c r="B3853" s="4">
        <f t="shared" si="180"/>
        <v>4.7396761401866345E-7</v>
      </c>
      <c r="G3853" s="4">
        <v>49</v>
      </c>
      <c r="H3853" s="4">
        <f t="shared" si="181"/>
        <v>4.6010215468469022</v>
      </c>
      <c r="M3853" s="6">
        <v>0.62</v>
      </c>
      <c r="N3853" s="8">
        <f t="shared" si="182"/>
        <v>5.6719956823354442E-4</v>
      </c>
    </row>
    <row r="3854" spans="1:14" x14ac:dyDescent="0.35">
      <c r="A3854" s="4">
        <v>1</v>
      </c>
      <c r="B3854" s="4">
        <f t="shared" si="180"/>
        <v>-0.3718571701143138</v>
      </c>
      <c r="G3854" s="4">
        <v>69</v>
      </c>
      <c r="H3854" s="4">
        <f t="shared" si="181"/>
        <v>12.847342411181817</v>
      </c>
      <c r="M3854" s="6">
        <v>0.54600000000000004</v>
      </c>
      <c r="N3854" s="8">
        <f t="shared" si="182"/>
        <v>-7.6509166356262343E-2</v>
      </c>
    </row>
    <row r="3855" spans="1:14" x14ac:dyDescent="0.35">
      <c r="A3855" s="4">
        <v>2</v>
      </c>
      <c r="B3855" s="4">
        <f t="shared" si="180"/>
        <v>-0.15518246266652197</v>
      </c>
      <c r="G3855" s="4">
        <v>0</v>
      </c>
      <c r="H3855" s="4">
        <f t="shared" si="181"/>
        <v>0</v>
      </c>
      <c r="M3855" s="6">
        <v>0.79100000000000004</v>
      </c>
      <c r="N3855" s="8">
        <f t="shared" si="182"/>
        <v>1.9769405533174598</v>
      </c>
    </row>
    <row r="3856" spans="1:14" x14ac:dyDescent="0.35">
      <c r="A3856" s="4">
        <v>6</v>
      </c>
      <c r="B3856" s="4">
        <f t="shared" si="180"/>
        <v>6.8073778701327808E-3</v>
      </c>
      <c r="G3856" s="4">
        <v>52</v>
      </c>
      <c r="H3856" s="4">
        <f t="shared" si="181"/>
        <v>5.498902988202615</v>
      </c>
      <c r="M3856" s="6">
        <v>0.55200000000000005</v>
      </c>
      <c r="N3856" s="8">
        <f t="shared" si="182"/>
        <v>-5.6355216083999744E-2</v>
      </c>
    </row>
    <row r="3857" spans="1:14" x14ac:dyDescent="0.35">
      <c r="A3857" s="4">
        <v>8</v>
      </c>
      <c r="B3857" s="4">
        <f t="shared" si="180"/>
        <v>0.16908744968147643</v>
      </c>
      <c r="G3857" s="4">
        <v>0</v>
      </c>
      <c r="H3857" s="4">
        <f t="shared" si="181"/>
        <v>0</v>
      </c>
      <c r="M3857" s="6">
        <v>0.55000000000000004</v>
      </c>
      <c r="N3857" s="8">
        <f t="shared" si="182"/>
        <v>-6.2620136932312914E-2</v>
      </c>
    </row>
    <row r="3858" spans="1:14" x14ac:dyDescent="0.35">
      <c r="A3858" s="4">
        <v>4</v>
      </c>
      <c r="B3858" s="4">
        <f t="shared" si="180"/>
        <v>-5.2615367038240336E-3</v>
      </c>
      <c r="G3858" s="4">
        <v>51</v>
      </c>
      <c r="H3858" s="4">
        <f t="shared" si="181"/>
        <v>5.1877203309062425</v>
      </c>
      <c r="M3858" s="6">
        <v>0.78100000000000003</v>
      </c>
      <c r="N3858" s="8">
        <f t="shared" si="182"/>
        <v>1.670357271790089</v>
      </c>
    </row>
    <row r="3859" spans="1:14" x14ac:dyDescent="0.35">
      <c r="A3859" s="4">
        <v>16</v>
      </c>
      <c r="B3859" s="4">
        <f t="shared" si="180"/>
        <v>8.0815826818232797</v>
      </c>
      <c r="G3859" s="4">
        <v>0</v>
      </c>
      <c r="H3859" s="4">
        <f t="shared" si="181"/>
        <v>0</v>
      </c>
      <c r="M3859" s="6">
        <v>0.61899999999999999</v>
      </c>
      <c r="N3859" s="8">
        <f t="shared" si="182"/>
        <v>4.3762546346077098E-4</v>
      </c>
    </row>
    <row r="3860" spans="1:14" x14ac:dyDescent="0.35">
      <c r="A3860" s="4">
        <v>3</v>
      </c>
      <c r="B3860" s="4">
        <f t="shared" si="180"/>
        <v>-4.4986550222447359E-2</v>
      </c>
      <c r="G3860" s="4">
        <v>0</v>
      </c>
      <c r="H3860" s="4">
        <f t="shared" si="181"/>
        <v>0</v>
      </c>
      <c r="M3860" s="6">
        <v>0.71699999999999997</v>
      </c>
      <c r="N3860" s="8">
        <f t="shared" si="182"/>
        <v>0.41810042922255558</v>
      </c>
    </row>
    <row r="3861" spans="1:14" x14ac:dyDescent="0.35">
      <c r="A3861" s="4">
        <v>7</v>
      </c>
      <c r="B3861" s="4">
        <f t="shared" si="180"/>
        <v>5.1167071081998236E-2</v>
      </c>
      <c r="G3861" s="4">
        <v>0</v>
      </c>
      <c r="H3861" s="4">
        <f t="shared" si="181"/>
        <v>0</v>
      </c>
      <c r="M3861" s="6">
        <v>0.49399999999999999</v>
      </c>
      <c r="N3861" s="8">
        <f t="shared" si="182"/>
        <v>-0.47639751335191949</v>
      </c>
    </row>
    <row r="3862" spans="1:14" x14ac:dyDescent="0.35">
      <c r="A3862" s="4">
        <v>8</v>
      </c>
      <c r="B3862" s="4">
        <f t="shared" si="180"/>
        <v>0.16908744968147643</v>
      </c>
      <c r="G3862" s="4">
        <v>0</v>
      </c>
      <c r="H3862" s="4">
        <f t="shared" si="181"/>
        <v>0</v>
      </c>
      <c r="M3862" s="6">
        <v>0.64200000000000002</v>
      </c>
      <c r="N3862" s="8">
        <f t="shared" si="182"/>
        <v>1.2746888648759655E-2</v>
      </c>
    </row>
    <row r="3863" spans="1:14" x14ac:dyDescent="0.35">
      <c r="A3863" s="4">
        <v>4</v>
      </c>
      <c r="B3863" s="4">
        <f t="shared" si="180"/>
        <v>-5.2615367038240336E-3</v>
      </c>
      <c r="G3863" s="4">
        <v>0</v>
      </c>
      <c r="H3863" s="4">
        <f t="shared" si="181"/>
        <v>0</v>
      </c>
      <c r="M3863" s="6">
        <v>0.71299999999999997</v>
      </c>
      <c r="N3863" s="8">
        <f t="shared" si="182"/>
        <v>0.37376876024411665</v>
      </c>
    </row>
    <row r="3864" spans="1:14" x14ac:dyDescent="0.35">
      <c r="A3864" s="4">
        <v>1</v>
      </c>
      <c r="B3864" s="4">
        <f t="shared" si="180"/>
        <v>-0.3718571701143138</v>
      </c>
      <c r="G3864" s="4">
        <v>5</v>
      </c>
      <c r="H3864" s="4">
        <f t="shared" si="181"/>
        <v>4.8885047331967387E-3</v>
      </c>
      <c r="M3864" s="6">
        <v>0.54300000000000004</v>
      </c>
      <c r="N3864" s="8">
        <f t="shared" si="182"/>
        <v>-8.8176121130856211E-2</v>
      </c>
    </row>
    <row r="3865" spans="1:14" x14ac:dyDescent="0.35">
      <c r="A3865" s="4">
        <v>21</v>
      </c>
      <c r="B3865" s="4">
        <f t="shared" si="180"/>
        <v>24.779667457358471</v>
      </c>
      <c r="G3865" s="4">
        <v>33</v>
      </c>
      <c r="H3865" s="4">
        <f t="shared" si="181"/>
        <v>1.4054255567751295</v>
      </c>
      <c r="M3865" s="6">
        <v>0.60899999999999999</v>
      </c>
      <c r="N3865" s="8">
        <f t="shared" si="182"/>
        <v>3.9989793115661172E-7</v>
      </c>
    </row>
    <row r="3866" spans="1:14" x14ac:dyDescent="0.35">
      <c r="A3866" s="4">
        <v>6</v>
      </c>
      <c r="B3866" s="4">
        <f t="shared" si="180"/>
        <v>6.8073778701327808E-3</v>
      </c>
      <c r="G3866" s="4">
        <v>0</v>
      </c>
      <c r="H3866" s="4">
        <f t="shared" si="181"/>
        <v>0</v>
      </c>
      <c r="M3866" s="6">
        <v>0.79900000000000004</v>
      </c>
      <c r="N3866" s="8">
        <f t="shared" si="182"/>
        <v>2.2475956414302658</v>
      </c>
    </row>
    <row r="3867" spans="1:14" x14ac:dyDescent="0.35">
      <c r="A3867" s="4">
        <v>8</v>
      </c>
      <c r="B3867" s="4">
        <f t="shared" si="180"/>
        <v>0.16908744968147643</v>
      </c>
      <c r="G3867" s="4">
        <v>0</v>
      </c>
      <c r="H3867" s="4">
        <f t="shared" si="181"/>
        <v>0</v>
      </c>
      <c r="M3867" s="6">
        <v>0.42899999999999999</v>
      </c>
      <c r="N3867" s="8">
        <f t="shared" si="182"/>
        <v>-1.8455428466379027</v>
      </c>
    </row>
    <row r="3868" spans="1:14" x14ac:dyDescent="0.35">
      <c r="A3868" s="4">
        <v>7</v>
      </c>
      <c r="B3868" s="4">
        <f t="shared" si="180"/>
        <v>5.1167071081998236E-2</v>
      </c>
      <c r="G3868" s="4">
        <v>26</v>
      </c>
      <c r="H3868" s="4">
        <f t="shared" si="181"/>
        <v>0.68736287352532688</v>
      </c>
      <c r="M3868" s="6">
        <v>0.32300000000000001</v>
      </c>
      <c r="N3868" s="8">
        <f t="shared" si="182"/>
        <v>-7.4524979487135985</v>
      </c>
    </row>
    <row r="3869" spans="1:14" x14ac:dyDescent="0.35">
      <c r="A3869" s="4">
        <v>3</v>
      </c>
      <c r="B3869" s="4">
        <f t="shared" si="180"/>
        <v>-4.4986550222447359E-2</v>
      </c>
      <c r="G3869" s="4">
        <v>0</v>
      </c>
      <c r="H3869" s="4">
        <f t="shared" si="181"/>
        <v>0</v>
      </c>
      <c r="M3869" s="6">
        <v>0.54600000000000004</v>
      </c>
      <c r="N3869" s="8">
        <f t="shared" si="182"/>
        <v>-7.6509166356262343E-2</v>
      </c>
    </row>
    <row r="3870" spans="1:14" x14ac:dyDescent="0.35">
      <c r="A3870" s="4">
        <v>1</v>
      </c>
      <c r="B3870" s="4">
        <f t="shared" si="180"/>
        <v>-0.3718571701143138</v>
      </c>
      <c r="G3870" s="4">
        <v>28</v>
      </c>
      <c r="H3870" s="4">
        <f t="shared" si="181"/>
        <v>0.85849964722507843</v>
      </c>
      <c r="M3870" s="6">
        <v>0.60199999999999998</v>
      </c>
      <c r="N3870" s="8">
        <f t="shared" si="182"/>
        <v>-6.7026052464484734E-5</v>
      </c>
    </row>
    <row r="3871" spans="1:14" x14ac:dyDescent="0.35">
      <c r="A3871" s="4">
        <v>1</v>
      </c>
      <c r="B3871" s="4">
        <f t="shared" si="180"/>
        <v>-0.3718571701143138</v>
      </c>
      <c r="G3871" s="4">
        <v>0</v>
      </c>
      <c r="H3871" s="4">
        <f t="shared" si="181"/>
        <v>0</v>
      </c>
      <c r="M3871" s="6">
        <v>0.65700000000000003</v>
      </c>
      <c r="N3871" s="8">
        <f t="shared" si="182"/>
        <v>3.8078623002657588E-2</v>
      </c>
    </row>
    <row r="3872" spans="1:14" x14ac:dyDescent="0.35">
      <c r="A3872" s="4">
        <v>11</v>
      </c>
      <c r="B3872" s="4">
        <f t="shared" si="180"/>
        <v>1.3242916585882474</v>
      </c>
      <c r="G3872" s="4">
        <v>0</v>
      </c>
      <c r="H3872" s="4">
        <f t="shared" si="181"/>
        <v>0</v>
      </c>
      <c r="M3872" s="6">
        <v>0.48199999999999998</v>
      </c>
      <c r="N3872" s="8">
        <f t="shared" si="182"/>
        <v>-0.64335089081074082</v>
      </c>
    </row>
    <row r="3873" spans="1:14" x14ac:dyDescent="0.35">
      <c r="A3873" s="4">
        <v>3</v>
      </c>
      <c r="B3873" s="4">
        <f t="shared" si="180"/>
        <v>-4.4986550222447359E-2</v>
      </c>
      <c r="G3873" s="4">
        <v>51</v>
      </c>
      <c r="H3873" s="4">
        <f t="shared" si="181"/>
        <v>5.1877203309062425</v>
      </c>
      <c r="M3873" s="6">
        <v>0.38900000000000001</v>
      </c>
      <c r="N3873" s="8">
        <f t="shared" si="182"/>
        <v>-3.3806227309221963</v>
      </c>
    </row>
    <row r="3874" spans="1:14" x14ac:dyDescent="0.35">
      <c r="A3874" s="4">
        <v>1</v>
      </c>
      <c r="B3874" s="4">
        <f t="shared" si="180"/>
        <v>-0.3718571701143138</v>
      </c>
      <c r="G3874" s="4">
        <v>61</v>
      </c>
      <c r="H3874" s="4">
        <f t="shared" si="181"/>
        <v>8.8767815427658281</v>
      </c>
      <c r="M3874" s="6">
        <v>0.36799999999999999</v>
      </c>
      <c r="N3874" s="8">
        <f t="shared" si="182"/>
        <v>-4.4497639899289014</v>
      </c>
    </row>
    <row r="3875" spans="1:14" x14ac:dyDescent="0.35">
      <c r="A3875" s="4">
        <v>1</v>
      </c>
      <c r="B3875" s="4">
        <f t="shared" si="180"/>
        <v>-0.3718571701143138</v>
      </c>
      <c r="G3875" s="4">
        <v>0</v>
      </c>
      <c r="H3875" s="4">
        <f t="shared" si="181"/>
        <v>0</v>
      </c>
      <c r="M3875" s="6">
        <v>0.68100000000000005</v>
      </c>
      <c r="N3875" s="8">
        <f t="shared" si="182"/>
        <v>0.12572149930310239</v>
      </c>
    </row>
    <row r="3876" spans="1:14" x14ac:dyDescent="0.35">
      <c r="A3876" s="4">
        <v>1</v>
      </c>
      <c r="B3876" s="4">
        <f t="shared" si="180"/>
        <v>-0.3718571701143138</v>
      </c>
      <c r="G3876" s="4">
        <v>0</v>
      </c>
      <c r="H3876" s="4">
        <f t="shared" si="181"/>
        <v>0</v>
      </c>
      <c r="M3876" s="6">
        <v>0.77500000000000002</v>
      </c>
      <c r="N3876" s="8">
        <f t="shared" si="182"/>
        <v>1.50259062470678</v>
      </c>
    </row>
    <row r="3877" spans="1:14" x14ac:dyDescent="0.35">
      <c r="A3877" s="4">
        <v>1</v>
      </c>
      <c r="B3877" s="4">
        <f t="shared" si="180"/>
        <v>-0.3718571701143138</v>
      </c>
      <c r="G3877" s="4">
        <v>37</v>
      </c>
      <c r="H3877" s="4">
        <f t="shared" si="181"/>
        <v>1.9809394420049145</v>
      </c>
      <c r="M3877" s="6">
        <v>0.48</v>
      </c>
      <c r="N3877" s="8">
        <f t="shared" si="182"/>
        <v>-0.67449425295546106</v>
      </c>
    </row>
    <row r="3878" spans="1:14" x14ac:dyDescent="0.35">
      <c r="A3878" s="4">
        <v>1</v>
      </c>
      <c r="B3878" s="4">
        <f t="shared" si="180"/>
        <v>-0.3718571701143138</v>
      </c>
      <c r="G3878" s="4">
        <v>33</v>
      </c>
      <c r="H3878" s="4">
        <f t="shared" si="181"/>
        <v>1.4054255567751295</v>
      </c>
      <c r="M3878" s="6">
        <v>0.92500000000000004</v>
      </c>
      <c r="N3878" s="8">
        <f t="shared" si="182"/>
        <v>10.270543832528295</v>
      </c>
    </row>
    <row r="3879" spans="1:14" x14ac:dyDescent="0.35">
      <c r="A3879" s="4">
        <v>1</v>
      </c>
      <c r="B3879" s="4">
        <f t="shared" si="180"/>
        <v>-0.3718571701143138</v>
      </c>
      <c r="G3879" s="4">
        <v>37</v>
      </c>
      <c r="H3879" s="4">
        <f t="shared" si="181"/>
        <v>1.9809394420049145</v>
      </c>
      <c r="M3879" s="6">
        <v>0.39900000000000002</v>
      </c>
      <c r="N3879" s="8">
        <f t="shared" si="182"/>
        <v>-2.9382040642253511</v>
      </c>
    </row>
    <row r="3880" spans="1:14" x14ac:dyDescent="0.35">
      <c r="A3880" s="4">
        <v>10</v>
      </c>
      <c r="B3880" s="4">
        <f t="shared" si="180"/>
        <v>0.76964184735633479</v>
      </c>
      <c r="G3880" s="4">
        <v>0</v>
      </c>
      <c r="H3880" s="4">
        <f t="shared" si="181"/>
        <v>0</v>
      </c>
      <c r="M3880" s="6">
        <v>0.43</v>
      </c>
      <c r="N3880" s="8">
        <f t="shared" si="182"/>
        <v>-1.8147716709018742</v>
      </c>
    </row>
    <row r="3881" spans="1:14" x14ac:dyDescent="0.35">
      <c r="A3881" s="4">
        <v>12</v>
      </c>
      <c r="B3881" s="4">
        <f t="shared" si="180"/>
        <v>2.0965337395208357</v>
      </c>
      <c r="G3881" s="4">
        <v>0</v>
      </c>
      <c r="H3881" s="4">
        <f t="shared" si="181"/>
        <v>0</v>
      </c>
      <c r="M3881" s="6">
        <v>0.84399999999999997</v>
      </c>
      <c r="N3881" s="8">
        <f t="shared" si="182"/>
        <v>4.2389372176486049</v>
      </c>
    </row>
    <row r="3882" spans="1:14" x14ac:dyDescent="0.35">
      <c r="A3882" s="4">
        <v>1</v>
      </c>
      <c r="B3882" s="4">
        <f t="shared" si="180"/>
        <v>-0.3718571701143138</v>
      </c>
      <c r="G3882" s="4">
        <v>0</v>
      </c>
      <c r="H3882" s="4">
        <f t="shared" si="181"/>
        <v>0</v>
      </c>
      <c r="M3882" s="6">
        <v>0.85799999999999998</v>
      </c>
      <c r="N3882" s="8">
        <f t="shared" si="182"/>
        <v>5.0386932502486284</v>
      </c>
    </row>
    <row r="3883" spans="1:14" x14ac:dyDescent="0.35">
      <c r="A3883" s="4">
        <v>1</v>
      </c>
      <c r="B3883" s="4">
        <f t="shared" si="180"/>
        <v>-0.3718571701143138</v>
      </c>
      <c r="G3883" s="4">
        <v>0</v>
      </c>
      <c r="H3883" s="4">
        <f t="shared" si="181"/>
        <v>0</v>
      </c>
      <c r="M3883" s="6">
        <v>0.49399999999999999</v>
      </c>
      <c r="N3883" s="8">
        <f t="shared" si="182"/>
        <v>-0.47639751335191949</v>
      </c>
    </row>
    <row r="3884" spans="1:14" x14ac:dyDescent="0.35">
      <c r="A3884" s="4">
        <v>1</v>
      </c>
      <c r="B3884" s="4">
        <f t="shared" si="180"/>
        <v>-0.3718571701143138</v>
      </c>
      <c r="G3884" s="4">
        <v>73</v>
      </c>
      <c r="H3884" s="4">
        <f t="shared" si="181"/>
        <v>15.213691566351965</v>
      </c>
      <c r="M3884" s="6">
        <v>0.754</v>
      </c>
      <c r="N3884" s="8">
        <f t="shared" si="182"/>
        <v>1.0042309320721532</v>
      </c>
    </row>
    <row r="3885" spans="1:14" x14ac:dyDescent="0.35">
      <c r="A3885" s="4">
        <v>3</v>
      </c>
      <c r="B3885" s="4">
        <f t="shared" si="180"/>
        <v>-4.4986550222447359E-2</v>
      </c>
      <c r="G3885" s="4">
        <v>0</v>
      </c>
      <c r="H3885" s="4">
        <f t="shared" si="181"/>
        <v>0</v>
      </c>
      <c r="M3885" s="6">
        <v>0.74299999999999999</v>
      </c>
      <c r="N3885" s="8">
        <f t="shared" si="182"/>
        <v>0.79401847442984885</v>
      </c>
    </row>
    <row r="3886" spans="1:14" x14ac:dyDescent="0.35">
      <c r="A3886" s="4">
        <v>3</v>
      </c>
      <c r="B3886" s="4">
        <f t="shared" si="180"/>
        <v>-4.4986550222447359E-2</v>
      </c>
      <c r="G3886" s="4">
        <v>0</v>
      </c>
      <c r="H3886" s="4">
        <f t="shared" si="181"/>
        <v>0</v>
      </c>
      <c r="M3886" s="6">
        <v>0.53900000000000003</v>
      </c>
      <c r="N3886" s="8">
        <f t="shared" si="182"/>
        <v>-0.10549820486841112</v>
      </c>
    </row>
    <row r="3887" spans="1:14" x14ac:dyDescent="0.35">
      <c r="A3887" s="4">
        <v>11</v>
      </c>
      <c r="B3887" s="4">
        <f t="shared" si="180"/>
        <v>1.3242916585882474</v>
      </c>
      <c r="G3887" s="4">
        <v>8</v>
      </c>
      <c r="H3887" s="4">
        <f t="shared" si="181"/>
        <v>2.0023315387173841E-2</v>
      </c>
      <c r="M3887" s="6">
        <v>0.57999999999999996</v>
      </c>
      <c r="N3887" s="8">
        <f t="shared" si="182"/>
        <v>-7.0162184967356919E-3</v>
      </c>
    </row>
    <row r="3888" spans="1:14" x14ac:dyDescent="0.35">
      <c r="A3888" s="4">
        <v>11</v>
      </c>
      <c r="B3888" s="4">
        <f t="shared" si="180"/>
        <v>1.3242916585882474</v>
      </c>
      <c r="G3888" s="4">
        <v>48</v>
      </c>
      <c r="H3888" s="4">
        <f t="shared" si="181"/>
        <v>4.3250361236295491</v>
      </c>
      <c r="M3888" s="6">
        <v>0.51300000000000001</v>
      </c>
      <c r="N3888" s="8">
        <f t="shared" si="182"/>
        <v>-0.27558458324000273</v>
      </c>
    </row>
    <row r="3889" spans="1:14" x14ac:dyDescent="0.35">
      <c r="A3889" s="4">
        <v>8</v>
      </c>
      <c r="B3889" s="4">
        <f t="shared" si="180"/>
        <v>0.16908744968147643</v>
      </c>
      <c r="G3889" s="4">
        <v>0</v>
      </c>
      <c r="H3889" s="4">
        <f t="shared" si="181"/>
        <v>0</v>
      </c>
      <c r="M3889" s="6">
        <v>0.873</v>
      </c>
      <c r="N3889" s="8">
        <f t="shared" si="182"/>
        <v>6.0008599511082359</v>
      </c>
    </row>
    <row r="3890" spans="1:14" x14ac:dyDescent="0.35">
      <c r="A3890" s="4">
        <v>1</v>
      </c>
      <c r="B3890" s="4">
        <f t="shared" si="180"/>
        <v>-0.3718571701143138</v>
      </c>
      <c r="G3890" s="4">
        <v>0</v>
      </c>
      <c r="H3890" s="4">
        <f t="shared" si="181"/>
        <v>0</v>
      </c>
      <c r="M3890" s="6">
        <v>0.82799999999999996</v>
      </c>
      <c r="N3890" s="8">
        <f t="shared" si="182"/>
        <v>3.4341478860039887</v>
      </c>
    </row>
    <row r="3891" spans="1:14" x14ac:dyDescent="0.35">
      <c r="A3891" s="4">
        <v>6</v>
      </c>
      <c r="B3891" s="4">
        <f t="shared" si="180"/>
        <v>6.8073778701327808E-3</v>
      </c>
      <c r="G3891" s="4">
        <v>0</v>
      </c>
      <c r="H3891" s="4">
        <f t="shared" si="181"/>
        <v>0</v>
      </c>
      <c r="M3891" s="6">
        <v>0.47299999999999998</v>
      </c>
      <c r="N3891" s="8">
        <f t="shared" si="182"/>
        <v>-0.79138732285711255</v>
      </c>
    </row>
    <row r="3892" spans="1:14" x14ac:dyDescent="0.35">
      <c r="A3892" s="4">
        <v>6</v>
      </c>
      <c r="B3892" s="4">
        <f t="shared" si="180"/>
        <v>6.8073778701327808E-3</v>
      </c>
      <c r="G3892" s="4">
        <v>0</v>
      </c>
      <c r="H3892" s="4">
        <f t="shared" si="181"/>
        <v>0</v>
      </c>
      <c r="M3892" s="6">
        <v>0.57999999999999996</v>
      </c>
      <c r="N3892" s="8">
        <f t="shared" si="182"/>
        <v>-7.0162184967356919E-3</v>
      </c>
    </row>
    <row r="3893" spans="1:14" x14ac:dyDescent="0.35">
      <c r="A3893" s="4">
        <v>6</v>
      </c>
      <c r="B3893" s="4">
        <f t="shared" si="180"/>
        <v>6.8073778701327808E-3</v>
      </c>
      <c r="G3893" s="4">
        <v>53</v>
      </c>
      <c r="H3893" s="4">
        <f t="shared" si="181"/>
        <v>5.8222873533130457</v>
      </c>
      <c r="M3893" s="6">
        <v>0.64100000000000001</v>
      </c>
      <c r="N3893" s="8">
        <f t="shared" si="182"/>
        <v>1.1657241397886296E-2</v>
      </c>
    </row>
    <row r="3894" spans="1:14" x14ac:dyDescent="0.35">
      <c r="A3894" s="4">
        <v>12</v>
      </c>
      <c r="B3894" s="4">
        <f t="shared" si="180"/>
        <v>2.0965337395208357</v>
      </c>
      <c r="G3894" s="4">
        <v>84</v>
      </c>
      <c r="H3894" s="4">
        <f t="shared" si="181"/>
        <v>23.17949047507711</v>
      </c>
      <c r="M3894" s="6">
        <v>0.4</v>
      </c>
      <c r="N3894" s="8">
        <f t="shared" si="182"/>
        <v>-2.8962154275541492</v>
      </c>
    </row>
    <row r="3895" spans="1:14" x14ac:dyDescent="0.35">
      <c r="A3895" s="4">
        <v>9</v>
      </c>
      <c r="B3895" s="4">
        <f t="shared" si="180"/>
        <v>0.39657640974683322</v>
      </c>
      <c r="G3895" s="4">
        <v>0</v>
      </c>
      <c r="H3895" s="4">
        <f t="shared" si="181"/>
        <v>0</v>
      </c>
      <c r="M3895" s="6">
        <v>0.73</v>
      </c>
      <c r="N3895" s="8">
        <f t="shared" si="182"/>
        <v>0.58611866437100968</v>
      </c>
    </row>
    <row r="3896" spans="1:14" x14ac:dyDescent="0.35">
      <c r="A3896" s="4">
        <v>2</v>
      </c>
      <c r="B3896" s="4">
        <f t="shared" si="180"/>
        <v>-0.15518246266652197</v>
      </c>
      <c r="G3896" s="4">
        <v>0</v>
      </c>
      <c r="H3896" s="4">
        <f t="shared" si="181"/>
        <v>0</v>
      </c>
      <c r="M3896" s="6">
        <v>0.53300000000000003</v>
      </c>
      <c r="N3896" s="8">
        <f t="shared" si="182"/>
        <v>-0.13551723112396996</v>
      </c>
    </row>
    <row r="3897" spans="1:14" x14ac:dyDescent="0.35">
      <c r="A3897" s="4">
        <v>8</v>
      </c>
      <c r="B3897" s="4">
        <f t="shared" si="180"/>
        <v>0.16908744968147643</v>
      </c>
      <c r="G3897" s="4">
        <v>0</v>
      </c>
      <c r="H3897" s="4">
        <f t="shared" si="181"/>
        <v>0</v>
      </c>
      <c r="M3897" s="6">
        <v>0.64200000000000002</v>
      </c>
      <c r="N3897" s="8">
        <f t="shared" si="182"/>
        <v>1.2746888648759655E-2</v>
      </c>
    </row>
    <row r="3898" spans="1:14" x14ac:dyDescent="0.35">
      <c r="A3898" s="4">
        <v>6</v>
      </c>
      <c r="B3898" s="4">
        <f t="shared" si="180"/>
        <v>6.8073778701327808E-3</v>
      </c>
      <c r="G3898" s="4">
        <v>0</v>
      </c>
      <c r="H3898" s="4">
        <f t="shared" si="181"/>
        <v>0</v>
      </c>
      <c r="M3898" s="6">
        <v>0.76100000000000001</v>
      </c>
      <c r="N3898" s="8">
        <f t="shared" si="182"/>
        <v>1.1556300948490139</v>
      </c>
    </row>
    <row r="3899" spans="1:14" x14ac:dyDescent="0.35">
      <c r="A3899" s="4">
        <v>2</v>
      </c>
      <c r="B3899" s="4">
        <f t="shared" si="180"/>
        <v>-0.15518246266652197</v>
      </c>
      <c r="G3899" s="4">
        <v>77</v>
      </c>
      <c r="H3899" s="4">
        <f t="shared" si="181"/>
        <v>17.854109850884047</v>
      </c>
      <c r="M3899" s="6">
        <v>0.435</v>
      </c>
      <c r="N3899" s="8">
        <f t="shared" si="182"/>
        <v>-1.6660364085649029</v>
      </c>
    </row>
    <row r="3900" spans="1:14" x14ac:dyDescent="0.35">
      <c r="A3900" s="4">
        <v>14</v>
      </c>
      <c r="B3900" s="4">
        <f t="shared" si="180"/>
        <v>4.4378262948011065</v>
      </c>
      <c r="G3900" s="4">
        <v>0</v>
      </c>
      <c r="H3900" s="4">
        <f t="shared" si="181"/>
        <v>0</v>
      </c>
      <c r="M3900" s="6">
        <v>0.50700000000000001</v>
      </c>
      <c r="N3900" s="8">
        <f t="shared" si="182"/>
        <v>-0.33121432845807658</v>
      </c>
    </row>
    <row r="3901" spans="1:14" x14ac:dyDescent="0.35">
      <c r="A3901" s="4">
        <v>4</v>
      </c>
      <c r="B3901" s="4">
        <f t="shared" si="180"/>
        <v>-5.2615367038240336E-3</v>
      </c>
      <c r="G3901" s="4">
        <v>0</v>
      </c>
      <c r="H3901" s="4">
        <f t="shared" si="181"/>
        <v>0</v>
      </c>
      <c r="M3901" s="6">
        <v>0.82199999999999995</v>
      </c>
      <c r="N3901" s="8">
        <f t="shared" si="182"/>
        <v>3.1608556812007902</v>
      </c>
    </row>
    <row r="3902" spans="1:14" x14ac:dyDescent="0.35">
      <c r="A3902" s="4">
        <v>4</v>
      </c>
      <c r="B3902" s="4">
        <f t="shared" si="180"/>
        <v>-5.2615367038240336E-3</v>
      </c>
      <c r="G3902" s="4">
        <v>11</v>
      </c>
      <c r="H3902" s="4">
        <f t="shared" si="181"/>
        <v>5.2052798399078858E-2</v>
      </c>
      <c r="M3902" s="6">
        <v>0.62</v>
      </c>
      <c r="N3902" s="8">
        <f t="shared" si="182"/>
        <v>5.6719956823354442E-4</v>
      </c>
    </row>
    <row r="3903" spans="1:14" x14ac:dyDescent="0.35">
      <c r="A3903" s="4">
        <v>3</v>
      </c>
      <c r="B3903" s="4">
        <f t="shared" si="180"/>
        <v>-4.4986550222447359E-2</v>
      </c>
      <c r="G3903" s="4">
        <v>22</v>
      </c>
      <c r="H3903" s="4">
        <f t="shared" si="181"/>
        <v>0.41642238719263086</v>
      </c>
      <c r="M3903" s="6">
        <v>0.54400000000000004</v>
      </c>
      <c r="N3903" s="8">
        <f t="shared" si="182"/>
        <v>-8.4164204935821954E-2</v>
      </c>
    </row>
    <row r="3904" spans="1:14" x14ac:dyDescent="0.35">
      <c r="A3904" s="4">
        <v>1</v>
      </c>
      <c r="B3904" s="4">
        <f t="shared" si="180"/>
        <v>-0.3718571701143138</v>
      </c>
      <c r="G3904" s="4">
        <v>50</v>
      </c>
      <c r="H3904" s="4">
        <f t="shared" si="181"/>
        <v>4.8885047331967373</v>
      </c>
      <c r="M3904" s="6">
        <v>0.70799999999999996</v>
      </c>
      <c r="N3904" s="8">
        <f t="shared" si="182"/>
        <v>0.32290993230847659</v>
      </c>
    </row>
    <row r="3905" spans="1:14" x14ac:dyDescent="0.35">
      <c r="A3905" s="4">
        <v>1</v>
      </c>
      <c r="B3905" s="4">
        <f t="shared" si="180"/>
        <v>-0.3718571701143138</v>
      </c>
      <c r="G3905" s="4">
        <v>0</v>
      </c>
      <c r="H3905" s="4">
        <f t="shared" si="181"/>
        <v>0</v>
      </c>
      <c r="M3905" s="6">
        <v>0.77400000000000002</v>
      </c>
      <c r="N3905" s="8">
        <f t="shared" si="182"/>
        <v>1.4757712104258633</v>
      </c>
    </row>
    <row r="3906" spans="1:14" x14ac:dyDescent="0.35">
      <c r="A3906" s="4">
        <v>5</v>
      </c>
      <c r="B3906" s="4">
        <f t="shared" ref="B3906:B3969" si="183">((A3906-E$3)/E$4)^3</f>
        <v>4.7396761401866345E-7</v>
      </c>
      <c r="G3906" s="4">
        <v>55</v>
      </c>
      <c r="H3906" s="4">
        <f t="shared" ref="H3906:H3969" si="184">((G3906-K$3)/K$4)^3</f>
        <v>6.5065997998848584</v>
      </c>
      <c r="M3906" s="6">
        <v>0.54700000000000004</v>
      </c>
      <c r="N3906" s="8">
        <f t="shared" ref="N3906:N3969" si="185">((M3906-Q$3)/Q$4)^3</f>
        <v>-7.2862177721246577E-2</v>
      </c>
    </row>
    <row r="3907" spans="1:14" x14ac:dyDescent="0.35">
      <c r="A3907" s="4">
        <v>1</v>
      </c>
      <c r="B3907" s="4">
        <f t="shared" si="183"/>
        <v>-0.3718571701143138</v>
      </c>
      <c r="G3907" s="4">
        <v>46</v>
      </c>
      <c r="H3907" s="4">
        <f t="shared" si="184"/>
        <v>3.8066199736835009</v>
      </c>
      <c r="M3907" s="6">
        <v>0.66300000000000003</v>
      </c>
      <c r="N3907" s="8">
        <f t="shared" si="185"/>
        <v>5.3822609042671561E-2</v>
      </c>
    </row>
    <row r="3908" spans="1:14" x14ac:dyDescent="0.35">
      <c r="A3908" s="4">
        <v>1</v>
      </c>
      <c r="B3908" s="4">
        <f t="shared" si="183"/>
        <v>-0.3718571701143138</v>
      </c>
      <c r="G3908" s="4">
        <v>0</v>
      </c>
      <c r="H3908" s="4">
        <f t="shared" si="184"/>
        <v>0</v>
      </c>
      <c r="M3908" s="6">
        <v>0.59699999999999998</v>
      </c>
      <c r="N3908" s="8">
        <f t="shared" si="185"/>
        <v>-4.201563715793461E-4</v>
      </c>
    </row>
    <row r="3909" spans="1:14" x14ac:dyDescent="0.35">
      <c r="A3909" s="4">
        <v>7</v>
      </c>
      <c r="B3909" s="4">
        <f t="shared" si="183"/>
        <v>5.1167071081998236E-2</v>
      </c>
      <c r="G3909" s="4">
        <v>48</v>
      </c>
      <c r="H3909" s="4">
        <f t="shared" si="184"/>
        <v>4.3250361236295491</v>
      </c>
      <c r="M3909" s="6">
        <v>0.54800000000000004</v>
      </c>
      <c r="N3909" s="8">
        <f t="shared" si="185"/>
        <v>-6.933296535574654E-2</v>
      </c>
    </row>
    <row r="3910" spans="1:14" x14ac:dyDescent="0.35">
      <c r="A3910" s="4">
        <v>1</v>
      </c>
      <c r="B3910" s="4">
        <f t="shared" si="183"/>
        <v>-0.3718571701143138</v>
      </c>
      <c r="G3910" s="4">
        <v>24</v>
      </c>
      <c r="H3910" s="4">
        <f t="shared" si="184"/>
        <v>0.54062951545369364</v>
      </c>
      <c r="M3910" s="6">
        <v>0.83099999999999996</v>
      </c>
      <c r="N3910" s="8">
        <f t="shared" si="185"/>
        <v>3.5765112221940116</v>
      </c>
    </row>
    <row r="3911" spans="1:14" x14ac:dyDescent="0.35">
      <c r="A3911" s="4">
        <v>1</v>
      </c>
      <c r="B3911" s="4">
        <f t="shared" si="183"/>
        <v>-0.3718571701143138</v>
      </c>
      <c r="G3911" s="4">
        <v>0</v>
      </c>
      <c r="H3911" s="4">
        <f t="shared" si="184"/>
        <v>0</v>
      </c>
      <c r="M3911" s="6">
        <v>0.70799999999999996</v>
      </c>
      <c r="N3911" s="8">
        <f t="shared" si="185"/>
        <v>0.32290993230847659</v>
      </c>
    </row>
    <row r="3912" spans="1:14" x14ac:dyDescent="0.35">
      <c r="A3912" s="4">
        <v>15</v>
      </c>
      <c r="B3912" s="4">
        <f t="shared" si="183"/>
        <v>6.0788925613053229</v>
      </c>
      <c r="G3912" s="4">
        <v>71</v>
      </c>
      <c r="H3912" s="4">
        <f t="shared" si="184"/>
        <v>13.997196940505422</v>
      </c>
      <c r="M3912" s="6">
        <v>0.39200000000000002</v>
      </c>
      <c r="N3912" s="8">
        <f t="shared" si="185"/>
        <v>-3.2435413825000849</v>
      </c>
    </row>
    <row r="3913" spans="1:14" x14ac:dyDescent="0.35">
      <c r="A3913" s="4">
        <v>2</v>
      </c>
      <c r="B3913" s="4">
        <f t="shared" si="183"/>
        <v>-0.15518246266652197</v>
      </c>
      <c r="G3913" s="4">
        <v>34</v>
      </c>
      <c r="H3913" s="4">
        <f t="shared" si="184"/>
        <v>1.5371023202685161</v>
      </c>
      <c r="M3913" s="6">
        <v>0.68600000000000005</v>
      </c>
      <c r="N3913" s="8">
        <f t="shared" si="185"/>
        <v>0.15333433740790739</v>
      </c>
    </row>
    <row r="3914" spans="1:14" x14ac:dyDescent="0.35">
      <c r="A3914" s="4">
        <v>1</v>
      </c>
      <c r="B3914" s="4">
        <f t="shared" si="183"/>
        <v>-0.3718571701143138</v>
      </c>
      <c r="G3914" s="4">
        <v>14</v>
      </c>
      <c r="H3914" s="4">
        <f t="shared" si="184"/>
        <v>0.1073124559031348</v>
      </c>
      <c r="M3914" s="6">
        <v>0.71099999999999997</v>
      </c>
      <c r="N3914" s="8">
        <f t="shared" si="185"/>
        <v>0.35282939338301084</v>
      </c>
    </row>
    <row r="3915" spans="1:14" x14ac:dyDescent="0.35">
      <c r="A3915" s="4">
        <v>7</v>
      </c>
      <c r="B3915" s="4">
        <f t="shared" si="183"/>
        <v>5.1167071081998236E-2</v>
      </c>
      <c r="G3915" s="4">
        <v>0</v>
      </c>
      <c r="H3915" s="4">
        <f t="shared" si="184"/>
        <v>0</v>
      </c>
      <c r="M3915" s="6">
        <v>0.53300000000000003</v>
      </c>
      <c r="N3915" s="8">
        <f t="shared" si="185"/>
        <v>-0.13551723112396996</v>
      </c>
    </row>
    <row r="3916" spans="1:14" x14ac:dyDescent="0.35">
      <c r="A3916" s="4">
        <v>3</v>
      </c>
      <c r="B3916" s="4">
        <f t="shared" si="183"/>
        <v>-4.4986550222447359E-2</v>
      </c>
      <c r="G3916" s="4">
        <v>20</v>
      </c>
      <c r="H3916" s="4">
        <f t="shared" si="184"/>
        <v>0.31286430292459128</v>
      </c>
      <c r="M3916" s="6">
        <v>0.63600000000000001</v>
      </c>
      <c r="N3916" s="8">
        <f t="shared" si="185"/>
        <v>7.1294051916223561E-3</v>
      </c>
    </row>
    <row r="3917" spans="1:14" x14ac:dyDescent="0.35">
      <c r="A3917" s="4">
        <v>13</v>
      </c>
      <c r="B3917" s="4">
        <f t="shared" si="183"/>
        <v>3.1223759862323677</v>
      </c>
      <c r="G3917" s="4">
        <v>0</v>
      </c>
      <c r="H3917" s="4">
        <f t="shared" si="184"/>
        <v>0</v>
      </c>
      <c r="M3917" s="6">
        <v>0.57099999999999995</v>
      </c>
      <c r="N3917" s="8">
        <f t="shared" si="185"/>
        <v>-1.6221143271613919E-2</v>
      </c>
    </row>
    <row r="3918" spans="1:14" x14ac:dyDescent="0.35">
      <c r="A3918" s="4">
        <v>2</v>
      </c>
      <c r="B3918" s="4">
        <f t="shared" si="183"/>
        <v>-0.15518246266652197</v>
      </c>
      <c r="G3918" s="4">
        <v>75</v>
      </c>
      <c r="H3918" s="4">
        <f t="shared" si="184"/>
        <v>16.498703474538985</v>
      </c>
      <c r="M3918" s="6">
        <v>0.60699999999999998</v>
      </c>
      <c r="N3918" s="8">
        <f t="shared" si="185"/>
        <v>-2.5525908235393989E-7</v>
      </c>
    </row>
    <row r="3919" spans="1:14" x14ac:dyDescent="0.35">
      <c r="A3919" s="4">
        <v>2</v>
      </c>
      <c r="B3919" s="4">
        <f t="shared" si="183"/>
        <v>-0.15518246266652197</v>
      </c>
      <c r="G3919" s="4">
        <v>75</v>
      </c>
      <c r="H3919" s="4">
        <f t="shared" si="184"/>
        <v>16.498703474538985</v>
      </c>
      <c r="M3919" s="6">
        <v>0.68899999999999995</v>
      </c>
      <c r="N3919" s="8">
        <f t="shared" si="185"/>
        <v>0.17169771294364591</v>
      </c>
    </row>
    <row r="3920" spans="1:14" x14ac:dyDescent="0.35">
      <c r="A3920" s="4">
        <v>3</v>
      </c>
      <c r="B3920" s="4">
        <f t="shared" si="183"/>
        <v>-4.4986550222447359E-2</v>
      </c>
      <c r="G3920" s="4">
        <v>16</v>
      </c>
      <c r="H3920" s="4">
        <f t="shared" si="184"/>
        <v>0.16018652309739073</v>
      </c>
      <c r="M3920" s="6">
        <v>0.76900000000000002</v>
      </c>
      <c r="N3920" s="8">
        <f t="shared" si="185"/>
        <v>1.346451123933571</v>
      </c>
    </row>
    <row r="3921" spans="1:14" x14ac:dyDescent="0.35">
      <c r="A3921" s="4">
        <v>5</v>
      </c>
      <c r="B3921" s="4">
        <f t="shared" si="183"/>
        <v>4.7396761401866345E-7</v>
      </c>
      <c r="G3921" s="4">
        <v>0</v>
      </c>
      <c r="H3921" s="4">
        <f t="shared" si="184"/>
        <v>0</v>
      </c>
      <c r="M3921" s="6">
        <v>0.71399999999999997</v>
      </c>
      <c r="N3921" s="8">
        <f t="shared" si="185"/>
        <v>0.38454216089383025</v>
      </c>
    </row>
    <row r="3922" spans="1:14" x14ac:dyDescent="0.35">
      <c r="A3922" s="4">
        <v>2</v>
      </c>
      <c r="B3922" s="4">
        <f t="shared" si="183"/>
        <v>-0.15518246266652197</v>
      </c>
      <c r="G3922" s="4">
        <v>0</v>
      </c>
      <c r="H3922" s="4">
        <f t="shared" si="184"/>
        <v>0</v>
      </c>
      <c r="M3922" s="6">
        <v>0.47099999999999997</v>
      </c>
      <c r="N3922" s="8">
        <f t="shared" si="185"/>
        <v>-0.82710379378928522</v>
      </c>
    </row>
    <row r="3923" spans="1:14" x14ac:dyDescent="0.35">
      <c r="A3923" s="4">
        <v>8</v>
      </c>
      <c r="B3923" s="4">
        <f t="shared" si="183"/>
        <v>0.16908744968147643</v>
      </c>
      <c r="G3923" s="4">
        <v>0</v>
      </c>
      <c r="H3923" s="4">
        <f t="shared" si="184"/>
        <v>0</v>
      </c>
      <c r="M3923" s="6">
        <v>0.502</v>
      </c>
      <c r="N3923" s="8">
        <f t="shared" si="185"/>
        <v>-0.38292001433980222</v>
      </c>
    </row>
    <row r="3924" spans="1:14" x14ac:dyDescent="0.35">
      <c r="A3924" s="4">
        <v>6</v>
      </c>
      <c r="B3924" s="4">
        <f t="shared" si="183"/>
        <v>6.8073778701327808E-3</v>
      </c>
      <c r="G3924" s="4">
        <v>0</v>
      </c>
      <c r="H3924" s="4">
        <f t="shared" si="184"/>
        <v>0</v>
      </c>
      <c r="M3924" s="6">
        <v>0.433</v>
      </c>
      <c r="N3924" s="8">
        <f t="shared" si="185"/>
        <v>-1.7245141227320377</v>
      </c>
    </row>
    <row r="3925" spans="1:14" x14ac:dyDescent="0.35">
      <c r="A3925" s="4">
        <v>1</v>
      </c>
      <c r="B3925" s="4">
        <f t="shared" si="183"/>
        <v>-0.3718571701143138</v>
      </c>
      <c r="G3925" s="4">
        <v>82</v>
      </c>
      <c r="H3925" s="4">
        <f t="shared" si="184"/>
        <v>21.562920621865757</v>
      </c>
      <c r="M3925" s="6">
        <v>0.751</v>
      </c>
      <c r="N3925" s="8">
        <f t="shared" si="185"/>
        <v>0.9436199489448942</v>
      </c>
    </row>
    <row r="3926" spans="1:14" x14ac:dyDescent="0.35">
      <c r="A3926" s="4">
        <v>1</v>
      </c>
      <c r="B3926" s="4">
        <f t="shared" si="183"/>
        <v>-0.3718571701143138</v>
      </c>
      <c r="G3926" s="4">
        <v>77</v>
      </c>
      <c r="H3926" s="4">
        <f t="shared" si="184"/>
        <v>17.854109850884047</v>
      </c>
      <c r="M3926" s="6">
        <v>0.58099999999999996</v>
      </c>
      <c r="N3926" s="8">
        <f t="shared" si="185"/>
        <v>-6.2891397626936374E-3</v>
      </c>
    </row>
    <row r="3927" spans="1:14" x14ac:dyDescent="0.35">
      <c r="A3927" s="4">
        <v>3</v>
      </c>
      <c r="B3927" s="4">
        <f t="shared" si="183"/>
        <v>-4.4986550222447359E-2</v>
      </c>
      <c r="G3927" s="4">
        <v>0</v>
      </c>
      <c r="H3927" s="4">
        <f t="shared" si="184"/>
        <v>0</v>
      </c>
      <c r="M3927" s="6">
        <v>0.54500000000000004</v>
      </c>
      <c r="N3927" s="8">
        <f t="shared" si="185"/>
        <v>-8.027586438603905E-2</v>
      </c>
    </row>
    <row r="3928" spans="1:14" x14ac:dyDescent="0.35">
      <c r="A3928" s="4">
        <v>5</v>
      </c>
      <c r="B3928" s="4">
        <f t="shared" si="183"/>
        <v>4.7396761401866345E-7</v>
      </c>
      <c r="G3928" s="4">
        <v>52</v>
      </c>
      <c r="H3928" s="4">
        <f t="shared" si="184"/>
        <v>5.498902988202615</v>
      </c>
      <c r="M3928" s="6">
        <v>0.59199999999999997</v>
      </c>
      <c r="N3928" s="8">
        <f t="shared" si="185"/>
        <v>-1.3012868720779327E-3</v>
      </c>
    </row>
    <row r="3929" spans="1:14" x14ac:dyDescent="0.35">
      <c r="A3929" s="4">
        <v>4</v>
      </c>
      <c r="B3929" s="4">
        <f t="shared" si="183"/>
        <v>-5.2615367038240336E-3</v>
      </c>
      <c r="G3929" s="4">
        <v>57</v>
      </c>
      <c r="H3929" s="4">
        <f t="shared" si="184"/>
        <v>7.2425348564392262</v>
      </c>
      <c r="M3929" s="6">
        <v>0.54300000000000004</v>
      </c>
      <c r="N3929" s="8">
        <f t="shared" si="185"/>
        <v>-8.8176121130856211E-2</v>
      </c>
    </row>
    <row r="3930" spans="1:14" x14ac:dyDescent="0.35">
      <c r="A3930" s="4">
        <v>11</v>
      </c>
      <c r="B3930" s="4">
        <f t="shared" si="183"/>
        <v>1.3242916585882474</v>
      </c>
      <c r="G3930" s="4">
        <v>0</v>
      </c>
      <c r="H3930" s="4">
        <f t="shared" si="184"/>
        <v>0</v>
      </c>
      <c r="M3930" s="6">
        <v>0.28799999999999998</v>
      </c>
      <c r="N3930" s="8">
        <f t="shared" si="185"/>
        <v>-10.550051297509988</v>
      </c>
    </row>
    <row r="3931" spans="1:14" x14ac:dyDescent="0.35">
      <c r="A3931" s="4">
        <v>5</v>
      </c>
      <c r="B3931" s="4">
        <f t="shared" si="183"/>
        <v>4.7396761401866345E-7</v>
      </c>
      <c r="G3931" s="4">
        <v>0</v>
      </c>
      <c r="H3931" s="4">
        <f t="shared" si="184"/>
        <v>0</v>
      </c>
      <c r="M3931" s="6">
        <v>0.70299999999999996</v>
      </c>
      <c r="N3931" s="8">
        <f t="shared" si="185"/>
        <v>0.2768875267469047</v>
      </c>
    </row>
    <row r="3932" spans="1:14" x14ac:dyDescent="0.35">
      <c r="A3932" s="4">
        <v>1</v>
      </c>
      <c r="B3932" s="4">
        <f t="shared" si="183"/>
        <v>-0.3718571701143138</v>
      </c>
      <c r="G3932" s="4">
        <v>0</v>
      </c>
      <c r="H3932" s="4">
        <f t="shared" si="184"/>
        <v>0</v>
      </c>
      <c r="M3932" s="6">
        <v>0.2</v>
      </c>
      <c r="N3932" s="8">
        <f t="shared" si="185"/>
        <v>-21.870097694400616</v>
      </c>
    </row>
    <row r="3933" spans="1:14" x14ac:dyDescent="0.35">
      <c r="A3933" s="4">
        <v>1</v>
      </c>
      <c r="B3933" s="4">
        <f t="shared" si="183"/>
        <v>-0.3718571701143138</v>
      </c>
      <c r="G3933" s="4">
        <v>0</v>
      </c>
      <c r="H3933" s="4">
        <f t="shared" si="184"/>
        <v>0</v>
      </c>
      <c r="M3933" s="6">
        <v>0.71699999999999997</v>
      </c>
      <c r="N3933" s="8">
        <f t="shared" si="185"/>
        <v>0.41810042922255558</v>
      </c>
    </row>
    <row r="3934" spans="1:14" x14ac:dyDescent="0.35">
      <c r="A3934" s="4">
        <v>2</v>
      </c>
      <c r="B3934" s="4">
        <f t="shared" si="183"/>
        <v>-0.15518246266652197</v>
      </c>
      <c r="G3934" s="4">
        <v>0</v>
      </c>
      <c r="H3934" s="4">
        <f t="shared" si="184"/>
        <v>0</v>
      </c>
      <c r="M3934" s="6">
        <v>0.53300000000000003</v>
      </c>
      <c r="N3934" s="8">
        <f t="shared" si="185"/>
        <v>-0.13551723112396996</v>
      </c>
    </row>
    <row r="3935" spans="1:14" x14ac:dyDescent="0.35">
      <c r="A3935" s="4">
        <v>7</v>
      </c>
      <c r="B3935" s="4">
        <f t="shared" si="183"/>
        <v>5.1167071081998236E-2</v>
      </c>
      <c r="G3935" s="4">
        <v>0</v>
      </c>
      <c r="H3935" s="4">
        <f t="shared" si="184"/>
        <v>0</v>
      </c>
      <c r="M3935" s="6">
        <v>0.42499999999999999</v>
      </c>
      <c r="N3935" s="8">
        <f t="shared" si="185"/>
        <v>-1.9721057313189716</v>
      </c>
    </row>
    <row r="3936" spans="1:14" x14ac:dyDescent="0.35">
      <c r="A3936" s="4">
        <v>1</v>
      </c>
      <c r="B3936" s="4">
        <f t="shared" si="183"/>
        <v>-0.3718571701143138</v>
      </c>
      <c r="G3936" s="4">
        <v>0</v>
      </c>
      <c r="H3936" s="4">
        <f t="shared" si="184"/>
        <v>0</v>
      </c>
      <c r="M3936" s="6">
        <v>0.71799999999999997</v>
      </c>
      <c r="N3936" s="8">
        <f t="shared" si="185"/>
        <v>0.42970565120947624</v>
      </c>
    </row>
    <row r="3937" spans="1:14" x14ac:dyDescent="0.35">
      <c r="A3937" s="4">
        <v>18</v>
      </c>
      <c r="B3937" s="4">
        <f t="shared" si="183"/>
        <v>13.315866069213472</v>
      </c>
      <c r="G3937" s="4">
        <v>0</v>
      </c>
      <c r="H3937" s="4">
        <f t="shared" si="184"/>
        <v>0</v>
      </c>
      <c r="M3937" s="6">
        <v>0.35299999999999998</v>
      </c>
      <c r="N3937" s="8">
        <f t="shared" si="185"/>
        <v>-5.3376199660285737</v>
      </c>
    </row>
    <row r="3938" spans="1:14" x14ac:dyDescent="0.35">
      <c r="A3938" s="4">
        <v>17</v>
      </c>
      <c r="B3938" s="4">
        <f t="shared" si="183"/>
        <v>10.481904552433241</v>
      </c>
      <c r="G3938" s="4">
        <v>0</v>
      </c>
      <c r="H3938" s="4">
        <f t="shared" si="184"/>
        <v>0</v>
      </c>
      <c r="M3938" s="6">
        <v>0.81</v>
      </c>
      <c r="N3938" s="8">
        <f t="shared" si="185"/>
        <v>2.6585476992164088</v>
      </c>
    </row>
    <row r="3939" spans="1:14" x14ac:dyDescent="0.35">
      <c r="A3939" s="4">
        <v>13</v>
      </c>
      <c r="B3939" s="4">
        <f t="shared" si="183"/>
        <v>3.1223759862323677</v>
      </c>
      <c r="G3939" s="4">
        <v>0</v>
      </c>
      <c r="H3939" s="4">
        <f t="shared" si="184"/>
        <v>0</v>
      </c>
      <c r="M3939" s="6">
        <v>0.373</v>
      </c>
      <c r="N3939" s="8">
        <f t="shared" si="185"/>
        <v>-4.1773244698569432</v>
      </c>
    </row>
    <row r="3940" spans="1:14" x14ac:dyDescent="0.35">
      <c r="A3940" s="4">
        <v>5</v>
      </c>
      <c r="B3940" s="4">
        <f t="shared" si="183"/>
        <v>4.7396761401866345E-7</v>
      </c>
      <c r="G3940" s="4">
        <v>0</v>
      </c>
      <c r="H3940" s="4">
        <f t="shared" si="184"/>
        <v>0</v>
      </c>
      <c r="M3940" s="6">
        <v>0.25800000000000001</v>
      </c>
      <c r="N3940" s="8">
        <f t="shared" si="185"/>
        <v>-13.804950011850275</v>
      </c>
    </row>
    <row r="3941" spans="1:14" x14ac:dyDescent="0.35">
      <c r="A3941" s="4">
        <v>14</v>
      </c>
      <c r="B3941" s="4">
        <f t="shared" si="183"/>
        <v>4.4378262948011065</v>
      </c>
      <c r="G3941" s="4">
        <v>0</v>
      </c>
      <c r="H3941" s="4">
        <f t="shared" si="184"/>
        <v>0</v>
      </c>
      <c r="M3941" s="6">
        <v>0.72099999999999997</v>
      </c>
      <c r="N3941" s="8">
        <f t="shared" si="185"/>
        <v>0.46580577855570798</v>
      </c>
    </row>
    <row r="3942" spans="1:14" x14ac:dyDescent="0.35">
      <c r="A3942" s="4">
        <v>3</v>
      </c>
      <c r="B3942" s="4">
        <f t="shared" si="183"/>
        <v>-4.4986550222447359E-2</v>
      </c>
      <c r="G3942" s="4">
        <v>53</v>
      </c>
      <c r="H3942" s="4">
        <f t="shared" si="184"/>
        <v>5.8222873533130457</v>
      </c>
      <c r="M3942" s="6">
        <v>0.53400000000000003</v>
      </c>
      <c r="N3942" s="8">
        <f t="shared" si="185"/>
        <v>-0.13016323658793552</v>
      </c>
    </row>
    <row r="3943" spans="1:14" x14ac:dyDescent="0.35">
      <c r="A3943" s="4">
        <v>2</v>
      </c>
      <c r="B3943" s="4">
        <f t="shared" si="183"/>
        <v>-0.15518246266652197</v>
      </c>
      <c r="G3943" s="4">
        <v>0</v>
      </c>
      <c r="H3943" s="4">
        <f t="shared" si="184"/>
        <v>0</v>
      </c>
      <c r="M3943" s="6">
        <v>0.53</v>
      </c>
      <c r="N3943" s="8">
        <f t="shared" si="185"/>
        <v>-0.15245598737074595</v>
      </c>
    </row>
    <row r="3944" spans="1:14" x14ac:dyDescent="0.35">
      <c r="A3944" s="4">
        <v>4</v>
      </c>
      <c r="B3944" s="4">
        <f t="shared" si="183"/>
        <v>-5.2615367038240336E-3</v>
      </c>
      <c r="G3944" s="4">
        <v>0</v>
      </c>
      <c r="H3944" s="4">
        <f t="shared" si="184"/>
        <v>0</v>
      </c>
      <c r="M3944" s="6">
        <v>0.372</v>
      </c>
      <c r="N3944" s="8">
        <f t="shared" si="185"/>
        <v>-4.23089636124599</v>
      </c>
    </row>
    <row r="3945" spans="1:14" x14ac:dyDescent="0.35">
      <c r="A3945" s="4">
        <v>1</v>
      </c>
      <c r="B3945" s="4">
        <f t="shared" si="183"/>
        <v>-0.3718571701143138</v>
      </c>
      <c r="G3945" s="4">
        <v>0</v>
      </c>
      <c r="H3945" s="4">
        <f t="shared" si="184"/>
        <v>0</v>
      </c>
      <c r="M3945" s="6">
        <v>0.52200000000000002</v>
      </c>
      <c r="N3945" s="8">
        <f t="shared" si="185"/>
        <v>-0.20439590008890546</v>
      </c>
    </row>
    <row r="3946" spans="1:14" x14ac:dyDescent="0.35">
      <c r="A3946" s="4">
        <v>3</v>
      </c>
      <c r="B3946" s="4">
        <f t="shared" si="183"/>
        <v>-4.4986550222447359E-2</v>
      </c>
      <c r="G3946" s="4">
        <v>65</v>
      </c>
      <c r="H3946" s="4">
        <f t="shared" si="184"/>
        <v>10.740044898833231</v>
      </c>
      <c r="M3946" s="6">
        <v>0.66400000000000003</v>
      </c>
      <c r="N3946" s="8">
        <f t="shared" si="185"/>
        <v>5.6807962058326139E-2</v>
      </c>
    </row>
    <row r="3947" spans="1:14" x14ac:dyDescent="0.35">
      <c r="A3947" s="4">
        <v>19</v>
      </c>
      <c r="B3947" s="4">
        <f t="shared" si="183"/>
        <v>16.61947512824225</v>
      </c>
      <c r="G3947" s="4">
        <v>0</v>
      </c>
      <c r="H3947" s="4">
        <f t="shared" si="184"/>
        <v>0</v>
      </c>
      <c r="M3947" s="6">
        <v>0.47199999999999998</v>
      </c>
      <c r="N3947" s="8">
        <f t="shared" si="185"/>
        <v>-0.80911417799174556</v>
      </c>
    </row>
    <row r="3948" spans="1:14" x14ac:dyDescent="0.35">
      <c r="A3948" s="4">
        <v>2</v>
      </c>
      <c r="B3948" s="4">
        <f t="shared" si="183"/>
        <v>-0.15518246266652197</v>
      </c>
      <c r="G3948" s="4">
        <v>36</v>
      </c>
      <c r="H3948" s="4">
        <f t="shared" si="184"/>
        <v>1.8246246146562157</v>
      </c>
      <c r="M3948" s="6">
        <v>0.60899999999999999</v>
      </c>
      <c r="N3948" s="8">
        <f t="shared" si="185"/>
        <v>3.9989793115661172E-7</v>
      </c>
    </row>
    <row r="3949" spans="1:14" x14ac:dyDescent="0.35">
      <c r="A3949" s="4">
        <v>20</v>
      </c>
      <c r="B3949" s="4">
        <f t="shared" si="183"/>
        <v>20.428739625597824</v>
      </c>
      <c r="G3949" s="4">
        <v>0</v>
      </c>
      <c r="H3949" s="4">
        <f t="shared" si="184"/>
        <v>0</v>
      </c>
      <c r="M3949" s="6">
        <v>0.39600000000000002</v>
      </c>
      <c r="N3949" s="8">
        <f t="shared" si="185"/>
        <v>-3.0666009795747797</v>
      </c>
    </row>
    <row r="3950" spans="1:14" x14ac:dyDescent="0.35">
      <c r="A3950" s="4">
        <v>1</v>
      </c>
      <c r="B3950" s="4">
        <f t="shared" si="183"/>
        <v>-0.3718571701143138</v>
      </c>
      <c r="G3950" s="4">
        <v>13</v>
      </c>
      <c r="H3950" s="4">
        <f t="shared" si="184"/>
        <v>8.592035919066586E-2</v>
      </c>
      <c r="M3950" s="6">
        <v>0.61</v>
      </c>
      <c r="N3950" s="8">
        <f t="shared" si="185"/>
        <v>2.8771573460276228E-6</v>
      </c>
    </row>
    <row r="3951" spans="1:14" x14ac:dyDescent="0.35">
      <c r="A3951" s="4">
        <v>6</v>
      </c>
      <c r="B3951" s="4">
        <f t="shared" si="183"/>
        <v>6.8073778701327808E-3</v>
      </c>
      <c r="G3951" s="4">
        <v>0</v>
      </c>
      <c r="H3951" s="4">
        <f t="shared" si="184"/>
        <v>0</v>
      </c>
      <c r="M3951" s="6">
        <v>0.53</v>
      </c>
      <c r="N3951" s="8">
        <f t="shared" si="185"/>
        <v>-0.15245598737074595</v>
      </c>
    </row>
    <row r="3952" spans="1:14" x14ac:dyDescent="0.35">
      <c r="A3952" s="4">
        <v>1</v>
      </c>
      <c r="B3952" s="4">
        <f t="shared" si="183"/>
        <v>-0.3718571701143138</v>
      </c>
      <c r="G3952" s="4">
        <v>0</v>
      </c>
      <c r="H3952" s="4">
        <f t="shared" si="184"/>
        <v>0</v>
      </c>
      <c r="M3952" s="6">
        <v>0.68700000000000006</v>
      </c>
      <c r="N3952" s="8">
        <f t="shared" si="185"/>
        <v>0.15930195694659202</v>
      </c>
    </row>
    <row r="3953" spans="1:14" x14ac:dyDescent="0.35">
      <c r="A3953" s="4">
        <v>5</v>
      </c>
      <c r="B3953" s="4">
        <f t="shared" si="183"/>
        <v>4.7396761401866345E-7</v>
      </c>
      <c r="G3953" s="4">
        <v>0</v>
      </c>
      <c r="H3953" s="4">
        <f t="shared" si="184"/>
        <v>0</v>
      </c>
      <c r="M3953" s="6">
        <v>0.68700000000000006</v>
      </c>
      <c r="N3953" s="8">
        <f t="shared" si="185"/>
        <v>0.15930195694659202</v>
      </c>
    </row>
    <row r="3954" spans="1:14" x14ac:dyDescent="0.35">
      <c r="A3954" s="4">
        <v>1</v>
      </c>
      <c r="B3954" s="4">
        <f t="shared" si="183"/>
        <v>-0.3718571701143138</v>
      </c>
      <c r="G3954" s="4">
        <v>34</v>
      </c>
      <c r="H3954" s="4">
        <f t="shared" si="184"/>
        <v>1.5371023202685161</v>
      </c>
      <c r="M3954" s="6">
        <v>0.57899999999999996</v>
      </c>
      <c r="N3954" s="8">
        <f t="shared" si="185"/>
        <v>-7.7972803672016278E-3</v>
      </c>
    </row>
    <row r="3955" spans="1:14" x14ac:dyDescent="0.35">
      <c r="A3955" s="4">
        <v>1</v>
      </c>
      <c r="B3955" s="4">
        <f t="shared" si="183"/>
        <v>-0.3718571701143138</v>
      </c>
      <c r="G3955" s="4">
        <v>0</v>
      </c>
      <c r="H3955" s="4">
        <f t="shared" si="184"/>
        <v>0</v>
      </c>
      <c r="M3955" s="6">
        <v>0.58799999999999997</v>
      </c>
      <c r="N3955" s="8">
        <f t="shared" si="185"/>
        <v>-2.548733923670552E-3</v>
      </c>
    </row>
    <row r="3956" spans="1:14" x14ac:dyDescent="0.35">
      <c r="A3956" s="4">
        <v>1</v>
      </c>
      <c r="B3956" s="4">
        <f t="shared" si="183"/>
        <v>-0.3718571701143138</v>
      </c>
      <c r="G3956" s="4">
        <v>14</v>
      </c>
      <c r="H3956" s="4">
        <f t="shared" si="184"/>
        <v>0.1073124559031348</v>
      </c>
      <c r="M3956" s="6">
        <v>0.76400000000000001</v>
      </c>
      <c r="N3956" s="8">
        <f t="shared" si="185"/>
        <v>1.2249154758142891</v>
      </c>
    </row>
    <row r="3957" spans="1:14" x14ac:dyDescent="0.35">
      <c r="A3957" s="4">
        <v>1</v>
      </c>
      <c r="B3957" s="4">
        <f t="shared" si="183"/>
        <v>-0.3718571701143138</v>
      </c>
      <c r="G3957" s="4">
        <v>0</v>
      </c>
      <c r="H3957" s="4">
        <f t="shared" si="184"/>
        <v>0</v>
      </c>
      <c r="M3957" s="6">
        <v>0.90200000000000002</v>
      </c>
      <c r="N3957" s="8">
        <f t="shared" si="185"/>
        <v>8.1937300578828083</v>
      </c>
    </row>
    <row r="3958" spans="1:14" x14ac:dyDescent="0.35">
      <c r="A3958" s="4">
        <v>1</v>
      </c>
      <c r="B3958" s="4">
        <f t="shared" si="183"/>
        <v>-0.3718571701143138</v>
      </c>
      <c r="G3958" s="4">
        <v>28</v>
      </c>
      <c r="H3958" s="4">
        <f t="shared" si="184"/>
        <v>0.85849964722507843</v>
      </c>
      <c r="M3958" s="6">
        <v>0.55100000000000005</v>
      </c>
      <c r="N3958" s="8">
        <f t="shared" si="185"/>
        <v>-5.9432654623888873E-2</v>
      </c>
    </row>
    <row r="3959" spans="1:14" x14ac:dyDescent="0.35">
      <c r="A3959" s="4">
        <v>2</v>
      </c>
      <c r="B3959" s="4">
        <f t="shared" si="183"/>
        <v>-0.15518246266652197</v>
      </c>
      <c r="G3959" s="4">
        <v>86</v>
      </c>
      <c r="H3959" s="4">
        <f t="shared" si="184"/>
        <v>24.874902132625468</v>
      </c>
      <c r="M3959" s="6">
        <v>0.755</v>
      </c>
      <c r="N3959" s="8">
        <f t="shared" si="185"/>
        <v>1.0249967769267303</v>
      </c>
    </row>
    <row r="3960" spans="1:14" x14ac:dyDescent="0.35">
      <c r="A3960" s="4">
        <v>4</v>
      </c>
      <c r="B3960" s="4">
        <f t="shared" si="183"/>
        <v>-5.2615367038240336E-3</v>
      </c>
      <c r="G3960" s="4">
        <v>56</v>
      </c>
      <c r="H3960" s="4">
        <f t="shared" si="184"/>
        <v>6.8679971778006275</v>
      </c>
      <c r="M3960" s="6">
        <v>0.53100000000000003</v>
      </c>
      <c r="N3960" s="8">
        <f t="shared" si="185"/>
        <v>-0.14666167339012989</v>
      </c>
    </row>
    <row r="3961" spans="1:14" x14ac:dyDescent="0.35">
      <c r="A3961" s="4">
        <v>12</v>
      </c>
      <c r="B3961" s="4">
        <f t="shared" si="183"/>
        <v>2.0965337395208357</v>
      </c>
      <c r="G3961" s="4">
        <v>45</v>
      </c>
      <c r="H3961" s="4">
        <f t="shared" si="184"/>
        <v>3.5637199505004213</v>
      </c>
      <c r="M3961" s="6">
        <v>0.56299999999999994</v>
      </c>
      <c r="N3961" s="8">
        <f t="shared" si="185"/>
        <v>-2.9213407048394591E-2</v>
      </c>
    </row>
    <row r="3962" spans="1:14" x14ac:dyDescent="0.35">
      <c r="A3962" s="4">
        <v>3</v>
      </c>
      <c r="B3962" s="4">
        <f t="shared" si="183"/>
        <v>-4.4986550222447359E-2</v>
      </c>
      <c r="G3962" s="4">
        <v>0</v>
      </c>
      <c r="H3962" s="4">
        <f t="shared" si="184"/>
        <v>0</v>
      </c>
      <c r="M3962" s="6">
        <v>0.38900000000000001</v>
      </c>
      <c r="N3962" s="8">
        <f t="shared" si="185"/>
        <v>-3.3806227309221963</v>
      </c>
    </row>
    <row r="3963" spans="1:14" x14ac:dyDescent="0.35">
      <c r="A3963" s="4">
        <v>24</v>
      </c>
      <c r="B3963" s="4">
        <f t="shared" si="183"/>
        <v>41.442509919853499</v>
      </c>
      <c r="G3963" s="4">
        <v>0</v>
      </c>
      <c r="H3963" s="4">
        <f t="shared" si="184"/>
        <v>0</v>
      </c>
      <c r="M3963" s="6">
        <v>0.6</v>
      </c>
      <c r="N3963" s="8">
        <f t="shared" si="185"/>
        <v>-1.6038316030604594E-4</v>
      </c>
    </row>
    <row r="3964" spans="1:14" x14ac:dyDescent="0.35">
      <c r="A3964" s="4">
        <v>1</v>
      </c>
      <c r="B3964" s="4">
        <f t="shared" si="183"/>
        <v>-0.3718571701143138</v>
      </c>
      <c r="G3964" s="4">
        <v>7</v>
      </c>
      <c r="H3964" s="4">
        <f t="shared" si="184"/>
        <v>1.3414056987891851E-2</v>
      </c>
      <c r="M3964" s="6">
        <v>0.77800000000000002</v>
      </c>
      <c r="N3964" s="8">
        <f t="shared" si="185"/>
        <v>1.5849944577688613</v>
      </c>
    </row>
    <row r="3965" spans="1:14" x14ac:dyDescent="0.35">
      <c r="A3965" s="4">
        <v>10</v>
      </c>
      <c r="B3965" s="4">
        <f t="shared" si="183"/>
        <v>0.76964184735633479</v>
      </c>
      <c r="G3965" s="4">
        <v>49</v>
      </c>
      <c r="H3965" s="4">
        <f t="shared" si="184"/>
        <v>4.6010215468469022</v>
      </c>
      <c r="M3965" s="6">
        <v>0.63400000000000001</v>
      </c>
      <c r="N3965" s="8">
        <f t="shared" si="185"/>
        <v>5.711705726987564E-3</v>
      </c>
    </row>
    <row r="3966" spans="1:14" x14ac:dyDescent="0.35">
      <c r="A3966" s="4">
        <v>14</v>
      </c>
      <c r="B3966" s="4">
        <f t="shared" si="183"/>
        <v>4.4378262948011065</v>
      </c>
      <c r="G3966" s="4">
        <v>75</v>
      </c>
      <c r="H3966" s="4">
        <f t="shared" si="184"/>
        <v>16.498703474538985</v>
      </c>
      <c r="M3966" s="6">
        <v>0.48399999999999999</v>
      </c>
      <c r="N3966" s="8">
        <f t="shared" si="185"/>
        <v>-0.61318124630783766</v>
      </c>
    </row>
    <row r="3967" spans="1:14" x14ac:dyDescent="0.35">
      <c r="A3967" s="4">
        <v>3</v>
      </c>
      <c r="B3967" s="4">
        <f t="shared" si="183"/>
        <v>-4.4986550222447359E-2</v>
      </c>
      <c r="G3967" s="4">
        <v>54</v>
      </c>
      <c r="H3967" s="4">
        <f t="shared" si="184"/>
        <v>6.158108074464729</v>
      </c>
      <c r="M3967" s="6">
        <v>0.71299999999999997</v>
      </c>
      <c r="N3967" s="8">
        <f t="shared" si="185"/>
        <v>0.37376876024411665</v>
      </c>
    </row>
    <row r="3968" spans="1:14" x14ac:dyDescent="0.35">
      <c r="A3968" s="4">
        <v>22</v>
      </c>
      <c r="B3968" s="4">
        <f t="shared" si="183"/>
        <v>29.708266519602464</v>
      </c>
      <c r="G3968" s="4">
        <v>0</v>
      </c>
      <c r="H3968" s="4">
        <f t="shared" si="184"/>
        <v>0</v>
      </c>
      <c r="M3968" s="6">
        <v>0.63400000000000001</v>
      </c>
      <c r="N3968" s="8">
        <f t="shared" si="185"/>
        <v>5.711705726987564E-3</v>
      </c>
    </row>
    <row r="3969" spans="1:14" x14ac:dyDescent="0.35">
      <c r="A3969" s="4">
        <v>1</v>
      </c>
      <c r="B3969" s="4">
        <f t="shared" si="183"/>
        <v>-0.3718571701143138</v>
      </c>
      <c r="G3969" s="4">
        <v>9</v>
      </c>
      <c r="H3969" s="4">
        <f t="shared" si="184"/>
        <v>2.8509759604003371E-2</v>
      </c>
      <c r="M3969" s="6">
        <v>0.435</v>
      </c>
      <c r="N3969" s="8">
        <f t="shared" si="185"/>
        <v>-1.6660364085649029</v>
      </c>
    </row>
    <row r="3970" spans="1:14" x14ac:dyDescent="0.35">
      <c r="A3970" s="4">
        <v>1</v>
      </c>
      <c r="B3970" s="4">
        <f t="shared" ref="B3970:B4033" si="186">((A3970-E$3)/E$4)^3</f>
        <v>-0.3718571701143138</v>
      </c>
      <c r="G3970" s="4">
        <v>45</v>
      </c>
      <c r="H3970" s="4">
        <f t="shared" ref="H3970:H4033" si="187">((G3970-K$3)/K$4)^3</f>
        <v>3.5637199505004213</v>
      </c>
      <c r="M3970" s="6">
        <v>0.68899999999999995</v>
      </c>
      <c r="N3970" s="8">
        <f t="shared" ref="N3970:N4033" si="188">((M3970-Q$3)/Q$4)^3</f>
        <v>0.17169771294364591</v>
      </c>
    </row>
    <row r="3971" spans="1:14" x14ac:dyDescent="0.35">
      <c r="A3971" s="4">
        <v>1</v>
      </c>
      <c r="B3971" s="4">
        <f t="shared" si="186"/>
        <v>-0.3718571701143138</v>
      </c>
      <c r="G3971" s="4">
        <v>9</v>
      </c>
      <c r="H3971" s="4">
        <f t="shared" si="187"/>
        <v>2.8509759604003371E-2</v>
      </c>
      <c r="M3971" s="6">
        <v>0.82899999999999996</v>
      </c>
      <c r="N3971" s="8">
        <f t="shared" si="188"/>
        <v>3.4811743219759474</v>
      </c>
    </row>
    <row r="3972" spans="1:14" x14ac:dyDescent="0.35">
      <c r="A3972" s="4">
        <v>1</v>
      </c>
      <c r="B3972" s="4">
        <f t="shared" si="186"/>
        <v>-0.3718571701143138</v>
      </c>
      <c r="G3972" s="4">
        <v>17</v>
      </c>
      <c r="H3972" s="4">
        <f t="shared" si="187"/>
        <v>0.19213779003356452</v>
      </c>
      <c r="M3972" s="6">
        <v>0.745</v>
      </c>
      <c r="N3972" s="8">
        <f t="shared" si="188"/>
        <v>0.82981348288243606</v>
      </c>
    </row>
    <row r="3973" spans="1:14" x14ac:dyDescent="0.35">
      <c r="A3973" s="4">
        <v>7</v>
      </c>
      <c r="B3973" s="4">
        <f t="shared" si="186"/>
        <v>5.1167071081998236E-2</v>
      </c>
      <c r="G3973" s="4">
        <v>13</v>
      </c>
      <c r="H3973" s="4">
        <f t="shared" si="187"/>
        <v>8.592035919066586E-2</v>
      </c>
      <c r="M3973" s="6">
        <v>0.71399999999999997</v>
      </c>
      <c r="N3973" s="8">
        <f t="shared" si="188"/>
        <v>0.38454216089383025</v>
      </c>
    </row>
    <row r="3974" spans="1:14" x14ac:dyDescent="0.35">
      <c r="A3974" s="4">
        <v>3</v>
      </c>
      <c r="B3974" s="4">
        <f t="shared" si="186"/>
        <v>-4.4986550222447359E-2</v>
      </c>
      <c r="G3974" s="4">
        <v>54</v>
      </c>
      <c r="H3974" s="4">
        <f t="shared" si="187"/>
        <v>6.158108074464729</v>
      </c>
      <c r="M3974" s="6">
        <v>0.63300000000000001</v>
      </c>
      <c r="N3974" s="8">
        <f t="shared" si="188"/>
        <v>5.0794309975187892E-3</v>
      </c>
    </row>
    <row r="3975" spans="1:14" x14ac:dyDescent="0.35">
      <c r="A3975" s="4">
        <v>2</v>
      </c>
      <c r="B3975" s="4">
        <f t="shared" si="186"/>
        <v>-0.15518246266652197</v>
      </c>
      <c r="G3975" s="4">
        <v>54</v>
      </c>
      <c r="H3975" s="4">
        <f t="shared" si="187"/>
        <v>6.158108074464729</v>
      </c>
      <c r="M3975" s="6">
        <v>0.65400000000000003</v>
      </c>
      <c r="N3975" s="8">
        <f t="shared" si="188"/>
        <v>3.1513438524132152E-2</v>
      </c>
    </row>
    <row r="3976" spans="1:14" x14ac:dyDescent="0.35">
      <c r="A3976" s="4">
        <v>3</v>
      </c>
      <c r="B3976" s="4">
        <f t="shared" si="186"/>
        <v>-4.4986550222447359E-2</v>
      </c>
      <c r="G3976" s="4">
        <v>66</v>
      </c>
      <c r="H3976" s="4">
        <f t="shared" si="187"/>
        <v>11.243404454201036</v>
      </c>
      <c r="M3976" s="6">
        <v>0.44</v>
      </c>
      <c r="N3976" s="8">
        <f t="shared" si="188"/>
        <v>-1.5256583036524076</v>
      </c>
    </row>
    <row r="3977" spans="1:14" x14ac:dyDescent="0.35">
      <c r="A3977" s="4">
        <v>8</v>
      </c>
      <c r="B3977" s="4">
        <f t="shared" si="186"/>
        <v>0.16908744968147643</v>
      </c>
      <c r="G3977" s="4">
        <v>59</v>
      </c>
      <c r="H3977" s="4">
        <f t="shared" si="187"/>
        <v>8.0319697087937048</v>
      </c>
      <c r="M3977" s="6">
        <v>0.64800000000000002</v>
      </c>
      <c r="N3977" s="8">
        <f t="shared" si="188"/>
        <v>2.0735714741941285E-2</v>
      </c>
    </row>
    <row r="3978" spans="1:14" x14ac:dyDescent="0.35">
      <c r="A3978" s="4">
        <v>8</v>
      </c>
      <c r="B3978" s="4">
        <f t="shared" si="186"/>
        <v>0.16908744968147643</v>
      </c>
      <c r="G3978" s="4">
        <v>81</v>
      </c>
      <c r="H3978" s="4">
        <f t="shared" si="187"/>
        <v>20.783614751318456</v>
      </c>
      <c r="M3978" s="6">
        <v>0.56299999999999994</v>
      </c>
      <c r="N3978" s="8">
        <f t="shared" si="188"/>
        <v>-2.9213407048394591E-2</v>
      </c>
    </row>
    <row r="3979" spans="1:14" x14ac:dyDescent="0.35">
      <c r="A3979" s="4">
        <v>11</v>
      </c>
      <c r="B3979" s="4">
        <f t="shared" si="186"/>
        <v>1.3242916585882474</v>
      </c>
      <c r="G3979" s="4">
        <v>36</v>
      </c>
      <c r="H3979" s="4">
        <f t="shared" si="187"/>
        <v>1.8246246146562157</v>
      </c>
      <c r="M3979" s="6">
        <v>0.56699999999999995</v>
      </c>
      <c r="N3979" s="8">
        <f t="shared" si="188"/>
        <v>-2.2084365043111551E-2</v>
      </c>
    </row>
    <row r="3980" spans="1:14" x14ac:dyDescent="0.35">
      <c r="A3980" s="4">
        <v>6</v>
      </c>
      <c r="B3980" s="4">
        <f t="shared" si="186"/>
        <v>6.8073778701327808E-3</v>
      </c>
      <c r="G3980" s="4">
        <v>31</v>
      </c>
      <c r="H3980" s="4">
        <f t="shared" si="187"/>
        <v>1.1650675560533121</v>
      </c>
      <c r="M3980" s="6">
        <v>0.39</v>
      </c>
      <c r="N3980" s="8">
        <f t="shared" si="188"/>
        <v>-3.3345083155568944</v>
      </c>
    </row>
    <row r="3981" spans="1:14" x14ac:dyDescent="0.35">
      <c r="A3981" s="4">
        <v>5</v>
      </c>
      <c r="B3981" s="4">
        <f t="shared" si="186"/>
        <v>4.7396761401866345E-7</v>
      </c>
      <c r="G3981" s="4">
        <v>27</v>
      </c>
      <c r="H3981" s="4">
        <f t="shared" si="187"/>
        <v>0.76976350930809112</v>
      </c>
      <c r="M3981" s="6">
        <v>0.33700000000000002</v>
      </c>
      <c r="N3981" s="8">
        <f t="shared" si="188"/>
        <v>-6.4070411821925068</v>
      </c>
    </row>
    <row r="3982" spans="1:14" x14ac:dyDescent="0.35">
      <c r="A3982" s="4">
        <v>8</v>
      </c>
      <c r="B3982" s="4">
        <f t="shared" si="186"/>
        <v>0.16908744968147643</v>
      </c>
      <c r="G3982" s="4">
        <v>0</v>
      </c>
      <c r="H3982" s="4">
        <f t="shared" si="187"/>
        <v>0</v>
      </c>
      <c r="M3982" s="6">
        <v>0.56299999999999994</v>
      </c>
      <c r="N3982" s="8">
        <f t="shared" si="188"/>
        <v>-2.9213407048394591E-2</v>
      </c>
    </row>
    <row r="3983" spans="1:14" x14ac:dyDescent="0.35">
      <c r="A3983" s="4">
        <v>6</v>
      </c>
      <c r="B3983" s="4">
        <f t="shared" si="186"/>
        <v>6.8073778701327808E-3</v>
      </c>
      <c r="G3983" s="4">
        <v>0</v>
      </c>
      <c r="H3983" s="4">
        <f t="shared" si="187"/>
        <v>0</v>
      </c>
      <c r="M3983" s="6">
        <v>0.48</v>
      </c>
      <c r="N3983" s="8">
        <f t="shared" si="188"/>
        <v>-0.67449425295546106</v>
      </c>
    </row>
    <row r="3984" spans="1:14" x14ac:dyDescent="0.35">
      <c r="A3984" s="4">
        <v>1</v>
      </c>
      <c r="B3984" s="4">
        <f t="shared" si="186"/>
        <v>-0.3718571701143138</v>
      </c>
      <c r="G3984" s="4">
        <v>49</v>
      </c>
      <c r="H3984" s="4">
        <f t="shared" si="187"/>
        <v>4.6010215468469022</v>
      </c>
      <c r="M3984" s="6">
        <v>0.49199999999999999</v>
      </c>
      <c r="N3984" s="8">
        <f t="shared" si="188"/>
        <v>-0.50193054467516229</v>
      </c>
    </row>
    <row r="3985" spans="1:14" x14ac:dyDescent="0.35">
      <c r="A3985" s="4">
        <v>1</v>
      </c>
      <c r="B3985" s="4">
        <f t="shared" si="186"/>
        <v>-0.3718571701143138</v>
      </c>
      <c r="G3985" s="4">
        <v>23</v>
      </c>
      <c r="H3985" s="4">
        <f t="shared" si="187"/>
        <v>0.47582749671043761</v>
      </c>
      <c r="M3985" s="6">
        <v>0.64600000000000002</v>
      </c>
      <c r="N3985" s="8">
        <f t="shared" si="188"/>
        <v>1.7783515192495259E-2</v>
      </c>
    </row>
    <row r="3986" spans="1:14" x14ac:dyDescent="0.35">
      <c r="A3986" s="4">
        <v>1</v>
      </c>
      <c r="B3986" s="4">
        <f t="shared" si="186"/>
        <v>-0.3718571701143138</v>
      </c>
      <c r="G3986" s="4">
        <v>0</v>
      </c>
      <c r="H3986" s="4">
        <f t="shared" si="187"/>
        <v>0</v>
      </c>
      <c r="M3986" s="6">
        <v>0.23899999999999999</v>
      </c>
      <c r="N3986" s="8">
        <f t="shared" si="188"/>
        <v>-16.177973567794549</v>
      </c>
    </row>
    <row r="3987" spans="1:14" x14ac:dyDescent="0.35">
      <c r="A3987" s="4">
        <v>2</v>
      </c>
      <c r="B3987" s="4">
        <f t="shared" si="186"/>
        <v>-0.15518246266652197</v>
      </c>
      <c r="G3987" s="4">
        <v>38</v>
      </c>
      <c r="H3987" s="4">
        <f t="shared" si="187"/>
        <v>2.1459362537597708</v>
      </c>
      <c r="M3987" s="6">
        <v>0.66100000000000003</v>
      </c>
      <c r="N3987" s="8">
        <f t="shared" si="188"/>
        <v>4.8169368662902272E-2</v>
      </c>
    </row>
    <row r="3988" spans="1:14" x14ac:dyDescent="0.35">
      <c r="A3988" s="4">
        <v>1</v>
      </c>
      <c r="B3988" s="4">
        <f t="shared" si="186"/>
        <v>-0.3718571701143138</v>
      </c>
      <c r="G3988" s="4">
        <v>68</v>
      </c>
      <c r="H3988" s="4">
        <f t="shared" si="187"/>
        <v>12.296818562148129</v>
      </c>
      <c r="M3988" s="6">
        <v>0.624</v>
      </c>
      <c r="N3988" s="8">
        <f t="shared" si="188"/>
        <v>1.338245973621058E-3</v>
      </c>
    </row>
    <row r="3989" spans="1:14" x14ac:dyDescent="0.35">
      <c r="A3989" s="4">
        <v>4</v>
      </c>
      <c r="B3989" s="4">
        <f t="shared" si="186"/>
        <v>-5.2615367038240336E-3</v>
      </c>
      <c r="G3989" s="4">
        <v>68</v>
      </c>
      <c r="H3989" s="4">
        <f t="shared" si="187"/>
        <v>12.296818562148129</v>
      </c>
      <c r="M3989" s="6">
        <v>0.58399999999999996</v>
      </c>
      <c r="N3989" s="8">
        <f t="shared" si="188"/>
        <v>-4.412471126658702E-3</v>
      </c>
    </row>
    <row r="3990" spans="1:14" x14ac:dyDescent="0.35">
      <c r="A3990" s="4">
        <v>5</v>
      </c>
      <c r="B3990" s="4">
        <f t="shared" si="186"/>
        <v>4.7396761401866345E-7</v>
      </c>
      <c r="G3990" s="4">
        <v>60</v>
      </c>
      <c r="H3990" s="4">
        <f t="shared" si="187"/>
        <v>8.4473361789639636</v>
      </c>
      <c r="M3990" s="6">
        <v>0.67800000000000005</v>
      </c>
      <c r="N3990" s="8">
        <f t="shared" si="188"/>
        <v>0.11086441160228645</v>
      </c>
    </row>
    <row r="3991" spans="1:14" x14ac:dyDescent="0.35">
      <c r="A3991" s="4">
        <v>5</v>
      </c>
      <c r="B3991" s="4">
        <f t="shared" si="186"/>
        <v>4.7396761401866345E-7</v>
      </c>
      <c r="G3991" s="4">
        <v>31</v>
      </c>
      <c r="H3991" s="4">
        <f t="shared" si="187"/>
        <v>1.1650675560533121</v>
      </c>
      <c r="M3991" s="6">
        <v>0.432</v>
      </c>
      <c r="N3991" s="8">
        <f t="shared" si="188"/>
        <v>-1.7542592420741863</v>
      </c>
    </row>
    <row r="3992" spans="1:14" x14ac:dyDescent="0.35">
      <c r="A3992" s="4">
        <v>2</v>
      </c>
      <c r="B3992" s="4">
        <f t="shared" si="186"/>
        <v>-0.15518246266652197</v>
      </c>
      <c r="G3992" s="4">
        <v>52</v>
      </c>
      <c r="H3992" s="4">
        <f t="shared" si="187"/>
        <v>5.498902988202615</v>
      </c>
      <c r="M3992" s="6">
        <v>0.55900000000000005</v>
      </c>
      <c r="N3992" s="8">
        <f t="shared" si="188"/>
        <v>-3.7731989303156077E-2</v>
      </c>
    </row>
    <row r="3993" spans="1:14" x14ac:dyDescent="0.35">
      <c r="A3993" s="4">
        <v>3</v>
      </c>
      <c r="B3993" s="4">
        <f t="shared" si="186"/>
        <v>-4.4986550222447359E-2</v>
      </c>
      <c r="G3993" s="4">
        <v>69</v>
      </c>
      <c r="H3993" s="4">
        <f t="shared" si="187"/>
        <v>12.847342411181817</v>
      </c>
      <c r="M3993" s="6">
        <v>0.68100000000000005</v>
      </c>
      <c r="N3993" s="8">
        <f t="shared" si="188"/>
        <v>0.12572149930310239</v>
      </c>
    </row>
    <row r="3994" spans="1:14" x14ac:dyDescent="0.35">
      <c r="A3994" s="4">
        <v>57</v>
      </c>
      <c r="B3994" s="4">
        <f t="shared" si="186"/>
        <v>845.92346143077077</v>
      </c>
      <c r="G3994" s="4">
        <v>64</v>
      </c>
      <c r="H3994" s="4">
        <f t="shared" si="187"/>
        <v>10.251937478233007</v>
      </c>
      <c r="M3994" s="6">
        <v>0.69699999999999995</v>
      </c>
      <c r="N3994" s="8">
        <f t="shared" si="188"/>
        <v>0.22770448756363215</v>
      </c>
    </row>
    <row r="3995" spans="1:14" x14ac:dyDescent="0.35">
      <c r="A3995" s="4">
        <v>6</v>
      </c>
      <c r="B3995" s="4">
        <f t="shared" si="186"/>
        <v>6.8073778701327808E-3</v>
      </c>
      <c r="G3995" s="4">
        <v>0</v>
      </c>
      <c r="H3995" s="4">
        <f t="shared" si="187"/>
        <v>0</v>
      </c>
      <c r="M3995" s="6">
        <v>0.56699999999999995</v>
      </c>
      <c r="N3995" s="8">
        <f t="shared" si="188"/>
        <v>-2.2084365043111551E-2</v>
      </c>
    </row>
    <row r="3996" spans="1:14" x14ac:dyDescent="0.35">
      <c r="A3996" s="4">
        <v>1</v>
      </c>
      <c r="B3996" s="4">
        <f t="shared" si="186"/>
        <v>-0.3718571701143138</v>
      </c>
      <c r="G3996" s="4">
        <v>85</v>
      </c>
      <c r="H3996" s="4">
        <f t="shared" si="187"/>
        <v>24.01722375419557</v>
      </c>
      <c r="M3996" s="6">
        <v>0.69599999999999995</v>
      </c>
      <c r="N3996" s="8">
        <f t="shared" si="188"/>
        <v>0.22012126474077942</v>
      </c>
    </row>
    <row r="3997" spans="1:14" x14ac:dyDescent="0.35">
      <c r="A3997" s="4">
        <v>2</v>
      </c>
      <c r="B3997" s="4">
        <f t="shared" si="186"/>
        <v>-0.15518246266652197</v>
      </c>
      <c r="G3997" s="4">
        <v>61</v>
      </c>
      <c r="H3997" s="4">
        <f t="shared" si="187"/>
        <v>8.8767815427658281</v>
      </c>
      <c r="M3997" s="6">
        <v>0.377</v>
      </c>
      <c r="N3997" s="8">
        <f t="shared" si="188"/>
        <v>-3.9675589736701231</v>
      </c>
    </row>
    <row r="3998" spans="1:14" x14ac:dyDescent="0.35">
      <c r="A3998" s="4">
        <v>5</v>
      </c>
      <c r="B3998" s="4">
        <f t="shared" si="186"/>
        <v>4.7396761401866345E-7</v>
      </c>
      <c r="G3998" s="4">
        <v>60</v>
      </c>
      <c r="H3998" s="4">
        <f t="shared" si="187"/>
        <v>8.4473361789639636</v>
      </c>
      <c r="M3998" s="6">
        <v>0.36399999999999999</v>
      </c>
      <c r="N3998" s="8">
        <f t="shared" si="188"/>
        <v>-4.6760525096263397</v>
      </c>
    </row>
    <row r="3999" spans="1:14" x14ac:dyDescent="0.35">
      <c r="A3999" s="4">
        <v>4</v>
      </c>
      <c r="B3999" s="4">
        <f t="shared" si="186"/>
        <v>-5.2615367038240336E-3</v>
      </c>
      <c r="G3999" s="4">
        <v>59</v>
      </c>
      <c r="H3999" s="4">
        <f t="shared" si="187"/>
        <v>8.0319697087937048</v>
      </c>
      <c r="M3999" s="6">
        <v>0.43</v>
      </c>
      <c r="N3999" s="8">
        <f t="shared" si="188"/>
        <v>-1.8147716709018742</v>
      </c>
    </row>
    <row r="4000" spans="1:14" x14ac:dyDescent="0.35">
      <c r="A4000" s="4">
        <v>8</v>
      </c>
      <c r="B4000" s="4">
        <f t="shared" si="186"/>
        <v>0.16908744968147643</v>
      </c>
      <c r="G4000" s="4">
        <v>53</v>
      </c>
      <c r="H4000" s="4">
        <f t="shared" si="187"/>
        <v>5.8222873533130457</v>
      </c>
      <c r="M4000" s="6">
        <v>0.39500000000000002</v>
      </c>
      <c r="N4000" s="8">
        <f t="shared" si="188"/>
        <v>-3.1102167302206793</v>
      </c>
    </row>
    <row r="4001" spans="1:14" x14ac:dyDescent="0.35">
      <c r="A4001" s="4">
        <v>11</v>
      </c>
      <c r="B4001" s="4">
        <f t="shared" si="186"/>
        <v>1.3242916585882474</v>
      </c>
      <c r="G4001" s="4">
        <v>49</v>
      </c>
      <c r="H4001" s="4">
        <f t="shared" si="187"/>
        <v>4.6010215468469022</v>
      </c>
      <c r="M4001" s="6">
        <v>0.40300000000000002</v>
      </c>
      <c r="N4001" s="8">
        <f t="shared" si="188"/>
        <v>-2.7726534591229286</v>
      </c>
    </row>
    <row r="4002" spans="1:14" x14ac:dyDescent="0.35">
      <c r="A4002" s="4">
        <v>14</v>
      </c>
      <c r="B4002" s="4">
        <f t="shared" si="186"/>
        <v>4.4378262948011065</v>
      </c>
      <c r="G4002" s="4">
        <v>67</v>
      </c>
      <c r="H4002" s="4">
        <f t="shared" si="187"/>
        <v>11.762250792563604</v>
      </c>
      <c r="M4002" s="6">
        <v>0.42599999999999999</v>
      </c>
      <c r="N4002" s="8">
        <f t="shared" si="188"/>
        <v>-1.9399394166376707</v>
      </c>
    </row>
    <row r="4003" spans="1:14" x14ac:dyDescent="0.35">
      <c r="A4003" s="4">
        <v>6</v>
      </c>
      <c r="B4003" s="4">
        <f t="shared" si="186"/>
        <v>6.8073778701327808E-3</v>
      </c>
      <c r="G4003" s="4">
        <v>59</v>
      </c>
      <c r="H4003" s="4">
        <f t="shared" si="187"/>
        <v>8.0319697087937048</v>
      </c>
      <c r="M4003" s="6">
        <v>0.439</v>
      </c>
      <c r="N4003" s="8">
        <f t="shared" si="188"/>
        <v>-1.5530769507924198</v>
      </c>
    </row>
    <row r="4004" spans="1:14" x14ac:dyDescent="0.35">
      <c r="A4004" s="4">
        <v>9</v>
      </c>
      <c r="B4004" s="4">
        <f t="shared" si="186"/>
        <v>0.39657640974683322</v>
      </c>
      <c r="G4004" s="4">
        <v>50</v>
      </c>
      <c r="H4004" s="4">
        <f t="shared" si="187"/>
        <v>4.8885047331967373</v>
      </c>
      <c r="M4004" s="6">
        <v>0.55800000000000005</v>
      </c>
      <c r="N4004" s="8">
        <f t="shared" si="188"/>
        <v>-4.0093248970166619E-2</v>
      </c>
    </row>
    <row r="4005" spans="1:14" x14ac:dyDescent="0.35">
      <c r="A4005" s="4">
        <v>7</v>
      </c>
      <c r="B4005" s="4">
        <f t="shared" si="186"/>
        <v>5.1167071081998236E-2</v>
      </c>
      <c r="G4005" s="4">
        <v>58</v>
      </c>
      <c r="H4005" s="4">
        <f t="shared" si="187"/>
        <v>7.6304474840278536</v>
      </c>
      <c r="M4005" s="6">
        <v>0.36</v>
      </c>
      <c r="N4005" s="8">
        <f t="shared" si="188"/>
        <v>-4.9098856403539974</v>
      </c>
    </row>
    <row r="4006" spans="1:14" x14ac:dyDescent="0.35">
      <c r="A4006" s="4">
        <v>3</v>
      </c>
      <c r="B4006" s="4">
        <f t="shared" si="186"/>
        <v>-4.4986550222447359E-2</v>
      </c>
      <c r="G4006" s="4">
        <v>61</v>
      </c>
      <c r="H4006" s="4">
        <f t="shared" si="187"/>
        <v>8.8767815427658281</v>
      </c>
      <c r="M4006" s="6">
        <v>0.41499999999999998</v>
      </c>
      <c r="N4006" s="8">
        <f t="shared" si="188"/>
        <v>-2.3135368090161528</v>
      </c>
    </row>
    <row r="4007" spans="1:14" x14ac:dyDescent="0.35">
      <c r="A4007" s="4">
        <v>1</v>
      </c>
      <c r="B4007" s="4">
        <f t="shared" si="186"/>
        <v>-0.3718571701143138</v>
      </c>
      <c r="G4007" s="4">
        <v>60</v>
      </c>
      <c r="H4007" s="4">
        <f t="shared" si="187"/>
        <v>8.4473361789639636</v>
      </c>
      <c r="M4007" s="6">
        <v>0.47299999999999998</v>
      </c>
      <c r="N4007" s="8">
        <f t="shared" si="188"/>
        <v>-0.79138732285711255</v>
      </c>
    </row>
    <row r="4008" spans="1:14" x14ac:dyDescent="0.35">
      <c r="A4008" s="4">
        <v>3</v>
      </c>
      <c r="B4008" s="4">
        <f t="shared" si="186"/>
        <v>-4.4986550222447359E-2</v>
      </c>
      <c r="G4008" s="4">
        <v>57</v>
      </c>
      <c r="H4008" s="4">
        <f t="shared" si="187"/>
        <v>7.2425348564392262</v>
      </c>
      <c r="M4008" s="6">
        <v>0.57399999999999995</v>
      </c>
      <c r="N4008" s="8">
        <f t="shared" si="188"/>
        <v>-1.2579996149471865E-2</v>
      </c>
    </row>
    <row r="4009" spans="1:14" x14ac:dyDescent="0.35">
      <c r="A4009" s="4">
        <v>2</v>
      </c>
      <c r="B4009" s="4">
        <f t="shared" si="186"/>
        <v>-0.15518246266652197</v>
      </c>
      <c r="G4009" s="4">
        <v>41</v>
      </c>
      <c r="H4009" s="4">
        <f t="shared" si="187"/>
        <v>2.6953650777332196</v>
      </c>
      <c r="M4009" s="6">
        <v>0.53400000000000003</v>
      </c>
      <c r="N4009" s="8">
        <f t="shared" si="188"/>
        <v>-0.13016323658793552</v>
      </c>
    </row>
    <row r="4010" spans="1:14" x14ac:dyDescent="0.35">
      <c r="A4010" s="4">
        <v>2</v>
      </c>
      <c r="B4010" s="4">
        <f t="shared" si="186"/>
        <v>-0.15518246266652197</v>
      </c>
      <c r="G4010" s="4">
        <v>2</v>
      </c>
      <c r="H4010" s="4">
        <f t="shared" si="187"/>
        <v>3.1286430292459127E-4</v>
      </c>
      <c r="M4010" s="6">
        <v>0.55700000000000005</v>
      </c>
      <c r="N4010" s="8">
        <f t="shared" si="188"/>
        <v>-4.255102052899562E-2</v>
      </c>
    </row>
    <row r="4011" spans="1:14" x14ac:dyDescent="0.35">
      <c r="A4011" s="4">
        <v>4</v>
      </c>
      <c r="B4011" s="4">
        <f t="shared" si="186"/>
        <v>-5.2615367038240336E-3</v>
      </c>
      <c r="G4011" s="4">
        <v>11</v>
      </c>
      <c r="H4011" s="4">
        <f t="shared" si="187"/>
        <v>5.2052798399078858E-2</v>
      </c>
      <c r="M4011" s="6">
        <v>0.77500000000000002</v>
      </c>
      <c r="N4011" s="8">
        <f t="shared" si="188"/>
        <v>1.50259062470678</v>
      </c>
    </row>
    <row r="4012" spans="1:14" x14ac:dyDescent="0.35">
      <c r="A4012" s="4">
        <v>18</v>
      </c>
      <c r="B4012" s="4">
        <f t="shared" si="186"/>
        <v>13.315866069213472</v>
      </c>
      <c r="G4012" s="4">
        <v>0</v>
      </c>
      <c r="H4012" s="4">
        <f t="shared" si="187"/>
        <v>0</v>
      </c>
      <c r="M4012" s="6">
        <v>0.79900000000000004</v>
      </c>
      <c r="N4012" s="8">
        <f t="shared" si="188"/>
        <v>2.2475956414302658</v>
      </c>
    </row>
    <row r="4013" spans="1:14" x14ac:dyDescent="0.35">
      <c r="A4013" s="4">
        <v>2</v>
      </c>
      <c r="B4013" s="4">
        <f t="shared" si="186"/>
        <v>-0.15518246266652197</v>
      </c>
      <c r="G4013" s="4">
        <v>0</v>
      </c>
      <c r="H4013" s="4">
        <f t="shared" si="187"/>
        <v>0</v>
      </c>
      <c r="M4013" s="6">
        <v>0.67700000000000005</v>
      </c>
      <c r="N4013" s="8">
        <f t="shared" si="188"/>
        <v>0.10618555281088778</v>
      </c>
    </row>
    <row r="4014" spans="1:14" x14ac:dyDescent="0.35">
      <c r="A4014" s="4">
        <v>2</v>
      </c>
      <c r="B4014" s="4">
        <f t="shared" si="186"/>
        <v>-0.15518246266652197</v>
      </c>
      <c r="G4014" s="4">
        <v>46</v>
      </c>
      <c r="H4014" s="4">
        <f t="shared" si="187"/>
        <v>3.8066199736835009</v>
      </c>
      <c r="M4014" s="6">
        <v>0.26100000000000001</v>
      </c>
      <c r="N4014" s="8">
        <f t="shared" si="188"/>
        <v>-13.452925144365063</v>
      </c>
    </row>
    <row r="4015" spans="1:14" x14ac:dyDescent="0.35">
      <c r="A4015" s="4">
        <v>2</v>
      </c>
      <c r="B4015" s="4">
        <f t="shared" si="186"/>
        <v>-0.15518246266652197</v>
      </c>
      <c r="G4015" s="4">
        <v>0</v>
      </c>
      <c r="H4015" s="4">
        <f t="shared" si="187"/>
        <v>0</v>
      </c>
      <c r="M4015" s="6">
        <v>0.80400000000000005</v>
      </c>
      <c r="N4015" s="8">
        <f t="shared" si="188"/>
        <v>2.4286968119292918</v>
      </c>
    </row>
    <row r="4016" spans="1:14" x14ac:dyDescent="0.35">
      <c r="A4016" s="4">
        <v>3</v>
      </c>
      <c r="B4016" s="4">
        <f t="shared" si="186"/>
        <v>-4.4986550222447359E-2</v>
      </c>
      <c r="G4016" s="4">
        <v>64</v>
      </c>
      <c r="H4016" s="4">
        <f t="shared" si="187"/>
        <v>10.251937478233007</v>
      </c>
      <c r="M4016" s="6">
        <v>0.82499999999999996</v>
      </c>
      <c r="N4016" s="8">
        <f t="shared" si="188"/>
        <v>3.2956134371334542</v>
      </c>
    </row>
    <row r="4017" spans="1:14" x14ac:dyDescent="0.35">
      <c r="A4017" s="4">
        <v>1</v>
      </c>
      <c r="B4017" s="4">
        <f t="shared" si="186"/>
        <v>-0.3718571701143138</v>
      </c>
      <c r="G4017" s="4">
        <v>50</v>
      </c>
      <c r="H4017" s="4">
        <f t="shared" si="187"/>
        <v>4.8885047331967373</v>
      </c>
      <c r="M4017" s="6">
        <v>0.58499999999999996</v>
      </c>
      <c r="N4017" s="8">
        <f t="shared" si="188"/>
        <v>-3.8819936858601068E-3</v>
      </c>
    </row>
    <row r="4018" spans="1:14" x14ac:dyDescent="0.35">
      <c r="A4018" s="4">
        <v>2</v>
      </c>
      <c r="B4018" s="4">
        <f t="shared" si="186"/>
        <v>-0.15518246266652197</v>
      </c>
      <c r="G4018" s="4">
        <v>17</v>
      </c>
      <c r="H4018" s="4">
        <f t="shared" si="187"/>
        <v>0.19213779003356452</v>
      </c>
      <c r="M4018" s="6">
        <v>0.64100000000000001</v>
      </c>
      <c r="N4018" s="8">
        <f t="shared" si="188"/>
        <v>1.1657241397886296E-2</v>
      </c>
    </row>
    <row r="4019" spans="1:14" x14ac:dyDescent="0.35">
      <c r="A4019" s="4">
        <v>3</v>
      </c>
      <c r="B4019" s="4">
        <f t="shared" si="186"/>
        <v>-4.4986550222447359E-2</v>
      </c>
      <c r="G4019" s="4">
        <v>51</v>
      </c>
      <c r="H4019" s="4">
        <f t="shared" si="187"/>
        <v>5.1877203309062425</v>
      </c>
      <c r="M4019" s="6">
        <v>0.54100000000000004</v>
      </c>
      <c r="N4019" s="8">
        <f t="shared" si="188"/>
        <v>-9.6578412957659648E-2</v>
      </c>
    </row>
    <row r="4020" spans="1:14" x14ac:dyDescent="0.35">
      <c r="A4020" s="4">
        <v>2</v>
      </c>
      <c r="B4020" s="4">
        <f t="shared" si="186"/>
        <v>-0.15518246266652197</v>
      </c>
      <c r="G4020" s="4">
        <v>37</v>
      </c>
      <c r="H4020" s="4">
        <f t="shared" si="187"/>
        <v>1.9809394420049145</v>
      </c>
      <c r="M4020" s="6">
        <v>0.753</v>
      </c>
      <c r="N4020" s="8">
        <f t="shared" si="188"/>
        <v>0.98374746787381828</v>
      </c>
    </row>
    <row r="4021" spans="1:14" x14ac:dyDescent="0.35">
      <c r="A4021" s="4">
        <v>4</v>
      </c>
      <c r="B4021" s="4">
        <f t="shared" si="186"/>
        <v>-5.2615367038240336E-3</v>
      </c>
      <c r="G4021" s="4">
        <v>34</v>
      </c>
      <c r="H4021" s="4">
        <f t="shared" si="187"/>
        <v>1.5371023202685161</v>
      </c>
      <c r="M4021" s="6">
        <v>0.61399999999999999</v>
      </c>
      <c r="N4021" s="8">
        <f t="shared" si="188"/>
        <v>7.222365678113557E-5</v>
      </c>
    </row>
    <row r="4022" spans="1:14" x14ac:dyDescent="0.35">
      <c r="A4022" s="4">
        <v>8</v>
      </c>
      <c r="B4022" s="4">
        <f t="shared" si="186"/>
        <v>0.16908744968147643</v>
      </c>
      <c r="G4022" s="4">
        <v>59</v>
      </c>
      <c r="H4022" s="4">
        <f t="shared" si="187"/>
        <v>8.0319697087937048</v>
      </c>
      <c r="M4022" s="6">
        <v>0.85099999999999998</v>
      </c>
      <c r="N4022" s="8">
        <f t="shared" si="188"/>
        <v>4.6273028357254438</v>
      </c>
    </row>
    <row r="4023" spans="1:14" x14ac:dyDescent="0.35">
      <c r="A4023" s="4">
        <v>1</v>
      </c>
      <c r="B4023" s="4">
        <f t="shared" si="186"/>
        <v>-0.3718571701143138</v>
      </c>
      <c r="G4023" s="4">
        <v>0</v>
      </c>
      <c r="H4023" s="4">
        <f t="shared" si="187"/>
        <v>0</v>
      </c>
      <c r="M4023" s="6">
        <v>0.77500000000000002</v>
      </c>
      <c r="N4023" s="8">
        <f t="shared" si="188"/>
        <v>1.50259062470678</v>
      </c>
    </row>
    <row r="4024" spans="1:14" x14ac:dyDescent="0.35">
      <c r="A4024" s="4">
        <v>3</v>
      </c>
      <c r="B4024" s="4">
        <f t="shared" si="186"/>
        <v>-4.4986550222447359E-2</v>
      </c>
      <c r="G4024" s="4">
        <v>24</v>
      </c>
      <c r="H4024" s="4">
        <f t="shared" si="187"/>
        <v>0.54062951545369364</v>
      </c>
      <c r="M4024" s="6">
        <v>0.78900000000000003</v>
      </c>
      <c r="N4024" s="8">
        <f t="shared" si="188"/>
        <v>1.9128545066973117</v>
      </c>
    </row>
    <row r="4025" spans="1:14" x14ac:dyDescent="0.35">
      <c r="A4025" s="4">
        <v>1</v>
      </c>
      <c r="B4025" s="4">
        <f t="shared" si="186"/>
        <v>-0.3718571701143138</v>
      </c>
      <c r="G4025" s="4">
        <v>15</v>
      </c>
      <c r="H4025" s="4">
        <f t="shared" si="187"/>
        <v>0.13198962779631193</v>
      </c>
      <c r="M4025" s="6">
        <v>0.51800000000000002</v>
      </c>
      <c r="N4025" s="8">
        <f t="shared" si="188"/>
        <v>-0.23429050205564136</v>
      </c>
    </row>
    <row r="4026" spans="1:14" x14ac:dyDescent="0.35">
      <c r="A4026" s="4">
        <v>11</v>
      </c>
      <c r="B4026" s="4">
        <f t="shared" si="186"/>
        <v>1.3242916585882474</v>
      </c>
      <c r="G4026" s="4">
        <v>55</v>
      </c>
      <c r="H4026" s="4">
        <f t="shared" si="187"/>
        <v>6.5065997998848584</v>
      </c>
      <c r="M4026" s="6">
        <v>0.86499999999999999</v>
      </c>
      <c r="N4026" s="8">
        <f t="shared" si="188"/>
        <v>5.473771523177267</v>
      </c>
    </row>
    <row r="4027" spans="1:14" x14ac:dyDescent="0.35">
      <c r="A4027" s="4">
        <v>1</v>
      </c>
      <c r="B4027" s="4">
        <f t="shared" si="186"/>
        <v>-0.3718571701143138</v>
      </c>
      <c r="G4027" s="4">
        <v>31</v>
      </c>
      <c r="H4027" s="4">
        <f t="shared" si="187"/>
        <v>1.1650675560533121</v>
      </c>
      <c r="M4027" s="6">
        <v>0.61399999999999999</v>
      </c>
      <c r="N4027" s="8">
        <f t="shared" si="188"/>
        <v>7.222365678113557E-5</v>
      </c>
    </row>
    <row r="4028" spans="1:14" x14ac:dyDescent="0.35">
      <c r="A4028" s="4">
        <v>1</v>
      </c>
      <c r="B4028" s="4">
        <f t="shared" si="186"/>
        <v>-0.3718571701143138</v>
      </c>
      <c r="G4028" s="4">
        <v>50</v>
      </c>
      <c r="H4028" s="4">
        <f t="shared" si="187"/>
        <v>4.8885047331967373</v>
      </c>
      <c r="M4028" s="6">
        <v>0.56699999999999995</v>
      </c>
      <c r="N4028" s="8">
        <f t="shared" si="188"/>
        <v>-2.2084365043111551E-2</v>
      </c>
    </row>
    <row r="4029" spans="1:14" x14ac:dyDescent="0.35">
      <c r="A4029" s="4">
        <v>9</v>
      </c>
      <c r="B4029" s="4">
        <f t="shared" si="186"/>
        <v>0.39657640974683322</v>
      </c>
      <c r="G4029" s="4">
        <v>61</v>
      </c>
      <c r="H4029" s="4">
        <f t="shared" si="187"/>
        <v>8.8767815427658281</v>
      </c>
      <c r="M4029" s="6">
        <v>0.67300000000000004</v>
      </c>
      <c r="N4029" s="8">
        <f t="shared" si="188"/>
        <v>8.8786086516453769E-2</v>
      </c>
    </row>
    <row r="4030" spans="1:14" x14ac:dyDescent="0.35">
      <c r="A4030" s="4">
        <v>5</v>
      </c>
      <c r="B4030" s="4">
        <f t="shared" si="186"/>
        <v>4.7396761401866345E-7</v>
      </c>
      <c r="G4030" s="4">
        <v>73</v>
      </c>
      <c r="H4030" s="4">
        <f t="shared" si="187"/>
        <v>15.213691566351965</v>
      </c>
      <c r="M4030" s="6">
        <v>0.61499999999999999</v>
      </c>
      <c r="N4030" s="8">
        <f t="shared" si="188"/>
        <v>1.1408527330985834E-4</v>
      </c>
    </row>
    <row r="4031" spans="1:14" x14ac:dyDescent="0.35">
      <c r="A4031" s="4">
        <v>22</v>
      </c>
      <c r="B4031" s="4">
        <f t="shared" si="186"/>
        <v>29.708266519602464</v>
      </c>
      <c r="G4031" s="4">
        <v>0</v>
      </c>
      <c r="H4031" s="4">
        <f t="shared" si="187"/>
        <v>0</v>
      </c>
      <c r="M4031" s="6">
        <v>0.65</v>
      </c>
      <c r="N4031" s="8">
        <f t="shared" si="188"/>
        <v>2.3997791812388321E-2</v>
      </c>
    </row>
    <row r="4032" spans="1:14" x14ac:dyDescent="0.35">
      <c r="A4032" s="4">
        <v>11</v>
      </c>
      <c r="B4032" s="4">
        <f t="shared" si="186"/>
        <v>1.3242916585882474</v>
      </c>
      <c r="G4032" s="4">
        <v>0</v>
      </c>
      <c r="H4032" s="4">
        <f t="shared" si="187"/>
        <v>0</v>
      </c>
      <c r="M4032" s="6">
        <v>0.72099999999999997</v>
      </c>
      <c r="N4032" s="8">
        <f t="shared" si="188"/>
        <v>0.46580577855570798</v>
      </c>
    </row>
    <row r="4033" spans="1:14" x14ac:dyDescent="0.35">
      <c r="A4033" s="4">
        <v>2</v>
      </c>
      <c r="B4033" s="4">
        <f t="shared" si="186"/>
        <v>-0.15518246266652197</v>
      </c>
      <c r="G4033" s="4">
        <v>53</v>
      </c>
      <c r="H4033" s="4">
        <f t="shared" si="187"/>
        <v>5.8222873533130457</v>
      </c>
      <c r="M4033" s="6">
        <v>0.501</v>
      </c>
      <c r="N4033" s="8">
        <f t="shared" si="188"/>
        <v>-0.39386771973181678</v>
      </c>
    </row>
    <row r="4034" spans="1:14" x14ac:dyDescent="0.35">
      <c r="A4034" s="4">
        <v>8</v>
      </c>
      <c r="B4034" s="4">
        <f t="shared" ref="B4034:B4097" si="189">((A4034-E$3)/E$4)^3</f>
        <v>0.16908744968147643</v>
      </c>
      <c r="G4034" s="4">
        <v>8</v>
      </c>
      <c r="H4034" s="4">
        <f t="shared" ref="H4034:H4097" si="190">((G4034-K$3)/K$4)^3</f>
        <v>2.0023315387173841E-2</v>
      </c>
      <c r="M4034" s="6">
        <v>0.66400000000000003</v>
      </c>
      <c r="N4034" s="8">
        <f t="shared" ref="N4034:N4097" si="191">((M4034-Q$3)/Q$4)^3</f>
        <v>5.6807962058326139E-2</v>
      </c>
    </row>
    <row r="4035" spans="1:14" x14ac:dyDescent="0.35">
      <c r="A4035" s="4">
        <v>14</v>
      </c>
      <c r="B4035" s="4">
        <f t="shared" si="189"/>
        <v>4.4378262948011065</v>
      </c>
      <c r="G4035" s="4">
        <v>17</v>
      </c>
      <c r="H4035" s="4">
        <f t="shared" si="190"/>
        <v>0.19213779003356452</v>
      </c>
      <c r="M4035" s="6">
        <v>0.55000000000000004</v>
      </c>
      <c r="N4035" s="8">
        <f t="shared" si="191"/>
        <v>-6.2620136932312914E-2</v>
      </c>
    </row>
    <row r="4036" spans="1:14" x14ac:dyDescent="0.35">
      <c r="A4036" s="4">
        <v>3</v>
      </c>
      <c r="B4036" s="4">
        <f t="shared" si="189"/>
        <v>-4.4986550222447359E-2</v>
      </c>
      <c r="G4036" s="4">
        <v>0</v>
      </c>
      <c r="H4036" s="4">
        <f t="shared" si="190"/>
        <v>0</v>
      </c>
      <c r="M4036" s="6">
        <v>0.878</v>
      </c>
      <c r="N4036" s="8">
        <f t="shared" si="191"/>
        <v>6.3468811252083404</v>
      </c>
    </row>
    <row r="4037" spans="1:14" x14ac:dyDescent="0.35">
      <c r="A4037" s="4">
        <v>1</v>
      </c>
      <c r="B4037" s="4">
        <f t="shared" si="189"/>
        <v>-0.3718571701143138</v>
      </c>
      <c r="G4037" s="4">
        <v>0</v>
      </c>
      <c r="H4037" s="4">
        <f t="shared" si="190"/>
        <v>0</v>
      </c>
      <c r="M4037" s="6">
        <v>0.41099999999999998</v>
      </c>
      <c r="N4037" s="8">
        <f t="shared" si="191"/>
        <v>-2.4604435515340231</v>
      </c>
    </row>
    <row r="4038" spans="1:14" x14ac:dyDescent="0.35">
      <c r="A4038" s="4">
        <v>1</v>
      </c>
      <c r="B4038" s="4">
        <f t="shared" si="189"/>
        <v>-0.3718571701143138</v>
      </c>
      <c r="G4038" s="4">
        <v>0</v>
      </c>
      <c r="H4038" s="4">
        <f t="shared" si="190"/>
        <v>0</v>
      </c>
      <c r="M4038" s="6">
        <v>0.56599999999999995</v>
      </c>
      <c r="N4038" s="8">
        <f t="shared" si="191"/>
        <v>-2.3743122084401914E-2</v>
      </c>
    </row>
    <row r="4039" spans="1:14" x14ac:dyDescent="0.35">
      <c r="A4039" s="4">
        <v>6</v>
      </c>
      <c r="B4039" s="4">
        <f t="shared" si="189"/>
        <v>6.8073778701327808E-3</v>
      </c>
      <c r="G4039" s="4">
        <v>67</v>
      </c>
      <c r="H4039" s="4">
        <f t="shared" si="190"/>
        <v>11.762250792563604</v>
      </c>
      <c r="M4039" s="6">
        <v>0.45200000000000001</v>
      </c>
      <c r="N4039" s="8">
        <f t="shared" si="191"/>
        <v>-1.2214020764708653</v>
      </c>
    </row>
    <row r="4040" spans="1:14" x14ac:dyDescent="0.35">
      <c r="A4040" s="4">
        <v>4</v>
      </c>
      <c r="B4040" s="4">
        <f t="shared" si="189"/>
        <v>-5.2615367038240336E-3</v>
      </c>
      <c r="G4040" s="4">
        <v>61</v>
      </c>
      <c r="H4040" s="4">
        <f t="shared" si="190"/>
        <v>8.8767815427658281</v>
      </c>
      <c r="M4040" s="6">
        <v>0.436</v>
      </c>
      <c r="N4040" s="8">
        <f t="shared" si="191"/>
        <v>-1.6372999474894261</v>
      </c>
    </row>
    <row r="4041" spans="1:14" x14ac:dyDescent="0.35">
      <c r="A4041" s="4">
        <v>1</v>
      </c>
      <c r="B4041" s="4">
        <f t="shared" si="189"/>
        <v>-0.3718571701143138</v>
      </c>
      <c r="G4041" s="4">
        <v>50</v>
      </c>
      <c r="H4041" s="4">
        <f t="shared" si="190"/>
        <v>4.8885047331967373</v>
      </c>
      <c r="M4041" s="6">
        <v>0.41699999999999998</v>
      </c>
      <c r="N4041" s="8">
        <f t="shared" si="191"/>
        <v>-2.2423288630694982</v>
      </c>
    </row>
    <row r="4042" spans="1:14" x14ac:dyDescent="0.35">
      <c r="A4042" s="4">
        <v>2</v>
      </c>
      <c r="B4042" s="4">
        <f t="shared" si="189"/>
        <v>-0.15518246266652197</v>
      </c>
      <c r="G4042" s="4">
        <v>64</v>
      </c>
      <c r="H4042" s="4">
        <f t="shared" si="190"/>
        <v>10.251937478233007</v>
      </c>
      <c r="M4042" s="6">
        <v>0.52200000000000002</v>
      </c>
      <c r="N4042" s="8">
        <f t="shared" si="191"/>
        <v>-0.20439590008890546</v>
      </c>
    </row>
    <row r="4043" spans="1:14" x14ac:dyDescent="0.35">
      <c r="A4043" s="4">
        <v>12</v>
      </c>
      <c r="B4043" s="4">
        <f t="shared" si="189"/>
        <v>2.0965337395208357</v>
      </c>
      <c r="G4043" s="4">
        <v>65</v>
      </c>
      <c r="H4043" s="4">
        <f t="shared" si="190"/>
        <v>10.740044898833231</v>
      </c>
      <c r="M4043" s="6">
        <v>0.28199999999999997</v>
      </c>
      <c r="N4043" s="8">
        <f t="shared" si="191"/>
        <v>-11.15483200918842</v>
      </c>
    </row>
    <row r="4044" spans="1:14" x14ac:dyDescent="0.35">
      <c r="A4044" s="4">
        <v>1</v>
      </c>
      <c r="B4044" s="4">
        <f t="shared" si="189"/>
        <v>-0.3718571701143138</v>
      </c>
      <c r="G4044" s="4">
        <v>36</v>
      </c>
      <c r="H4044" s="4">
        <f t="shared" si="190"/>
        <v>1.8246246146562157</v>
      </c>
      <c r="M4044" s="6">
        <v>0.745</v>
      </c>
      <c r="N4044" s="8">
        <f t="shared" si="191"/>
        <v>0.82981348288243606</v>
      </c>
    </row>
    <row r="4045" spans="1:14" x14ac:dyDescent="0.35">
      <c r="A4045" s="4">
        <v>12</v>
      </c>
      <c r="B4045" s="4">
        <f t="shared" si="189"/>
        <v>2.0965337395208357</v>
      </c>
      <c r="G4045" s="4">
        <v>71</v>
      </c>
      <c r="H4045" s="4">
        <f t="shared" si="190"/>
        <v>13.997196940505422</v>
      </c>
      <c r="M4045" s="6">
        <v>0.55700000000000005</v>
      </c>
      <c r="N4045" s="8">
        <f t="shared" si="191"/>
        <v>-4.255102052899562E-2</v>
      </c>
    </row>
    <row r="4046" spans="1:14" x14ac:dyDescent="0.35">
      <c r="A4046" s="4">
        <v>4</v>
      </c>
      <c r="B4046" s="4">
        <f t="shared" si="189"/>
        <v>-5.2615367038240336E-3</v>
      </c>
      <c r="G4046" s="4">
        <v>30</v>
      </c>
      <c r="H4046" s="4">
        <f t="shared" si="190"/>
        <v>1.0559170223704955</v>
      </c>
      <c r="M4046" s="6">
        <v>0.53300000000000003</v>
      </c>
      <c r="N4046" s="8">
        <f t="shared" si="191"/>
        <v>-0.13551723112396996</v>
      </c>
    </row>
    <row r="4047" spans="1:14" x14ac:dyDescent="0.35">
      <c r="A4047" s="4">
        <v>3</v>
      </c>
      <c r="B4047" s="4">
        <f t="shared" si="189"/>
        <v>-4.4986550222447359E-2</v>
      </c>
      <c r="G4047" s="4">
        <v>69</v>
      </c>
      <c r="H4047" s="4">
        <f t="shared" si="190"/>
        <v>12.847342411181817</v>
      </c>
      <c r="M4047" s="6">
        <v>0.73699999999999999</v>
      </c>
      <c r="N4047" s="8">
        <f t="shared" si="191"/>
        <v>0.69283837974932128</v>
      </c>
    </row>
    <row r="4048" spans="1:14" x14ac:dyDescent="0.35">
      <c r="A4048" s="4">
        <v>15</v>
      </c>
      <c r="B4048" s="4">
        <f t="shared" si="189"/>
        <v>6.0788925613053229</v>
      </c>
      <c r="G4048" s="4">
        <v>40</v>
      </c>
      <c r="H4048" s="4">
        <f t="shared" si="190"/>
        <v>2.5029144233967302</v>
      </c>
      <c r="M4048" s="6">
        <v>0.76900000000000002</v>
      </c>
      <c r="N4048" s="8">
        <f t="shared" si="191"/>
        <v>1.346451123933571</v>
      </c>
    </row>
    <row r="4049" spans="1:14" x14ac:dyDescent="0.35">
      <c r="A4049" s="4">
        <v>9</v>
      </c>
      <c r="B4049" s="4">
        <f t="shared" si="189"/>
        <v>0.39657640974683322</v>
      </c>
      <c r="G4049" s="4">
        <v>77</v>
      </c>
      <c r="H4049" s="4">
        <f t="shared" si="190"/>
        <v>17.854109850884047</v>
      </c>
      <c r="M4049" s="6">
        <v>0.624</v>
      </c>
      <c r="N4049" s="8">
        <f t="shared" si="191"/>
        <v>1.338245973621058E-3</v>
      </c>
    </row>
    <row r="4050" spans="1:14" x14ac:dyDescent="0.35">
      <c r="A4050" s="4">
        <v>35</v>
      </c>
      <c r="B4050" s="4">
        <f t="shared" si="189"/>
        <v>162.73172901836895</v>
      </c>
      <c r="G4050" s="4">
        <v>54</v>
      </c>
      <c r="H4050" s="4">
        <f t="shared" si="190"/>
        <v>6.158108074464729</v>
      </c>
      <c r="M4050" s="6">
        <v>0.69199999999999995</v>
      </c>
      <c r="N4050" s="8">
        <f t="shared" si="191"/>
        <v>0.19147163611711915</v>
      </c>
    </row>
    <row r="4051" spans="1:14" x14ac:dyDescent="0.35">
      <c r="A4051" s="4">
        <v>1</v>
      </c>
      <c r="B4051" s="4">
        <f t="shared" si="189"/>
        <v>-0.3718571701143138</v>
      </c>
      <c r="G4051" s="4">
        <v>0</v>
      </c>
      <c r="H4051" s="4">
        <f t="shared" si="190"/>
        <v>0</v>
      </c>
      <c r="M4051" s="6">
        <v>0.71299999999999997</v>
      </c>
      <c r="N4051" s="8">
        <f t="shared" si="191"/>
        <v>0.37376876024411665</v>
      </c>
    </row>
    <row r="4052" spans="1:14" x14ac:dyDescent="0.35">
      <c r="A4052" s="4">
        <v>5</v>
      </c>
      <c r="B4052" s="4">
        <f t="shared" si="189"/>
        <v>4.7396761401866345E-7</v>
      </c>
      <c r="G4052" s="4">
        <v>26</v>
      </c>
      <c r="H4052" s="4">
        <f t="shared" si="190"/>
        <v>0.68736287352532688</v>
      </c>
      <c r="M4052" s="6">
        <v>0.745</v>
      </c>
      <c r="N4052" s="8">
        <f t="shared" si="191"/>
        <v>0.82981348288243606</v>
      </c>
    </row>
    <row r="4053" spans="1:14" x14ac:dyDescent="0.35">
      <c r="A4053" s="4">
        <v>33</v>
      </c>
      <c r="B4053" s="4">
        <f t="shared" si="189"/>
        <v>132.34741569457057</v>
      </c>
      <c r="G4053" s="4">
        <v>42</v>
      </c>
      <c r="H4053" s="4">
        <f t="shared" si="190"/>
        <v>2.8974363093846387</v>
      </c>
      <c r="M4053" s="6">
        <v>0.78800000000000003</v>
      </c>
      <c r="N4053" s="8">
        <f t="shared" si="191"/>
        <v>1.8813375100095977</v>
      </c>
    </row>
    <row r="4054" spans="1:14" x14ac:dyDescent="0.35">
      <c r="A4054" s="4">
        <v>8</v>
      </c>
      <c r="B4054" s="4">
        <f t="shared" si="189"/>
        <v>0.16908744968147643</v>
      </c>
      <c r="G4054" s="4">
        <v>69</v>
      </c>
      <c r="H4054" s="4">
        <f t="shared" si="190"/>
        <v>12.847342411181817</v>
      </c>
      <c r="M4054" s="6">
        <v>0.72899999999999998</v>
      </c>
      <c r="N4054" s="8">
        <f t="shared" si="191"/>
        <v>0.57183239834892741</v>
      </c>
    </row>
    <row r="4055" spans="1:14" x14ac:dyDescent="0.35">
      <c r="A4055" s="4">
        <v>22</v>
      </c>
      <c r="B4055" s="4">
        <f t="shared" si="189"/>
        <v>29.708266519602464</v>
      </c>
      <c r="G4055" s="4">
        <v>49</v>
      </c>
      <c r="H4055" s="4">
        <f t="shared" si="190"/>
        <v>4.6010215468469022</v>
      </c>
      <c r="M4055" s="6">
        <v>0.79600000000000004</v>
      </c>
      <c r="N4055" s="8">
        <f t="shared" si="191"/>
        <v>2.1433828596401319</v>
      </c>
    </row>
    <row r="4056" spans="1:14" x14ac:dyDescent="0.35">
      <c r="A4056" s="4">
        <v>31</v>
      </c>
      <c r="B4056" s="4">
        <f t="shared" si="189"/>
        <v>106.00216630446236</v>
      </c>
      <c r="G4056" s="4">
        <v>57</v>
      </c>
      <c r="H4056" s="4">
        <f t="shared" si="190"/>
        <v>7.2425348564392262</v>
      </c>
      <c r="M4056" s="6">
        <v>0.52</v>
      </c>
      <c r="N4056" s="8">
        <f t="shared" si="191"/>
        <v>-0.21900325977000068</v>
      </c>
    </row>
    <row r="4057" spans="1:14" x14ac:dyDescent="0.35">
      <c r="A4057" s="4">
        <v>27</v>
      </c>
      <c r="B4057" s="4">
        <f t="shared" si="189"/>
        <v>64.276606650811758</v>
      </c>
      <c r="G4057" s="4">
        <v>53</v>
      </c>
      <c r="H4057" s="4">
        <f t="shared" si="190"/>
        <v>5.8222873533130457</v>
      </c>
      <c r="M4057" s="6">
        <v>0.59099999999999997</v>
      </c>
      <c r="N4057" s="8">
        <f t="shared" si="191"/>
        <v>-1.5621373716409846E-3</v>
      </c>
    </row>
    <row r="4058" spans="1:14" x14ac:dyDescent="0.35">
      <c r="A4058" s="4">
        <v>4</v>
      </c>
      <c r="B4058" s="4">
        <f t="shared" si="189"/>
        <v>-5.2615367038240336E-3</v>
      </c>
      <c r="G4058" s="4">
        <v>77</v>
      </c>
      <c r="H4058" s="4">
        <f t="shared" si="190"/>
        <v>17.854109850884047</v>
      </c>
      <c r="M4058" s="6">
        <v>0.753</v>
      </c>
      <c r="N4058" s="8">
        <f t="shared" si="191"/>
        <v>0.98374746787381828</v>
      </c>
    </row>
    <row r="4059" spans="1:14" x14ac:dyDescent="0.35">
      <c r="A4059" s="4">
        <v>2</v>
      </c>
      <c r="B4059" s="4">
        <f t="shared" si="189"/>
        <v>-0.15518246266652197</v>
      </c>
      <c r="G4059" s="4">
        <v>31</v>
      </c>
      <c r="H4059" s="4">
        <f t="shared" si="190"/>
        <v>1.1650675560533121</v>
      </c>
      <c r="M4059" s="6">
        <v>0.71399999999999997</v>
      </c>
      <c r="N4059" s="8">
        <f t="shared" si="191"/>
        <v>0.38454216089383025</v>
      </c>
    </row>
    <row r="4060" spans="1:14" x14ac:dyDescent="0.35">
      <c r="A4060" s="4">
        <v>2</v>
      </c>
      <c r="B4060" s="4">
        <f t="shared" si="189"/>
        <v>-0.15518246266652197</v>
      </c>
      <c r="G4060" s="4">
        <v>52</v>
      </c>
      <c r="H4060" s="4">
        <f t="shared" si="190"/>
        <v>5.498902988202615</v>
      </c>
      <c r="M4060" s="6">
        <v>0.73799999999999999</v>
      </c>
      <c r="N4060" s="8">
        <f t="shared" si="191"/>
        <v>0.7090666584811276</v>
      </c>
    </row>
    <row r="4061" spans="1:14" x14ac:dyDescent="0.35">
      <c r="A4061" s="4">
        <v>14</v>
      </c>
      <c r="B4061" s="4">
        <f t="shared" si="189"/>
        <v>4.4378262948011065</v>
      </c>
      <c r="G4061" s="4">
        <v>33</v>
      </c>
      <c r="H4061" s="4">
        <f t="shared" si="190"/>
        <v>1.4054255567751295</v>
      </c>
      <c r="M4061" s="6">
        <v>0.80700000000000005</v>
      </c>
      <c r="N4061" s="8">
        <f t="shared" si="191"/>
        <v>2.5418904922487786</v>
      </c>
    </row>
    <row r="4062" spans="1:14" x14ac:dyDescent="0.35">
      <c r="A4062" s="4">
        <v>11</v>
      </c>
      <c r="B4062" s="4">
        <f t="shared" si="189"/>
        <v>1.3242916585882474</v>
      </c>
      <c r="G4062" s="4">
        <v>31</v>
      </c>
      <c r="H4062" s="4">
        <f t="shared" si="190"/>
        <v>1.1650675560533121</v>
      </c>
      <c r="M4062" s="6">
        <v>0.73699999999999999</v>
      </c>
      <c r="N4062" s="8">
        <f t="shared" si="191"/>
        <v>0.69283837974932128</v>
      </c>
    </row>
    <row r="4063" spans="1:14" x14ac:dyDescent="0.35">
      <c r="A4063" s="4">
        <v>5</v>
      </c>
      <c r="B4063" s="4">
        <f t="shared" si="189"/>
        <v>4.7396761401866345E-7</v>
      </c>
      <c r="G4063" s="4">
        <v>63</v>
      </c>
      <c r="H4063" s="4">
        <f t="shared" si="190"/>
        <v>9.7788475441731553</v>
      </c>
      <c r="M4063" s="6">
        <v>0.85399999999999998</v>
      </c>
      <c r="N4063" s="8">
        <f t="shared" si="191"/>
        <v>4.8007549880431695</v>
      </c>
    </row>
    <row r="4064" spans="1:14" x14ac:dyDescent="0.35">
      <c r="A4064" s="4">
        <v>16</v>
      </c>
      <c r="B4064" s="4">
        <f t="shared" si="189"/>
        <v>8.0815826818232797</v>
      </c>
      <c r="G4064" s="4">
        <v>37</v>
      </c>
      <c r="H4064" s="4">
        <f t="shared" si="190"/>
        <v>1.9809394420049145</v>
      </c>
      <c r="M4064" s="6">
        <v>0.63</v>
      </c>
      <c r="N4064" s="8">
        <f t="shared" si="191"/>
        <v>3.4657093175644617E-3</v>
      </c>
    </row>
    <row r="4065" spans="1:14" x14ac:dyDescent="0.35">
      <c r="A4065" s="4">
        <v>10</v>
      </c>
      <c r="B4065" s="4">
        <f t="shared" si="189"/>
        <v>0.76964184735633479</v>
      </c>
      <c r="G4065" s="4">
        <v>46</v>
      </c>
      <c r="H4065" s="4">
        <f t="shared" si="190"/>
        <v>3.8066199736835009</v>
      </c>
      <c r="M4065" s="6">
        <v>0.56100000000000005</v>
      </c>
      <c r="N4065" s="8">
        <f t="shared" si="191"/>
        <v>-3.3291273143609565E-2</v>
      </c>
    </row>
    <row r="4066" spans="1:14" x14ac:dyDescent="0.35">
      <c r="A4066" s="4">
        <v>12</v>
      </c>
      <c r="B4066" s="4">
        <f t="shared" si="189"/>
        <v>2.0965337395208357</v>
      </c>
      <c r="G4066" s="4">
        <v>0</v>
      </c>
      <c r="H4066" s="4">
        <f t="shared" si="190"/>
        <v>0</v>
      </c>
      <c r="M4066" s="6">
        <v>0.55700000000000005</v>
      </c>
      <c r="N4066" s="8">
        <f t="shared" si="191"/>
        <v>-4.255102052899562E-2</v>
      </c>
    </row>
    <row r="4067" spans="1:14" x14ac:dyDescent="0.35">
      <c r="A4067" s="4">
        <v>34</v>
      </c>
      <c r="B4067" s="4">
        <f t="shared" si="189"/>
        <v>147.01668541671938</v>
      </c>
      <c r="G4067" s="4">
        <v>40</v>
      </c>
      <c r="H4067" s="4">
        <f t="shared" si="190"/>
        <v>2.5029144233967302</v>
      </c>
      <c r="M4067" s="6">
        <v>0.71099999999999997</v>
      </c>
      <c r="N4067" s="8">
        <f t="shared" si="191"/>
        <v>0.35282939338301084</v>
      </c>
    </row>
    <row r="4068" spans="1:14" x14ac:dyDescent="0.35">
      <c r="A4068" s="4">
        <v>8</v>
      </c>
      <c r="B4068" s="4">
        <f t="shared" si="189"/>
        <v>0.16908744968147643</v>
      </c>
      <c r="G4068" s="4">
        <v>23</v>
      </c>
      <c r="H4068" s="4">
        <f t="shared" si="190"/>
        <v>0.47582749671043761</v>
      </c>
      <c r="M4068" s="6">
        <v>0.68300000000000005</v>
      </c>
      <c r="N4068" s="8">
        <f t="shared" si="191"/>
        <v>0.13632931512828159</v>
      </c>
    </row>
    <row r="4069" spans="1:14" x14ac:dyDescent="0.35">
      <c r="A4069" s="4">
        <v>12</v>
      </c>
      <c r="B4069" s="4">
        <f t="shared" si="189"/>
        <v>2.0965337395208357</v>
      </c>
      <c r="G4069" s="4">
        <v>60</v>
      </c>
      <c r="H4069" s="4">
        <f t="shared" si="190"/>
        <v>8.4473361789639636</v>
      </c>
      <c r="M4069" s="6">
        <v>0.66700000000000004</v>
      </c>
      <c r="N4069" s="8">
        <f t="shared" si="191"/>
        <v>6.6422149911312289E-2</v>
      </c>
    </row>
    <row r="4070" spans="1:14" x14ac:dyDescent="0.35">
      <c r="A4070" s="4">
        <v>1</v>
      </c>
      <c r="B4070" s="4">
        <f t="shared" si="189"/>
        <v>-0.3718571701143138</v>
      </c>
      <c r="G4070" s="4">
        <v>69</v>
      </c>
      <c r="H4070" s="4">
        <f t="shared" si="190"/>
        <v>12.847342411181817</v>
      </c>
      <c r="M4070" s="6">
        <v>0.54100000000000004</v>
      </c>
      <c r="N4070" s="8">
        <f t="shared" si="191"/>
        <v>-9.6578412957659648E-2</v>
      </c>
    </row>
    <row r="4071" spans="1:14" x14ac:dyDescent="0.35">
      <c r="A4071" s="4">
        <v>3</v>
      </c>
      <c r="B4071" s="4">
        <f t="shared" si="189"/>
        <v>-4.4986550222447359E-2</v>
      </c>
      <c r="G4071" s="4">
        <v>70</v>
      </c>
      <c r="H4071" s="4">
        <f t="shared" si="190"/>
        <v>13.414056987891843</v>
      </c>
      <c r="M4071" s="6">
        <v>0.68300000000000005</v>
      </c>
      <c r="N4071" s="8">
        <f t="shared" si="191"/>
        <v>0.13632931512828159</v>
      </c>
    </row>
    <row r="4072" spans="1:14" x14ac:dyDescent="0.35">
      <c r="A4072" s="4">
        <v>2</v>
      </c>
      <c r="B4072" s="4">
        <f t="shared" si="189"/>
        <v>-0.15518246266652197</v>
      </c>
      <c r="G4072" s="4">
        <v>66</v>
      </c>
      <c r="H4072" s="4">
        <f t="shared" si="190"/>
        <v>11.243404454201036</v>
      </c>
      <c r="M4072" s="6">
        <v>0.46700000000000003</v>
      </c>
      <c r="N4072" s="8">
        <f t="shared" si="191"/>
        <v>-0.90172852611340948</v>
      </c>
    </row>
    <row r="4073" spans="1:14" x14ac:dyDescent="0.35">
      <c r="A4073" s="4">
        <v>7</v>
      </c>
      <c r="B4073" s="4">
        <f t="shared" si="189"/>
        <v>5.1167071081998236E-2</v>
      </c>
      <c r="G4073" s="4">
        <v>56</v>
      </c>
      <c r="H4073" s="4">
        <f t="shared" si="190"/>
        <v>6.8679971778006275</v>
      </c>
      <c r="M4073" s="6">
        <v>0.39</v>
      </c>
      <c r="N4073" s="8">
        <f t="shared" si="191"/>
        <v>-3.3345083155568944</v>
      </c>
    </row>
    <row r="4074" spans="1:14" x14ac:dyDescent="0.35">
      <c r="A4074" s="4">
        <v>1</v>
      </c>
      <c r="B4074" s="4">
        <f t="shared" si="189"/>
        <v>-0.3718571701143138</v>
      </c>
      <c r="G4074" s="4">
        <v>80</v>
      </c>
      <c r="H4074" s="4">
        <f t="shared" si="190"/>
        <v>20.023315387173842</v>
      </c>
      <c r="M4074" s="6">
        <v>0.60199999999999998</v>
      </c>
      <c r="N4074" s="8">
        <f t="shared" si="191"/>
        <v>-6.7026052464484734E-5</v>
      </c>
    </row>
    <row r="4075" spans="1:14" x14ac:dyDescent="0.35">
      <c r="A4075" s="4">
        <v>1</v>
      </c>
      <c r="B4075" s="4">
        <f t="shared" si="189"/>
        <v>-0.3718571701143138</v>
      </c>
      <c r="G4075" s="4">
        <v>16</v>
      </c>
      <c r="H4075" s="4">
        <f t="shared" si="190"/>
        <v>0.16018652309739073</v>
      </c>
      <c r="M4075" s="6">
        <v>0.48299999999999998</v>
      </c>
      <c r="N4075" s="8">
        <f t="shared" si="191"/>
        <v>-0.62814532041668458</v>
      </c>
    </row>
    <row r="4076" spans="1:14" x14ac:dyDescent="0.35">
      <c r="A4076" s="4">
        <v>5</v>
      </c>
      <c r="B4076" s="4">
        <f t="shared" si="189"/>
        <v>4.7396761401866345E-7</v>
      </c>
      <c r="G4076" s="4">
        <v>54</v>
      </c>
      <c r="H4076" s="4">
        <f t="shared" si="190"/>
        <v>6.158108074464729</v>
      </c>
      <c r="M4076" s="6">
        <v>0.49</v>
      </c>
      <c r="N4076" s="8">
        <f t="shared" si="191"/>
        <v>-0.52835996863041379</v>
      </c>
    </row>
    <row r="4077" spans="1:14" x14ac:dyDescent="0.35">
      <c r="A4077" s="4">
        <v>15</v>
      </c>
      <c r="B4077" s="4">
        <f t="shared" si="189"/>
        <v>6.0788925613053229</v>
      </c>
      <c r="G4077" s="4">
        <v>41</v>
      </c>
      <c r="H4077" s="4">
        <f t="shared" si="190"/>
        <v>2.6953650777332196</v>
      </c>
      <c r="M4077" s="6">
        <v>0.63200000000000001</v>
      </c>
      <c r="N4077" s="8">
        <f t="shared" si="191"/>
        <v>4.495628769622154E-3</v>
      </c>
    </row>
    <row r="4078" spans="1:14" x14ac:dyDescent="0.35">
      <c r="A4078" s="4">
        <v>5</v>
      </c>
      <c r="B4078" s="4">
        <f t="shared" si="189"/>
        <v>4.7396761401866345E-7</v>
      </c>
      <c r="G4078" s="4">
        <v>85</v>
      </c>
      <c r="H4078" s="4">
        <f t="shared" si="190"/>
        <v>24.01722375419557</v>
      </c>
      <c r="M4078" s="6">
        <v>0.49099999999999999</v>
      </c>
      <c r="N4078" s="8">
        <f t="shared" si="191"/>
        <v>-0.5150322410111644</v>
      </c>
    </row>
    <row r="4079" spans="1:14" x14ac:dyDescent="0.35">
      <c r="A4079" s="4">
        <v>4</v>
      </c>
      <c r="B4079" s="4">
        <f t="shared" si="189"/>
        <v>-5.2615367038240336E-3</v>
      </c>
      <c r="G4079" s="4">
        <v>51</v>
      </c>
      <c r="H4079" s="4">
        <f t="shared" si="190"/>
        <v>5.1877203309062425</v>
      </c>
      <c r="M4079" s="6">
        <v>0.65700000000000003</v>
      </c>
      <c r="N4079" s="8">
        <f t="shared" si="191"/>
        <v>3.8078623002657588E-2</v>
      </c>
    </row>
    <row r="4080" spans="1:14" x14ac:dyDescent="0.35">
      <c r="A4080" s="4">
        <v>4</v>
      </c>
      <c r="B4080" s="4">
        <f t="shared" si="189"/>
        <v>-5.2615367038240336E-3</v>
      </c>
      <c r="G4080" s="4">
        <v>82</v>
      </c>
      <c r="H4080" s="4">
        <f t="shared" si="190"/>
        <v>21.562920621865757</v>
      </c>
      <c r="M4080" s="6">
        <v>0.63200000000000001</v>
      </c>
      <c r="N4080" s="8">
        <f t="shared" si="191"/>
        <v>4.495628769622154E-3</v>
      </c>
    </row>
    <row r="4081" spans="1:14" x14ac:dyDescent="0.35">
      <c r="A4081" s="4">
        <v>4</v>
      </c>
      <c r="B4081" s="4">
        <f t="shared" si="189"/>
        <v>-5.2615367038240336E-3</v>
      </c>
      <c r="G4081" s="4">
        <v>68</v>
      </c>
      <c r="H4081" s="4">
        <f t="shared" si="190"/>
        <v>12.296818562148129</v>
      </c>
      <c r="M4081" s="6">
        <v>0.52100000000000002</v>
      </c>
      <c r="N4081" s="8">
        <f t="shared" si="191"/>
        <v>-0.21161556116650754</v>
      </c>
    </row>
    <row r="4082" spans="1:14" x14ac:dyDescent="0.35">
      <c r="A4082" s="4">
        <v>2</v>
      </c>
      <c r="B4082" s="4">
        <f t="shared" si="189"/>
        <v>-0.15518246266652197</v>
      </c>
      <c r="G4082" s="4">
        <v>66</v>
      </c>
      <c r="H4082" s="4">
        <f t="shared" si="190"/>
        <v>11.243404454201036</v>
      </c>
      <c r="M4082" s="6">
        <v>0.44</v>
      </c>
      <c r="N4082" s="8">
        <f t="shared" si="191"/>
        <v>-1.5256583036524076</v>
      </c>
    </row>
    <row r="4083" spans="1:14" x14ac:dyDescent="0.35">
      <c r="A4083" s="4">
        <v>3</v>
      </c>
      <c r="B4083" s="4">
        <f t="shared" si="189"/>
        <v>-4.4986550222447359E-2</v>
      </c>
      <c r="G4083" s="4">
        <v>10</v>
      </c>
      <c r="H4083" s="4">
        <f t="shared" si="190"/>
        <v>3.9108037865573909E-2</v>
      </c>
      <c r="M4083" s="6">
        <v>0.38800000000000001</v>
      </c>
      <c r="N4083" s="8">
        <f t="shared" si="191"/>
        <v>-3.4271603563457562</v>
      </c>
    </row>
    <row r="4084" spans="1:14" x14ac:dyDescent="0.35">
      <c r="A4084" s="4">
        <v>1</v>
      </c>
      <c r="B4084" s="4">
        <f t="shared" si="189"/>
        <v>-0.3718571701143138</v>
      </c>
      <c r="G4084" s="4">
        <v>9</v>
      </c>
      <c r="H4084" s="4">
        <f t="shared" si="190"/>
        <v>2.8509759604003371E-2</v>
      </c>
      <c r="M4084" s="6">
        <v>0.41699999999999998</v>
      </c>
      <c r="N4084" s="8">
        <f t="shared" si="191"/>
        <v>-2.2423288630694982</v>
      </c>
    </row>
    <row r="4085" spans="1:14" x14ac:dyDescent="0.35">
      <c r="A4085" s="4">
        <v>4</v>
      </c>
      <c r="B4085" s="4">
        <f t="shared" si="189"/>
        <v>-5.2615367038240336E-3</v>
      </c>
      <c r="G4085" s="4">
        <v>22</v>
      </c>
      <c r="H4085" s="4">
        <f t="shared" si="190"/>
        <v>0.41642238719263086</v>
      </c>
      <c r="M4085" s="6">
        <v>0.48599999999999999</v>
      </c>
      <c r="N4085" s="8">
        <f t="shared" si="191"/>
        <v>-0.58396985444478977</v>
      </c>
    </row>
    <row r="4086" spans="1:14" x14ac:dyDescent="0.35">
      <c r="A4086" s="4">
        <v>2</v>
      </c>
      <c r="B4086" s="4">
        <f t="shared" si="189"/>
        <v>-0.15518246266652197</v>
      </c>
      <c r="G4086" s="4">
        <v>11</v>
      </c>
      <c r="H4086" s="4">
        <f t="shared" si="190"/>
        <v>5.2052798399078858E-2</v>
      </c>
      <c r="M4086" s="6">
        <v>0.436</v>
      </c>
      <c r="N4086" s="8">
        <f t="shared" si="191"/>
        <v>-1.6372999474894261</v>
      </c>
    </row>
    <row r="4087" spans="1:14" x14ac:dyDescent="0.35">
      <c r="A4087" s="4">
        <v>4</v>
      </c>
      <c r="B4087" s="4">
        <f t="shared" si="189"/>
        <v>-5.2615367038240336E-3</v>
      </c>
      <c r="G4087" s="4">
        <v>26</v>
      </c>
      <c r="H4087" s="4">
        <f t="shared" si="190"/>
        <v>0.68736287352532688</v>
      </c>
      <c r="M4087" s="6">
        <v>0.55700000000000005</v>
      </c>
      <c r="N4087" s="8">
        <f t="shared" si="191"/>
        <v>-4.255102052899562E-2</v>
      </c>
    </row>
    <row r="4088" spans="1:14" x14ac:dyDescent="0.35">
      <c r="A4088" s="4">
        <v>7</v>
      </c>
      <c r="B4088" s="4">
        <f t="shared" si="189"/>
        <v>5.1167071081998236E-2</v>
      </c>
      <c r="G4088" s="4">
        <v>18</v>
      </c>
      <c r="H4088" s="4">
        <f t="shared" si="190"/>
        <v>0.22807807683202697</v>
      </c>
      <c r="M4088" s="6">
        <v>0.85299999999999998</v>
      </c>
      <c r="N4088" s="8">
        <f t="shared" si="191"/>
        <v>4.7424644882568225</v>
      </c>
    </row>
    <row r="4089" spans="1:14" x14ac:dyDescent="0.35">
      <c r="A4089" s="4">
        <v>2</v>
      </c>
      <c r="B4089" s="4">
        <f t="shared" si="189"/>
        <v>-0.15518246266652197</v>
      </c>
      <c r="G4089" s="4">
        <v>29</v>
      </c>
      <c r="H4089" s="4">
        <f t="shared" si="190"/>
        <v>0.95380593550348169</v>
      </c>
      <c r="M4089" s="6">
        <v>0.621</v>
      </c>
      <c r="N4089" s="8">
        <f t="shared" si="191"/>
        <v>7.2011554639075188E-4</v>
      </c>
    </row>
    <row r="4090" spans="1:14" x14ac:dyDescent="0.35">
      <c r="A4090" s="4">
        <v>1</v>
      </c>
      <c r="B4090" s="4">
        <f t="shared" si="189"/>
        <v>-0.3718571701143138</v>
      </c>
      <c r="G4090" s="4">
        <v>0</v>
      </c>
      <c r="H4090" s="4">
        <f t="shared" si="190"/>
        <v>0</v>
      </c>
      <c r="M4090" s="6">
        <v>0.41899999999999998</v>
      </c>
      <c r="N4090" s="8">
        <f t="shared" si="191"/>
        <v>-2.1725972473284143</v>
      </c>
    </row>
    <row r="4091" spans="1:14" x14ac:dyDescent="0.35">
      <c r="A4091" s="4">
        <v>2</v>
      </c>
      <c r="B4091" s="4">
        <f t="shared" si="189"/>
        <v>-0.15518246266652197</v>
      </c>
      <c r="G4091" s="4">
        <v>38</v>
      </c>
      <c r="H4091" s="4">
        <f t="shared" si="190"/>
        <v>2.1459362537597708</v>
      </c>
      <c r="M4091" s="6">
        <v>0.68400000000000005</v>
      </c>
      <c r="N4091" s="8">
        <f t="shared" si="191"/>
        <v>0.14184994962399736</v>
      </c>
    </row>
    <row r="4092" spans="1:14" x14ac:dyDescent="0.35">
      <c r="A4092" s="4">
        <v>3</v>
      </c>
      <c r="B4092" s="4">
        <f t="shared" si="189"/>
        <v>-4.4986550222447359E-2</v>
      </c>
      <c r="G4092" s="4">
        <v>40</v>
      </c>
      <c r="H4092" s="4">
        <f t="shared" si="190"/>
        <v>2.5029144233967302</v>
      </c>
      <c r="M4092" s="6">
        <v>0.76700000000000002</v>
      </c>
      <c r="N4092" s="8">
        <f t="shared" si="191"/>
        <v>1.2969162639578131</v>
      </c>
    </row>
    <row r="4093" spans="1:14" x14ac:dyDescent="0.35">
      <c r="A4093" s="4">
        <v>1</v>
      </c>
      <c r="B4093" s="4">
        <f t="shared" si="189"/>
        <v>-0.3718571701143138</v>
      </c>
      <c r="G4093" s="4">
        <v>48</v>
      </c>
      <c r="H4093" s="4">
        <f t="shared" si="190"/>
        <v>4.3250361236295491</v>
      </c>
      <c r="M4093" s="6">
        <v>0.48299999999999998</v>
      </c>
      <c r="N4093" s="8">
        <f t="shared" si="191"/>
        <v>-0.62814532041668458</v>
      </c>
    </row>
    <row r="4094" spans="1:14" x14ac:dyDescent="0.35">
      <c r="A4094" s="4">
        <v>10</v>
      </c>
      <c r="B4094" s="4">
        <f t="shared" si="189"/>
        <v>0.76964184735633479</v>
      </c>
      <c r="G4094" s="4">
        <v>29</v>
      </c>
      <c r="H4094" s="4">
        <f t="shared" si="190"/>
        <v>0.95380593550348169</v>
      </c>
      <c r="M4094" s="6">
        <v>0.68700000000000006</v>
      </c>
      <c r="N4094" s="8">
        <f t="shared" si="191"/>
        <v>0.15930195694659202</v>
      </c>
    </row>
    <row r="4095" spans="1:14" x14ac:dyDescent="0.35">
      <c r="A4095" s="4">
        <v>4</v>
      </c>
      <c r="B4095" s="4">
        <f t="shared" si="189"/>
        <v>-5.2615367038240336E-3</v>
      </c>
      <c r="G4095" s="4">
        <v>41</v>
      </c>
      <c r="H4095" s="4">
        <f t="shared" si="190"/>
        <v>2.6953650777332196</v>
      </c>
      <c r="M4095" s="6">
        <v>0.39500000000000002</v>
      </c>
      <c r="N4095" s="8">
        <f t="shared" si="191"/>
        <v>-3.1102167302206793</v>
      </c>
    </row>
    <row r="4096" spans="1:14" x14ac:dyDescent="0.35">
      <c r="A4096" s="4">
        <v>1</v>
      </c>
      <c r="B4096" s="4">
        <f t="shared" si="189"/>
        <v>-0.3718571701143138</v>
      </c>
      <c r="G4096" s="4">
        <v>81</v>
      </c>
      <c r="H4096" s="4">
        <f t="shared" si="190"/>
        <v>20.783614751318456</v>
      </c>
      <c r="M4096" s="6">
        <v>0.70599999999999996</v>
      </c>
      <c r="N4096" s="8">
        <f t="shared" si="191"/>
        <v>0.30393413127567603</v>
      </c>
    </row>
    <row r="4097" spans="1:14" x14ac:dyDescent="0.35">
      <c r="A4097" s="4">
        <v>2</v>
      </c>
      <c r="B4097" s="4">
        <f t="shared" si="189"/>
        <v>-0.15518246266652197</v>
      </c>
      <c r="G4097" s="4">
        <v>54</v>
      </c>
      <c r="H4097" s="4">
        <f t="shared" si="190"/>
        <v>6.158108074464729</v>
      </c>
      <c r="M4097" s="6">
        <v>0.81799999999999995</v>
      </c>
      <c r="N4097" s="8">
        <f t="shared" si="191"/>
        <v>2.9869633164602565</v>
      </c>
    </row>
    <row r="4098" spans="1:14" x14ac:dyDescent="0.35">
      <c r="A4098" s="4">
        <v>7</v>
      </c>
      <c r="B4098" s="4">
        <f t="shared" ref="B4098:B4161" si="192">((A4098-E$3)/E$4)^3</f>
        <v>5.1167071081998236E-2</v>
      </c>
      <c r="G4098" s="4">
        <v>61</v>
      </c>
      <c r="H4098" s="4">
        <f t="shared" ref="H4098:H4161" si="193">((G4098-K$3)/K$4)^3</f>
        <v>8.8767815427658281</v>
      </c>
      <c r="M4098" s="6">
        <v>0.26600000000000001</v>
      </c>
      <c r="N4098" s="8">
        <f t="shared" ref="N4098:N4161" si="194">((M4098-Q$3)/Q$4)^3</f>
        <v>-12.87960425867934</v>
      </c>
    </row>
    <row r="4099" spans="1:14" x14ac:dyDescent="0.35">
      <c r="A4099" s="4">
        <v>4</v>
      </c>
      <c r="B4099" s="4">
        <f t="shared" si="192"/>
        <v>-5.2615367038240336E-3</v>
      </c>
      <c r="G4099" s="4">
        <v>56</v>
      </c>
      <c r="H4099" s="4">
        <f t="shared" si="193"/>
        <v>6.8679971778006275</v>
      </c>
      <c r="M4099" s="6">
        <v>0.626</v>
      </c>
      <c r="N4099" s="8">
        <f t="shared" si="194"/>
        <v>1.9024829215255772E-3</v>
      </c>
    </row>
    <row r="4100" spans="1:14" x14ac:dyDescent="0.35">
      <c r="A4100" s="4">
        <v>6</v>
      </c>
      <c r="B4100" s="4">
        <f t="shared" si="192"/>
        <v>6.8073778701327808E-3</v>
      </c>
      <c r="G4100" s="4">
        <v>64</v>
      </c>
      <c r="H4100" s="4">
        <f t="shared" si="193"/>
        <v>10.251937478233007</v>
      </c>
      <c r="M4100" s="6">
        <v>0.59699999999999998</v>
      </c>
      <c r="N4100" s="8">
        <f t="shared" si="194"/>
        <v>-4.201563715793461E-4</v>
      </c>
    </row>
    <row r="4101" spans="1:14" x14ac:dyDescent="0.35">
      <c r="A4101" s="4">
        <v>3</v>
      </c>
      <c r="B4101" s="4">
        <f t="shared" si="192"/>
        <v>-4.4986550222447359E-2</v>
      </c>
      <c r="G4101" s="4">
        <v>0</v>
      </c>
      <c r="H4101" s="4">
        <f t="shared" si="193"/>
        <v>0</v>
      </c>
      <c r="M4101" s="6">
        <v>0.76300000000000001</v>
      </c>
      <c r="N4101" s="8">
        <f t="shared" si="194"/>
        <v>1.2015212144174969</v>
      </c>
    </row>
    <row r="4102" spans="1:14" x14ac:dyDescent="0.35">
      <c r="A4102" s="4">
        <v>7</v>
      </c>
      <c r="B4102" s="4">
        <f t="shared" si="192"/>
        <v>5.1167071081998236E-2</v>
      </c>
      <c r="G4102" s="4">
        <v>0</v>
      </c>
      <c r="H4102" s="4">
        <f t="shared" si="193"/>
        <v>0</v>
      </c>
      <c r="M4102" s="6">
        <v>0.82099999999999995</v>
      </c>
      <c r="N4102" s="8">
        <f t="shared" si="194"/>
        <v>3.1167666730693955</v>
      </c>
    </row>
    <row r="4103" spans="1:14" x14ac:dyDescent="0.35">
      <c r="A4103" s="4">
        <v>2</v>
      </c>
      <c r="B4103" s="4">
        <f t="shared" si="192"/>
        <v>-0.15518246266652197</v>
      </c>
      <c r="G4103" s="4">
        <v>0</v>
      </c>
      <c r="H4103" s="4">
        <f t="shared" si="193"/>
        <v>0</v>
      </c>
      <c r="M4103" s="6">
        <v>0.60899999999999999</v>
      </c>
      <c r="N4103" s="8">
        <f t="shared" si="194"/>
        <v>3.9989793115661172E-7</v>
      </c>
    </row>
    <row r="4104" spans="1:14" x14ac:dyDescent="0.35">
      <c r="A4104" s="4">
        <v>5</v>
      </c>
      <c r="B4104" s="4">
        <f t="shared" si="192"/>
        <v>4.7396761401866345E-7</v>
      </c>
      <c r="G4104" s="4">
        <v>0</v>
      </c>
      <c r="H4104" s="4">
        <f t="shared" si="193"/>
        <v>0</v>
      </c>
      <c r="M4104" s="6">
        <v>0.72199999999999998</v>
      </c>
      <c r="N4104" s="8">
        <f t="shared" si="194"/>
        <v>0.47827375188375937</v>
      </c>
    </row>
    <row r="4105" spans="1:14" x14ac:dyDescent="0.35">
      <c r="A4105" s="4">
        <v>1</v>
      </c>
      <c r="B4105" s="4">
        <f t="shared" si="192"/>
        <v>-0.3718571701143138</v>
      </c>
      <c r="G4105" s="4">
        <v>76</v>
      </c>
      <c r="H4105" s="4">
        <f t="shared" si="193"/>
        <v>17.167490030078167</v>
      </c>
      <c r="M4105" s="6">
        <v>0.70599999999999996</v>
      </c>
      <c r="N4105" s="8">
        <f t="shared" si="194"/>
        <v>0.30393413127567603</v>
      </c>
    </row>
    <row r="4106" spans="1:14" x14ac:dyDescent="0.35">
      <c r="A4106" s="4">
        <v>1</v>
      </c>
      <c r="B4106" s="4">
        <f t="shared" si="192"/>
        <v>-0.3718571701143138</v>
      </c>
      <c r="G4106" s="4">
        <v>0</v>
      </c>
      <c r="H4106" s="4">
        <f t="shared" si="193"/>
        <v>0</v>
      </c>
      <c r="M4106" s="6">
        <v>0.67500000000000004</v>
      </c>
      <c r="N4106" s="8">
        <f t="shared" si="194"/>
        <v>9.7226492139929011E-2</v>
      </c>
    </row>
    <row r="4107" spans="1:14" x14ac:dyDescent="0.35">
      <c r="A4107" s="4">
        <v>1</v>
      </c>
      <c r="B4107" s="4">
        <f t="shared" si="192"/>
        <v>-0.3718571701143138</v>
      </c>
      <c r="G4107" s="4">
        <v>0</v>
      </c>
      <c r="H4107" s="4">
        <f t="shared" si="193"/>
        <v>0</v>
      </c>
      <c r="M4107" s="6">
        <v>0.53100000000000003</v>
      </c>
      <c r="N4107" s="8">
        <f t="shared" si="194"/>
        <v>-0.14666167339012989</v>
      </c>
    </row>
    <row r="4108" spans="1:14" x14ac:dyDescent="0.35">
      <c r="A4108" s="4">
        <v>1</v>
      </c>
      <c r="B4108" s="4">
        <f t="shared" si="192"/>
        <v>-0.3718571701143138</v>
      </c>
      <c r="G4108" s="4">
        <v>56</v>
      </c>
      <c r="H4108" s="4">
        <f t="shared" si="193"/>
        <v>6.8679971778006275</v>
      </c>
      <c r="M4108" s="6">
        <v>0.36699999999999999</v>
      </c>
      <c r="N4108" s="8">
        <f t="shared" si="194"/>
        <v>-4.505635578507535</v>
      </c>
    </row>
    <row r="4109" spans="1:14" x14ac:dyDescent="0.35">
      <c r="A4109" s="4">
        <v>1</v>
      </c>
      <c r="B4109" s="4">
        <f t="shared" si="192"/>
        <v>-0.3718571701143138</v>
      </c>
      <c r="G4109" s="4">
        <v>0</v>
      </c>
      <c r="H4109" s="4">
        <f t="shared" si="193"/>
        <v>0</v>
      </c>
      <c r="M4109" s="6">
        <v>0.80100000000000005</v>
      </c>
      <c r="N4109" s="8">
        <f t="shared" si="194"/>
        <v>2.3189144638763302</v>
      </c>
    </row>
    <row r="4110" spans="1:14" x14ac:dyDescent="0.35">
      <c r="A4110" s="4">
        <v>8</v>
      </c>
      <c r="B4110" s="4">
        <f t="shared" si="192"/>
        <v>0.16908744968147643</v>
      </c>
      <c r="G4110" s="4">
        <v>15</v>
      </c>
      <c r="H4110" s="4">
        <f t="shared" si="193"/>
        <v>0.13198962779631193</v>
      </c>
      <c r="M4110" s="6">
        <v>0.65900000000000003</v>
      </c>
      <c r="N4110" s="8">
        <f t="shared" si="194"/>
        <v>4.292652831688485E-2</v>
      </c>
    </row>
    <row r="4111" spans="1:14" x14ac:dyDescent="0.35">
      <c r="A4111" s="4">
        <v>1</v>
      </c>
      <c r="B4111" s="4">
        <f t="shared" si="192"/>
        <v>-0.3718571701143138</v>
      </c>
      <c r="G4111" s="4">
        <v>11</v>
      </c>
      <c r="H4111" s="4">
        <f t="shared" si="193"/>
        <v>5.2052798399078858E-2</v>
      </c>
      <c r="M4111" s="6">
        <v>0.84599999999999997</v>
      </c>
      <c r="N4111" s="8">
        <f t="shared" si="194"/>
        <v>4.3475880162931828</v>
      </c>
    </row>
    <row r="4112" spans="1:14" x14ac:dyDescent="0.35">
      <c r="A4112" s="4">
        <v>2</v>
      </c>
      <c r="B4112" s="4">
        <f t="shared" si="192"/>
        <v>-0.15518246266652197</v>
      </c>
      <c r="G4112" s="4">
        <v>40</v>
      </c>
      <c r="H4112" s="4">
        <f t="shared" si="193"/>
        <v>2.5029144233967302</v>
      </c>
      <c r="M4112" s="6">
        <v>0.60399999999999998</v>
      </c>
      <c r="N4112" s="8">
        <f t="shared" si="194"/>
        <v>-1.9486468740160445E-5</v>
      </c>
    </row>
    <row r="4113" spans="1:14" x14ac:dyDescent="0.35">
      <c r="A4113" s="4">
        <v>5</v>
      </c>
      <c r="B4113" s="4">
        <f t="shared" si="192"/>
        <v>4.7396761401866345E-7</v>
      </c>
      <c r="G4113" s="4">
        <v>48</v>
      </c>
      <c r="H4113" s="4">
        <f t="shared" si="193"/>
        <v>4.3250361236295491</v>
      </c>
      <c r="M4113" s="6">
        <v>0.71</v>
      </c>
      <c r="N4113" s="8">
        <f t="shared" si="194"/>
        <v>0.34265956092112793</v>
      </c>
    </row>
    <row r="4114" spans="1:14" x14ac:dyDescent="0.35">
      <c r="A4114" s="4">
        <v>4</v>
      </c>
      <c r="B4114" s="4">
        <f t="shared" si="192"/>
        <v>-5.2615367038240336E-3</v>
      </c>
      <c r="G4114" s="4">
        <v>39</v>
      </c>
      <c r="H4114" s="4">
        <f t="shared" si="193"/>
        <v>2.3198496981479786</v>
      </c>
      <c r="M4114" s="6">
        <v>0.75700000000000001</v>
      </c>
      <c r="N4114" s="8">
        <f t="shared" si="194"/>
        <v>1.0673833411055931</v>
      </c>
    </row>
    <row r="4115" spans="1:14" x14ac:dyDescent="0.35">
      <c r="A4115" s="4">
        <v>8</v>
      </c>
      <c r="B4115" s="4">
        <f t="shared" si="192"/>
        <v>0.16908744968147643</v>
      </c>
      <c r="G4115" s="4">
        <v>27</v>
      </c>
      <c r="H4115" s="4">
        <f t="shared" si="193"/>
        <v>0.76976350930809112</v>
      </c>
      <c r="M4115" s="6">
        <v>0.502</v>
      </c>
      <c r="N4115" s="8">
        <f t="shared" si="194"/>
        <v>-0.38292001433980222</v>
      </c>
    </row>
    <row r="4116" spans="1:14" x14ac:dyDescent="0.35">
      <c r="A4116" s="4">
        <v>2</v>
      </c>
      <c r="B4116" s="4">
        <f t="shared" si="192"/>
        <v>-0.15518246266652197</v>
      </c>
      <c r="G4116" s="4">
        <v>36</v>
      </c>
      <c r="H4116" s="4">
        <f t="shared" si="193"/>
        <v>1.8246246146562157</v>
      </c>
      <c r="M4116" s="6">
        <v>0.73899999999999999</v>
      </c>
      <c r="N4116" s="8">
        <f t="shared" si="194"/>
        <v>0.72554638786525327</v>
      </c>
    </row>
    <row r="4117" spans="1:14" x14ac:dyDescent="0.35">
      <c r="A4117" s="4">
        <v>3</v>
      </c>
      <c r="B4117" s="4">
        <f t="shared" si="192"/>
        <v>-4.4986550222447359E-2</v>
      </c>
      <c r="G4117" s="4">
        <v>69</v>
      </c>
      <c r="H4117" s="4">
        <f t="shared" si="193"/>
        <v>12.847342411181817</v>
      </c>
      <c r="M4117" s="6">
        <v>0.59399999999999997</v>
      </c>
      <c r="N4117" s="8">
        <f t="shared" si="194"/>
        <v>-8.7000964815078764E-4</v>
      </c>
    </row>
    <row r="4118" spans="1:14" x14ac:dyDescent="0.35">
      <c r="A4118" s="4">
        <v>1</v>
      </c>
      <c r="B4118" s="4">
        <f t="shared" si="192"/>
        <v>-0.3718571701143138</v>
      </c>
      <c r="G4118" s="4">
        <v>0</v>
      </c>
      <c r="H4118" s="4">
        <f t="shared" si="193"/>
        <v>0</v>
      </c>
      <c r="M4118" s="6">
        <v>0.497</v>
      </c>
      <c r="N4118" s="8">
        <f t="shared" si="194"/>
        <v>-0.4397448728602803</v>
      </c>
    </row>
    <row r="4119" spans="1:14" x14ac:dyDescent="0.35">
      <c r="A4119" s="4">
        <v>3</v>
      </c>
      <c r="B4119" s="4">
        <f t="shared" si="192"/>
        <v>-4.4986550222447359E-2</v>
      </c>
      <c r="G4119" s="4">
        <v>0</v>
      </c>
      <c r="H4119" s="4">
        <f t="shared" si="193"/>
        <v>0</v>
      </c>
      <c r="M4119" s="6">
        <v>0.81699999999999995</v>
      </c>
      <c r="N4119" s="8">
        <f t="shared" si="194"/>
        <v>2.9445103097680749</v>
      </c>
    </row>
    <row r="4120" spans="1:14" x14ac:dyDescent="0.35">
      <c r="A4120" s="4">
        <v>5</v>
      </c>
      <c r="B4120" s="4">
        <f t="shared" si="192"/>
        <v>4.7396761401866345E-7</v>
      </c>
      <c r="G4120" s="4">
        <v>48</v>
      </c>
      <c r="H4120" s="4">
        <f t="shared" si="193"/>
        <v>4.3250361236295491</v>
      </c>
      <c r="M4120" s="6">
        <v>0.57099999999999995</v>
      </c>
      <c r="N4120" s="8">
        <f t="shared" si="194"/>
        <v>-1.6221143271613919E-2</v>
      </c>
    </row>
    <row r="4121" spans="1:14" x14ac:dyDescent="0.35">
      <c r="A4121" s="4">
        <v>4</v>
      </c>
      <c r="B4121" s="4">
        <f t="shared" si="192"/>
        <v>-5.2615367038240336E-3</v>
      </c>
      <c r="G4121" s="4">
        <v>54</v>
      </c>
      <c r="H4121" s="4">
        <f t="shared" si="193"/>
        <v>6.158108074464729</v>
      </c>
      <c r="M4121" s="6">
        <v>0.57299999999999995</v>
      </c>
      <c r="N4121" s="8">
        <f t="shared" si="194"/>
        <v>-1.3725552468630475E-2</v>
      </c>
    </row>
    <row r="4122" spans="1:14" x14ac:dyDescent="0.35">
      <c r="A4122" s="4">
        <v>2</v>
      </c>
      <c r="B4122" s="4">
        <f t="shared" si="192"/>
        <v>-0.15518246266652197</v>
      </c>
      <c r="G4122" s="4">
        <v>57</v>
      </c>
      <c r="H4122" s="4">
        <f t="shared" si="193"/>
        <v>7.2425348564392262</v>
      </c>
      <c r="M4122" s="6">
        <v>0.79300000000000004</v>
      </c>
      <c r="N4122" s="8">
        <f t="shared" si="194"/>
        <v>2.042442225098867</v>
      </c>
    </row>
    <row r="4123" spans="1:14" x14ac:dyDescent="0.35">
      <c r="A4123" s="4">
        <v>1</v>
      </c>
      <c r="B4123" s="4">
        <f t="shared" si="192"/>
        <v>-0.3718571701143138</v>
      </c>
      <c r="G4123" s="4">
        <v>59</v>
      </c>
      <c r="H4123" s="4">
        <f t="shared" si="193"/>
        <v>8.0319697087937048</v>
      </c>
      <c r="M4123" s="6">
        <v>0.55500000000000005</v>
      </c>
      <c r="N4123" s="8">
        <f t="shared" si="194"/>
        <v>-4.7763831823089818E-2</v>
      </c>
    </row>
    <row r="4124" spans="1:14" x14ac:dyDescent="0.35">
      <c r="A4124" s="4">
        <v>3</v>
      </c>
      <c r="B4124" s="4">
        <f t="shared" si="192"/>
        <v>-4.4986550222447359E-2</v>
      </c>
      <c r="G4124" s="4">
        <v>37</v>
      </c>
      <c r="H4124" s="4">
        <f t="shared" si="193"/>
        <v>1.9809394420049145</v>
      </c>
      <c r="M4124" s="6">
        <v>0.63300000000000001</v>
      </c>
      <c r="N4124" s="8">
        <f t="shared" si="194"/>
        <v>5.0794309975187892E-3</v>
      </c>
    </row>
    <row r="4125" spans="1:14" x14ac:dyDescent="0.35">
      <c r="A4125" s="4">
        <v>3</v>
      </c>
      <c r="B4125" s="4">
        <f t="shared" si="192"/>
        <v>-4.4986550222447359E-2</v>
      </c>
      <c r="G4125" s="4">
        <v>0</v>
      </c>
      <c r="H4125" s="4">
        <f t="shared" si="193"/>
        <v>0</v>
      </c>
      <c r="M4125" s="6">
        <v>0.54</v>
      </c>
      <c r="N4125" s="8">
        <f t="shared" si="194"/>
        <v>-0.10097265483991928</v>
      </c>
    </row>
    <row r="4126" spans="1:14" x14ac:dyDescent="0.35">
      <c r="A4126" s="4">
        <v>1</v>
      </c>
      <c r="B4126" s="4">
        <f t="shared" si="192"/>
        <v>-0.3718571701143138</v>
      </c>
      <c r="G4126" s="4">
        <v>74</v>
      </c>
      <c r="H4126" s="4">
        <f t="shared" si="193"/>
        <v>15.847515536039316</v>
      </c>
      <c r="M4126" s="6">
        <v>0.49299999999999999</v>
      </c>
      <c r="N4126" s="8">
        <f t="shared" si="194"/>
        <v>-0.48905294649716241</v>
      </c>
    </row>
    <row r="4127" spans="1:14" x14ac:dyDescent="0.35">
      <c r="A4127" s="4">
        <v>1</v>
      </c>
      <c r="B4127" s="4">
        <f t="shared" si="192"/>
        <v>-0.3718571701143138</v>
      </c>
      <c r="G4127" s="4">
        <v>66</v>
      </c>
      <c r="H4127" s="4">
        <f t="shared" si="193"/>
        <v>11.243404454201036</v>
      </c>
      <c r="M4127" s="6">
        <v>0.84899999999999998</v>
      </c>
      <c r="N4127" s="8">
        <f t="shared" si="194"/>
        <v>4.5140207584141745</v>
      </c>
    </row>
    <row r="4128" spans="1:14" x14ac:dyDescent="0.35">
      <c r="A4128" s="4">
        <v>25</v>
      </c>
      <c r="B4128" s="4">
        <f t="shared" si="192"/>
        <v>48.320170050017083</v>
      </c>
      <c r="G4128" s="4">
        <v>0</v>
      </c>
      <c r="H4128" s="4">
        <f t="shared" si="193"/>
        <v>0</v>
      </c>
      <c r="M4128" s="6">
        <v>0.65700000000000003</v>
      </c>
      <c r="N4128" s="8">
        <f t="shared" si="194"/>
        <v>3.8078623002657588E-2</v>
      </c>
    </row>
    <row r="4129" spans="1:14" x14ac:dyDescent="0.35">
      <c r="A4129" s="4">
        <v>2</v>
      </c>
      <c r="B4129" s="4">
        <f t="shared" si="192"/>
        <v>-0.15518246266652197</v>
      </c>
      <c r="G4129" s="4">
        <v>0</v>
      </c>
      <c r="H4129" s="4">
        <f t="shared" si="193"/>
        <v>0</v>
      </c>
      <c r="M4129" s="6">
        <v>0.64500000000000002</v>
      </c>
      <c r="N4129" s="8">
        <f t="shared" si="194"/>
        <v>1.641878667503462E-2</v>
      </c>
    </row>
    <row r="4130" spans="1:14" x14ac:dyDescent="0.35">
      <c r="A4130" s="4">
        <v>9</v>
      </c>
      <c r="B4130" s="4">
        <f t="shared" si="192"/>
        <v>0.39657640974683322</v>
      </c>
      <c r="G4130" s="4">
        <v>0</v>
      </c>
      <c r="H4130" s="4">
        <f t="shared" si="193"/>
        <v>0</v>
      </c>
      <c r="M4130" s="6">
        <v>0.27800000000000002</v>
      </c>
      <c r="N4130" s="8">
        <f t="shared" si="194"/>
        <v>-11.570594464494009</v>
      </c>
    </row>
    <row r="4131" spans="1:14" x14ac:dyDescent="0.35">
      <c r="A4131" s="4">
        <v>6</v>
      </c>
      <c r="B4131" s="4">
        <f t="shared" si="192"/>
        <v>6.8073778701327808E-3</v>
      </c>
      <c r="G4131" s="4">
        <v>36</v>
      </c>
      <c r="H4131" s="4">
        <f t="shared" si="193"/>
        <v>1.8246246146562157</v>
      </c>
      <c r="M4131" s="6">
        <v>0.33300000000000002</v>
      </c>
      <c r="N4131" s="8">
        <f t="shared" si="194"/>
        <v>-6.695036489034635</v>
      </c>
    </row>
    <row r="4132" spans="1:14" x14ac:dyDescent="0.35">
      <c r="A4132" s="4">
        <v>11</v>
      </c>
      <c r="B4132" s="4">
        <f t="shared" si="192"/>
        <v>1.3242916585882474</v>
      </c>
      <c r="G4132" s="4">
        <v>0</v>
      </c>
      <c r="H4132" s="4">
        <f t="shared" si="193"/>
        <v>0</v>
      </c>
      <c r="M4132" s="6">
        <v>0.311</v>
      </c>
      <c r="N4132" s="8">
        <f t="shared" si="194"/>
        <v>-8.4343269301763257</v>
      </c>
    </row>
    <row r="4133" spans="1:14" x14ac:dyDescent="0.35">
      <c r="A4133" s="4">
        <v>10</v>
      </c>
      <c r="B4133" s="4">
        <f t="shared" si="192"/>
        <v>0.76964184735633479</v>
      </c>
      <c r="G4133" s="4">
        <v>59</v>
      </c>
      <c r="H4133" s="4">
        <f t="shared" si="193"/>
        <v>8.0319697087937048</v>
      </c>
      <c r="M4133" s="6">
        <v>0.55800000000000005</v>
      </c>
      <c r="N4133" s="8">
        <f t="shared" si="194"/>
        <v>-4.0093248970166619E-2</v>
      </c>
    </row>
    <row r="4134" spans="1:14" x14ac:dyDescent="0.35">
      <c r="A4134" s="4">
        <v>3</v>
      </c>
      <c r="B4134" s="4">
        <f t="shared" si="192"/>
        <v>-4.4986550222447359E-2</v>
      </c>
      <c r="G4134" s="4">
        <v>17</v>
      </c>
      <c r="H4134" s="4">
        <f t="shared" si="193"/>
        <v>0.19213779003356452</v>
      </c>
      <c r="M4134" s="6">
        <v>0.623</v>
      </c>
      <c r="N4134" s="8">
        <f t="shared" si="194"/>
        <v>1.1037056238393007E-3</v>
      </c>
    </row>
    <row r="4135" spans="1:14" x14ac:dyDescent="0.35">
      <c r="A4135" s="4">
        <v>1</v>
      </c>
      <c r="B4135" s="4">
        <f t="shared" si="192"/>
        <v>-0.3718571701143138</v>
      </c>
      <c r="G4135" s="4">
        <v>43</v>
      </c>
      <c r="H4135" s="4">
        <f t="shared" si="193"/>
        <v>3.1093627665781836</v>
      </c>
      <c r="M4135" s="6">
        <v>0.40300000000000002</v>
      </c>
      <c r="N4135" s="8">
        <f t="shared" si="194"/>
        <v>-2.7726534591229286</v>
      </c>
    </row>
    <row r="4136" spans="1:14" x14ac:dyDescent="0.35">
      <c r="A4136" s="4">
        <v>1</v>
      </c>
      <c r="B4136" s="4">
        <f t="shared" si="192"/>
        <v>-0.3718571701143138</v>
      </c>
      <c r="G4136" s="4">
        <v>37</v>
      </c>
      <c r="H4136" s="4">
        <f t="shared" si="193"/>
        <v>1.9809394420049145</v>
      </c>
      <c r="M4136" s="6">
        <v>0.55000000000000004</v>
      </c>
      <c r="N4136" s="8">
        <f t="shared" si="194"/>
        <v>-6.2620136932312914E-2</v>
      </c>
    </row>
    <row r="4137" spans="1:14" x14ac:dyDescent="0.35">
      <c r="A4137" s="4">
        <v>1</v>
      </c>
      <c r="B4137" s="4">
        <f t="shared" si="192"/>
        <v>-0.3718571701143138</v>
      </c>
      <c r="G4137" s="4">
        <v>0</v>
      </c>
      <c r="H4137" s="4">
        <f t="shared" si="193"/>
        <v>0</v>
      </c>
      <c r="M4137" s="6">
        <v>0.63500000000000001</v>
      </c>
      <c r="N4137" s="8">
        <f t="shared" si="194"/>
        <v>6.3943860832736824E-3</v>
      </c>
    </row>
    <row r="4138" spans="1:14" x14ac:dyDescent="0.35">
      <c r="A4138" s="4">
        <v>1</v>
      </c>
      <c r="B4138" s="4">
        <f t="shared" si="192"/>
        <v>-0.3718571701143138</v>
      </c>
      <c r="G4138" s="4">
        <v>25</v>
      </c>
      <c r="H4138" s="4">
        <f t="shared" si="193"/>
        <v>0.61106309164959216</v>
      </c>
      <c r="M4138" s="6">
        <v>0.56200000000000006</v>
      </c>
      <c r="N4138" s="8">
        <f t="shared" si="194"/>
        <v>-3.1207950400583155E-2</v>
      </c>
    </row>
    <row r="4139" spans="1:14" x14ac:dyDescent="0.35">
      <c r="A4139" s="4">
        <v>6</v>
      </c>
      <c r="B4139" s="4">
        <f t="shared" si="192"/>
        <v>6.8073778701327808E-3</v>
      </c>
      <c r="G4139" s="4">
        <v>0</v>
      </c>
      <c r="H4139" s="4">
        <f t="shared" si="193"/>
        <v>0</v>
      </c>
      <c r="M4139" s="6">
        <v>0.64500000000000002</v>
      </c>
      <c r="N4139" s="8">
        <f t="shared" si="194"/>
        <v>1.641878667503462E-2</v>
      </c>
    </row>
    <row r="4140" spans="1:14" x14ac:dyDescent="0.35">
      <c r="A4140" s="4">
        <v>14</v>
      </c>
      <c r="B4140" s="4">
        <f t="shared" si="192"/>
        <v>4.4378262948011065</v>
      </c>
      <c r="G4140" s="4">
        <v>16</v>
      </c>
      <c r="H4140" s="4">
        <f t="shared" si="193"/>
        <v>0.16018652309739073</v>
      </c>
      <c r="M4140" s="6">
        <v>0.38600000000000001</v>
      </c>
      <c r="N4140" s="8">
        <f t="shared" si="194"/>
        <v>-3.5215129698686356</v>
      </c>
    </row>
    <row r="4141" spans="1:14" x14ac:dyDescent="0.35">
      <c r="A4141" s="4">
        <v>2</v>
      </c>
      <c r="B4141" s="4">
        <f t="shared" si="192"/>
        <v>-0.15518246266652197</v>
      </c>
      <c r="G4141" s="4">
        <v>0</v>
      </c>
      <c r="H4141" s="4">
        <f t="shared" si="193"/>
        <v>0</v>
      </c>
      <c r="M4141" s="6">
        <v>0.60699999999999998</v>
      </c>
      <c r="N4141" s="8">
        <f t="shared" si="194"/>
        <v>-2.5525908235393989E-7</v>
      </c>
    </row>
    <row r="4142" spans="1:14" x14ac:dyDescent="0.35">
      <c r="A4142" s="4">
        <v>9</v>
      </c>
      <c r="B4142" s="4">
        <f t="shared" si="192"/>
        <v>0.39657640974683322</v>
      </c>
      <c r="G4142" s="4">
        <v>66</v>
      </c>
      <c r="H4142" s="4">
        <f t="shared" si="193"/>
        <v>11.243404454201036</v>
      </c>
      <c r="M4142" s="6">
        <v>0.92400000000000004</v>
      </c>
      <c r="N4142" s="8">
        <f t="shared" si="194"/>
        <v>10.173675300673425</v>
      </c>
    </row>
    <row r="4143" spans="1:14" x14ac:dyDescent="0.35">
      <c r="A4143" s="4">
        <v>16</v>
      </c>
      <c r="B4143" s="4">
        <f t="shared" si="192"/>
        <v>8.0815826818232797</v>
      </c>
      <c r="G4143" s="4">
        <v>78</v>
      </c>
      <c r="H4143" s="4">
        <f t="shared" si="193"/>
        <v>18.558797585183829</v>
      </c>
      <c r="M4143" s="6">
        <v>0.26800000000000002</v>
      </c>
      <c r="N4143" s="8">
        <f t="shared" si="194"/>
        <v>-12.654916327525704</v>
      </c>
    </row>
    <row r="4144" spans="1:14" x14ac:dyDescent="0.35">
      <c r="A4144" s="4">
        <v>9</v>
      </c>
      <c r="B4144" s="4">
        <f t="shared" si="192"/>
        <v>0.39657640974683322</v>
      </c>
      <c r="G4144" s="4">
        <v>0</v>
      </c>
      <c r="H4144" s="4">
        <f t="shared" si="193"/>
        <v>0</v>
      </c>
      <c r="M4144" s="6">
        <v>0.92400000000000004</v>
      </c>
      <c r="N4144" s="8">
        <f t="shared" si="194"/>
        <v>10.173675300673425</v>
      </c>
    </row>
    <row r="4145" spans="1:14" x14ac:dyDescent="0.35">
      <c r="A4145" s="4">
        <v>3</v>
      </c>
      <c r="B4145" s="4">
        <f t="shared" si="192"/>
        <v>-4.4986550222447359E-2</v>
      </c>
      <c r="G4145" s="4">
        <v>68</v>
      </c>
      <c r="H4145" s="4">
        <f t="shared" si="193"/>
        <v>12.296818562148129</v>
      </c>
      <c r="M4145" s="6">
        <v>0.56000000000000005</v>
      </c>
      <c r="N4145" s="8">
        <f t="shared" si="194"/>
        <v>-3.5465308402718811E-2</v>
      </c>
    </row>
    <row r="4146" spans="1:14" x14ac:dyDescent="0.35">
      <c r="A4146" s="4">
        <v>2</v>
      </c>
      <c r="B4146" s="4">
        <f t="shared" si="192"/>
        <v>-0.15518246266652197</v>
      </c>
      <c r="G4146" s="4">
        <v>0</v>
      </c>
      <c r="H4146" s="4">
        <f t="shared" si="193"/>
        <v>0</v>
      </c>
      <c r="M4146" s="6">
        <v>0.59</v>
      </c>
      <c r="N4146" s="8">
        <f t="shared" si="194"/>
        <v>-1.8557066299306332E-3</v>
      </c>
    </row>
    <row r="4147" spans="1:14" x14ac:dyDescent="0.35">
      <c r="A4147" s="4">
        <v>4</v>
      </c>
      <c r="B4147" s="4">
        <f t="shared" si="192"/>
        <v>-5.2615367038240336E-3</v>
      </c>
      <c r="G4147" s="4">
        <v>10</v>
      </c>
      <c r="H4147" s="4">
        <f t="shared" si="193"/>
        <v>3.9108037865573909E-2</v>
      </c>
      <c r="M4147" s="6">
        <v>0.46600000000000003</v>
      </c>
      <c r="N4147" s="8">
        <f t="shared" si="194"/>
        <v>-0.92106094210415856</v>
      </c>
    </row>
    <row r="4148" spans="1:14" x14ac:dyDescent="0.35">
      <c r="A4148" s="4">
        <v>2</v>
      </c>
      <c r="B4148" s="4">
        <f t="shared" si="192"/>
        <v>-0.15518246266652197</v>
      </c>
      <c r="G4148" s="4">
        <v>18</v>
      </c>
      <c r="H4148" s="4">
        <f t="shared" si="193"/>
        <v>0.22807807683202697</v>
      </c>
      <c r="M4148" s="6">
        <v>0.36899999999999999</v>
      </c>
      <c r="N4148" s="8">
        <f t="shared" si="194"/>
        <v>-4.3943562070386752</v>
      </c>
    </row>
    <row r="4149" spans="1:14" x14ac:dyDescent="0.35">
      <c r="A4149" s="4">
        <v>2</v>
      </c>
      <c r="B4149" s="4">
        <f t="shared" si="192"/>
        <v>-0.15518246266652197</v>
      </c>
      <c r="G4149" s="4">
        <v>61</v>
      </c>
      <c r="H4149" s="4">
        <f t="shared" si="193"/>
        <v>8.8767815427658281</v>
      </c>
      <c r="M4149" s="6">
        <v>0.89300000000000002</v>
      </c>
      <c r="N4149" s="8">
        <f t="shared" si="194"/>
        <v>7.4642244381284675</v>
      </c>
    </row>
    <row r="4150" spans="1:14" x14ac:dyDescent="0.35">
      <c r="A4150" s="4">
        <v>4</v>
      </c>
      <c r="B4150" s="4">
        <f t="shared" si="192"/>
        <v>-5.2615367038240336E-3</v>
      </c>
      <c r="G4150" s="4">
        <v>29</v>
      </c>
      <c r="H4150" s="4">
        <f t="shared" si="193"/>
        <v>0.95380593550348169</v>
      </c>
      <c r="M4150" s="6">
        <v>0.49</v>
      </c>
      <c r="N4150" s="8">
        <f t="shared" si="194"/>
        <v>-0.52835996863041379</v>
      </c>
    </row>
    <row r="4151" spans="1:14" x14ac:dyDescent="0.35">
      <c r="A4151" s="4">
        <v>1</v>
      </c>
      <c r="B4151" s="4">
        <f t="shared" si="192"/>
        <v>-0.3718571701143138</v>
      </c>
      <c r="G4151" s="4">
        <v>0</v>
      </c>
      <c r="H4151" s="4">
        <f t="shared" si="193"/>
        <v>0</v>
      </c>
      <c r="M4151" s="6">
        <v>0.82199999999999995</v>
      </c>
      <c r="N4151" s="8">
        <f t="shared" si="194"/>
        <v>3.1608556812007902</v>
      </c>
    </row>
    <row r="4152" spans="1:14" x14ac:dyDescent="0.35">
      <c r="A4152" s="4">
        <v>8</v>
      </c>
      <c r="B4152" s="4">
        <f t="shared" si="192"/>
        <v>0.16908744968147643</v>
      </c>
      <c r="G4152" s="4">
        <v>23</v>
      </c>
      <c r="H4152" s="4">
        <f t="shared" si="193"/>
        <v>0.47582749671043761</v>
      </c>
      <c r="M4152" s="6">
        <v>0.40100000000000002</v>
      </c>
      <c r="N4152" s="8">
        <f t="shared" si="194"/>
        <v>-2.8546287365635075</v>
      </c>
    </row>
    <row r="4153" spans="1:14" x14ac:dyDescent="0.35">
      <c r="A4153" s="4">
        <v>3</v>
      </c>
      <c r="B4153" s="4">
        <f t="shared" si="192"/>
        <v>-4.4986550222447359E-2</v>
      </c>
      <c r="G4153" s="4">
        <v>19</v>
      </c>
      <c r="H4153" s="4">
        <f t="shared" si="193"/>
        <v>0.26824203171997135</v>
      </c>
      <c r="M4153" s="6">
        <v>0.51400000000000001</v>
      </c>
      <c r="N4153" s="8">
        <f t="shared" si="194"/>
        <v>-0.26696649444840559</v>
      </c>
    </row>
    <row r="4154" spans="1:14" x14ac:dyDescent="0.35">
      <c r="A4154" s="4">
        <v>4</v>
      </c>
      <c r="B4154" s="4">
        <f t="shared" si="192"/>
        <v>-5.2615367038240336E-3</v>
      </c>
      <c r="G4154" s="4">
        <v>0</v>
      </c>
      <c r="H4154" s="4">
        <f t="shared" si="193"/>
        <v>0</v>
      </c>
      <c r="M4154" s="6">
        <v>0.59399999999999997</v>
      </c>
      <c r="N4154" s="8">
        <f t="shared" si="194"/>
        <v>-8.7000964815078764E-4</v>
      </c>
    </row>
    <row r="4155" spans="1:14" x14ac:dyDescent="0.35">
      <c r="A4155" s="4">
        <v>1</v>
      </c>
      <c r="B4155" s="4">
        <f t="shared" si="192"/>
        <v>-0.3718571701143138</v>
      </c>
      <c r="G4155" s="4">
        <v>0</v>
      </c>
      <c r="H4155" s="4">
        <f t="shared" si="193"/>
        <v>0</v>
      </c>
      <c r="M4155" s="6">
        <v>0.47499999999999998</v>
      </c>
      <c r="N4155" s="8">
        <f t="shared" si="194"/>
        <v>-0.75671416207558451</v>
      </c>
    </row>
    <row r="4156" spans="1:14" x14ac:dyDescent="0.35">
      <c r="A4156" s="4">
        <v>1</v>
      </c>
      <c r="B4156" s="4">
        <f t="shared" si="192"/>
        <v>-0.3718571701143138</v>
      </c>
      <c r="G4156" s="4">
        <v>24</v>
      </c>
      <c r="H4156" s="4">
        <f t="shared" si="193"/>
        <v>0.54062951545369364</v>
      </c>
      <c r="M4156" s="6">
        <v>0.25700000000000001</v>
      </c>
      <c r="N4156" s="8">
        <f t="shared" si="194"/>
        <v>-13.923641955775786</v>
      </c>
    </row>
    <row r="4157" spans="1:14" x14ac:dyDescent="0.35">
      <c r="A4157" s="4">
        <v>3</v>
      </c>
      <c r="B4157" s="4">
        <f t="shared" si="192"/>
        <v>-4.4986550222447359E-2</v>
      </c>
      <c r="G4157" s="4">
        <v>0</v>
      </c>
      <c r="H4157" s="4">
        <f t="shared" si="193"/>
        <v>0</v>
      </c>
      <c r="M4157" s="6">
        <v>0.83699999999999997</v>
      </c>
      <c r="N4157" s="8">
        <f t="shared" si="194"/>
        <v>3.8729333340590069</v>
      </c>
    </row>
    <row r="4158" spans="1:14" x14ac:dyDescent="0.35">
      <c r="A4158" s="4">
        <v>1</v>
      </c>
      <c r="B4158" s="4">
        <f t="shared" si="192"/>
        <v>-0.3718571701143138</v>
      </c>
      <c r="G4158" s="4">
        <v>0</v>
      </c>
      <c r="H4158" s="4">
        <f t="shared" si="193"/>
        <v>0</v>
      </c>
      <c r="M4158" s="6">
        <v>0.67200000000000004</v>
      </c>
      <c r="N4158" s="8">
        <f t="shared" si="194"/>
        <v>8.4755546534409421E-2</v>
      </c>
    </row>
    <row r="4159" spans="1:14" x14ac:dyDescent="0.35">
      <c r="A4159" s="4">
        <v>1</v>
      </c>
      <c r="B4159" s="4">
        <f t="shared" si="192"/>
        <v>-0.3718571701143138</v>
      </c>
      <c r="G4159" s="4">
        <v>70</v>
      </c>
      <c r="H4159" s="4">
        <f t="shared" si="193"/>
        <v>13.414056987891843</v>
      </c>
      <c r="M4159" s="6">
        <v>0.63900000000000001</v>
      </c>
      <c r="N4159" s="8">
        <f t="shared" si="194"/>
        <v>9.667826281495772E-3</v>
      </c>
    </row>
    <row r="4160" spans="1:14" x14ac:dyDescent="0.35">
      <c r="A4160" s="4">
        <v>1</v>
      </c>
      <c r="B4160" s="4">
        <f t="shared" si="192"/>
        <v>-0.3718571701143138</v>
      </c>
      <c r="G4160" s="4">
        <v>0</v>
      </c>
      <c r="H4160" s="4">
        <f t="shared" si="193"/>
        <v>0</v>
      </c>
      <c r="M4160" s="6">
        <v>0.56499999999999995</v>
      </c>
      <c r="N4160" s="8">
        <f t="shared" si="194"/>
        <v>-2.5482926015549072E-2</v>
      </c>
    </row>
    <row r="4161" spans="1:14" x14ac:dyDescent="0.35">
      <c r="A4161" s="4">
        <v>3</v>
      </c>
      <c r="B4161" s="4">
        <f t="shared" si="192"/>
        <v>-4.4986550222447359E-2</v>
      </c>
      <c r="G4161" s="4">
        <v>55</v>
      </c>
      <c r="H4161" s="4">
        <f t="shared" si="193"/>
        <v>6.5065997998848584</v>
      </c>
      <c r="M4161" s="6">
        <v>0.45600000000000002</v>
      </c>
      <c r="N4161" s="8">
        <f t="shared" si="194"/>
        <v>-1.1297938354678785</v>
      </c>
    </row>
    <row r="4162" spans="1:14" x14ac:dyDescent="0.35">
      <c r="A4162" s="4">
        <v>1</v>
      </c>
      <c r="B4162" s="4">
        <f t="shared" ref="B4162:B4225" si="195">((A4162-E$3)/E$4)^3</f>
        <v>-0.3718571701143138</v>
      </c>
      <c r="G4162" s="4">
        <v>45</v>
      </c>
      <c r="H4162" s="4">
        <f t="shared" ref="H4162:H4225" si="196">((G4162-K$3)/K$4)^3</f>
        <v>3.5637199505004213</v>
      </c>
      <c r="M4162" s="6">
        <v>0.61599999999999999</v>
      </c>
      <c r="N4162" s="8">
        <f t="shared" ref="N4162:N4225" si="197">((M4162-Q$3)/Q$4)^3</f>
        <v>1.6962313699697525E-4</v>
      </c>
    </row>
    <row r="4163" spans="1:14" x14ac:dyDescent="0.35">
      <c r="A4163" s="4">
        <v>8</v>
      </c>
      <c r="B4163" s="4">
        <f t="shared" si="195"/>
        <v>0.16908744968147643</v>
      </c>
      <c r="G4163" s="4">
        <v>40</v>
      </c>
      <c r="H4163" s="4">
        <f t="shared" si="196"/>
        <v>2.5029144233967302</v>
      </c>
      <c r="M4163" s="6">
        <v>0.60099999999999998</v>
      </c>
      <c r="N4163" s="8">
        <f t="shared" si="197"/>
        <v>-1.0701085324800676E-4</v>
      </c>
    </row>
    <row r="4164" spans="1:14" x14ac:dyDescent="0.35">
      <c r="A4164" s="4">
        <v>5</v>
      </c>
      <c r="B4164" s="4">
        <f t="shared" si="195"/>
        <v>4.7396761401866345E-7</v>
      </c>
      <c r="G4164" s="4">
        <v>80</v>
      </c>
      <c r="H4164" s="4">
        <f t="shared" si="196"/>
        <v>20.023315387173842</v>
      </c>
      <c r="M4164" s="6">
        <v>0.72</v>
      </c>
      <c r="N4164" s="8">
        <f t="shared" si="197"/>
        <v>0.45355639275080734</v>
      </c>
    </row>
    <row r="4165" spans="1:14" x14ac:dyDescent="0.35">
      <c r="A4165" s="4">
        <v>5</v>
      </c>
      <c r="B4165" s="4">
        <f t="shared" si="195"/>
        <v>4.7396761401866345E-7</v>
      </c>
      <c r="G4165" s="4">
        <v>62</v>
      </c>
      <c r="H4165" s="4">
        <f t="shared" si="196"/>
        <v>9.3205404484264971</v>
      </c>
      <c r="M4165" s="6">
        <v>0.45300000000000001</v>
      </c>
      <c r="N4165" s="8">
        <f t="shared" si="197"/>
        <v>-1.1980527142815154</v>
      </c>
    </row>
    <row r="4166" spans="1:14" x14ac:dyDescent="0.35">
      <c r="A4166" s="4">
        <v>2</v>
      </c>
      <c r="B4166" s="4">
        <f t="shared" si="195"/>
        <v>-0.15518246266652197</v>
      </c>
      <c r="G4166" s="4">
        <v>34</v>
      </c>
      <c r="H4166" s="4">
        <f t="shared" si="196"/>
        <v>1.5371023202685161</v>
      </c>
      <c r="M4166" s="6">
        <v>0.73099999999999998</v>
      </c>
      <c r="N4166" s="8">
        <f t="shared" si="197"/>
        <v>0.60064091604344916</v>
      </c>
    </row>
    <row r="4167" spans="1:14" x14ac:dyDescent="0.35">
      <c r="A4167" s="4">
        <v>12</v>
      </c>
      <c r="B4167" s="4">
        <f t="shared" si="195"/>
        <v>2.0965337395208357</v>
      </c>
      <c r="G4167" s="4">
        <v>45</v>
      </c>
      <c r="H4167" s="4">
        <f t="shared" si="196"/>
        <v>3.5637199505004213</v>
      </c>
      <c r="M4167" s="6">
        <v>0.73799999999999999</v>
      </c>
      <c r="N4167" s="8">
        <f t="shared" si="197"/>
        <v>0.7090666584811276</v>
      </c>
    </row>
    <row r="4168" spans="1:14" x14ac:dyDescent="0.35">
      <c r="A4168" s="4">
        <v>15</v>
      </c>
      <c r="B4168" s="4">
        <f t="shared" si="195"/>
        <v>6.0788925613053229</v>
      </c>
      <c r="G4168" s="4">
        <v>0</v>
      </c>
      <c r="H4168" s="4">
        <f t="shared" si="196"/>
        <v>0</v>
      </c>
      <c r="M4168" s="6">
        <v>0.51900000000000002</v>
      </c>
      <c r="N4168" s="8">
        <f t="shared" si="197"/>
        <v>-0.22656092902463029</v>
      </c>
    </row>
    <row r="4169" spans="1:14" x14ac:dyDescent="0.35">
      <c r="A4169" s="4">
        <v>1</v>
      </c>
      <c r="B4169" s="4">
        <f t="shared" si="195"/>
        <v>-0.3718571701143138</v>
      </c>
      <c r="G4169" s="4">
        <v>45</v>
      </c>
      <c r="H4169" s="4">
        <f t="shared" si="196"/>
        <v>3.5637199505004213</v>
      </c>
      <c r="M4169" s="6">
        <v>0.89500000000000002</v>
      </c>
      <c r="N4169" s="8">
        <f t="shared" si="197"/>
        <v>7.6224295857352988</v>
      </c>
    </row>
    <row r="4170" spans="1:14" x14ac:dyDescent="0.35">
      <c r="A4170" s="4">
        <v>10</v>
      </c>
      <c r="B4170" s="4">
        <f t="shared" si="195"/>
        <v>0.76964184735633479</v>
      </c>
      <c r="G4170" s="4">
        <v>28</v>
      </c>
      <c r="H4170" s="4">
        <f t="shared" si="196"/>
        <v>0.85849964722507843</v>
      </c>
      <c r="M4170" s="6">
        <v>0.61299999999999999</v>
      </c>
      <c r="N4170" s="8">
        <f t="shared" si="197"/>
        <v>4.2105162165599082E-5</v>
      </c>
    </row>
    <row r="4171" spans="1:14" x14ac:dyDescent="0.35">
      <c r="A4171" s="4">
        <v>2</v>
      </c>
      <c r="B4171" s="4">
        <f t="shared" si="195"/>
        <v>-0.15518246266652197</v>
      </c>
      <c r="G4171" s="4">
        <v>37</v>
      </c>
      <c r="H4171" s="4">
        <f t="shared" si="196"/>
        <v>1.9809394420049145</v>
      </c>
      <c r="M4171" s="6">
        <v>0.46700000000000003</v>
      </c>
      <c r="N4171" s="8">
        <f t="shared" si="197"/>
        <v>-0.90172852611340948</v>
      </c>
    </row>
    <row r="4172" spans="1:14" x14ac:dyDescent="0.35">
      <c r="A4172" s="4">
        <v>5</v>
      </c>
      <c r="B4172" s="4">
        <f t="shared" si="195"/>
        <v>4.7396761401866345E-7</v>
      </c>
      <c r="G4172" s="4">
        <v>0</v>
      </c>
      <c r="H4172" s="4">
        <f t="shared" si="196"/>
        <v>0</v>
      </c>
      <c r="M4172" s="6">
        <v>0.65400000000000003</v>
      </c>
      <c r="N4172" s="8">
        <f t="shared" si="197"/>
        <v>3.1513438524132152E-2</v>
      </c>
    </row>
    <row r="4173" spans="1:14" x14ac:dyDescent="0.35">
      <c r="A4173" s="4">
        <v>2</v>
      </c>
      <c r="B4173" s="4">
        <f t="shared" si="195"/>
        <v>-0.15518246266652197</v>
      </c>
      <c r="G4173" s="4">
        <v>7</v>
      </c>
      <c r="H4173" s="4">
        <f t="shared" si="196"/>
        <v>1.3414056987891851E-2</v>
      </c>
      <c r="M4173" s="6">
        <v>0.61699999999999999</v>
      </c>
      <c r="N4173" s="8">
        <f t="shared" si="197"/>
        <v>2.4077037308769441E-4</v>
      </c>
    </row>
    <row r="4174" spans="1:14" x14ac:dyDescent="0.35">
      <c r="A4174" s="4">
        <v>15</v>
      </c>
      <c r="B4174" s="4">
        <f t="shared" si="195"/>
        <v>6.0788925613053229</v>
      </c>
      <c r="G4174" s="4">
        <v>0</v>
      </c>
      <c r="H4174" s="4">
        <f t="shared" si="196"/>
        <v>0</v>
      </c>
      <c r="M4174" s="6">
        <v>0.56499999999999995</v>
      </c>
      <c r="N4174" s="8">
        <f t="shared" si="197"/>
        <v>-2.5482926015549072E-2</v>
      </c>
    </row>
    <row r="4175" spans="1:14" x14ac:dyDescent="0.35">
      <c r="A4175" s="4">
        <v>1</v>
      </c>
      <c r="B4175" s="4">
        <f t="shared" si="195"/>
        <v>-0.3718571701143138</v>
      </c>
      <c r="G4175" s="4">
        <v>49</v>
      </c>
      <c r="H4175" s="4">
        <f t="shared" si="196"/>
        <v>4.6010215468469022</v>
      </c>
      <c r="M4175" s="6">
        <v>0.67600000000000005</v>
      </c>
      <c r="N4175" s="8">
        <f t="shared" si="197"/>
        <v>0.10164022403185036</v>
      </c>
    </row>
    <row r="4176" spans="1:14" x14ac:dyDescent="0.35">
      <c r="A4176" s="4">
        <v>2</v>
      </c>
      <c r="B4176" s="4">
        <f t="shared" si="195"/>
        <v>-0.15518246266652197</v>
      </c>
      <c r="G4176" s="4">
        <v>49</v>
      </c>
      <c r="H4176" s="4">
        <f t="shared" si="196"/>
        <v>4.6010215468469022</v>
      </c>
      <c r="M4176" s="6">
        <v>0.51100000000000001</v>
      </c>
      <c r="N4176" s="8">
        <f t="shared" si="197"/>
        <v>-0.29337320153200047</v>
      </c>
    </row>
    <row r="4177" spans="1:14" x14ac:dyDescent="0.35">
      <c r="A4177" s="4">
        <v>5</v>
      </c>
      <c r="B4177" s="4">
        <f t="shared" si="195"/>
        <v>4.7396761401866345E-7</v>
      </c>
      <c r="G4177" s="4">
        <v>0</v>
      </c>
      <c r="H4177" s="4">
        <f t="shared" si="196"/>
        <v>0</v>
      </c>
      <c r="M4177" s="6">
        <v>0.54700000000000004</v>
      </c>
      <c r="N4177" s="8">
        <f t="shared" si="197"/>
        <v>-7.2862177721246577E-2</v>
      </c>
    </row>
    <row r="4178" spans="1:14" x14ac:dyDescent="0.35">
      <c r="A4178" s="4">
        <v>1</v>
      </c>
      <c r="B4178" s="4">
        <f t="shared" si="195"/>
        <v>-0.3718571701143138</v>
      </c>
      <c r="G4178" s="4">
        <v>38</v>
      </c>
      <c r="H4178" s="4">
        <f t="shared" si="196"/>
        <v>2.1459362537597708</v>
      </c>
      <c r="M4178" s="6">
        <v>0.49299999999999999</v>
      </c>
      <c r="N4178" s="8">
        <f t="shared" si="197"/>
        <v>-0.48905294649716241</v>
      </c>
    </row>
    <row r="4179" spans="1:14" x14ac:dyDescent="0.35">
      <c r="A4179" s="4">
        <v>1</v>
      </c>
      <c r="B4179" s="4">
        <f t="shared" si="195"/>
        <v>-0.3718571701143138</v>
      </c>
      <c r="G4179" s="4">
        <v>50</v>
      </c>
      <c r="H4179" s="4">
        <f t="shared" si="196"/>
        <v>4.8885047331967373</v>
      </c>
      <c r="M4179" s="6">
        <v>0.52600000000000002</v>
      </c>
      <c r="N4179" s="8">
        <f t="shared" si="197"/>
        <v>-0.17715896853250476</v>
      </c>
    </row>
    <row r="4180" spans="1:14" x14ac:dyDescent="0.35">
      <c r="A4180" s="4">
        <v>6</v>
      </c>
      <c r="B4180" s="4">
        <f t="shared" si="195"/>
        <v>6.8073778701327808E-3</v>
      </c>
      <c r="G4180" s="4">
        <v>45</v>
      </c>
      <c r="H4180" s="4">
        <f t="shared" si="196"/>
        <v>3.5637199505004213</v>
      </c>
      <c r="M4180" s="6">
        <v>0.20899999999999999</v>
      </c>
      <c r="N4180" s="8">
        <f t="shared" si="197"/>
        <v>-20.454249090294013</v>
      </c>
    </row>
    <row r="4181" spans="1:14" x14ac:dyDescent="0.35">
      <c r="A4181" s="4">
        <v>2</v>
      </c>
      <c r="B4181" s="4">
        <f t="shared" si="195"/>
        <v>-0.15518246266652197</v>
      </c>
      <c r="G4181" s="4">
        <v>50</v>
      </c>
      <c r="H4181" s="4">
        <f t="shared" si="196"/>
        <v>4.8885047331967373</v>
      </c>
      <c r="M4181" s="6">
        <v>0.502</v>
      </c>
      <c r="N4181" s="8">
        <f t="shared" si="197"/>
        <v>-0.38292001433980222</v>
      </c>
    </row>
    <row r="4182" spans="1:14" x14ac:dyDescent="0.35">
      <c r="A4182" s="4">
        <v>1</v>
      </c>
      <c r="B4182" s="4">
        <f t="shared" si="195"/>
        <v>-0.3718571701143138</v>
      </c>
      <c r="G4182" s="4">
        <v>72</v>
      </c>
      <c r="H4182" s="4">
        <f t="shared" si="196"/>
        <v>14.596996917249726</v>
      </c>
      <c r="M4182" s="6">
        <v>0.52600000000000002</v>
      </c>
      <c r="N4182" s="8">
        <f t="shared" si="197"/>
        <v>-0.17715896853250476</v>
      </c>
    </row>
    <row r="4183" spans="1:14" x14ac:dyDescent="0.35">
      <c r="A4183" s="4">
        <v>9</v>
      </c>
      <c r="B4183" s="4">
        <f t="shared" si="195"/>
        <v>0.39657640974683322</v>
      </c>
      <c r="G4183" s="4">
        <v>0</v>
      </c>
      <c r="H4183" s="4">
        <f t="shared" si="196"/>
        <v>0</v>
      </c>
      <c r="M4183" s="6">
        <v>0.67200000000000004</v>
      </c>
      <c r="N4183" s="8">
        <f t="shared" si="197"/>
        <v>8.4755546534409421E-2</v>
      </c>
    </row>
    <row r="4184" spans="1:14" x14ac:dyDescent="0.35">
      <c r="A4184" s="4">
        <v>10</v>
      </c>
      <c r="B4184" s="4">
        <f t="shared" si="195"/>
        <v>0.76964184735633479</v>
      </c>
      <c r="G4184" s="4">
        <v>0</v>
      </c>
      <c r="H4184" s="4">
        <f t="shared" si="196"/>
        <v>0</v>
      </c>
      <c r="M4184" s="6">
        <v>0.433</v>
      </c>
      <c r="N4184" s="8">
        <f t="shared" si="197"/>
        <v>-1.7245141227320377</v>
      </c>
    </row>
    <row r="4185" spans="1:14" x14ac:dyDescent="0.35">
      <c r="A4185" s="4">
        <v>2</v>
      </c>
      <c r="B4185" s="4">
        <f t="shared" si="195"/>
        <v>-0.15518246266652197</v>
      </c>
      <c r="G4185" s="4">
        <v>62</v>
      </c>
      <c r="H4185" s="4">
        <f t="shared" si="196"/>
        <v>9.3205404484264971</v>
      </c>
      <c r="M4185" s="6">
        <v>0.87</v>
      </c>
      <c r="N4185" s="8">
        <f t="shared" si="197"/>
        <v>5.7994117823752012</v>
      </c>
    </row>
    <row r="4186" spans="1:14" x14ac:dyDescent="0.35">
      <c r="A4186" s="4">
        <v>4</v>
      </c>
      <c r="B4186" s="4">
        <f t="shared" si="195"/>
        <v>-5.2615367038240336E-3</v>
      </c>
      <c r="G4186" s="4">
        <v>38</v>
      </c>
      <c r="H4186" s="4">
        <f t="shared" si="196"/>
        <v>2.1459362537597708</v>
      </c>
      <c r="M4186" s="6">
        <v>0.50600000000000001</v>
      </c>
      <c r="N4186" s="8">
        <f t="shared" si="197"/>
        <v>-0.3411575305747927</v>
      </c>
    </row>
    <row r="4187" spans="1:14" x14ac:dyDescent="0.35">
      <c r="A4187" s="4">
        <v>3</v>
      </c>
      <c r="B4187" s="4">
        <f t="shared" si="195"/>
        <v>-4.4986550222447359E-2</v>
      </c>
      <c r="G4187" s="4">
        <v>24</v>
      </c>
      <c r="H4187" s="4">
        <f t="shared" si="196"/>
        <v>0.54062951545369364</v>
      </c>
      <c r="M4187" s="6">
        <v>0.496</v>
      </c>
      <c r="N4187" s="8">
        <f t="shared" si="197"/>
        <v>-0.45174540965872373</v>
      </c>
    </row>
    <row r="4188" spans="1:14" x14ac:dyDescent="0.35">
      <c r="A4188" s="4">
        <v>13</v>
      </c>
      <c r="B4188" s="4">
        <f t="shared" si="195"/>
        <v>3.1223759862323677</v>
      </c>
      <c r="G4188" s="4">
        <v>11</v>
      </c>
      <c r="H4188" s="4">
        <f t="shared" si="196"/>
        <v>5.2052798399078858E-2</v>
      </c>
      <c r="M4188" s="6">
        <v>0.627</v>
      </c>
      <c r="N4188" s="8">
        <f t="shared" si="197"/>
        <v>2.2360457701387565E-3</v>
      </c>
    </row>
    <row r="4189" spans="1:14" x14ac:dyDescent="0.35">
      <c r="A4189" s="4">
        <v>2</v>
      </c>
      <c r="B4189" s="4">
        <f t="shared" si="195"/>
        <v>-0.15518246266652197</v>
      </c>
      <c r="G4189" s="4">
        <v>31</v>
      </c>
      <c r="H4189" s="4">
        <f t="shared" si="196"/>
        <v>1.1650675560533121</v>
      </c>
      <c r="M4189" s="6">
        <v>0.59599999999999997</v>
      </c>
      <c r="N4189" s="8">
        <f t="shared" si="197"/>
        <v>-5.4640995618753364E-4</v>
      </c>
    </row>
    <row r="4190" spans="1:14" x14ac:dyDescent="0.35">
      <c r="A4190" s="4">
        <v>11</v>
      </c>
      <c r="B4190" s="4">
        <f t="shared" si="195"/>
        <v>1.3242916585882474</v>
      </c>
      <c r="G4190" s="4">
        <v>0</v>
      </c>
      <c r="H4190" s="4">
        <f t="shared" si="196"/>
        <v>0</v>
      </c>
      <c r="M4190" s="6">
        <v>0.52100000000000002</v>
      </c>
      <c r="N4190" s="8">
        <f t="shared" si="197"/>
        <v>-0.21161556116650754</v>
      </c>
    </row>
    <row r="4191" spans="1:14" x14ac:dyDescent="0.35">
      <c r="A4191" s="4">
        <v>4</v>
      </c>
      <c r="B4191" s="4">
        <f t="shared" si="195"/>
        <v>-5.2615367038240336E-3</v>
      </c>
      <c r="G4191" s="4">
        <v>41</v>
      </c>
      <c r="H4191" s="4">
        <f t="shared" si="196"/>
        <v>2.6953650777332196</v>
      </c>
      <c r="M4191" s="6">
        <v>0.499</v>
      </c>
      <c r="N4191" s="8">
        <f t="shared" si="197"/>
        <v>-0.41638516373347717</v>
      </c>
    </row>
    <row r="4192" spans="1:14" x14ac:dyDescent="0.35">
      <c r="A4192" s="4">
        <v>1</v>
      </c>
      <c r="B4192" s="4">
        <f t="shared" si="195"/>
        <v>-0.3718571701143138</v>
      </c>
      <c r="G4192" s="4">
        <v>63</v>
      </c>
      <c r="H4192" s="4">
        <f t="shared" si="196"/>
        <v>9.7788475441731553</v>
      </c>
      <c r="M4192" s="6">
        <v>0.45300000000000001</v>
      </c>
      <c r="N4192" s="8">
        <f t="shared" si="197"/>
        <v>-1.1980527142815154</v>
      </c>
    </row>
    <row r="4193" spans="1:14" x14ac:dyDescent="0.35">
      <c r="A4193" s="4">
        <v>3</v>
      </c>
      <c r="B4193" s="4">
        <f t="shared" si="195"/>
        <v>-4.4986550222447359E-2</v>
      </c>
      <c r="G4193" s="4">
        <v>33</v>
      </c>
      <c r="H4193" s="4">
        <f t="shared" si="196"/>
        <v>1.4054255567751295</v>
      </c>
      <c r="M4193" s="6">
        <v>0.55800000000000005</v>
      </c>
      <c r="N4193" s="8">
        <f t="shared" si="197"/>
        <v>-4.0093248970166619E-2</v>
      </c>
    </row>
    <row r="4194" spans="1:14" x14ac:dyDescent="0.35">
      <c r="A4194" s="4">
        <v>3</v>
      </c>
      <c r="B4194" s="4">
        <f t="shared" si="195"/>
        <v>-4.4986550222447359E-2</v>
      </c>
      <c r="G4194" s="4">
        <v>76</v>
      </c>
      <c r="H4194" s="4">
        <f t="shared" si="196"/>
        <v>17.167490030078167</v>
      </c>
      <c r="M4194" s="6">
        <v>0.33800000000000002</v>
      </c>
      <c r="N4194" s="8">
        <f t="shared" si="197"/>
        <v>-6.3363565197226119</v>
      </c>
    </row>
    <row r="4195" spans="1:14" x14ac:dyDescent="0.35">
      <c r="A4195" s="4">
        <v>5</v>
      </c>
      <c r="B4195" s="4">
        <f t="shared" si="195"/>
        <v>4.7396761401866345E-7</v>
      </c>
      <c r="G4195" s="4">
        <v>70</v>
      </c>
      <c r="H4195" s="4">
        <f t="shared" si="196"/>
        <v>13.414056987891843</v>
      </c>
      <c r="M4195" s="6">
        <v>0.23</v>
      </c>
      <c r="N4195" s="8">
        <f t="shared" si="197"/>
        <v>-17.391085979324391</v>
      </c>
    </row>
    <row r="4196" spans="1:14" x14ac:dyDescent="0.35">
      <c r="A4196" s="4">
        <v>51</v>
      </c>
      <c r="B4196" s="4">
        <f t="shared" si="195"/>
        <v>585.7801174567353</v>
      </c>
      <c r="G4196" s="4">
        <v>27</v>
      </c>
      <c r="H4196" s="4">
        <f t="shared" si="196"/>
        <v>0.76976350930809112</v>
      </c>
      <c r="M4196" s="6">
        <v>0.58499999999999996</v>
      </c>
      <c r="N4196" s="8">
        <f t="shared" si="197"/>
        <v>-3.8819936858601068E-3</v>
      </c>
    </row>
    <row r="4197" spans="1:14" x14ac:dyDescent="0.35">
      <c r="A4197" s="4">
        <v>3</v>
      </c>
      <c r="B4197" s="4">
        <f t="shared" si="195"/>
        <v>-4.4986550222447359E-2</v>
      </c>
      <c r="G4197" s="4">
        <v>66</v>
      </c>
      <c r="H4197" s="4">
        <f t="shared" si="196"/>
        <v>11.243404454201036</v>
      </c>
      <c r="M4197" s="6">
        <v>0.67700000000000005</v>
      </c>
      <c r="N4197" s="8">
        <f t="shared" si="197"/>
        <v>0.10618555281088778</v>
      </c>
    </row>
    <row r="4198" spans="1:14" x14ac:dyDescent="0.35">
      <c r="A4198" s="4">
        <v>5</v>
      </c>
      <c r="B4198" s="4">
        <f t="shared" si="195"/>
        <v>4.7396761401866345E-7</v>
      </c>
      <c r="G4198" s="4">
        <v>35</v>
      </c>
      <c r="H4198" s="4">
        <f t="shared" si="196"/>
        <v>1.6767571234864804</v>
      </c>
      <c r="M4198" s="6">
        <v>0.42399999999999999</v>
      </c>
      <c r="N4198" s="8">
        <f t="shared" si="197"/>
        <v>-2.0046256635497044</v>
      </c>
    </row>
    <row r="4199" spans="1:14" x14ac:dyDescent="0.35">
      <c r="A4199" s="4">
        <v>2</v>
      </c>
      <c r="B4199" s="4">
        <f t="shared" si="195"/>
        <v>-0.15518246266652197</v>
      </c>
      <c r="G4199" s="4">
        <v>28</v>
      </c>
      <c r="H4199" s="4">
        <f t="shared" si="196"/>
        <v>0.85849964722507843</v>
      </c>
      <c r="M4199" s="6">
        <v>0.64800000000000002</v>
      </c>
      <c r="N4199" s="8">
        <f t="shared" si="197"/>
        <v>2.0735714741941285E-2</v>
      </c>
    </row>
    <row r="4200" spans="1:14" x14ac:dyDescent="0.35">
      <c r="A4200" s="4">
        <v>3</v>
      </c>
      <c r="B4200" s="4">
        <f t="shared" si="195"/>
        <v>-4.4986550222447359E-2</v>
      </c>
      <c r="G4200" s="4">
        <v>31</v>
      </c>
      <c r="H4200" s="4">
        <f t="shared" si="196"/>
        <v>1.1650675560533121</v>
      </c>
      <c r="M4200" s="6">
        <v>0.71199999999999997</v>
      </c>
      <c r="N4200" s="8">
        <f t="shared" si="197"/>
        <v>0.36319848211559191</v>
      </c>
    </row>
    <row r="4201" spans="1:14" x14ac:dyDescent="0.35">
      <c r="A4201" s="4">
        <v>1</v>
      </c>
      <c r="B4201" s="4">
        <f t="shared" si="195"/>
        <v>-0.3718571701143138</v>
      </c>
      <c r="G4201" s="4">
        <v>15</v>
      </c>
      <c r="H4201" s="4">
        <f t="shared" si="196"/>
        <v>0.13198962779631193</v>
      </c>
      <c r="M4201" s="6">
        <v>0.64300000000000002</v>
      </c>
      <c r="N4201" s="8">
        <f t="shared" si="197"/>
        <v>1.3902406528412025E-2</v>
      </c>
    </row>
    <row r="4202" spans="1:14" x14ac:dyDescent="0.35">
      <c r="A4202" s="4">
        <v>9</v>
      </c>
      <c r="B4202" s="4">
        <f t="shared" si="195"/>
        <v>0.39657640974683322</v>
      </c>
      <c r="G4202" s="4">
        <v>0</v>
      </c>
      <c r="H4202" s="4">
        <f t="shared" si="196"/>
        <v>0</v>
      </c>
      <c r="M4202" s="6">
        <v>0.71</v>
      </c>
      <c r="N4202" s="8">
        <f t="shared" si="197"/>
        <v>0.34265956092112793</v>
      </c>
    </row>
    <row r="4203" spans="1:14" x14ac:dyDescent="0.35">
      <c r="A4203" s="4">
        <v>1</v>
      </c>
      <c r="B4203" s="4">
        <f t="shared" si="195"/>
        <v>-0.3718571701143138</v>
      </c>
      <c r="G4203" s="4">
        <v>0</v>
      </c>
      <c r="H4203" s="4">
        <f t="shared" si="196"/>
        <v>0</v>
      </c>
      <c r="M4203" s="6">
        <v>0.70099999999999996</v>
      </c>
      <c r="N4203" s="8">
        <f t="shared" si="197"/>
        <v>0.25977863528014927</v>
      </c>
    </row>
    <row r="4204" spans="1:14" x14ac:dyDescent="0.35">
      <c r="A4204" s="4">
        <v>1</v>
      </c>
      <c r="B4204" s="4">
        <f t="shared" si="195"/>
        <v>-0.3718571701143138</v>
      </c>
      <c r="G4204" s="4">
        <v>54</v>
      </c>
      <c r="H4204" s="4">
        <f t="shared" si="196"/>
        <v>6.158108074464729</v>
      </c>
      <c r="M4204" s="6">
        <v>0.28199999999999997</v>
      </c>
      <c r="N4204" s="8">
        <f t="shared" si="197"/>
        <v>-11.15483200918842</v>
      </c>
    </row>
    <row r="4205" spans="1:14" x14ac:dyDescent="0.35">
      <c r="A4205" s="4">
        <v>1</v>
      </c>
      <c r="B4205" s="4">
        <f t="shared" si="195"/>
        <v>-0.3718571701143138</v>
      </c>
      <c r="G4205" s="4">
        <v>28</v>
      </c>
      <c r="H4205" s="4">
        <f t="shared" si="196"/>
        <v>0.85849964722507843</v>
      </c>
      <c r="M4205" s="6">
        <v>0.58699999999999997</v>
      </c>
      <c r="N4205" s="8">
        <f t="shared" si="197"/>
        <v>-2.9520582096112398E-3</v>
      </c>
    </row>
    <row r="4206" spans="1:14" x14ac:dyDescent="0.35">
      <c r="A4206" s="4">
        <v>3</v>
      </c>
      <c r="B4206" s="4">
        <f t="shared" si="195"/>
        <v>-4.4986550222447359E-2</v>
      </c>
      <c r="G4206" s="4">
        <v>57</v>
      </c>
      <c r="H4206" s="4">
        <f t="shared" si="196"/>
        <v>7.2425348564392262</v>
      </c>
      <c r="M4206" s="6">
        <v>0.79100000000000004</v>
      </c>
      <c r="N4206" s="8">
        <f t="shared" si="197"/>
        <v>1.9769405533174598</v>
      </c>
    </row>
    <row r="4207" spans="1:14" x14ac:dyDescent="0.35">
      <c r="A4207" s="4">
        <v>8</v>
      </c>
      <c r="B4207" s="4">
        <f t="shared" si="195"/>
        <v>0.16908744968147643</v>
      </c>
      <c r="G4207" s="4">
        <v>0</v>
      </c>
      <c r="H4207" s="4">
        <f t="shared" si="196"/>
        <v>0</v>
      </c>
      <c r="M4207" s="6">
        <v>0.73399999999999999</v>
      </c>
      <c r="N4207" s="8">
        <f t="shared" si="197"/>
        <v>0.64564291621536363</v>
      </c>
    </row>
    <row r="4208" spans="1:14" x14ac:dyDescent="0.35">
      <c r="A4208" s="4">
        <v>7</v>
      </c>
      <c r="B4208" s="4">
        <f t="shared" si="195"/>
        <v>5.1167071081998236E-2</v>
      </c>
      <c r="G4208" s="4">
        <v>55</v>
      </c>
      <c r="H4208" s="4">
        <f t="shared" si="196"/>
        <v>6.5065997998848584</v>
      </c>
      <c r="M4208" s="6">
        <v>0.498</v>
      </c>
      <c r="N4208" s="8">
        <f t="shared" si="197"/>
        <v>-0.42795876859361326</v>
      </c>
    </row>
    <row r="4209" spans="1:14" x14ac:dyDescent="0.35">
      <c r="A4209" s="4">
        <v>3</v>
      </c>
      <c r="B4209" s="4">
        <f t="shared" si="195"/>
        <v>-4.4986550222447359E-2</v>
      </c>
      <c r="G4209" s="4">
        <v>53</v>
      </c>
      <c r="H4209" s="4">
        <f t="shared" si="196"/>
        <v>5.8222873533130457</v>
      </c>
      <c r="M4209" s="6">
        <v>0.42299999999999999</v>
      </c>
      <c r="N4209" s="8">
        <f t="shared" si="197"/>
        <v>-2.0375011464551127</v>
      </c>
    </row>
    <row r="4210" spans="1:14" x14ac:dyDescent="0.35">
      <c r="A4210" s="4">
        <v>6</v>
      </c>
      <c r="B4210" s="4">
        <f t="shared" si="195"/>
        <v>6.8073778701327808E-3</v>
      </c>
      <c r="G4210" s="4">
        <v>0</v>
      </c>
      <c r="H4210" s="4">
        <f t="shared" si="196"/>
        <v>0</v>
      </c>
      <c r="M4210" s="6">
        <v>0.57299999999999995</v>
      </c>
      <c r="N4210" s="8">
        <f t="shared" si="197"/>
        <v>-1.3725552468630475E-2</v>
      </c>
    </row>
    <row r="4211" spans="1:14" x14ac:dyDescent="0.35">
      <c r="A4211" s="4">
        <v>4</v>
      </c>
      <c r="B4211" s="4">
        <f t="shared" si="195"/>
        <v>-5.2615367038240336E-3</v>
      </c>
      <c r="G4211" s="4">
        <v>21</v>
      </c>
      <c r="H4211" s="4">
        <f t="shared" si="196"/>
        <v>0.36217953867307984</v>
      </c>
      <c r="M4211" s="6">
        <v>0.41799999999999998</v>
      </c>
      <c r="N4211" s="8">
        <f t="shared" si="197"/>
        <v>-2.2072794804858824</v>
      </c>
    </row>
    <row r="4212" spans="1:14" x14ac:dyDescent="0.35">
      <c r="A4212" s="4">
        <v>9</v>
      </c>
      <c r="B4212" s="4">
        <f t="shared" si="195"/>
        <v>0.39657640974683322</v>
      </c>
      <c r="G4212" s="4">
        <v>0</v>
      </c>
      <c r="H4212" s="4">
        <f t="shared" si="196"/>
        <v>0</v>
      </c>
      <c r="M4212" s="6">
        <v>0.81799999999999995</v>
      </c>
      <c r="N4212" s="8">
        <f t="shared" si="197"/>
        <v>2.9869633164602565</v>
      </c>
    </row>
    <row r="4213" spans="1:14" x14ac:dyDescent="0.35">
      <c r="A4213" s="4">
        <v>5</v>
      </c>
      <c r="B4213" s="4">
        <f t="shared" si="195"/>
        <v>4.7396761401866345E-7</v>
      </c>
      <c r="G4213" s="4">
        <v>4</v>
      </c>
      <c r="H4213" s="4">
        <f t="shared" si="196"/>
        <v>2.5029144233967302E-3</v>
      </c>
      <c r="M4213" s="6">
        <v>0.74299999999999999</v>
      </c>
      <c r="N4213" s="8">
        <f t="shared" si="197"/>
        <v>0.79401847442984885</v>
      </c>
    </row>
    <row r="4214" spans="1:14" x14ac:dyDescent="0.35">
      <c r="A4214" s="4">
        <v>2</v>
      </c>
      <c r="B4214" s="4">
        <f t="shared" si="195"/>
        <v>-0.15518246266652197</v>
      </c>
      <c r="G4214" s="4">
        <v>60</v>
      </c>
      <c r="H4214" s="4">
        <f t="shared" si="196"/>
        <v>8.4473361789639636</v>
      </c>
      <c r="M4214" s="6">
        <v>0.71499999999999997</v>
      </c>
      <c r="N4214" s="8">
        <f t="shared" si="197"/>
        <v>0.39552061718997772</v>
      </c>
    </row>
    <row r="4215" spans="1:14" x14ac:dyDescent="0.35">
      <c r="A4215" s="4">
        <v>1</v>
      </c>
      <c r="B4215" s="4">
        <f t="shared" si="195"/>
        <v>-0.3718571701143138</v>
      </c>
      <c r="G4215" s="4">
        <v>17</v>
      </c>
      <c r="H4215" s="4">
        <f t="shared" si="196"/>
        <v>0.19213779003356452</v>
      </c>
      <c r="M4215" s="6">
        <v>0.66800000000000004</v>
      </c>
      <c r="N4215" s="8">
        <f t="shared" si="197"/>
        <v>6.9852699215132458E-2</v>
      </c>
    </row>
    <row r="4216" spans="1:14" x14ac:dyDescent="0.35">
      <c r="A4216" s="4">
        <v>1</v>
      </c>
      <c r="B4216" s="4">
        <f t="shared" si="195"/>
        <v>-0.3718571701143138</v>
      </c>
      <c r="G4216" s="4">
        <v>31</v>
      </c>
      <c r="H4216" s="4">
        <f t="shared" si="196"/>
        <v>1.1650675560533121</v>
      </c>
      <c r="M4216" s="6">
        <v>0.66500000000000004</v>
      </c>
      <c r="N4216" s="8">
        <f t="shared" si="197"/>
        <v>5.9901714458154336E-2</v>
      </c>
    </row>
    <row r="4217" spans="1:14" x14ac:dyDescent="0.35">
      <c r="A4217" s="4">
        <v>1</v>
      </c>
      <c r="B4217" s="4">
        <f t="shared" si="195"/>
        <v>-0.3718571701143138</v>
      </c>
      <c r="G4217" s="4">
        <v>0</v>
      </c>
      <c r="H4217" s="4">
        <f t="shared" si="196"/>
        <v>0</v>
      </c>
      <c r="M4217" s="6">
        <v>0.69599999999999995</v>
      </c>
      <c r="N4217" s="8">
        <f t="shared" si="197"/>
        <v>0.22012126474077942</v>
      </c>
    </row>
    <row r="4218" spans="1:14" x14ac:dyDescent="0.35">
      <c r="A4218" s="4">
        <v>4</v>
      </c>
      <c r="B4218" s="4">
        <f t="shared" si="195"/>
        <v>-5.2615367038240336E-3</v>
      </c>
      <c r="G4218" s="4">
        <v>19</v>
      </c>
      <c r="H4218" s="4">
        <f t="shared" si="196"/>
        <v>0.26824203171997135</v>
      </c>
      <c r="M4218" s="6">
        <v>0.34899999999999998</v>
      </c>
      <c r="N4218" s="8">
        <f t="shared" si="197"/>
        <v>-5.5928387084202571</v>
      </c>
    </row>
    <row r="4219" spans="1:14" x14ac:dyDescent="0.35">
      <c r="A4219" s="4">
        <v>2</v>
      </c>
      <c r="B4219" s="4">
        <f t="shared" si="195"/>
        <v>-0.15518246266652197</v>
      </c>
      <c r="G4219" s="4">
        <v>56</v>
      </c>
      <c r="H4219" s="4">
        <f t="shared" si="196"/>
        <v>6.8679971778006275</v>
      </c>
      <c r="M4219" s="6">
        <v>0.85</v>
      </c>
      <c r="N4219" s="8">
        <f t="shared" si="197"/>
        <v>4.5704278167299179</v>
      </c>
    </row>
    <row r="4220" spans="1:14" x14ac:dyDescent="0.35">
      <c r="A4220" s="4">
        <v>5</v>
      </c>
      <c r="B4220" s="4">
        <f t="shared" si="195"/>
        <v>4.7396761401866345E-7</v>
      </c>
      <c r="G4220" s="4">
        <v>4</v>
      </c>
      <c r="H4220" s="4">
        <f t="shared" si="196"/>
        <v>2.5029144233967302E-3</v>
      </c>
      <c r="M4220" s="6">
        <v>0.74299999999999999</v>
      </c>
      <c r="N4220" s="8">
        <f t="shared" si="197"/>
        <v>0.79401847442984885</v>
      </c>
    </row>
    <row r="4221" spans="1:14" x14ac:dyDescent="0.35">
      <c r="A4221" s="4">
        <v>1</v>
      </c>
      <c r="B4221" s="4">
        <f t="shared" si="195"/>
        <v>-0.3718571701143138</v>
      </c>
      <c r="G4221" s="4">
        <v>38</v>
      </c>
      <c r="H4221" s="4">
        <f t="shared" si="196"/>
        <v>2.1459362537597708</v>
      </c>
      <c r="M4221" s="6">
        <v>0.53600000000000003</v>
      </c>
      <c r="N4221" s="8">
        <f t="shared" si="197"/>
        <v>-0.11988203508373187</v>
      </c>
    </row>
    <row r="4222" spans="1:14" x14ac:dyDescent="0.35">
      <c r="A4222" s="4">
        <v>2</v>
      </c>
      <c r="B4222" s="4">
        <f t="shared" si="195"/>
        <v>-0.15518246266652197</v>
      </c>
      <c r="G4222" s="4">
        <v>0</v>
      </c>
      <c r="H4222" s="4">
        <f t="shared" si="196"/>
        <v>0</v>
      </c>
      <c r="M4222" s="6">
        <v>0.51600000000000001</v>
      </c>
      <c r="N4222" s="8">
        <f t="shared" si="197"/>
        <v>-0.25027309194778913</v>
      </c>
    </row>
    <row r="4223" spans="1:14" x14ac:dyDescent="0.35">
      <c r="A4223" s="4">
        <v>1</v>
      </c>
      <c r="B4223" s="4">
        <f t="shared" si="195"/>
        <v>-0.3718571701143138</v>
      </c>
      <c r="G4223" s="4">
        <v>56</v>
      </c>
      <c r="H4223" s="4">
        <f t="shared" si="196"/>
        <v>6.8679971778006275</v>
      </c>
      <c r="M4223" s="6">
        <v>0.84299999999999997</v>
      </c>
      <c r="N4223" s="8">
        <f t="shared" si="197"/>
        <v>4.1852973277814058</v>
      </c>
    </row>
    <row r="4224" spans="1:14" x14ac:dyDescent="0.35">
      <c r="A4224" s="4">
        <v>12</v>
      </c>
      <c r="B4224" s="4">
        <f t="shared" si="195"/>
        <v>2.0965337395208357</v>
      </c>
      <c r="G4224" s="4">
        <v>0</v>
      </c>
      <c r="H4224" s="4">
        <f t="shared" si="196"/>
        <v>0</v>
      </c>
      <c r="M4224" s="6">
        <v>0.44700000000000001</v>
      </c>
      <c r="N4224" s="8">
        <f t="shared" si="197"/>
        <v>-1.3427088974396746</v>
      </c>
    </row>
    <row r="4225" spans="1:14" x14ac:dyDescent="0.35">
      <c r="A4225" s="4">
        <v>1</v>
      </c>
      <c r="B4225" s="4">
        <f t="shared" si="195"/>
        <v>-0.3718571701143138</v>
      </c>
      <c r="G4225" s="4">
        <v>0</v>
      </c>
      <c r="H4225" s="4">
        <f t="shared" si="196"/>
        <v>0</v>
      </c>
      <c r="M4225" s="6">
        <v>0.58299999999999996</v>
      </c>
      <c r="N4225" s="8">
        <f t="shared" si="197"/>
        <v>-4.9891992029003516E-3</v>
      </c>
    </row>
    <row r="4226" spans="1:14" x14ac:dyDescent="0.35">
      <c r="A4226" s="4">
        <v>1</v>
      </c>
      <c r="B4226" s="4">
        <f t="shared" ref="B4226:B4289" si="198">((A4226-E$3)/E$4)^3</f>
        <v>-0.3718571701143138</v>
      </c>
      <c r="G4226" s="4">
        <v>0</v>
      </c>
      <c r="H4226" s="4">
        <f t="shared" ref="H4226:H4289" si="199">((G4226-K$3)/K$4)^3</f>
        <v>0</v>
      </c>
      <c r="M4226" s="6">
        <v>0.70299999999999996</v>
      </c>
      <c r="N4226" s="8">
        <f t="shared" ref="N4226:N4289" si="200">((M4226-Q$3)/Q$4)^3</f>
        <v>0.2768875267469047</v>
      </c>
    </row>
    <row r="4227" spans="1:14" x14ac:dyDescent="0.35">
      <c r="A4227" s="4">
        <v>2</v>
      </c>
      <c r="B4227" s="4">
        <f t="shared" si="198"/>
        <v>-0.15518246266652197</v>
      </c>
      <c r="G4227" s="4">
        <v>13</v>
      </c>
      <c r="H4227" s="4">
        <f t="shared" si="199"/>
        <v>8.592035919066586E-2</v>
      </c>
      <c r="M4227" s="6">
        <v>0.74099999999999999</v>
      </c>
      <c r="N4227" s="8">
        <f t="shared" si="200"/>
        <v>0.75926793109144197</v>
      </c>
    </row>
    <row r="4228" spans="1:14" x14ac:dyDescent="0.35">
      <c r="A4228" s="4">
        <v>2</v>
      </c>
      <c r="B4228" s="4">
        <f t="shared" si="198"/>
        <v>-0.15518246266652197</v>
      </c>
      <c r="G4228" s="4">
        <v>0</v>
      </c>
      <c r="H4228" s="4">
        <f t="shared" si="199"/>
        <v>0</v>
      </c>
      <c r="M4228" s="6">
        <v>0.75600000000000001</v>
      </c>
      <c r="N4228" s="8">
        <f t="shared" si="200"/>
        <v>1.046046935562795</v>
      </c>
    </row>
    <row r="4229" spans="1:14" x14ac:dyDescent="0.35">
      <c r="A4229" s="4">
        <v>16</v>
      </c>
      <c r="B4229" s="4">
        <f t="shared" si="198"/>
        <v>8.0815826818232797</v>
      </c>
      <c r="G4229" s="4">
        <v>70</v>
      </c>
      <c r="H4229" s="4">
        <f t="shared" si="199"/>
        <v>13.414056987891843</v>
      </c>
      <c r="M4229" s="6">
        <v>0.75600000000000001</v>
      </c>
      <c r="N4229" s="8">
        <f t="shared" si="200"/>
        <v>1.046046935562795</v>
      </c>
    </row>
    <row r="4230" spans="1:14" x14ac:dyDescent="0.35">
      <c r="A4230" s="4">
        <v>1</v>
      </c>
      <c r="B4230" s="4">
        <f t="shared" si="198"/>
        <v>-0.3718571701143138</v>
      </c>
      <c r="G4230" s="4">
        <v>61</v>
      </c>
      <c r="H4230" s="4">
        <f t="shared" si="199"/>
        <v>8.8767815427658281</v>
      </c>
      <c r="M4230" s="6">
        <v>0.61299999999999999</v>
      </c>
      <c r="N4230" s="8">
        <f t="shared" si="200"/>
        <v>4.2105162165599082E-5</v>
      </c>
    </row>
    <row r="4231" spans="1:14" x14ac:dyDescent="0.35">
      <c r="A4231" s="4">
        <v>3</v>
      </c>
      <c r="B4231" s="4">
        <f t="shared" si="198"/>
        <v>-4.4986550222447359E-2</v>
      </c>
      <c r="G4231" s="4">
        <v>52</v>
      </c>
      <c r="H4231" s="4">
        <f t="shared" si="199"/>
        <v>5.498902988202615</v>
      </c>
      <c r="M4231" s="6">
        <v>0.53700000000000003</v>
      </c>
      <c r="N4231" s="8">
        <f t="shared" si="200"/>
        <v>-0.11495096186507218</v>
      </c>
    </row>
    <row r="4232" spans="1:14" x14ac:dyDescent="0.35">
      <c r="A4232" s="4">
        <v>2</v>
      </c>
      <c r="B4232" s="4">
        <f t="shared" si="198"/>
        <v>-0.15518246266652197</v>
      </c>
      <c r="G4232" s="4">
        <v>82</v>
      </c>
      <c r="H4232" s="4">
        <f t="shared" si="199"/>
        <v>21.562920621865757</v>
      </c>
      <c r="M4232" s="6">
        <v>0.65200000000000002</v>
      </c>
      <c r="N4232" s="8">
        <f t="shared" si="200"/>
        <v>2.7585211405798064E-2</v>
      </c>
    </row>
    <row r="4233" spans="1:14" x14ac:dyDescent="0.35">
      <c r="A4233" s="4">
        <v>1</v>
      </c>
      <c r="B4233" s="4">
        <f t="shared" si="198"/>
        <v>-0.3718571701143138</v>
      </c>
      <c r="G4233" s="4">
        <v>82</v>
      </c>
      <c r="H4233" s="4">
        <f t="shared" si="199"/>
        <v>21.562920621865757</v>
      </c>
      <c r="M4233" s="6">
        <v>0.72699999999999998</v>
      </c>
      <c r="N4233" s="8">
        <f t="shared" si="200"/>
        <v>0.54396009075485408</v>
      </c>
    </row>
    <row r="4234" spans="1:14" x14ac:dyDescent="0.35">
      <c r="A4234" s="4">
        <v>2</v>
      </c>
      <c r="B4234" s="4">
        <f t="shared" si="198"/>
        <v>-0.15518246266652197</v>
      </c>
      <c r="G4234" s="4">
        <v>85</v>
      </c>
      <c r="H4234" s="4">
        <f t="shared" si="199"/>
        <v>24.01722375419557</v>
      </c>
      <c r="M4234" s="6">
        <v>0.65200000000000002</v>
      </c>
      <c r="N4234" s="8">
        <f t="shared" si="200"/>
        <v>2.7585211405798064E-2</v>
      </c>
    </row>
    <row r="4235" spans="1:14" x14ac:dyDescent="0.35">
      <c r="A4235" s="4">
        <v>12</v>
      </c>
      <c r="B4235" s="4">
        <f t="shared" si="198"/>
        <v>2.0965337395208357</v>
      </c>
      <c r="G4235" s="4">
        <v>0</v>
      </c>
      <c r="H4235" s="4">
        <f t="shared" si="199"/>
        <v>0</v>
      </c>
      <c r="M4235" s="6">
        <v>0.84799999999999998</v>
      </c>
      <c r="N4235" s="8">
        <f t="shared" si="200"/>
        <v>4.4580797276529669</v>
      </c>
    </row>
    <row r="4236" spans="1:14" x14ac:dyDescent="0.35">
      <c r="A4236" s="4">
        <v>3</v>
      </c>
      <c r="B4236" s="4">
        <f t="shared" si="198"/>
        <v>-4.4986550222447359E-2</v>
      </c>
      <c r="G4236" s="4">
        <v>48</v>
      </c>
      <c r="H4236" s="4">
        <f t="shared" si="199"/>
        <v>4.3250361236295491</v>
      </c>
      <c r="M4236" s="6">
        <v>0.77100000000000002</v>
      </c>
      <c r="N4236" s="8">
        <f t="shared" si="200"/>
        <v>1.3972314940490098</v>
      </c>
    </row>
    <row r="4237" spans="1:14" x14ac:dyDescent="0.35">
      <c r="A4237" s="4">
        <v>10</v>
      </c>
      <c r="B4237" s="4">
        <f t="shared" si="198"/>
        <v>0.76964184735633479</v>
      </c>
      <c r="G4237" s="4">
        <v>49</v>
      </c>
      <c r="H4237" s="4">
        <f t="shared" si="199"/>
        <v>4.6010215468469022</v>
      </c>
      <c r="M4237" s="6">
        <v>0.55100000000000005</v>
      </c>
      <c r="N4237" s="8">
        <f t="shared" si="200"/>
        <v>-5.9432654623888873E-2</v>
      </c>
    </row>
    <row r="4238" spans="1:14" x14ac:dyDescent="0.35">
      <c r="A4238" s="4">
        <v>4</v>
      </c>
      <c r="B4238" s="4">
        <f t="shared" si="198"/>
        <v>-5.2615367038240336E-3</v>
      </c>
      <c r="G4238" s="4">
        <v>19</v>
      </c>
      <c r="H4238" s="4">
        <f t="shared" si="199"/>
        <v>0.26824203171997135</v>
      </c>
      <c r="M4238" s="6">
        <v>0.59599999999999997</v>
      </c>
      <c r="N4238" s="8">
        <f t="shared" si="200"/>
        <v>-5.4640995618753364E-4</v>
      </c>
    </row>
    <row r="4239" spans="1:14" x14ac:dyDescent="0.35">
      <c r="A4239" s="4">
        <v>4</v>
      </c>
      <c r="B4239" s="4">
        <f t="shared" si="198"/>
        <v>-5.2615367038240336E-3</v>
      </c>
      <c r="G4239" s="4">
        <v>61</v>
      </c>
      <c r="H4239" s="4">
        <f t="shared" si="199"/>
        <v>8.8767815427658281</v>
      </c>
      <c r="M4239" s="6">
        <v>0.66600000000000004</v>
      </c>
      <c r="N4239" s="8">
        <f t="shared" si="200"/>
        <v>6.3105799367401308E-2</v>
      </c>
    </row>
    <row r="4240" spans="1:14" x14ac:dyDescent="0.35">
      <c r="A4240" s="4">
        <v>3</v>
      </c>
      <c r="B4240" s="4">
        <f t="shared" si="198"/>
        <v>-4.4986550222447359E-2</v>
      </c>
      <c r="G4240" s="4">
        <v>59</v>
      </c>
      <c r="H4240" s="4">
        <f t="shared" si="199"/>
        <v>8.0319697087937048</v>
      </c>
      <c r="M4240" s="6">
        <v>0.60899999999999999</v>
      </c>
      <c r="N4240" s="8">
        <f t="shared" si="200"/>
        <v>3.9989793115661172E-7</v>
      </c>
    </row>
    <row r="4241" spans="1:14" x14ac:dyDescent="0.35">
      <c r="A4241" s="4">
        <v>1</v>
      </c>
      <c r="B4241" s="4">
        <f t="shared" si="198"/>
        <v>-0.3718571701143138</v>
      </c>
      <c r="G4241" s="4">
        <v>0</v>
      </c>
      <c r="H4241" s="4">
        <f t="shared" si="199"/>
        <v>0</v>
      </c>
      <c r="M4241" s="6">
        <v>0.6</v>
      </c>
      <c r="N4241" s="8">
        <f t="shared" si="200"/>
        <v>-1.6038316030604594E-4</v>
      </c>
    </row>
    <row r="4242" spans="1:14" x14ac:dyDescent="0.35">
      <c r="A4242" s="4">
        <v>9</v>
      </c>
      <c r="B4242" s="4">
        <f t="shared" si="198"/>
        <v>0.39657640974683322</v>
      </c>
      <c r="G4242" s="4">
        <v>0</v>
      </c>
      <c r="H4242" s="4">
        <f t="shared" si="199"/>
        <v>0</v>
      </c>
      <c r="M4242" s="6">
        <v>0.63800000000000001</v>
      </c>
      <c r="N4242" s="8">
        <f t="shared" si="200"/>
        <v>8.7641921654881896E-3</v>
      </c>
    </row>
    <row r="4243" spans="1:14" x14ac:dyDescent="0.35">
      <c r="A4243" s="4">
        <v>8</v>
      </c>
      <c r="B4243" s="4">
        <f t="shared" si="198"/>
        <v>0.16908744968147643</v>
      </c>
      <c r="G4243" s="4">
        <v>78</v>
      </c>
      <c r="H4243" s="4">
        <f t="shared" si="199"/>
        <v>18.558797585183829</v>
      </c>
      <c r="M4243" s="6">
        <v>0.33600000000000002</v>
      </c>
      <c r="N4243" s="8">
        <f t="shared" si="200"/>
        <v>-6.4782495772334112</v>
      </c>
    </row>
    <row r="4244" spans="1:14" x14ac:dyDescent="0.35">
      <c r="A4244" s="4">
        <v>9</v>
      </c>
      <c r="B4244" s="4">
        <f t="shared" si="198"/>
        <v>0.39657640974683322</v>
      </c>
      <c r="G4244" s="4">
        <v>0</v>
      </c>
      <c r="H4244" s="4">
        <f t="shared" si="199"/>
        <v>0</v>
      </c>
      <c r="M4244" s="6">
        <v>0.51300000000000001</v>
      </c>
      <c r="N4244" s="8">
        <f t="shared" si="200"/>
        <v>-0.27558458324000273</v>
      </c>
    </row>
    <row r="4245" spans="1:14" x14ac:dyDescent="0.35">
      <c r="A4245" s="4">
        <v>5</v>
      </c>
      <c r="B4245" s="4">
        <f t="shared" si="198"/>
        <v>4.7396761401866345E-7</v>
      </c>
      <c r="G4245" s="4">
        <v>59</v>
      </c>
      <c r="H4245" s="4">
        <f t="shared" si="199"/>
        <v>8.0319697087937048</v>
      </c>
      <c r="M4245" s="6">
        <v>0.629</v>
      </c>
      <c r="N4245" s="8">
        <f t="shared" si="200"/>
        <v>3.0157258429129911E-3</v>
      </c>
    </row>
    <row r="4246" spans="1:14" x14ac:dyDescent="0.35">
      <c r="A4246" s="4">
        <v>2</v>
      </c>
      <c r="B4246" s="4">
        <f t="shared" si="198"/>
        <v>-0.15518246266652197</v>
      </c>
      <c r="G4246" s="4">
        <v>0</v>
      </c>
      <c r="H4246" s="4">
        <f t="shared" si="199"/>
        <v>0</v>
      </c>
      <c r="M4246" s="6">
        <v>0.59</v>
      </c>
      <c r="N4246" s="8">
        <f t="shared" si="200"/>
        <v>-1.8557066299306332E-3</v>
      </c>
    </row>
    <row r="4247" spans="1:14" x14ac:dyDescent="0.35">
      <c r="A4247" s="4">
        <v>1</v>
      </c>
      <c r="B4247" s="4">
        <f t="shared" si="198"/>
        <v>-0.3718571701143138</v>
      </c>
      <c r="G4247" s="4">
        <v>0</v>
      </c>
      <c r="H4247" s="4">
        <f t="shared" si="199"/>
        <v>0</v>
      </c>
      <c r="M4247" s="6">
        <v>0.625</v>
      </c>
      <c r="N4247" s="8">
        <f t="shared" si="200"/>
        <v>1.6038606977680811E-3</v>
      </c>
    </row>
    <row r="4248" spans="1:14" x14ac:dyDescent="0.35">
      <c r="A4248" s="4">
        <v>3</v>
      </c>
      <c r="B4248" s="4">
        <f t="shared" si="198"/>
        <v>-4.4986550222447359E-2</v>
      </c>
      <c r="G4248" s="4">
        <v>0</v>
      </c>
      <c r="H4248" s="4">
        <f t="shared" si="199"/>
        <v>0</v>
      </c>
      <c r="M4248" s="6">
        <v>0.51600000000000001</v>
      </c>
      <c r="N4248" s="8">
        <f t="shared" si="200"/>
        <v>-0.25027309194778913</v>
      </c>
    </row>
    <row r="4249" spans="1:14" x14ac:dyDescent="0.35">
      <c r="A4249" s="4">
        <v>2</v>
      </c>
      <c r="B4249" s="4">
        <f t="shared" si="198"/>
        <v>-0.15518246266652197</v>
      </c>
      <c r="G4249" s="4">
        <v>0</v>
      </c>
      <c r="H4249" s="4">
        <f t="shared" si="199"/>
        <v>0</v>
      </c>
      <c r="M4249" s="6">
        <v>0.55200000000000005</v>
      </c>
      <c r="N4249" s="8">
        <f t="shared" si="200"/>
        <v>-5.6355216083999744E-2</v>
      </c>
    </row>
    <row r="4250" spans="1:14" x14ac:dyDescent="0.35">
      <c r="A4250" s="4">
        <v>11</v>
      </c>
      <c r="B4250" s="4">
        <f t="shared" si="198"/>
        <v>1.3242916585882474</v>
      </c>
      <c r="G4250" s="4">
        <v>0</v>
      </c>
      <c r="H4250" s="4">
        <f t="shared" si="199"/>
        <v>0</v>
      </c>
      <c r="M4250" s="6">
        <v>0.56100000000000005</v>
      </c>
      <c r="N4250" s="8">
        <f t="shared" si="200"/>
        <v>-3.3291273143609565E-2</v>
      </c>
    </row>
    <row r="4251" spans="1:14" x14ac:dyDescent="0.35">
      <c r="A4251" s="4">
        <v>1</v>
      </c>
      <c r="B4251" s="4">
        <f t="shared" si="198"/>
        <v>-0.3718571701143138</v>
      </c>
      <c r="G4251" s="4">
        <v>0</v>
      </c>
      <c r="H4251" s="4">
        <f t="shared" si="199"/>
        <v>0</v>
      </c>
      <c r="M4251" s="6">
        <v>0.71899999999999997</v>
      </c>
      <c r="N4251" s="8">
        <f t="shared" si="200"/>
        <v>0.44152366134381188</v>
      </c>
    </row>
    <row r="4252" spans="1:14" x14ac:dyDescent="0.35">
      <c r="A4252" s="4">
        <v>1</v>
      </c>
      <c r="B4252" s="4">
        <f t="shared" si="198"/>
        <v>-0.3718571701143138</v>
      </c>
      <c r="G4252" s="4">
        <v>0</v>
      </c>
      <c r="H4252" s="4">
        <f t="shared" si="199"/>
        <v>0</v>
      </c>
      <c r="M4252" s="6">
        <v>0.51600000000000001</v>
      </c>
      <c r="N4252" s="8">
        <f t="shared" si="200"/>
        <v>-0.25027309194778913</v>
      </c>
    </row>
    <row r="4253" spans="1:14" x14ac:dyDescent="0.35">
      <c r="A4253" s="4">
        <v>1</v>
      </c>
      <c r="B4253" s="4">
        <f t="shared" si="198"/>
        <v>-0.3718571701143138</v>
      </c>
      <c r="G4253" s="4">
        <v>40</v>
      </c>
      <c r="H4253" s="4">
        <f t="shared" si="199"/>
        <v>2.5029144233967302</v>
      </c>
      <c r="M4253" s="6">
        <v>0.752</v>
      </c>
      <c r="N4253" s="8">
        <f t="shared" si="200"/>
        <v>0.96354445120648025</v>
      </c>
    </row>
    <row r="4254" spans="1:14" x14ac:dyDescent="0.35">
      <c r="A4254" s="4">
        <v>3</v>
      </c>
      <c r="B4254" s="4">
        <f t="shared" si="198"/>
        <v>-4.4986550222447359E-2</v>
      </c>
      <c r="G4254" s="4">
        <v>0</v>
      </c>
      <c r="H4254" s="4">
        <f t="shared" si="199"/>
        <v>0</v>
      </c>
      <c r="M4254" s="6">
        <v>0.503</v>
      </c>
      <c r="N4254" s="8">
        <f t="shared" si="200"/>
        <v>-0.37217707585333765</v>
      </c>
    </row>
    <row r="4255" spans="1:14" x14ac:dyDescent="0.35">
      <c r="A4255" s="4">
        <v>11</v>
      </c>
      <c r="B4255" s="4">
        <f t="shared" si="198"/>
        <v>1.3242916585882474</v>
      </c>
      <c r="G4255" s="4">
        <v>40</v>
      </c>
      <c r="H4255" s="4">
        <f t="shared" si="199"/>
        <v>2.5029144233967302</v>
      </c>
      <c r="M4255" s="6">
        <v>0.51700000000000002</v>
      </c>
      <c r="N4255" s="8">
        <f t="shared" si="200"/>
        <v>-0.24219391198827919</v>
      </c>
    </row>
    <row r="4256" spans="1:14" x14ac:dyDescent="0.35">
      <c r="A4256" s="4">
        <v>2</v>
      </c>
      <c r="B4256" s="4">
        <f t="shared" si="198"/>
        <v>-0.15518246266652197</v>
      </c>
      <c r="G4256" s="4">
        <v>8</v>
      </c>
      <c r="H4256" s="4">
        <f t="shared" si="199"/>
        <v>2.0023315387173841E-2</v>
      </c>
      <c r="M4256" s="6">
        <v>0.71499999999999997</v>
      </c>
      <c r="N4256" s="8">
        <f t="shared" si="200"/>
        <v>0.39552061718997772</v>
      </c>
    </row>
    <row r="4257" spans="1:14" x14ac:dyDescent="0.35">
      <c r="A4257" s="4">
        <v>3</v>
      </c>
      <c r="B4257" s="4">
        <f t="shared" si="198"/>
        <v>-4.4986550222447359E-2</v>
      </c>
      <c r="G4257" s="4">
        <v>0</v>
      </c>
      <c r="H4257" s="4">
        <f t="shared" si="199"/>
        <v>0</v>
      </c>
      <c r="M4257" s="6">
        <v>0.79800000000000004</v>
      </c>
      <c r="N4257" s="8">
        <f t="shared" si="200"/>
        <v>2.2124912537082713</v>
      </c>
    </row>
    <row r="4258" spans="1:14" x14ac:dyDescent="0.35">
      <c r="A4258" s="4">
        <v>4</v>
      </c>
      <c r="B4258" s="4">
        <f t="shared" si="198"/>
        <v>-5.2615367038240336E-3</v>
      </c>
      <c r="G4258" s="4">
        <v>45</v>
      </c>
      <c r="H4258" s="4">
        <f t="shared" si="199"/>
        <v>3.5637199505004213</v>
      </c>
      <c r="M4258" s="6">
        <v>0.40500000000000003</v>
      </c>
      <c r="N4258" s="8">
        <f t="shared" si="200"/>
        <v>-2.692262766901651</v>
      </c>
    </row>
    <row r="4259" spans="1:14" x14ac:dyDescent="0.35">
      <c r="A4259" s="4">
        <v>9</v>
      </c>
      <c r="B4259" s="4">
        <f t="shared" si="198"/>
        <v>0.39657640974683322</v>
      </c>
      <c r="G4259" s="4">
        <v>81</v>
      </c>
      <c r="H4259" s="4">
        <f t="shared" si="199"/>
        <v>20.783614751318456</v>
      </c>
      <c r="M4259" s="6">
        <v>0.51200000000000001</v>
      </c>
      <c r="N4259" s="8">
        <f t="shared" si="200"/>
        <v>-0.28438617455945259</v>
      </c>
    </row>
    <row r="4260" spans="1:14" x14ac:dyDescent="0.35">
      <c r="A4260" s="4">
        <v>11</v>
      </c>
      <c r="B4260" s="4">
        <f t="shared" si="198"/>
        <v>1.3242916585882474</v>
      </c>
      <c r="G4260" s="4">
        <v>0</v>
      </c>
      <c r="H4260" s="4">
        <f t="shared" si="199"/>
        <v>0</v>
      </c>
      <c r="M4260" s="6">
        <v>0.55700000000000005</v>
      </c>
      <c r="N4260" s="8">
        <f t="shared" si="200"/>
        <v>-4.255102052899562E-2</v>
      </c>
    </row>
    <row r="4261" spans="1:14" x14ac:dyDescent="0.35">
      <c r="A4261" s="4">
        <v>4</v>
      </c>
      <c r="B4261" s="4">
        <f t="shared" si="198"/>
        <v>-5.2615367038240336E-3</v>
      </c>
      <c r="G4261" s="4">
        <v>0</v>
      </c>
      <c r="H4261" s="4">
        <f t="shared" si="199"/>
        <v>0</v>
      </c>
      <c r="M4261" s="6">
        <v>0.48199999999999998</v>
      </c>
      <c r="N4261" s="8">
        <f t="shared" si="200"/>
        <v>-0.64335089081074082</v>
      </c>
    </row>
    <row r="4262" spans="1:14" x14ac:dyDescent="0.35">
      <c r="A4262" s="4">
        <v>1</v>
      </c>
      <c r="B4262" s="4">
        <f t="shared" si="198"/>
        <v>-0.3718571701143138</v>
      </c>
      <c r="G4262" s="4">
        <v>0</v>
      </c>
      <c r="H4262" s="4">
        <f t="shared" si="199"/>
        <v>0</v>
      </c>
      <c r="M4262" s="6">
        <v>0.65700000000000003</v>
      </c>
      <c r="N4262" s="8">
        <f t="shared" si="200"/>
        <v>3.8078623002657588E-2</v>
      </c>
    </row>
    <row r="4263" spans="1:14" x14ac:dyDescent="0.35">
      <c r="A4263" s="4">
        <v>3</v>
      </c>
      <c r="B4263" s="4">
        <f t="shared" si="198"/>
        <v>-4.4986550222447359E-2</v>
      </c>
      <c r="G4263" s="4">
        <v>1</v>
      </c>
      <c r="H4263" s="4">
        <f t="shared" si="199"/>
        <v>3.9108037865573909E-5</v>
      </c>
      <c r="M4263" s="6">
        <v>0.65700000000000003</v>
      </c>
      <c r="N4263" s="8">
        <f t="shared" si="200"/>
        <v>3.8078623002657588E-2</v>
      </c>
    </row>
    <row r="4264" spans="1:14" x14ac:dyDescent="0.35">
      <c r="A4264" s="4">
        <v>2</v>
      </c>
      <c r="B4264" s="4">
        <f t="shared" si="198"/>
        <v>-0.15518246266652197</v>
      </c>
      <c r="G4264" s="4">
        <v>61</v>
      </c>
      <c r="H4264" s="4">
        <f t="shared" si="199"/>
        <v>8.8767815427658281</v>
      </c>
      <c r="M4264" s="6">
        <v>0.87</v>
      </c>
      <c r="N4264" s="8">
        <f t="shared" si="200"/>
        <v>5.7994117823752012</v>
      </c>
    </row>
    <row r="4265" spans="1:14" x14ac:dyDescent="0.35">
      <c r="A4265" s="4">
        <v>1</v>
      </c>
      <c r="B4265" s="4">
        <f t="shared" si="198"/>
        <v>-0.3718571701143138</v>
      </c>
      <c r="G4265" s="4">
        <v>0</v>
      </c>
      <c r="H4265" s="4">
        <f t="shared" si="199"/>
        <v>0</v>
      </c>
      <c r="M4265" s="6">
        <v>0.64</v>
      </c>
      <c r="N4265" s="8">
        <f t="shared" si="200"/>
        <v>1.0631531650546736E-2</v>
      </c>
    </row>
    <row r="4266" spans="1:14" x14ac:dyDescent="0.35">
      <c r="A4266" s="4">
        <v>1</v>
      </c>
      <c r="B4266" s="4">
        <f t="shared" si="198"/>
        <v>-0.3718571701143138</v>
      </c>
      <c r="G4266" s="4">
        <v>0</v>
      </c>
      <c r="H4266" s="4">
        <f t="shared" si="199"/>
        <v>0</v>
      </c>
      <c r="M4266" s="6">
        <v>0.77800000000000002</v>
      </c>
      <c r="N4266" s="8">
        <f t="shared" si="200"/>
        <v>1.5849944577688613</v>
      </c>
    </row>
    <row r="4267" spans="1:14" x14ac:dyDescent="0.35">
      <c r="A4267" s="4">
        <v>11</v>
      </c>
      <c r="B4267" s="4">
        <f t="shared" si="198"/>
        <v>1.3242916585882474</v>
      </c>
      <c r="G4267" s="4">
        <v>70</v>
      </c>
      <c r="H4267" s="4">
        <f t="shared" si="199"/>
        <v>13.414056987891843</v>
      </c>
      <c r="M4267" s="6">
        <v>0.79500000000000004</v>
      </c>
      <c r="N4267" s="8">
        <f t="shared" si="200"/>
        <v>2.1093749870434957</v>
      </c>
    </row>
    <row r="4268" spans="1:14" x14ac:dyDescent="0.35">
      <c r="A4268" s="4">
        <v>5</v>
      </c>
      <c r="B4268" s="4">
        <f t="shared" si="198"/>
        <v>4.7396761401866345E-7</v>
      </c>
      <c r="G4268" s="4">
        <v>0</v>
      </c>
      <c r="H4268" s="4">
        <f t="shared" si="199"/>
        <v>0</v>
      </c>
      <c r="M4268" s="6">
        <v>0.69599999999999995</v>
      </c>
      <c r="N4268" s="8">
        <f t="shared" si="200"/>
        <v>0.22012126474077942</v>
      </c>
    </row>
    <row r="4269" spans="1:14" x14ac:dyDescent="0.35">
      <c r="A4269" s="4">
        <v>5</v>
      </c>
      <c r="B4269" s="4">
        <f t="shared" si="198"/>
        <v>4.7396761401866345E-7</v>
      </c>
      <c r="G4269" s="4">
        <v>0</v>
      </c>
      <c r="H4269" s="4">
        <f t="shared" si="199"/>
        <v>0</v>
      </c>
      <c r="M4269" s="6">
        <v>0.629</v>
      </c>
      <c r="N4269" s="8">
        <f t="shared" si="200"/>
        <v>3.0157258429129911E-3</v>
      </c>
    </row>
    <row r="4270" spans="1:14" x14ac:dyDescent="0.35">
      <c r="A4270" s="4">
        <v>1</v>
      </c>
      <c r="B4270" s="4">
        <f t="shared" si="198"/>
        <v>-0.3718571701143138</v>
      </c>
      <c r="G4270" s="4">
        <v>23</v>
      </c>
      <c r="H4270" s="4">
        <f t="shared" si="199"/>
        <v>0.47582749671043761</v>
      </c>
      <c r="M4270" s="6">
        <v>0.51100000000000001</v>
      </c>
      <c r="N4270" s="8">
        <f t="shared" si="200"/>
        <v>-0.29337320153200047</v>
      </c>
    </row>
    <row r="4271" spans="1:14" x14ac:dyDescent="0.35">
      <c r="A4271" s="4">
        <v>2</v>
      </c>
      <c r="B4271" s="4">
        <f t="shared" si="198"/>
        <v>-0.15518246266652197</v>
      </c>
      <c r="G4271" s="4">
        <v>0</v>
      </c>
      <c r="H4271" s="4">
        <f t="shared" si="199"/>
        <v>0</v>
      </c>
      <c r="M4271" s="6">
        <v>0.61799999999999999</v>
      </c>
      <c r="N4271" s="8">
        <f t="shared" si="200"/>
        <v>3.2946010682722361E-4</v>
      </c>
    </row>
    <row r="4272" spans="1:14" x14ac:dyDescent="0.35">
      <c r="A4272" s="4">
        <v>5</v>
      </c>
      <c r="B4272" s="4">
        <f t="shared" si="198"/>
        <v>4.7396761401866345E-7</v>
      </c>
      <c r="G4272" s="4">
        <v>0</v>
      </c>
      <c r="H4272" s="4">
        <f t="shared" si="199"/>
        <v>0</v>
      </c>
      <c r="M4272" s="6">
        <v>0.63700000000000001</v>
      </c>
      <c r="N4272" s="8">
        <f t="shared" si="200"/>
        <v>7.9186961772787882E-3</v>
      </c>
    </row>
    <row r="4273" spans="1:14" x14ac:dyDescent="0.35">
      <c r="A4273" s="4">
        <v>1</v>
      </c>
      <c r="B4273" s="4">
        <f t="shared" si="198"/>
        <v>-0.3718571701143138</v>
      </c>
      <c r="G4273" s="4">
        <v>0</v>
      </c>
      <c r="H4273" s="4">
        <f t="shared" si="199"/>
        <v>0</v>
      </c>
      <c r="M4273" s="6">
        <v>0.72699999999999998</v>
      </c>
      <c r="N4273" s="8">
        <f t="shared" si="200"/>
        <v>0.54396009075485408</v>
      </c>
    </row>
    <row r="4274" spans="1:14" x14ac:dyDescent="0.35">
      <c r="A4274" s="4">
        <v>1</v>
      </c>
      <c r="B4274" s="4">
        <f t="shared" si="198"/>
        <v>-0.3718571701143138</v>
      </c>
      <c r="G4274" s="4">
        <v>0</v>
      </c>
      <c r="H4274" s="4">
        <f t="shared" si="199"/>
        <v>0</v>
      </c>
      <c r="M4274" s="6">
        <v>0.64100000000000001</v>
      </c>
      <c r="N4274" s="8">
        <f t="shared" si="200"/>
        <v>1.1657241397886296E-2</v>
      </c>
    </row>
    <row r="4275" spans="1:14" x14ac:dyDescent="0.35">
      <c r="A4275" s="4">
        <v>3</v>
      </c>
      <c r="B4275" s="4">
        <f t="shared" si="198"/>
        <v>-4.4986550222447359E-2</v>
      </c>
      <c r="G4275" s="4">
        <v>20</v>
      </c>
      <c r="H4275" s="4">
        <f t="shared" si="199"/>
        <v>0.31286430292459128</v>
      </c>
      <c r="M4275" s="6">
        <v>0.52</v>
      </c>
      <c r="N4275" s="8">
        <f t="shared" si="200"/>
        <v>-0.21900325977000068</v>
      </c>
    </row>
    <row r="4276" spans="1:14" x14ac:dyDescent="0.35">
      <c r="A4276" s="4">
        <v>2</v>
      </c>
      <c r="B4276" s="4">
        <f t="shared" si="198"/>
        <v>-0.15518246266652197</v>
      </c>
      <c r="G4276" s="4">
        <v>0</v>
      </c>
      <c r="H4276" s="4">
        <f t="shared" si="199"/>
        <v>0</v>
      </c>
      <c r="M4276" s="6">
        <v>0.55200000000000005</v>
      </c>
      <c r="N4276" s="8">
        <f t="shared" si="200"/>
        <v>-5.6355216083999744E-2</v>
      </c>
    </row>
    <row r="4277" spans="1:14" x14ac:dyDescent="0.35">
      <c r="A4277" s="4">
        <v>2</v>
      </c>
      <c r="B4277" s="4">
        <f t="shared" si="198"/>
        <v>-0.15518246266652197</v>
      </c>
      <c r="G4277" s="4">
        <v>0</v>
      </c>
      <c r="H4277" s="4">
        <f t="shared" si="199"/>
        <v>0</v>
      </c>
      <c r="M4277" s="6">
        <v>0.53100000000000003</v>
      </c>
      <c r="N4277" s="8">
        <f t="shared" si="200"/>
        <v>-0.14666167339012989</v>
      </c>
    </row>
    <row r="4278" spans="1:14" x14ac:dyDescent="0.35">
      <c r="A4278" s="4">
        <v>2</v>
      </c>
      <c r="B4278" s="4">
        <f t="shared" si="198"/>
        <v>-0.15518246266652197</v>
      </c>
      <c r="G4278" s="4">
        <v>38</v>
      </c>
      <c r="H4278" s="4">
        <f t="shared" si="199"/>
        <v>2.1459362537597708</v>
      </c>
      <c r="M4278" s="6">
        <v>0.64800000000000002</v>
      </c>
      <c r="N4278" s="8">
        <f t="shared" si="200"/>
        <v>2.0735714741941285E-2</v>
      </c>
    </row>
    <row r="4279" spans="1:14" x14ac:dyDescent="0.35">
      <c r="A4279" s="4">
        <v>4</v>
      </c>
      <c r="B4279" s="4">
        <f t="shared" si="198"/>
        <v>-5.2615367038240336E-3</v>
      </c>
      <c r="G4279" s="4">
        <v>42</v>
      </c>
      <c r="H4279" s="4">
        <f t="shared" si="199"/>
        <v>2.8974363093846387</v>
      </c>
      <c r="M4279" s="6">
        <v>0.54900000000000004</v>
      </c>
      <c r="N4279" s="8">
        <f t="shared" si="200"/>
        <v>-6.5919596134517061E-2</v>
      </c>
    </row>
    <row r="4280" spans="1:14" x14ac:dyDescent="0.35">
      <c r="A4280" s="4">
        <v>5</v>
      </c>
      <c r="B4280" s="4">
        <f t="shared" si="198"/>
        <v>4.7396761401866345E-7</v>
      </c>
      <c r="G4280" s="4">
        <v>0</v>
      </c>
      <c r="H4280" s="4">
        <f t="shared" si="199"/>
        <v>0</v>
      </c>
      <c r="M4280" s="6">
        <v>0.52700000000000002</v>
      </c>
      <c r="N4280" s="8">
        <f t="shared" si="200"/>
        <v>-0.17075049820568045</v>
      </c>
    </row>
    <row r="4281" spans="1:14" x14ac:dyDescent="0.35">
      <c r="A4281" s="4">
        <v>1</v>
      </c>
      <c r="B4281" s="4">
        <f t="shared" si="198"/>
        <v>-0.3718571701143138</v>
      </c>
      <c r="G4281" s="4">
        <v>44</v>
      </c>
      <c r="H4281" s="4">
        <f t="shared" si="199"/>
        <v>3.3313790975410469</v>
      </c>
      <c r="M4281" s="6">
        <v>0.94</v>
      </c>
      <c r="N4281" s="8">
        <f t="shared" si="200"/>
        <v>11.798207769269329</v>
      </c>
    </row>
    <row r="4282" spans="1:14" x14ac:dyDescent="0.35">
      <c r="A4282" s="4">
        <v>1</v>
      </c>
      <c r="B4282" s="4">
        <f t="shared" si="198"/>
        <v>-0.3718571701143138</v>
      </c>
      <c r="G4282" s="4">
        <v>51</v>
      </c>
      <c r="H4282" s="4">
        <f t="shared" si="199"/>
        <v>5.1877203309062425</v>
      </c>
      <c r="M4282" s="6">
        <v>0.71599999999999997</v>
      </c>
      <c r="N4282" s="8">
        <f t="shared" si="200"/>
        <v>0.40670606225780453</v>
      </c>
    </row>
    <row r="4283" spans="1:14" x14ac:dyDescent="0.35">
      <c r="A4283" s="4">
        <v>6</v>
      </c>
      <c r="B4283" s="4">
        <f t="shared" si="198"/>
        <v>6.8073778701327808E-3</v>
      </c>
      <c r="G4283" s="4">
        <v>42</v>
      </c>
      <c r="H4283" s="4">
        <f t="shared" si="199"/>
        <v>2.8974363093846387</v>
      </c>
      <c r="M4283" s="6">
        <v>0.622</v>
      </c>
      <c r="N4283" s="8">
        <f t="shared" si="200"/>
        <v>8.9830652317760126E-4</v>
      </c>
    </row>
    <row r="4284" spans="1:14" x14ac:dyDescent="0.35">
      <c r="A4284" s="4">
        <v>2</v>
      </c>
      <c r="B4284" s="4">
        <f t="shared" si="198"/>
        <v>-0.15518246266652197</v>
      </c>
      <c r="G4284" s="4">
        <v>2</v>
      </c>
      <c r="H4284" s="4">
        <f t="shared" si="199"/>
        <v>3.1286430292459127E-4</v>
      </c>
      <c r="M4284" s="6">
        <v>0.54600000000000004</v>
      </c>
      <c r="N4284" s="8">
        <f t="shared" si="200"/>
        <v>-7.6509166356262343E-2</v>
      </c>
    </row>
    <row r="4285" spans="1:14" x14ac:dyDescent="0.35">
      <c r="A4285" s="4">
        <v>3</v>
      </c>
      <c r="B4285" s="4">
        <f t="shared" si="198"/>
        <v>-4.4986550222447359E-2</v>
      </c>
      <c r="G4285" s="4">
        <v>0</v>
      </c>
      <c r="H4285" s="4">
        <f t="shared" si="199"/>
        <v>0</v>
      </c>
      <c r="M4285" s="6">
        <v>0.60399999999999998</v>
      </c>
      <c r="N4285" s="8">
        <f t="shared" si="200"/>
        <v>-1.9486468740160445E-5</v>
      </c>
    </row>
    <row r="4286" spans="1:14" x14ac:dyDescent="0.35">
      <c r="A4286" s="4">
        <v>2</v>
      </c>
      <c r="B4286" s="4">
        <f t="shared" si="198"/>
        <v>-0.15518246266652197</v>
      </c>
      <c r="G4286" s="4">
        <v>23</v>
      </c>
      <c r="H4286" s="4">
        <f t="shared" si="199"/>
        <v>0.47582749671043761</v>
      </c>
      <c r="M4286" s="6">
        <v>0.52900000000000003</v>
      </c>
      <c r="N4286" s="8">
        <f t="shared" si="200"/>
        <v>-0.15840094075004615</v>
      </c>
    </row>
    <row r="4287" spans="1:14" x14ac:dyDescent="0.35">
      <c r="A4287" s="4">
        <v>5</v>
      </c>
      <c r="B4287" s="4">
        <f t="shared" si="198"/>
        <v>4.7396761401866345E-7</v>
      </c>
      <c r="G4287" s="4">
        <v>60</v>
      </c>
      <c r="H4287" s="4">
        <f t="shared" si="199"/>
        <v>8.4473361789639636</v>
      </c>
      <c r="M4287" s="6">
        <v>0.58799999999999997</v>
      </c>
      <c r="N4287" s="8">
        <f t="shared" si="200"/>
        <v>-2.548733923670552E-3</v>
      </c>
    </row>
    <row r="4288" spans="1:14" x14ac:dyDescent="0.35">
      <c r="A4288" s="4">
        <v>1</v>
      </c>
      <c r="B4288" s="4">
        <f t="shared" si="198"/>
        <v>-0.3718571701143138</v>
      </c>
      <c r="G4288" s="4">
        <v>0</v>
      </c>
      <c r="H4288" s="4">
        <f t="shared" si="199"/>
        <v>0</v>
      </c>
      <c r="M4288" s="6">
        <v>0.89600000000000002</v>
      </c>
      <c r="N4288" s="8">
        <f t="shared" si="200"/>
        <v>7.7023636199498169</v>
      </c>
    </row>
    <row r="4289" spans="1:14" x14ac:dyDescent="0.35">
      <c r="A4289" s="4">
        <v>1</v>
      </c>
      <c r="B4289" s="4">
        <f t="shared" si="198"/>
        <v>-0.3718571701143138</v>
      </c>
      <c r="G4289" s="4">
        <v>46</v>
      </c>
      <c r="H4289" s="4">
        <f t="shared" si="199"/>
        <v>3.8066199736835009</v>
      </c>
      <c r="M4289" s="6">
        <v>0.77500000000000002</v>
      </c>
      <c r="N4289" s="8">
        <f t="shared" si="200"/>
        <v>1.50259062470678</v>
      </c>
    </row>
    <row r="4290" spans="1:14" x14ac:dyDescent="0.35">
      <c r="A4290" s="4">
        <v>4</v>
      </c>
      <c r="B4290" s="4">
        <f t="shared" ref="B4290:B4353" si="201">((A4290-E$3)/E$4)^3</f>
        <v>-5.2615367038240336E-3</v>
      </c>
      <c r="G4290" s="4">
        <v>45</v>
      </c>
      <c r="H4290" s="4">
        <f t="shared" ref="H4290:H4353" si="202">((G4290-K$3)/K$4)^3</f>
        <v>3.5637199505004213</v>
      </c>
      <c r="M4290" s="6">
        <v>0.82099999999999995</v>
      </c>
      <c r="N4290" s="8">
        <f t="shared" ref="N4290:N4353" si="203">((M4290-Q$3)/Q$4)^3</f>
        <v>3.1167666730693955</v>
      </c>
    </row>
    <row r="4291" spans="1:14" x14ac:dyDescent="0.35">
      <c r="A4291" s="4">
        <v>1</v>
      </c>
      <c r="B4291" s="4">
        <f t="shared" si="201"/>
        <v>-0.3718571701143138</v>
      </c>
      <c r="G4291" s="4">
        <v>28</v>
      </c>
      <c r="H4291" s="4">
        <f t="shared" si="202"/>
        <v>0.85849964722507843</v>
      </c>
      <c r="M4291" s="6">
        <v>0.63700000000000001</v>
      </c>
      <c r="N4291" s="8">
        <f t="shared" si="203"/>
        <v>7.9186961772787882E-3</v>
      </c>
    </row>
    <row r="4292" spans="1:14" x14ac:dyDescent="0.35">
      <c r="A4292" s="4">
        <v>7</v>
      </c>
      <c r="B4292" s="4">
        <f t="shared" si="201"/>
        <v>5.1167071081998236E-2</v>
      </c>
      <c r="G4292" s="4">
        <v>0</v>
      </c>
      <c r="H4292" s="4">
        <f t="shared" si="202"/>
        <v>0</v>
      </c>
      <c r="M4292" s="6">
        <v>0.498</v>
      </c>
      <c r="N4292" s="8">
        <f t="shared" si="203"/>
        <v>-0.42795876859361326</v>
      </c>
    </row>
    <row r="4293" spans="1:14" x14ac:dyDescent="0.35">
      <c r="A4293" s="4">
        <v>8</v>
      </c>
      <c r="B4293" s="4">
        <f t="shared" si="201"/>
        <v>0.16908744968147643</v>
      </c>
      <c r="G4293" s="4">
        <v>36</v>
      </c>
      <c r="H4293" s="4">
        <f t="shared" si="202"/>
        <v>1.8246246146562157</v>
      </c>
      <c r="M4293" s="6">
        <v>0.51400000000000001</v>
      </c>
      <c r="N4293" s="8">
        <f t="shared" si="203"/>
        <v>-0.26696649444840559</v>
      </c>
    </row>
    <row r="4294" spans="1:14" x14ac:dyDescent="0.35">
      <c r="A4294" s="4">
        <v>2</v>
      </c>
      <c r="B4294" s="4">
        <f t="shared" si="201"/>
        <v>-0.15518246266652197</v>
      </c>
      <c r="G4294" s="4">
        <v>0</v>
      </c>
      <c r="H4294" s="4">
        <f t="shared" si="202"/>
        <v>0</v>
      </c>
      <c r="M4294" s="6">
        <v>0.56899999999999995</v>
      </c>
      <c r="N4294" s="8">
        <f t="shared" si="203"/>
        <v>-1.9002259129120399E-2</v>
      </c>
    </row>
    <row r="4295" spans="1:14" x14ac:dyDescent="0.35">
      <c r="A4295" s="4">
        <v>1</v>
      </c>
      <c r="B4295" s="4">
        <f t="shared" si="201"/>
        <v>-0.3718571701143138</v>
      </c>
      <c r="G4295" s="4">
        <v>0</v>
      </c>
      <c r="H4295" s="4">
        <f t="shared" si="202"/>
        <v>0</v>
      </c>
      <c r="M4295" s="6">
        <v>0.92800000000000005</v>
      </c>
      <c r="N4295" s="8">
        <f t="shared" si="203"/>
        <v>10.564834831032906</v>
      </c>
    </row>
    <row r="4296" spans="1:14" x14ac:dyDescent="0.35">
      <c r="A4296" s="4">
        <v>1</v>
      </c>
      <c r="B4296" s="4">
        <f t="shared" si="201"/>
        <v>-0.3718571701143138</v>
      </c>
      <c r="G4296" s="4">
        <v>0</v>
      </c>
      <c r="H4296" s="4">
        <f t="shared" si="202"/>
        <v>0</v>
      </c>
      <c r="M4296" s="6">
        <v>0.66800000000000004</v>
      </c>
      <c r="N4296" s="8">
        <f t="shared" si="203"/>
        <v>6.9852699215132458E-2</v>
      </c>
    </row>
    <row r="4297" spans="1:14" x14ac:dyDescent="0.35">
      <c r="A4297" s="4">
        <v>1</v>
      </c>
      <c r="B4297" s="4">
        <f t="shared" si="201"/>
        <v>-0.3718571701143138</v>
      </c>
      <c r="G4297" s="4">
        <v>63</v>
      </c>
      <c r="H4297" s="4">
        <f t="shared" si="202"/>
        <v>9.7788475441731553</v>
      </c>
      <c r="M4297" s="6">
        <v>0.76200000000000001</v>
      </c>
      <c r="N4297" s="8">
        <f t="shared" si="203"/>
        <v>1.1784267318041539</v>
      </c>
    </row>
    <row r="4298" spans="1:14" x14ac:dyDescent="0.35">
      <c r="A4298" s="4">
        <v>1</v>
      </c>
      <c r="B4298" s="4">
        <f t="shared" si="201"/>
        <v>-0.3718571701143138</v>
      </c>
      <c r="G4298" s="4">
        <v>18</v>
      </c>
      <c r="H4298" s="4">
        <f t="shared" si="202"/>
        <v>0.22807807683202697</v>
      </c>
      <c r="M4298" s="6">
        <v>0.78900000000000003</v>
      </c>
      <c r="N4298" s="8">
        <f t="shared" si="203"/>
        <v>1.9128545066973117</v>
      </c>
    </row>
    <row r="4299" spans="1:14" x14ac:dyDescent="0.35">
      <c r="A4299" s="4">
        <v>5</v>
      </c>
      <c r="B4299" s="4">
        <f t="shared" si="201"/>
        <v>4.7396761401866345E-7</v>
      </c>
      <c r="G4299" s="4">
        <v>28</v>
      </c>
      <c r="H4299" s="4">
        <f t="shared" si="202"/>
        <v>0.85849964722507843</v>
      </c>
      <c r="M4299" s="6">
        <v>0.58799999999999997</v>
      </c>
      <c r="N4299" s="8">
        <f t="shared" si="203"/>
        <v>-2.548733923670552E-3</v>
      </c>
    </row>
    <row r="4300" spans="1:14" x14ac:dyDescent="0.35">
      <c r="A4300" s="4">
        <v>1</v>
      </c>
      <c r="B4300" s="4">
        <f t="shared" si="201"/>
        <v>-0.3718571701143138</v>
      </c>
      <c r="G4300" s="4">
        <v>11</v>
      </c>
      <c r="H4300" s="4">
        <f t="shared" si="202"/>
        <v>5.2052798399078858E-2</v>
      </c>
      <c r="M4300" s="6">
        <v>0.56599999999999995</v>
      </c>
      <c r="N4300" s="8">
        <f t="shared" si="203"/>
        <v>-2.3743122084401914E-2</v>
      </c>
    </row>
    <row r="4301" spans="1:14" x14ac:dyDescent="0.35">
      <c r="A4301" s="4">
        <v>8</v>
      </c>
      <c r="B4301" s="4">
        <f t="shared" si="201"/>
        <v>0.16908744968147643</v>
      </c>
      <c r="G4301" s="4">
        <v>0</v>
      </c>
      <c r="H4301" s="4">
        <f t="shared" si="202"/>
        <v>0</v>
      </c>
      <c r="M4301" s="6">
        <v>0.67900000000000005</v>
      </c>
      <c r="N4301" s="8">
        <f t="shared" si="203"/>
        <v>0.11567873353129164</v>
      </c>
    </row>
    <row r="4302" spans="1:14" x14ac:dyDescent="0.35">
      <c r="A4302" s="4">
        <v>1</v>
      </c>
      <c r="B4302" s="4">
        <f t="shared" si="201"/>
        <v>-0.3718571701143138</v>
      </c>
      <c r="G4302" s="4">
        <v>0</v>
      </c>
      <c r="H4302" s="4">
        <f t="shared" si="202"/>
        <v>0</v>
      </c>
      <c r="M4302" s="6">
        <v>0.54400000000000004</v>
      </c>
      <c r="N4302" s="8">
        <f t="shared" si="203"/>
        <v>-8.4164204935821954E-2</v>
      </c>
    </row>
    <row r="4303" spans="1:14" x14ac:dyDescent="0.35">
      <c r="A4303" s="4">
        <v>4</v>
      </c>
      <c r="B4303" s="4">
        <f t="shared" si="201"/>
        <v>-5.2615367038240336E-3</v>
      </c>
      <c r="G4303" s="4">
        <v>0</v>
      </c>
      <c r="H4303" s="4">
        <f t="shared" si="202"/>
        <v>0</v>
      </c>
      <c r="M4303" s="6">
        <v>0.59699999999999998</v>
      </c>
      <c r="N4303" s="8">
        <f t="shared" si="203"/>
        <v>-4.201563715793461E-4</v>
      </c>
    </row>
    <row r="4304" spans="1:14" x14ac:dyDescent="0.35">
      <c r="A4304" s="4">
        <v>4</v>
      </c>
      <c r="B4304" s="4">
        <f t="shared" si="201"/>
        <v>-5.2615367038240336E-3</v>
      </c>
      <c r="G4304" s="4">
        <v>0</v>
      </c>
      <c r="H4304" s="4">
        <f t="shared" si="202"/>
        <v>0</v>
      </c>
      <c r="M4304" s="6">
        <v>0.377</v>
      </c>
      <c r="N4304" s="8">
        <f t="shared" si="203"/>
        <v>-3.9675589736701231</v>
      </c>
    </row>
    <row r="4305" spans="1:14" x14ac:dyDescent="0.35">
      <c r="A4305" s="4">
        <v>1</v>
      </c>
      <c r="B4305" s="4">
        <f t="shared" si="201"/>
        <v>-0.3718571701143138</v>
      </c>
      <c r="G4305" s="4">
        <v>41</v>
      </c>
      <c r="H4305" s="4">
        <f t="shared" si="202"/>
        <v>2.6953650777332196</v>
      </c>
      <c r="M4305" s="6">
        <v>0.69199999999999995</v>
      </c>
      <c r="N4305" s="8">
        <f t="shared" si="203"/>
        <v>0.19147163611711915</v>
      </c>
    </row>
    <row r="4306" spans="1:14" x14ac:dyDescent="0.35">
      <c r="A4306" s="4">
        <v>2</v>
      </c>
      <c r="B4306" s="4">
        <f t="shared" si="201"/>
        <v>-0.15518246266652197</v>
      </c>
      <c r="G4306" s="4">
        <v>51</v>
      </c>
      <c r="H4306" s="4">
        <f t="shared" si="202"/>
        <v>5.1877203309062425</v>
      </c>
      <c r="M4306" s="6">
        <v>0.65600000000000003</v>
      </c>
      <c r="N4306" s="8">
        <f t="shared" si="203"/>
        <v>3.579793816935227E-2</v>
      </c>
    </row>
    <row r="4307" spans="1:14" x14ac:dyDescent="0.35">
      <c r="A4307" s="4">
        <v>5</v>
      </c>
      <c r="B4307" s="4">
        <f t="shared" si="201"/>
        <v>4.7396761401866345E-7</v>
      </c>
      <c r="G4307" s="4">
        <v>85</v>
      </c>
      <c r="H4307" s="4">
        <f t="shared" si="202"/>
        <v>24.01722375419557</v>
      </c>
      <c r="M4307" s="6">
        <v>0.74299999999999999</v>
      </c>
      <c r="N4307" s="8">
        <f t="shared" si="203"/>
        <v>0.79401847442984885</v>
      </c>
    </row>
    <row r="4308" spans="1:14" x14ac:dyDescent="0.35">
      <c r="A4308" s="4">
        <v>1</v>
      </c>
      <c r="B4308" s="4">
        <f t="shared" si="201"/>
        <v>-0.3718571701143138</v>
      </c>
      <c r="G4308" s="4">
        <v>46</v>
      </c>
      <c r="H4308" s="4">
        <f t="shared" si="202"/>
        <v>3.8066199736835009</v>
      </c>
      <c r="M4308" s="6">
        <v>0.60699999999999998</v>
      </c>
      <c r="N4308" s="8">
        <f t="shared" si="203"/>
        <v>-2.5525908235393989E-7</v>
      </c>
    </row>
    <row r="4309" spans="1:14" x14ac:dyDescent="0.35">
      <c r="A4309" s="4">
        <v>1</v>
      </c>
      <c r="B4309" s="4">
        <f t="shared" si="201"/>
        <v>-0.3718571701143138</v>
      </c>
      <c r="G4309" s="4">
        <v>43</v>
      </c>
      <c r="H4309" s="4">
        <f t="shared" si="202"/>
        <v>3.1093627665781836</v>
      </c>
      <c r="M4309" s="6">
        <v>0.75</v>
      </c>
      <c r="N4309" s="8">
        <f t="shared" si="203"/>
        <v>0.92397202796381506</v>
      </c>
    </row>
    <row r="4310" spans="1:14" x14ac:dyDescent="0.35">
      <c r="A4310" s="4">
        <v>4</v>
      </c>
      <c r="B4310" s="4">
        <f t="shared" si="201"/>
        <v>-5.2615367038240336E-3</v>
      </c>
      <c r="G4310" s="4">
        <v>0</v>
      </c>
      <c r="H4310" s="4">
        <f t="shared" si="202"/>
        <v>0</v>
      </c>
      <c r="M4310" s="6">
        <v>0.66</v>
      </c>
      <c r="N4310" s="8">
        <f t="shared" si="203"/>
        <v>4.5497615048297198E-2</v>
      </c>
    </row>
    <row r="4311" spans="1:14" x14ac:dyDescent="0.35">
      <c r="A4311" s="4">
        <v>1</v>
      </c>
      <c r="B4311" s="4">
        <f t="shared" si="201"/>
        <v>-0.3718571701143138</v>
      </c>
      <c r="G4311" s="4">
        <v>0</v>
      </c>
      <c r="H4311" s="4">
        <f t="shared" si="202"/>
        <v>0</v>
      </c>
      <c r="M4311" s="6">
        <v>0.86799999999999999</v>
      </c>
      <c r="N4311" s="8">
        <f t="shared" si="203"/>
        <v>5.6676493410186835</v>
      </c>
    </row>
    <row r="4312" spans="1:14" x14ac:dyDescent="0.35">
      <c r="A4312" s="4">
        <v>15</v>
      </c>
      <c r="B4312" s="4">
        <f t="shared" si="201"/>
        <v>6.0788925613053229</v>
      </c>
      <c r="G4312" s="4">
        <v>0</v>
      </c>
      <c r="H4312" s="4">
        <f t="shared" si="202"/>
        <v>0</v>
      </c>
      <c r="M4312" s="6">
        <v>0.77900000000000003</v>
      </c>
      <c r="N4312" s="8">
        <f t="shared" si="203"/>
        <v>1.6131173759468169</v>
      </c>
    </row>
    <row r="4313" spans="1:14" x14ac:dyDescent="0.35">
      <c r="A4313" s="4">
        <v>1</v>
      </c>
      <c r="B4313" s="4">
        <f t="shared" si="201"/>
        <v>-0.3718571701143138</v>
      </c>
      <c r="G4313" s="4">
        <v>48</v>
      </c>
      <c r="H4313" s="4">
        <f t="shared" si="202"/>
        <v>4.3250361236295491</v>
      </c>
      <c r="M4313" s="6">
        <v>0.61299999999999999</v>
      </c>
      <c r="N4313" s="8">
        <f t="shared" si="203"/>
        <v>4.2105162165599082E-5</v>
      </c>
    </row>
    <row r="4314" spans="1:14" x14ac:dyDescent="0.35">
      <c r="A4314" s="4">
        <v>4</v>
      </c>
      <c r="B4314" s="4">
        <f t="shared" si="201"/>
        <v>-5.2615367038240336E-3</v>
      </c>
      <c r="G4314" s="4">
        <v>0</v>
      </c>
      <c r="H4314" s="4">
        <f t="shared" si="202"/>
        <v>0</v>
      </c>
      <c r="M4314" s="6">
        <v>0.42299999999999999</v>
      </c>
      <c r="N4314" s="8">
        <f t="shared" si="203"/>
        <v>-2.0375011464551127</v>
      </c>
    </row>
    <row r="4315" spans="1:14" x14ac:dyDescent="0.35">
      <c r="A4315" s="4">
        <v>1</v>
      </c>
      <c r="B4315" s="4">
        <f t="shared" si="201"/>
        <v>-0.3718571701143138</v>
      </c>
      <c r="G4315" s="4">
        <v>54</v>
      </c>
      <c r="H4315" s="4">
        <f t="shared" si="202"/>
        <v>6.158108074464729</v>
      </c>
      <c r="M4315" s="6">
        <v>0.56999999999999995</v>
      </c>
      <c r="N4315" s="8">
        <f t="shared" si="203"/>
        <v>-1.7575044005929175E-2</v>
      </c>
    </row>
    <row r="4316" spans="1:14" x14ac:dyDescent="0.35">
      <c r="A4316" s="4">
        <v>1</v>
      </c>
      <c r="B4316" s="4">
        <f t="shared" si="201"/>
        <v>-0.3718571701143138</v>
      </c>
      <c r="G4316" s="4">
        <v>49</v>
      </c>
      <c r="H4316" s="4">
        <f t="shared" si="202"/>
        <v>4.6010215468469022</v>
      </c>
      <c r="M4316" s="6">
        <v>0.69499999999999995</v>
      </c>
      <c r="N4316" s="8">
        <f t="shared" si="203"/>
        <v>0.21270830130994703</v>
      </c>
    </row>
    <row r="4317" spans="1:14" x14ac:dyDescent="0.35">
      <c r="A4317" s="4">
        <v>1</v>
      </c>
      <c r="B4317" s="4">
        <f t="shared" si="201"/>
        <v>-0.3718571701143138</v>
      </c>
      <c r="G4317" s="4">
        <v>0</v>
      </c>
      <c r="H4317" s="4">
        <f t="shared" si="202"/>
        <v>0</v>
      </c>
      <c r="M4317" s="6">
        <v>0.69099999999999995</v>
      </c>
      <c r="N4317" s="8">
        <f t="shared" si="203"/>
        <v>0.18472037900191562</v>
      </c>
    </row>
    <row r="4318" spans="1:14" x14ac:dyDescent="0.35">
      <c r="A4318" s="4">
        <v>2</v>
      </c>
      <c r="B4318" s="4">
        <f t="shared" si="201"/>
        <v>-0.15518246266652197</v>
      </c>
      <c r="G4318" s="4">
        <v>0</v>
      </c>
      <c r="H4318" s="4">
        <f t="shared" si="202"/>
        <v>0</v>
      </c>
      <c r="M4318" s="6">
        <v>0.56899999999999995</v>
      </c>
      <c r="N4318" s="8">
        <f t="shared" si="203"/>
        <v>-1.9002259129120399E-2</v>
      </c>
    </row>
    <row r="4319" spans="1:14" x14ac:dyDescent="0.35">
      <c r="A4319" s="4">
        <v>1</v>
      </c>
      <c r="B4319" s="4">
        <f t="shared" si="201"/>
        <v>-0.3718571701143138</v>
      </c>
      <c r="G4319" s="4">
        <v>53</v>
      </c>
      <c r="H4319" s="4">
        <f t="shared" si="202"/>
        <v>5.8222873533130457</v>
      </c>
      <c r="M4319" s="6">
        <v>0.71099999999999997</v>
      </c>
      <c r="N4319" s="8">
        <f t="shared" si="203"/>
        <v>0.35282939338301084</v>
      </c>
    </row>
    <row r="4320" spans="1:14" x14ac:dyDescent="0.35">
      <c r="A4320" s="4">
        <v>1</v>
      </c>
      <c r="B4320" s="4">
        <f t="shared" si="201"/>
        <v>-0.3718571701143138</v>
      </c>
      <c r="G4320" s="4">
        <v>0</v>
      </c>
      <c r="H4320" s="4">
        <f t="shared" si="202"/>
        <v>0</v>
      </c>
      <c r="M4320" s="6">
        <v>0.44500000000000001</v>
      </c>
      <c r="N4320" s="8">
        <f t="shared" si="203"/>
        <v>-1.3933957155087373</v>
      </c>
    </row>
    <row r="4321" spans="1:14" x14ac:dyDescent="0.35">
      <c r="A4321" s="4">
        <v>5</v>
      </c>
      <c r="B4321" s="4">
        <f t="shared" si="201"/>
        <v>4.7396761401866345E-7</v>
      </c>
      <c r="G4321" s="4">
        <v>67</v>
      </c>
      <c r="H4321" s="4">
        <f t="shared" si="202"/>
        <v>11.762250792563604</v>
      </c>
      <c r="M4321" s="6">
        <v>0.58799999999999997</v>
      </c>
      <c r="N4321" s="8">
        <f t="shared" si="203"/>
        <v>-2.548733923670552E-3</v>
      </c>
    </row>
    <row r="4322" spans="1:14" x14ac:dyDescent="0.35">
      <c r="A4322" s="4">
        <v>9</v>
      </c>
      <c r="B4322" s="4">
        <f t="shared" si="201"/>
        <v>0.39657640974683322</v>
      </c>
      <c r="G4322" s="4">
        <v>0</v>
      </c>
      <c r="H4322" s="4">
        <f t="shared" si="202"/>
        <v>0</v>
      </c>
      <c r="M4322" s="6">
        <v>0.65200000000000002</v>
      </c>
      <c r="N4322" s="8">
        <f t="shared" si="203"/>
        <v>2.7585211405798064E-2</v>
      </c>
    </row>
    <row r="4323" spans="1:14" x14ac:dyDescent="0.35">
      <c r="A4323" s="4">
        <v>4</v>
      </c>
      <c r="B4323" s="4">
        <f t="shared" si="201"/>
        <v>-5.2615367038240336E-3</v>
      </c>
      <c r="G4323" s="4">
        <v>69</v>
      </c>
      <c r="H4323" s="4">
        <f t="shared" si="202"/>
        <v>12.847342411181817</v>
      </c>
      <c r="M4323" s="6">
        <v>0.40200000000000002</v>
      </c>
      <c r="N4323" s="8">
        <f t="shared" si="203"/>
        <v>-2.8134420581281825</v>
      </c>
    </row>
    <row r="4324" spans="1:14" x14ac:dyDescent="0.35">
      <c r="A4324" s="4">
        <v>1</v>
      </c>
      <c r="B4324" s="4">
        <f t="shared" si="201"/>
        <v>-0.3718571701143138</v>
      </c>
      <c r="G4324" s="4">
        <v>73</v>
      </c>
      <c r="H4324" s="4">
        <f t="shared" si="202"/>
        <v>15.213691566351965</v>
      </c>
      <c r="M4324" s="6">
        <v>0.86699999999999999</v>
      </c>
      <c r="N4324" s="8">
        <f t="shared" si="203"/>
        <v>5.6025232223043426</v>
      </c>
    </row>
    <row r="4325" spans="1:14" x14ac:dyDescent="0.35">
      <c r="A4325" s="4">
        <v>2</v>
      </c>
      <c r="B4325" s="4">
        <f t="shared" si="201"/>
        <v>-0.15518246266652197</v>
      </c>
      <c r="G4325" s="4">
        <v>0</v>
      </c>
      <c r="H4325" s="4">
        <f t="shared" si="202"/>
        <v>0</v>
      </c>
      <c r="M4325" s="6">
        <v>0.626</v>
      </c>
      <c r="N4325" s="8">
        <f t="shared" si="203"/>
        <v>1.9024829215255772E-3</v>
      </c>
    </row>
    <row r="4326" spans="1:14" x14ac:dyDescent="0.35">
      <c r="A4326" s="4">
        <v>7</v>
      </c>
      <c r="B4326" s="4">
        <f t="shared" si="201"/>
        <v>5.1167071081998236E-2</v>
      </c>
      <c r="G4326" s="4">
        <v>0</v>
      </c>
      <c r="H4326" s="4">
        <f t="shared" si="202"/>
        <v>0</v>
      </c>
      <c r="M4326" s="6">
        <v>0.52500000000000002</v>
      </c>
      <c r="N4326" s="8">
        <f t="shared" si="203"/>
        <v>-0.18372581075899422</v>
      </c>
    </row>
    <row r="4327" spans="1:14" x14ac:dyDescent="0.35">
      <c r="A4327" s="4">
        <v>7</v>
      </c>
      <c r="B4327" s="4">
        <f t="shared" si="201"/>
        <v>5.1167071081998236E-2</v>
      </c>
      <c r="G4327" s="4">
        <v>45</v>
      </c>
      <c r="H4327" s="4">
        <f t="shared" si="202"/>
        <v>3.5637199505004213</v>
      </c>
      <c r="M4327" s="6">
        <v>0.56699999999999995</v>
      </c>
      <c r="N4327" s="8">
        <f t="shared" si="203"/>
        <v>-2.2084365043111551E-2</v>
      </c>
    </row>
    <row r="4328" spans="1:14" x14ac:dyDescent="0.35">
      <c r="A4328" s="4">
        <v>1</v>
      </c>
      <c r="B4328" s="4">
        <f t="shared" si="201"/>
        <v>-0.3718571701143138</v>
      </c>
      <c r="G4328" s="4">
        <v>48</v>
      </c>
      <c r="H4328" s="4">
        <f t="shared" si="202"/>
        <v>4.3250361236295491</v>
      </c>
      <c r="M4328" s="6">
        <v>0.54200000000000004</v>
      </c>
      <c r="N4328" s="8">
        <f t="shared" si="203"/>
        <v>-9.2313546096387047E-2</v>
      </c>
    </row>
    <row r="4329" spans="1:14" x14ac:dyDescent="0.35">
      <c r="A4329" s="4">
        <v>2</v>
      </c>
      <c r="B4329" s="4">
        <f t="shared" si="201"/>
        <v>-0.15518246266652197</v>
      </c>
      <c r="G4329" s="4">
        <v>0</v>
      </c>
      <c r="H4329" s="4">
        <f t="shared" si="202"/>
        <v>0</v>
      </c>
      <c r="M4329" s="6">
        <v>0.66900000000000004</v>
      </c>
      <c r="N4329" s="8">
        <f t="shared" si="203"/>
        <v>7.3399380404107067E-2</v>
      </c>
    </row>
    <row r="4330" spans="1:14" x14ac:dyDescent="0.35">
      <c r="A4330" s="4">
        <v>3</v>
      </c>
      <c r="B4330" s="4">
        <f t="shared" si="201"/>
        <v>-4.4986550222447359E-2</v>
      </c>
      <c r="G4330" s="4">
        <v>0</v>
      </c>
      <c r="H4330" s="4">
        <f t="shared" si="202"/>
        <v>0</v>
      </c>
      <c r="M4330" s="6">
        <v>0.53600000000000003</v>
      </c>
      <c r="N4330" s="8">
        <f t="shared" si="203"/>
        <v>-0.11988203508373187</v>
      </c>
    </row>
    <row r="4331" spans="1:14" x14ac:dyDescent="0.35">
      <c r="A4331" s="4">
        <v>3</v>
      </c>
      <c r="B4331" s="4">
        <f t="shared" si="201"/>
        <v>-4.4986550222447359E-2</v>
      </c>
      <c r="G4331" s="4">
        <v>72</v>
      </c>
      <c r="H4331" s="4">
        <f t="shared" si="202"/>
        <v>14.596996917249726</v>
      </c>
      <c r="M4331" s="6">
        <v>0.85399999999999998</v>
      </c>
      <c r="N4331" s="8">
        <f t="shared" si="203"/>
        <v>4.8007549880431695</v>
      </c>
    </row>
    <row r="4332" spans="1:14" x14ac:dyDescent="0.35">
      <c r="A4332" s="4">
        <v>2</v>
      </c>
      <c r="B4332" s="4">
        <f t="shared" si="201"/>
        <v>-0.15518246266652197</v>
      </c>
      <c r="G4332" s="4">
        <v>0</v>
      </c>
      <c r="H4332" s="4">
        <f t="shared" si="202"/>
        <v>0</v>
      </c>
      <c r="M4332" s="6">
        <v>0.64700000000000002</v>
      </c>
      <c r="N4332" s="8">
        <f t="shared" si="203"/>
        <v>1.9221846839715746E-2</v>
      </c>
    </row>
    <row r="4333" spans="1:14" x14ac:dyDescent="0.35">
      <c r="A4333" s="4">
        <v>5</v>
      </c>
      <c r="B4333" s="4">
        <f t="shared" si="201"/>
        <v>4.7396761401866345E-7</v>
      </c>
      <c r="G4333" s="4">
        <v>0</v>
      </c>
      <c r="H4333" s="4">
        <f t="shared" si="202"/>
        <v>0</v>
      </c>
      <c r="M4333" s="6">
        <v>0.74299999999999999</v>
      </c>
      <c r="N4333" s="8">
        <f t="shared" si="203"/>
        <v>0.79401847442984885</v>
      </c>
    </row>
    <row r="4334" spans="1:14" x14ac:dyDescent="0.35">
      <c r="A4334" s="4">
        <v>6</v>
      </c>
      <c r="B4334" s="4">
        <f t="shared" si="201"/>
        <v>6.8073778701327808E-3</v>
      </c>
      <c r="G4334" s="4">
        <v>0</v>
      </c>
      <c r="H4334" s="4">
        <f t="shared" si="202"/>
        <v>0</v>
      </c>
      <c r="M4334" s="6">
        <v>0.82499999999999996</v>
      </c>
      <c r="N4334" s="8">
        <f t="shared" si="203"/>
        <v>3.2956134371334542</v>
      </c>
    </row>
    <row r="4335" spans="1:14" x14ac:dyDescent="0.35">
      <c r="A4335" s="4">
        <v>1</v>
      </c>
      <c r="B4335" s="4">
        <f t="shared" si="201"/>
        <v>-0.3718571701143138</v>
      </c>
      <c r="G4335" s="4">
        <v>12</v>
      </c>
      <c r="H4335" s="4">
        <f t="shared" si="202"/>
        <v>6.7578689431711705E-2</v>
      </c>
      <c r="M4335" s="6">
        <v>0.32200000000000001</v>
      </c>
      <c r="N4335" s="8">
        <f t="shared" si="203"/>
        <v>-7.5312415778993849</v>
      </c>
    </row>
    <row r="4336" spans="1:14" x14ac:dyDescent="0.35">
      <c r="A4336" s="4">
        <v>3</v>
      </c>
      <c r="B4336" s="4">
        <f t="shared" si="201"/>
        <v>-4.4986550222447359E-2</v>
      </c>
      <c r="G4336" s="4">
        <v>65</v>
      </c>
      <c r="H4336" s="4">
        <f t="shared" si="202"/>
        <v>10.740044898833231</v>
      </c>
      <c r="M4336" s="6">
        <v>0.29299999999999998</v>
      </c>
      <c r="N4336" s="8">
        <f t="shared" si="203"/>
        <v>-10.063092623396724</v>
      </c>
    </row>
    <row r="4337" spans="1:14" x14ac:dyDescent="0.35">
      <c r="A4337" s="4">
        <v>3</v>
      </c>
      <c r="B4337" s="4">
        <f t="shared" si="201"/>
        <v>-4.4986550222447359E-2</v>
      </c>
      <c r="G4337" s="4">
        <v>28</v>
      </c>
      <c r="H4337" s="4">
        <f t="shared" si="202"/>
        <v>0.85849964722507843</v>
      </c>
      <c r="M4337" s="6">
        <v>0.52300000000000002</v>
      </c>
      <c r="N4337" s="8">
        <f t="shared" si="203"/>
        <v>-0.19734234341194942</v>
      </c>
    </row>
    <row r="4338" spans="1:14" x14ac:dyDescent="0.35">
      <c r="A4338" s="4">
        <v>1</v>
      </c>
      <c r="B4338" s="4">
        <f t="shared" si="201"/>
        <v>-0.3718571701143138</v>
      </c>
      <c r="G4338" s="4">
        <v>0</v>
      </c>
      <c r="H4338" s="4">
        <f t="shared" si="202"/>
        <v>0</v>
      </c>
      <c r="M4338" s="6">
        <v>0.63</v>
      </c>
      <c r="N4338" s="8">
        <f t="shared" si="203"/>
        <v>3.4657093175644617E-3</v>
      </c>
    </row>
    <row r="4339" spans="1:14" x14ac:dyDescent="0.35">
      <c r="A4339" s="4">
        <v>9</v>
      </c>
      <c r="B4339" s="4">
        <f t="shared" si="201"/>
        <v>0.39657640974683322</v>
      </c>
      <c r="G4339" s="4">
        <v>41</v>
      </c>
      <c r="H4339" s="4">
        <f t="shared" si="202"/>
        <v>2.6953650777332196</v>
      </c>
      <c r="M4339" s="6">
        <v>0.66200000000000003</v>
      </c>
      <c r="N4339" s="8">
        <f t="shared" si="203"/>
        <v>5.0943722285945334E-2</v>
      </c>
    </row>
    <row r="4340" spans="1:14" x14ac:dyDescent="0.35">
      <c r="A4340" s="4">
        <v>2</v>
      </c>
      <c r="B4340" s="4">
        <f t="shared" si="201"/>
        <v>-0.15518246266652197</v>
      </c>
      <c r="G4340" s="4">
        <v>78</v>
      </c>
      <c r="H4340" s="4">
        <f t="shared" si="202"/>
        <v>18.558797585183829</v>
      </c>
      <c r="M4340" s="6">
        <v>0.79100000000000004</v>
      </c>
      <c r="N4340" s="8">
        <f t="shared" si="203"/>
        <v>1.9769405533174598</v>
      </c>
    </row>
    <row r="4341" spans="1:14" x14ac:dyDescent="0.35">
      <c r="A4341" s="4">
        <v>4</v>
      </c>
      <c r="B4341" s="4">
        <f t="shared" si="201"/>
        <v>-5.2615367038240336E-3</v>
      </c>
      <c r="G4341" s="4">
        <v>52</v>
      </c>
      <c r="H4341" s="4">
        <f t="shared" si="202"/>
        <v>5.498902988202615</v>
      </c>
      <c r="M4341" s="6">
        <v>0.71899999999999997</v>
      </c>
      <c r="N4341" s="8">
        <f t="shared" si="203"/>
        <v>0.44152366134381188</v>
      </c>
    </row>
    <row r="4342" spans="1:14" x14ac:dyDescent="0.35">
      <c r="A4342" s="4">
        <v>1</v>
      </c>
      <c r="B4342" s="4">
        <f t="shared" si="201"/>
        <v>-0.3718571701143138</v>
      </c>
      <c r="G4342" s="4">
        <v>80</v>
      </c>
      <c r="H4342" s="4">
        <f t="shared" si="202"/>
        <v>20.023315387173842</v>
      </c>
      <c r="M4342" s="6">
        <v>0.72399999999999998</v>
      </c>
      <c r="N4342" s="8">
        <f t="shared" si="203"/>
        <v>0.50387319361029381</v>
      </c>
    </row>
    <row r="4343" spans="1:14" x14ac:dyDescent="0.35">
      <c r="A4343" s="4">
        <v>6</v>
      </c>
      <c r="B4343" s="4">
        <f t="shared" si="201"/>
        <v>6.8073778701327808E-3</v>
      </c>
      <c r="G4343" s="4">
        <v>74</v>
      </c>
      <c r="H4343" s="4">
        <f t="shared" si="202"/>
        <v>15.847515536039316</v>
      </c>
      <c r="M4343" s="6">
        <v>0.71699999999999997</v>
      </c>
      <c r="N4343" s="8">
        <f t="shared" si="203"/>
        <v>0.41810042922255558</v>
      </c>
    </row>
    <row r="4344" spans="1:14" x14ac:dyDescent="0.35">
      <c r="A4344" s="4">
        <v>3</v>
      </c>
      <c r="B4344" s="4">
        <f t="shared" si="201"/>
        <v>-4.4986550222447359E-2</v>
      </c>
      <c r="G4344" s="4">
        <v>65</v>
      </c>
      <c r="H4344" s="4">
        <f t="shared" si="202"/>
        <v>10.740044898833231</v>
      </c>
      <c r="M4344" s="6">
        <v>0.71799999999999997</v>
      </c>
      <c r="N4344" s="8">
        <f t="shared" si="203"/>
        <v>0.42970565120947624</v>
      </c>
    </row>
    <row r="4345" spans="1:14" x14ac:dyDescent="0.35">
      <c r="A4345" s="4">
        <v>30</v>
      </c>
      <c r="B4345" s="4">
        <f t="shared" si="201"/>
        <v>94.254170844346376</v>
      </c>
      <c r="G4345" s="4">
        <v>12</v>
      </c>
      <c r="H4345" s="4">
        <f t="shared" si="202"/>
        <v>6.7578689431711705E-2</v>
      </c>
      <c r="M4345" s="6">
        <v>0.38</v>
      </c>
      <c r="N4345" s="8">
        <f t="shared" si="203"/>
        <v>-3.8149288968609789</v>
      </c>
    </row>
    <row r="4346" spans="1:14" x14ac:dyDescent="0.35">
      <c r="A4346" s="4">
        <v>5</v>
      </c>
      <c r="B4346" s="4">
        <f t="shared" si="201"/>
        <v>4.7396761401866345E-7</v>
      </c>
      <c r="G4346" s="4">
        <v>24</v>
      </c>
      <c r="H4346" s="4">
        <f t="shared" si="202"/>
        <v>0.54062951545369364</v>
      </c>
      <c r="M4346" s="6">
        <v>0.20200000000000001</v>
      </c>
      <c r="N4346" s="8">
        <f t="shared" si="203"/>
        <v>-21.54999429303988</v>
      </c>
    </row>
    <row r="4347" spans="1:14" x14ac:dyDescent="0.35">
      <c r="A4347" s="4">
        <v>1</v>
      </c>
      <c r="B4347" s="4">
        <f t="shared" si="201"/>
        <v>-0.3718571701143138</v>
      </c>
      <c r="G4347" s="4">
        <v>38</v>
      </c>
      <c r="H4347" s="4">
        <f t="shared" si="202"/>
        <v>2.1459362537597708</v>
      </c>
      <c r="M4347" s="6">
        <v>0.47199999999999998</v>
      </c>
      <c r="N4347" s="8">
        <f t="shared" si="203"/>
        <v>-0.80911417799174556</v>
      </c>
    </row>
    <row r="4348" spans="1:14" x14ac:dyDescent="0.35">
      <c r="A4348" s="4">
        <v>3</v>
      </c>
      <c r="B4348" s="4">
        <f t="shared" si="201"/>
        <v>-4.4986550222447359E-2</v>
      </c>
      <c r="G4348" s="4">
        <v>88</v>
      </c>
      <c r="H4348" s="4">
        <f t="shared" si="202"/>
        <v>26.651032780328375</v>
      </c>
      <c r="M4348" s="6">
        <v>0.79</v>
      </c>
      <c r="N4348" s="8">
        <f t="shared" si="203"/>
        <v>1.9447215434248515</v>
      </c>
    </row>
    <row r="4349" spans="1:14" x14ac:dyDescent="0.35">
      <c r="A4349" s="4">
        <v>13</v>
      </c>
      <c r="B4349" s="4">
        <f t="shared" si="201"/>
        <v>3.1223759862323677</v>
      </c>
      <c r="G4349" s="4">
        <v>0</v>
      </c>
      <c r="H4349" s="4">
        <f t="shared" si="202"/>
        <v>0</v>
      </c>
      <c r="M4349" s="6">
        <v>0.70499999999999996</v>
      </c>
      <c r="N4349" s="8">
        <f t="shared" si="203"/>
        <v>0.29473158328860694</v>
      </c>
    </row>
    <row r="4350" spans="1:14" x14ac:dyDescent="0.35">
      <c r="A4350" s="4">
        <v>1</v>
      </c>
      <c r="B4350" s="4">
        <f t="shared" si="201"/>
        <v>-0.3718571701143138</v>
      </c>
      <c r="G4350" s="4">
        <v>0</v>
      </c>
      <c r="H4350" s="4">
        <f t="shared" si="202"/>
        <v>0</v>
      </c>
      <c r="M4350" s="6">
        <v>0.36599999999999999</v>
      </c>
      <c r="N4350" s="8">
        <f t="shared" si="203"/>
        <v>-4.5619729058998226</v>
      </c>
    </row>
    <row r="4351" spans="1:14" x14ac:dyDescent="0.35">
      <c r="A4351" s="4">
        <v>6</v>
      </c>
      <c r="B4351" s="4">
        <f t="shared" si="201"/>
        <v>6.8073778701327808E-3</v>
      </c>
      <c r="G4351" s="4">
        <v>0</v>
      </c>
      <c r="H4351" s="4">
        <f t="shared" si="202"/>
        <v>0</v>
      </c>
      <c r="M4351" s="6">
        <v>0.60299999999999998</v>
      </c>
      <c r="N4351" s="8">
        <f t="shared" si="203"/>
        <v>-3.8495632710271948E-5</v>
      </c>
    </row>
    <row r="4352" spans="1:14" x14ac:dyDescent="0.35">
      <c r="A4352" s="4">
        <v>2</v>
      </c>
      <c r="B4352" s="4">
        <f t="shared" si="201"/>
        <v>-0.15518246266652197</v>
      </c>
      <c r="G4352" s="4">
        <v>78</v>
      </c>
      <c r="H4352" s="4">
        <f t="shared" si="202"/>
        <v>18.558797585183829</v>
      </c>
      <c r="M4352" s="6">
        <v>0.55700000000000005</v>
      </c>
      <c r="N4352" s="8">
        <f t="shared" si="203"/>
        <v>-4.255102052899562E-2</v>
      </c>
    </row>
    <row r="4353" spans="1:14" x14ac:dyDescent="0.35">
      <c r="A4353" s="4">
        <v>3</v>
      </c>
      <c r="B4353" s="4">
        <f t="shared" si="201"/>
        <v>-4.4986550222447359E-2</v>
      </c>
      <c r="G4353" s="4">
        <v>16</v>
      </c>
      <c r="H4353" s="4">
        <f t="shared" si="202"/>
        <v>0.16018652309739073</v>
      </c>
      <c r="M4353" s="6">
        <v>0.52600000000000002</v>
      </c>
      <c r="N4353" s="8">
        <f t="shared" si="203"/>
        <v>-0.17715896853250476</v>
      </c>
    </row>
    <row r="4354" spans="1:14" x14ac:dyDescent="0.35">
      <c r="A4354" s="4">
        <v>10</v>
      </c>
      <c r="B4354" s="4">
        <f t="shared" ref="B4354:B4417" si="204">((A4354-E$3)/E$4)^3</f>
        <v>0.76964184735633479</v>
      </c>
      <c r="G4354" s="4">
        <v>24</v>
      </c>
      <c r="H4354" s="4">
        <f t="shared" ref="H4354:H4417" si="205">((G4354-K$3)/K$4)^3</f>
        <v>0.54062951545369364</v>
      </c>
      <c r="M4354" s="6">
        <v>0.69</v>
      </c>
      <c r="N4354" s="8">
        <f t="shared" ref="N4354:N4417" si="206">((M4354-Q$3)/Q$4)^3</f>
        <v>0.17812971565250621</v>
      </c>
    </row>
    <row r="4355" spans="1:14" x14ac:dyDescent="0.35">
      <c r="A4355" s="4">
        <v>2</v>
      </c>
      <c r="B4355" s="4">
        <f t="shared" si="204"/>
        <v>-0.15518246266652197</v>
      </c>
      <c r="G4355" s="4">
        <v>52</v>
      </c>
      <c r="H4355" s="4">
        <f t="shared" si="205"/>
        <v>5.498902988202615</v>
      </c>
      <c r="M4355" s="6">
        <v>0.67700000000000005</v>
      </c>
      <c r="N4355" s="8">
        <f t="shared" si="206"/>
        <v>0.10618555281088778</v>
      </c>
    </row>
    <row r="4356" spans="1:14" x14ac:dyDescent="0.35">
      <c r="A4356" s="4">
        <v>2</v>
      </c>
      <c r="B4356" s="4">
        <f t="shared" si="204"/>
        <v>-0.15518246266652197</v>
      </c>
      <c r="G4356" s="4">
        <v>79</v>
      </c>
      <c r="H4356" s="4">
        <f t="shared" si="205"/>
        <v>19.281787881204689</v>
      </c>
      <c r="M4356" s="6">
        <v>0.50800000000000001</v>
      </c>
      <c r="N4356" s="8">
        <f t="shared" si="206"/>
        <v>-0.32146622762068461</v>
      </c>
    </row>
    <row r="4357" spans="1:14" x14ac:dyDescent="0.35">
      <c r="A4357" s="4">
        <v>3</v>
      </c>
      <c r="B4357" s="4">
        <f t="shared" si="204"/>
        <v>-4.4986550222447359E-2</v>
      </c>
      <c r="G4357" s="4">
        <v>37</v>
      </c>
      <c r="H4357" s="4">
        <f t="shared" si="205"/>
        <v>1.9809394420049145</v>
      </c>
      <c r="M4357" s="6">
        <v>0.77100000000000002</v>
      </c>
      <c r="N4357" s="8">
        <f t="shared" si="206"/>
        <v>1.3972314940490098</v>
      </c>
    </row>
    <row r="4358" spans="1:14" x14ac:dyDescent="0.35">
      <c r="A4358" s="4">
        <v>6</v>
      </c>
      <c r="B4358" s="4">
        <f t="shared" si="204"/>
        <v>6.8073778701327808E-3</v>
      </c>
      <c r="G4358" s="4">
        <v>26</v>
      </c>
      <c r="H4358" s="4">
        <f t="shared" si="205"/>
        <v>0.68736287352532688</v>
      </c>
      <c r="M4358" s="6">
        <v>0.59199999999999997</v>
      </c>
      <c r="N4358" s="8">
        <f t="shared" si="206"/>
        <v>-1.3012868720779327E-3</v>
      </c>
    </row>
    <row r="4359" spans="1:14" x14ac:dyDescent="0.35">
      <c r="A4359" s="4">
        <v>4</v>
      </c>
      <c r="B4359" s="4">
        <f t="shared" si="204"/>
        <v>-5.2615367038240336E-3</v>
      </c>
      <c r="G4359" s="4">
        <v>32</v>
      </c>
      <c r="H4359" s="4">
        <f t="shared" si="205"/>
        <v>1.2814921847791259</v>
      </c>
      <c r="M4359" s="6">
        <v>0.57999999999999996</v>
      </c>
      <c r="N4359" s="8">
        <f t="shared" si="206"/>
        <v>-7.0162184967356919E-3</v>
      </c>
    </row>
    <row r="4360" spans="1:14" x14ac:dyDescent="0.35">
      <c r="A4360" s="4">
        <v>6</v>
      </c>
      <c r="B4360" s="4">
        <f t="shared" si="204"/>
        <v>6.8073778701327808E-3</v>
      </c>
      <c r="G4360" s="4">
        <v>5</v>
      </c>
      <c r="H4360" s="4">
        <f t="shared" si="205"/>
        <v>4.8885047331967387E-3</v>
      </c>
      <c r="M4360" s="6">
        <v>0.56599999999999995</v>
      </c>
      <c r="N4360" s="8">
        <f t="shared" si="206"/>
        <v>-2.3743122084401914E-2</v>
      </c>
    </row>
    <row r="4361" spans="1:14" x14ac:dyDescent="0.35">
      <c r="A4361" s="4">
        <v>1</v>
      </c>
      <c r="B4361" s="4">
        <f t="shared" si="204"/>
        <v>-0.3718571701143138</v>
      </c>
      <c r="G4361" s="4">
        <v>39</v>
      </c>
      <c r="H4361" s="4">
        <f t="shared" si="205"/>
        <v>2.3198496981479786</v>
      </c>
      <c r="M4361" s="6">
        <v>0.51200000000000001</v>
      </c>
      <c r="N4361" s="8">
        <f t="shared" si="206"/>
        <v>-0.28438617455945259</v>
      </c>
    </row>
    <row r="4362" spans="1:14" x14ac:dyDescent="0.35">
      <c r="A4362" s="4">
        <v>6</v>
      </c>
      <c r="B4362" s="4">
        <f t="shared" si="204"/>
        <v>6.8073778701327808E-3</v>
      </c>
      <c r="G4362" s="4">
        <v>7</v>
      </c>
      <c r="H4362" s="4">
        <f t="shared" si="205"/>
        <v>1.3414056987891851E-2</v>
      </c>
      <c r="M4362" s="6">
        <v>0.56599999999999995</v>
      </c>
      <c r="N4362" s="8">
        <f t="shared" si="206"/>
        <v>-2.3743122084401914E-2</v>
      </c>
    </row>
    <row r="4363" spans="1:14" x14ac:dyDescent="0.35">
      <c r="A4363" s="4">
        <v>11</v>
      </c>
      <c r="B4363" s="4">
        <f t="shared" si="204"/>
        <v>1.3242916585882474</v>
      </c>
      <c r="G4363" s="4">
        <v>35</v>
      </c>
      <c r="H4363" s="4">
        <f t="shared" si="205"/>
        <v>1.6767571234864804</v>
      </c>
      <c r="M4363" s="6">
        <v>0.54</v>
      </c>
      <c r="N4363" s="8">
        <f t="shared" si="206"/>
        <v>-0.10097265483991928</v>
      </c>
    </row>
    <row r="4364" spans="1:14" x14ac:dyDescent="0.35">
      <c r="A4364" s="4">
        <v>6</v>
      </c>
      <c r="B4364" s="4">
        <f t="shared" si="204"/>
        <v>6.8073778701327808E-3</v>
      </c>
      <c r="G4364" s="4">
        <v>84</v>
      </c>
      <c r="H4364" s="4">
        <f t="shared" si="205"/>
        <v>23.17949047507711</v>
      </c>
      <c r="M4364" s="6">
        <v>0.56599999999999995</v>
      </c>
      <c r="N4364" s="8">
        <f t="shared" si="206"/>
        <v>-2.3743122084401914E-2</v>
      </c>
    </row>
    <row r="4365" spans="1:14" x14ac:dyDescent="0.35">
      <c r="A4365" s="4">
        <v>15</v>
      </c>
      <c r="B4365" s="4">
        <f t="shared" si="204"/>
        <v>6.0788925613053229</v>
      </c>
      <c r="G4365" s="4">
        <v>63</v>
      </c>
      <c r="H4365" s="4">
        <f t="shared" si="205"/>
        <v>9.7788475441731553</v>
      </c>
      <c r="M4365" s="6">
        <v>0.64100000000000001</v>
      </c>
      <c r="N4365" s="8">
        <f t="shared" si="206"/>
        <v>1.1657241397886296E-2</v>
      </c>
    </row>
    <row r="4366" spans="1:14" x14ac:dyDescent="0.35">
      <c r="A4366" s="4">
        <v>12</v>
      </c>
      <c r="B4366" s="4">
        <f t="shared" si="204"/>
        <v>2.0965337395208357</v>
      </c>
      <c r="G4366" s="4">
        <v>43</v>
      </c>
      <c r="H4366" s="4">
        <f t="shared" si="205"/>
        <v>3.1093627665781836</v>
      </c>
      <c r="M4366" s="6">
        <v>0.64500000000000002</v>
      </c>
      <c r="N4366" s="8">
        <f t="shared" si="206"/>
        <v>1.641878667503462E-2</v>
      </c>
    </row>
    <row r="4367" spans="1:14" x14ac:dyDescent="0.35">
      <c r="A4367" s="4">
        <v>12</v>
      </c>
      <c r="B4367" s="4">
        <f t="shared" si="204"/>
        <v>2.0965337395208357</v>
      </c>
      <c r="G4367" s="4">
        <v>0</v>
      </c>
      <c r="H4367" s="4">
        <f t="shared" si="205"/>
        <v>0</v>
      </c>
      <c r="M4367" s="6">
        <v>0.68700000000000006</v>
      </c>
      <c r="N4367" s="8">
        <f t="shared" si="206"/>
        <v>0.15930195694659202</v>
      </c>
    </row>
    <row r="4368" spans="1:14" x14ac:dyDescent="0.35">
      <c r="A4368" s="4">
        <v>9</v>
      </c>
      <c r="B4368" s="4">
        <f t="shared" si="204"/>
        <v>0.39657640974683322</v>
      </c>
      <c r="G4368" s="4">
        <v>0</v>
      </c>
      <c r="H4368" s="4">
        <f t="shared" si="205"/>
        <v>0</v>
      </c>
      <c r="M4368" s="6">
        <v>0.61799999999999999</v>
      </c>
      <c r="N4368" s="8">
        <f t="shared" si="206"/>
        <v>3.2946010682722361E-4</v>
      </c>
    </row>
    <row r="4369" spans="1:14" x14ac:dyDescent="0.35">
      <c r="A4369" s="4">
        <v>12</v>
      </c>
      <c r="B4369" s="4">
        <f t="shared" si="204"/>
        <v>2.0965337395208357</v>
      </c>
      <c r="G4369" s="4">
        <v>64</v>
      </c>
      <c r="H4369" s="4">
        <f t="shared" si="205"/>
        <v>10.251937478233007</v>
      </c>
      <c r="M4369" s="6">
        <v>0.68700000000000006</v>
      </c>
      <c r="N4369" s="8">
        <f t="shared" si="206"/>
        <v>0.15930195694659202</v>
      </c>
    </row>
    <row r="4370" spans="1:14" x14ac:dyDescent="0.35">
      <c r="A4370" s="4">
        <v>3</v>
      </c>
      <c r="B4370" s="4">
        <f t="shared" si="204"/>
        <v>-4.4986550222447359E-2</v>
      </c>
      <c r="G4370" s="4">
        <v>0</v>
      </c>
      <c r="H4370" s="4">
        <f t="shared" si="205"/>
        <v>0</v>
      </c>
      <c r="M4370" s="6">
        <v>0.61799999999999999</v>
      </c>
      <c r="N4370" s="8">
        <f t="shared" si="206"/>
        <v>3.2946010682722361E-4</v>
      </c>
    </row>
    <row r="4371" spans="1:14" x14ac:dyDescent="0.35">
      <c r="A4371" s="4">
        <v>5</v>
      </c>
      <c r="B4371" s="4">
        <f t="shared" si="204"/>
        <v>4.7396761401866345E-7</v>
      </c>
      <c r="G4371" s="4">
        <v>58</v>
      </c>
      <c r="H4371" s="4">
        <f t="shared" si="205"/>
        <v>7.6304474840278536</v>
      </c>
      <c r="M4371" s="6">
        <v>0.57799999999999996</v>
      </c>
      <c r="N4371" s="8">
        <f t="shared" si="206"/>
        <v>-8.6342584993366611E-3</v>
      </c>
    </row>
    <row r="4372" spans="1:14" x14ac:dyDescent="0.35">
      <c r="A4372" s="4">
        <v>3</v>
      </c>
      <c r="B4372" s="4">
        <f t="shared" si="204"/>
        <v>-4.4986550222447359E-2</v>
      </c>
      <c r="G4372" s="4">
        <v>74</v>
      </c>
      <c r="H4372" s="4">
        <f t="shared" si="205"/>
        <v>15.847515536039316</v>
      </c>
      <c r="M4372" s="6">
        <v>0.61799999999999999</v>
      </c>
      <c r="N4372" s="8">
        <f t="shared" si="206"/>
        <v>3.2946010682722361E-4</v>
      </c>
    </row>
    <row r="4373" spans="1:14" x14ac:dyDescent="0.35">
      <c r="A4373" s="4">
        <v>9</v>
      </c>
      <c r="B4373" s="4">
        <f t="shared" si="204"/>
        <v>0.39657640974683322</v>
      </c>
      <c r="G4373" s="4">
        <v>64</v>
      </c>
      <c r="H4373" s="4">
        <f t="shared" si="205"/>
        <v>10.251937478233007</v>
      </c>
      <c r="M4373" s="6">
        <v>0.61799999999999999</v>
      </c>
      <c r="N4373" s="8">
        <f t="shared" si="206"/>
        <v>3.2946010682722361E-4</v>
      </c>
    </row>
    <row r="4374" spans="1:14" x14ac:dyDescent="0.35">
      <c r="A4374" s="4">
        <v>6</v>
      </c>
      <c r="B4374" s="4">
        <f t="shared" si="204"/>
        <v>6.8073778701327808E-3</v>
      </c>
      <c r="G4374" s="4">
        <v>33</v>
      </c>
      <c r="H4374" s="4">
        <f t="shared" si="205"/>
        <v>1.4054255567751295</v>
      </c>
      <c r="M4374" s="6">
        <v>0.69</v>
      </c>
      <c r="N4374" s="8">
        <f t="shared" si="206"/>
        <v>0.17812971565250621</v>
      </c>
    </row>
    <row r="4375" spans="1:14" x14ac:dyDescent="0.35">
      <c r="A4375" s="4">
        <v>2</v>
      </c>
      <c r="B4375" s="4">
        <f t="shared" si="204"/>
        <v>-0.15518246266652197</v>
      </c>
      <c r="G4375" s="4">
        <v>60</v>
      </c>
      <c r="H4375" s="4">
        <f t="shared" si="205"/>
        <v>8.4473361789639636</v>
      </c>
      <c r="M4375" s="6">
        <v>0.876</v>
      </c>
      <c r="N4375" s="8">
        <f t="shared" si="206"/>
        <v>6.2069199228850715</v>
      </c>
    </row>
    <row r="4376" spans="1:14" x14ac:dyDescent="0.35">
      <c r="A4376" s="4">
        <v>5</v>
      </c>
      <c r="B4376" s="4">
        <f t="shared" si="204"/>
        <v>4.7396761401866345E-7</v>
      </c>
      <c r="G4376" s="4">
        <v>9</v>
      </c>
      <c r="H4376" s="4">
        <f t="shared" si="205"/>
        <v>2.8509759604003371E-2</v>
      </c>
      <c r="M4376" s="6">
        <v>0.53300000000000003</v>
      </c>
      <c r="N4376" s="8">
        <f t="shared" si="206"/>
        <v>-0.13551723112396996</v>
      </c>
    </row>
    <row r="4377" spans="1:14" x14ac:dyDescent="0.35">
      <c r="A4377" s="4">
        <v>2</v>
      </c>
      <c r="B4377" s="4">
        <f t="shared" si="204"/>
        <v>-0.15518246266652197</v>
      </c>
      <c r="G4377" s="4">
        <v>4</v>
      </c>
      <c r="H4377" s="4">
        <f t="shared" si="205"/>
        <v>2.5029144233967302E-3</v>
      </c>
      <c r="M4377" s="6">
        <v>0.78</v>
      </c>
      <c r="N4377" s="8">
        <f t="shared" si="206"/>
        <v>1.6415710029121442</v>
      </c>
    </row>
    <row r="4378" spans="1:14" x14ac:dyDescent="0.35">
      <c r="A4378" s="4">
        <v>2</v>
      </c>
      <c r="B4378" s="4">
        <f t="shared" si="204"/>
        <v>-0.15518246266652197</v>
      </c>
      <c r="G4378" s="4">
        <v>0</v>
      </c>
      <c r="H4378" s="4">
        <f t="shared" si="205"/>
        <v>0</v>
      </c>
      <c r="M4378" s="6">
        <v>0.38600000000000001</v>
      </c>
      <c r="N4378" s="8">
        <f t="shared" si="206"/>
        <v>-3.5215129698686356</v>
      </c>
    </row>
    <row r="4379" spans="1:14" x14ac:dyDescent="0.35">
      <c r="A4379" s="4">
        <v>10</v>
      </c>
      <c r="B4379" s="4">
        <f t="shared" si="204"/>
        <v>0.76964184735633479</v>
      </c>
      <c r="G4379" s="4">
        <v>0</v>
      </c>
      <c r="H4379" s="4">
        <f t="shared" si="205"/>
        <v>0</v>
      </c>
      <c r="M4379" s="6">
        <v>0.85599999999999998</v>
      </c>
      <c r="N4379" s="8">
        <f t="shared" si="206"/>
        <v>4.9187650002833916</v>
      </c>
    </row>
    <row r="4380" spans="1:14" x14ac:dyDescent="0.35">
      <c r="A4380" s="4">
        <v>12</v>
      </c>
      <c r="B4380" s="4">
        <f t="shared" si="204"/>
        <v>2.0965337395208357</v>
      </c>
      <c r="G4380" s="4">
        <v>0</v>
      </c>
      <c r="H4380" s="4">
        <f t="shared" si="205"/>
        <v>0</v>
      </c>
      <c r="M4380" s="6">
        <v>0.254</v>
      </c>
      <c r="N4380" s="8">
        <f t="shared" si="206"/>
        <v>-14.283795815597042</v>
      </c>
    </row>
    <row r="4381" spans="1:14" x14ac:dyDescent="0.35">
      <c r="A4381" s="4">
        <v>11</v>
      </c>
      <c r="B4381" s="4">
        <f t="shared" si="204"/>
        <v>1.3242916585882474</v>
      </c>
      <c r="G4381" s="4">
        <v>0</v>
      </c>
      <c r="H4381" s="4">
        <f t="shared" si="205"/>
        <v>0</v>
      </c>
      <c r="M4381" s="6">
        <v>0.66200000000000003</v>
      </c>
      <c r="N4381" s="8">
        <f t="shared" si="206"/>
        <v>5.0943722285945334E-2</v>
      </c>
    </row>
    <row r="4382" spans="1:14" x14ac:dyDescent="0.35">
      <c r="A4382" s="4">
        <v>6</v>
      </c>
      <c r="B4382" s="4">
        <f t="shared" si="204"/>
        <v>6.8073778701327808E-3</v>
      </c>
      <c r="G4382" s="4">
        <v>0</v>
      </c>
      <c r="H4382" s="4">
        <f t="shared" si="205"/>
        <v>0</v>
      </c>
      <c r="M4382" s="6">
        <v>0.74099999999999999</v>
      </c>
      <c r="N4382" s="8">
        <f t="shared" si="206"/>
        <v>0.75926793109144197</v>
      </c>
    </row>
    <row r="4383" spans="1:14" x14ac:dyDescent="0.35">
      <c r="A4383" s="4">
        <v>4</v>
      </c>
      <c r="B4383" s="4">
        <f t="shared" si="204"/>
        <v>-5.2615367038240336E-3</v>
      </c>
      <c r="G4383" s="4">
        <v>21</v>
      </c>
      <c r="H4383" s="4">
        <f t="shared" si="205"/>
        <v>0.36217953867307984</v>
      </c>
      <c r="M4383" s="6">
        <v>0.158</v>
      </c>
      <c r="N4383" s="8">
        <f t="shared" si="206"/>
        <v>-29.344724580149926</v>
      </c>
    </row>
    <row r="4384" spans="1:14" x14ac:dyDescent="0.35">
      <c r="A4384" s="4">
        <v>1</v>
      </c>
      <c r="B4384" s="4">
        <f t="shared" si="204"/>
        <v>-0.3718571701143138</v>
      </c>
      <c r="G4384" s="4">
        <v>74</v>
      </c>
      <c r="H4384" s="4">
        <f t="shared" si="205"/>
        <v>15.847515536039316</v>
      </c>
      <c r="M4384" s="6">
        <v>0.97899999999999998</v>
      </c>
      <c r="N4384" s="8">
        <f t="shared" si="206"/>
        <v>16.462383527160764</v>
      </c>
    </row>
    <row r="4385" spans="1:14" x14ac:dyDescent="0.35">
      <c r="A4385" s="4">
        <v>1</v>
      </c>
      <c r="B4385" s="4">
        <f t="shared" si="204"/>
        <v>-0.3718571701143138</v>
      </c>
      <c r="G4385" s="4">
        <v>46</v>
      </c>
      <c r="H4385" s="4">
        <f t="shared" si="205"/>
        <v>3.8066199736835009</v>
      </c>
      <c r="M4385" s="6">
        <v>0.70399999999999996</v>
      </c>
      <c r="N4385" s="8">
        <f t="shared" si="206"/>
        <v>0.28571669282076478</v>
      </c>
    </row>
    <row r="4386" spans="1:14" x14ac:dyDescent="0.35">
      <c r="A4386" s="4">
        <v>1</v>
      </c>
      <c r="B4386" s="4">
        <f t="shared" si="204"/>
        <v>-0.3718571701143138</v>
      </c>
      <c r="G4386" s="4">
        <v>46</v>
      </c>
      <c r="H4386" s="4">
        <f t="shared" si="205"/>
        <v>3.8066199736835009</v>
      </c>
      <c r="M4386" s="6">
        <v>0.56999999999999995</v>
      </c>
      <c r="N4386" s="8">
        <f t="shared" si="206"/>
        <v>-1.7575044005929175E-2</v>
      </c>
    </row>
    <row r="4387" spans="1:14" x14ac:dyDescent="0.35">
      <c r="A4387" s="4">
        <v>4</v>
      </c>
      <c r="B4387" s="4">
        <f t="shared" si="204"/>
        <v>-5.2615367038240336E-3</v>
      </c>
      <c r="G4387" s="4">
        <v>59</v>
      </c>
      <c r="H4387" s="4">
        <f t="shared" si="205"/>
        <v>8.0319697087937048</v>
      </c>
      <c r="M4387" s="6">
        <v>0.48899999999999999</v>
      </c>
      <c r="N4387" s="8">
        <f t="shared" si="206"/>
        <v>-0.54191566065815577</v>
      </c>
    </row>
    <row r="4388" spans="1:14" x14ac:dyDescent="0.35">
      <c r="A4388" s="4">
        <v>10</v>
      </c>
      <c r="B4388" s="4">
        <f t="shared" si="204"/>
        <v>0.76964184735633479</v>
      </c>
      <c r="G4388" s="4">
        <v>71</v>
      </c>
      <c r="H4388" s="4">
        <f t="shared" si="205"/>
        <v>13.997196940505422</v>
      </c>
      <c r="M4388" s="6">
        <v>0.48499999999999999</v>
      </c>
      <c r="N4388" s="8">
        <f t="shared" si="206"/>
        <v>-0.59845673535895438</v>
      </c>
    </row>
    <row r="4389" spans="1:14" x14ac:dyDescent="0.35">
      <c r="A4389" s="4">
        <v>3</v>
      </c>
      <c r="B4389" s="4">
        <f t="shared" si="204"/>
        <v>-4.4986550222447359E-2</v>
      </c>
      <c r="G4389" s="4">
        <v>67</v>
      </c>
      <c r="H4389" s="4">
        <f t="shared" si="205"/>
        <v>11.762250792563604</v>
      </c>
      <c r="M4389" s="6">
        <v>0.53600000000000003</v>
      </c>
      <c r="N4389" s="8">
        <f t="shared" si="206"/>
        <v>-0.11988203508373187</v>
      </c>
    </row>
    <row r="4390" spans="1:14" x14ac:dyDescent="0.35">
      <c r="A4390" s="4">
        <v>8</v>
      </c>
      <c r="B4390" s="4">
        <f t="shared" si="204"/>
        <v>0.16908744968147643</v>
      </c>
      <c r="G4390" s="4">
        <v>0</v>
      </c>
      <c r="H4390" s="4">
        <f t="shared" si="205"/>
        <v>0</v>
      </c>
      <c r="M4390" s="6">
        <v>0.53400000000000003</v>
      </c>
      <c r="N4390" s="8">
        <f t="shared" si="206"/>
        <v>-0.13016323658793552</v>
      </c>
    </row>
    <row r="4391" spans="1:14" x14ac:dyDescent="0.35">
      <c r="A4391" s="4">
        <v>5</v>
      </c>
      <c r="B4391" s="4">
        <f t="shared" si="204"/>
        <v>4.7396761401866345E-7</v>
      </c>
      <c r="G4391" s="4">
        <v>64</v>
      </c>
      <c r="H4391" s="4">
        <f t="shared" si="205"/>
        <v>10.251937478233007</v>
      </c>
      <c r="M4391" s="6">
        <v>0.58599999999999997</v>
      </c>
      <c r="N4391" s="8">
        <f t="shared" si="206"/>
        <v>-3.3958337552593538E-3</v>
      </c>
    </row>
    <row r="4392" spans="1:14" x14ac:dyDescent="0.35">
      <c r="A4392" s="4">
        <v>11</v>
      </c>
      <c r="B4392" s="4">
        <f t="shared" si="204"/>
        <v>1.3242916585882474</v>
      </c>
      <c r="G4392" s="4">
        <v>39</v>
      </c>
      <c r="H4392" s="4">
        <f t="shared" si="205"/>
        <v>2.3198496981479786</v>
      </c>
      <c r="M4392" s="6">
        <v>0.61</v>
      </c>
      <c r="N4392" s="8">
        <f t="shared" si="206"/>
        <v>2.8771573460276228E-6</v>
      </c>
    </row>
    <row r="4393" spans="1:14" x14ac:dyDescent="0.35">
      <c r="A4393" s="4">
        <v>7</v>
      </c>
      <c r="B4393" s="4">
        <f t="shared" si="204"/>
        <v>5.1167071081998236E-2</v>
      </c>
      <c r="G4393" s="4">
        <v>58</v>
      </c>
      <c r="H4393" s="4">
        <f t="shared" si="205"/>
        <v>7.6304474840278536</v>
      </c>
      <c r="M4393" s="6">
        <v>0.78800000000000003</v>
      </c>
      <c r="N4393" s="8">
        <f t="shared" si="206"/>
        <v>1.8813375100095977</v>
      </c>
    </row>
    <row r="4394" spans="1:14" x14ac:dyDescent="0.35">
      <c r="A4394" s="4">
        <v>1</v>
      </c>
      <c r="B4394" s="4">
        <f t="shared" si="204"/>
        <v>-0.3718571701143138</v>
      </c>
      <c r="G4394" s="4">
        <v>52</v>
      </c>
      <c r="H4394" s="4">
        <f t="shared" si="205"/>
        <v>5.498902988202615</v>
      </c>
      <c r="M4394" s="6">
        <v>0.53700000000000003</v>
      </c>
      <c r="N4394" s="8">
        <f t="shared" si="206"/>
        <v>-0.11495096186507218</v>
      </c>
    </row>
    <row r="4395" spans="1:14" x14ac:dyDescent="0.35">
      <c r="A4395" s="4">
        <v>6</v>
      </c>
      <c r="B4395" s="4">
        <f t="shared" si="204"/>
        <v>6.8073778701327808E-3</v>
      </c>
      <c r="G4395" s="4">
        <v>47</v>
      </c>
      <c r="H4395" s="4">
        <f t="shared" si="205"/>
        <v>4.0603138153174791</v>
      </c>
      <c r="M4395" s="6">
        <v>0.66500000000000004</v>
      </c>
      <c r="N4395" s="8">
        <f t="shared" si="206"/>
        <v>5.9901714458154336E-2</v>
      </c>
    </row>
    <row r="4396" spans="1:14" x14ac:dyDescent="0.35">
      <c r="A4396" s="4">
        <v>1</v>
      </c>
      <c r="B4396" s="4">
        <f t="shared" si="204"/>
        <v>-0.3718571701143138</v>
      </c>
      <c r="G4396" s="4">
        <v>62</v>
      </c>
      <c r="H4396" s="4">
        <f t="shared" si="205"/>
        <v>9.3205404484264971</v>
      </c>
      <c r="M4396" s="6">
        <v>0.504</v>
      </c>
      <c r="N4396" s="8">
        <f t="shared" si="206"/>
        <v>-0.36163697114717813</v>
      </c>
    </row>
    <row r="4397" spans="1:14" x14ac:dyDescent="0.35">
      <c r="A4397" s="4">
        <v>2</v>
      </c>
      <c r="B4397" s="4">
        <f t="shared" si="204"/>
        <v>-0.15518246266652197</v>
      </c>
      <c r="G4397" s="4">
        <v>57</v>
      </c>
      <c r="H4397" s="4">
        <f t="shared" si="205"/>
        <v>7.2425348564392262</v>
      </c>
      <c r="M4397" s="6">
        <v>0.65600000000000003</v>
      </c>
      <c r="N4397" s="8">
        <f t="shared" si="206"/>
        <v>3.579793816935227E-2</v>
      </c>
    </row>
    <row r="4398" spans="1:14" x14ac:dyDescent="0.35">
      <c r="A4398" s="4">
        <v>6</v>
      </c>
      <c r="B4398" s="4">
        <f t="shared" si="204"/>
        <v>6.8073778701327808E-3</v>
      </c>
      <c r="G4398" s="4">
        <v>0</v>
      </c>
      <c r="H4398" s="4">
        <f t="shared" si="205"/>
        <v>0</v>
      </c>
      <c r="M4398" s="6">
        <v>0.621</v>
      </c>
      <c r="N4398" s="8">
        <f t="shared" si="206"/>
        <v>7.2011554639075188E-4</v>
      </c>
    </row>
    <row r="4399" spans="1:14" x14ac:dyDescent="0.35">
      <c r="A4399" s="4">
        <v>3</v>
      </c>
      <c r="B4399" s="4">
        <f t="shared" si="204"/>
        <v>-4.4986550222447359E-2</v>
      </c>
      <c r="G4399" s="4">
        <v>45</v>
      </c>
      <c r="H4399" s="4">
        <f t="shared" si="205"/>
        <v>3.5637199505004213</v>
      </c>
      <c r="M4399" s="6">
        <v>0.61099999999999999</v>
      </c>
      <c r="N4399" s="8">
        <f t="shared" si="206"/>
        <v>9.3650376932530659E-6</v>
      </c>
    </row>
    <row r="4400" spans="1:14" x14ac:dyDescent="0.35">
      <c r="A4400" s="4">
        <v>5</v>
      </c>
      <c r="B4400" s="4">
        <f t="shared" si="204"/>
        <v>4.7396761401866345E-7</v>
      </c>
      <c r="G4400" s="4">
        <v>48</v>
      </c>
      <c r="H4400" s="4">
        <f t="shared" si="205"/>
        <v>4.3250361236295491</v>
      </c>
      <c r="M4400" s="6">
        <v>0.61</v>
      </c>
      <c r="N4400" s="8">
        <f t="shared" si="206"/>
        <v>2.8771573460276228E-6</v>
      </c>
    </row>
    <row r="4401" spans="1:14" x14ac:dyDescent="0.35">
      <c r="A4401" s="4">
        <v>4</v>
      </c>
      <c r="B4401" s="4">
        <f t="shared" si="204"/>
        <v>-5.2615367038240336E-3</v>
      </c>
      <c r="G4401" s="4">
        <v>55</v>
      </c>
      <c r="H4401" s="4">
        <f t="shared" si="205"/>
        <v>6.5065997998848584</v>
      </c>
      <c r="M4401" s="6">
        <v>0.72399999999999998</v>
      </c>
      <c r="N4401" s="8">
        <f t="shared" si="206"/>
        <v>0.50387319361029381</v>
      </c>
    </row>
    <row r="4402" spans="1:14" x14ac:dyDescent="0.35">
      <c r="A4402" s="4">
        <v>16</v>
      </c>
      <c r="B4402" s="4">
        <f t="shared" si="204"/>
        <v>8.0815826818232797</v>
      </c>
      <c r="G4402" s="4">
        <v>0</v>
      </c>
      <c r="H4402" s="4">
        <f t="shared" si="205"/>
        <v>0</v>
      </c>
      <c r="M4402" s="6">
        <v>0.60799999999999998</v>
      </c>
      <c r="N4402" s="8">
        <f t="shared" si="206"/>
        <v>1.3420343207660652E-10</v>
      </c>
    </row>
    <row r="4403" spans="1:14" x14ac:dyDescent="0.35">
      <c r="A4403" s="4">
        <v>3</v>
      </c>
      <c r="B4403" s="4">
        <f t="shared" si="204"/>
        <v>-4.4986550222447359E-2</v>
      </c>
      <c r="G4403" s="4">
        <v>8</v>
      </c>
      <c r="H4403" s="4">
        <f t="shared" si="205"/>
        <v>2.0023315387173841E-2</v>
      </c>
      <c r="M4403" s="6">
        <v>0.74099999999999999</v>
      </c>
      <c r="N4403" s="8">
        <f t="shared" si="206"/>
        <v>0.75926793109144197</v>
      </c>
    </row>
    <row r="4404" spans="1:14" x14ac:dyDescent="0.35">
      <c r="A4404" s="4">
        <v>13</v>
      </c>
      <c r="B4404" s="4">
        <f t="shared" si="204"/>
        <v>3.1223759862323677</v>
      </c>
      <c r="G4404" s="4">
        <v>0</v>
      </c>
      <c r="H4404" s="4">
        <f t="shared" si="205"/>
        <v>0</v>
      </c>
      <c r="M4404" s="6">
        <v>0.47899999999999998</v>
      </c>
      <c r="N4404" s="8">
        <f t="shared" si="206"/>
        <v>-0.6904359109566155</v>
      </c>
    </row>
    <row r="4405" spans="1:14" x14ac:dyDescent="0.35">
      <c r="A4405" s="4">
        <v>22</v>
      </c>
      <c r="B4405" s="4">
        <f t="shared" si="204"/>
        <v>29.708266519602464</v>
      </c>
      <c r="G4405" s="4">
        <v>0</v>
      </c>
      <c r="H4405" s="4">
        <f t="shared" si="205"/>
        <v>0</v>
      </c>
      <c r="M4405" s="6">
        <v>0.54800000000000004</v>
      </c>
      <c r="N4405" s="8">
        <f t="shared" si="206"/>
        <v>-6.933296535574654E-2</v>
      </c>
    </row>
    <row r="4406" spans="1:14" x14ac:dyDescent="0.35">
      <c r="A4406" s="4">
        <v>4</v>
      </c>
      <c r="B4406" s="4">
        <f t="shared" si="204"/>
        <v>-5.2615367038240336E-3</v>
      </c>
      <c r="G4406" s="4">
        <v>17</v>
      </c>
      <c r="H4406" s="4">
        <f t="shared" si="205"/>
        <v>0.19213779003356452</v>
      </c>
      <c r="M4406" s="6">
        <v>0.54400000000000004</v>
      </c>
      <c r="N4406" s="8">
        <f t="shared" si="206"/>
        <v>-8.4164204935821954E-2</v>
      </c>
    </row>
    <row r="4407" spans="1:14" x14ac:dyDescent="0.35">
      <c r="A4407" s="4">
        <v>21</v>
      </c>
      <c r="B4407" s="4">
        <f t="shared" si="204"/>
        <v>24.779667457358471</v>
      </c>
      <c r="G4407" s="4">
        <v>0</v>
      </c>
      <c r="H4407" s="4">
        <f t="shared" si="205"/>
        <v>0</v>
      </c>
      <c r="M4407" s="6">
        <v>0.64300000000000002</v>
      </c>
      <c r="N4407" s="8">
        <f t="shared" si="206"/>
        <v>1.3902406528412025E-2</v>
      </c>
    </row>
    <row r="4408" spans="1:14" x14ac:dyDescent="0.35">
      <c r="A4408" s="4">
        <v>15</v>
      </c>
      <c r="B4408" s="4">
        <f t="shared" si="204"/>
        <v>6.0788925613053229</v>
      </c>
      <c r="G4408" s="4">
        <v>0</v>
      </c>
      <c r="H4408" s="4">
        <f t="shared" si="205"/>
        <v>0</v>
      </c>
      <c r="M4408" s="6">
        <v>0.56999999999999995</v>
      </c>
      <c r="N4408" s="8">
        <f t="shared" si="206"/>
        <v>-1.7575044005929175E-2</v>
      </c>
    </row>
    <row r="4409" spans="1:14" x14ac:dyDescent="0.35">
      <c r="A4409" s="4">
        <v>9</v>
      </c>
      <c r="B4409" s="4">
        <f t="shared" si="204"/>
        <v>0.39657640974683322</v>
      </c>
      <c r="G4409" s="4">
        <v>0</v>
      </c>
      <c r="H4409" s="4">
        <f t="shared" si="205"/>
        <v>0</v>
      </c>
      <c r="M4409" s="6">
        <v>0.38800000000000001</v>
      </c>
      <c r="N4409" s="8">
        <f t="shared" si="206"/>
        <v>-3.4271603563457562</v>
      </c>
    </row>
    <row r="4410" spans="1:14" x14ac:dyDescent="0.35">
      <c r="A4410" s="4">
        <v>10</v>
      </c>
      <c r="B4410" s="4">
        <f t="shared" si="204"/>
        <v>0.76964184735633479</v>
      </c>
      <c r="G4410" s="4">
        <v>0</v>
      </c>
      <c r="H4410" s="4">
        <f t="shared" si="205"/>
        <v>0</v>
      </c>
      <c r="M4410" s="6">
        <v>0.44500000000000001</v>
      </c>
      <c r="N4410" s="8">
        <f t="shared" si="206"/>
        <v>-1.3933957155087373</v>
      </c>
    </row>
    <row r="4411" spans="1:14" x14ac:dyDescent="0.35">
      <c r="A4411" s="4">
        <v>1</v>
      </c>
      <c r="B4411" s="4">
        <f t="shared" si="204"/>
        <v>-0.3718571701143138</v>
      </c>
      <c r="G4411" s="4">
        <v>6</v>
      </c>
      <c r="H4411" s="4">
        <f t="shared" si="205"/>
        <v>8.4473361789639632E-3</v>
      </c>
      <c r="M4411" s="6">
        <v>0.58399999999999996</v>
      </c>
      <c r="N4411" s="8">
        <f t="shared" si="206"/>
        <v>-4.412471126658702E-3</v>
      </c>
    </row>
    <row r="4412" spans="1:14" x14ac:dyDescent="0.35">
      <c r="A4412" s="4">
        <v>1</v>
      </c>
      <c r="B4412" s="4">
        <f t="shared" si="204"/>
        <v>-0.3718571701143138</v>
      </c>
      <c r="G4412" s="4">
        <v>60</v>
      </c>
      <c r="H4412" s="4">
        <f t="shared" si="205"/>
        <v>8.4473361789639636</v>
      </c>
      <c r="M4412" s="6">
        <v>0.70799999999999996</v>
      </c>
      <c r="N4412" s="8">
        <f t="shared" si="206"/>
        <v>0.32290993230847659</v>
      </c>
    </row>
    <row r="4413" spans="1:14" x14ac:dyDescent="0.35">
      <c r="A4413" s="4">
        <v>3</v>
      </c>
      <c r="B4413" s="4">
        <f t="shared" si="204"/>
        <v>-4.4986550222447359E-2</v>
      </c>
      <c r="G4413" s="4">
        <v>47</v>
      </c>
      <c r="H4413" s="4">
        <f t="shared" si="205"/>
        <v>4.0603138153174791</v>
      </c>
      <c r="M4413" s="6">
        <v>0.39300000000000002</v>
      </c>
      <c r="N4413" s="8">
        <f t="shared" si="206"/>
        <v>-3.1986849985580861</v>
      </c>
    </row>
    <row r="4414" spans="1:14" x14ac:dyDescent="0.35">
      <c r="A4414" s="4">
        <v>2</v>
      </c>
      <c r="B4414" s="4">
        <f t="shared" si="204"/>
        <v>-0.15518246266652197</v>
      </c>
      <c r="G4414" s="4">
        <v>53</v>
      </c>
      <c r="H4414" s="4">
        <f t="shared" si="205"/>
        <v>5.8222873533130457</v>
      </c>
      <c r="M4414" s="6">
        <v>0.39300000000000002</v>
      </c>
      <c r="N4414" s="8">
        <f t="shared" si="206"/>
        <v>-3.1986849985580861</v>
      </c>
    </row>
    <row r="4415" spans="1:14" x14ac:dyDescent="0.35">
      <c r="A4415" s="4">
        <v>1</v>
      </c>
      <c r="B4415" s="4">
        <f t="shared" si="204"/>
        <v>-0.3718571701143138</v>
      </c>
      <c r="G4415" s="4">
        <v>0</v>
      </c>
      <c r="H4415" s="4">
        <f t="shared" si="205"/>
        <v>0</v>
      </c>
      <c r="M4415" s="6">
        <v>0.59599999999999997</v>
      </c>
      <c r="N4415" s="8">
        <f t="shared" si="206"/>
        <v>-5.4640995618753364E-4</v>
      </c>
    </row>
    <row r="4416" spans="1:14" x14ac:dyDescent="0.35">
      <c r="A4416" s="4">
        <v>1</v>
      </c>
      <c r="B4416" s="4">
        <f t="shared" si="204"/>
        <v>-0.3718571701143138</v>
      </c>
      <c r="G4416" s="4">
        <v>36</v>
      </c>
      <c r="H4416" s="4">
        <f t="shared" si="205"/>
        <v>1.8246246146562157</v>
      </c>
      <c r="M4416" s="6">
        <v>0.67400000000000004</v>
      </c>
      <c r="N4416" s="8">
        <f t="shared" si="206"/>
        <v>9.294242400987858E-2</v>
      </c>
    </row>
    <row r="4417" spans="1:14" x14ac:dyDescent="0.35">
      <c r="A4417" s="4">
        <v>2</v>
      </c>
      <c r="B4417" s="4">
        <f t="shared" si="204"/>
        <v>-0.15518246266652197</v>
      </c>
      <c r="G4417" s="4">
        <v>0</v>
      </c>
      <c r="H4417" s="4">
        <f t="shared" si="205"/>
        <v>0</v>
      </c>
      <c r="M4417" s="6">
        <v>0.52400000000000002</v>
      </c>
      <c r="N4417" s="8">
        <f t="shared" si="206"/>
        <v>-0.19045295801039414</v>
      </c>
    </row>
    <row r="4418" spans="1:14" x14ac:dyDescent="0.35">
      <c r="A4418" s="4">
        <v>7</v>
      </c>
      <c r="B4418" s="4">
        <f t="shared" ref="B4418:B4481" si="207">((A4418-E$3)/E$4)^3</f>
        <v>5.1167071081998236E-2</v>
      </c>
      <c r="G4418" s="4">
        <v>0</v>
      </c>
      <c r="H4418" s="4">
        <f t="shared" ref="H4418:H4481" si="208">((G4418-K$3)/K$4)^3</f>
        <v>0</v>
      </c>
      <c r="M4418" s="6">
        <v>0.58499999999999996</v>
      </c>
      <c r="N4418" s="8">
        <f t="shared" ref="N4418:N4481" si="209">((M4418-Q$3)/Q$4)^3</f>
        <v>-3.8819936858601068E-3</v>
      </c>
    </row>
    <row r="4419" spans="1:14" x14ac:dyDescent="0.35">
      <c r="A4419" s="4">
        <v>2</v>
      </c>
      <c r="B4419" s="4">
        <f t="shared" si="207"/>
        <v>-0.15518246266652197</v>
      </c>
      <c r="G4419" s="4">
        <v>83</v>
      </c>
      <c r="H4419" s="4">
        <f t="shared" si="208"/>
        <v>22.361467647042904</v>
      </c>
      <c r="M4419" s="6">
        <v>0.871</v>
      </c>
      <c r="N4419" s="8">
        <f t="shared" si="209"/>
        <v>5.8660519712678658</v>
      </c>
    </row>
    <row r="4420" spans="1:14" x14ac:dyDescent="0.35">
      <c r="A4420" s="4">
        <v>4</v>
      </c>
      <c r="B4420" s="4">
        <f t="shared" si="207"/>
        <v>-5.2615367038240336E-3</v>
      </c>
      <c r="G4420" s="4">
        <v>74</v>
      </c>
      <c r="H4420" s="4">
        <f t="shared" si="208"/>
        <v>15.847515536039316</v>
      </c>
      <c r="M4420" s="6">
        <v>0.67500000000000004</v>
      </c>
      <c r="N4420" s="8">
        <f t="shared" si="209"/>
        <v>9.7226492139929011E-2</v>
      </c>
    </row>
    <row r="4421" spans="1:14" x14ac:dyDescent="0.35">
      <c r="A4421" s="4">
        <v>16</v>
      </c>
      <c r="B4421" s="4">
        <f t="shared" si="207"/>
        <v>8.0815826818232797</v>
      </c>
      <c r="G4421" s="4">
        <v>58</v>
      </c>
      <c r="H4421" s="4">
        <f t="shared" si="208"/>
        <v>7.6304474840278536</v>
      </c>
      <c r="M4421" s="6">
        <v>0.622</v>
      </c>
      <c r="N4421" s="8">
        <f t="shared" si="209"/>
        <v>8.9830652317760126E-4</v>
      </c>
    </row>
    <row r="4422" spans="1:14" x14ac:dyDescent="0.35">
      <c r="A4422" s="4">
        <v>4</v>
      </c>
      <c r="B4422" s="4">
        <f t="shared" si="207"/>
        <v>-5.2615367038240336E-3</v>
      </c>
      <c r="G4422" s="4">
        <v>0</v>
      </c>
      <c r="H4422" s="4">
        <f t="shared" si="208"/>
        <v>0</v>
      </c>
      <c r="M4422" s="6">
        <v>0.27600000000000002</v>
      </c>
      <c r="N4422" s="8">
        <f t="shared" si="209"/>
        <v>-11.782294681408693</v>
      </c>
    </row>
    <row r="4423" spans="1:14" x14ac:dyDescent="0.35">
      <c r="A4423" s="4">
        <v>8</v>
      </c>
      <c r="B4423" s="4">
        <f t="shared" si="207"/>
        <v>0.16908744968147643</v>
      </c>
      <c r="G4423" s="4">
        <v>63</v>
      </c>
      <c r="H4423" s="4">
        <f t="shared" si="208"/>
        <v>9.7788475441731553</v>
      </c>
      <c r="M4423" s="6">
        <v>0.433</v>
      </c>
      <c r="N4423" s="8">
        <f t="shared" si="209"/>
        <v>-1.7245141227320377</v>
      </c>
    </row>
    <row r="4424" spans="1:14" x14ac:dyDescent="0.35">
      <c r="A4424" s="4">
        <v>10</v>
      </c>
      <c r="B4424" s="4">
        <f t="shared" si="207"/>
        <v>0.76964184735633479</v>
      </c>
      <c r="G4424" s="4">
        <v>55</v>
      </c>
      <c r="H4424" s="4">
        <f t="shared" si="208"/>
        <v>6.5065997998848584</v>
      </c>
      <c r="M4424" s="6">
        <v>0.48699999999999999</v>
      </c>
      <c r="N4424" s="8">
        <f t="shared" si="209"/>
        <v>-0.56971867044009872</v>
      </c>
    </row>
    <row r="4425" spans="1:14" x14ac:dyDescent="0.35">
      <c r="A4425" s="4">
        <v>1</v>
      </c>
      <c r="B4425" s="4">
        <f t="shared" si="207"/>
        <v>-0.3718571701143138</v>
      </c>
      <c r="G4425" s="4">
        <v>59</v>
      </c>
      <c r="H4425" s="4">
        <f t="shared" si="208"/>
        <v>8.0319697087937048</v>
      </c>
      <c r="M4425" s="6">
        <v>0.753</v>
      </c>
      <c r="N4425" s="8">
        <f t="shared" si="209"/>
        <v>0.98374746787381828</v>
      </c>
    </row>
    <row r="4426" spans="1:14" x14ac:dyDescent="0.35">
      <c r="A4426" s="4">
        <v>3</v>
      </c>
      <c r="B4426" s="4">
        <f t="shared" si="207"/>
        <v>-4.4986550222447359E-2</v>
      </c>
      <c r="G4426" s="4">
        <v>85</v>
      </c>
      <c r="H4426" s="4">
        <f t="shared" si="208"/>
        <v>24.01722375419557</v>
      </c>
      <c r="M4426" s="6">
        <v>0.54200000000000004</v>
      </c>
      <c r="N4426" s="8">
        <f t="shared" si="209"/>
        <v>-9.2313546096387047E-2</v>
      </c>
    </row>
    <row r="4427" spans="1:14" x14ac:dyDescent="0.35">
      <c r="A4427" s="4">
        <v>5</v>
      </c>
      <c r="B4427" s="4">
        <f t="shared" si="207"/>
        <v>4.7396761401866345E-7</v>
      </c>
      <c r="G4427" s="4">
        <v>62</v>
      </c>
      <c r="H4427" s="4">
        <f t="shared" si="208"/>
        <v>9.3205404484264971</v>
      </c>
      <c r="M4427" s="6">
        <v>0.497</v>
      </c>
      <c r="N4427" s="8">
        <f t="shared" si="209"/>
        <v>-0.4397448728602803</v>
      </c>
    </row>
    <row r="4428" spans="1:14" x14ac:dyDescent="0.35">
      <c r="A4428" s="4">
        <v>4</v>
      </c>
      <c r="B4428" s="4">
        <f t="shared" si="207"/>
        <v>-5.2615367038240336E-3</v>
      </c>
      <c r="G4428" s="4">
        <v>80</v>
      </c>
      <c r="H4428" s="4">
        <f t="shared" si="208"/>
        <v>20.023315387173842</v>
      </c>
      <c r="M4428" s="6">
        <v>0.27600000000000002</v>
      </c>
      <c r="N4428" s="8">
        <f t="shared" si="209"/>
        <v>-11.782294681408693</v>
      </c>
    </row>
    <row r="4429" spans="1:14" x14ac:dyDescent="0.35">
      <c r="A4429" s="4">
        <v>1</v>
      </c>
      <c r="B4429" s="4">
        <f t="shared" si="207"/>
        <v>-0.3718571701143138</v>
      </c>
      <c r="G4429" s="4">
        <v>66</v>
      </c>
      <c r="H4429" s="4">
        <f t="shared" si="208"/>
        <v>11.243404454201036</v>
      </c>
      <c r="M4429" s="6">
        <v>0.68300000000000005</v>
      </c>
      <c r="N4429" s="8">
        <f t="shared" si="209"/>
        <v>0.13632931512828159</v>
      </c>
    </row>
    <row r="4430" spans="1:14" x14ac:dyDescent="0.35">
      <c r="A4430" s="4">
        <v>6</v>
      </c>
      <c r="B4430" s="4">
        <f t="shared" si="207"/>
        <v>6.8073778701327808E-3</v>
      </c>
      <c r="G4430" s="4">
        <v>65</v>
      </c>
      <c r="H4430" s="4">
        <f t="shared" si="208"/>
        <v>10.740044898833231</v>
      </c>
      <c r="M4430" s="6">
        <v>0.437</v>
      </c>
      <c r="N4430" s="8">
        <f t="shared" si="209"/>
        <v>-1.6088958395856836</v>
      </c>
    </row>
    <row r="4431" spans="1:14" x14ac:dyDescent="0.35">
      <c r="A4431" s="4">
        <v>13</v>
      </c>
      <c r="B4431" s="4">
        <f t="shared" si="207"/>
        <v>3.1223759862323677</v>
      </c>
      <c r="G4431" s="4">
        <v>16</v>
      </c>
      <c r="H4431" s="4">
        <f t="shared" si="208"/>
        <v>0.16018652309739073</v>
      </c>
      <c r="M4431" s="6">
        <v>0.39600000000000002</v>
      </c>
      <c r="N4431" s="8">
        <f t="shared" si="209"/>
        <v>-3.0666009795747797</v>
      </c>
    </row>
    <row r="4432" spans="1:14" x14ac:dyDescent="0.35">
      <c r="A4432" s="4">
        <v>4</v>
      </c>
      <c r="B4432" s="4">
        <f t="shared" si="207"/>
        <v>-5.2615367038240336E-3</v>
      </c>
      <c r="G4432" s="4">
        <v>39</v>
      </c>
      <c r="H4432" s="4">
        <f t="shared" si="208"/>
        <v>2.3198496981479786</v>
      </c>
      <c r="M4432" s="6">
        <v>0.56399999999999995</v>
      </c>
      <c r="N4432" s="8">
        <f t="shared" si="209"/>
        <v>-2.7305709961798218E-2</v>
      </c>
    </row>
    <row r="4433" spans="1:14" x14ac:dyDescent="0.35">
      <c r="A4433" s="4">
        <v>1</v>
      </c>
      <c r="B4433" s="4">
        <f t="shared" si="207"/>
        <v>-0.3718571701143138</v>
      </c>
      <c r="G4433" s="4">
        <v>0</v>
      </c>
      <c r="H4433" s="4">
        <f t="shared" si="208"/>
        <v>0</v>
      </c>
      <c r="M4433" s="6">
        <v>0.54100000000000004</v>
      </c>
      <c r="N4433" s="8">
        <f t="shared" si="209"/>
        <v>-9.6578412957659648E-2</v>
      </c>
    </row>
    <row r="4434" spans="1:14" x14ac:dyDescent="0.35">
      <c r="A4434" s="4">
        <v>1</v>
      </c>
      <c r="B4434" s="4">
        <f t="shared" si="207"/>
        <v>-0.3718571701143138</v>
      </c>
      <c r="G4434" s="4">
        <v>56</v>
      </c>
      <c r="H4434" s="4">
        <f t="shared" si="208"/>
        <v>6.8679971778006275</v>
      </c>
      <c r="M4434" s="6">
        <v>0.70199999999999996</v>
      </c>
      <c r="N4434" s="8">
        <f t="shared" si="209"/>
        <v>0.2682421519417813</v>
      </c>
    </row>
    <row r="4435" spans="1:14" x14ac:dyDescent="0.35">
      <c r="A4435" s="4">
        <v>2</v>
      </c>
      <c r="B4435" s="4">
        <f t="shared" si="207"/>
        <v>-0.15518246266652197</v>
      </c>
      <c r="G4435" s="4">
        <v>35</v>
      </c>
      <c r="H4435" s="4">
        <f t="shared" si="208"/>
        <v>1.6767571234864804</v>
      </c>
      <c r="M4435" s="6">
        <v>0.58599999999999997</v>
      </c>
      <c r="N4435" s="8">
        <f t="shared" si="209"/>
        <v>-3.3958337552593538E-3</v>
      </c>
    </row>
    <row r="4436" spans="1:14" x14ac:dyDescent="0.35">
      <c r="A4436" s="4">
        <v>5</v>
      </c>
      <c r="B4436" s="4">
        <f t="shared" si="207"/>
        <v>4.7396761401866345E-7</v>
      </c>
      <c r="G4436" s="4">
        <v>70</v>
      </c>
      <c r="H4436" s="4">
        <f t="shared" si="208"/>
        <v>13.414056987891843</v>
      </c>
      <c r="M4436" s="6">
        <v>0.627</v>
      </c>
      <c r="N4436" s="8">
        <f t="shared" si="209"/>
        <v>2.2360457701387565E-3</v>
      </c>
    </row>
    <row r="4437" spans="1:14" x14ac:dyDescent="0.35">
      <c r="A4437" s="4">
        <v>6</v>
      </c>
      <c r="B4437" s="4">
        <f t="shared" si="207"/>
        <v>6.8073778701327808E-3</v>
      </c>
      <c r="G4437" s="4">
        <v>77</v>
      </c>
      <c r="H4437" s="4">
        <f t="shared" si="208"/>
        <v>17.854109850884047</v>
      </c>
      <c r="M4437" s="6">
        <v>0.68</v>
      </c>
      <c r="N4437" s="8">
        <f t="shared" si="209"/>
        <v>0.12063045172314857</v>
      </c>
    </row>
    <row r="4438" spans="1:14" x14ac:dyDescent="0.35">
      <c r="A4438" s="4">
        <v>5</v>
      </c>
      <c r="B4438" s="4">
        <f t="shared" si="207"/>
        <v>4.7396761401866345E-7</v>
      </c>
      <c r="G4438" s="4">
        <v>79</v>
      </c>
      <c r="H4438" s="4">
        <f t="shared" si="208"/>
        <v>19.281787881204689</v>
      </c>
      <c r="M4438" s="6">
        <v>0.375</v>
      </c>
      <c r="N4438" s="8">
        <f t="shared" si="209"/>
        <v>-4.071541174140151</v>
      </c>
    </row>
    <row r="4439" spans="1:14" x14ac:dyDescent="0.35">
      <c r="A4439" s="4">
        <v>5</v>
      </c>
      <c r="B4439" s="4">
        <f t="shared" si="207"/>
        <v>4.7396761401866345E-7</v>
      </c>
      <c r="G4439" s="4">
        <v>52</v>
      </c>
      <c r="H4439" s="4">
        <f t="shared" si="208"/>
        <v>5.498902988202615</v>
      </c>
      <c r="M4439" s="6">
        <v>0.434</v>
      </c>
      <c r="N4439" s="8">
        <f t="shared" si="209"/>
        <v>-1.6951071559373583</v>
      </c>
    </row>
    <row r="4440" spans="1:14" x14ac:dyDescent="0.35">
      <c r="A4440" s="4">
        <v>16</v>
      </c>
      <c r="B4440" s="4">
        <f t="shared" si="207"/>
        <v>8.0815826818232797</v>
      </c>
      <c r="G4440" s="4">
        <v>71</v>
      </c>
      <c r="H4440" s="4">
        <f t="shared" si="208"/>
        <v>13.997196940505422</v>
      </c>
      <c r="M4440" s="6">
        <v>0.71299999999999997</v>
      </c>
      <c r="N4440" s="8">
        <f t="shared" si="209"/>
        <v>0.37376876024411665</v>
      </c>
    </row>
    <row r="4441" spans="1:14" x14ac:dyDescent="0.35">
      <c r="A4441" s="4">
        <v>16</v>
      </c>
      <c r="B4441" s="4">
        <f t="shared" si="207"/>
        <v>8.0815826818232797</v>
      </c>
      <c r="G4441" s="4">
        <v>39</v>
      </c>
      <c r="H4441" s="4">
        <f t="shared" si="208"/>
        <v>2.3198496981479786</v>
      </c>
      <c r="M4441" s="6">
        <v>0.7</v>
      </c>
      <c r="N4441" s="8">
        <f t="shared" si="209"/>
        <v>0.25149504363676362</v>
      </c>
    </row>
    <row r="4442" spans="1:14" x14ac:dyDescent="0.35">
      <c r="A4442" s="4">
        <v>6</v>
      </c>
      <c r="B4442" s="4">
        <f t="shared" si="207"/>
        <v>6.8073778701327808E-3</v>
      </c>
      <c r="G4442" s="4">
        <v>47</v>
      </c>
      <c r="H4442" s="4">
        <f t="shared" si="208"/>
        <v>4.0603138153174791</v>
      </c>
      <c r="M4442" s="6">
        <v>0.68</v>
      </c>
      <c r="N4442" s="8">
        <f t="shared" si="209"/>
        <v>0.12063045172314857</v>
      </c>
    </row>
    <row r="4443" spans="1:14" x14ac:dyDescent="0.35">
      <c r="A4443" s="4">
        <v>12</v>
      </c>
      <c r="B4443" s="4">
        <f t="shared" si="207"/>
        <v>2.0965337395208357</v>
      </c>
      <c r="G4443" s="4">
        <v>0</v>
      </c>
      <c r="H4443" s="4">
        <f t="shared" si="208"/>
        <v>0</v>
      </c>
      <c r="M4443" s="6">
        <v>0.4</v>
      </c>
      <c r="N4443" s="8">
        <f t="shared" si="209"/>
        <v>-2.8962154275541492</v>
      </c>
    </row>
    <row r="4444" spans="1:14" x14ac:dyDescent="0.35">
      <c r="A4444" s="4">
        <v>8</v>
      </c>
      <c r="B4444" s="4">
        <f t="shared" si="207"/>
        <v>0.16908744968147643</v>
      </c>
      <c r="G4444" s="4">
        <v>0</v>
      </c>
      <c r="H4444" s="4">
        <f t="shared" si="208"/>
        <v>0</v>
      </c>
      <c r="M4444" s="6">
        <v>0.35299999999999998</v>
      </c>
      <c r="N4444" s="8">
        <f t="shared" si="209"/>
        <v>-5.3376199660285737</v>
      </c>
    </row>
    <row r="4445" spans="1:14" x14ac:dyDescent="0.35">
      <c r="A4445" s="4">
        <v>21</v>
      </c>
      <c r="B4445" s="4">
        <f t="shared" si="207"/>
        <v>24.779667457358471</v>
      </c>
      <c r="G4445" s="4">
        <v>14</v>
      </c>
      <c r="H4445" s="4">
        <f t="shared" si="208"/>
        <v>0.1073124559031348</v>
      </c>
      <c r="M4445" s="6">
        <v>0.84399999999999997</v>
      </c>
      <c r="N4445" s="8">
        <f t="shared" si="209"/>
        <v>4.2389372176486049</v>
      </c>
    </row>
    <row r="4446" spans="1:14" x14ac:dyDescent="0.35">
      <c r="A4446" s="4">
        <v>4</v>
      </c>
      <c r="B4446" s="4">
        <f t="shared" si="207"/>
        <v>-5.2615367038240336E-3</v>
      </c>
      <c r="G4446" s="4">
        <v>16</v>
      </c>
      <c r="H4446" s="4">
        <f t="shared" si="208"/>
        <v>0.16018652309739073</v>
      </c>
      <c r="M4446" s="6">
        <v>0.58199999999999996</v>
      </c>
      <c r="N4446" s="8">
        <f t="shared" si="209"/>
        <v>-5.6141110398302604E-3</v>
      </c>
    </row>
    <row r="4447" spans="1:14" x14ac:dyDescent="0.35">
      <c r="A4447" s="4">
        <v>3</v>
      </c>
      <c r="B4447" s="4">
        <f t="shared" si="207"/>
        <v>-4.4986550222447359E-2</v>
      </c>
      <c r="G4447" s="4">
        <v>0</v>
      </c>
      <c r="H4447" s="4">
        <f t="shared" si="208"/>
        <v>0</v>
      </c>
      <c r="M4447" s="6">
        <v>0.66700000000000004</v>
      </c>
      <c r="N4447" s="8">
        <f t="shared" si="209"/>
        <v>6.6422149911312289E-2</v>
      </c>
    </row>
    <row r="4448" spans="1:14" x14ac:dyDescent="0.35">
      <c r="A4448" s="4">
        <v>2</v>
      </c>
      <c r="B4448" s="4">
        <f t="shared" si="207"/>
        <v>-0.15518246266652197</v>
      </c>
      <c r="G4448" s="4">
        <v>0</v>
      </c>
      <c r="H4448" s="4">
        <f t="shared" si="208"/>
        <v>0</v>
      </c>
      <c r="M4448" s="6">
        <v>0.64900000000000002</v>
      </c>
      <c r="N4448" s="8">
        <f t="shared" si="209"/>
        <v>2.2327052024417076E-2</v>
      </c>
    </row>
    <row r="4449" spans="1:14" x14ac:dyDescent="0.35">
      <c r="A4449" s="4">
        <v>4</v>
      </c>
      <c r="B4449" s="4">
        <f t="shared" si="207"/>
        <v>-5.2615367038240336E-3</v>
      </c>
      <c r="G4449" s="4">
        <v>0</v>
      </c>
      <c r="H4449" s="4">
        <f t="shared" si="208"/>
        <v>0</v>
      </c>
      <c r="M4449" s="6">
        <v>0.753</v>
      </c>
      <c r="N4449" s="8">
        <f t="shared" si="209"/>
        <v>0.98374746787381828</v>
      </c>
    </row>
    <row r="4450" spans="1:14" x14ac:dyDescent="0.35">
      <c r="A4450" s="4">
        <v>10</v>
      </c>
      <c r="B4450" s="4">
        <f t="shared" si="207"/>
        <v>0.76964184735633479</v>
      </c>
      <c r="G4450" s="4">
        <v>7</v>
      </c>
      <c r="H4450" s="4">
        <f t="shared" si="208"/>
        <v>1.3414056987891851E-2</v>
      </c>
      <c r="M4450" s="6">
        <v>0.65900000000000003</v>
      </c>
      <c r="N4450" s="8">
        <f t="shared" si="209"/>
        <v>4.292652831688485E-2</v>
      </c>
    </row>
    <row r="4451" spans="1:14" x14ac:dyDescent="0.35">
      <c r="A4451" s="4">
        <v>3</v>
      </c>
      <c r="B4451" s="4">
        <f t="shared" si="207"/>
        <v>-4.4986550222447359E-2</v>
      </c>
      <c r="G4451" s="4">
        <v>11</v>
      </c>
      <c r="H4451" s="4">
        <f t="shared" si="208"/>
        <v>5.2052798399078858E-2</v>
      </c>
      <c r="M4451" s="6">
        <v>0.61899999999999999</v>
      </c>
      <c r="N4451" s="8">
        <f t="shared" si="209"/>
        <v>4.3762546346077098E-4</v>
      </c>
    </row>
    <row r="4452" spans="1:14" x14ac:dyDescent="0.35">
      <c r="A4452" s="4">
        <v>3</v>
      </c>
      <c r="B4452" s="4">
        <f t="shared" si="207"/>
        <v>-4.4986550222447359E-2</v>
      </c>
      <c r="G4452" s="4">
        <v>0</v>
      </c>
      <c r="H4452" s="4">
        <f t="shared" si="208"/>
        <v>0</v>
      </c>
      <c r="M4452" s="6">
        <v>0.51300000000000001</v>
      </c>
      <c r="N4452" s="8">
        <f t="shared" si="209"/>
        <v>-0.27558458324000273</v>
      </c>
    </row>
    <row r="4453" spans="1:14" x14ac:dyDescent="0.35">
      <c r="A4453" s="4">
        <v>14</v>
      </c>
      <c r="B4453" s="4">
        <f t="shared" si="207"/>
        <v>4.4378262948011065</v>
      </c>
      <c r="G4453" s="4">
        <v>0</v>
      </c>
      <c r="H4453" s="4">
        <f t="shared" si="208"/>
        <v>0</v>
      </c>
      <c r="M4453" s="6">
        <v>0.64800000000000002</v>
      </c>
      <c r="N4453" s="8">
        <f t="shared" si="209"/>
        <v>2.0735714741941285E-2</v>
      </c>
    </row>
    <row r="4454" spans="1:14" x14ac:dyDescent="0.35">
      <c r="A4454" s="4">
        <v>4</v>
      </c>
      <c r="B4454" s="4">
        <f t="shared" si="207"/>
        <v>-5.2615367038240336E-3</v>
      </c>
      <c r="G4454" s="4">
        <v>0</v>
      </c>
      <c r="H4454" s="4">
        <f t="shared" si="208"/>
        <v>0</v>
      </c>
      <c r="M4454" s="6">
        <v>0.61499999999999999</v>
      </c>
      <c r="N4454" s="8">
        <f t="shared" si="209"/>
        <v>1.1408527330985834E-4</v>
      </c>
    </row>
    <row r="4455" spans="1:14" x14ac:dyDescent="0.35">
      <c r="A4455" s="4">
        <v>1</v>
      </c>
      <c r="B4455" s="4">
        <f t="shared" si="207"/>
        <v>-0.3718571701143138</v>
      </c>
      <c r="G4455" s="4">
        <v>0</v>
      </c>
      <c r="H4455" s="4">
        <f t="shared" si="208"/>
        <v>0</v>
      </c>
      <c r="M4455" s="6">
        <v>0.34899999999999998</v>
      </c>
      <c r="N4455" s="8">
        <f t="shared" si="209"/>
        <v>-5.5928387084202571</v>
      </c>
    </row>
    <row r="4456" spans="1:14" x14ac:dyDescent="0.35">
      <c r="A4456" s="4">
        <v>47</v>
      </c>
      <c r="B4456" s="4">
        <f t="shared" si="207"/>
        <v>445.98948901171445</v>
      </c>
      <c r="G4456" s="4">
        <v>41</v>
      </c>
      <c r="H4456" s="4">
        <f t="shared" si="208"/>
        <v>2.6953650777332196</v>
      </c>
      <c r="M4456" s="6">
        <v>0.56599999999999995</v>
      </c>
      <c r="N4456" s="8">
        <f t="shared" si="209"/>
        <v>-2.3743122084401914E-2</v>
      </c>
    </row>
    <row r="4457" spans="1:14" x14ac:dyDescent="0.35">
      <c r="A4457" s="4">
        <v>2</v>
      </c>
      <c r="B4457" s="4">
        <f t="shared" si="207"/>
        <v>-0.15518246266652197</v>
      </c>
      <c r="G4457" s="4">
        <v>51</v>
      </c>
      <c r="H4457" s="4">
        <f t="shared" si="208"/>
        <v>5.1877203309062425</v>
      </c>
      <c r="M4457" s="6">
        <v>0.755</v>
      </c>
      <c r="N4457" s="8">
        <f t="shared" si="209"/>
        <v>1.0249967769267303</v>
      </c>
    </row>
    <row r="4458" spans="1:14" x14ac:dyDescent="0.35">
      <c r="A4458" s="4">
        <v>13</v>
      </c>
      <c r="B4458" s="4">
        <f t="shared" si="207"/>
        <v>3.1223759862323677</v>
      </c>
      <c r="G4458" s="4">
        <v>0</v>
      </c>
      <c r="H4458" s="4">
        <f t="shared" si="208"/>
        <v>0</v>
      </c>
      <c r="M4458" s="6">
        <v>0.68200000000000005</v>
      </c>
      <c r="N4458" s="8">
        <f t="shared" si="209"/>
        <v>0.13095380939639828</v>
      </c>
    </row>
    <row r="4459" spans="1:14" x14ac:dyDescent="0.35">
      <c r="A4459" s="4">
        <v>1</v>
      </c>
      <c r="B4459" s="4">
        <f t="shared" si="207"/>
        <v>-0.3718571701143138</v>
      </c>
      <c r="G4459" s="4">
        <v>17</v>
      </c>
      <c r="H4459" s="4">
        <f t="shared" si="208"/>
        <v>0.19213779003356452</v>
      </c>
      <c r="M4459" s="6">
        <v>0.35299999999999998</v>
      </c>
      <c r="N4459" s="8">
        <f t="shared" si="209"/>
        <v>-5.3376199660285737</v>
      </c>
    </row>
    <row r="4460" spans="1:14" x14ac:dyDescent="0.35">
      <c r="A4460" s="4">
        <v>1</v>
      </c>
      <c r="B4460" s="4">
        <f t="shared" si="207"/>
        <v>-0.3718571701143138</v>
      </c>
      <c r="G4460" s="4">
        <v>0</v>
      </c>
      <c r="H4460" s="4">
        <f t="shared" si="208"/>
        <v>0</v>
      </c>
      <c r="M4460" s="6">
        <v>0.61199999999999999</v>
      </c>
      <c r="N4460" s="8">
        <f t="shared" si="209"/>
        <v>2.1796664218040906E-5</v>
      </c>
    </row>
    <row r="4461" spans="1:14" x14ac:dyDescent="0.35">
      <c r="A4461" s="4">
        <v>5</v>
      </c>
      <c r="B4461" s="4">
        <f t="shared" si="207"/>
        <v>4.7396761401866345E-7</v>
      </c>
      <c r="G4461" s="4">
        <v>77</v>
      </c>
      <c r="H4461" s="4">
        <f t="shared" si="208"/>
        <v>17.854109850884047</v>
      </c>
      <c r="M4461" s="6">
        <v>0.63</v>
      </c>
      <c r="N4461" s="8">
        <f t="shared" si="209"/>
        <v>3.4657093175644617E-3</v>
      </c>
    </row>
    <row r="4462" spans="1:14" x14ac:dyDescent="0.35">
      <c r="A4462" s="4">
        <v>2</v>
      </c>
      <c r="B4462" s="4">
        <f t="shared" si="207"/>
        <v>-0.15518246266652197</v>
      </c>
      <c r="G4462" s="4">
        <v>50</v>
      </c>
      <c r="H4462" s="4">
        <f t="shared" si="208"/>
        <v>4.8885047331967373</v>
      </c>
      <c r="M4462" s="6">
        <v>0.60199999999999998</v>
      </c>
      <c r="N4462" s="8">
        <f t="shared" si="209"/>
        <v>-6.7026052464484734E-5</v>
      </c>
    </row>
    <row r="4463" spans="1:14" x14ac:dyDescent="0.35">
      <c r="A4463" s="4">
        <v>1</v>
      </c>
      <c r="B4463" s="4">
        <f t="shared" si="207"/>
        <v>-0.3718571701143138</v>
      </c>
      <c r="G4463" s="4">
        <v>30</v>
      </c>
      <c r="H4463" s="4">
        <f t="shared" si="208"/>
        <v>1.0559170223704955</v>
      </c>
      <c r="M4463" s="6">
        <v>0.65800000000000003</v>
      </c>
      <c r="N4463" s="8">
        <f t="shared" si="209"/>
        <v>4.0454175343420051E-2</v>
      </c>
    </row>
    <row r="4464" spans="1:14" x14ac:dyDescent="0.35">
      <c r="A4464" s="4">
        <v>1</v>
      </c>
      <c r="B4464" s="4">
        <f t="shared" si="207"/>
        <v>-0.3718571701143138</v>
      </c>
      <c r="G4464" s="4">
        <v>0</v>
      </c>
      <c r="H4464" s="4">
        <f t="shared" si="208"/>
        <v>0</v>
      </c>
      <c r="M4464" s="6">
        <v>0.64700000000000002</v>
      </c>
      <c r="N4464" s="8">
        <f t="shared" si="209"/>
        <v>1.9221846839715746E-2</v>
      </c>
    </row>
    <row r="4465" spans="1:14" x14ac:dyDescent="0.35">
      <c r="A4465" s="4">
        <v>3</v>
      </c>
      <c r="B4465" s="4">
        <f t="shared" si="207"/>
        <v>-4.4986550222447359E-2</v>
      </c>
      <c r="G4465" s="4">
        <v>56</v>
      </c>
      <c r="H4465" s="4">
        <f t="shared" si="208"/>
        <v>6.8679971778006275</v>
      </c>
      <c r="M4465" s="6">
        <v>0.55400000000000005</v>
      </c>
      <c r="N4465" s="8">
        <f t="shared" si="209"/>
        <v>-5.052273780884544E-2</v>
      </c>
    </row>
    <row r="4466" spans="1:14" x14ac:dyDescent="0.35">
      <c r="A4466" s="4">
        <v>21</v>
      </c>
      <c r="B4466" s="4">
        <f t="shared" si="207"/>
        <v>24.779667457358471</v>
      </c>
      <c r="G4466" s="4">
        <v>31</v>
      </c>
      <c r="H4466" s="4">
        <f t="shared" si="208"/>
        <v>1.1650675560533121</v>
      </c>
      <c r="M4466" s="6">
        <v>0.69299999999999995</v>
      </c>
      <c r="N4466" s="8">
        <f t="shared" si="209"/>
        <v>0.19838542012336205</v>
      </c>
    </row>
    <row r="4467" spans="1:14" x14ac:dyDescent="0.35">
      <c r="A4467" s="4">
        <v>17</v>
      </c>
      <c r="B4467" s="4">
        <f t="shared" si="207"/>
        <v>10.481904552433241</v>
      </c>
      <c r="G4467" s="4">
        <v>63</v>
      </c>
      <c r="H4467" s="4">
        <f t="shared" si="208"/>
        <v>9.7788475441731553</v>
      </c>
      <c r="M4467" s="6">
        <v>0.48</v>
      </c>
      <c r="N4467" s="8">
        <f t="shared" si="209"/>
        <v>-0.67449425295546106</v>
      </c>
    </row>
    <row r="4468" spans="1:14" x14ac:dyDescent="0.35">
      <c r="A4468" s="4">
        <v>5</v>
      </c>
      <c r="B4468" s="4">
        <f t="shared" si="207"/>
        <v>4.7396761401866345E-7</v>
      </c>
      <c r="G4468" s="4">
        <v>0</v>
      </c>
      <c r="H4468" s="4">
        <f t="shared" si="208"/>
        <v>0</v>
      </c>
      <c r="M4468" s="6">
        <v>0.52100000000000002</v>
      </c>
      <c r="N4468" s="8">
        <f t="shared" si="209"/>
        <v>-0.21161556116650754</v>
      </c>
    </row>
    <row r="4469" spans="1:14" x14ac:dyDescent="0.35">
      <c r="A4469" s="4">
        <v>3</v>
      </c>
      <c r="B4469" s="4">
        <f t="shared" si="207"/>
        <v>-4.4986550222447359E-2</v>
      </c>
      <c r="G4469" s="4">
        <v>73</v>
      </c>
      <c r="H4469" s="4">
        <f t="shared" si="208"/>
        <v>15.213691566351965</v>
      </c>
      <c r="M4469" s="6">
        <v>0.79100000000000004</v>
      </c>
      <c r="N4469" s="8">
        <f t="shared" si="209"/>
        <v>1.9769405533174598</v>
      </c>
    </row>
    <row r="4470" spans="1:14" x14ac:dyDescent="0.35">
      <c r="A4470" s="4">
        <v>1</v>
      </c>
      <c r="B4470" s="4">
        <f t="shared" si="207"/>
        <v>-0.3718571701143138</v>
      </c>
      <c r="G4470" s="4">
        <v>47</v>
      </c>
      <c r="H4470" s="4">
        <f t="shared" si="208"/>
        <v>4.0603138153174791</v>
      </c>
      <c r="M4470" s="6">
        <v>0.64500000000000002</v>
      </c>
      <c r="N4470" s="8">
        <f t="shared" si="209"/>
        <v>1.641878667503462E-2</v>
      </c>
    </row>
    <row r="4471" spans="1:14" x14ac:dyDescent="0.35">
      <c r="A4471" s="4">
        <v>1</v>
      </c>
      <c r="B4471" s="4">
        <f t="shared" si="207"/>
        <v>-0.3718571701143138</v>
      </c>
      <c r="G4471" s="4">
        <v>26</v>
      </c>
      <c r="H4471" s="4">
        <f t="shared" si="208"/>
        <v>0.68736287352532688</v>
      </c>
      <c r="M4471" s="6">
        <v>0.77700000000000002</v>
      </c>
      <c r="N4471" s="8">
        <f t="shared" si="209"/>
        <v>1.5572003152530338</v>
      </c>
    </row>
    <row r="4472" spans="1:14" x14ac:dyDescent="0.35">
      <c r="A4472" s="4">
        <v>2</v>
      </c>
      <c r="B4472" s="4">
        <f t="shared" si="207"/>
        <v>-0.15518246266652197</v>
      </c>
      <c r="G4472" s="4">
        <v>0</v>
      </c>
      <c r="H4472" s="4">
        <f t="shared" si="208"/>
        <v>0</v>
      </c>
      <c r="M4472" s="6">
        <v>0.65</v>
      </c>
      <c r="N4472" s="8">
        <f t="shared" si="209"/>
        <v>2.3997791812388321E-2</v>
      </c>
    </row>
    <row r="4473" spans="1:14" x14ac:dyDescent="0.35">
      <c r="A4473" s="4">
        <v>3</v>
      </c>
      <c r="B4473" s="4">
        <f t="shared" si="207"/>
        <v>-4.4986550222447359E-2</v>
      </c>
      <c r="G4473" s="4">
        <v>73</v>
      </c>
      <c r="H4473" s="4">
        <f t="shared" si="208"/>
        <v>15.213691566351965</v>
      </c>
      <c r="M4473" s="6">
        <v>0.46</v>
      </c>
      <c r="N4473" s="8">
        <f t="shared" si="209"/>
        <v>-1.0428846451341658</v>
      </c>
    </row>
    <row r="4474" spans="1:14" x14ac:dyDescent="0.35">
      <c r="A4474" s="4">
        <v>6</v>
      </c>
      <c r="B4474" s="4">
        <f t="shared" si="207"/>
        <v>6.8073778701327808E-3</v>
      </c>
      <c r="G4474" s="4">
        <v>33</v>
      </c>
      <c r="H4474" s="4">
        <f t="shared" si="208"/>
        <v>1.4054255567751295</v>
      </c>
      <c r="M4474" s="6">
        <v>0.39200000000000002</v>
      </c>
      <c r="N4474" s="8">
        <f t="shared" si="209"/>
        <v>-3.2435413825000849</v>
      </c>
    </row>
    <row r="4475" spans="1:14" x14ac:dyDescent="0.35">
      <c r="A4475" s="4">
        <v>8</v>
      </c>
      <c r="B4475" s="4">
        <f t="shared" si="207"/>
        <v>0.16908744968147643</v>
      </c>
      <c r="G4475" s="4">
        <v>49</v>
      </c>
      <c r="H4475" s="4">
        <f t="shared" si="208"/>
        <v>4.6010215468469022</v>
      </c>
      <c r="M4475" s="6">
        <v>0.33</v>
      </c>
      <c r="N4475" s="8">
        <f t="shared" si="209"/>
        <v>-6.9166065864837689</v>
      </c>
    </row>
    <row r="4476" spans="1:14" x14ac:dyDescent="0.35">
      <c r="A4476" s="4">
        <v>3</v>
      </c>
      <c r="B4476" s="4">
        <f t="shared" si="207"/>
        <v>-4.4986550222447359E-2</v>
      </c>
      <c r="G4476" s="4">
        <v>35</v>
      </c>
      <c r="H4476" s="4">
        <f t="shared" si="208"/>
        <v>1.6767571234864804</v>
      </c>
      <c r="M4476" s="6">
        <v>0.35899999999999999</v>
      </c>
      <c r="N4476" s="8">
        <f t="shared" si="209"/>
        <v>-4.9695372669487252</v>
      </c>
    </row>
    <row r="4477" spans="1:14" x14ac:dyDescent="0.35">
      <c r="A4477" s="4">
        <v>7</v>
      </c>
      <c r="B4477" s="4">
        <f t="shared" si="207"/>
        <v>5.1167071081998236E-2</v>
      </c>
      <c r="G4477" s="4">
        <v>70</v>
      </c>
      <c r="H4477" s="4">
        <f t="shared" si="208"/>
        <v>13.414056987891843</v>
      </c>
      <c r="M4477" s="6">
        <v>0.48599999999999999</v>
      </c>
      <c r="N4477" s="8">
        <f t="shared" si="209"/>
        <v>-0.58396985444478977</v>
      </c>
    </row>
    <row r="4478" spans="1:14" x14ac:dyDescent="0.35">
      <c r="A4478" s="4">
        <v>1</v>
      </c>
      <c r="B4478" s="4">
        <f t="shared" si="207"/>
        <v>-0.3718571701143138</v>
      </c>
      <c r="G4478" s="4">
        <v>34</v>
      </c>
      <c r="H4478" s="4">
        <f t="shared" si="208"/>
        <v>1.5371023202685161</v>
      </c>
      <c r="M4478" s="6">
        <v>0.73799999999999999</v>
      </c>
      <c r="N4478" s="8">
        <f t="shared" si="209"/>
        <v>0.7090666584811276</v>
      </c>
    </row>
    <row r="4479" spans="1:14" x14ac:dyDescent="0.35">
      <c r="A4479" s="4">
        <v>3</v>
      </c>
      <c r="B4479" s="4">
        <f t="shared" si="207"/>
        <v>-4.4986550222447359E-2</v>
      </c>
      <c r="G4479" s="4">
        <v>85</v>
      </c>
      <c r="H4479" s="4">
        <f t="shared" si="208"/>
        <v>24.01722375419557</v>
      </c>
      <c r="M4479" s="6">
        <v>0.55000000000000004</v>
      </c>
      <c r="N4479" s="8">
        <f t="shared" si="209"/>
        <v>-6.2620136932312914E-2</v>
      </c>
    </row>
    <row r="4480" spans="1:14" x14ac:dyDescent="0.35">
      <c r="A4480" s="4">
        <v>12</v>
      </c>
      <c r="B4480" s="4">
        <f t="shared" si="207"/>
        <v>2.0965337395208357</v>
      </c>
      <c r="G4480" s="4">
        <v>4</v>
      </c>
      <c r="H4480" s="4">
        <f t="shared" si="208"/>
        <v>2.5029144233967302E-3</v>
      </c>
      <c r="M4480" s="6">
        <v>0.51100000000000001</v>
      </c>
      <c r="N4480" s="8">
        <f t="shared" si="209"/>
        <v>-0.29337320153200047</v>
      </c>
    </row>
    <row r="4481" spans="1:14" x14ac:dyDescent="0.35">
      <c r="A4481" s="4">
        <v>2</v>
      </c>
      <c r="B4481" s="4">
        <f t="shared" si="207"/>
        <v>-0.15518246266652197</v>
      </c>
      <c r="G4481" s="4">
        <v>6</v>
      </c>
      <c r="H4481" s="4">
        <f t="shared" si="208"/>
        <v>8.4473361789639632E-3</v>
      </c>
      <c r="M4481" s="6">
        <v>0.66600000000000004</v>
      </c>
      <c r="N4481" s="8">
        <f t="shared" si="209"/>
        <v>6.3105799367401308E-2</v>
      </c>
    </row>
    <row r="4482" spans="1:14" x14ac:dyDescent="0.35">
      <c r="A4482" s="4">
        <v>5</v>
      </c>
      <c r="B4482" s="4">
        <f t="shared" ref="B4482:B4545" si="210">((A4482-E$3)/E$4)^3</f>
        <v>4.7396761401866345E-7</v>
      </c>
      <c r="G4482" s="4">
        <v>45</v>
      </c>
      <c r="H4482" s="4">
        <f t="shared" ref="H4482:H4545" si="211">((G4482-K$3)/K$4)^3</f>
        <v>3.5637199505004213</v>
      </c>
      <c r="M4482" s="6">
        <v>0.58599999999999997</v>
      </c>
      <c r="N4482" s="8">
        <f t="shared" ref="N4482:N4545" si="212">((M4482-Q$3)/Q$4)^3</f>
        <v>-3.3958337552593538E-3</v>
      </c>
    </row>
    <row r="4483" spans="1:14" x14ac:dyDescent="0.35">
      <c r="A4483" s="4">
        <v>1</v>
      </c>
      <c r="B4483" s="4">
        <f t="shared" si="210"/>
        <v>-0.3718571701143138</v>
      </c>
      <c r="G4483" s="4">
        <v>37</v>
      </c>
      <c r="H4483" s="4">
        <f t="shared" si="211"/>
        <v>1.9809394420049145</v>
      </c>
      <c r="M4483" s="6">
        <v>0.68300000000000005</v>
      </c>
      <c r="N4483" s="8">
        <f t="shared" si="212"/>
        <v>0.13632931512828159</v>
      </c>
    </row>
    <row r="4484" spans="1:14" x14ac:dyDescent="0.35">
      <c r="A4484" s="4">
        <v>1</v>
      </c>
      <c r="B4484" s="4">
        <f t="shared" si="210"/>
        <v>-0.3718571701143138</v>
      </c>
      <c r="G4484" s="4">
        <v>26</v>
      </c>
      <c r="H4484" s="4">
        <f t="shared" si="211"/>
        <v>0.68736287352532688</v>
      </c>
      <c r="M4484" s="6">
        <v>0.55800000000000005</v>
      </c>
      <c r="N4484" s="8">
        <f t="shared" si="212"/>
        <v>-4.0093248970166619E-2</v>
      </c>
    </row>
    <row r="4485" spans="1:14" x14ac:dyDescent="0.35">
      <c r="A4485" s="4">
        <v>15</v>
      </c>
      <c r="B4485" s="4">
        <f t="shared" si="210"/>
        <v>6.0788925613053229</v>
      </c>
      <c r="G4485" s="4">
        <v>53</v>
      </c>
      <c r="H4485" s="4">
        <f t="shared" si="211"/>
        <v>5.8222873533130457</v>
      </c>
      <c r="M4485" s="6">
        <v>0.76300000000000001</v>
      </c>
      <c r="N4485" s="8">
        <f t="shared" si="212"/>
        <v>1.2015212144174969</v>
      </c>
    </row>
    <row r="4486" spans="1:14" x14ac:dyDescent="0.35">
      <c r="A4486" s="4">
        <v>13</v>
      </c>
      <c r="B4486" s="4">
        <f t="shared" si="210"/>
        <v>3.1223759862323677</v>
      </c>
      <c r="G4486" s="4">
        <v>0</v>
      </c>
      <c r="H4486" s="4">
        <f t="shared" si="211"/>
        <v>0</v>
      </c>
      <c r="M4486" s="6">
        <v>0.70699999999999996</v>
      </c>
      <c r="N4486" s="8">
        <f t="shared" si="212"/>
        <v>0.31332626990721746</v>
      </c>
    </row>
    <row r="4487" spans="1:14" x14ac:dyDescent="0.35">
      <c r="A4487" s="4">
        <v>3</v>
      </c>
      <c r="B4487" s="4">
        <f t="shared" si="210"/>
        <v>-4.4986550222447359E-2</v>
      </c>
      <c r="G4487" s="4">
        <v>0</v>
      </c>
      <c r="H4487" s="4">
        <f t="shared" si="211"/>
        <v>0</v>
      </c>
      <c r="M4487" s="6">
        <v>0.83499999999999996</v>
      </c>
      <c r="N4487" s="8">
        <f t="shared" si="212"/>
        <v>3.7723752632335774</v>
      </c>
    </row>
    <row r="4488" spans="1:14" x14ac:dyDescent="0.35">
      <c r="A4488" s="4">
        <v>5</v>
      </c>
      <c r="B4488" s="4">
        <f t="shared" si="210"/>
        <v>4.7396761401866345E-7</v>
      </c>
      <c r="G4488" s="4">
        <v>0</v>
      </c>
      <c r="H4488" s="4">
        <f t="shared" si="211"/>
        <v>0</v>
      </c>
      <c r="M4488" s="6">
        <v>0.73499999999999999</v>
      </c>
      <c r="N4488" s="8">
        <f t="shared" si="212"/>
        <v>0.66112844174168428</v>
      </c>
    </row>
    <row r="4489" spans="1:14" x14ac:dyDescent="0.35">
      <c r="A4489" s="4">
        <v>14</v>
      </c>
      <c r="B4489" s="4">
        <f t="shared" si="210"/>
        <v>4.4378262948011065</v>
      </c>
      <c r="G4489" s="4">
        <v>0</v>
      </c>
      <c r="H4489" s="4">
        <f t="shared" si="211"/>
        <v>0</v>
      </c>
      <c r="M4489" s="6">
        <v>0.69699999999999995</v>
      </c>
      <c r="N4489" s="8">
        <f t="shared" si="212"/>
        <v>0.22770448756363215</v>
      </c>
    </row>
    <row r="4490" spans="1:14" x14ac:dyDescent="0.35">
      <c r="A4490" s="4">
        <v>2</v>
      </c>
      <c r="B4490" s="4">
        <f t="shared" si="210"/>
        <v>-0.15518246266652197</v>
      </c>
      <c r="G4490" s="4">
        <v>54</v>
      </c>
      <c r="H4490" s="4">
        <f t="shared" si="211"/>
        <v>6.158108074464729</v>
      </c>
      <c r="M4490" s="6">
        <v>0.76700000000000002</v>
      </c>
      <c r="N4490" s="8">
        <f t="shared" si="212"/>
        <v>1.2969162639578131</v>
      </c>
    </row>
    <row r="4491" spans="1:14" x14ac:dyDescent="0.35">
      <c r="A4491" s="4">
        <v>1</v>
      </c>
      <c r="B4491" s="4">
        <f t="shared" si="210"/>
        <v>-0.3718571701143138</v>
      </c>
      <c r="G4491" s="4">
        <v>45</v>
      </c>
      <c r="H4491" s="4">
        <f t="shared" si="211"/>
        <v>3.5637199505004213</v>
      </c>
      <c r="M4491" s="6">
        <v>0.75800000000000001</v>
      </c>
      <c r="N4491" s="8">
        <f t="shared" si="212"/>
        <v>1.0890079266803685</v>
      </c>
    </row>
    <row r="4492" spans="1:14" x14ac:dyDescent="0.35">
      <c r="A4492" s="4">
        <v>1</v>
      </c>
      <c r="B4492" s="4">
        <f t="shared" si="210"/>
        <v>-0.3718571701143138</v>
      </c>
      <c r="G4492" s="4">
        <v>30</v>
      </c>
      <c r="H4492" s="4">
        <f t="shared" si="211"/>
        <v>1.0559170223704955</v>
      </c>
      <c r="M4492" s="6">
        <v>0.52100000000000002</v>
      </c>
      <c r="N4492" s="8">
        <f t="shared" si="212"/>
        <v>-0.21161556116650754</v>
      </c>
    </row>
    <row r="4493" spans="1:14" x14ac:dyDescent="0.35">
      <c r="A4493" s="4">
        <v>2</v>
      </c>
      <c r="B4493" s="4">
        <f t="shared" si="210"/>
        <v>-0.15518246266652197</v>
      </c>
      <c r="G4493" s="4">
        <v>75</v>
      </c>
      <c r="H4493" s="4">
        <f t="shared" si="211"/>
        <v>16.498703474538985</v>
      </c>
      <c r="M4493" s="6">
        <v>0.57299999999999995</v>
      </c>
      <c r="N4493" s="8">
        <f t="shared" si="212"/>
        <v>-1.3725552468630475E-2</v>
      </c>
    </row>
    <row r="4494" spans="1:14" x14ac:dyDescent="0.35">
      <c r="A4494" s="4">
        <v>7</v>
      </c>
      <c r="B4494" s="4">
        <f t="shared" si="210"/>
        <v>5.1167071081998236E-2</v>
      </c>
      <c r="G4494" s="4">
        <v>90</v>
      </c>
      <c r="H4494" s="4">
        <f t="shared" si="211"/>
        <v>28.509759604003371</v>
      </c>
      <c r="M4494" s="6">
        <v>0.48599999999999999</v>
      </c>
      <c r="N4494" s="8">
        <f t="shared" si="212"/>
        <v>-0.58396985444478977</v>
      </c>
    </row>
    <row r="4495" spans="1:14" x14ac:dyDescent="0.35">
      <c r="A4495" s="4">
        <v>4</v>
      </c>
      <c r="B4495" s="4">
        <f t="shared" si="210"/>
        <v>-5.2615367038240336E-3</v>
      </c>
      <c r="G4495" s="4">
        <v>13</v>
      </c>
      <c r="H4495" s="4">
        <f t="shared" si="211"/>
        <v>8.592035919066586E-2</v>
      </c>
      <c r="M4495" s="6">
        <v>0.65800000000000003</v>
      </c>
      <c r="N4495" s="8">
        <f t="shared" si="212"/>
        <v>4.0454175343420051E-2</v>
      </c>
    </row>
    <row r="4496" spans="1:14" x14ac:dyDescent="0.35">
      <c r="A4496" s="4">
        <v>2</v>
      </c>
      <c r="B4496" s="4">
        <f t="shared" si="210"/>
        <v>-0.15518246266652197</v>
      </c>
      <c r="G4496" s="4">
        <v>0</v>
      </c>
      <c r="H4496" s="4">
        <f t="shared" si="211"/>
        <v>0</v>
      </c>
      <c r="M4496" s="6">
        <v>0.63400000000000001</v>
      </c>
      <c r="N4496" s="8">
        <f t="shared" si="212"/>
        <v>5.711705726987564E-3</v>
      </c>
    </row>
    <row r="4497" spans="1:14" x14ac:dyDescent="0.35">
      <c r="A4497" s="4">
        <v>3</v>
      </c>
      <c r="B4497" s="4">
        <f t="shared" si="210"/>
        <v>-4.4986550222447359E-2</v>
      </c>
      <c r="G4497" s="4">
        <v>10</v>
      </c>
      <c r="H4497" s="4">
        <f t="shared" si="211"/>
        <v>3.9108037865573909E-2</v>
      </c>
      <c r="M4497" s="6">
        <v>0.34799999999999998</v>
      </c>
      <c r="N4497" s="8">
        <f t="shared" si="212"/>
        <v>-5.6578898988752337</v>
      </c>
    </row>
    <row r="4498" spans="1:14" x14ac:dyDescent="0.35">
      <c r="A4498" s="4">
        <v>8</v>
      </c>
      <c r="B4498" s="4">
        <f t="shared" si="210"/>
        <v>0.16908744968147643</v>
      </c>
      <c r="G4498" s="4">
        <v>4</v>
      </c>
      <c r="H4498" s="4">
        <f t="shared" si="211"/>
        <v>2.5029144233967302E-3</v>
      </c>
      <c r="M4498" s="6">
        <v>0.48599999999999999</v>
      </c>
      <c r="N4498" s="8">
        <f t="shared" si="212"/>
        <v>-0.58396985444478977</v>
      </c>
    </row>
    <row r="4499" spans="1:14" x14ac:dyDescent="0.35">
      <c r="A4499" s="4">
        <v>1</v>
      </c>
      <c r="B4499" s="4">
        <f t="shared" si="210"/>
        <v>-0.3718571701143138</v>
      </c>
      <c r="G4499" s="4">
        <v>37</v>
      </c>
      <c r="H4499" s="4">
        <f t="shared" si="211"/>
        <v>1.9809394420049145</v>
      </c>
      <c r="M4499" s="6">
        <v>0.45800000000000002</v>
      </c>
      <c r="N4499" s="8">
        <f t="shared" si="212"/>
        <v>-1.0857595914683438</v>
      </c>
    </row>
    <row r="4500" spans="1:14" x14ac:dyDescent="0.35">
      <c r="A4500" s="4">
        <v>2</v>
      </c>
      <c r="B4500" s="4">
        <f t="shared" si="210"/>
        <v>-0.15518246266652197</v>
      </c>
      <c r="G4500" s="4">
        <v>43</v>
      </c>
      <c r="H4500" s="4">
        <f t="shared" si="211"/>
        <v>3.1093627665781836</v>
      </c>
      <c r="M4500" s="6">
        <v>0.34300000000000003</v>
      </c>
      <c r="N4500" s="8">
        <f t="shared" si="212"/>
        <v>-5.9907215365546937</v>
      </c>
    </row>
    <row r="4501" spans="1:14" x14ac:dyDescent="0.35">
      <c r="A4501" s="4">
        <v>6</v>
      </c>
      <c r="B4501" s="4">
        <f t="shared" si="210"/>
        <v>6.8073778701327808E-3</v>
      </c>
      <c r="G4501" s="4">
        <v>37</v>
      </c>
      <c r="H4501" s="4">
        <f t="shared" si="211"/>
        <v>1.9809394420049145</v>
      </c>
      <c r="M4501" s="6">
        <v>0.65400000000000003</v>
      </c>
      <c r="N4501" s="8">
        <f t="shared" si="212"/>
        <v>3.1513438524132152E-2</v>
      </c>
    </row>
    <row r="4502" spans="1:14" x14ac:dyDescent="0.35">
      <c r="A4502" s="4">
        <v>4</v>
      </c>
      <c r="B4502" s="4">
        <f t="shared" si="210"/>
        <v>-5.2615367038240336E-3</v>
      </c>
      <c r="G4502" s="4">
        <v>61</v>
      </c>
      <c r="H4502" s="4">
        <f t="shared" si="211"/>
        <v>8.8767815427658281</v>
      </c>
      <c r="M4502" s="6">
        <v>0.64</v>
      </c>
      <c r="N4502" s="8">
        <f t="shared" si="212"/>
        <v>1.0631531650546736E-2</v>
      </c>
    </row>
    <row r="4503" spans="1:14" x14ac:dyDescent="0.35">
      <c r="A4503" s="4">
        <v>2</v>
      </c>
      <c r="B4503" s="4">
        <f t="shared" si="210"/>
        <v>-0.15518246266652197</v>
      </c>
      <c r="G4503" s="4">
        <v>56</v>
      </c>
      <c r="H4503" s="4">
        <f t="shared" si="211"/>
        <v>6.8679971778006275</v>
      </c>
      <c r="M4503" s="6">
        <v>0.755</v>
      </c>
      <c r="N4503" s="8">
        <f t="shared" si="212"/>
        <v>1.0249967769267303</v>
      </c>
    </row>
    <row r="4504" spans="1:14" x14ac:dyDescent="0.35">
      <c r="A4504" s="4">
        <v>8</v>
      </c>
      <c r="B4504" s="4">
        <f t="shared" si="210"/>
        <v>0.16908744968147643</v>
      </c>
      <c r="G4504" s="4">
        <v>20</v>
      </c>
      <c r="H4504" s="4">
        <f t="shared" si="211"/>
        <v>0.31286430292459128</v>
      </c>
      <c r="M4504" s="6">
        <v>0.80300000000000005</v>
      </c>
      <c r="N4504" s="8">
        <f t="shared" si="212"/>
        <v>2.3917262364934624</v>
      </c>
    </row>
    <row r="4505" spans="1:14" x14ac:dyDescent="0.35">
      <c r="A4505" s="4">
        <v>3</v>
      </c>
      <c r="B4505" s="4">
        <f t="shared" si="210"/>
        <v>-4.4986550222447359E-2</v>
      </c>
      <c r="G4505" s="4">
        <v>27</v>
      </c>
      <c r="H4505" s="4">
        <f t="shared" si="211"/>
        <v>0.76976350930809112</v>
      </c>
      <c r="M4505" s="6">
        <v>0.56399999999999995</v>
      </c>
      <c r="N4505" s="8">
        <f t="shared" si="212"/>
        <v>-2.7305709961798218E-2</v>
      </c>
    </row>
    <row r="4506" spans="1:14" x14ac:dyDescent="0.35">
      <c r="A4506" s="4">
        <v>3</v>
      </c>
      <c r="B4506" s="4">
        <f t="shared" si="210"/>
        <v>-4.4986550222447359E-2</v>
      </c>
      <c r="G4506" s="4">
        <v>76</v>
      </c>
      <c r="H4506" s="4">
        <f t="shared" si="211"/>
        <v>17.167490030078167</v>
      </c>
      <c r="M4506" s="6">
        <v>0.625</v>
      </c>
      <c r="N4506" s="8">
        <f t="shared" si="212"/>
        <v>1.6038606977680811E-3</v>
      </c>
    </row>
    <row r="4507" spans="1:14" x14ac:dyDescent="0.35">
      <c r="A4507" s="4">
        <v>2</v>
      </c>
      <c r="B4507" s="4">
        <f t="shared" si="210"/>
        <v>-0.15518246266652197</v>
      </c>
      <c r="G4507" s="4">
        <v>83</v>
      </c>
      <c r="H4507" s="4">
        <f t="shared" si="211"/>
        <v>22.361467647042904</v>
      </c>
      <c r="M4507" s="6">
        <v>0.70299999999999996</v>
      </c>
      <c r="N4507" s="8">
        <f t="shared" si="212"/>
        <v>0.2768875267469047</v>
      </c>
    </row>
    <row r="4508" spans="1:14" x14ac:dyDescent="0.35">
      <c r="A4508" s="4">
        <v>2</v>
      </c>
      <c r="B4508" s="4">
        <f t="shared" si="210"/>
        <v>-0.15518246266652197</v>
      </c>
      <c r="G4508" s="4">
        <v>51</v>
      </c>
      <c r="H4508" s="4">
        <f t="shared" si="211"/>
        <v>5.1877203309062425</v>
      </c>
      <c r="M4508" s="6">
        <v>0.68600000000000005</v>
      </c>
      <c r="N4508" s="8">
        <f t="shared" si="212"/>
        <v>0.15333433740790739</v>
      </c>
    </row>
    <row r="4509" spans="1:14" x14ac:dyDescent="0.35">
      <c r="A4509" s="4">
        <v>6</v>
      </c>
      <c r="B4509" s="4">
        <f t="shared" si="210"/>
        <v>6.8073778701327808E-3</v>
      </c>
      <c r="G4509" s="4">
        <v>14</v>
      </c>
      <c r="H4509" s="4">
        <f t="shared" si="211"/>
        <v>0.1073124559031348</v>
      </c>
      <c r="M4509" s="6">
        <v>0.52600000000000002</v>
      </c>
      <c r="N4509" s="8">
        <f t="shared" si="212"/>
        <v>-0.17715896853250476</v>
      </c>
    </row>
    <row r="4510" spans="1:14" x14ac:dyDescent="0.35">
      <c r="A4510" s="4">
        <v>3</v>
      </c>
      <c r="B4510" s="4">
        <f t="shared" si="210"/>
        <v>-4.4986550222447359E-2</v>
      </c>
      <c r="G4510" s="4">
        <v>15</v>
      </c>
      <c r="H4510" s="4">
        <f t="shared" si="211"/>
        <v>0.13198962779631193</v>
      </c>
      <c r="M4510" s="6">
        <v>0.52800000000000002</v>
      </c>
      <c r="N4510" s="8">
        <f t="shared" si="212"/>
        <v>-0.16449846665327592</v>
      </c>
    </row>
    <row r="4511" spans="1:14" x14ac:dyDescent="0.35">
      <c r="A4511" s="4">
        <v>1</v>
      </c>
      <c r="B4511" s="4">
        <f t="shared" si="210"/>
        <v>-0.3718571701143138</v>
      </c>
      <c r="G4511" s="4">
        <v>37</v>
      </c>
      <c r="H4511" s="4">
        <f t="shared" si="211"/>
        <v>1.9809394420049145</v>
      </c>
      <c r="M4511" s="6">
        <v>0.73499999999999999</v>
      </c>
      <c r="N4511" s="8">
        <f t="shared" si="212"/>
        <v>0.66112844174168428</v>
      </c>
    </row>
    <row r="4512" spans="1:14" x14ac:dyDescent="0.35">
      <c r="A4512" s="4">
        <v>1</v>
      </c>
      <c r="B4512" s="4">
        <f t="shared" si="210"/>
        <v>-0.3718571701143138</v>
      </c>
      <c r="G4512" s="4">
        <v>19</v>
      </c>
      <c r="H4512" s="4">
        <f t="shared" si="211"/>
        <v>0.26824203171997135</v>
      </c>
      <c r="M4512" s="6">
        <v>0.45</v>
      </c>
      <c r="N4512" s="8">
        <f t="shared" si="212"/>
        <v>-1.2690070034782408</v>
      </c>
    </row>
    <row r="4513" spans="1:14" x14ac:dyDescent="0.35">
      <c r="A4513" s="4">
        <v>1</v>
      </c>
      <c r="B4513" s="4">
        <f t="shared" si="210"/>
        <v>-0.3718571701143138</v>
      </c>
      <c r="G4513" s="4">
        <v>51</v>
      </c>
      <c r="H4513" s="4">
        <f t="shared" si="211"/>
        <v>5.1877203309062425</v>
      </c>
      <c r="M4513" s="6">
        <v>0.53300000000000003</v>
      </c>
      <c r="N4513" s="8">
        <f t="shared" si="212"/>
        <v>-0.13551723112396996</v>
      </c>
    </row>
    <row r="4514" spans="1:14" x14ac:dyDescent="0.35">
      <c r="A4514" s="4">
        <v>18</v>
      </c>
      <c r="B4514" s="4">
        <f t="shared" si="210"/>
        <v>13.315866069213472</v>
      </c>
      <c r="G4514" s="4">
        <v>0</v>
      </c>
      <c r="H4514" s="4">
        <f t="shared" si="211"/>
        <v>0</v>
      </c>
      <c r="M4514" s="6">
        <v>0.47899999999999998</v>
      </c>
      <c r="N4514" s="8">
        <f t="shared" si="212"/>
        <v>-0.6904359109566155</v>
      </c>
    </row>
    <row r="4515" spans="1:14" x14ac:dyDescent="0.35">
      <c r="A4515" s="4">
        <v>3</v>
      </c>
      <c r="B4515" s="4">
        <f t="shared" si="210"/>
        <v>-4.4986550222447359E-2</v>
      </c>
      <c r="G4515" s="4">
        <v>0</v>
      </c>
      <c r="H4515" s="4">
        <f t="shared" si="211"/>
        <v>0</v>
      </c>
      <c r="M4515" s="6">
        <v>0.46</v>
      </c>
      <c r="N4515" s="8">
        <f t="shared" si="212"/>
        <v>-1.0428846451341658</v>
      </c>
    </row>
    <row r="4516" spans="1:14" x14ac:dyDescent="0.35">
      <c r="A4516" s="4">
        <v>5</v>
      </c>
      <c r="B4516" s="4">
        <f t="shared" si="210"/>
        <v>4.7396761401866345E-7</v>
      </c>
      <c r="G4516" s="4">
        <v>45</v>
      </c>
      <c r="H4516" s="4">
        <f t="shared" si="211"/>
        <v>3.5637199505004213</v>
      </c>
      <c r="M4516" s="6">
        <v>0.57799999999999996</v>
      </c>
      <c r="N4516" s="8">
        <f t="shared" si="212"/>
        <v>-8.6342584993366611E-3</v>
      </c>
    </row>
    <row r="4517" spans="1:14" x14ac:dyDescent="0.35">
      <c r="A4517" s="4">
        <v>10</v>
      </c>
      <c r="B4517" s="4">
        <f t="shared" si="210"/>
        <v>0.76964184735633479</v>
      </c>
      <c r="G4517" s="4">
        <v>0</v>
      </c>
      <c r="H4517" s="4">
        <f t="shared" si="211"/>
        <v>0</v>
      </c>
      <c r="M4517" s="6">
        <v>0.73699999999999999</v>
      </c>
      <c r="N4517" s="8">
        <f t="shared" si="212"/>
        <v>0.69283837974932128</v>
      </c>
    </row>
    <row r="4518" spans="1:14" x14ac:dyDescent="0.35">
      <c r="A4518" s="4">
        <v>18</v>
      </c>
      <c r="B4518" s="4">
        <f t="shared" si="210"/>
        <v>13.315866069213472</v>
      </c>
      <c r="G4518" s="4">
        <v>0</v>
      </c>
      <c r="H4518" s="4">
        <f t="shared" si="211"/>
        <v>0</v>
      </c>
      <c r="M4518" s="6">
        <v>0.58499999999999996</v>
      </c>
      <c r="N4518" s="8">
        <f t="shared" si="212"/>
        <v>-3.8819936858601068E-3</v>
      </c>
    </row>
    <row r="4519" spans="1:14" x14ac:dyDescent="0.35">
      <c r="A4519" s="4">
        <v>18</v>
      </c>
      <c r="B4519" s="4">
        <f t="shared" si="210"/>
        <v>13.315866069213472</v>
      </c>
      <c r="G4519" s="4">
        <v>0</v>
      </c>
      <c r="H4519" s="4">
        <f t="shared" si="211"/>
        <v>0</v>
      </c>
      <c r="M4519" s="6">
        <v>0.68799999999999994</v>
      </c>
      <c r="N4519" s="8">
        <f t="shared" si="212"/>
        <v>0.16542243775008927</v>
      </c>
    </row>
    <row r="4520" spans="1:14" x14ac:dyDescent="0.35">
      <c r="A4520" s="4">
        <v>1</v>
      </c>
      <c r="B4520" s="4">
        <f t="shared" si="210"/>
        <v>-0.3718571701143138</v>
      </c>
      <c r="G4520" s="4">
        <v>73</v>
      </c>
      <c r="H4520" s="4">
        <f t="shared" si="211"/>
        <v>15.213691566351965</v>
      </c>
      <c r="M4520" s="6">
        <v>0.74199999999999999</v>
      </c>
      <c r="N4520" s="8">
        <f t="shared" si="212"/>
        <v>0.77651361118399553</v>
      </c>
    </row>
    <row r="4521" spans="1:14" x14ac:dyDescent="0.35">
      <c r="A4521" s="4">
        <v>3</v>
      </c>
      <c r="B4521" s="4">
        <f t="shared" si="210"/>
        <v>-4.4986550222447359E-2</v>
      </c>
      <c r="G4521" s="4">
        <v>61</v>
      </c>
      <c r="H4521" s="4">
        <f t="shared" si="211"/>
        <v>8.8767815427658281</v>
      </c>
      <c r="M4521" s="6">
        <v>0.83699999999999997</v>
      </c>
      <c r="N4521" s="8">
        <f t="shared" si="212"/>
        <v>3.8729333340590069</v>
      </c>
    </row>
    <row r="4522" spans="1:14" x14ac:dyDescent="0.35">
      <c r="A4522" s="4">
        <v>5</v>
      </c>
      <c r="B4522" s="4">
        <f t="shared" si="210"/>
        <v>4.7396761401866345E-7</v>
      </c>
      <c r="G4522" s="4">
        <v>30</v>
      </c>
      <c r="H4522" s="4">
        <f t="shared" si="211"/>
        <v>1.0559170223704955</v>
      </c>
      <c r="M4522" s="6">
        <v>0.54300000000000004</v>
      </c>
      <c r="N4522" s="8">
        <f t="shared" si="212"/>
        <v>-8.8176121130856211E-2</v>
      </c>
    </row>
    <row r="4523" spans="1:14" x14ac:dyDescent="0.35">
      <c r="A4523" s="4">
        <v>1</v>
      </c>
      <c r="B4523" s="4">
        <f t="shared" si="210"/>
        <v>-0.3718571701143138</v>
      </c>
      <c r="G4523" s="4">
        <v>26</v>
      </c>
      <c r="H4523" s="4">
        <f t="shared" si="211"/>
        <v>0.68736287352532688</v>
      </c>
      <c r="M4523" s="6">
        <v>0.60499999999999998</v>
      </c>
      <c r="N4523" s="8">
        <f t="shared" si="212"/>
        <v>-8.065435308942245E-6</v>
      </c>
    </row>
    <row r="4524" spans="1:14" x14ac:dyDescent="0.35">
      <c r="A4524" s="4">
        <v>1</v>
      </c>
      <c r="B4524" s="4">
        <f t="shared" si="210"/>
        <v>-0.3718571701143138</v>
      </c>
      <c r="G4524" s="4">
        <v>10</v>
      </c>
      <c r="H4524" s="4">
        <f t="shared" si="211"/>
        <v>3.9108037865573909E-2</v>
      </c>
      <c r="M4524" s="6">
        <v>0.72899999999999998</v>
      </c>
      <c r="N4524" s="8">
        <f t="shared" si="212"/>
        <v>0.57183239834892741</v>
      </c>
    </row>
    <row r="4525" spans="1:14" x14ac:dyDescent="0.35">
      <c r="A4525" s="4">
        <v>4</v>
      </c>
      <c r="B4525" s="4">
        <f t="shared" si="210"/>
        <v>-5.2615367038240336E-3</v>
      </c>
      <c r="G4525" s="4">
        <v>45</v>
      </c>
      <c r="H4525" s="4">
        <f t="shared" si="211"/>
        <v>3.5637199505004213</v>
      </c>
      <c r="M4525" s="6">
        <v>0.48399999999999999</v>
      </c>
      <c r="N4525" s="8">
        <f t="shared" si="212"/>
        <v>-0.61318124630783766</v>
      </c>
    </row>
    <row r="4526" spans="1:14" x14ac:dyDescent="0.35">
      <c r="A4526" s="4">
        <v>2</v>
      </c>
      <c r="B4526" s="4">
        <f t="shared" si="210"/>
        <v>-0.15518246266652197</v>
      </c>
      <c r="G4526" s="4">
        <v>53</v>
      </c>
      <c r="H4526" s="4">
        <f t="shared" si="211"/>
        <v>5.8222873533130457</v>
      </c>
      <c r="M4526" s="6">
        <v>0.56299999999999994</v>
      </c>
      <c r="N4526" s="8">
        <f t="shared" si="212"/>
        <v>-2.9213407048394591E-2</v>
      </c>
    </row>
    <row r="4527" spans="1:14" x14ac:dyDescent="0.35">
      <c r="A4527" s="4">
        <v>1</v>
      </c>
      <c r="B4527" s="4">
        <f t="shared" si="210"/>
        <v>-0.3718571701143138</v>
      </c>
      <c r="G4527" s="4">
        <v>45</v>
      </c>
      <c r="H4527" s="4">
        <f t="shared" si="211"/>
        <v>3.5637199505004213</v>
      </c>
      <c r="M4527" s="6">
        <v>0.73</v>
      </c>
      <c r="N4527" s="8">
        <f t="shared" si="212"/>
        <v>0.58611866437100968</v>
      </c>
    </row>
    <row r="4528" spans="1:14" x14ac:dyDescent="0.35">
      <c r="A4528" s="4">
        <v>3</v>
      </c>
      <c r="B4528" s="4">
        <f t="shared" si="210"/>
        <v>-4.4986550222447359E-2</v>
      </c>
      <c r="G4528" s="4">
        <v>50</v>
      </c>
      <c r="H4528" s="4">
        <f t="shared" si="211"/>
        <v>4.8885047331967373</v>
      </c>
      <c r="M4528" s="6">
        <v>0.443</v>
      </c>
      <c r="N4528" s="8">
        <f t="shared" si="212"/>
        <v>-1.4453423537559078</v>
      </c>
    </row>
    <row r="4529" spans="1:14" x14ac:dyDescent="0.35">
      <c r="A4529" s="4">
        <v>4</v>
      </c>
      <c r="B4529" s="4">
        <f t="shared" si="210"/>
        <v>-5.2615367038240336E-3</v>
      </c>
      <c r="G4529" s="4">
        <v>0</v>
      </c>
      <c r="H4529" s="4">
        <f t="shared" si="211"/>
        <v>0</v>
      </c>
      <c r="M4529" s="6">
        <v>0.51500000000000001</v>
      </c>
      <c r="N4529" s="8">
        <f t="shared" si="212"/>
        <v>-0.25852997505941616</v>
      </c>
    </row>
    <row r="4530" spans="1:14" x14ac:dyDescent="0.35">
      <c r="A4530" s="4">
        <v>3</v>
      </c>
      <c r="B4530" s="4">
        <f t="shared" si="210"/>
        <v>-4.4986550222447359E-2</v>
      </c>
      <c r="G4530" s="4">
        <v>14</v>
      </c>
      <c r="H4530" s="4">
        <f t="shared" si="211"/>
        <v>0.1073124559031348</v>
      </c>
      <c r="M4530" s="6">
        <v>0.72699999999999998</v>
      </c>
      <c r="N4530" s="8">
        <f t="shared" si="212"/>
        <v>0.54396009075485408</v>
      </c>
    </row>
    <row r="4531" spans="1:14" x14ac:dyDescent="0.35">
      <c r="A4531" s="4">
        <v>3</v>
      </c>
      <c r="B4531" s="4">
        <f t="shared" si="210"/>
        <v>-4.4986550222447359E-2</v>
      </c>
      <c r="G4531" s="4">
        <v>1</v>
      </c>
      <c r="H4531" s="4">
        <f t="shared" si="211"/>
        <v>3.9108037865573909E-5</v>
      </c>
      <c r="M4531" s="6">
        <v>0.72699999999999998</v>
      </c>
      <c r="N4531" s="8">
        <f t="shared" si="212"/>
        <v>0.54396009075485408</v>
      </c>
    </row>
    <row r="4532" spans="1:14" x14ac:dyDescent="0.35">
      <c r="A4532" s="4">
        <v>2</v>
      </c>
      <c r="B4532" s="4">
        <f t="shared" si="210"/>
        <v>-0.15518246266652197</v>
      </c>
      <c r="G4532" s="4">
        <v>57</v>
      </c>
      <c r="H4532" s="4">
        <f t="shared" si="211"/>
        <v>7.2425348564392262</v>
      </c>
      <c r="M4532" s="6">
        <v>0.40500000000000003</v>
      </c>
      <c r="N4532" s="8">
        <f t="shared" si="212"/>
        <v>-2.692262766901651</v>
      </c>
    </row>
    <row r="4533" spans="1:14" x14ac:dyDescent="0.35">
      <c r="A4533" s="4">
        <v>2</v>
      </c>
      <c r="B4533" s="4">
        <f t="shared" si="210"/>
        <v>-0.15518246266652197</v>
      </c>
      <c r="G4533" s="4">
        <v>65</v>
      </c>
      <c r="H4533" s="4">
        <f t="shared" si="211"/>
        <v>10.740044898833231</v>
      </c>
      <c r="M4533" s="6">
        <v>0.40500000000000003</v>
      </c>
      <c r="N4533" s="8">
        <f t="shared" si="212"/>
        <v>-2.692262766901651</v>
      </c>
    </row>
    <row r="4534" spans="1:14" x14ac:dyDescent="0.35">
      <c r="A4534" s="4">
        <v>1</v>
      </c>
      <c r="B4534" s="4">
        <f t="shared" si="210"/>
        <v>-0.3718571701143138</v>
      </c>
      <c r="G4534" s="4">
        <v>0</v>
      </c>
      <c r="H4534" s="4">
        <f t="shared" si="211"/>
        <v>0</v>
      </c>
      <c r="M4534" s="6">
        <v>0.66500000000000004</v>
      </c>
      <c r="N4534" s="8">
        <f t="shared" si="212"/>
        <v>5.9901714458154336E-2</v>
      </c>
    </row>
    <row r="4535" spans="1:14" x14ac:dyDescent="0.35">
      <c r="A4535" s="4">
        <v>5</v>
      </c>
      <c r="B4535" s="4">
        <f t="shared" si="210"/>
        <v>4.7396761401866345E-7</v>
      </c>
      <c r="G4535" s="4">
        <v>84</v>
      </c>
      <c r="H4535" s="4">
        <f t="shared" si="211"/>
        <v>23.17949047507711</v>
      </c>
      <c r="M4535" s="6">
        <v>0.91800000000000004</v>
      </c>
      <c r="N4535" s="8">
        <f t="shared" si="212"/>
        <v>9.6052277010671308</v>
      </c>
    </row>
    <row r="4536" spans="1:14" x14ac:dyDescent="0.35">
      <c r="A4536" s="4">
        <v>9</v>
      </c>
      <c r="B4536" s="4">
        <f t="shared" si="210"/>
        <v>0.39657640974683322</v>
      </c>
      <c r="G4536" s="4">
        <v>59</v>
      </c>
      <c r="H4536" s="4">
        <f t="shared" si="211"/>
        <v>8.0319697087937048</v>
      </c>
      <c r="M4536" s="6">
        <v>0.83</v>
      </c>
      <c r="N4536" s="8">
        <f t="shared" si="212"/>
        <v>3.52862812299754</v>
      </c>
    </row>
    <row r="4537" spans="1:14" x14ac:dyDescent="0.35">
      <c r="A4537" s="4">
        <v>3</v>
      </c>
      <c r="B4537" s="4">
        <f t="shared" si="210"/>
        <v>-4.4986550222447359E-2</v>
      </c>
      <c r="G4537" s="4">
        <v>54</v>
      </c>
      <c r="H4537" s="4">
        <f t="shared" si="211"/>
        <v>6.158108074464729</v>
      </c>
      <c r="M4537" s="6">
        <v>0.81200000000000006</v>
      </c>
      <c r="N4537" s="8">
        <f t="shared" si="212"/>
        <v>2.7382691270026251</v>
      </c>
    </row>
    <row r="4538" spans="1:14" x14ac:dyDescent="0.35">
      <c r="A4538" s="4">
        <v>9</v>
      </c>
      <c r="B4538" s="4">
        <f t="shared" si="210"/>
        <v>0.39657640974683322</v>
      </c>
      <c r="G4538" s="4">
        <v>44</v>
      </c>
      <c r="H4538" s="4">
        <f t="shared" si="211"/>
        <v>3.3313790975410469</v>
      </c>
      <c r="M4538" s="6">
        <v>0.77900000000000003</v>
      </c>
      <c r="N4538" s="8">
        <f t="shared" si="212"/>
        <v>1.6131173759468169</v>
      </c>
    </row>
    <row r="4539" spans="1:14" x14ac:dyDescent="0.35">
      <c r="A4539" s="4">
        <v>5</v>
      </c>
      <c r="B4539" s="4">
        <f t="shared" si="210"/>
        <v>4.7396761401866345E-7</v>
      </c>
      <c r="G4539" s="4">
        <v>39</v>
      </c>
      <c r="H4539" s="4">
        <f t="shared" si="211"/>
        <v>2.3198496981479786</v>
      </c>
      <c r="M4539" s="6">
        <v>0.629</v>
      </c>
      <c r="N4539" s="8">
        <f t="shared" si="212"/>
        <v>3.0157258429129911E-3</v>
      </c>
    </row>
    <row r="4540" spans="1:14" x14ac:dyDescent="0.35">
      <c r="A4540" s="4">
        <v>1</v>
      </c>
      <c r="B4540" s="4">
        <f t="shared" si="210"/>
        <v>-0.3718571701143138</v>
      </c>
      <c r="G4540" s="4">
        <v>20</v>
      </c>
      <c r="H4540" s="4">
        <f t="shared" si="211"/>
        <v>0.31286430292459128</v>
      </c>
      <c r="M4540" s="6">
        <v>0.45700000000000002</v>
      </c>
      <c r="N4540" s="8">
        <f t="shared" si="212"/>
        <v>-1.1076308346973187</v>
      </c>
    </row>
    <row r="4541" spans="1:14" x14ac:dyDescent="0.35">
      <c r="A4541" s="4">
        <v>1</v>
      </c>
      <c r="B4541" s="4">
        <f t="shared" si="210"/>
        <v>-0.3718571701143138</v>
      </c>
      <c r="G4541" s="4">
        <v>34</v>
      </c>
      <c r="H4541" s="4">
        <f t="shared" si="211"/>
        <v>1.5371023202685161</v>
      </c>
      <c r="M4541" s="6">
        <v>0.40500000000000003</v>
      </c>
      <c r="N4541" s="8">
        <f t="shared" si="212"/>
        <v>-2.692262766901651</v>
      </c>
    </row>
    <row r="4542" spans="1:14" x14ac:dyDescent="0.35">
      <c r="A4542" s="4">
        <v>8</v>
      </c>
      <c r="B4542" s="4">
        <f t="shared" si="210"/>
        <v>0.16908744968147643</v>
      </c>
      <c r="G4542" s="4">
        <v>70</v>
      </c>
      <c r="H4542" s="4">
        <f t="shared" si="211"/>
        <v>13.414056987891843</v>
      </c>
      <c r="M4542" s="6">
        <v>0.88800000000000001</v>
      </c>
      <c r="N4542" s="8">
        <f t="shared" si="212"/>
        <v>7.0783217280628046</v>
      </c>
    </row>
    <row r="4543" spans="1:14" x14ac:dyDescent="0.35">
      <c r="A4543" s="4">
        <v>13</v>
      </c>
      <c r="B4543" s="4">
        <f t="shared" si="210"/>
        <v>3.1223759862323677</v>
      </c>
      <c r="G4543" s="4">
        <v>44</v>
      </c>
      <c r="H4543" s="4">
        <f t="shared" si="211"/>
        <v>3.3313790975410469</v>
      </c>
      <c r="M4543" s="6">
        <v>0.82099999999999995</v>
      </c>
      <c r="N4543" s="8">
        <f t="shared" si="212"/>
        <v>3.1167666730693955</v>
      </c>
    </row>
    <row r="4544" spans="1:14" x14ac:dyDescent="0.35">
      <c r="A4544" s="4">
        <v>6</v>
      </c>
      <c r="B4544" s="4">
        <f t="shared" si="210"/>
        <v>6.8073778701327808E-3</v>
      </c>
      <c r="G4544" s="4">
        <v>84</v>
      </c>
      <c r="H4544" s="4">
        <f t="shared" si="211"/>
        <v>23.17949047507711</v>
      </c>
      <c r="M4544" s="6">
        <v>0.92</v>
      </c>
      <c r="N4544" s="8">
        <f t="shared" si="212"/>
        <v>9.7922919614807888</v>
      </c>
    </row>
    <row r="4545" spans="1:14" x14ac:dyDescent="0.35">
      <c r="A4545" s="4">
        <v>1</v>
      </c>
      <c r="B4545" s="4">
        <f t="shared" si="210"/>
        <v>-0.3718571701143138</v>
      </c>
      <c r="G4545" s="4">
        <v>40</v>
      </c>
      <c r="H4545" s="4">
        <f t="shared" si="211"/>
        <v>2.5029144233967302</v>
      </c>
      <c r="M4545" s="6">
        <v>0.89</v>
      </c>
      <c r="N4545" s="8">
        <f t="shared" si="212"/>
        <v>7.2310450218950519</v>
      </c>
    </row>
    <row r="4546" spans="1:14" x14ac:dyDescent="0.35">
      <c r="A4546" s="4">
        <v>4</v>
      </c>
      <c r="B4546" s="4">
        <f t="shared" ref="B4546:B4609" si="213">((A4546-E$3)/E$4)^3</f>
        <v>-5.2615367038240336E-3</v>
      </c>
      <c r="G4546" s="4">
        <v>73</v>
      </c>
      <c r="H4546" s="4">
        <f t="shared" ref="H4546:H4609" si="214">((G4546-K$3)/K$4)^3</f>
        <v>15.213691566351965</v>
      </c>
      <c r="M4546" s="6">
        <v>0.77300000000000002</v>
      </c>
      <c r="N4546" s="8">
        <f t="shared" ref="N4546:N4609" si="215">((M4546-Q$3)/Q$4)^3</f>
        <v>1.449272839306093</v>
      </c>
    </row>
    <row r="4547" spans="1:14" x14ac:dyDescent="0.35">
      <c r="A4547" s="4">
        <v>5</v>
      </c>
      <c r="B4547" s="4">
        <f t="shared" si="213"/>
        <v>4.7396761401866345E-7</v>
      </c>
      <c r="G4547" s="4">
        <v>81</v>
      </c>
      <c r="H4547" s="4">
        <f t="shared" si="214"/>
        <v>20.783614751318456</v>
      </c>
      <c r="M4547" s="6">
        <v>0.77600000000000002</v>
      </c>
      <c r="N4547" s="8">
        <f t="shared" si="215"/>
        <v>1.5297330152740884</v>
      </c>
    </row>
    <row r="4548" spans="1:14" x14ac:dyDescent="0.35">
      <c r="A4548" s="4">
        <v>7</v>
      </c>
      <c r="B4548" s="4">
        <f t="shared" si="213"/>
        <v>5.1167071081998236E-2</v>
      </c>
      <c r="G4548" s="4">
        <v>0</v>
      </c>
      <c r="H4548" s="4">
        <f t="shared" si="214"/>
        <v>0</v>
      </c>
      <c r="M4548" s="6">
        <v>0.66800000000000004</v>
      </c>
      <c r="N4548" s="8">
        <f t="shared" si="215"/>
        <v>6.9852699215132458E-2</v>
      </c>
    </row>
    <row r="4549" spans="1:14" x14ac:dyDescent="0.35">
      <c r="A4549" s="4">
        <v>1</v>
      </c>
      <c r="B4549" s="4">
        <f t="shared" si="213"/>
        <v>-0.3718571701143138</v>
      </c>
      <c r="G4549" s="4">
        <v>54</v>
      </c>
      <c r="H4549" s="4">
        <f t="shared" si="214"/>
        <v>6.158108074464729</v>
      </c>
      <c r="M4549" s="6">
        <v>0.45700000000000002</v>
      </c>
      <c r="N4549" s="8">
        <f t="shared" si="215"/>
        <v>-1.1076308346973187</v>
      </c>
    </row>
    <row r="4550" spans="1:14" x14ac:dyDescent="0.35">
      <c r="A4550" s="4">
        <v>3</v>
      </c>
      <c r="B4550" s="4">
        <f t="shared" si="213"/>
        <v>-4.4986550222447359E-2</v>
      </c>
      <c r="G4550" s="4">
        <v>0</v>
      </c>
      <c r="H4550" s="4">
        <f t="shared" si="214"/>
        <v>0</v>
      </c>
      <c r="M4550" s="6">
        <v>0.61399999999999999</v>
      </c>
      <c r="N4550" s="8">
        <f t="shared" si="215"/>
        <v>7.222365678113557E-5</v>
      </c>
    </row>
    <row r="4551" spans="1:14" x14ac:dyDescent="0.35">
      <c r="A4551" s="4">
        <v>4</v>
      </c>
      <c r="B4551" s="4">
        <f t="shared" si="213"/>
        <v>-5.2615367038240336E-3</v>
      </c>
      <c r="G4551" s="4">
        <v>21</v>
      </c>
      <c r="H4551" s="4">
        <f t="shared" si="214"/>
        <v>0.36217953867307984</v>
      </c>
      <c r="M4551" s="6">
        <v>0.58499999999999996</v>
      </c>
      <c r="N4551" s="8">
        <f t="shared" si="215"/>
        <v>-3.8819936858601068E-3</v>
      </c>
    </row>
    <row r="4552" spans="1:14" x14ac:dyDescent="0.35">
      <c r="A4552" s="4">
        <v>9</v>
      </c>
      <c r="B4552" s="4">
        <f t="shared" si="213"/>
        <v>0.39657640974683322</v>
      </c>
      <c r="G4552" s="4">
        <v>1</v>
      </c>
      <c r="H4552" s="4">
        <f t="shared" si="214"/>
        <v>3.9108037865573909E-5</v>
      </c>
      <c r="M4552" s="6">
        <v>0.55900000000000005</v>
      </c>
      <c r="N4552" s="8">
        <f t="shared" si="215"/>
        <v>-3.7731989303156077E-2</v>
      </c>
    </row>
    <row r="4553" spans="1:14" x14ac:dyDescent="0.35">
      <c r="A4553" s="4">
        <v>3</v>
      </c>
      <c r="B4553" s="4">
        <f t="shared" si="213"/>
        <v>-4.4986550222447359E-2</v>
      </c>
      <c r="G4553" s="4">
        <v>1</v>
      </c>
      <c r="H4553" s="4">
        <f t="shared" si="214"/>
        <v>3.9108037865573909E-5</v>
      </c>
      <c r="M4553" s="6">
        <v>0.55100000000000005</v>
      </c>
      <c r="N4553" s="8">
        <f t="shared" si="215"/>
        <v>-5.9432654623888873E-2</v>
      </c>
    </row>
    <row r="4554" spans="1:14" x14ac:dyDescent="0.35">
      <c r="A4554" s="4">
        <v>10</v>
      </c>
      <c r="B4554" s="4">
        <f t="shared" si="213"/>
        <v>0.76964184735633479</v>
      </c>
      <c r="G4554" s="4">
        <v>0</v>
      </c>
      <c r="H4554" s="4">
        <f t="shared" si="214"/>
        <v>0</v>
      </c>
      <c r="M4554" s="6">
        <v>0.59399999999999997</v>
      </c>
      <c r="N4554" s="8">
        <f t="shared" si="215"/>
        <v>-8.7000964815078764E-4</v>
      </c>
    </row>
    <row r="4555" spans="1:14" x14ac:dyDescent="0.35">
      <c r="A4555" s="4">
        <v>6</v>
      </c>
      <c r="B4555" s="4">
        <f t="shared" si="213"/>
        <v>6.8073778701327808E-3</v>
      </c>
      <c r="G4555" s="4">
        <v>0</v>
      </c>
      <c r="H4555" s="4">
        <f t="shared" si="214"/>
        <v>0</v>
      </c>
      <c r="M4555" s="6">
        <v>0.64800000000000002</v>
      </c>
      <c r="N4555" s="8">
        <f t="shared" si="215"/>
        <v>2.0735714741941285E-2</v>
      </c>
    </row>
    <row r="4556" spans="1:14" x14ac:dyDescent="0.35">
      <c r="A4556" s="4">
        <v>22</v>
      </c>
      <c r="B4556" s="4">
        <f t="shared" si="213"/>
        <v>29.708266519602464</v>
      </c>
      <c r="G4556" s="4">
        <v>0</v>
      </c>
      <c r="H4556" s="4">
        <f t="shared" si="214"/>
        <v>0</v>
      </c>
      <c r="M4556" s="6">
        <v>0.79200000000000004</v>
      </c>
      <c r="N4556" s="8">
        <f t="shared" si="215"/>
        <v>2.0095134695003836</v>
      </c>
    </row>
    <row r="4557" spans="1:14" x14ac:dyDescent="0.35">
      <c r="A4557" s="4">
        <v>6</v>
      </c>
      <c r="B4557" s="4">
        <f t="shared" si="213"/>
        <v>6.8073778701327808E-3</v>
      </c>
      <c r="G4557" s="4">
        <v>0</v>
      </c>
      <c r="H4557" s="4">
        <f t="shared" si="214"/>
        <v>0</v>
      </c>
      <c r="M4557" s="6">
        <v>0.53600000000000003</v>
      </c>
      <c r="N4557" s="8">
        <f t="shared" si="215"/>
        <v>-0.11988203508373187</v>
      </c>
    </row>
    <row r="4558" spans="1:14" x14ac:dyDescent="0.35">
      <c r="A4558" s="4">
        <v>2</v>
      </c>
      <c r="B4558" s="4">
        <f t="shared" si="213"/>
        <v>-0.15518246266652197</v>
      </c>
      <c r="G4558" s="4">
        <v>0</v>
      </c>
      <c r="H4558" s="4">
        <f t="shared" si="214"/>
        <v>0</v>
      </c>
      <c r="M4558" s="6">
        <v>0.45300000000000001</v>
      </c>
      <c r="N4558" s="8">
        <f t="shared" si="215"/>
        <v>-1.1980527142815154</v>
      </c>
    </row>
    <row r="4559" spans="1:14" x14ac:dyDescent="0.35">
      <c r="A4559" s="4">
        <v>3</v>
      </c>
      <c r="B4559" s="4">
        <f t="shared" si="213"/>
        <v>-4.4986550222447359E-2</v>
      </c>
      <c r="G4559" s="4">
        <v>0</v>
      </c>
      <c r="H4559" s="4">
        <f t="shared" si="214"/>
        <v>0</v>
      </c>
      <c r="M4559" s="6">
        <v>0.629</v>
      </c>
      <c r="N4559" s="8">
        <f t="shared" si="215"/>
        <v>3.0157258429129911E-3</v>
      </c>
    </row>
    <row r="4560" spans="1:14" x14ac:dyDescent="0.35">
      <c r="A4560" s="4">
        <v>4</v>
      </c>
      <c r="B4560" s="4">
        <f t="shared" si="213"/>
        <v>-5.2615367038240336E-3</v>
      </c>
      <c r="G4560" s="4">
        <v>0</v>
      </c>
      <c r="H4560" s="4">
        <f t="shared" si="214"/>
        <v>0</v>
      </c>
      <c r="M4560" s="6">
        <v>0.85099999999999998</v>
      </c>
      <c r="N4560" s="8">
        <f t="shared" si="215"/>
        <v>4.6273028357254438</v>
      </c>
    </row>
    <row r="4561" spans="1:14" x14ac:dyDescent="0.35">
      <c r="A4561" s="4">
        <v>3</v>
      </c>
      <c r="B4561" s="4">
        <f t="shared" si="213"/>
        <v>-4.4986550222447359E-2</v>
      </c>
      <c r="G4561" s="4">
        <v>76</v>
      </c>
      <c r="H4561" s="4">
        <f t="shared" si="214"/>
        <v>17.167490030078167</v>
      </c>
      <c r="M4561" s="6">
        <v>0.76200000000000001</v>
      </c>
      <c r="N4561" s="8">
        <f t="shared" si="215"/>
        <v>1.1784267318041539</v>
      </c>
    </row>
    <row r="4562" spans="1:14" x14ac:dyDescent="0.35">
      <c r="A4562" s="4">
        <v>3</v>
      </c>
      <c r="B4562" s="4">
        <f t="shared" si="213"/>
        <v>-4.4986550222447359E-2</v>
      </c>
      <c r="G4562" s="4">
        <v>37</v>
      </c>
      <c r="H4562" s="4">
        <f t="shared" si="214"/>
        <v>1.9809394420049145</v>
      </c>
      <c r="M4562" s="6">
        <v>0.56299999999999994</v>
      </c>
      <c r="N4562" s="8">
        <f t="shared" si="215"/>
        <v>-2.9213407048394591E-2</v>
      </c>
    </row>
    <row r="4563" spans="1:14" x14ac:dyDescent="0.35">
      <c r="A4563" s="4">
        <v>4</v>
      </c>
      <c r="B4563" s="4">
        <f t="shared" si="213"/>
        <v>-5.2615367038240336E-3</v>
      </c>
      <c r="G4563" s="4">
        <v>0</v>
      </c>
      <c r="H4563" s="4">
        <f t="shared" si="214"/>
        <v>0</v>
      </c>
      <c r="M4563" s="6">
        <v>0.66600000000000004</v>
      </c>
      <c r="N4563" s="8">
        <f t="shared" si="215"/>
        <v>6.3105799367401308E-2</v>
      </c>
    </row>
    <row r="4564" spans="1:14" x14ac:dyDescent="0.35">
      <c r="A4564" s="4">
        <v>1</v>
      </c>
      <c r="B4564" s="4">
        <f t="shared" si="213"/>
        <v>-0.3718571701143138</v>
      </c>
      <c r="G4564" s="4">
        <v>77</v>
      </c>
      <c r="H4564" s="4">
        <f t="shared" si="214"/>
        <v>17.854109850884047</v>
      </c>
      <c r="M4564" s="6">
        <v>0.83</v>
      </c>
      <c r="N4564" s="8">
        <f t="shared" si="215"/>
        <v>3.52862812299754</v>
      </c>
    </row>
    <row r="4565" spans="1:14" x14ac:dyDescent="0.35">
      <c r="A4565" s="4">
        <v>1</v>
      </c>
      <c r="B4565" s="4">
        <f t="shared" si="213"/>
        <v>-0.3718571701143138</v>
      </c>
      <c r="G4565" s="4">
        <v>8</v>
      </c>
      <c r="H4565" s="4">
        <f t="shared" si="214"/>
        <v>2.0023315387173841E-2</v>
      </c>
      <c r="M4565" s="6">
        <v>0.55000000000000004</v>
      </c>
      <c r="N4565" s="8">
        <f t="shared" si="215"/>
        <v>-6.2620136932312914E-2</v>
      </c>
    </row>
    <row r="4566" spans="1:14" x14ac:dyDescent="0.35">
      <c r="A4566" s="4">
        <v>4</v>
      </c>
      <c r="B4566" s="4">
        <f t="shared" si="213"/>
        <v>-5.2615367038240336E-3</v>
      </c>
      <c r="G4566" s="4">
        <v>15</v>
      </c>
      <c r="H4566" s="4">
        <f t="shared" si="214"/>
        <v>0.13198962779631193</v>
      </c>
      <c r="M4566" s="6">
        <v>0.59699999999999998</v>
      </c>
      <c r="N4566" s="8">
        <f t="shared" si="215"/>
        <v>-4.201563715793461E-4</v>
      </c>
    </row>
    <row r="4567" spans="1:14" x14ac:dyDescent="0.35">
      <c r="A4567" s="4">
        <v>3</v>
      </c>
      <c r="B4567" s="4">
        <f t="shared" si="213"/>
        <v>-4.4986550222447359E-2</v>
      </c>
      <c r="G4567" s="4">
        <v>43</v>
      </c>
      <c r="H4567" s="4">
        <f t="shared" si="214"/>
        <v>3.1093627665781836</v>
      </c>
      <c r="M4567" s="6">
        <v>0.53</v>
      </c>
      <c r="N4567" s="8">
        <f t="shared" si="215"/>
        <v>-0.15245598737074595</v>
      </c>
    </row>
    <row r="4568" spans="1:14" x14ac:dyDescent="0.35">
      <c r="A4568" s="4">
        <v>1</v>
      </c>
      <c r="B4568" s="4">
        <f t="shared" si="213"/>
        <v>-0.3718571701143138</v>
      </c>
      <c r="G4568" s="4">
        <v>0</v>
      </c>
      <c r="H4568" s="4">
        <f t="shared" si="214"/>
        <v>0</v>
      </c>
      <c r="M4568" s="6">
        <v>0.70899999999999996</v>
      </c>
      <c r="N4568" s="8">
        <f t="shared" si="215"/>
        <v>0.33268705160469825</v>
      </c>
    </row>
    <row r="4569" spans="1:14" x14ac:dyDescent="0.35">
      <c r="A4569" s="4">
        <v>3</v>
      </c>
      <c r="B4569" s="4">
        <f t="shared" si="213"/>
        <v>-4.4986550222447359E-2</v>
      </c>
      <c r="G4569" s="4">
        <v>62</v>
      </c>
      <c r="H4569" s="4">
        <f t="shared" si="214"/>
        <v>9.3205404484264971</v>
      </c>
      <c r="M4569" s="6">
        <v>0.317</v>
      </c>
      <c r="N4569" s="8">
        <f t="shared" si="215"/>
        <v>-7.9332893280785166</v>
      </c>
    </row>
    <row r="4570" spans="1:14" x14ac:dyDescent="0.35">
      <c r="A4570" s="4">
        <v>3</v>
      </c>
      <c r="B4570" s="4">
        <f t="shared" si="213"/>
        <v>-4.4986550222447359E-2</v>
      </c>
      <c r="G4570" s="4">
        <v>50</v>
      </c>
      <c r="H4570" s="4">
        <f t="shared" si="214"/>
        <v>4.8885047331967373</v>
      </c>
      <c r="M4570" s="6">
        <v>0.52500000000000002</v>
      </c>
      <c r="N4570" s="8">
        <f t="shared" si="215"/>
        <v>-0.18372581075899422</v>
      </c>
    </row>
    <row r="4571" spans="1:14" x14ac:dyDescent="0.35">
      <c r="A4571" s="4">
        <v>11</v>
      </c>
      <c r="B4571" s="4">
        <f t="shared" si="213"/>
        <v>1.3242916585882474</v>
      </c>
      <c r="G4571" s="4">
        <v>0</v>
      </c>
      <c r="H4571" s="4">
        <f t="shared" si="214"/>
        <v>0</v>
      </c>
      <c r="M4571" s="6">
        <v>0.76500000000000001</v>
      </c>
      <c r="N4571" s="8">
        <f t="shared" si="215"/>
        <v>1.248611449119776</v>
      </c>
    </row>
    <row r="4572" spans="1:14" x14ac:dyDescent="0.35">
      <c r="A4572" s="4">
        <v>6</v>
      </c>
      <c r="B4572" s="4">
        <f t="shared" si="213"/>
        <v>6.8073778701327808E-3</v>
      </c>
      <c r="G4572" s="4">
        <v>3</v>
      </c>
      <c r="H4572" s="4">
        <f t="shared" si="214"/>
        <v>1.0559170223704954E-3</v>
      </c>
      <c r="M4572" s="6">
        <v>0.52200000000000002</v>
      </c>
      <c r="N4572" s="8">
        <f t="shared" si="215"/>
        <v>-0.20439590008890546</v>
      </c>
    </row>
    <row r="4573" spans="1:14" x14ac:dyDescent="0.35">
      <c r="A4573" s="4">
        <v>7</v>
      </c>
      <c r="B4573" s="4">
        <f t="shared" si="213"/>
        <v>5.1167071081998236E-2</v>
      </c>
      <c r="G4573" s="4">
        <v>23</v>
      </c>
      <c r="H4573" s="4">
        <f t="shared" si="214"/>
        <v>0.47582749671043761</v>
      </c>
      <c r="M4573" s="6">
        <v>0.38</v>
      </c>
      <c r="N4573" s="8">
        <f t="shared" si="215"/>
        <v>-3.8149288968609789</v>
      </c>
    </row>
    <row r="4574" spans="1:14" x14ac:dyDescent="0.35">
      <c r="A4574" s="4">
        <v>1</v>
      </c>
      <c r="B4574" s="4">
        <f t="shared" si="213"/>
        <v>-0.3718571701143138</v>
      </c>
      <c r="G4574" s="4">
        <v>72</v>
      </c>
      <c r="H4574" s="4">
        <f t="shared" si="214"/>
        <v>14.596996917249726</v>
      </c>
      <c r="M4574" s="6">
        <v>0.70899999999999996</v>
      </c>
      <c r="N4574" s="8">
        <f t="shared" si="215"/>
        <v>0.33268705160469825</v>
      </c>
    </row>
    <row r="4575" spans="1:14" x14ac:dyDescent="0.35">
      <c r="A4575" s="4">
        <v>1</v>
      </c>
      <c r="B4575" s="4">
        <f t="shared" si="213"/>
        <v>-0.3718571701143138</v>
      </c>
      <c r="G4575" s="4">
        <v>15</v>
      </c>
      <c r="H4575" s="4">
        <f t="shared" si="214"/>
        <v>0.13198962779631193</v>
      </c>
      <c r="M4575" s="6">
        <v>0.76500000000000001</v>
      </c>
      <c r="N4575" s="8">
        <f t="shared" si="215"/>
        <v>1.248611449119776</v>
      </c>
    </row>
    <row r="4576" spans="1:14" x14ac:dyDescent="0.35">
      <c r="A4576" s="4">
        <v>8</v>
      </c>
      <c r="B4576" s="4">
        <f t="shared" si="213"/>
        <v>0.16908744968147643</v>
      </c>
      <c r="G4576" s="4">
        <v>65</v>
      </c>
      <c r="H4576" s="4">
        <f t="shared" si="214"/>
        <v>10.740044898833231</v>
      </c>
      <c r="M4576" s="6">
        <v>0.85199999999999998</v>
      </c>
      <c r="N4576" s="8">
        <f t="shared" si="215"/>
        <v>4.6846477485259967</v>
      </c>
    </row>
    <row r="4577" spans="1:14" x14ac:dyDescent="0.35">
      <c r="A4577" s="4">
        <v>1</v>
      </c>
      <c r="B4577" s="4">
        <f t="shared" si="213"/>
        <v>-0.3718571701143138</v>
      </c>
      <c r="G4577" s="4">
        <v>0</v>
      </c>
      <c r="H4577" s="4">
        <f t="shared" si="214"/>
        <v>0</v>
      </c>
      <c r="M4577" s="6">
        <v>0.372</v>
      </c>
      <c r="N4577" s="8">
        <f t="shared" si="215"/>
        <v>-4.23089636124599</v>
      </c>
    </row>
    <row r="4578" spans="1:14" x14ac:dyDescent="0.35">
      <c r="A4578" s="4">
        <v>3</v>
      </c>
      <c r="B4578" s="4">
        <f t="shared" si="213"/>
        <v>-4.4986550222447359E-2</v>
      </c>
      <c r="G4578" s="4">
        <v>0</v>
      </c>
      <c r="H4578" s="4">
        <f t="shared" si="214"/>
        <v>0</v>
      </c>
      <c r="M4578" s="6">
        <v>0.52900000000000003</v>
      </c>
      <c r="N4578" s="8">
        <f t="shared" si="215"/>
        <v>-0.15840094075004615</v>
      </c>
    </row>
    <row r="4579" spans="1:14" x14ac:dyDescent="0.35">
      <c r="A4579" s="4">
        <v>13</v>
      </c>
      <c r="B4579" s="4">
        <f t="shared" si="213"/>
        <v>3.1223759862323677</v>
      </c>
      <c r="G4579" s="4">
        <v>0</v>
      </c>
      <c r="H4579" s="4">
        <f t="shared" si="214"/>
        <v>0</v>
      </c>
      <c r="M4579" s="6">
        <v>0.72399999999999998</v>
      </c>
      <c r="N4579" s="8">
        <f t="shared" si="215"/>
        <v>0.50387319361029381</v>
      </c>
    </row>
    <row r="4580" spans="1:14" x14ac:dyDescent="0.35">
      <c r="A4580" s="4">
        <v>1</v>
      </c>
      <c r="B4580" s="4">
        <f t="shared" si="213"/>
        <v>-0.3718571701143138</v>
      </c>
      <c r="G4580" s="4">
        <v>25</v>
      </c>
      <c r="H4580" s="4">
        <f t="shared" si="214"/>
        <v>0.61106309164959216</v>
      </c>
      <c r="M4580" s="6">
        <v>0.65400000000000003</v>
      </c>
      <c r="N4580" s="8">
        <f t="shared" si="215"/>
        <v>3.1513438524132152E-2</v>
      </c>
    </row>
    <row r="4581" spans="1:14" x14ac:dyDescent="0.35">
      <c r="A4581" s="4">
        <v>3</v>
      </c>
      <c r="B4581" s="4">
        <f t="shared" si="213"/>
        <v>-4.4986550222447359E-2</v>
      </c>
      <c r="G4581" s="4">
        <v>9</v>
      </c>
      <c r="H4581" s="4">
        <f t="shared" si="214"/>
        <v>2.8509759604003371E-2</v>
      </c>
      <c r="M4581" s="6">
        <v>0.53</v>
      </c>
      <c r="N4581" s="8">
        <f t="shared" si="215"/>
        <v>-0.15245598737074595</v>
      </c>
    </row>
    <row r="4582" spans="1:14" x14ac:dyDescent="0.35">
      <c r="A4582" s="4">
        <v>5</v>
      </c>
      <c r="B4582" s="4">
        <f t="shared" si="213"/>
        <v>4.7396761401866345E-7</v>
      </c>
      <c r="G4582" s="4">
        <v>0</v>
      </c>
      <c r="H4582" s="4">
        <f t="shared" si="214"/>
        <v>0</v>
      </c>
      <c r="M4582" s="6">
        <v>0.622</v>
      </c>
      <c r="N4582" s="8">
        <f t="shared" si="215"/>
        <v>8.9830652317760126E-4</v>
      </c>
    </row>
    <row r="4583" spans="1:14" x14ac:dyDescent="0.35">
      <c r="A4583" s="4">
        <v>2</v>
      </c>
      <c r="B4583" s="4">
        <f t="shared" si="213"/>
        <v>-0.15518246266652197</v>
      </c>
      <c r="G4583" s="4">
        <v>0</v>
      </c>
      <c r="H4583" s="4">
        <f t="shared" si="214"/>
        <v>0</v>
      </c>
      <c r="M4583" s="6">
        <v>0.55000000000000004</v>
      </c>
      <c r="N4583" s="8">
        <f t="shared" si="215"/>
        <v>-6.2620136932312914E-2</v>
      </c>
    </row>
    <row r="4584" spans="1:14" x14ac:dyDescent="0.35">
      <c r="A4584" s="4">
        <v>1</v>
      </c>
      <c r="B4584" s="4">
        <f t="shared" si="213"/>
        <v>-0.3718571701143138</v>
      </c>
      <c r="G4584" s="4">
        <v>34</v>
      </c>
      <c r="H4584" s="4">
        <f t="shared" si="214"/>
        <v>1.5371023202685161</v>
      </c>
      <c r="M4584" s="6">
        <v>0.59499999999999997</v>
      </c>
      <c r="N4584" s="8">
        <f t="shared" si="215"/>
        <v>-6.9571667329627819E-4</v>
      </c>
    </row>
    <row r="4585" spans="1:14" x14ac:dyDescent="0.35">
      <c r="A4585" s="4">
        <v>7</v>
      </c>
      <c r="B4585" s="4">
        <f t="shared" si="213"/>
        <v>5.1167071081998236E-2</v>
      </c>
      <c r="G4585" s="4">
        <v>50</v>
      </c>
      <c r="H4585" s="4">
        <f t="shared" si="214"/>
        <v>4.8885047331967373</v>
      </c>
      <c r="M4585" s="6">
        <v>0.56599999999999995</v>
      </c>
      <c r="N4585" s="8">
        <f t="shared" si="215"/>
        <v>-2.3743122084401914E-2</v>
      </c>
    </row>
    <row r="4586" spans="1:14" x14ac:dyDescent="0.35">
      <c r="A4586" s="4">
        <v>9</v>
      </c>
      <c r="B4586" s="4">
        <f t="shared" si="213"/>
        <v>0.39657640974683322</v>
      </c>
      <c r="G4586" s="4">
        <v>0</v>
      </c>
      <c r="H4586" s="4">
        <f t="shared" si="214"/>
        <v>0</v>
      </c>
      <c r="M4586" s="6">
        <v>0.55600000000000005</v>
      </c>
      <c r="N4586" s="8">
        <f t="shared" si="215"/>
        <v>-4.5107237104888294E-2</v>
      </c>
    </row>
    <row r="4587" spans="1:14" x14ac:dyDescent="0.35">
      <c r="A4587" s="4">
        <v>4</v>
      </c>
      <c r="B4587" s="4">
        <f t="shared" si="213"/>
        <v>-5.2615367038240336E-3</v>
      </c>
      <c r="G4587" s="4">
        <v>42</v>
      </c>
      <c r="H4587" s="4">
        <f t="shared" si="214"/>
        <v>2.8974363093846387</v>
      </c>
      <c r="M4587" s="6">
        <v>0.66700000000000004</v>
      </c>
      <c r="N4587" s="8">
        <f t="shared" si="215"/>
        <v>6.6422149911312289E-2</v>
      </c>
    </row>
    <row r="4588" spans="1:14" x14ac:dyDescent="0.35">
      <c r="A4588" s="4">
        <v>6</v>
      </c>
      <c r="B4588" s="4">
        <f t="shared" si="213"/>
        <v>6.8073778701327808E-3</v>
      </c>
      <c r="G4588" s="4">
        <v>0</v>
      </c>
      <c r="H4588" s="4">
        <f t="shared" si="214"/>
        <v>0</v>
      </c>
      <c r="M4588" s="6">
        <v>0.56999999999999995</v>
      </c>
      <c r="N4588" s="8">
        <f t="shared" si="215"/>
        <v>-1.7575044005929175E-2</v>
      </c>
    </row>
    <row r="4589" spans="1:14" x14ac:dyDescent="0.35">
      <c r="A4589" s="4">
        <v>4</v>
      </c>
      <c r="B4589" s="4">
        <f t="shared" si="213"/>
        <v>-5.2615367038240336E-3</v>
      </c>
      <c r="G4589" s="4">
        <v>0</v>
      </c>
      <c r="H4589" s="4">
        <f t="shared" si="214"/>
        <v>0</v>
      </c>
      <c r="M4589" s="6">
        <v>0.75600000000000001</v>
      </c>
      <c r="N4589" s="8">
        <f t="shared" si="215"/>
        <v>1.046046935562795</v>
      </c>
    </row>
    <row r="4590" spans="1:14" x14ac:dyDescent="0.35">
      <c r="A4590" s="4">
        <v>13</v>
      </c>
      <c r="B4590" s="4">
        <f t="shared" si="213"/>
        <v>3.1223759862323677</v>
      </c>
      <c r="G4590" s="4">
        <v>0</v>
      </c>
      <c r="H4590" s="4">
        <f t="shared" si="214"/>
        <v>0</v>
      </c>
      <c r="M4590" s="6">
        <v>0.58899999999999997</v>
      </c>
      <c r="N4590" s="8">
        <f t="shared" si="215"/>
        <v>-2.1839277721920868E-3</v>
      </c>
    </row>
    <row r="4591" spans="1:14" x14ac:dyDescent="0.35">
      <c r="A4591" s="4">
        <v>1</v>
      </c>
      <c r="B4591" s="4">
        <f t="shared" si="213"/>
        <v>-0.3718571701143138</v>
      </c>
      <c r="G4591" s="4">
        <v>38</v>
      </c>
      <c r="H4591" s="4">
        <f t="shared" si="214"/>
        <v>2.1459362537597708</v>
      </c>
      <c r="M4591" s="6">
        <v>0.54</v>
      </c>
      <c r="N4591" s="8">
        <f t="shared" si="215"/>
        <v>-0.10097265483991928</v>
      </c>
    </row>
    <row r="4592" spans="1:14" x14ac:dyDescent="0.35">
      <c r="A4592" s="4">
        <v>1</v>
      </c>
      <c r="B4592" s="4">
        <f t="shared" si="213"/>
        <v>-0.3718571701143138</v>
      </c>
      <c r="G4592" s="4">
        <v>44</v>
      </c>
      <c r="H4592" s="4">
        <f t="shared" si="214"/>
        <v>3.3313790975410469</v>
      </c>
      <c r="M4592" s="6">
        <v>0.66700000000000004</v>
      </c>
      <c r="N4592" s="8">
        <f t="shared" si="215"/>
        <v>6.6422149911312289E-2</v>
      </c>
    </row>
    <row r="4593" spans="1:14" x14ac:dyDescent="0.35">
      <c r="A4593" s="4">
        <v>3</v>
      </c>
      <c r="B4593" s="4">
        <f t="shared" si="213"/>
        <v>-4.4986550222447359E-2</v>
      </c>
      <c r="G4593" s="4">
        <v>42</v>
      </c>
      <c r="H4593" s="4">
        <f t="shared" si="214"/>
        <v>2.8974363093846387</v>
      </c>
      <c r="M4593" s="6">
        <v>0.60599999999999998</v>
      </c>
      <c r="N4593" s="8">
        <f t="shared" si="215"/>
        <v>-2.299407171409395E-6</v>
      </c>
    </row>
    <row r="4594" spans="1:14" x14ac:dyDescent="0.35">
      <c r="A4594" s="4">
        <v>12</v>
      </c>
      <c r="B4594" s="4">
        <f t="shared" si="213"/>
        <v>2.0965337395208357</v>
      </c>
      <c r="G4594" s="4">
        <v>0</v>
      </c>
      <c r="H4594" s="4">
        <f t="shared" si="214"/>
        <v>0</v>
      </c>
      <c r="M4594" s="6">
        <v>0.63600000000000001</v>
      </c>
      <c r="N4594" s="8">
        <f t="shared" si="215"/>
        <v>7.1294051916223561E-3</v>
      </c>
    </row>
    <row r="4595" spans="1:14" x14ac:dyDescent="0.35">
      <c r="A4595" s="4">
        <v>6</v>
      </c>
      <c r="B4595" s="4">
        <f t="shared" si="213"/>
        <v>6.8073778701327808E-3</v>
      </c>
      <c r="G4595" s="4">
        <v>25</v>
      </c>
      <c r="H4595" s="4">
        <f t="shared" si="214"/>
        <v>0.61106309164959216</v>
      </c>
      <c r="M4595" s="6">
        <v>0.62</v>
      </c>
      <c r="N4595" s="8">
        <f t="shared" si="215"/>
        <v>5.6719956823354442E-4</v>
      </c>
    </row>
    <row r="4596" spans="1:14" x14ac:dyDescent="0.35">
      <c r="A4596" s="4">
        <v>2</v>
      </c>
      <c r="B4596" s="4">
        <f t="shared" si="213"/>
        <v>-0.15518246266652197</v>
      </c>
      <c r="G4596" s="4">
        <v>60</v>
      </c>
      <c r="H4596" s="4">
        <f t="shared" si="214"/>
        <v>8.4473361789639636</v>
      </c>
      <c r="M4596" s="6">
        <v>0.499</v>
      </c>
      <c r="N4596" s="8">
        <f t="shared" si="215"/>
        <v>-0.41638516373347717</v>
      </c>
    </row>
    <row r="4597" spans="1:14" x14ac:dyDescent="0.35">
      <c r="A4597" s="4">
        <v>5</v>
      </c>
      <c r="B4597" s="4">
        <f t="shared" si="213"/>
        <v>4.7396761401866345E-7</v>
      </c>
      <c r="G4597" s="4">
        <v>0</v>
      </c>
      <c r="H4597" s="4">
        <f t="shared" si="214"/>
        <v>0</v>
      </c>
      <c r="M4597" s="6">
        <v>0.69499999999999995</v>
      </c>
      <c r="N4597" s="8">
        <f t="shared" si="215"/>
        <v>0.21270830130994703</v>
      </c>
    </row>
    <row r="4598" spans="1:14" x14ac:dyDescent="0.35">
      <c r="A4598" s="4">
        <v>1</v>
      </c>
      <c r="B4598" s="4">
        <f t="shared" si="213"/>
        <v>-0.3718571701143138</v>
      </c>
      <c r="G4598" s="4">
        <v>48</v>
      </c>
      <c r="H4598" s="4">
        <f t="shared" si="214"/>
        <v>4.3250361236295491</v>
      </c>
      <c r="M4598" s="6">
        <v>0.35699999999999998</v>
      </c>
      <c r="N4598" s="8">
        <f t="shared" si="215"/>
        <v>-5.0902860647102655</v>
      </c>
    </row>
    <row r="4599" spans="1:14" x14ac:dyDescent="0.35">
      <c r="A4599" s="4">
        <v>1</v>
      </c>
      <c r="B4599" s="4">
        <f t="shared" si="213"/>
        <v>-0.3718571701143138</v>
      </c>
      <c r="G4599" s="4">
        <v>83</v>
      </c>
      <c r="H4599" s="4">
        <f t="shared" si="214"/>
        <v>22.361467647042904</v>
      </c>
      <c r="M4599" s="6">
        <v>0.82199999999999995</v>
      </c>
      <c r="N4599" s="8">
        <f t="shared" si="215"/>
        <v>3.1608556812007902</v>
      </c>
    </row>
    <row r="4600" spans="1:14" x14ac:dyDescent="0.35">
      <c r="A4600" s="4">
        <v>4</v>
      </c>
      <c r="B4600" s="4">
        <f t="shared" si="213"/>
        <v>-5.2615367038240336E-3</v>
      </c>
      <c r="G4600" s="4">
        <v>84</v>
      </c>
      <c r="H4600" s="4">
        <f t="shared" si="214"/>
        <v>23.17949047507711</v>
      </c>
      <c r="M4600" s="6">
        <v>0.85099999999999998</v>
      </c>
      <c r="N4600" s="8">
        <f t="shared" si="215"/>
        <v>4.6273028357254438</v>
      </c>
    </row>
    <row r="4601" spans="1:14" x14ac:dyDescent="0.35">
      <c r="A4601" s="4">
        <v>9</v>
      </c>
      <c r="B4601" s="4">
        <f t="shared" si="213"/>
        <v>0.39657640974683322</v>
      </c>
      <c r="G4601" s="4">
        <v>71</v>
      </c>
      <c r="H4601" s="4">
        <f t="shared" si="214"/>
        <v>13.997196940505422</v>
      </c>
      <c r="M4601" s="6">
        <v>0.75600000000000001</v>
      </c>
      <c r="N4601" s="8">
        <f t="shared" si="215"/>
        <v>1.046046935562795</v>
      </c>
    </row>
    <row r="4602" spans="1:14" x14ac:dyDescent="0.35">
      <c r="A4602" s="4">
        <v>2</v>
      </c>
      <c r="B4602" s="4">
        <f t="shared" si="213"/>
        <v>-0.15518246266652197</v>
      </c>
      <c r="G4602" s="4">
        <v>35</v>
      </c>
      <c r="H4602" s="4">
        <f t="shared" si="214"/>
        <v>1.6767571234864804</v>
      </c>
      <c r="M4602" s="6">
        <v>0.37</v>
      </c>
      <c r="N4602" s="8">
        <f t="shared" si="215"/>
        <v>-4.3394102967116108</v>
      </c>
    </row>
    <row r="4603" spans="1:14" x14ac:dyDescent="0.35">
      <c r="A4603" s="4">
        <v>12</v>
      </c>
      <c r="B4603" s="4">
        <f t="shared" si="213"/>
        <v>2.0965337395208357</v>
      </c>
      <c r="G4603" s="4">
        <v>0</v>
      </c>
      <c r="H4603" s="4">
        <f t="shared" si="214"/>
        <v>0</v>
      </c>
      <c r="M4603" s="6">
        <v>0.77300000000000002</v>
      </c>
      <c r="N4603" s="8">
        <f t="shared" si="215"/>
        <v>1.449272839306093</v>
      </c>
    </row>
    <row r="4604" spans="1:14" x14ac:dyDescent="0.35">
      <c r="A4604" s="4">
        <v>2</v>
      </c>
      <c r="B4604" s="4">
        <f t="shared" si="213"/>
        <v>-0.15518246266652197</v>
      </c>
      <c r="G4604" s="4">
        <v>31</v>
      </c>
      <c r="H4604" s="4">
        <f t="shared" si="214"/>
        <v>1.1650675560533121</v>
      </c>
      <c r="M4604" s="6">
        <v>0.33100000000000002</v>
      </c>
      <c r="N4604" s="8">
        <f t="shared" si="215"/>
        <v>-6.8422152003866588</v>
      </c>
    </row>
    <row r="4605" spans="1:14" x14ac:dyDescent="0.35">
      <c r="A4605" s="4">
        <v>1</v>
      </c>
      <c r="B4605" s="4">
        <f t="shared" si="213"/>
        <v>-0.3718571701143138</v>
      </c>
      <c r="G4605" s="4">
        <v>6</v>
      </c>
      <c r="H4605" s="4">
        <f t="shared" si="214"/>
        <v>8.4473361789639632E-3</v>
      </c>
      <c r="M4605" s="6">
        <v>0.57599999999999996</v>
      </c>
      <c r="N4605" s="8">
        <f t="shared" si="215"/>
        <v>-1.0483696049594831E-2</v>
      </c>
    </row>
    <row r="4606" spans="1:14" x14ac:dyDescent="0.35">
      <c r="A4606" s="4">
        <v>2</v>
      </c>
      <c r="B4606" s="4">
        <f t="shared" si="213"/>
        <v>-0.15518246266652197</v>
      </c>
      <c r="G4606" s="4">
        <v>54</v>
      </c>
      <c r="H4606" s="4">
        <f t="shared" si="214"/>
        <v>6.158108074464729</v>
      </c>
      <c r="M4606" s="6">
        <v>0.59099999999999997</v>
      </c>
      <c r="N4606" s="8">
        <f t="shared" si="215"/>
        <v>-1.5621373716409846E-3</v>
      </c>
    </row>
    <row r="4607" spans="1:14" x14ac:dyDescent="0.35">
      <c r="A4607" s="4">
        <v>2</v>
      </c>
      <c r="B4607" s="4">
        <f t="shared" si="213"/>
        <v>-0.15518246266652197</v>
      </c>
      <c r="G4607" s="4">
        <v>0</v>
      </c>
      <c r="H4607" s="4">
        <f t="shared" si="214"/>
        <v>0</v>
      </c>
      <c r="M4607" s="6">
        <v>0.60699999999999998</v>
      </c>
      <c r="N4607" s="8">
        <f t="shared" si="215"/>
        <v>-2.5525908235393989E-7</v>
      </c>
    </row>
    <row r="4608" spans="1:14" x14ac:dyDescent="0.35">
      <c r="A4608" s="4">
        <v>1</v>
      </c>
      <c r="B4608" s="4">
        <f t="shared" si="213"/>
        <v>-0.3718571701143138</v>
      </c>
      <c r="G4608" s="4">
        <v>0</v>
      </c>
      <c r="H4608" s="4">
        <f t="shared" si="214"/>
        <v>0</v>
      </c>
      <c r="M4608" s="6">
        <v>0.78800000000000003</v>
      </c>
      <c r="N4608" s="8">
        <f t="shared" si="215"/>
        <v>1.8813375100095977</v>
      </c>
    </row>
    <row r="4609" spans="1:14" x14ac:dyDescent="0.35">
      <c r="A4609" s="4">
        <v>4</v>
      </c>
      <c r="B4609" s="4">
        <f t="shared" si="213"/>
        <v>-5.2615367038240336E-3</v>
      </c>
      <c r="G4609" s="4">
        <v>74</v>
      </c>
      <c r="H4609" s="4">
        <f t="shared" si="214"/>
        <v>15.847515536039316</v>
      </c>
      <c r="M4609" s="6">
        <v>0.71799999999999997</v>
      </c>
      <c r="N4609" s="8">
        <f t="shared" si="215"/>
        <v>0.42970565120947624</v>
      </c>
    </row>
    <row r="4610" spans="1:14" x14ac:dyDescent="0.35">
      <c r="A4610" s="4">
        <v>4</v>
      </c>
      <c r="B4610" s="4">
        <f t="shared" ref="B4610:B4673" si="216">((A4610-E$3)/E$4)^3</f>
        <v>-5.2615367038240336E-3</v>
      </c>
      <c r="G4610" s="4">
        <v>72</v>
      </c>
      <c r="H4610" s="4">
        <f t="shared" ref="H4610:H4673" si="217">((G4610-K$3)/K$4)^3</f>
        <v>14.596996917249726</v>
      </c>
      <c r="M4610" s="6">
        <v>0.71799999999999997</v>
      </c>
      <c r="N4610" s="8">
        <f t="shared" ref="N4610:N4673" si="218">((M4610-Q$3)/Q$4)^3</f>
        <v>0.42970565120947624</v>
      </c>
    </row>
    <row r="4611" spans="1:14" x14ac:dyDescent="0.35">
      <c r="A4611" s="4">
        <v>10</v>
      </c>
      <c r="B4611" s="4">
        <f t="shared" si="216"/>
        <v>0.76964184735633479</v>
      </c>
      <c r="G4611" s="4">
        <v>46</v>
      </c>
      <c r="H4611" s="4">
        <f t="shared" si="217"/>
        <v>3.8066199736835009</v>
      </c>
      <c r="M4611" s="6">
        <v>0.247</v>
      </c>
      <c r="N4611" s="8">
        <f t="shared" si="218"/>
        <v>-15.148191403180736</v>
      </c>
    </row>
    <row r="4612" spans="1:14" x14ac:dyDescent="0.35">
      <c r="A4612" s="4">
        <v>1</v>
      </c>
      <c r="B4612" s="4">
        <f t="shared" si="216"/>
        <v>-0.3718571701143138</v>
      </c>
      <c r="G4612" s="4">
        <v>28</v>
      </c>
      <c r="H4612" s="4">
        <f t="shared" si="217"/>
        <v>0.85849964722507843</v>
      </c>
      <c r="M4612" s="6">
        <v>0.42299999999999999</v>
      </c>
      <c r="N4612" s="8">
        <f t="shared" si="218"/>
        <v>-2.0375011464551127</v>
      </c>
    </row>
    <row r="4613" spans="1:14" x14ac:dyDescent="0.35">
      <c r="A4613" s="4">
        <v>3</v>
      </c>
      <c r="B4613" s="4">
        <f t="shared" si="216"/>
        <v>-4.4986550222447359E-2</v>
      </c>
      <c r="G4613" s="4">
        <v>0</v>
      </c>
      <c r="H4613" s="4">
        <f t="shared" si="217"/>
        <v>0</v>
      </c>
      <c r="M4613" s="6">
        <v>0.70099999999999996</v>
      </c>
      <c r="N4613" s="8">
        <f t="shared" si="218"/>
        <v>0.25977863528014927</v>
      </c>
    </row>
    <row r="4614" spans="1:14" x14ac:dyDescent="0.35">
      <c r="A4614" s="4">
        <v>19</v>
      </c>
      <c r="B4614" s="4">
        <f t="shared" si="216"/>
        <v>16.61947512824225</v>
      </c>
      <c r="G4614" s="4">
        <v>28</v>
      </c>
      <c r="H4614" s="4">
        <f t="shared" si="217"/>
        <v>0.85849964722507843</v>
      </c>
      <c r="M4614" s="6">
        <v>0.40200000000000002</v>
      </c>
      <c r="N4614" s="8">
        <f t="shared" si="218"/>
        <v>-2.8134420581281825</v>
      </c>
    </row>
    <row r="4615" spans="1:14" x14ac:dyDescent="0.35">
      <c r="A4615" s="4">
        <v>7</v>
      </c>
      <c r="B4615" s="4">
        <f t="shared" si="216"/>
        <v>5.1167071081998236E-2</v>
      </c>
      <c r="G4615" s="4">
        <v>19</v>
      </c>
      <c r="H4615" s="4">
        <f t="shared" si="217"/>
        <v>0.26824203171997135</v>
      </c>
      <c r="M4615" s="6">
        <v>0.46100000000000002</v>
      </c>
      <c r="N4615" s="8">
        <f t="shared" si="218"/>
        <v>-1.021877075778473</v>
      </c>
    </row>
    <row r="4616" spans="1:14" x14ac:dyDescent="0.35">
      <c r="A4616" s="4">
        <v>2</v>
      </c>
      <c r="B4616" s="4">
        <f t="shared" si="216"/>
        <v>-0.15518246266652197</v>
      </c>
      <c r="G4616" s="4">
        <v>36</v>
      </c>
      <c r="H4616" s="4">
        <f t="shared" si="217"/>
        <v>1.8246246146562157</v>
      </c>
      <c r="M4616" s="6">
        <v>0.46899999999999997</v>
      </c>
      <c r="N4616" s="8">
        <f t="shared" si="218"/>
        <v>-0.863879039874064</v>
      </c>
    </row>
    <row r="4617" spans="1:14" x14ac:dyDescent="0.35">
      <c r="A4617" s="4">
        <v>2</v>
      </c>
      <c r="B4617" s="4">
        <f t="shared" si="216"/>
        <v>-0.15518246266652197</v>
      </c>
      <c r="G4617" s="4">
        <v>75</v>
      </c>
      <c r="H4617" s="4">
        <f t="shared" si="217"/>
        <v>16.498703474538985</v>
      </c>
      <c r="M4617" s="6">
        <v>0.89400000000000002</v>
      </c>
      <c r="N4617" s="8">
        <f t="shared" si="218"/>
        <v>7.5430505028365973</v>
      </c>
    </row>
    <row r="4618" spans="1:14" x14ac:dyDescent="0.35">
      <c r="A4618" s="4">
        <v>2</v>
      </c>
      <c r="B4618" s="4">
        <f t="shared" si="216"/>
        <v>-0.15518246266652197</v>
      </c>
      <c r="G4618" s="4">
        <v>0</v>
      </c>
      <c r="H4618" s="4">
        <f t="shared" si="217"/>
        <v>0</v>
      </c>
      <c r="M4618" s="6">
        <v>0.74199999999999999</v>
      </c>
      <c r="N4618" s="8">
        <f t="shared" si="218"/>
        <v>0.77651361118399553</v>
      </c>
    </row>
    <row r="4619" spans="1:14" x14ac:dyDescent="0.35">
      <c r="A4619" s="4">
        <v>4</v>
      </c>
      <c r="B4619" s="4">
        <f t="shared" si="216"/>
        <v>-5.2615367038240336E-3</v>
      </c>
      <c r="G4619" s="4">
        <v>0</v>
      </c>
      <c r="H4619" s="4">
        <f t="shared" si="217"/>
        <v>0</v>
      </c>
      <c r="M4619" s="6">
        <v>0.71799999999999997</v>
      </c>
      <c r="N4619" s="8">
        <f t="shared" si="218"/>
        <v>0.42970565120947624</v>
      </c>
    </row>
    <row r="4620" spans="1:14" x14ac:dyDescent="0.35">
      <c r="A4620" s="4">
        <v>6</v>
      </c>
      <c r="B4620" s="4">
        <f t="shared" si="216"/>
        <v>6.8073778701327808E-3</v>
      </c>
      <c r="G4620" s="4">
        <v>0</v>
      </c>
      <c r="H4620" s="4">
        <f t="shared" si="217"/>
        <v>0</v>
      </c>
      <c r="M4620" s="6">
        <v>0.58499999999999996</v>
      </c>
      <c r="N4620" s="8">
        <f t="shared" si="218"/>
        <v>-3.8819936858601068E-3</v>
      </c>
    </row>
    <row r="4621" spans="1:14" x14ac:dyDescent="0.35">
      <c r="A4621" s="4">
        <v>11</v>
      </c>
      <c r="B4621" s="4">
        <f t="shared" si="216"/>
        <v>1.3242916585882474</v>
      </c>
      <c r="G4621" s="4">
        <v>68</v>
      </c>
      <c r="H4621" s="4">
        <f t="shared" si="217"/>
        <v>12.296818562148129</v>
      </c>
      <c r="M4621" s="6">
        <v>0.33900000000000002</v>
      </c>
      <c r="N4621" s="8">
        <f t="shared" si="218"/>
        <v>-6.2661936566984791</v>
      </c>
    </row>
    <row r="4622" spans="1:14" x14ac:dyDescent="0.35">
      <c r="A4622" s="4">
        <v>3</v>
      </c>
      <c r="B4622" s="4">
        <f t="shared" si="216"/>
        <v>-4.4986550222447359E-2</v>
      </c>
      <c r="G4622" s="4">
        <v>50</v>
      </c>
      <c r="H4622" s="4">
        <f t="shared" si="217"/>
        <v>4.8885047331967373</v>
      </c>
      <c r="M4622" s="6">
        <v>0.81599999999999995</v>
      </c>
      <c r="N4622" s="8">
        <f t="shared" si="218"/>
        <v>2.9024614706225846</v>
      </c>
    </row>
    <row r="4623" spans="1:14" x14ac:dyDescent="0.35">
      <c r="A4623" s="4">
        <v>7</v>
      </c>
      <c r="B4623" s="4">
        <f t="shared" si="216"/>
        <v>5.1167071081998236E-2</v>
      </c>
      <c r="G4623" s="4">
        <v>0</v>
      </c>
      <c r="H4623" s="4">
        <f t="shared" si="217"/>
        <v>0</v>
      </c>
      <c r="M4623" s="6">
        <v>0.59199999999999997</v>
      </c>
      <c r="N4623" s="8">
        <f t="shared" si="218"/>
        <v>-1.3012868720779327E-3</v>
      </c>
    </row>
    <row r="4624" spans="1:14" x14ac:dyDescent="0.35">
      <c r="A4624" s="4">
        <v>5</v>
      </c>
      <c r="B4624" s="4">
        <f t="shared" si="216"/>
        <v>4.7396761401866345E-7</v>
      </c>
      <c r="G4624" s="4">
        <v>53</v>
      </c>
      <c r="H4624" s="4">
        <f t="shared" si="217"/>
        <v>5.8222873533130457</v>
      </c>
      <c r="M4624" s="6">
        <v>0.68</v>
      </c>
      <c r="N4624" s="8">
        <f t="shared" si="218"/>
        <v>0.12063045172314857</v>
      </c>
    </row>
    <row r="4625" spans="1:14" x14ac:dyDescent="0.35">
      <c r="A4625" s="4">
        <v>3</v>
      </c>
      <c r="B4625" s="4">
        <f t="shared" si="216"/>
        <v>-4.4986550222447359E-2</v>
      </c>
      <c r="G4625" s="4">
        <v>45</v>
      </c>
      <c r="H4625" s="4">
        <f t="shared" si="217"/>
        <v>3.5637199505004213</v>
      </c>
      <c r="M4625" s="6">
        <v>0.57899999999999996</v>
      </c>
      <c r="N4625" s="8">
        <f t="shared" si="218"/>
        <v>-7.7972803672016278E-3</v>
      </c>
    </row>
    <row r="4626" spans="1:14" x14ac:dyDescent="0.35">
      <c r="A4626" s="4">
        <v>10</v>
      </c>
      <c r="B4626" s="4">
        <f t="shared" si="216"/>
        <v>0.76964184735633479</v>
      </c>
      <c r="G4626" s="4">
        <v>0</v>
      </c>
      <c r="H4626" s="4">
        <f t="shared" si="217"/>
        <v>0</v>
      </c>
      <c r="M4626" s="6">
        <v>0.60799999999999998</v>
      </c>
      <c r="N4626" s="8">
        <f t="shared" si="218"/>
        <v>1.3420343207660652E-10</v>
      </c>
    </row>
    <row r="4627" spans="1:14" x14ac:dyDescent="0.35">
      <c r="A4627" s="4">
        <v>2</v>
      </c>
      <c r="B4627" s="4">
        <f t="shared" si="216"/>
        <v>-0.15518246266652197</v>
      </c>
      <c r="G4627" s="4">
        <v>18</v>
      </c>
      <c r="H4627" s="4">
        <f t="shared" si="217"/>
        <v>0.22807807683202697</v>
      </c>
      <c r="M4627" s="6">
        <v>0.6</v>
      </c>
      <c r="N4627" s="8">
        <f t="shared" si="218"/>
        <v>-1.6038316030604594E-4</v>
      </c>
    </row>
    <row r="4628" spans="1:14" x14ac:dyDescent="0.35">
      <c r="A4628" s="4">
        <v>4</v>
      </c>
      <c r="B4628" s="4">
        <f t="shared" si="216"/>
        <v>-5.2615367038240336E-3</v>
      </c>
      <c r="G4628" s="4">
        <v>31</v>
      </c>
      <c r="H4628" s="4">
        <f t="shared" si="217"/>
        <v>1.1650675560533121</v>
      </c>
      <c r="M4628" s="6">
        <v>0.56699999999999995</v>
      </c>
      <c r="N4628" s="8">
        <f t="shared" si="218"/>
        <v>-2.2084365043111551E-2</v>
      </c>
    </row>
    <row r="4629" spans="1:14" x14ac:dyDescent="0.35">
      <c r="A4629" s="4">
        <v>2</v>
      </c>
      <c r="B4629" s="4">
        <f t="shared" si="216"/>
        <v>-0.15518246266652197</v>
      </c>
      <c r="G4629" s="4">
        <v>0</v>
      </c>
      <c r="H4629" s="4">
        <f t="shared" si="217"/>
        <v>0</v>
      </c>
      <c r="M4629" s="6">
        <v>0.66700000000000004</v>
      </c>
      <c r="N4629" s="8">
        <f t="shared" si="218"/>
        <v>6.6422149911312289E-2</v>
      </c>
    </row>
    <row r="4630" spans="1:14" x14ac:dyDescent="0.35">
      <c r="A4630" s="4">
        <v>3</v>
      </c>
      <c r="B4630" s="4">
        <f t="shared" si="216"/>
        <v>-4.4986550222447359E-2</v>
      </c>
      <c r="G4630" s="4">
        <v>55</v>
      </c>
      <c r="H4630" s="4">
        <f t="shared" si="217"/>
        <v>6.5065997998848584</v>
      </c>
      <c r="M4630" s="6">
        <v>0.26100000000000001</v>
      </c>
      <c r="N4630" s="8">
        <f t="shared" si="218"/>
        <v>-13.452925144365063</v>
      </c>
    </row>
    <row r="4631" spans="1:14" x14ac:dyDescent="0.35">
      <c r="A4631" s="4">
        <v>8</v>
      </c>
      <c r="B4631" s="4">
        <f t="shared" si="216"/>
        <v>0.16908744968147643</v>
      </c>
      <c r="G4631" s="4">
        <v>39</v>
      </c>
      <c r="H4631" s="4">
        <f t="shared" si="217"/>
        <v>2.3198496981479786</v>
      </c>
      <c r="M4631" s="6">
        <v>0.39700000000000002</v>
      </c>
      <c r="N4631" s="8">
        <f t="shared" si="218"/>
        <v>-3.0233949071104225</v>
      </c>
    </row>
    <row r="4632" spans="1:14" x14ac:dyDescent="0.35">
      <c r="A4632" s="4">
        <v>2</v>
      </c>
      <c r="B4632" s="4">
        <f t="shared" si="216"/>
        <v>-0.15518246266652197</v>
      </c>
      <c r="G4632" s="4">
        <v>37</v>
      </c>
      <c r="H4632" s="4">
        <f t="shared" si="217"/>
        <v>1.9809394420049145</v>
      </c>
      <c r="M4632" s="6">
        <v>0.28999999999999998</v>
      </c>
      <c r="N4632" s="8">
        <f t="shared" si="218"/>
        <v>-10.353425992617325</v>
      </c>
    </row>
    <row r="4633" spans="1:14" x14ac:dyDescent="0.35">
      <c r="A4633" s="4">
        <v>3</v>
      </c>
      <c r="B4633" s="4">
        <f t="shared" si="216"/>
        <v>-4.4986550222447359E-2</v>
      </c>
      <c r="G4633" s="4">
        <v>54</v>
      </c>
      <c r="H4633" s="4">
        <f t="shared" si="217"/>
        <v>6.158108074464729</v>
      </c>
      <c r="M4633" s="6">
        <v>0.61199999999999999</v>
      </c>
      <c r="N4633" s="8">
        <f t="shared" si="218"/>
        <v>2.1796664218040906E-5</v>
      </c>
    </row>
    <row r="4634" spans="1:14" x14ac:dyDescent="0.35">
      <c r="A4634" s="4">
        <v>1</v>
      </c>
      <c r="B4634" s="4">
        <f t="shared" si="216"/>
        <v>-0.3718571701143138</v>
      </c>
      <c r="G4634" s="4">
        <v>37</v>
      </c>
      <c r="H4634" s="4">
        <f t="shared" si="217"/>
        <v>1.9809394420049145</v>
      </c>
      <c r="M4634" s="6">
        <v>0.503</v>
      </c>
      <c r="N4634" s="8">
        <f t="shared" si="218"/>
        <v>-0.37217707585333765</v>
      </c>
    </row>
    <row r="4635" spans="1:14" x14ac:dyDescent="0.35">
      <c r="A4635" s="4">
        <v>1</v>
      </c>
      <c r="B4635" s="4">
        <f t="shared" si="216"/>
        <v>-0.3718571701143138</v>
      </c>
      <c r="G4635" s="4">
        <v>0</v>
      </c>
      <c r="H4635" s="4">
        <f t="shared" si="217"/>
        <v>0</v>
      </c>
      <c r="M4635" s="6">
        <v>0.83199999999999996</v>
      </c>
      <c r="N4635" s="8">
        <f t="shared" si="218"/>
        <v>3.6248255526906048</v>
      </c>
    </row>
    <row r="4636" spans="1:14" x14ac:dyDescent="0.35">
      <c r="A4636" s="4">
        <v>1</v>
      </c>
      <c r="B4636" s="4">
        <f t="shared" si="216"/>
        <v>-0.3718571701143138</v>
      </c>
      <c r="G4636" s="4">
        <v>0</v>
      </c>
      <c r="H4636" s="4">
        <f t="shared" si="217"/>
        <v>0</v>
      </c>
      <c r="M4636" s="6">
        <v>0.76700000000000002</v>
      </c>
      <c r="N4636" s="8">
        <f t="shared" si="218"/>
        <v>1.2969162639578131</v>
      </c>
    </row>
    <row r="4637" spans="1:14" x14ac:dyDescent="0.35">
      <c r="A4637" s="4">
        <v>4</v>
      </c>
      <c r="B4637" s="4">
        <f t="shared" si="216"/>
        <v>-5.2615367038240336E-3</v>
      </c>
      <c r="G4637" s="4">
        <v>32</v>
      </c>
      <c r="H4637" s="4">
        <f t="shared" si="217"/>
        <v>1.2814921847791259</v>
      </c>
      <c r="M4637" s="6">
        <v>0.22500000000000001</v>
      </c>
      <c r="N4637" s="8">
        <f t="shared" si="218"/>
        <v>-18.090517300580384</v>
      </c>
    </row>
    <row r="4638" spans="1:14" x14ac:dyDescent="0.35">
      <c r="A4638" s="4">
        <v>2</v>
      </c>
      <c r="B4638" s="4">
        <f t="shared" si="216"/>
        <v>-0.15518246266652197</v>
      </c>
      <c r="G4638" s="4">
        <v>66</v>
      </c>
      <c r="H4638" s="4">
        <f t="shared" si="217"/>
        <v>11.243404454201036</v>
      </c>
      <c r="M4638" s="6">
        <v>0.59</v>
      </c>
      <c r="N4638" s="8">
        <f t="shared" si="218"/>
        <v>-1.8557066299306332E-3</v>
      </c>
    </row>
    <row r="4639" spans="1:14" x14ac:dyDescent="0.35">
      <c r="A4639" s="4">
        <v>1</v>
      </c>
      <c r="B4639" s="4">
        <f t="shared" si="216"/>
        <v>-0.3718571701143138</v>
      </c>
      <c r="G4639" s="4">
        <v>0</v>
      </c>
      <c r="H4639" s="4">
        <f t="shared" si="217"/>
        <v>0</v>
      </c>
      <c r="M4639" s="6">
        <v>0.503</v>
      </c>
      <c r="N4639" s="8">
        <f t="shared" si="218"/>
        <v>-0.37217707585333765</v>
      </c>
    </row>
    <row r="4640" spans="1:14" x14ac:dyDescent="0.35">
      <c r="A4640" s="4">
        <v>2</v>
      </c>
      <c r="B4640" s="4">
        <f t="shared" si="216"/>
        <v>-0.15518246266652197</v>
      </c>
      <c r="G4640" s="4">
        <v>27</v>
      </c>
      <c r="H4640" s="4">
        <f t="shared" si="217"/>
        <v>0.76976350930809112</v>
      </c>
      <c r="M4640" s="6">
        <v>0.59</v>
      </c>
      <c r="N4640" s="8">
        <f t="shared" si="218"/>
        <v>-1.8557066299306332E-3</v>
      </c>
    </row>
    <row r="4641" spans="1:14" x14ac:dyDescent="0.35">
      <c r="A4641" s="4">
        <v>6</v>
      </c>
      <c r="B4641" s="4">
        <f t="shared" si="216"/>
        <v>6.8073778701327808E-3</v>
      </c>
      <c r="G4641" s="4">
        <v>0</v>
      </c>
      <c r="H4641" s="4">
        <f t="shared" si="217"/>
        <v>0</v>
      </c>
      <c r="M4641" s="6">
        <v>0.75700000000000001</v>
      </c>
      <c r="N4641" s="8">
        <f t="shared" si="218"/>
        <v>1.0673833411055931</v>
      </c>
    </row>
    <row r="4642" spans="1:14" x14ac:dyDescent="0.35">
      <c r="A4642" s="4">
        <v>2</v>
      </c>
      <c r="B4642" s="4">
        <f t="shared" si="216"/>
        <v>-0.15518246266652197</v>
      </c>
      <c r="G4642" s="4">
        <v>23</v>
      </c>
      <c r="H4642" s="4">
        <f t="shared" si="217"/>
        <v>0.47582749671043761</v>
      </c>
      <c r="M4642" s="6">
        <v>0.623</v>
      </c>
      <c r="N4642" s="8">
        <f t="shared" si="218"/>
        <v>1.1037056238393007E-3</v>
      </c>
    </row>
    <row r="4643" spans="1:14" x14ac:dyDescent="0.35">
      <c r="A4643" s="4">
        <v>5</v>
      </c>
      <c r="B4643" s="4">
        <f t="shared" si="216"/>
        <v>4.7396761401866345E-7</v>
      </c>
      <c r="G4643" s="4">
        <v>81</v>
      </c>
      <c r="H4643" s="4">
        <f t="shared" si="217"/>
        <v>20.783614751318456</v>
      </c>
      <c r="M4643" s="6">
        <v>0.45100000000000001</v>
      </c>
      <c r="N4643" s="8">
        <f t="shared" si="218"/>
        <v>-1.2450528618280252</v>
      </c>
    </row>
    <row r="4644" spans="1:14" x14ac:dyDescent="0.35">
      <c r="A4644" s="4">
        <v>4</v>
      </c>
      <c r="B4644" s="4">
        <f t="shared" si="216"/>
        <v>-5.2615367038240336E-3</v>
      </c>
      <c r="G4644" s="4">
        <v>81</v>
      </c>
      <c r="H4644" s="4">
        <f t="shared" si="217"/>
        <v>20.783614751318456</v>
      </c>
      <c r="M4644" s="6">
        <v>0.76300000000000001</v>
      </c>
      <c r="N4644" s="8">
        <f t="shared" si="218"/>
        <v>1.2015212144174969</v>
      </c>
    </row>
    <row r="4645" spans="1:14" x14ac:dyDescent="0.35">
      <c r="A4645" s="4">
        <v>2</v>
      </c>
      <c r="B4645" s="4">
        <f t="shared" si="216"/>
        <v>-0.15518246266652197</v>
      </c>
      <c r="G4645" s="4">
        <v>57</v>
      </c>
      <c r="H4645" s="4">
        <f t="shared" si="217"/>
        <v>7.2425348564392262</v>
      </c>
      <c r="M4645" s="6">
        <v>0.54900000000000004</v>
      </c>
      <c r="N4645" s="8">
        <f t="shared" si="218"/>
        <v>-6.5919596134517061E-2</v>
      </c>
    </row>
    <row r="4646" spans="1:14" x14ac:dyDescent="0.35">
      <c r="A4646" s="4">
        <v>3</v>
      </c>
      <c r="B4646" s="4">
        <f t="shared" si="216"/>
        <v>-4.4986550222447359E-2</v>
      </c>
      <c r="G4646" s="4">
        <v>40</v>
      </c>
      <c r="H4646" s="4">
        <f t="shared" si="217"/>
        <v>2.5029144233967302</v>
      </c>
      <c r="M4646" s="6">
        <v>0.69199999999999995</v>
      </c>
      <c r="N4646" s="8">
        <f t="shared" si="218"/>
        <v>0.19147163611711915</v>
      </c>
    </row>
    <row r="4647" spans="1:14" x14ac:dyDescent="0.35">
      <c r="A4647" s="4">
        <v>1</v>
      </c>
      <c r="B4647" s="4">
        <f t="shared" si="216"/>
        <v>-0.3718571701143138</v>
      </c>
      <c r="G4647" s="4">
        <v>14</v>
      </c>
      <c r="H4647" s="4">
        <f t="shared" si="217"/>
        <v>0.1073124559031348</v>
      </c>
      <c r="M4647" s="6">
        <v>0.377</v>
      </c>
      <c r="N4647" s="8">
        <f t="shared" si="218"/>
        <v>-3.9675589736701231</v>
      </c>
    </row>
    <row r="4648" spans="1:14" x14ac:dyDescent="0.35">
      <c r="A4648" s="4">
        <v>3</v>
      </c>
      <c r="B4648" s="4">
        <f t="shared" si="216"/>
        <v>-4.4986550222447359E-2</v>
      </c>
      <c r="G4648" s="4">
        <v>6</v>
      </c>
      <c r="H4648" s="4">
        <f t="shared" si="217"/>
        <v>8.4473361789639632E-3</v>
      </c>
      <c r="M4648" s="6">
        <v>0.54400000000000004</v>
      </c>
      <c r="N4648" s="8">
        <f t="shared" si="218"/>
        <v>-8.4164204935821954E-2</v>
      </c>
    </row>
    <row r="4649" spans="1:14" x14ac:dyDescent="0.35">
      <c r="A4649" s="4">
        <v>1</v>
      </c>
      <c r="B4649" s="4">
        <f t="shared" si="216"/>
        <v>-0.3718571701143138</v>
      </c>
      <c r="G4649" s="4">
        <v>26</v>
      </c>
      <c r="H4649" s="4">
        <f t="shared" si="217"/>
        <v>0.68736287352532688</v>
      </c>
      <c r="M4649" s="6">
        <v>0.754</v>
      </c>
      <c r="N4649" s="8">
        <f t="shared" si="218"/>
        <v>1.0042309320721532</v>
      </c>
    </row>
    <row r="4650" spans="1:14" x14ac:dyDescent="0.35">
      <c r="A4650" s="4">
        <v>3</v>
      </c>
      <c r="B4650" s="4">
        <f t="shared" si="216"/>
        <v>-4.4986550222447359E-2</v>
      </c>
      <c r="G4650" s="4">
        <v>38</v>
      </c>
      <c r="H4650" s="4">
        <f t="shared" si="217"/>
        <v>2.1459362537597708</v>
      </c>
      <c r="M4650" s="6">
        <v>0.78900000000000003</v>
      </c>
      <c r="N4650" s="8">
        <f t="shared" si="218"/>
        <v>1.9128545066973117</v>
      </c>
    </row>
    <row r="4651" spans="1:14" x14ac:dyDescent="0.35">
      <c r="A4651" s="4">
        <v>1</v>
      </c>
      <c r="B4651" s="4">
        <f t="shared" si="216"/>
        <v>-0.3718571701143138</v>
      </c>
      <c r="G4651" s="4">
        <v>30</v>
      </c>
      <c r="H4651" s="4">
        <f t="shared" si="217"/>
        <v>1.0559170223704955</v>
      </c>
      <c r="M4651" s="6">
        <v>0.66700000000000004</v>
      </c>
      <c r="N4651" s="8">
        <f t="shared" si="218"/>
        <v>6.6422149911312289E-2</v>
      </c>
    </row>
    <row r="4652" spans="1:14" x14ac:dyDescent="0.35">
      <c r="A4652" s="4">
        <v>4</v>
      </c>
      <c r="B4652" s="4">
        <f t="shared" si="216"/>
        <v>-5.2615367038240336E-3</v>
      </c>
      <c r="G4652" s="4">
        <v>56</v>
      </c>
      <c r="H4652" s="4">
        <f t="shared" si="217"/>
        <v>6.8679971778006275</v>
      </c>
      <c r="M4652" s="6">
        <v>0.59299999999999997</v>
      </c>
      <c r="N4652" s="8">
        <f t="shared" si="218"/>
        <v>-1.0712220059962694E-3</v>
      </c>
    </row>
    <row r="4653" spans="1:14" x14ac:dyDescent="0.35">
      <c r="A4653" s="4">
        <v>1</v>
      </c>
      <c r="B4653" s="4">
        <f t="shared" si="216"/>
        <v>-0.3718571701143138</v>
      </c>
      <c r="G4653" s="4">
        <v>25</v>
      </c>
      <c r="H4653" s="4">
        <f t="shared" si="217"/>
        <v>0.61106309164959216</v>
      </c>
      <c r="M4653" s="6">
        <v>0.47099999999999997</v>
      </c>
      <c r="N4653" s="8">
        <f t="shared" si="218"/>
        <v>-0.82710379378928522</v>
      </c>
    </row>
    <row r="4654" spans="1:14" x14ac:dyDescent="0.35">
      <c r="A4654" s="4">
        <v>3</v>
      </c>
      <c r="B4654" s="4">
        <f t="shared" si="216"/>
        <v>-4.4986550222447359E-2</v>
      </c>
      <c r="G4654" s="4">
        <v>0</v>
      </c>
      <c r="H4654" s="4">
        <f t="shared" si="217"/>
        <v>0</v>
      </c>
      <c r="M4654" s="6">
        <v>0.46600000000000003</v>
      </c>
      <c r="N4654" s="8">
        <f t="shared" si="218"/>
        <v>-0.92106094210415856</v>
      </c>
    </row>
    <row r="4655" spans="1:14" x14ac:dyDescent="0.35">
      <c r="A4655" s="4">
        <v>1</v>
      </c>
      <c r="B4655" s="4">
        <f t="shared" si="216"/>
        <v>-0.3718571701143138</v>
      </c>
      <c r="G4655" s="4">
        <v>64</v>
      </c>
      <c r="H4655" s="4">
        <f t="shared" si="217"/>
        <v>10.251937478233007</v>
      </c>
      <c r="M4655" s="6">
        <v>0.56599999999999995</v>
      </c>
      <c r="N4655" s="8">
        <f t="shared" si="218"/>
        <v>-2.3743122084401914E-2</v>
      </c>
    </row>
    <row r="4656" spans="1:14" x14ac:dyDescent="0.35">
      <c r="A4656" s="4">
        <v>5</v>
      </c>
      <c r="B4656" s="4">
        <f t="shared" si="216"/>
        <v>4.7396761401866345E-7</v>
      </c>
      <c r="G4656" s="4">
        <v>16</v>
      </c>
      <c r="H4656" s="4">
        <f t="shared" si="217"/>
        <v>0.16018652309739073</v>
      </c>
      <c r="M4656" s="6">
        <v>0.39200000000000002</v>
      </c>
      <c r="N4656" s="8">
        <f t="shared" si="218"/>
        <v>-3.2435413825000849</v>
      </c>
    </row>
    <row r="4657" spans="1:14" x14ac:dyDescent="0.35">
      <c r="A4657" s="4">
        <v>6</v>
      </c>
      <c r="B4657" s="4">
        <f t="shared" si="216"/>
        <v>6.8073778701327808E-3</v>
      </c>
      <c r="G4657" s="4">
        <v>18</v>
      </c>
      <c r="H4657" s="4">
        <f t="shared" si="217"/>
        <v>0.22807807683202697</v>
      </c>
      <c r="M4657" s="6">
        <v>0.45900000000000002</v>
      </c>
      <c r="N4657" s="8">
        <f t="shared" si="218"/>
        <v>-1.0641781726557076</v>
      </c>
    </row>
    <row r="4658" spans="1:14" x14ac:dyDescent="0.35">
      <c r="A4658" s="4">
        <v>1</v>
      </c>
      <c r="B4658" s="4">
        <f t="shared" si="216"/>
        <v>-0.3718571701143138</v>
      </c>
      <c r="G4658" s="4">
        <v>0</v>
      </c>
      <c r="H4658" s="4">
        <f t="shared" si="217"/>
        <v>0</v>
      </c>
      <c r="M4658" s="6">
        <v>0.56599999999999995</v>
      </c>
      <c r="N4658" s="8">
        <f t="shared" si="218"/>
        <v>-2.3743122084401914E-2</v>
      </c>
    </row>
    <row r="4659" spans="1:14" x14ac:dyDescent="0.35">
      <c r="A4659" s="4">
        <v>2</v>
      </c>
      <c r="B4659" s="4">
        <f t="shared" si="216"/>
        <v>-0.15518246266652197</v>
      </c>
      <c r="G4659" s="4">
        <v>0</v>
      </c>
      <c r="H4659" s="4">
        <f t="shared" si="217"/>
        <v>0</v>
      </c>
      <c r="M4659" s="6">
        <v>0.76600000000000001</v>
      </c>
      <c r="N4659" s="8">
        <f t="shared" si="218"/>
        <v>1.2726110674592019</v>
      </c>
    </row>
    <row r="4660" spans="1:14" x14ac:dyDescent="0.35">
      <c r="A4660" s="4">
        <v>1</v>
      </c>
      <c r="B4660" s="4">
        <f t="shared" si="216"/>
        <v>-0.3718571701143138</v>
      </c>
      <c r="G4660" s="4">
        <v>52</v>
      </c>
      <c r="H4660" s="4">
        <f t="shared" si="217"/>
        <v>5.498902988202615</v>
      </c>
      <c r="M4660" s="6">
        <v>0.625</v>
      </c>
      <c r="N4660" s="8">
        <f t="shared" si="218"/>
        <v>1.6038606977680811E-3</v>
      </c>
    </row>
    <row r="4661" spans="1:14" x14ac:dyDescent="0.35">
      <c r="A4661" s="4">
        <v>2</v>
      </c>
      <c r="B4661" s="4">
        <f t="shared" si="216"/>
        <v>-0.15518246266652197</v>
      </c>
      <c r="G4661" s="4">
        <v>31</v>
      </c>
      <c r="H4661" s="4">
        <f t="shared" si="217"/>
        <v>1.1650675560533121</v>
      </c>
      <c r="M4661" s="6">
        <v>0.45200000000000001</v>
      </c>
      <c r="N4661" s="8">
        <f t="shared" si="218"/>
        <v>-1.2214020764708653</v>
      </c>
    </row>
    <row r="4662" spans="1:14" x14ac:dyDescent="0.35">
      <c r="A4662" s="4">
        <v>1</v>
      </c>
      <c r="B4662" s="4">
        <f t="shared" si="216"/>
        <v>-0.3718571701143138</v>
      </c>
      <c r="G4662" s="4">
        <v>21</v>
      </c>
      <c r="H4662" s="4">
        <f t="shared" si="217"/>
        <v>0.36217953867307984</v>
      </c>
      <c r="M4662" s="6">
        <v>0.61199999999999999</v>
      </c>
      <c r="N4662" s="8">
        <f t="shared" si="218"/>
        <v>2.1796664218040906E-5</v>
      </c>
    </row>
    <row r="4663" spans="1:14" x14ac:dyDescent="0.35">
      <c r="A4663" s="4">
        <v>3</v>
      </c>
      <c r="B4663" s="4">
        <f t="shared" si="216"/>
        <v>-4.4986550222447359E-2</v>
      </c>
      <c r="G4663" s="4">
        <v>0</v>
      </c>
      <c r="H4663" s="4">
        <f t="shared" si="217"/>
        <v>0</v>
      </c>
      <c r="M4663" s="6">
        <v>0.55300000000000005</v>
      </c>
      <c r="N4663" s="8">
        <f t="shared" si="218"/>
        <v>-5.3385888187400352E-2</v>
      </c>
    </row>
    <row r="4664" spans="1:14" x14ac:dyDescent="0.35">
      <c r="A4664" s="4">
        <v>4</v>
      </c>
      <c r="B4664" s="4">
        <f t="shared" si="216"/>
        <v>-5.2615367038240336E-3</v>
      </c>
      <c r="G4664" s="4">
        <v>76</v>
      </c>
      <c r="H4664" s="4">
        <f t="shared" si="217"/>
        <v>17.167490030078167</v>
      </c>
      <c r="M4664" s="6">
        <v>0.64400000000000002</v>
      </c>
      <c r="N4664" s="8">
        <f t="shared" si="218"/>
        <v>1.5125728162088608E-2</v>
      </c>
    </row>
    <row r="4665" spans="1:14" x14ac:dyDescent="0.35">
      <c r="A4665" s="4">
        <v>4</v>
      </c>
      <c r="B4665" s="4">
        <f t="shared" si="216"/>
        <v>-5.2615367038240336E-3</v>
      </c>
      <c r="G4665" s="4">
        <v>3</v>
      </c>
      <c r="H4665" s="4">
        <f t="shared" si="217"/>
        <v>1.0559170223704954E-3</v>
      </c>
      <c r="M4665" s="6">
        <v>0.64900000000000002</v>
      </c>
      <c r="N4665" s="8">
        <f t="shared" si="218"/>
        <v>2.2327052024417076E-2</v>
      </c>
    </row>
    <row r="4666" spans="1:14" x14ac:dyDescent="0.35">
      <c r="A4666" s="4">
        <v>4</v>
      </c>
      <c r="B4666" s="4">
        <f t="shared" si="216"/>
        <v>-5.2615367038240336E-3</v>
      </c>
      <c r="G4666" s="4">
        <v>56</v>
      </c>
      <c r="H4666" s="4">
        <f t="shared" si="217"/>
        <v>6.8679971778006275</v>
      </c>
      <c r="M4666" s="6">
        <v>0.371</v>
      </c>
      <c r="N4666" s="8">
        <f t="shared" si="218"/>
        <v>-4.2849243258224643</v>
      </c>
    </row>
    <row r="4667" spans="1:14" x14ac:dyDescent="0.35">
      <c r="A4667" s="4">
        <v>14</v>
      </c>
      <c r="B4667" s="4">
        <f t="shared" si="216"/>
        <v>4.4378262948011065</v>
      </c>
      <c r="G4667" s="4">
        <v>77</v>
      </c>
      <c r="H4667" s="4">
        <f t="shared" si="217"/>
        <v>17.854109850884047</v>
      </c>
      <c r="M4667" s="6">
        <v>0.29099999999999998</v>
      </c>
      <c r="N4667" s="8">
        <f t="shared" si="218"/>
        <v>-10.256036190919922</v>
      </c>
    </row>
    <row r="4668" spans="1:14" x14ac:dyDescent="0.35">
      <c r="A4668" s="4">
        <v>1</v>
      </c>
      <c r="B4668" s="4">
        <f t="shared" si="216"/>
        <v>-0.3718571701143138</v>
      </c>
      <c r="G4668" s="4">
        <v>0</v>
      </c>
      <c r="H4668" s="4">
        <f t="shared" si="217"/>
        <v>0</v>
      </c>
      <c r="M4668" s="6">
        <v>0.67200000000000004</v>
      </c>
      <c r="N4668" s="8">
        <f t="shared" si="218"/>
        <v>8.4755546534409421E-2</v>
      </c>
    </row>
    <row r="4669" spans="1:14" x14ac:dyDescent="0.35">
      <c r="A4669" s="4">
        <v>4</v>
      </c>
      <c r="B4669" s="4">
        <f t="shared" si="216"/>
        <v>-5.2615367038240336E-3</v>
      </c>
      <c r="G4669" s="4">
        <v>0</v>
      </c>
      <c r="H4669" s="4">
        <f t="shared" si="217"/>
        <v>0</v>
      </c>
      <c r="M4669" s="6">
        <v>0.65900000000000003</v>
      </c>
      <c r="N4669" s="8">
        <f t="shared" si="218"/>
        <v>4.292652831688485E-2</v>
      </c>
    </row>
    <row r="4670" spans="1:14" x14ac:dyDescent="0.35">
      <c r="A4670" s="4">
        <v>1</v>
      </c>
      <c r="B4670" s="4">
        <f t="shared" si="216"/>
        <v>-0.3718571701143138</v>
      </c>
      <c r="G4670" s="4">
        <v>67</v>
      </c>
      <c r="H4670" s="4">
        <f t="shared" si="217"/>
        <v>11.762250792563604</v>
      </c>
      <c r="M4670" s="6">
        <v>0.55700000000000005</v>
      </c>
      <c r="N4670" s="8">
        <f t="shared" si="218"/>
        <v>-4.255102052899562E-2</v>
      </c>
    </row>
    <row r="4671" spans="1:14" x14ac:dyDescent="0.35">
      <c r="A4671" s="4">
        <v>2</v>
      </c>
      <c r="B4671" s="4">
        <f t="shared" si="216"/>
        <v>-0.15518246266652197</v>
      </c>
      <c r="G4671" s="4">
        <v>28</v>
      </c>
      <c r="H4671" s="4">
        <f t="shared" si="217"/>
        <v>0.85849964722507843</v>
      </c>
      <c r="M4671" s="6">
        <v>0.755</v>
      </c>
      <c r="N4671" s="8">
        <f t="shared" si="218"/>
        <v>1.0249967769267303</v>
      </c>
    </row>
    <row r="4672" spans="1:14" x14ac:dyDescent="0.35">
      <c r="A4672" s="4">
        <v>2</v>
      </c>
      <c r="B4672" s="4">
        <f t="shared" si="216"/>
        <v>-0.15518246266652197</v>
      </c>
      <c r="G4672" s="4">
        <v>44</v>
      </c>
      <c r="H4672" s="4">
        <f t="shared" si="217"/>
        <v>3.3313790975410469</v>
      </c>
      <c r="M4672" s="6">
        <v>0.755</v>
      </c>
      <c r="N4672" s="8">
        <f t="shared" si="218"/>
        <v>1.0249967769267303</v>
      </c>
    </row>
    <row r="4673" spans="1:14" x14ac:dyDescent="0.35">
      <c r="A4673" s="4">
        <v>9</v>
      </c>
      <c r="B4673" s="4">
        <f t="shared" si="216"/>
        <v>0.39657640974683322</v>
      </c>
      <c r="G4673" s="4">
        <v>65</v>
      </c>
      <c r="H4673" s="4">
        <f t="shared" si="217"/>
        <v>10.740044898833231</v>
      </c>
      <c r="M4673" s="6">
        <v>0.74399999999999999</v>
      </c>
      <c r="N4673" s="8">
        <f t="shared" si="218"/>
        <v>0.81178445395424748</v>
      </c>
    </row>
    <row r="4674" spans="1:14" x14ac:dyDescent="0.35">
      <c r="A4674" s="4">
        <v>37</v>
      </c>
      <c r="B4674" s="4">
        <f t="shared" ref="B4674:B4737" si="219">((A4674-E$3)/E$4)^3</f>
        <v>197.44316944448352</v>
      </c>
      <c r="G4674" s="4">
        <v>18</v>
      </c>
      <c r="H4674" s="4">
        <f t="shared" ref="H4674:H4737" si="220">((G4674-K$3)/K$4)^3</f>
        <v>0.22807807683202697</v>
      </c>
      <c r="M4674" s="6">
        <v>0.67900000000000005</v>
      </c>
      <c r="N4674" s="8">
        <f t="shared" ref="N4674:N4737" si="221">((M4674-Q$3)/Q$4)^3</f>
        <v>0.11567873353129164</v>
      </c>
    </row>
    <row r="4675" spans="1:14" x14ac:dyDescent="0.35">
      <c r="A4675" s="4">
        <v>5</v>
      </c>
      <c r="B4675" s="4">
        <f t="shared" si="219"/>
        <v>4.7396761401866345E-7</v>
      </c>
      <c r="G4675" s="4">
        <v>33</v>
      </c>
      <c r="H4675" s="4">
        <f t="shared" si="220"/>
        <v>1.4054255567751295</v>
      </c>
      <c r="M4675" s="6">
        <v>0.64400000000000002</v>
      </c>
      <c r="N4675" s="8">
        <f t="shared" si="221"/>
        <v>1.5125728162088608E-2</v>
      </c>
    </row>
    <row r="4676" spans="1:14" x14ac:dyDescent="0.35">
      <c r="A4676" s="4">
        <v>4</v>
      </c>
      <c r="B4676" s="4">
        <f t="shared" si="219"/>
        <v>-5.2615367038240336E-3</v>
      </c>
      <c r="G4676" s="4">
        <v>44</v>
      </c>
      <c r="H4676" s="4">
        <f t="shared" si="220"/>
        <v>3.3313790975410469</v>
      </c>
      <c r="M4676" s="6">
        <v>0.63600000000000001</v>
      </c>
      <c r="N4676" s="8">
        <f t="shared" si="221"/>
        <v>7.1294051916223561E-3</v>
      </c>
    </row>
    <row r="4677" spans="1:14" x14ac:dyDescent="0.35">
      <c r="A4677" s="4">
        <v>6</v>
      </c>
      <c r="B4677" s="4">
        <f t="shared" si="219"/>
        <v>6.8073778701327808E-3</v>
      </c>
      <c r="G4677" s="4">
        <v>47</v>
      </c>
      <c r="H4677" s="4">
        <f t="shared" si="220"/>
        <v>4.0603138153174791</v>
      </c>
      <c r="M4677" s="6">
        <v>0.61</v>
      </c>
      <c r="N4677" s="8">
        <f t="shared" si="221"/>
        <v>2.8771573460276228E-6</v>
      </c>
    </row>
    <row r="4678" spans="1:14" x14ac:dyDescent="0.35">
      <c r="A4678" s="4">
        <v>8</v>
      </c>
      <c r="B4678" s="4">
        <f t="shared" si="219"/>
        <v>0.16908744968147643</v>
      </c>
      <c r="G4678" s="4">
        <v>31</v>
      </c>
      <c r="H4678" s="4">
        <f t="shared" si="220"/>
        <v>1.1650675560533121</v>
      </c>
      <c r="M4678" s="6">
        <v>0.43</v>
      </c>
      <c r="N4678" s="8">
        <f t="shared" si="221"/>
        <v>-1.8147716709018742</v>
      </c>
    </row>
    <row r="4679" spans="1:14" x14ac:dyDescent="0.35">
      <c r="A4679" s="4">
        <v>2</v>
      </c>
      <c r="B4679" s="4">
        <f t="shared" si="219"/>
        <v>-0.15518246266652197</v>
      </c>
      <c r="G4679" s="4">
        <v>0</v>
      </c>
      <c r="H4679" s="4">
        <f t="shared" si="220"/>
        <v>0</v>
      </c>
      <c r="M4679" s="6">
        <v>0.53600000000000003</v>
      </c>
      <c r="N4679" s="8">
        <f t="shared" si="221"/>
        <v>-0.11988203508373187</v>
      </c>
    </row>
    <row r="4680" spans="1:14" x14ac:dyDescent="0.35">
      <c r="A4680" s="4">
        <v>3</v>
      </c>
      <c r="B4680" s="4">
        <f t="shared" si="219"/>
        <v>-4.4986550222447359E-2</v>
      </c>
      <c r="G4680" s="4">
        <v>0</v>
      </c>
      <c r="H4680" s="4">
        <f t="shared" si="220"/>
        <v>0</v>
      </c>
      <c r="M4680" s="6">
        <v>0.79100000000000004</v>
      </c>
      <c r="N4680" s="8">
        <f t="shared" si="221"/>
        <v>1.9769405533174598</v>
      </c>
    </row>
    <row r="4681" spans="1:14" x14ac:dyDescent="0.35">
      <c r="A4681" s="4">
        <v>2</v>
      </c>
      <c r="B4681" s="4">
        <f t="shared" si="219"/>
        <v>-0.15518246266652197</v>
      </c>
      <c r="G4681" s="4">
        <v>67</v>
      </c>
      <c r="H4681" s="4">
        <f t="shared" si="220"/>
        <v>11.762250792563604</v>
      </c>
      <c r="M4681" s="6">
        <v>0.76900000000000002</v>
      </c>
      <c r="N4681" s="8">
        <f t="shared" si="221"/>
        <v>1.346451123933571</v>
      </c>
    </row>
    <row r="4682" spans="1:14" x14ac:dyDescent="0.35">
      <c r="A4682" s="4">
        <v>1</v>
      </c>
      <c r="B4682" s="4">
        <f t="shared" si="219"/>
        <v>-0.3718571701143138</v>
      </c>
      <c r="G4682" s="4">
        <v>83</v>
      </c>
      <c r="H4682" s="4">
        <f t="shared" si="220"/>
        <v>22.361467647042904</v>
      </c>
      <c r="M4682" s="6">
        <v>0.78800000000000003</v>
      </c>
      <c r="N4682" s="8">
        <f t="shared" si="221"/>
        <v>1.8813375100095977</v>
      </c>
    </row>
    <row r="4683" spans="1:14" x14ac:dyDescent="0.35">
      <c r="A4683" s="4">
        <v>2</v>
      </c>
      <c r="B4683" s="4">
        <f t="shared" si="219"/>
        <v>-0.15518246266652197</v>
      </c>
      <c r="G4683" s="4">
        <v>0</v>
      </c>
      <c r="H4683" s="4">
        <f t="shared" si="220"/>
        <v>0</v>
      </c>
      <c r="M4683" s="6">
        <v>0.371</v>
      </c>
      <c r="N4683" s="8">
        <f t="shared" si="221"/>
        <v>-4.2849243258224643</v>
      </c>
    </row>
    <row r="4684" spans="1:14" x14ac:dyDescent="0.35">
      <c r="A4684" s="4">
        <v>4</v>
      </c>
      <c r="B4684" s="4">
        <f t="shared" si="219"/>
        <v>-5.2615367038240336E-3</v>
      </c>
      <c r="G4684" s="4">
        <v>0</v>
      </c>
      <c r="H4684" s="4">
        <f t="shared" si="220"/>
        <v>0</v>
      </c>
      <c r="M4684" s="6">
        <v>0.4</v>
      </c>
      <c r="N4684" s="8">
        <f t="shared" si="221"/>
        <v>-2.8962154275541492</v>
      </c>
    </row>
    <row r="4685" spans="1:14" x14ac:dyDescent="0.35">
      <c r="A4685" s="4">
        <v>1</v>
      </c>
      <c r="B4685" s="4">
        <f t="shared" si="219"/>
        <v>-0.3718571701143138</v>
      </c>
      <c r="G4685" s="4">
        <v>0</v>
      </c>
      <c r="H4685" s="4">
        <f t="shared" si="220"/>
        <v>0</v>
      </c>
      <c r="M4685" s="6">
        <v>0.375</v>
      </c>
      <c r="N4685" s="8">
        <f t="shared" si="221"/>
        <v>-4.071541174140151</v>
      </c>
    </row>
    <row r="4686" spans="1:14" x14ac:dyDescent="0.35">
      <c r="A4686" s="4">
        <v>10</v>
      </c>
      <c r="B4686" s="4">
        <f t="shared" si="219"/>
        <v>0.76964184735633479</v>
      </c>
      <c r="G4686" s="4">
        <v>16</v>
      </c>
      <c r="H4686" s="4">
        <f t="shared" si="220"/>
        <v>0.16018652309739073</v>
      </c>
      <c r="M4686" s="6">
        <v>0.58499999999999996</v>
      </c>
      <c r="N4686" s="8">
        <f t="shared" si="221"/>
        <v>-3.8819936858601068E-3</v>
      </c>
    </row>
    <row r="4687" spans="1:14" x14ac:dyDescent="0.35">
      <c r="A4687" s="4">
        <v>3</v>
      </c>
      <c r="B4687" s="4">
        <f t="shared" si="219"/>
        <v>-4.4986550222447359E-2</v>
      </c>
      <c r="G4687" s="4">
        <v>22</v>
      </c>
      <c r="H4687" s="4">
        <f t="shared" si="220"/>
        <v>0.41642238719263086</v>
      </c>
      <c r="M4687" s="6">
        <v>0.63600000000000001</v>
      </c>
      <c r="N4687" s="8">
        <f t="shared" si="221"/>
        <v>7.1294051916223561E-3</v>
      </c>
    </row>
    <row r="4688" spans="1:14" x14ac:dyDescent="0.35">
      <c r="A4688" s="4">
        <v>2</v>
      </c>
      <c r="B4688" s="4">
        <f t="shared" si="219"/>
        <v>-0.15518246266652197</v>
      </c>
      <c r="G4688" s="4">
        <v>16</v>
      </c>
      <c r="H4688" s="4">
        <f t="shared" si="220"/>
        <v>0.16018652309739073</v>
      </c>
      <c r="M4688" s="6">
        <v>0.40500000000000003</v>
      </c>
      <c r="N4688" s="8">
        <f t="shared" si="221"/>
        <v>-2.692262766901651</v>
      </c>
    </row>
    <row r="4689" spans="1:14" x14ac:dyDescent="0.35">
      <c r="A4689" s="4">
        <v>3</v>
      </c>
      <c r="B4689" s="4">
        <f t="shared" si="219"/>
        <v>-4.4986550222447359E-2</v>
      </c>
      <c r="G4689" s="4">
        <v>78</v>
      </c>
      <c r="H4689" s="4">
        <f t="shared" si="220"/>
        <v>18.558797585183829</v>
      </c>
      <c r="M4689" s="6">
        <v>0.7</v>
      </c>
      <c r="N4689" s="8">
        <f t="shared" si="221"/>
        <v>0.25149504363676362</v>
      </c>
    </row>
    <row r="4690" spans="1:14" x14ac:dyDescent="0.35">
      <c r="A4690" s="4">
        <v>12</v>
      </c>
      <c r="B4690" s="4">
        <f t="shared" si="219"/>
        <v>2.0965337395208357</v>
      </c>
      <c r="G4690" s="4">
        <v>36</v>
      </c>
      <c r="H4690" s="4">
        <f t="shared" si="220"/>
        <v>1.8246246146562157</v>
      </c>
      <c r="M4690" s="6">
        <v>0.52800000000000002</v>
      </c>
      <c r="N4690" s="8">
        <f t="shared" si="221"/>
        <v>-0.16449846665327592</v>
      </c>
    </row>
    <row r="4691" spans="1:14" x14ac:dyDescent="0.35">
      <c r="A4691" s="4">
        <v>16</v>
      </c>
      <c r="B4691" s="4">
        <f t="shared" si="219"/>
        <v>8.0815826818232797</v>
      </c>
      <c r="G4691" s="4">
        <v>64</v>
      </c>
      <c r="H4691" s="4">
        <f t="shared" si="220"/>
        <v>10.251937478233007</v>
      </c>
      <c r="M4691" s="6">
        <v>0.442</v>
      </c>
      <c r="N4691" s="8">
        <f t="shared" si="221"/>
        <v>-1.4717929382593964</v>
      </c>
    </row>
    <row r="4692" spans="1:14" x14ac:dyDescent="0.35">
      <c r="A4692" s="4">
        <v>3</v>
      </c>
      <c r="B4692" s="4">
        <f t="shared" si="219"/>
        <v>-4.4986550222447359E-2</v>
      </c>
      <c r="G4692" s="4">
        <v>72</v>
      </c>
      <c r="H4692" s="4">
        <f t="shared" si="220"/>
        <v>14.596996917249726</v>
      </c>
      <c r="M4692" s="6">
        <v>0.55100000000000005</v>
      </c>
      <c r="N4692" s="8">
        <f t="shared" si="221"/>
        <v>-5.9432654623888873E-2</v>
      </c>
    </row>
    <row r="4693" spans="1:14" x14ac:dyDescent="0.35">
      <c r="A4693" s="4">
        <v>17</v>
      </c>
      <c r="B4693" s="4">
        <f t="shared" si="219"/>
        <v>10.481904552433241</v>
      </c>
      <c r="G4693" s="4">
        <v>63</v>
      </c>
      <c r="H4693" s="4">
        <f t="shared" si="220"/>
        <v>9.7788475441731553</v>
      </c>
      <c r="M4693" s="6">
        <v>0.442</v>
      </c>
      <c r="N4693" s="8">
        <f t="shared" si="221"/>
        <v>-1.4717929382593964</v>
      </c>
    </row>
    <row r="4694" spans="1:14" x14ac:dyDescent="0.35">
      <c r="A4694" s="4">
        <v>3</v>
      </c>
      <c r="B4694" s="4">
        <f t="shared" si="219"/>
        <v>-4.4986550222447359E-2</v>
      </c>
      <c r="G4694" s="4">
        <v>34</v>
      </c>
      <c r="H4694" s="4">
        <f t="shared" si="220"/>
        <v>1.5371023202685161</v>
      </c>
      <c r="M4694" s="6">
        <v>0.53</v>
      </c>
      <c r="N4694" s="8">
        <f t="shared" si="221"/>
        <v>-0.15245598737074595</v>
      </c>
    </row>
    <row r="4695" spans="1:14" x14ac:dyDescent="0.35">
      <c r="A4695" s="4">
        <v>4</v>
      </c>
      <c r="B4695" s="4">
        <f t="shared" si="219"/>
        <v>-5.2615367038240336E-3</v>
      </c>
      <c r="G4695" s="4">
        <v>62</v>
      </c>
      <c r="H4695" s="4">
        <f t="shared" si="220"/>
        <v>9.3205404484264971</v>
      </c>
      <c r="M4695" s="6">
        <v>0.40100000000000002</v>
      </c>
      <c r="N4695" s="8">
        <f t="shared" si="221"/>
        <v>-2.8546287365635075</v>
      </c>
    </row>
    <row r="4696" spans="1:14" x14ac:dyDescent="0.35">
      <c r="A4696" s="4">
        <v>3</v>
      </c>
      <c r="B4696" s="4">
        <f t="shared" si="219"/>
        <v>-4.4986550222447359E-2</v>
      </c>
      <c r="G4696" s="4">
        <v>54</v>
      </c>
      <c r="H4696" s="4">
        <f t="shared" si="220"/>
        <v>6.158108074464729</v>
      </c>
      <c r="M4696" s="6">
        <v>0.61199999999999999</v>
      </c>
      <c r="N4696" s="8">
        <f t="shared" si="221"/>
        <v>2.1796664218040906E-5</v>
      </c>
    </row>
    <row r="4697" spans="1:14" x14ac:dyDescent="0.35">
      <c r="A4697" s="4">
        <v>1</v>
      </c>
      <c r="B4697" s="4">
        <f t="shared" si="219"/>
        <v>-0.3718571701143138</v>
      </c>
      <c r="G4697" s="4">
        <v>82</v>
      </c>
      <c r="H4697" s="4">
        <f t="shared" si="220"/>
        <v>21.562920621865757</v>
      </c>
      <c r="M4697" s="6">
        <v>0.433</v>
      </c>
      <c r="N4697" s="8">
        <f t="shared" si="221"/>
        <v>-1.7245141227320377</v>
      </c>
    </row>
    <row r="4698" spans="1:14" x14ac:dyDescent="0.35">
      <c r="A4698" s="4">
        <v>1</v>
      </c>
      <c r="B4698" s="4">
        <f t="shared" si="219"/>
        <v>-0.3718571701143138</v>
      </c>
      <c r="G4698" s="4">
        <v>61</v>
      </c>
      <c r="H4698" s="4">
        <f t="shared" si="220"/>
        <v>8.8767815427658281</v>
      </c>
      <c r="M4698" s="6">
        <v>0.59499999999999997</v>
      </c>
      <c r="N4698" s="8">
        <f t="shared" si="221"/>
        <v>-6.9571667329627819E-4</v>
      </c>
    </row>
    <row r="4699" spans="1:14" x14ac:dyDescent="0.35">
      <c r="A4699" s="4">
        <v>14</v>
      </c>
      <c r="B4699" s="4">
        <f t="shared" si="219"/>
        <v>4.4378262948011065</v>
      </c>
      <c r="G4699" s="4">
        <v>53</v>
      </c>
      <c r="H4699" s="4">
        <f t="shared" si="220"/>
        <v>5.8222873533130457</v>
      </c>
      <c r="M4699" s="6">
        <v>0.436</v>
      </c>
      <c r="N4699" s="8">
        <f t="shared" si="221"/>
        <v>-1.6372999474894261</v>
      </c>
    </row>
    <row r="4700" spans="1:14" x14ac:dyDescent="0.35">
      <c r="A4700" s="4">
        <v>4</v>
      </c>
      <c r="B4700" s="4">
        <f t="shared" si="219"/>
        <v>-5.2615367038240336E-3</v>
      </c>
      <c r="G4700" s="4">
        <v>71</v>
      </c>
      <c r="H4700" s="4">
        <f t="shared" si="220"/>
        <v>13.997196940505422</v>
      </c>
      <c r="M4700" s="6">
        <v>0.61799999999999999</v>
      </c>
      <c r="N4700" s="8">
        <f t="shared" si="221"/>
        <v>3.2946010682722361E-4</v>
      </c>
    </row>
    <row r="4701" spans="1:14" x14ac:dyDescent="0.35">
      <c r="A4701" s="4">
        <v>1</v>
      </c>
      <c r="B4701" s="4">
        <f t="shared" si="219"/>
        <v>-0.3718571701143138</v>
      </c>
      <c r="G4701" s="4">
        <v>47</v>
      </c>
      <c r="H4701" s="4">
        <f t="shared" si="220"/>
        <v>4.0603138153174791</v>
      </c>
      <c r="M4701" s="6">
        <v>0.56899999999999995</v>
      </c>
      <c r="N4701" s="8">
        <f t="shared" si="221"/>
        <v>-1.9002259129120399E-2</v>
      </c>
    </row>
    <row r="4702" spans="1:14" x14ac:dyDescent="0.35">
      <c r="A4702" s="4">
        <v>18</v>
      </c>
      <c r="B4702" s="4">
        <f t="shared" si="219"/>
        <v>13.315866069213472</v>
      </c>
      <c r="G4702" s="4">
        <v>45</v>
      </c>
      <c r="H4702" s="4">
        <f t="shared" si="220"/>
        <v>3.5637199505004213</v>
      </c>
      <c r="M4702" s="6">
        <v>0.39700000000000002</v>
      </c>
      <c r="N4702" s="8">
        <f t="shared" si="221"/>
        <v>-3.0233949071104225</v>
      </c>
    </row>
    <row r="4703" spans="1:14" x14ac:dyDescent="0.35">
      <c r="A4703" s="4">
        <v>1</v>
      </c>
      <c r="B4703" s="4">
        <f t="shared" si="219"/>
        <v>-0.3718571701143138</v>
      </c>
      <c r="G4703" s="4">
        <v>42</v>
      </c>
      <c r="H4703" s="4">
        <f t="shared" si="220"/>
        <v>2.8974363093846387</v>
      </c>
      <c r="M4703" s="6">
        <v>0.66800000000000004</v>
      </c>
      <c r="N4703" s="8">
        <f t="shared" si="221"/>
        <v>6.9852699215132458E-2</v>
      </c>
    </row>
    <row r="4704" spans="1:14" x14ac:dyDescent="0.35">
      <c r="A4704" s="4">
        <v>1</v>
      </c>
      <c r="B4704" s="4">
        <f t="shared" si="219"/>
        <v>-0.3718571701143138</v>
      </c>
      <c r="G4704" s="4">
        <v>72</v>
      </c>
      <c r="H4704" s="4">
        <f t="shared" si="220"/>
        <v>14.596996917249726</v>
      </c>
      <c r="M4704" s="6">
        <v>0.72</v>
      </c>
      <c r="N4704" s="8">
        <f t="shared" si="221"/>
        <v>0.45355639275080734</v>
      </c>
    </row>
    <row r="4705" spans="1:14" x14ac:dyDescent="0.35">
      <c r="A4705" s="4">
        <v>11</v>
      </c>
      <c r="B4705" s="4">
        <f t="shared" si="219"/>
        <v>1.3242916585882474</v>
      </c>
      <c r="G4705" s="4">
        <v>0</v>
      </c>
      <c r="H4705" s="4">
        <f t="shared" si="220"/>
        <v>0</v>
      </c>
      <c r="M4705" s="6">
        <v>0.60699999999999998</v>
      </c>
      <c r="N4705" s="8">
        <f t="shared" si="221"/>
        <v>-2.5525908235393989E-7</v>
      </c>
    </row>
    <row r="4706" spans="1:14" x14ac:dyDescent="0.35">
      <c r="A4706" s="4">
        <v>1</v>
      </c>
      <c r="B4706" s="4">
        <f t="shared" si="219"/>
        <v>-0.3718571701143138</v>
      </c>
      <c r="G4706" s="4">
        <v>62</v>
      </c>
      <c r="H4706" s="4">
        <f t="shared" si="220"/>
        <v>9.3205404484264971</v>
      </c>
      <c r="M4706" s="6">
        <v>0.56599999999999995</v>
      </c>
      <c r="N4706" s="8">
        <f t="shared" si="221"/>
        <v>-2.3743122084401914E-2</v>
      </c>
    </row>
    <row r="4707" spans="1:14" x14ac:dyDescent="0.35">
      <c r="A4707" s="4">
        <v>4</v>
      </c>
      <c r="B4707" s="4">
        <f t="shared" si="219"/>
        <v>-5.2615367038240336E-3</v>
      </c>
      <c r="G4707" s="4">
        <v>0</v>
      </c>
      <c r="H4707" s="4">
        <f t="shared" si="220"/>
        <v>0</v>
      </c>
      <c r="M4707" s="6">
        <v>0.83099999999999996</v>
      </c>
      <c r="N4707" s="8">
        <f t="shared" si="221"/>
        <v>3.5765112221940116</v>
      </c>
    </row>
    <row r="4708" spans="1:14" x14ac:dyDescent="0.35">
      <c r="A4708" s="4">
        <v>7</v>
      </c>
      <c r="B4708" s="4">
        <f t="shared" si="219"/>
        <v>5.1167071081998236E-2</v>
      </c>
      <c r="G4708" s="4">
        <v>0</v>
      </c>
      <c r="H4708" s="4">
        <f t="shared" si="220"/>
        <v>0</v>
      </c>
      <c r="M4708" s="6">
        <v>0.81699999999999995</v>
      </c>
      <c r="N4708" s="8">
        <f t="shared" si="221"/>
        <v>2.9445103097680749</v>
      </c>
    </row>
    <row r="4709" spans="1:14" x14ac:dyDescent="0.35">
      <c r="A4709" s="4">
        <v>3</v>
      </c>
      <c r="B4709" s="4">
        <f t="shared" si="219"/>
        <v>-4.4986550222447359E-2</v>
      </c>
      <c r="G4709" s="4">
        <v>0</v>
      </c>
      <c r="H4709" s="4">
        <f t="shared" si="220"/>
        <v>0</v>
      </c>
      <c r="M4709" s="6">
        <v>0.61699999999999999</v>
      </c>
      <c r="N4709" s="8">
        <f t="shared" si="221"/>
        <v>2.4077037308769441E-4</v>
      </c>
    </row>
    <row r="4710" spans="1:14" x14ac:dyDescent="0.35">
      <c r="A4710" s="4">
        <v>5</v>
      </c>
      <c r="B4710" s="4">
        <f t="shared" si="219"/>
        <v>4.7396761401866345E-7</v>
      </c>
      <c r="G4710" s="4">
        <v>0</v>
      </c>
      <c r="H4710" s="4">
        <f t="shared" si="220"/>
        <v>0</v>
      </c>
      <c r="M4710" s="6">
        <v>0.39900000000000002</v>
      </c>
      <c r="N4710" s="8">
        <f t="shared" si="221"/>
        <v>-2.9382040642253511</v>
      </c>
    </row>
    <row r="4711" spans="1:14" x14ac:dyDescent="0.35">
      <c r="A4711" s="4">
        <v>3</v>
      </c>
      <c r="B4711" s="4">
        <f t="shared" si="219"/>
        <v>-4.4986550222447359E-2</v>
      </c>
      <c r="G4711" s="4">
        <v>0</v>
      </c>
      <c r="H4711" s="4">
        <f t="shared" si="220"/>
        <v>0</v>
      </c>
      <c r="M4711" s="6">
        <v>0.61699999999999999</v>
      </c>
      <c r="N4711" s="8">
        <f t="shared" si="221"/>
        <v>2.4077037308769441E-4</v>
      </c>
    </row>
    <row r="4712" spans="1:14" x14ac:dyDescent="0.35">
      <c r="A4712" s="4">
        <v>12</v>
      </c>
      <c r="B4712" s="4">
        <f t="shared" si="219"/>
        <v>2.0965337395208357</v>
      </c>
      <c r="G4712" s="4">
        <v>0</v>
      </c>
      <c r="H4712" s="4">
        <f t="shared" si="220"/>
        <v>0</v>
      </c>
      <c r="M4712" s="6">
        <v>0.67800000000000005</v>
      </c>
      <c r="N4712" s="8">
        <f t="shared" si="221"/>
        <v>0.11086441160228645</v>
      </c>
    </row>
    <row r="4713" spans="1:14" x14ac:dyDescent="0.35">
      <c r="A4713" s="4">
        <v>1</v>
      </c>
      <c r="B4713" s="4">
        <f t="shared" si="219"/>
        <v>-0.3718571701143138</v>
      </c>
      <c r="G4713" s="4">
        <v>0</v>
      </c>
      <c r="H4713" s="4">
        <f t="shared" si="220"/>
        <v>0</v>
      </c>
      <c r="M4713" s="6">
        <v>0.76900000000000002</v>
      </c>
      <c r="N4713" s="8">
        <f t="shared" si="221"/>
        <v>1.346451123933571</v>
      </c>
    </row>
    <row r="4714" spans="1:14" x14ac:dyDescent="0.35">
      <c r="A4714" s="4">
        <v>3</v>
      </c>
      <c r="B4714" s="4">
        <f t="shared" si="219"/>
        <v>-4.4986550222447359E-2</v>
      </c>
      <c r="G4714" s="4">
        <v>68</v>
      </c>
      <c r="H4714" s="4">
        <f t="shared" si="220"/>
        <v>12.296818562148129</v>
      </c>
      <c r="M4714" s="6">
        <v>0.55800000000000005</v>
      </c>
      <c r="N4714" s="8">
        <f t="shared" si="221"/>
        <v>-4.0093248970166619E-2</v>
      </c>
    </row>
    <row r="4715" spans="1:14" x14ac:dyDescent="0.35">
      <c r="A4715" s="4">
        <v>2</v>
      </c>
      <c r="B4715" s="4">
        <f t="shared" si="219"/>
        <v>-0.15518246266652197</v>
      </c>
      <c r="G4715" s="4">
        <v>47</v>
      </c>
      <c r="H4715" s="4">
        <f t="shared" si="220"/>
        <v>4.0603138153174791</v>
      </c>
      <c r="M4715" s="6">
        <v>0.58499999999999996</v>
      </c>
      <c r="N4715" s="8">
        <f t="shared" si="221"/>
        <v>-3.8819936858601068E-3</v>
      </c>
    </row>
    <row r="4716" spans="1:14" x14ac:dyDescent="0.35">
      <c r="A4716" s="4">
        <v>3</v>
      </c>
      <c r="B4716" s="4">
        <f t="shared" si="219"/>
        <v>-4.4986550222447359E-2</v>
      </c>
      <c r="G4716" s="4">
        <v>0</v>
      </c>
      <c r="H4716" s="4">
        <f t="shared" si="220"/>
        <v>0</v>
      </c>
      <c r="M4716" s="6">
        <v>0.52300000000000002</v>
      </c>
      <c r="N4716" s="8">
        <f t="shared" si="221"/>
        <v>-0.19734234341194942</v>
      </c>
    </row>
    <row r="4717" spans="1:14" x14ac:dyDescent="0.35">
      <c r="A4717" s="4">
        <v>11</v>
      </c>
      <c r="B4717" s="4">
        <f t="shared" si="219"/>
        <v>1.3242916585882474</v>
      </c>
      <c r="G4717" s="4">
        <v>7</v>
      </c>
      <c r="H4717" s="4">
        <f t="shared" si="220"/>
        <v>1.3414056987891851E-2</v>
      </c>
      <c r="M4717" s="6">
        <v>0.44700000000000001</v>
      </c>
      <c r="N4717" s="8">
        <f t="shared" si="221"/>
        <v>-1.3427088974396746</v>
      </c>
    </row>
    <row r="4718" spans="1:14" x14ac:dyDescent="0.35">
      <c r="A4718" s="4">
        <v>1</v>
      </c>
      <c r="B4718" s="4">
        <f t="shared" si="219"/>
        <v>-0.3718571701143138</v>
      </c>
      <c r="G4718" s="4">
        <v>24</v>
      </c>
      <c r="H4718" s="4">
        <f t="shared" si="220"/>
        <v>0.54062951545369364</v>
      </c>
      <c r="M4718" s="6">
        <v>0.81699999999999995</v>
      </c>
      <c r="N4718" s="8">
        <f t="shared" si="221"/>
        <v>2.9445103097680749</v>
      </c>
    </row>
    <row r="4719" spans="1:14" x14ac:dyDescent="0.35">
      <c r="A4719" s="4">
        <v>15</v>
      </c>
      <c r="B4719" s="4">
        <f t="shared" si="219"/>
        <v>6.0788925613053229</v>
      </c>
      <c r="G4719" s="4">
        <v>0</v>
      </c>
      <c r="H4719" s="4">
        <f t="shared" si="220"/>
        <v>0</v>
      </c>
      <c r="M4719" s="6">
        <v>0.66</v>
      </c>
      <c r="N4719" s="8">
        <f t="shared" si="221"/>
        <v>4.5497615048297198E-2</v>
      </c>
    </row>
    <row r="4720" spans="1:14" x14ac:dyDescent="0.35">
      <c r="A4720" s="4">
        <v>1</v>
      </c>
      <c r="B4720" s="4">
        <f t="shared" si="219"/>
        <v>-0.3718571701143138</v>
      </c>
      <c r="G4720" s="4">
        <v>7</v>
      </c>
      <c r="H4720" s="4">
        <f t="shared" si="220"/>
        <v>1.3414056987891851E-2</v>
      </c>
      <c r="M4720" s="6">
        <v>0.52300000000000002</v>
      </c>
      <c r="N4720" s="8">
        <f t="shared" si="221"/>
        <v>-0.19734234341194942</v>
      </c>
    </row>
    <row r="4721" spans="1:14" x14ac:dyDescent="0.35">
      <c r="A4721" s="4">
        <v>9</v>
      </c>
      <c r="B4721" s="4">
        <f t="shared" si="219"/>
        <v>0.39657640974683322</v>
      </c>
      <c r="G4721" s="4">
        <v>34</v>
      </c>
      <c r="H4721" s="4">
        <f t="shared" si="220"/>
        <v>1.5371023202685161</v>
      </c>
      <c r="M4721" s="6">
        <v>0.58499999999999996</v>
      </c>
      <c r="N4721" s="8">
        <f t="shared" si="221"/>
        <v>-3.8819936858601068E-3</v>
      </c>
    </row>
    <row r="4722" spans="1:14" x14ac:dyDescent="0.35">
      <c r="A4722" s="4">
        <v>5</v>
      </c>
      <c r="B4722" s="4">
        <f t="shared" si="219"/>
        <v>4.7396761401866345E-7</v>
      </c>
      <c r="G4722" s="4">
        <v>63</v>
      </c>
      <c r="H4722" s="4">
        <f t="shared" si="220"/>
        <v>9.7788475441731553</v>
      </c>
      <c r="M4722" s="6">
        <v>0.628</v>
      </c>
      <c r="N4722" s="8">
        <f t="shared" si="221"/>
        <v>2.6064823688528244E-3</v>
      </c>
    </row>
    <row r="4723" spans="1:14" x14ac:dyDescent="0.35">
      <c r="A4723" s="4">
        <v>1</v>
      </c>
      <c r="B4723" s="4">
        <f t="shared" si="219"/>
        <v>-0.3718571701143138</v>
      </c>
      <c r="G4723" s="4">
        <v>8</v>
      </c>
      <c r="H4723" s="4">
        <f t="shared" si="220"/>
        <v>2.0023315387173841E-2</v>
      </c>
      <c r="M4723" s="6">
        <v>0.39300000000000002</v>
      </c>
      <c r="N4723" s="8">
        <f t="shared" si="221"/>
        <v>-3.1986849985580861</v>
      </c>
    </row>
    <row r="4724" spans="1:14" x14ac:dyDescent="0.35">
      <c r="A4724" s="4">
        <v>2</v>
      </c>
      <c r="B4724" s="4">
        <f t="shared" si="219"/>
        <v>-0.15518246266652197</v>
      </c>
      <c r="G4724" s="4">
        <v>16</v>
      </c>
      <c r="H4724" s="4">
        <f t="shared" si="220"/>
        <v>0.16018652309739073</v>
      </c>
      <c r="M4724" s="6">
        <v>0.30599999999999999</v>
      </c>
      <c r="N4724" s="8">
        <f t="shared" si="221"/>
        <v>-8.8676253751961678</v>
      </c>
    </row>
    <row r="4725" spans="1:14" x14ac:dyDescent="0.35">
      <c r="A4725" s="4">
        <v>4</v>
      </c>
      <c r="B4725" s="4">
        <f t="shared" si="219"/>
        <v>-5.2615367038240336E-3</v>
      </c>
      <c r="G4725" s="4">
        <v>15</v>
      </c>
      <c r="H4725" s="4">
        <f t="shared" si="220"/>
        <v>0.13198962779631193</v>
      </c>
      <c r="M4725" s="6">
        <v>0.36299999999999999</v>
      </c>
      <c r="N4725" s="8">
        <f t="shared" si="221"/>
        <v>-4.7337986522110578</v>
      </c>
    </row>
    <row r="4726" spans="1:14" x14ac:dyDescent="0.35">
      <c r="A4726" s="4">
        <v>3</v>
      </c>
      <c r="B4726" s="4">
        <f t="shared" si="219"/>
        <v>-4.4986550222447359E-2</v>
      </c>
      <c r="G4726" s="4">
        <v>32</v>
      </c>
      <c r="H4726" s="4">
        <f t="shared" si="220"/>
        <v>1.2814921847791259</v>
      </c>
      <c r="M4726" s="6">
        <v>0.54300000000000004</v>
      </c>
      <c r="N4726" s="8">
        <f t="shared" si="221"/>
        <v>-8.8176121130856211E-2</v>
      </c>
    </row>
    <row r="4727" spans="1:14" x14ac:dyDescent="0.35">
      <c r="A4727" s="4">
        <v>1</v>
      </c>
      <c r="B4727" s="4">
        <f t="shared" si="219"/>
        <v>-0.3718571701143138</v>
      </c>
      <c r="G4727" s="4">
        <v>82</v>
      </c>
      <c r="H4727" s="4">
        <f t="shared" si="220"/>
        <v>21.562920621865757</v>
      </c>
      <c r="M4727" s="6">
        <v>0.76200000000000001</v>
      </c>
      <c r="N4727" s="8">
        <f t="shared" si="221"/>
        <v>1.1784267318041539</v>
      </c>
    </row>
    <row r="4728" spans="1:14" x14ac:dyDescent="0.35">
      <c r="A4728" s="4">
        <v>13</v>
      </c>
      <c r="B4728" s="4">
        <f t="shared" si="219"/>
        <v>3.1223759862323677</v>
      </c>
      <c r="G4728" s="4">
        <v>0</v>
      </c>
      <c r="H4728" s="4">
        <f t="shared" si="220"/>
        <v>0</v>
      </c>
      <c r="M4728" s="6">
        <v>0.48199999999999998</v>
      </c>
      <c r="N4728" s="8">
        <f t="shared" si="221"/>
        <v>-0.64335089081074082</v>
      </c>
    </row>
    <row r="4729" spans="1:14" x14ac:dyDescent="0.35">
      <c r="A4729" s="4">
        <v>1</v>
      </c>
      <c r="B4729" s="4">
        <f t="shared" si="219"/>
        <v>-0.3718571701143138</v>
      </c>
      <c r="G4729" s="4">
        <v>76</v>
      </c>
      <c r="H4729" s="4">
        <f t="shared" si="220"/>
        <v>17.167490030078167</v>
      </c>
      <c r="M4729" s="6">
        <v>0.58299999999999996</v>
      </c>
      <c r="N4729" s="8">
        <f t="shared" si="221"/>
        <v>-4.9891992029003516E-3</v>
      </c>
    </row>
    <row r="4730" spans="1:14" x14ac:dyDescent="0.35">
      <c r="A4730" s="4">
        <v>1</v>
      </c>
      <c r="B4730" s="4">
        <f t="shared" si="219"/>
        <v>-0.3718571701143138</v>
      </c>
      <c r="G4730" s="4">
        <v>45</v>
      </c>
      <c r="H4730" s="4">
        <f t="shared" si="220"/>
        <v>3.5637199505004213</v>
      </c>
      <c r="M4730" s="6">
        <v>0.82699999999999996</v>
      </c>
      <c r="N4730" s="8">
        <f t="shared" si="221"/>
        <v>3.3875468819564163</v>
      </c>
    </row>
    <row r="4731" spans="1:14" x14ac:dyDescent="0.35">
      <c r="A4731" s="4">
        <v>5</v>
      </c>
      <c r="B4731" s="4">
        <f t="shared" si="219"/>
        <v>4.7396761401866345E-7</v>
      </c>
      <c r="G4731" s="4">
        <v>54</v>
      </c>
      <c r="H4731" s="4">
        <f t="shared" si="220"/>
        <v>6.158108074464729</v>
      </c>
      <c r="M4731" s="6">
        <v>0.86699999999999999</v>
      </c>
      <c r="N4731" s="8">
        <f t="shared" si="221"/>
        <v>5.6025232223043426</v>
      </c>
    </row>
    <row r="4732" spans="1:14" x14ac:dyDescent="0.35">
      <c r="A4732" s="4">
        <v>2</v>
      </c>
      <c r="B4732" s="4">
        <f t="shared" si="219"/>
        <v>-0.15518246266652197</v>
      </c>
      <c r="G4732" s="4">
        <v>60</v>
      </c>
      <c r="H4732" s="4">
        <f t="shared" si="220"/>
        <v>8.4473361789639636</v>
      </c>
      <c r="M4732" s="6">
        <v>0.54600000000000004</v>
      </c>
      <c r="N4732" s="8">
        <f t="shared" si="221"/>
        <v>-7.6509166356262343E-2</v>
      </c>
    </row>
    <row r="4733" spans="1:14" x14ac:dyDescent="0.35">
      <c r="A4733" s="4">
        <v>10</v>
      </c>
      <c r="B4733" s="4">
        <f t="shared" si="219"/>
        <v>0.76964184735633479</v>
      </c>
      <c r="G4733" s="4">
        <v>0</v>
      </c>
      <c r="H4733" s="4">
        <f t="shared" si="220"/>
        <v>0</v>
      </c>
      <c r="M4733" s="6">
        <v>0.51600000000000001</v>
      </c>
      <c r="N4733" s="8">
        <f t="shared" si="221"/>
        <v>-0.25027309194778913</v>
      </c>
    </row>
    <row r="4734" spans="1:14" x14ac:dyDescent="0.35">
      <c r="A4734" s="4">
        <v>5</v>
      </c>
      <c r="B4734" s="4">
        <f t="shared" si="219"/>
        <v>4.7396761401866345E-7</v>
      </c>
      <c r="G4734" s="4">
        <v>54</v>
      </c>
      <c r="H4734" s="4">
        <f t="shared" si="220"/>
        <v>6.158108074464729</v>
      </c>
      <c r="M4734" s="6">
        <v>0.69899999999999995</v>
      </c>
      <c r="N4734" s="8">
        <f t="shared" si="221"/>
        <v>0.24338944388637893</v>
      </c>
    </row>
    <row r="4735" spans="1:14" x14ac:dyDescent="0.35">
      <c r="A4735" s="4">
        <v>5</v>
      </c>
      <c r="B4735" s="4">
        <f t="shared" si="219"/>
        <v>4.7396761401866345E-7</v>
      </c>
      <c r="G4735" s="4">
        <v>60</v>
      </c>
      <c r="H4735" s="4">
        <f t="shared" si="220"/>
        <v>8.4473361789639636</v>
      </c>
      <c r="M4735" s="6">
        <v>0.78700000000000003</v>
      </c>
      <c r="N4735" s="8">
        <f t="shared" si="221"/>
        <v>1.8501686202364631</v>
      </c>
    </row>
    <row r="4736" spans="1:14" x14ac:dyDescent="0.35">
      <c r="A4736" s="4">
        <v>4</v>
      </c>
      <c r="B4736" s="4">
        <f t="shared" si="219"/>
        <v>-5.2615367038240336E-3</v>
      </c>
      <c r="G4736" s="4">
        <v>79</v>
      </c>
      <c r="H4736" s="4">
        <f t="shared" si="220"/>
        <v>19.281787881204689</v>
      </c>
      <c r="M4736" s="6">
        <v>0.51700000000000002</v>
      </c>
      <c r="N4736" s="8">
        <f t="shared" si="221"/>
        <v>-0.24219391198827919</v>
      </c>
    </row>
    <row r="4737" spans="1:14" x14ac:dyDescent="0.35">
      <c r="A4737" s="4">
        <v>4</v>
      </c>
      <c r="B4737" s="4">
        <f t="shared" si="219"/>
        <v>-5.2615367038240336E-3</v>
      </c>
      <c r="G4737" s="4">
        <v>3</v>
      </c>
      <c r="H4737" s="4">
        <f t="shared" si="220"/>
        <v>1.0559170223704954E-3</v>
      </c>
      <c r="M4737" s="6">
        <v>0.80800000000000005</v>
      </c>
      <c r="N4737" s="8">
        <f t="shared" si="221"/>
        <v>2.5803888141100901</v>
      </c>
    </row>
    <row r="4738" spans="1:14" x14ac:dyDescent="0.35">
      <c r="A4738" s="4">
        <v>12</v>
      </c>
      <c r="B4738" s="4">
        <f t="shared" ref="B4738:B4801" si="222">((A4738-E$3)/E$4)^3</f>
        <v>2.0965337395208357</v>
      </c>
      <c r="G4738" s="4">
        <v>0</v>
      </c>
      <c r="H4738" s="4">
        <f t="shared" ref="H4738:H4801" si="223">((G4738-K$3)/K$4)^3</f>
        <v>0</v>
      </c>
      <c r="M4738" s="6">
        <v>0.45100000000000001</v>
      </c>
      <c r="N4738" s="8">
        <f t="shared" ref="N4738:N4801" si="224">((M4738-Q$3)/Q$4)^3</f>
        <v>-1.2450528618280252</v>
      </c>
    </row>
    <row r="4739" spans="1:14" x14ac:dyDescent="0.35">
      <c r="A4739" s="4">
        <v>1</v>
      </c>
      <c r="B4739" s="4">
        <f t="shared" si="222"/>
        <v>-0.3718571701143138</v>
      </c>
      <c r="G4739" s="4">
        <v>13</v>
      </c>
      <c r="H4739" s="4">
        <f t="shared" si="223"/>
        <v>8.592035919066586E-2</v>
      </c>
      <c r="M4739" s="6">
        <v>0.59399999999999997</v>
      </c>
      <c r="N4739" s="8">
        <f t="shared" si="224"/>
        <v>-8.7000964815078764E-4</v>
      </c>
    </row>
    <row r="4740" spans="1:14" x14ac:dyDescent="0.35">
      <c r="A4740" s="4">
        <v>1</v>
      </c>
      <c r="B4740" s="4">
        <f t="shared" si="222"/>
        <v>-0.3718571701143138</v>
      </c>
      <c r="G4740" s="4">
        <v>70</v>
      </c>
      <c r="H4740" s="4">
        <f t="shared" si="223"/>
        <v>13.414056987891843</v>
      </c>
      <c r="M4740" s="6">
        <v>0.68600000000000005</v>
      </c>
      <c r="N4740" s="8">
        <f t="shared" si="224"/>
        <v>0.15333433740790739</v>
      </c>
    </row>
    <row r="4741" spans="1:14" x14ac:dyDescent="0.35">
      <c r="A4741" s="4">
        <v>1</v>
      </c>
      <c r="B4741" s="4">
        <f t="shared" si="222"/>
        <v>-0.3718571701143138</v>
      </c>
      <c r="G4741" s="4">
        <v>78</v>
      </c>
      <c r="H4741" s="4">
        <f t="shared" si="223"/>
        <v>18.558797585183829</v>
      </c>
      <c r="M4741" s="6">
        <v>0.76400000000000001</v>
      </c>
      <c r="N4741" s="8">
        <f t="shared" si="224"/>
        <v>1.2249154758142891</v>
      </c>
    </row>
    <row r="4742" spans="1:14" x14ac:dyDescent="0.35">
      <c r="A4742" s="4">
        <v>13</v>
      </c>
      <c r="B4742" s="4">
        <f t="shared" si="222"/>
        <v>3.1223759862323677</v>
      </c>
      <c r="G4742" s="4">
        <v>69</v>
      </c>
      <c r="H4742" s="4">
        <f t="shared" si="223"/>
        <v>12.847342411181817</v>
      </c>
      <c r="M4742" s="6">
        <v>0.64400000000000002</v>
      </c>
      <c r="N4742" s="8">
        <f t="shared" si="224"/>
        <v>1.5125728162088608E-2</v>
      </c>
    </row>
    <row r="4743" spans="1:14" x14ac:dyDescent="0.35">
      <c r="A4743" s="4">
        <v>12</v>
      </c>
      <c r="B4743" s="4">
        <f t="shared" si="222"/>
        <v>2.0965337395208357</v>
      </c>
      <c r="G4743" s="4">
        <v>27</v>
      </c>
      <c r="H4743" s="4">
        <f t="shared" si="223"/>
        <v>0.76976350930809112</v>
      </c>
      <c r="M4743" s="6">
        <v>0.63500000000000001</v>
      </c>
      <c r="N4743" s="8">
        <f t="shared" si="224"/>
        <v>6.3943860832736824E-3</v>
      </c>
    </row>
    <row r="4744" spans="1:14" x14ac:dyDescent="0.35">
      <c r="A4744" s="4">
        <v>2</v>
      </c>
      <c r="B4744" s="4">
        <f t="shared" si="222"/>
        <v>-0.15518246266652197</v>
      </c>
      <c r="G4744" s="4">
        <v>74</v>
      </c>
      <c r="H4744" s="4">
        <f t="shared" si="223"/>
        <v>15.847515536039316</v>
      </c>
      <c r="M4744" s="6">
        <v>0.44700000000000001</v>
      </c>
      <c r="N4744" s="8">
        <f t="shared" si="224"/>
        <v>-1.3427088974396746</v>
      </c>
    </row>
    <row r="4745" spans="1:14" x14ac:dyDescent="0.35">
      <c r="A4745" s="4">
        <v>1</v>
      </c>
      <c r="B4745" s="4">
        <f t="shared" si="222"/>
        <v>-0.3718571701143138</v>
      </c>
      <c r="G4745" s="4">
        <v>0</v>
      </c>
      <c r="H4745" s="4">
        <f t="shared" si="223"/>
        <v>0</v>
      </c>
      <c r="M4745" s="6">
        <v>0.44500000000000001</v>
      </c>
      <c r="N4745" s="8">
        <f t="shared" si="224"/>
        <v>-1.3933957155087373</v>
      </c>
    </row>
    <row r="4746" spans="1:14" x14ac:dyDescent="0.35">
      <c r="A4746" s="4">
        <v>1</v>
      </c>
      <c r="B4746" s="4">
        <f t="shared" si="222"/>
        <v>-0.3718571701143138</v>
      </c>
      <c r="G4746" s="4">
        <v>66</v>
      </c>
      <c r="H4746" s="4">
        <f t="shared" si="223"/>
        <v>11.243404454201036</v>
      </c>
      <c r="M4746" s="6">
        <v>0.34</v>
      </c>
      <c r="N4746" s="8">
        <f t="shared" si="224"/>
        <v>-6.196550659994867</v>
      </c>
    </row>
    <row r="4747" spans="1:14" x14ac:dyDescent="0.35">
      <c r="A4747" s="4">
        <v>5</v>
      </c>
      <c r="B4747" s="4">
        <f t="shared" si="222"/>
        <v>4.7396761401866345E-7</v>
      </c>
      <c r="G4747" s="4">
        <v>69</v>
      </c>
      <c r="H4747" s="4">
        <f t="shared" si="223"/>
        <v>12.847342411181817</v>
      </c>
      <c r="M4747" s="6">
        <v>0.53400000000000003</v>
      </c>
      <c r="N4747" s="8">
        <f t="shared" si="224"/>
        <v>-0.13016323658793552</v>
      </c>
    </row>
    <row r="4748" spans="1:14" x14ac:dyDescent="0.35">
      <c r="A4748" s="4">
        <v>3</v>
      </c>
      <c r="B4748" s="4">
        <f t="shared" si="222"/>
        <v>-4.4986550222447359E-2</v>
      </c>
      <c r="G4748" s="4">
        <v>74</v>
      </c>
      <c r="H4748" s="4">
        <f t="shared" si="223"/>
        <v>15.847515536039316</v>
      </c>
      <c r="M4748" s="6">
        <v>0.50900000000000001</v>
      </c>
      <c r="N4748" s="8">
        <f t="shared" si="224"/>
        <v>-0.31191129493737124</v>
      </c>
    </row>
    <row r="4749" spans="1:14" x14ac:dyDescent="0.35">
      <c r="A4749" s="4">
        <v>8</v>
      </c>
      <c r="B4749" s="4">
        <f t="shared" si="222"/>
        <v>0.16908744968147643</v>
      </c>
      <c r="G4749" s="4">
        <v>25</v>
      </c>
      <c r="H4749" s="4">
        <f t="shared" si="223"/>
        <v>0.61106309164959216</v>
      </c>
      <c r="M4749" s="6">
        <v>0.64600000000000002</v>
      </c>
      <c r="N4749" s="8">
        <f t="shared" si="224"/>
        <v>1.7783515192495259E-2</v>
      </c>
    </row>
    <row r="4750" spans="1:14" x14ac:dyDescent="0.35">
      <c r="A4750" s="4">
        <v>3</v>
      </c>
      <c r="B4750" s="4">
        <f t="shared" si="222"/>
        <v>-4.4986550222447359E-2</v>
      </c>
      <c r="G4750" s="4">
        <v>36</v>
      </c>
      <c r="H4750" s="4">
        <f t="shared" si="223"/>
        <v>1.8246246146562157</v>
      </c>
      <c r="M4750" s="6">
        <v>0.68400000000000005</v>
      </c>
      <c r="N4750" s="8">
        <f t="shared" si="224"/>
        <v>0.14184994962399736</v>
      </c>
    </row>
    <row r="4751" spans="1:14" x14ac:dyDescent="0.35">
      <c r="A4751" s="4">
        <v>3</v>
      </c>
      <c r="B4751" s="4">
        <f t="shared" si="222"/>
        <v>-4.4986550222447359E-2</v>
      </c>
      <c r="G4751" s="4">
        <v>0</v>
      </c>
      <c r="H4751" s="4">
        <f t="shared" si="223"/>
        <v>0</v>
      </c>
      <c r="M4751" s="6">
        <v>0.53800000000000003</v>
      </c>
      <c r="N4751" s="8">
        <f t="shared" si="224"/>
        <v>-0.11015699616838032</v>
      </c>
    </row>
    <row r="4752" spans="1:14" x14ac:dyDescent="0.35">
      <c r="A4752" s="4">
        <v>4</v>
      </c>
      <c r="B4752" s="4">
        <f t="shared" si="222"/>
        <v>-5.2615367038240336E-3</v>
      </c>
      <c r="G4752" s="4">
        <v>41</v>
      </c>
      <c r="H4752" s="4">
        <f t="shared" si="223"/>
        <v>2.6953650777332196</v>
      </c>
      <c r="M4752" s="6">
        <v>0.85099999999999998</v>
      </c>
      <c r="N4752" s="8">
        <f t="shared" si="224"/>
        <v>4.6273028357254438</v>
      </c>
    </row>
    <row r="4753" spans="1:14" x14ac:dyDescent="0.35">
      <c r="A4753" s="4">
        <v>1</v>
      </c>
      <c r="B4753" s="4">
        <f t="shared" si="222"/>
        <v>-0.3718571701143138</v>
      </c>
      <c r="G4753" s="4">
        <v>33</v>
      </c>
      <c r="H4753" s="4">
        <f t="shared" si="223"/>
        <v>1.4054255567751295</v>
      </c>
      <c r="M4753" s="6">
        <v>0.623</v>
      </c>
      <c r="N4753" s="8">
        <f t="shared" si="224"/>
        <v>1.1037056238393007E-3</v>
      </c>
    </row>
    <row r="4754" spans="1:14" x14ac:dyDescent="0.35">
      <c r="A4754" s="4">
        <v>9</v>
      </c>
      <c r="B4754" s="4">
        <f t="shared" si="222"/>
        <v>0.39657640974683322</v>
      </c>
      <c r="G4754" s="4">
        <v>74</v>
      </c>
      <c r="H4754" s="4">
        <f t="shared" si="223"/>
        <v>15.847515536039316</v>
      </c>
      <c r="M4754" s="6">
        <v>0.68600000000000005</v>
      </c>
      <c r="N4754" s="8">
        <f t="shared" si="224"/>
        <v>0.15333433740790739</v>
      </c>
    </row>
    <row r="4755" spans="1:14" x14ac:dyDescent="0.35">
      <c r="A4755" s="4">
        <v>10</v>
      </c>
      <c r="B4755" s="4">
        <f t="shared" si="222"/>
        <v>0.76964184735633479</v>
      </c>
      <c r="G4755" s="4">
        <v>68</v>
      </c>
      <c r="H4755" s="4">
        <f t="shared" si="223"/>
        <v>12.296818562148129</v>
      </c>
      <c r="M4755" s="6">
        <v>0.495</v>
      </c>
      <c r="N4755" s="8">
        <f t="shared" si="224"/>
        <v>-0.46396231211418826</v>
      </c>
    </row>
    <row r="4756" spans="1:14" x14ac:dyDescent="0.35">
      <c r="A4756" s="4">
        <v>14</v>
      </c>
      <c r="B4756" s="4">
        <f t="shared" si="222"/>
        <v>4.4378262948011065</v>
      </c>
      <c r="G4756" s="4">
        <v>47</v>
      </c>
      <c r="H4756" s="4">
        <f t="shared" si="223"/>
        <v>4.0603138153174791</v>
      </c>
      <c r="M4756" s="6">
        <v>0.73699999999999999</v>
      </c>
      <c r="N4756" s="8">
        <f t="shared" si="224"/>
        <v>0.69283837974932128</v>
      </c>
    </row>
    <row r="4757" spans="1:14" x14ac:dyDescent="0.35">
      <c r="A4757" s="4">
        <v>3</v>
      </c>
      <c r="B4757" s="4">
        <f t="shared" si="222"/>
        <v>-4.4986550222447359E-2</v>
      </c>
      <c r="G4757" s="4">
        <v>33</v>
      </c>
      <c r="H4757" s="4">
        <f t="shared" si="223"/>
        <v>1.4054255567751295</v>
      </c>
      <c r="M4757" s="6">
        <v>0.41</v>
      </c>
      <c r="N4757" s="8">
        <f t="shared" si="224"/>
        <v>-2.4981171076075377</v>
      </c>
    </row>
    <row r="4758" spans="1:14" x14ac:dyDescent="0.35">
      <c r="A4758" s="4">
        <v>2</v>
      </c>
      <c r="B4758" s="4">
        <f t="shared" si="222"/>
        <v>-0.15518246266652197</v>
      </c>
      <c r="G4758" s="4">
        <v>55</v>
      </c>
      <c r="H4758" s="4">
        <f t="shared" si="223"/>
        <v>6.5065997998848584</v>
      </c>
      <c r="M4758" s="6">
        <v>0.41899999999999998</v>
      </c>
      <c r="N4758" s="8">
        <f t="shared" si="224"/>
        <v>-2.1725972473284143</v>
      </c>
    </row>
    <row r="4759" spans="1:14" x14ac:dyDescent="0.35">
      <c r="A4759" s="4">
        <v>1</v>
      </c>
      <c r="B4759" s="4">
        <f t="shared" si="222"/>
        <v>-0.3718571701143138</v>
      </c>
      <c r="G4759" s="4">
        <v>78</v>
      </c>
      <c r="H4759" s="4">
        <f t="shared" si="223"/>
        <v>18.558797585183829</v>
      </c>
      <c r="M4759" s="6">
        <v>0.56000000000000005</v>
      </c>
      <c r="N4759" s="8">
        <f t="shared" si="224"/>
        <v>-3.5465308402718811E-2</v>
      </c>
    </row>
    <row r="4760" spans="1:14" x14ac:dyDescent="0.35">
      <c r="A4760" s="4">
        <v>1</v>
      </c>
      <c r="B4760" s="4">
        <f t="shared" si="222"/>
        <v>-0.3718571701143138</v>
      </c>
      <c r="G4760" s="4">
        <v>0</v>
      </c>
      <c r="H4760" s="4">
        <f t="shared" si="223"/>
        <v>0</v>
      </c>
      <c r="M4760" s="6">
        <v>0.56000000000000005</v>
      </c>
      <c r="N4760" s="8">
        <f t="shared" si="224"/>
        <v>-3.5465308402718811E-2</v>
      </c>
    </row>
    <row r="4761" spans="1:14" x14ac:dyDescent="0.35">
      <c r="A4761" s="4">
        <v>3</v>
      </c>
      <c r="B4761" s="4">
        <f t="shared" si="222"/>
        <v>-4.4986550222447359E-2</v>
      </c>
      <c r="G4761" s="4">
        <v>48</v>
      </c>
      <c r="H4761" s="4">
        <f t="shared" si="223"/>
        <v>4.3250361236295491</v>
      </c>
      <c r="M4761" s="6">
        <v>0.626</v>
      </c>
      <c r="N4761" s="8">
        <f t="shared" si="224"/>
        <v>1.9024829215255772E-3</v>
      </c>
    </row>
    <row r="4762" spans="1:14" x14ac:dyDescent="0.35">
      <c r="A4762" s="4">
        <v>5</v>
      </c>
      <c r="B4762" s="4">
        <f t="shared" si="222"/>
        <v>4.7396761401866345E-7</v>
      </c>
      <c r="G4762" s="4">
        <v>0</v>
      </c>
      <c r="H4762" s="4">
        <f t="shared" si="223"/>
        <v>0</v>
      </c>
      <c r="M4762" s="6">
        <v>0.45800000000000002</v>
      </c>
      <c r="N4762" s="8">
        <f t="shared" si="224"/>
        <v>-1.0857595914683438</v>
      </c>
    </row>
    <row r="4763" spans="1:14" x14ac:dyDescent="0.35">
      <c r="A4763" s="4">
        <v>1</v>
      </c>
      <c r="B4763" s="4">
        <f t="shared" si="222"/>
        <v>-0.3718571701143138</v>
      </c>
      <c r="G4763" s="4">
        <v>51</v>
      </c>
      <c r="H4763" s="4">
        <f t="shared" si="223"/>
        <v>5.1877203309062425</v>
      </c>
      <c r="M4763" s="6">
        <v>0.26800000000000002</v>
      </c>
      <c r="N4763" s="8">
        <f t="shared" si="224"/>
        <v>-12.654916327525704</v>
      </c>
    </row>
    <row r="4764" spans="1:14" x14ac:dyDescent="0.35">
      <c r="A4764" s="4">
        <v>7</v>
      </c>
      <c r="B4764" s="4">
        <f t="shared" si="222"/>
        <v>5.1167071081998236E-2</v>
      </c>
      <c r="G4764" s="4">
        <v>18</v>
      </c>
      <c r="H4764" s="4">
        <f t="shared" si="223"/>
        <v>0.22807807683202697</v>
      </c>
      <c r="M4764" s="6">
        <v>0.84099999999999997</v>
      </c>
      <c r="N4764" s="8">
        <f t="shared" si="224"/>
        <v>4.0793789013309576</v>
      </c>
    </row>
    <row r="4765" spans="1:14" x14ac:dyDescent="0.35">
      <c r="A4765" s="4">
        <v>4</v>
      </c>
      <c r="B4765" s="4">
        <f t="shared" si="222"/>
        <v>-5.2615367038240336E-3</v>
      </c>
      <c r="G4765" s="4">
        <v>21</v>
      </c>
      <c r="H4765" s="4">
        <f t="shared" si="223"/>
        <v>0.36217953867307984</v>
      </c>
      <c r="M4765" s="6">
        <v>0.48699999999999999</v>
      </c>
      <c r="N4765" s="8">
        <f t="shared" si="224"/>
        <v>-0.56971867044009872</v>
      </c>
    </row>
    <row r="4766" spans="1:14" x14ac:dyDescent="0.35">
      <c r="A4766" s="4">
        <v>1</v>
      </c>
      <c r="B4766" s="4">
        <f t="shared" si="222"/>
        <v>-0.3718571701143138</v>
      </c>
      <c r="G4766" s="4">
        <v>41</v>
      </c>
      <c r="H4766" s="4">
        <f t="shared" si="223"/>
        <v>2.6953650777332196</v>
      </c>
      <c r="M4766" s="6">
        <v>0.623</v>
      </c>
      <c r="N4766" s="8">
        <f t="shared" si="224"/>
        <v>1.1037056238393007E-3</v>
      </c>
    </row>
    <row r="4767" spans="1:14" x14ac:dyDescent="0.35">
      <c r="A4767" s="4">
        <v>2</v>
      </c>
      <c r="B4767" s="4">
        <f t="shared" si="222"/>
        <v>-0.15518246266652197</v>
      </c>
      <c r="G4767" s="4">
        <v>69</v>
      </c>
      <c r="H4767" s="4">
        <f t="shared" si="223"/>
        <v>12.847342411181817</v>
      </c>
      <c r="M4767" s="6">
        <v>0.54400000000000004</v>
      </c>
      <c r="N4767" s="8">
        <f t="shared" si="224"/>
        <v>-8.4164204935821954E-2</v>
      </c>
    </row>
    <row r="4768" spans="1:14" x14ac:dyDescent="0.35">
      <c r="A4768" s="4">
        <v>3</v>
      </c>
      <c r="B4768" s="4">
        <f t="shared" si="222"/>
        <v>-4.4986550222447359E-2</v>
      </c>
      <c r="G4768" s="4">
        <v>0</v>
      </c>
      <c r="H4768" s="4">
        <f t="shared" si="223"/>
        <v>0</v>
      </c>
      <c r="M4768" s="6">
        <v>0.307</v>
      </c>
      <c r="N4768" s="8">
        <f t="shared" si="224"/>
        <v>-8.7798060997859544</v>
      </c>
    </row>
    <row r="4769" spans="1:14" x14ac:dyDescent="0.35">
      <c r="A4769" s="4">
        <v>6</v>
      </c>
      <c r="B4769" s="4">
        <f t="shared" si="222"/>
        <v>6.8073778701327808E-3</v>
      </c>
      <c r="G4769" s="4">
        <v>0</v>
      </c>
      <c r="H4769" s="4">
        <f t="shared" si="223"/>
        <v>0</v>
      </c>
      <c r="M4769" s="6">
        <v>0.70599999999999996</v>
      </c>
      <c r="N4769" s="8">
        <f t="shared" si="224"/>
        <v>0.30393413127567603</v>
      </c>
    </row>
    <row r="4770" spans="1:14" x14ac:dyDescent="0.35">
      <c r="A4770" s="4">
        <v>2</v>
      </c>
      <c r="B4770" s="4">
        <f t="shared" si="222"/>
        <v>-0.15518246266652197</v>
      </c>
      <c r="G4770" s="4">
        <v>14</v>
      </c>
      <c r="H4770" s="4">
        <f t="shared" si="223"/>
        <v>0.1073124559031348</v>
      </c>
      <c r="M4770" s="6">
        <v>0.629</v>
      </c>
      <c r="N4770" s="8">
        <f t="shared" si="224"/>
        <v>3.0157258429129911E-3</v>
      </c>
    </row>
    <row r="4771" spans="1:14" x14ac:dyDescent="0.35">
      <c r="A4771" s="4">
        <v>6</v>
      </c>
      <c r="B4771" s="4">
        <f t="shared" si="222"/>
        <v>6.8073778701327808E-3</v>
      </c>
      <c r="G4771" s="4">
        <v>59</v>
      </c>
      <c r="H4771" s="4">
        <f t="shared" si="223"/>
        <v>8.0319697087937048</v>
      </c>
      <c r="M4771" s="6">
        <v>0.64100000000000001</v>
      </c>
      <c r="N4771" s="8">
        <f t="shared" si="224"/>
        <v>1.1657241397886296E-2</v>
      </c>
    </row>
    <row r="4772" spans="1:14" x14ac:dyDescent="0.35">
      <c r="A4772" s="4">
        <v>2</v>
      </c>
      <c r="B4772" s="4">
        <f t="shared" si="222"/>
        <v>-0.15518246266652197</v>
      </c>
      <c r="G4772" s="4">
        <v>60</v>
      </c>
      <c r="H4772" s="4">
        <f t="shared" si="223"/>
        <v>8.4473361789639636</v>
      </c>
      <c r="M4772" s="6">
        <v>0.54300000000000004</v>
      </c>
      <c r="N4772" s="8">
        <f t="shared" si="224"/>
        <v>-8.8176121130856211E-2</v>
      </c>
    </row>
    <row r="4773" spans="1:14" x14ac:dyDescent="0.35">
      <c r="A4773" s="4">
        <v>13</v>
      </c>
      <c r="B4773" s="4">
        <f t="shared" si="222"/>
        <v>3.1223759862323677</v>
      </c>
      <c r="G4773" s="4">
        <v>0</v>
      </c>
      <c r="H4773" s="4">
        <f t="shared" si="223"/>
        <v>0</v>
      </c>
      <c r="M4773" s="6">
        <v>0.66300000000000003</v>
      </c>
      <c r="N4773" s="8">
        <f t="shared" si="224"/>
        <v>5.3822609042671561E-2</v>
      </c>
    </row>
    <row r="4774" spans="1:14" x14ac:dyDescent="0.35">
      <c r="A4774" s="4">
        <v>1</v>
      </c>
      <c r="B4774" s="4">
        <f t="shared" si="222"/>
        <v>-0.3718571701143138</v>
      </c>
      <c r="G4774" s="4">
        <v>69</v>
      </c>
      <c r="H4774" s="4">
        <f t="shared" si="223"/>
        <v>12.847342411181817</v>
      </c>
      <c r="M4774" s="6">
        <v>0.58099999999999996</v>
      </c>
      <c r="N4774" s="8">
        <f t="shared" si="224"/>
        <v>-6.2891397626936374E-3</v>
      </c>
    </row>
    <row r="4775" spans="1:14" x14ac:dyDescent="0.35">
      <c r="A4775" s="4">
        <v>1</v>
      </c>
      <c r="B4775" s="4">
        <f t="shared" si="222"/>
        <v>-0.3718571701143138</v>
      </c>
      <c r="G4775" s="4">
        <v>71</v>
      </c>
      <c r="H4775" s="4">
        <f t="shared" si="223"/>
        <v>13.997196940505422</v>
      </c>
      <c r="M4775" s="6">
        <v>0.59</v>
      </c>
      <c r="N4775" s="8">
        <f t="shared" si="224"/>
        <v>-1.8557066299306332E-3</v>
      </c>
    </row>
    <row r="4776" spans="1:14" x14ac:dyDescent="0.35">
      <c r="A4776" s="4">
        <v>9</v>
      </c>
      <c r="B4776" s="4">
        <f t="shared" si="222"/>
        <v>0.39657640974683322</v>
      </c>
      <c r="G4776" s="4">
        <v>0</v>
      </c>
      <c r="H4776" s="4">
        <f t="shared" si="223"/>
        <v>0</v>
      </c>
      <c r="M4776" s="6">
        <v>0.63400000000000001</v>
      </c>
      <c r="N4776" s="8">
        <f t="shared" si="224"/>
        <v>5.711705726987564E-3</v>
      </c>
    </row>
    <row r="4777" spans="1:14" x14ac:dyDescent="0.35">
      <c r="A4777" s="4">
        <v>1</v>
      </c>
      <c r="B4777" s="4">
        <f t="shared" si="222"/>
        <v>-0.3718571701143138</v>
      </c>
      <c r="G4777" s="4">
        <v>55</v>
      </c>
      <c r="H4777" s="4">
        <f t="shared" si="223"/>
        <v>6.5065997998848584</v>
      </c>
      <c r="M4777" s="6">
        <v>0.627</v>
      </c>
      <c r="N4777" s="8">
        <f t="shared" si="224"/>
        <v>2.2360457701387565E-3</v>
      </c>
    </row>
    <row r="4778" spans="1:14" x14ac:dyDescent="0.35">
      <c r="A4778" s="4">
        <v>2</v>
      </c>
      <c r="B4778" s="4">
        <f t="shared" si="222"/>
        <v>-0.15518246266652197</v>
      </c>
      <c r="G4778" s="4">
        <v>62</v>
      </c>
      <c r="H4778" s="4">
        <f t="shared" si="223"/>
        <v>9.3205404484264971</v>
      </c>
      <c r="M4778" s="6">
        <v>0.76400000000000001</v>
      </c>
      <c r="N4778" s="8">
        <f t="shared" si="224"/>
        <v>1.2249154758142891</v>
      </c>
    </row>
    <row r="4779" spans="1:14" x14ac:dyDescent="0.35">
      <c r="A4779" s="4">
        <v>1</v>
      </c>
      <c r="B4779" s="4">
        <f t="shared" si="222"/>
        <v>-0.3718571701143138</v>
      </c>
      <c r="G4779" s="4">
        <v>64</v>
      </c>
      <c r="H4779" s="4">
        <f t="shared" si="223"/>
        <v>10.251937478233007</v>
      </c>
      <c r="M4779" s="6">
        <v>0.59</v>
      </c>
      <c r="N4779" s="8">
        <f t="shared" si="224"/>
        <v>-1.8557066299306332E-3</v>
      </c>
    </row>
    <row r="4780" spans="1:14" x14ac:dyDescent="0.35">
      <c r="A4780" s="4">
        <v>1</v>
      </c>
      <c r="B4780" s="4">
        <f t="shared" si="222"/>
        <v>-0.3718571701143138</v>
      </c>
      <c r="G4780" s="4">
        <v>0</v>
      </c>
      <c r="H4780" s="4">
        <f t="shared" si="223"/>
        <v>0</v>
      </c>
      <c r="M4780" s="6">
        <v>0.63500000000000001</v>
      </c>
      <c r="N4780" s="8">
        <f t="shared" si="224"/>
        <v>6.3943860832736824E-3</v>
      </c>
    </row>
    <row r="4781" spans="1:14" x14ac:dyDescent="0.35">
      <c r="A4781" s="4">
        <v>13</v>
      </c>
      <c r="B4781" s="4">
        <f t="shared" si="222"/>
        <v>3.1223759862323677</v>
      </c>
      <c r="G4781" s="4">
        <v>72</v>
      </c>
      <c r="H4781" s="4">
        <f t="shared" si="223"/>
        <v>14.596996917249726</v>
      </c>
      <c r="M4781" s="6">
        <v>0.76700000000000002</v>
      </c>
      <c r="N4781" s="8">
        <f t="shared" si="224"/>
        <v>1.2969162639578131</v>
      </c>
    </row>
    <row r="4782" spans="1:14" x14ac:dyDescent="0.35">
      <c r="A4782" s="4">
        <v>2</v>
      </c>
      <c r="B4782" s="4">
        <f t="shared" si="222"/>
        <v>-0.15518246266652197</v>
      </c>
      <c r="G4782" s="4">
        <v>43</v>
      </c>
      <c r="H4782" s="4">
        <f t="shared" si="223"/>
        <v>3.1093627665781836</v>
      </c>
      <c r="M4782" s="6">
        <v>0.83199999999999996</v>
      </c>
      <c r="N4782" s="8">
        <f t="shared" si="224"/>
        <v>3.6248255526906048</v>
      </c>
    </row>
    <row r="4783" spans="1:14" x14ac:dyDescent="0.35">
      <c r="A4783" s="4">
        <v>4</v>
      </c>
      <c r="B4783" s="4">
        <f t="shared" si="222"/>
        <v>-5.2615367038240336E-3</v>
      </c>
      <c r="G4783" s="4">
        <v>48</v>
      </c>
      <c r="H4783" s="4">
        <f t="shared" si="223"/>
        <v>4.3250361236295491</v>
      </c>
      <c r="M4783" s="6">
        <v>0.58799999999999997</v>
      </c>
      <c r="N4783" s="8">
        <f t="shared" si="224"/>
        <v>-2.548733923670552E-3</v>
      </c>
    </row>
    <row r="4784" spans="1:14" x14ac:dyDescent="0.35">
      <c r="A4784" s="4">
        <v>1</v>
      </c>
      <c r="B4784" s="4">
        <f t="shared" si="222"/>
        <v>-0.3718571701143138</v>
      </c>
      <c r="G4784" s="4">
        <v>51</v>
      </c>
      <c r="H4784" s="4">
        <f t="shared" si="223"/>
        <v>5.1877203309062425</v>
      </c>
      <c r="M4784" s="6">
        <v>0.55100000000000005</v>
      </c>
      <c r="N4784" s="8">
        <f t="shared" si="224"/>
        <v>-5.9432654623888873E-2</v>
      </c>
    </row>
    <row r="4785" spans="1:14" x14ac:dyDescent="0.35">
      <c r="A4785" s="4">
        <v>12</v>
      </c>
      <c r="B4785" s="4">
        <f t="shared" si="222"/>
        <v>2.0965337395208357</v>
      </c>
      <c r="G4785" s="4">
        <v>0</v>
      </c>
      <c r="H4785" s="4">
        <f t="shared" si="223"/>
        <v>0</v>
      </c>
      <c r="M4785" s="6">
        <v>0.61</v>
      </c>
      <c r="N4785" s="8">
        <f t="shared" si="224"/>
        <v>2.8771573460276228E-6</v>
      </c>
    </row>
    <row r="4786" spans="1:14" x14ac:dyDescent="0.35">
      <c r="A4786" s="4">
        <v>8</v>
      </c>
      <c r="B4786" s="4">
        <f t="shared" si="222"/>
        <v>0.16908744968147643</v>
      </c>
      <c r="G4786" s="4">
        <v>54</v>
      </c>
      <c r="H4786" s="4">
        <f t="shared" si="223"/>
        <v>6.158108074464729</v>
      </c>
      <c r="M4786" s="6">
        <v>0.379</v>
      </c>
      <c r="N4786" s="8">
        <f t="shared" si="224"/>
        <v>-3.8653624034449012</v>
      </c>
    </row>
    <row r="4787" spans="1:14" x14ac:dyDescent="0.35">
      <c r="A4787" s="4">
        <v>1</v>
      </c>
      <c r="B4787" s="4">
        <f t="shared" si="222"/>
        <v>-0.3718571701143138</v>
      </c>
      <c r="G4787" s="4">
        <v>41</v>
      </c>
      <c r="H4787" s="4">
        <f t="shared" si="223"/>
        <v>2.6953650777332196</v>
      </c>
      <c r="M4787" s="6">
        <v>0.76100000000000001</v>
      </c>
      <c r="N4787" s="8">
        <f t="shared" si="224"/>
        <v>1.1556300948490139</v>
      </c>
    </row>
    <row r="4788" spans="1:14" x14ac:dyDescent="0.35">
      <c r="A4788" s="4">
        <v>6</v>
      </c>
      <c r="B4788" s="4">
        <f t="shared" si="222"/>
        <v>6.8073778701327808E-3</v>
      </c>
      <c r="G4788" s="4">
        <v>0</v>
      </c>
      <c r="H4788" s="4">
        <f t="shared" si="223"/>
        <v>0</v>
      </c>
      <c r="M4788" s="6">
        <v>0.47099999999999997</v>
      </c>
      <c r="N4788" s="8">
        <f t="shared" si="224"/>
        <v>-0.82710379378928522</v>
      </c>
    </row>
    <row r="4789" spans="1:14" x14ac:dyDescent="0.35">
      <c r="A4789" s="4">
        <v>2</v>
      </c>
      <c r="B4789" s="4">
        <f t="shared" si="222"/>
        <v>-0.15518246266652197</v>
      </c>
      <c r="G4789" s="4">
        <v>0</v>
      </c>
      <c r="H4789" s="4">
        <f t="shared" si="223"/>
        <v>0</v>
      </c>
      <c r="M4789" s="6">
        <v>0.80300000000000005</v>
      </c>
      <c r="N4789" s="8">
        <f t="shared" si="224"/>
        <v>2.3917262364934624</v>
      </c>
    </row>
    <row r="4790" spans="1:14" x14ac:dyDescent="0.35">
      <c r="A4790" s="4">
        <v>5</v>
      </c>
      <c r="B4790" s="4">
        <f t="shared" si="222"/>
        <v>4.7396761401866345E-7</v>
      </c>
      <c r="G4790" s="4">
        <v>0</v>
      </c>
      <c r="H4790" s="4">
        <f t="shared" si="223"/>
        <v>0</v>
      </c>
      <c r="M4790" s="6">
        <v>0.67600000000000005</v>
      </c>
      <c r="N4790" s="8">
        <f t="shared" si="224"/>
        <v>0.10164022403185036</v>
      </c>
    </row>
    <row r="4791" spans="1:14" x14ac:dyDescent="0.35">
      <c r="A4791" s="4">
        <v>1</v>
      </c>
      <c r="B4791" s="4">
        <f t="shared" si="222"/>
        <v>-0.3718571701143138</v>
      </c>
      <c r="G4791" s="4">
        <v>43</v>
      </c>
      <c r="H4791" s="4">
        <f t="shared" si="223"/>
        <v>3.1093627665781836</v>
      </c>
      <c r="M4791" s="6">
        <v>0.438</v>
      </c>
      <c r="N4791" s="8">
        <f t="shared" si="224"/>
        <v>-1.58082215172843</v>
      </c>
    </row>
    <row r="4792" spans="1:14" x14ac:dyDescent="0.35">
      <c r="A4792" s="4">
        <v>5</v>
      </c>
      <c r="B4792" s="4">
        <f t="shared" si="222"/>
        <v>4.7396761401866345E-7</v>
      </c>
      <c r="G4792" s="4">
        <v>67</v>
      </c>
      <c r="H4792" s="4">
        <f t="shared" si="223"/>
        <v>11.762250792563604</v>
      </c>
      <c r="M4792" s="6">
        <v>0.57199999999999995</v>
      </c>
      <c r="N4792" s="8">
        <f t="shared" si="224"/>
        <v>-1.4938623800929422E-2</v>
      </c>
    </row>
    <row r="4793" spans="1:14" x14ac:dyDescent="0.35">
      <c r="A4793" s="4">
        <v>1</v>
      </c>
      <c r="B4793" s="4">
        <f t="shared" si="222"/>
        <v>-0.3718571701143138</v>
      </c>
      <c r="G4793" s="4">
        <v>0</v>
      </c>
      <c r="H4793" s="4">
        <f t="shared" si="223"/>
        <v>0</v>
      </c>
      <c r="M4793" s="6">
        <v>0.94799999999999995</v>
      </c>
      <c r="N4793" s="8">
        <f t="shared" si="224"/>
        <v>12.671605550882207</v>
      </c>
    </row>
    <row r="4794" spans="1:14" x14ac:dyDescent="0.35">
      <c r="A4794" s="4">
        <v>9</v>
      </c>
      <c r="B4794" s="4">
        <f t="shared" si="222"/>
        <v>0.39657640974683322</v>
      </c>
      <c r="G4794" s="4">
        <v>61</v>
      </c>
      <c r="H4794" s="4">
        <f t="shared" si="223"/>
        <v>8.8767815427658281</v>
      </c>
      <c r="M4794" s="6">
        <v>0.45800000000000002</v>
      </c>
      <c r="N4794" s="8">
        <f t="shared" si="224"/>
        <v>-1.0857595914683438</v>
      </c>
    </row>
    <row r="4795" spans="1:14" x14ac:dyDescent="0.35">
      <c r="A4795" s="4">
        <v>2</v>
      </c>
      <c r="B4795" s="4">
        <f t="shared" si="222"/>
        <v>-0.15518246266652197</v>
      </c>
      <c r="G4795" s="4">
        <v>0</v>
      </c>
      <c r="H4795" s="4">
        <f t="shared" si="223"/>
        <v>0</v>
      </c>
      <c r="M4795" s="6">
        <v>0.60899999999999999</v>
      </c>
      <c r="N4795" s="8">
        <f t="shared" si="224"/>
        <v>3.9989793115661172E-7</v>
      </c>
    </row>
    <row r="4796" spans="1:14" x14ac:dyDescent="0.35">
      <c r="A4796" s="4">
        <v>1</v>
      </c>
      <c r="B4796" s="4">
        <f t="shared" si="222"/>
        <v>-0.3718571701143138</v>
      </c>
      <c r="G4796" s="4">
        <v>52</v>
      </c>
      <c r="H4796" s="4">
        <f t="shared" si="223"/>
        <v>5.498902988202615</v>
      </c>
      <c r="M4796" s="6">
        <v>0.66300000000000003</v>
      </c>
      <c r="N4796" s="8">
        <f t="shared" si="224"/>
        <v>5.3822609042671561E-2</v>
      </c>
    </row>
    <row r="4797" spans="1:14" x14ac:dyDescent="0.35">
      <c r="A4797" s="4">
        <v>4</v>
      </c>
      <c r="B4797" s="4">
        <f t="shared" si="222"/>
        <v>-5.2615367038240336E-3</v>
      </c>
      <c r="G4797" s="4">
        <v>76</v>
      </c>
      <c r="H4797" s="4">
        <f t="shared" si="223"/>
        <v>17.167490030078167</v>
      </c>
      <c r="M4797" s="6">
        <v>0.68799999999999994</v>
      </c>
      <c r="N4797" s="8">
        <f t="shared" si="224"/>
        <v>0.16542243775008927</v>
      </c>
    </row>
    <row r="4798" spans="1:14" x14ac:dyDescent="0.35">
      <c r="A4798" s="4">
        <v>4</v>
      </c>
      <c r="B4798" s="4">
        <f t="shared" si="222"/>
        <v>-5.2615367038240336E-3</v>
      </c>
      <c r="G4798" s="4">
        <v>0</v>
      </c>
      <c r="H4798" s="4">
        <f t="shared" si="223"/>
        <v>0</v>
      </c>
      <c r="M4798" s="6">
        <v>0.77</v>
      </c>
      <c r="N4798" s="8">
        <f t="shared" si="224"/>
        <v>1.3716846536612075</v>
      </c>
    </row>
    <row r="4799" spans="1:14" x14ac:dyDescent="0.35">
      <c r="A4799" s="4">
        <v>11</v>
      </c>
      <c r="B4799" s="4">
        <f t="shared" si="222"/>
        <v>1.3242916585882474</v>
      </c>
      <c r="G4799" s="4">
        <v>0</v>
      </c>
      <c r="H4799" s="4">
        <f t="shared" si="223"/>
        <v>0</v>
      </c>
      <c r="M4799" s="6">
        <v>0.97499999999999998</v>
      </c>
      <c r="N4799" s="8">
        <f t="shared" si="224"/>
        <v>15.93573272679842</v>
      </c>
    </row>
    <row r="4800" spans="1:14" x14ac:dyDescent="0.35">
      <c r="A4800" s="4">
        <v>1</v>
      </c>
      <c r="B4800" s="4">
        <f t="shared" si="222"/>
        <v>-0.3718571701143138</v>
      </c>
      <c r="G4800" s="4">
        <v>0</v>
      </c>
      <c r="H4800" s="4">
        <f t="shared" si="223"/>
        <v>0</v>
      </c>
      <c r="M4800" s="6">
        <v>0.54700000000000004</v>
      </c>
      <c r="N4800" s="8">
        <f t="shared" si="224"/>
        <v>-7.2862177721246577E-2</v>
      </c>
    </row>
    <row r="4801" spans="1:14" x14ac:dyDescent="0.35">
      <c r="A4801" s="4">
        <v>4</v>
      </c>
      <c r="B4801" s="4">
        <f t="shared" si="222"/>
        <v>-5.2615367038240336E-3</v>
      </c>
      <c r="G4801" s="4">
        <v>0</v>
      </c>
      <c r="H4801" s="4">
        <f t="shared" si="223"/>
        <v>0</v>
      </c>
      <c r="M4801" s="6">
        <v>0.66900000000000004</v>
      </c>
      <c r="N4801" s="8">
        <f t="shared" si="224"/>
        <v>7.3399380404107067E-2</v>
      </c>
    </row>
    <row r="4802" spans="1:14" x14ac:dyDescent="0.35">
      <c r="A4802" s="4">
        <v>2</v>
      </c>
      <c r="B4802" s="4">
        <f t="shared" ref="B4802:B4865" si="225">((A4802-E$3)/E$4)^3</f>
        <v>-0.15518246266652197</v>
      </c>
      <c r="G4802" s="4">
        <v>59</v>
      </c>
      <c r="H4802" s="4">
        <f t="shared" ref="H4802:H4865" si="226">((G4802-K$3)/K$4)^3</f>
        <v>8.0319697087937048</v>
      </c>
      <c r="M4802" s="6">
        <v>0.879</v>
      </c>
      <c r="N4802" s="8">
        <f t="shared" ref="N4802:N4865" si="227">((M4802-Q$3)/Q$4)^3</f>
        <v>6.4176438920873231</v>
      </c>
    </row>
    <row r="4803" spans="1:14" x14ac:dyDescent="0.35">
      <c r="A4803" s="4">
        <v>1</v>
      </c>
      <c r="B4803" s="4">
        <f t="shared" si="225"/>
        <v>-0.3718571701143138</v>
      </c>
      <c r="G4803" s="4">
        <v>0</v>
      </c>
      <c r="H4803" s="4">
        <f t="shared" si="226"/>
        <v>0</v>
      </c>
      <c r="M4803" s="6">
        <v>0.81</v>
      </c>
      <c r="N4803" s="8">
        <f t="shared" si="227"/>
        <v>2.6585476992164088</v>
      </c>
    </row>
    <row r="4804" spans="1:14" x14ac:dyDescent="0.35">
      <c r="A4804" s="4">
        <v>6</v>
      </c>
      <c r="B4804" s="4">
        <f t="shared" si="225"/>
        <v>6.8073778701327808E-3</v>
      </c>
      <c r="G4804" s="4">
        <v>0</v>
      </c>
      <c r="H4804" s="4">
        <f t="shared" si="226"/>
        <v>0</v>
      </c>
      <c r="M4804" s="6">
        <v>0.78300000000000003</v>
      </c>
      <c r="N4804" s="8">
        <f t="shared" si="227"/>
        <v>1.728935467784813</v>
      </c>
    </row>
    <row r="4805" spans="1:14" x14ac:dyDescent="0.35">
      <c r="A4805" s="4">
        <v>30</v>
      </c>
      <c r="B4805" s="4">
        <f t="shared" si="225"/>
        <v>94.254170844346376</v>
      </c>
      <c r="G4805" s="4">
        <v>22</v>
      </c>
      <c r="H4805" s="4">
        <f t="shared" si="226"/>
        <v>0.41642238719263086</v>
      </c>
      <c r="M4805" s="6">
        <v>0.63800000000000001</v>
      </c>
      <c r="N4805" s="8">
        <f t="shared" si="227"/>
        <v>8.7641921654881896E-3</v>
      </c>
    </row>
    <row r="4806" spans="1:14" x14ac:dyDescent="0.35">
      <c r="A4806" s="4">
        <v>1</v>
      </c>
      <c r="B4806" s="4">
        <f t="shared" si="225"/>
        <v>-0.3718571701143138</v>
      </c>
      <c r="G4806" s="4">
        <v>0</v>
      </c>
      <c r="H4806" s="4">
        <f t="shared" si="226"/>
        <v>0</v>
      </c>
      <c r="M4806" s="6">
        <v>0.64500000000000002</v>
      </c>
      <c r="N4806" s="8">
        <f t="shared" si="227"/>
        <v>1.641878667503462E-2</v>
      </c>
    </row>
    <row r="4807" spans="1:14" x14ac:dyDescent="0.35">
      <c r="A4807" s="4">
        <v>1</v>
      </c>
      <c r="B4807" s="4">
        <f t="shared" si="225"/>
        <v>-0.3718571701143138</v>
      </c>
      <c r="G4807" s="4">
        <v>60</v>
      </c>
      <c r="H4807" s="4">
        <f t="shared" si="226"/>
        <v>8.4473361789639636</v>
      </c>
      <c r="M4807" s="6">
        <v>0.35699999999999998</v>
      </c>
      <c r="N4807" s="8">
        <f t="shared" si="227"/>
        <v>-5.0902860647102655</v>
      </c>
    </row>
    <row r="4808" spans="1:14" x14ac:dyDescent="0.35">
      <c r="A4808" s="4">
        <v>4</v>
      </c>
      <c r="B4808" s="4">
        <f t="shared" si="225"/>
        <v>-5.2615367038240336E-3</v>
      </c>
      <c r="G4808" s="4">
        <v>0</v>
      </c>
      <c r="H4808" s="4">
        <f t="shared" si="226"/>
        <v>0</v>
      </c>
      <c r="M4808" s="6">
        <v>0.63200000000000001</v>
      </c>
      <c r="N4808" s="8">
        <f t="shared" si="227"/>
        <v>4.495628769622154E-3</v>
      </c>
    </row>
    <row r="4809" spans="1:14" x14ac:dyDescent="0.35">
      <c r="A4809" s="4">
        <v>5</v>
      </c>
      <c r="B4809" s="4">
        <f t="shared" si="225"/>
        <v>4.7396761401866345E-7</v>
      </c>
      <c r="G4809" s="4">
        <v>33</v>
      </c>
      <c r="H4809" s="4">
        <f t="shared" si="226"/>
        <v>1.4054255567751295</v>
      </c>
      <c r="M4809" s="6">
        <v>0.44600000000000001</v>
      </c>
      <c r="N4809" s="8">
        <f t="shared" si="227"/>
        <v>-1.367895795514565</v>
      </c>
    </row>
    <row r="4810" spans="1:14" x14ac:dyDescent="0.35">
      <c r="A4810" s="4">
        <v>16</v>
      </c>
      <c r="B4810" s="4">
        <f t="shared" si="225"/>
        <v>8.0815826818232797</v>
      </c>
      <c r="G4810" s="4">
        <v>58</v>
      </c>
      <c r="H4810" s="4">
        <f t="shared" si="226"/>
        <v>7.6304474840278536</v>
      </c>
      <c r="M4810" s="6">
        <v>0.81799999999999995</v>
      </c>
      <c r="N4810" s="8">
        <f t="shared" si="227"/>
        <v>2.9869633164602565</v>
      </c>
    </row>
    <row r="4811" spans="1:14" x14ac:dyDescent="0.35">
      <c r="A4811" s="4">
        <v>8</v>
      </c>
      <c r="B4811" s="4">
        <f t="shared" si="225"/>
        <v>0.16908744968147643</v>
      </c>
      <c r="G4811" s="4">
        <v>49</v>
      </c>
      <c r="H4811" s="4">
        <f t="shared" si="226"/>
        <v>4.6010215468469022</v>
      </c>
      <c r="M4811" s="6">
        <v>0.67500000000000004</v>
      </c>
      <c r="N4811" s="8">
        <f t="shared" si="227"/>
        <v>9.7226492139929011E-2</v>
      </c>
    </row>
    <row r="4812" spans="1:14" x14ac:dyDescent="0.35">
      <c r="A4812" s="4">
        <v>1</v>
      </c>
      <c r="B4812" s="4">
        <f t="shared" si="225"/>
        <v>-0.3718571701143138</v>
      </c>
      <c r="G4812" s="4">
        <v>61</v>
      </c>
      <c r="H4812" s="4">
        <f t="shared" si="226"/>
        <v>8.8767815427658281</v>
      </c>
      <c r="M4812" s="6">
        <v>0.16300000000000001</v>
      </c>
      <c r="N4812" s="8">
        <f t="shared" si="227"/>
        <v>-28.377236482734098</v>
      </c>
    </row>
    <row r="4813" spans="1:14" x14ac:dyDescent="0.35">
      <c r="A4813" s="4">
        <v>7</v>
      </c>
      <c r="B4813" s="4">
        <f t="shared" si="225"/>
        <v>5.1167071081998236E-2</v>
      </c>
      <c r="G4813" s="4">
        <v>0</v>
      </c>
      <c r="H4813" s="4">
        <f t="shared" si="226"/>
        <v>0</v>
      </c>
      <c r="M4813" s="6">
        <v>0.63</v>
      </c>
      <c r="N4813" s="8">
        <f t="shared" si="227"/>
        <v>3.4657093175644617E-3</v>
      </c>
    </row>
    <row r="4814" spans="1:14" x14ac:dyDescent="0.35">
      <c r="A4814" s="4">
        <v>8</v>
      </c>
      <c r="B4814" s="4">
        <f t="shared" si="225"/>
        <v>0.16908744968147643</v>
      </c>
      <c r="G4814" s="4">
        <v>24</v>
      </c>
      <c r="H4814" s="4">
        <f t="shared" si="226"/>
        <v>0.54062951545369364</v>
      </c>
      <c r="M4814" s="6">
        <v>0.746</v>
      </c>
      <c r="N4814" s="8">
        <f t="shared" si="227"/>
        <v>0.84810749433966004</v>
      </c>
    </row>
    <row r="4815" spans="1:14" x14ac:dyDescent="0.35">
      <c r="A4815" s="4">
        <v>28</v>
      </c>
      <c r="B4815" s="4">
        <f t="shared" si="225"/>
        <v>73.427398913599347</v>
      </c>
      <c r="G4815" s="4">
        <v>34</v>
      </c>
      <c r="H4815" s="4">
        <f t="shared" si="226"/>
        <v>1.5371023202685161</v>
      </c>
      <c r="M4815" s="6">
        <v>0.60599999999999998</v>
      </c>
      <c r="N4815" s="8">
        <f t="shared" si="227"/>
        <v>-2.299407171409395E-6</v>
      </c>
    </row>
    <row r="4816" spans="1:14" x14ac:dyDescent="0.35">
      <c r="A4816" s="4">
        <v>3</v>
      </c>
      <c r="B4816" s="4">
        <f t="shared" si="225"/>
        <v>-4.4986550222447359E-2</v>
      </c>
      <c r="G4816" s="4">
        <v>0</v>
      </c>
      <c r="H4816" s="4">
        <f t="shared" si="226"/>
        <v>0</v>
      </c>
      <c r="M4816" s="6">
        <v>0.54</v>
      </c>
      <c r="N4816" s="8">
        <f t="shared" si="227"/>
        <v>-0.10097265483991928</v>
      </c>
    </row>
    <row r="4817" spans="1:14" x14ac:dyDescent="0.35">
      <c r="A4817" s="4">
        <v>6</v>
      </c>
      <c r="B4817" s="4">
        <f t="shared" si="225"/>
        <v>6.8073778701327808E-3</v>
      </c>
      <c r="G4817" s="4">
        <v>59</v>
      </c>
      <c r="H4817" s="4">
        <f t="shared" si="226"/>
        <v>8.0319697087937048</v>
      </c>
      <c r="M4817" s="6">
        <v>0.68700000000000006</v>
      </c>
      <c r="N4817" s="8">
        <f t="shared" si="227"/>
        <v>0.15930195694659202</v>
      </c>
    </row>
    <row r="4818" spans="1:14" x14ac:dyDescent="0.35">
      <c r="A4818" s="4">
        <v>3</v>
      </c>
      <c r="B4818" s="4">
        <f t="shared" si="225"/>
        <v>-4.4986550222447359E-2</v>
      </c>
      <c r="G4818" s="4">
        <v>0</v>
      </c>
      <c r="H4818" s="4">
        <f t="shared" si="226"/>
        <v>0</v>
      </c>
      <c r="M4818" s="6">
        <v>0.49199999999999999</v>
      </c>
      <c r="N4818" s="8">
        <f t="shared" si="227"/>
        <v>-0.50193054467516229</v>
      </c>
    </row>
    <row r="4819" spans="1:14" x14ac:dyDescent="0.35">
      <c r="A4819" s="4">
        <v>13</v>
      </c>
      <c r="B4819" s="4">
        <f t="shared" si="225"/>
        <v>3.1223759862323677</v>
      </c>
      <c r="G4819" s="4">
        <v>0</v>
      </c>
      <c r="H4819" s="4">
        <f t="shared" si="226"/>
        <v>0</v>
      </c>
      <c r="M4819" s="6">
        <v>0.70699999999999996</v>
      </c>
      <c r="N4819" s="8">
        <f t="shared" si="227"/>
        <v>0.31332626990721746</v>
      </c>
    </row>
    <row r="4820" spans="1:14" x14ac:dyDescent="0.35">
      <c r="A4820" s="4">
        <v>2</v>
      </c>
      <c r="B4820" s="4">
        <f t="shared" si="225"/>
        <v>-0.15518246266652197</v>
      </c>
      <c r="G4820" s="4">
        <v>32</v>
      </c>
      <c r="H4820" s="4">
        <f t="shared" si="226"/>
        <v>1.2814921847791259</v>
      </c>
      <c r="M4820" s="6">
        <v>0.73199999999999998</v>
      </c>
      <c r="N4820" s="8">
        <f t="shared" si="227"/>
        <v>0.61540108649149106</v>
      </c>
    </row>
    <row r="4821" spans="1:14" x14ac:dyDescent="0.35">
      <c r="A4821" s="4">
        <v>3</v>
      </c>
      <c r="B4821" s="4">
        <f t="shared" si="225"/>
        <v>-4.4986550222447359E-2</v>
      </c>
      <c r="G4821" s="4">
        <v>52</v>
      </c>
      <c r="H4821" s="4">
        <f t="shared" si="226"/>
        <v>5.498902988202615</v>
      </c>
      <c r="M4821" s="6">
        <v>0.88800000000000001</v>
      </c>
      <c r="N4821" s="8">
        <f t="shared" si="227"/>
        <v>7.0783217280628046</v>
      </c>
    </row>
    <row r="4822" spans="1:14" x14ac:dyDescent="0.35">
      <c r="A4822" s="4">
        <v>4</v>
      </c>
      <c r="B4822" s="4">
        <f t="shared" si="225"/>
        <v>-5.2615367038240336E-3</v>
      </c>
      <c r="G4822" s="4">
        <v>0</v>
      </c>
      <c r="H4822" s="4">
        <f t="shared" si="226"/>
        <v>0</v>
      </c>
      <c r="M4822" s="6">
        <v>0.82599999999999996</v>
      </c>
      <c r="N4822" s="8">
        <f t="shared" si="227"/>
        <v>3.3413693767079882</v>
      </c>
    </row>
    <row r="4823" spans="1:14" x14ac:dyDescent="0.35">
      <c r="A4823" s="4">
        <v>1</v>
      </c>
      <c r="B4823" s="4">
        <f t="shared" si="225"/>
        <v>-0.3718571701143138</v>
      </c>
      <c r="G4823" s="4">
        <v>0</v>
      </c>
      <c r="H4823" s="4">
        <f t="shared" si="226"/>
        <v>0</v>
      </c>
      <c r="M4823" s="6">
        <v>0.67600000000000005</v>
      </c>
      <c r="N4823" s="8">
        <f t="shared" si="227"/>
        <v>0.10164022403185036</v>
      </c>
    </row>
    <row r="4824" spans="1:14" x14ac:dyDescent="0.35">
      <c r="A4824" s="4">
        <v>4</v>
      </c>
      <c r="B4824" s="4">
        <f t="shared" si="225"/>
        <v>-5.2615367038240336E-3</v>
      </c>
      <c r="G4824" s="4">
        <v>31</v>
      </c>
      <c r="H4824" s="4">
        <f t="shared" si="226"/>
        <v>1.1650675560533121</v>
      </c>
      <c r="M4824" s="6">
        <v>0.65600000000000003</v>
      </c>
      <c r="N4824" s="8">
        <f t="shared" si="227"/>
        <v>3.579793816935227E-2</v>
      </c>
    </row>
    <row r="4825" spans="1:14" x14ac:dyDescent="0.35">
      <c r="A4825" s="4">
        <v>14</v>
      </c>
      <c r="B4825" s="4">
        <f t="shared" si="225"/>
        <v>4.4378262948011065</v>
      </c>
      <c r="G4825" s="4">
        <v>0</v>
      </c>
      <c r="H4825" s="4">
        <f t="shared" si="226"/>
        <v>0</v>
      </c>
      <c r="M4825" s="6">
        <v>0.65700000000000003</v>
      </c>
      <c r="N4825" s="8">
        <f t="shared" si="227"/>
        <v>3.8078623002657588E-2</v>
      </c>
    </row>
    <row r="4826" spans="1:14" x14ac:dyDescent="0.35">
      <c r="A4826" s="4">
        <v>10</v>
      </c>
      <c r="B4826" s="4">
        <f t="shared" si="225"/>
        <v>0.76964184735633479</v>
      </c>
      <c r="G4826" s="4">
        <v>0</v>
      </c>
      <c r="H4826" s="4">
        <f t="shared" si="226"/>
        <v>0</v>
      </c>
      <c r="M4826" s="6">
        <v>0.56100000000000005</v>
      </c>
      <c r="N4826" s="8">
        <f t="shared" si="227"/>
        <v>-3.3291273143609565E-2</v>
      </c>
    </row>
    <row r="4827" spans="1:14" x14ac:dyDescent="0.35">
      <c r="A4827" s="4">
        <v>8</v>
      </c>
      <c r="B4827" s="4">
        <f t="shared" si="225"/>
        <v>0.16908744968147643</v>
      </c>
      <c r="G4827" s="4">
        <v>0</v>
      </c>
      <c r="H4827" s="4">
        <f t="shared" si="226"/>
        <v>0</v>
      </c>
      <c r="M4827" s="6">
        <v>0.45700000000000002</v>
      </c>
      <c r="N4827" s="8">
        <f t="shared" si="227"/>
        <v>-1.1076308346973187</v>
      </c>
    </row>
    <row r="4828" spans="1:14" x14ac:dyDescent="0.35">
      <c r="A4828" s="4">
        <v>2</v>
      </c>
      <c r="B4828" s="4">
        <f t="shared" si="225"/>
        <v>-0.15518246266652197</v>
      </c>
      <c r="G4828" s="4">
        <v>0</v>
      </c>
      <c r="H4828" s="4">
        <f t="shared" si="226"/>
        <v>0</v>
      </c>
      <c r="M4828" s="6">
        <v>0.73199999999999998</v>
      </c>
      <c r="N4828" s="8">
        <f t="shared" si="227"/>
        <v>0.61540108649149106</v>
      </c>
    </row>
    <row r="4829" spans="1:14" x14ac:dyDescent="0.35">
      <c r="A4829" s="4">
        <v>10</v>
      </c>
      <c r="B4829" s="4">
        <f t="shared" si="225"/>
        <v>0.76964184735633479</v>
      </c>
      <c r="G4829" s="4">
        <v>48</v>
      </c>
      <c r="H4829" s="4">
        <f t="shared" si="226"/>
        <v>4.3250361236295491</v>
      </c>
      <c r="M4829" s="6">
        <v>0.47599999999999998</v>
      </c>
      <c r="N4829" s="8">
        <f t="shared" si="227"/>
        <v>-0.73976399017819927</v>
      </c>
    </row>
    <row r="4830" spans="1:14" x14ac:dyDescent="0.35">
      <c r="A4830" s="4">
        <v>1</v>
      </c>
      <c r="B4830" s="4">
        <f t="shared" si="225"/>
        <v>-0.3718571701143138</v>
      </c>
      <c r="G4830" s="4">
        <v>0</v>
      </c>
      <c r="H4830" s="4">
        <f t="shared" si="226"/>
        <v>0</v>
      </c>
      <c r="M4830" s="6">
        <v>0.45100000000000001</v>
      </c>
      <c r="N4830" s="8">
        <f t="shared" si="227"/>
        <v>-1.2450528618280252</v>
      </c>
    </row>
    <row r="4831" spans="1:14" x14ac:dyDescent="0.35">
      <c r="A4831" s="4">
        <v>3</v>
      </c>
      <c r="B4831" s="4">
        <f t="shared" si="225"/>
        <v>-4.4986550222447359E-2</v>
      </c>
      <c r="G4831" s="4">
        <v>18</v>
      </c>
      <c r="H4831" s="4">
        <f t="shared" si="226"/>
        <v>0.22807807683202697</v>
      </c>
      <c r="M4831" s="6">
        <v>0.45100000000000001</v>
      </c>
      <c r="N4831" s="8">
        <f t="shared" si="227"/>
        <v>-1.2450528618280252</v>
      </c>
    </row>
    <row r="4832" spans="1:14" x14ac:dyDescent="0.35">
      <c r="A4832" s="4">
        <v>9</v>
      </c>
      <c r="B4832" s="4">
        <f t="shared" si="225"/>
        <v>0.39657640974683322</v>
      </c>
      <c r="G4832" s="4">
        <v>54</v>
      </c>
      <c r="H4832" s="4">
        <f t="shared" si="226"/>
        <v>6.158108074464729</v>
      </c>
      <c r="M4832" s="6">
        <v>0.76100000000000001</v>
      </c>
      <c r="N4832" s="8">
        <f t="shared" si="227"/>
        <v>1.1556300948490139</v>
      </c>
    </row>
    <row r="4833" spans="1:14" x14ac:dyDescent="0.35">
      <c r="A4833" s="4">
        <v>11</v>
      </c>
      <c r="B4833" s="4">
        <f t="shared" si="225"/>
        <v>1.3242916585882474</v>
      </c>
      <c r="G4833" s="4">
        <v>28</v>
      </c>
      <c r="H4833" s="4">
        <f t="shared" si="226"/>
        <v>0.85849964722507843</v>
      </c>
      <c r="M4833" s="6">
        <v>0.52700000000000002</v>
      </c>
      <c r="N4833" s="8">
        <f t="shared" si="227"/>
        <v>-0.17075049820568045</v>
      </c>
    </row>
    <row r="4834" spans="1:14" x14ac:dyDescent="0.35">
      <c r="A4834" s="4">
        <v>9</v>
      </c>
      <c r="B4834" s="4">
        <f t="shared" si="225"/>
        <v>0.39657640974683322</v>
      </c>
      <c r="G4834" s="4">
        <v>0</v>
      </c>
      <c r="H4834" s="4">
        <f t="shared" si="226"/>
        <v>0</v>
      </c>
      <c r="M4834" s="6">
        <v>0.58599999999999997</v>
      </c>
      <c r="N4834" s="8">
        <f t="shared" si="227"/>
        <v>-3.3958337552593538E-3</v>
      </c>
    </row>
    <row r="4835" spans="1:14" x14ac:dyDescent="0.35">
      <c r="A4835" s="4">
        <v>4</v>
      </c>
      <c r="B4835" s="4">
        <f t="shared" si="225"/>
        <v>-5.2615367038240336E-3</v>
      </c>
      <c r="G4835" s="4">
        <v>0</v>
      </c>
      <c r="H4835" s="4">
        <f t="shared" si="226"/>
        <v>0</v>
      </c>
      <c r="M4835" s="6">
        <v>0.73</v>
      </c>
      <c r="N4835" s="8">
        <f t="shared" si="227"/>
        <v>0.58611866437100968</v>
      </c>
    </row>
    <row r="4836" spans="1:14" x14ac:dyDescent="0.35">
      <c r="A4836" s="4">
        <v>4</v>
      </c>
      <c r="B4836" s="4">
        <f t="shared" si="225"/>
        <v>-5.2615367038240336E-3</v>
      </c>
      <c r="G4836" s="4">
        <v>0</v>
      </c>
      <c r="H4836" s="4">
        <f t="shared" si="226"/>
        <v>0</v>
      </c>
      <c r="M4836" s="6">
        <v>0.58799999999999997</v>
      </c>
      <c r="N4836" s="8">
        <f t="shared" si="227"/>
        <v>-2.548733923670552E-3</v>
      </c>
    </row>
    <row r="4837" spans="1:14" x14ac:dyDescent="0.35">
      <c r="A4837" s="4">
        <v>4</v>
      </c>
      <c r="B4837" s="4">
        <f t="shared" si="225"/>
        <v>-5.2615367038240336E-3</v>
      </c>
      <c r="G4837" s="4">
        <v>68</v>
      </c>
      <c r="H4837" s="4">
        <f t="shared" si="226"/>
        <v>12.296818562148129</v>
      </c>
      <c r="M4837" s="6">
        <v>0.57299999999999995</v>
      </c>
      <c r="N4837" s="8">
        <f t="shared" si="227"/>
        <v>-1.3725552468630475E-2</v>
      </c>
    </row>
    <row r="4838" spans="1:14" x14ac:dyDescent="0.35">
      <c r="A4838" s="4">
        <v>4</v>
      </c>
      <c r="B4838" s="4">
        <f t="shared" si="225"/>
        <v>-5.2615367038240336E-3</v>
      </c>
      <c r="G4838" s="4">
        <v>73</v>
      </c>
      <c r="H4838" s="4">
        <f t="shared" si="226"/>
        <v>15.213691566351965</v>
      </c>
      <c r="M4838" s="6">
        <v>0.59299999999999997</v>
      </c>
      <c r="N4838" s="8">
        <f t="shared" si="227"/>
        <v>-1.0712220059962694E-3</v>
      </c>
    </row>
    <row r="4839" spans="1:14" x14ac:dyDescent="0.35">
      <c r="A4839" s="4">
        <v>4</v>
      </c>
      <c r="B4839" s="4">
        <f t="shared" si="225"/>
        <v>-5.2615367038240336E-3</v>
      </c>
      <c r="G4839" s="4">
        <v>0</v>
      </c>
      <c r="H4839" s="4">
        <f t="shared" si="226"/>
        <v>0</v>
      </c>
      <c r="M4839" s="6">
        <v>0.83</v>
      </c>
      <c r="N4839" s="8">
        <f t="shared" si="227"/>
        <v>3.52862812299754</v>
      </c>
    </row>
    <row r="4840" spans="1:14" x14ac:dyDescent="0.35">
      <c r="A4840" s="4">
        <v>8</v>
      </c>
      <c r="B4840" s="4">
        <f t="shared" si="225"/>
        <v>0.16908744968147643</v>
      </c>
      <c r="G4840" s="4">
        <v>46</v>
      </c>
      <c r="H4840" s="4">
        <f t="shared" si="226"/>
        <v>3.8066199736835009</v>
      </c>
      <c r="M4840" s="6">
        <v>0.55700000000000005</v>
      </c>
      <c r="N4840" s="8">
        <f t="shared" si="227"/>
        <v>-4.255102052899562E-2</v>
      </c>
    </row>
    <row r="4841" spans="1:14" x14ac:dyDescent="0.35">
      <c r="A4841" s="4">
        <v>1</v>
      </c>
      <c r="B4841" s="4">
        <f t="shared" si="225"/>
        <v>-0.3718571701143138</v>
      </c>
      <c r="G4841" s="4">
        <v>44</v>
      </c>
      <c r="H4841" s="4">
        <f t="shared" si="226"/>
        <v>3.3313790975410469</v>
      </c>
      <c r="M4841" s="6">
        <v>0.68100000000000005</v>
      </c>
      <c r="N4841" s="8">
        <f t="shared" si="227"/>
        <v>0.12572149930310239</v>
      </c>
    </row>
    <row r="4842" spans="1:14" x14ac:dyDescent="0.35">
      <c r="A4842" s="4">
        <v>4</v>
      </c>
      <c r="B4842" s="4">
        <f t="shared" si="225"/>
        <v>-5.2615367038240336E-3</v>
      </c>
      <c r="G4842" s="4">
        <v>0</v>
      </c>
      <c r="H4842" s="4">
        <f t="shared" si="226"/>
        <v>0</v>
      </c>
      <c r="M4842" s="6">
        <v>0.59299999999999997</v>
      </c>
      <c r="N4842" s="8">
        <f t="shared" si="227"/>
        <v>-1.0712220059962694E-3</v>
      </c>
    </row>
    <row r="4843" spans="1:14" x14ac:dyDescent="0.35">
      <c r="A4843" s="4">
        <v>7</v>
      </c>
      <c r="B4843" s="4">
        <f t="shared" si="225"/>
        <v>5.1167071081998236E-2</v>
      </c>
      <c r="G4843" s="4">
        <v>82</v>
      </c>
      <c r="H4843" s="4">
        <f t="shared" si="226"/>
        <v>21.562920621865757</v>
      </c>
      <c r="M4843" s="6">
        <v>0.45900000000000002</v>
      </c>
      <c r="N4843" s="8">
        <f t="shared" si="227"/>
        <v>-1.0641781726557076</v>
      </c>
    </row>
    <row r="4844" spans="1:14" x14ac:dyDescent="0.35">
      <c r="A4844" s="4">
        <v>10</v>
      </c>
      <c r="B4844" s="4">
        <f t="shared" si="225"/>
        <v>0.76964184735633479</v>
      </c>
      <c r="G4844" s="4">
        <v>0</v>
      </c>
      <c r="H4844" s="4">
        <f t="shared" si="226"/>
        <v>0</v>
      </c>
      <c r="M4844" s="6">
        <v>0.69699999999999995</v>
      </c>
      <c r="N4844" s="8">
        <f t="shared" si="227"/>
        <v>0.22770448756363215</v>
      </c>
    </row>
    <row r="4845" spans="1:14" x14ac:dyDescent="0.35">
      <c r="A4845" s="4">
        <v>3</v>
      </c>
      <c r="B4845" s="4">
        <f t="shared" si="225"/>
        <v>-4.4986550222447359E-2</v>
      </c>
      <c r="G4845" s="4">
        <v>0</v>
      </c>
      <c r="H4845" s="4">
        <f t="shared" si="226"/>
        <v>0</v>
      </c>
      <c r="M4845" s="6">
        <v>0.435</v>
      </c>
      <c r="N4845" s="8">
        <f t="shared" si="227"/>
        <v>-1.6660364085649029</v>
      </c>
    </row>
    <row r="4846" spans="1:14" x14ac:dyDescent="0.35">
      <c r="A4846" s="4">
        <v>7</v>
      </c>
      <c r="B4846" s="4">
        <f t="shared" si="225"/>
        <v>5.1167071081998236E-2</v>
      </c>
      <c r="G4846" s="4">
        <v>0</v>
      </c>
      <c r="H4846" s="4">
        <f t="shared" si="226"/>
        <v>0</v>
      </c>
      <c r="M4846" s="6">
        <v>0.45900000000000002</v>
      </c>
      <c r="N4846" s="8">
        <f t="shared" si="227"/>
        <v>-1.0641781726557076</v>
      </c>
    </row>
    <row r="4847" spans="1:14" x14ac:dyDescent="0.35">
      <c r="A4847" s="4">
        <v>6</v>
      </c>
      <c r="B4847" s="4">
        <f t="shared" si="225"/>
        <v>6.8073778701327808E-3</v>
      </c>
      <c r="G4847" s="4">
        <v>0</v>
      </c>
      <c r="H4847" s="4">
        <f t="shared" si="226"/>
        <v>0</v>
      </c>
      <c r="M4847" s="6">
        <v>0.38600000000000001</v>
      </c>
      <c r="N4847" s="8">
        <f t="shared" si="227"/>
        <v>-3.5215129698686356</v>
      </c>
    </row>
    <row r="4848" spans="1:14" x14ac:dyDescent="0.35">
      <c r="A4848" s="4">
        <v>5</v>
      </c>
      <c r="B4848" s="4">
        <f t="shared" si="225"/>
        <v>4.7396761401866345E-7</v>
      </c>
      <c r="G4848" s="4">
        <v>41</v>
      </c>
      <c r="H4848" s="4">
        <f t="shared" si="226"/>
        <v>2.6953650777332196</v>
      </c>
      <c r="M4848" s="6">
        <v>0.52500000000000002</v>
      </c>
      <c r="N4848" s="8">
        <f t="shared" si="227"/>
        <v>-0.18372581075899422</v>
      </c>
    </row>
    <row r="4849" spans="1:14" x14ac:dyDescent="0.35">
      <c r="A4849" s="4">
        <v>6</v>
      </c>
      <c r="B4849" s="4">
        <f t="shared" si="225"/>
        <v>6.8073778701327808E-3</v>
      </c>
      <c r="G4849" s="4">
        <v>13</v>
      </c>
      <c r="H4849" s="4">
        <f t="shared" si="226"/>
        <v>8.592035919066586E-2</v>
      </c>
      <c r="M4849" s="6">
        <v>0.505</v>
      </c>
      <c r="N4849" s="8">
        <f t="shared" si="227"/>
        <v>-0.35129776709607824</v>
      </c>
    </row>
    <row r="4850" spans="1:14" x14ac:dyDescent="0.35">
      <c r="A4850" s="4">
        <v>5</v>
      </c>
      <c r="B4850" s="4">
        <f t="shared" si="225"/>
        <v>4.7396761401866345E-7</v>
      </c>
      <c r="G4850" s="4">
        <v>43</v>
      </c>
      <c r="H4850" s="4">
        <f t="shared" si="226"/>
        <v>3.1093627665781836</v>
      </c>
      <c r="M4850" s="6">
        <v>0.53600000000000003</v>
      </c>
      <c r="N4850" s="8">
        <f t="shared" si="227"/>
        <v>-0.11988203508373187</v>
      </c>
    </row>
    <row r="4851" spans="1:14" x14ac:dyDescent="0.35">
      <c r="A4851" s="4">
        <v>1</v>
      </c>
      <c r="B4851" s="4">
        <f t="shared" si="225"/>
        <v>-0.3718571701143138</v>
      </c>
      <c r="G4851" s="4">
        <v>55</v>
      </c>
      <c r="H4851" s="4">
        <f t="shared" si="226"/>
        <v>6.5065997998848584</v>
      </c>
      <c r="M4851" s="6">
        <v>0.32500000000000001</v>
      </c>
      <c r="N4851" s="8">
        <f t="shared" si="227"/>
        <v>-7.2966611461901145</v>
      </c>
    </row>
    <row r="4852" spans="1:14" x14ac:dyDescent="0.35">
      <c r="A4852" s="4">
        <v>8</v>
      </c>
      <c r="B4852" s="4">
        <f t="shared" si="225"/>
        <v>0.16908744968147643</v>
      </c>
      <c r="G4852" s="4">
        <v>0</v>
      </c>
      <c r="H4852" s="4">
        <f t="shared" si="226"/>
        <v>0</v>
      </c>
      <c r="M4852" s="6">
        <v>0.79400000000000004</v>
      </c>
      <c r="N4852" s="8">
        <f t="shared" si="227"/>
        <v>2.0757287532381561</v>
      </c>
    </row>
    <row r="4853" spans="1:14" x14ac:dyDescent="0.35">
      <c r="A4853" s="4">
        <v>9</v>
      </c>
      <c r="B4853" s="4">
        <f t="shared" si="225"/>
        <v>0.39657640974683322</v>
      </c>
      <c r="G4853" s="4">
        <v>64</v>
      </c>
      <c r="H4853" s="4">
        <f t="shared" si="226"/>
        <v>10.251937478233007</v>
      </c>
      <c r="M4853" s="6">
        <v>0.71</v>
      </c>
      <c r="N4853" s="8">
        <f t="shared" si="227"/>
        <v>0.34265956092112793</v>
      </c>
    </row>
    <row r="4854" spans="1:14" x14ac:dyDescent="0.35">
      <c r="A4854" s="4">
        <v>3</v>
      </c>
      <c r="B4854" s="4">
        <f t="shared" si="225"/>
        <v>-4.4986550222447359E-2</v>
      </c>
      <c r="G4854" s="4">
        <v>57</v>
      </c>
      <c r="H4854" s="4">
        <f t="shared" si="226"/>
        <v>7.2425348564392262</v>
      </c>
      <c r="M4854" s="6">
        <v>0.55500000000000005</v>
      </c>
      <c r="N4854" s="8">
        <f t="shared" si="227"/>
        <v>-4.7763831823089818E-2</v>
      </c>
    </row>
    <row r="4855" spans="1:14" x14ac:dyDescent="0.35">
      <c r="A4855" s="4">
        <v>5</v>
      </c>
      <c r="B4855" s="4">
        <f t="shared" si="225"/>
        <v>4.7396761401866345E-7</v>
      </c>
      <c r="G4855" s="4">
        <v>0</v>
      </c>
      <c r="H4855" s="4">
        <f t="shared" si="226"/>
        <v>0</v>
      </c>
      <c r="M4855" s="6">
        <v>0.73699999999999999</v>
      </c>
      <c r="N4855" s="8">
        <f t="shared" si="227"/>
        <v>0.69283837974932128</v>
      </c>
    </row>
    <row r="4856" spans="1:14" x14ac:dyDescent="0.35">
      <c r="A4856" s="4">
        <v>5</v>
      </c>
      <c r="B4856" s="4">
        <f t="shared" si="225"/>
        <v>4.7396761401866345E-7</v>
      </c>
      <c r="G4856" s="4">
        <v>32</v>
      </c>
      <c r="H4856" s="4">
        <f t="shared" si="226"/>
        <v>1.2814921847791259</v>
      </c>
      <c r="M4856" s="6">
        <v>0.33100000000000002</v>
      </c>
      <c r="N4856" s="8">
        <f t="shared" si="227"/>
        <v>-6.8422152003866588</v>
      </c>
    </row>
    <row r="4857" spans="1:14" x14ac:dyDescent="0.35">
      <c r="A4857" s="4">
        <v>1</v>
      </c>
      <c r="B4857" s="4">
        <f t="shared" si="225"/>
        <v>-0.3718571701143138</v>
      </c>
      <c r="G4857" s="4">
        <v>52</v>
      </c>
      <c r="H4857" s="4">
        <f t="shared" si="226"/>
        <v>5.498902988202615</v>
      </c>
      <c r="M4857" s="6">
        <v>0.58399999999999996</v>
      </c>
      <c r="N4857" s="8">
        <f t="shared" si="227"/>
        <v>-4.412471126658702E-3</v>
      </c>
    </row>
    <row r="4858" spans="1:14" x14ac:dyDescent="0.35">
      <c r="A4858" s="4">
        <v>5</v>
      </c>
      <c r="B4858" s="4">
        <f t="shared" si="225"/>
        <v>4.7396761401866345E-7</v>
      </c>
      <c r="G4858" s="4">
        <v>43</v>
      </c>
      <c r="H4858" s="4">
        <f t="shared" si="226"/>
        <v>3.1093627665781836</v>
      </c>
      <c r="M4858" s="6">
        <v>0.66400000000000003</v>
      </c>
      <c r="N4858" s="8">
        <f t="shared" si="227"/>
        <v>5.6807962058326139E-2</v>
      </c>
    </row>
    <row r="4859" spans="1:14" x14ac:dyDescent="0.35">
      <c r="A4859" s="4">
        <v>14</v>
      </c>
      <c r="B4859" s="4">
        <f t="shared" si="225"/>
        <v>4.4378262948011065</v>
      </c>
      <c r="G4859" s="4">
        <v>0</v>
      </c>
      <c r="H4859" s="4">
        <f t="shared" si="226"/>
        <v>0</v>
      </c>
      <c r="M4859" s="6">
        <v>0.67800000000000005</v>
      </c>
      <c r="N4859" s="8">
        <f t="shared" si="227"/>
        <v>0.11086441160228645</v>
      </c>
    </row>
    <row r="4860" spans="1:14" x14ac:dyDescent="0.35">
      <c r="A4860" s="4">
        <v>2</v>
      </c>
      <c r="B4860" s="4">
        <f t="shared" si="225"/>
        <v>-0.15518246266652197</v>
      </c>
      <c r="G4860" s="4">
        <v>0</v>
      </c>
      <c r="H4860" s="4">
        <f t="shared" si="226"/>
        <v>0</v>
      </c>
      <c r="M4860" s="6">
        <v>0.97799999999999998</v>
      </c>
      <c r="N4860" s="8">
        <f t="shared" si="227"/>
        <v>16.32964965912867</v>
      </c>
    </row>
    <row r="4861" spans="1:14" x14ac:dyDescent="0.35">
      <c r="A4861" s="4">
        <v>1</v>
      </c>
      <c r="B4861" s="4">
        <f t="shared" si="225"/>
        <v>-0.3718571701143138</v>
      </c>
      <c r="G4861" s="4">
        <v>0</v>
      </c>
      <c r="H4861" s="4">
        <f t="shared" si="226"/>
        <v>0</v>
      </c>
      <c r="M4861" s="6">
        <v>0.58699999999999997</v>
      </c>
      <c r="N4861" s="8">
        <f t="shared" si="227"/>
        <v>-2.9520582096112398E-3</v>
      </c>
    </row>
    <row r="4862" spans="1:14" x14ac:dyDescent="0.35">
      <c r="A4862" s="4">
        <v>17</v>
      </c>
      <c r="B4862" s="4">
        <f t="shared" si="225"/>
        <v>10.481904552433241</v>
      </c>
      <c r="G4862" s="4">
        <v>0</v>
      </c>
      <c r="H4862" s="4">
        <f t="shared" si="226"/>
        <v>0</v>
      </c>
      <c r="M4862" s="6">
        <v>0.80200000000000005</v>
      </c>
      <c r="N4862" s="8">
        <f t="shared" si="227"/>
        <v>2.35513276485089</v>
      </c>
    </row>
    <row r="4863" spans="1:14" x14ac:dyDescent="0.35">
      <c r="A4863" s="4">
        <v>1</v>
      </c>
      <c r="B4863" s="4">
        <f t="shared" si="225"/>
        <v>-0.3718571701143138</v>
      </c>
      <c r="G4863" s="4">
        <v>0</v>
      </c>
      <c r="H4863" s="4">
        <f t="shared" si="226"/>
        <v>0</v>
      </c>
      <c r="M4863" s="6">
        <v>0.71699999999999997</v>
      </c>
      <c r="N4863" s="8">
        <f t="shared" si="227"/>
        <v>0.41810042922255558</v>
      </c>
    </row>
    <row r="4864" spans="1:14" x14ac:dyDescent="0.35">
      <c r="A4864" s="4">
        <v>1</v>
      </c>
      <c r="B4864" s="4">
        <f t="shared" si="225"/>
        <v>-0.3718571701143138</v>
      </c>
      <c r="G4864" s="4">
        <v>10</v>
      </c>
      <c r="H4864" s="4">
        <f t="shared" si="226"/>
        <v>3.9108037865573909E-2</v>
      </c>
      <c r="M4864" s="6">
        <v>0.38900000000000001</v>
      </c>
      <c r="N4864" s="8">
        <f t="shared" si="227"/>
        <v>-3.3806227309221963</v>
      </c>
    </row>
    <row r="4865" spans="1:14" x14ac:dyDescent="0.35">
      <c r="A4865" s="4">
        <v>3</v>
      </c>
      <c r="B4865" s="4">
        <f t="shared" si="225"/>
        <v>-4.4986550222447359E-2</v>
      </c>
      <c r="G4865" s="4">
        <v>0</v>
      </c>
      <c r="H4865" s="4">
        <f t="shared" si="226"/>
        <v>0</v>
      </c>
      <c r="M4865" s="6">
        <v>0.53</v>
      </c>
      <c r="N4865" s="8">
        <f t="shared" si="227"/>
        <v>-0.15245598737074595</v>
      </c>
    </row>
    <row r="4866" spans="1:14" x14ac:dyDescent="0.35">
      <c r="A4866" s="4">
        <v>18</v>
      </c>
      <c r="B4866" s="4">
        <f t="shared" ref="B4866:B4929" si="228">((A4866-E$3)/E$4)^3</f>
        <v>13.315866069213472</v>
      </c>
      <c r="G4866" s="4">
        <v>0</v>
      </c>
      <c r="H4866" s="4">
        <f t="shared" ref="H4866:H4929" si="229">((G4866-K$3)/K$4)^3</f>
        <v>0</v>
      </c>
      <c r="M4866" s="6">
        <v>0.64700000000000002</v>
      </c>
      <c r="N4866" s="8">
        <f t="shared" ref="N4866:N4929" si="230">((M4866-Q$3)/Q$4)^3</f>
        <v>1.9221846839715746E-2</v>
      </c>
    </row>
    <row r="4867" spans="1:14" x14ac:dyDescent="0.35">
      <c r="A4867" s="4">
        <v>1</v>
      </c>
      <c r="B4867" s="4">
        <f t="shared" si="228"/>
        <v>-0.3718571701143138</v>
      </c>
      <c r="G4867" s="4">
        <v>24</v>
      </c>
      <c r="H4867" s="4">
        <f t="shared" si="229"/>
        <v>0.54062951545369364</v>
      </c>
      <c r="M4867" s="6">
        <v>0.41599999999999998</v>
      </c>
      <c r="N4867" s="8">
        <f t="shared" si="230"/>
        <v>-2.2777473282045064</v>
      </c>
    </row>
    <row r="4868" spans="1:14" x14ac:dyDescent="0.35">
      <c r="A4868" s="4">
        <v>9</v>
      </c>
      <c r="B4868" s="4">
        <f t="shared" si="228"/>
        <v>0.39657640974683322</v>
      </c>
      <c r="G4868" s="4">
        <v>62</v>
      </c>
      <c r="H4868" s="4">
        <f t="shared" si="229"/>
        <v>9.3205404484264971</v>
      </c>
      <c r="M4868" s="6">
        <v>0.85199999999999998</v>
      </c>
      <c r="N4868" s="8">
        <f t="shared" si="230"/>
        <v>4.6846477485259967</v>
      </c>
    </row>
    <row r="4869" spans="1:14" x14ac:dyDescent="0.35">
      <c r="A4869" s="4">
        <v>1</v>
      </c>
      <c r="B4869" s="4">
        <f t="shared" si="228"/>
        <v>-0.3718571701143138</v>
      </c>
      <c r="G4869" s="4">
        <v>58</v>
      </c>
      <c r="H4869" s="4">
        <f t="shared" si="229"/>
        <v>7.6304474840278536</v>
      </c>
      <c r="M4869" s="6">
        <v>0.42599999999999999</v>
      </c>
      <c r="N4869" s="8">
        <f t="shared" si="230"/>
        <v>-1.9399394166376707</v>
      </c>
    </row>
    <row r="4870" spans="1:14" x14ac:dyDescent="0.35">
      <c r="A4870" s="4">
        <v>4</v>
      </c>
      <c r="B4870" s="4">
        <f t="shared" si="228"/>
        <v>-5.2615367038240336E-3</v>
      </c>
      <c r="G4870" s="4">
        <v>63</v>
      </c>
      <c r="H4870" s="4">
        <f t="shared" si="229"/>
        <v>9.7788475441731553</v>
      </c>
      <c r="M4870" s="6">
        <v>0.42299999999999999</v>
      </c>
      <c r="N4870" s="8">
        <f t="shared" si="230"/>
        <v>-2.0375011464551127</v>
      </c>
    </row>
    <row r="4871" spans="1:14" x14ac:dyDescent="0.35">
      <c r="A4871" s="4">
        <v>5</v>
      </c>
      <c r="B4871" s="4">
        <f t="shared" si="228"/>
        <v>4.7396761401866345E-7</v>
      </c>
      <c r="G4871" s="4">
        <v>28</v>
      </c>
      <c r="H4871" s="4">
        <f t="shared" si="229"/>
        <v>0.85849964722507843</v>
      </c>
      <c r="M4871" s="6">
        <v>0.61699999999999999</v>
      </c>
      <c r="N4871" s="8">
        <f t="shared" si="230"/>
        <v>2.4077037308769441E-4</v>
      </c>
    </row>
    <row r="4872" spans="1:14" x14ac:dyDescent="0.35">
      <c r="A4872" s="4">
        <v>2</v>
      </c>
      <c r="B4872" s="4">
        <f t="shared" si="228"/>
        <v>-0.15518246266652197</v>
      </c>
      <c r="G4872" s="4">
        <v>40</v>
      </c>
      <c r="H4872" s="4">
        <f t="shared" si="229"/>
        <v>2.5029144233967302</v>
      </c>
      <c r="M4872" s="6">
        <v>0.58799999999999997</v>
      </c>
      <c r="N4872" s="8">
        <f t="shared" si="230"/>
        <v>-2.548733923670552E-3</v>
      </c>
    </row>
    <row r="4873" spans="1:14" x14ac:dyDescent="0.35">
      <c r="A4873" s="4">
        <v>4</v>
      </c>
      <c r="B4873" s="4">
        <f t="shared" si="228"/>
        <v>-5.2615367038240336E-3</v>
      </c>
      <c r="G4873" s="4">
        <v>24</v>
      </c>
      <c r="H4873" s="4">
        <f t="shared" si="229"/>
        <v>0.54062951545369364</v>
      </c>
      <c r="M4873" s="6">
        <v>0.376</v>
      </c>
      <c r="N4873" s="8">
        <f t="shared" si="230"/>
        <v>-4.0193259035619144</v>
      </c>
    </row>
    <row r="4874" spans="1:14" x14ac:dyDescent="0.35">
      <c r="A4874" s="4">
        <v>5</v>
      </c>
      <c r="B4874" s="4">
        <f t="shared" si="228"/>
        <v>4.7396761401866345E-7</v>
      </c>
      <c r="G4874" s="4">
        <v>45</v>
      </c>
      <c r="H4874" s="4">
        <f t="shared" si="229"/>
        <v>3.5637199505004213</v>
      </c>
      <c r="M4874" s="6">
        <v>0.65</v>
      </c>
      <c r="N4874" s="8">
        <f t="shared" si="230"/>
        <v>2.3997791812388321E-2</v>
      </c>
    </row>
    <row r="4875" spans="1:14" x14ac:dyDescent="0.35">
      <c r="A4875" s="4">
        <v>1</v>
      </c>
      <c r="B4875" s="4">
        <f t="shared" si="228"/>
        <v>-0.3718571701143138</v>
      </c>
      <c r="G4875" s="4">
        <v>57</v>
      </c>
      <c r="H4875" s="4">
        <f t="shared" si="229"/>
        <v>7.2425348564392262</v>
      </c>
      <c r="M4875" s="6">
        <v>0.59599999999999997</v>
      </c>
      <c r="N4875" s="8">
        <f t="shared" si="230"/>
        <v>-5.4640995618753364E-4</v>
      </c>
    </row>
    <row r="4876" spans="1:14" x14ac:dyDescent="0.35">
      <c r="A4876" s="4">
        <v>6</v>
      </c>
      <c r="B4876" s="4">
        <f t="shared" si="228"/>
        <v>6.8073778701327808E-3</v>
      </c>
      <c r="G4876" s="4">
        <v>2</v>
      </c>
      <c r="H4876" s="4">
        <f t="shared" si="229"/>
        <v>3.1286430292459127E-4</v>
      </c>
      <c r="M4876" s="6">
        <v>0.66200000000000003</v>
      </c>
      <c r="N4876" s="8">
        <f t="shared" si="230"/>
        <v>5.0943722285945334E-2</v>
      </c>
    </row>
    <row r="4877" spans="1:14" x14ac:dyDescent="0.35">
      <c r="A4877" s="4">
        <v>11</v>
      </c>
      <c r="B4877" s="4">
        <f t="shared" si="228"/>
        <v>1.3242916585882474</v>
      </c>
      <c r="G4877" s="4">
        <v>16</v>
      </c>
      <c r="H4877" s="4">
        <f t="shared" si="229"/>
        <v>0.16018652309739073</v>
      </c>
      <c r="M4877" s="6">
        <v>0.61399999999999999</v>
      </c>
      <c r="N4877" s="8">
        <f t="shared" si="230"/>
        <v>7.222365678113557E-5</v>
      </c>
    </row>
    <row r="4878" spans="1:14" x14ac:dyDescent="0.35">
      <c r="A4878" s="4">
        <v>1</v>
      </c>
      <c r="B4878" s="4">
        <f t="shared" si="228"/>
        <v>-0.3718571701143138</v>
      </c>
      <c r="G4878" s="4">
        <v>67</v>
      </c>
      <c r="H4878" s="4">
        <f t="shared" si="229"/>
        <v>11.762250792563604</v>
      </c>
      <c r="M4878" s="6">
        <v>0.434</v>
      </c>
      <c r="N4878" s="8">
        <f t="shared" si="230"/>
        <v>-1.6951071559373583</v>
      </c>
    </row>
    <row r="4879" spans="1:14" x14ac:dyDescent="0.35">
      <c r="A4879" s="4">
        <v>5</v>
      </c>
      <c r="B4879" s="4">
        <f t="shared" si="228"/>
        <v>4.7396761401866345E-7</v>
      </c>
      <c r="G4879" s="4">
        <v>61</v>
      </c>
      <c r="H4879" s="4">
        <f t="shared" si="229"/>
        <v>8.8767815427658281</v>
      </c>
      <c r="M4879" s="6">
        <v>0.40899999999999997</v>
      </c>
      <c r="N4879" s="8">
        <f t="shared" si="230"/>
        <v>-2.5361732781091613</v>
      </c>
    </row>
    <row r="4880" spans="1:14" x14ac:dyDescent="0.35">
      <c r="A4880" s="4">
        <v>5</v>
      </c>
      <c r="B4880" s="4">
        <f t="shared" si="228"/>
        <v>4.7396761401866345E-7</v>
      </c>
      <c r="G4880" s="4">
        <v>81</v>
      </c>
      <c r="H4880" s="4">
        <f t="shared" si="229"/>
        <v>20.783614751318456</v>
      </c>
      <c r="M4880" s="6">
        <v>0.217</v>
      </c>
      <c r="N4880" s="8">
        <f t="shared" si="230"/>
        <v>-19.248200552223295</v>
      </c>
    </row>
    <row r="4881" spans="1:14" x14ac:dyDescent="0.35">
      <c r="A4881" s="4">
        <v>11</v>
      </c>
      <c r="B4881" s="4">
        <f t="shared" si="228"/>
        <v>1.3242916585882474</v>
      </c>
      <c r="G4881" s="4">
        <v>84</v>
      </c>
      <c r="H4881" s="4">
        <f t="shared" si="229"/>
        <v>23.17949047507711</v>
      </c>
      <c r="M4881" s="6">
        <v>0.46300000000000002</v>
      </c>
      <c r="N4881" s="8">
        <f t="shared" si="230"/>
        <v>-0.98071207906365276</v>
      </c>
    </row>
    <row r="4882" spans="1:14" x14ac:dyDescent="0.35">
      <c r="A4882" s="4">
        <v>2</v>
      </c>
      <c r="B4882" s="4">
        <f t="shared" si="228"/>
        <v>-0.15518246266652197</v>
      </c>
      <c r="G4882" s="4">
        <v>39</v>
      </c>
      <c r="H4882" s="4">
        <f t="shared" si="229"/>
        <v>2.3198496981479786</v>
      </c>
      <c r="M4882" s="6">
        <v>0.77700000000000002</v>
      </c>
      <c r="N4882" s="8">
        <f t="shared" si="230"/>
        <v>1.5572003152530338</v>
      </c>
    </row>
    <row r="4883" spans="1:14" x14ac:dyDescent="0.35">
      <c r="A4883" s="4">
        <v>7</v>
      </c>
      <c r="B4883" s="4">
        <f t="shared" si="228"/>
        <v>5.1167071081998236E-2</v>
      </c>
      <c r="G4883" s="4">
        <v>47</v>
      </c>
      <c r="H4883" s="4">
        <f t="shared" si="229"/>
        <v>4.0603138153174791</v>
      </c>
      <c r="M4883" s="6">
        <v>0.65100000000000002</v>
      </c>
      <c r="N4883" s="8">
        <f t="shared" si="230"/>
        <v>2.5749867231100249E-2</v>
      </c>
    </row>
    <row r="4884" spans="1:14" x14ac:dyDescent="0.35">
      <c r="A4884" s="4">
        <v>11</v>
      </c>
      <c r="B4884" s="4">
        <f t="shared" si="228"/>
        <v>1.3242916585882474</v>
      </c>
      <c r="G4884" s="4">
        <v>38</v>
      </c>
      <c r="H4884" s="4">
        <f t="shared" si="229"/>
        <v>2.1459362537597708</v>
      </c>
      <c r="M4884" s="6">
        <v>0.54200000000000004</v>
      </c>
      <c r="N4884" s="8">
        <f t="shared" si="230"/>
        <v>-9.2313546096387047E-2</v>
      </c>
    </row>
    <row r="4885" spans="1:14" x14ac:dyDescent="0.35">
      <c r="A4885" s="4">
        <v>3</v>
      </c>
      <c r="B4885" s="4">
        <f t="shared" si="228"/>
        <v>-4.4986550222447359E-2</v>
      </c>
      <c r="G4885" s="4">
        <v>74</v>
      </c>
      <c r="H4885" s="4">
        <f t="shared" si="229"/>
        <v>15.847515536039316</v>
      </c>
      <c r="M4885" s="6">
        <v>0.42099999999999999</v>
      </c>
      <c r="N4885" s="8">
        <f t="shared" si="230"/>
        <v>-2.1043264967909394</v>
      </c>
    </row>
    <row r="4886" spans="1:14" x14ac:dyDescent="0.35">
      <c r="A4886" s="4">
        <v>6</v>
      </c>
      <c r="B4886" s="4">
        <f t="shared" si="228"/>
        <v>6.8073778701327808E-3</v>
      </c>
      <c r="G4886" s="4">
        <v>55</v>
      </c>
      <c r="H4886" s="4">
        <f t="shared" si="229"/>
        <v>6.5065997998848584</v>
      </c>
      <c r="M4886" s="6">
        <v>0.81899999999999995</v>
      </c>
      <c r="N4886" s="8">
        <f t="shared" si="230"/>
        <v>3.0298224238243727</v>
      </c>
    </row>
    <row r="4887" spans="1:14" x14ac:dyDescent="0.35">
      <c r="A4887" s="4">
        <v>7</v>
      </c>
      <c r="B4887" s="4">
        <f t="shared" si="228"/>
        <v>5.1167071081998236E-2</v>
      </c>
      <c r="G4887" s="4">
        <v>51</v>
      </c>
      <c r="H4887" s="4">
        <f t="shared" si="229"/>
        <v>5.1877203309062425</v>
      </c>
      <c r="M4887" s="6">
        <v>0.54800000000000004</v>
      </c>
      <c r="N4887" s="8">
        <f t="shared" si="230"/>
        <v>-6.933296535574654E-2</v>
      </c>
    </row>
    <row r="4888" spans="1:14" x14ac:dyDescent="0.35">
      <c r="A4888" s="4">
        <v>1</v>
      </c>
      <c r="B4888" s="4">
        <f t="shared" si="228"/>
        <v>-0.3718571701143138</v>
      </c>
      <c r="G4888" s="4">
        <v>66</v>
      </c>
      <c r="H4888" s="4">
        <f t="shared" si="229"/>
        <v>11.243404454201036</v>
      </c>
      <c r="M4888" s="6">
        <v>0.48499999999999999</v>
      </c>
      <c r="N4888" s="8">
        <f t="shared" si="230"/>
        <v>-0.59845673535895438</v>
      </c>
    </row>
    <row r="4889" spans="1:14" x14ac:dyDescent="0.35">
      <c r="A4889" s="4">
        <v>3</v>
      </c>
      <c r="B4889" s="4">
        <f t="shared" si="228"/>
        <v>-4.4986550222447359E-2</v>
      </c>
      <c r="G4889" s="4">
        <v>1</v>
      </c>
      <c r="H4889" s="4">
        <f t="shared" si="229"/>
        <v>3.9108037865573909E-5</v>
      </c>
      <c r="M4889" s="6">
        <v>0.46700000000000003</v>
      </c>
      <c r="N4889" s="8">
        <f t="shared" si="230"/>
        <v>-0.90172852611340948</v>
      </c>
    </row>
    <row r="4890" spans="1:14" x14ac:dyDescent="0.35">
      <c r="A4890" s="4">
        <v>4</v>
      </c>
      <c r="B4890" s="4">
        <f t="shared" si="228"/>
        <v>-5.2615367038240336E-3</v>
      </c>
      <c r="G4890" s="4">
        <v>0</v>
      </c>
      <c r="H4890" s="4">
        <f t="shared" si="229"/>
        <v>0</v>
      </c>
      <c r="M4890" s="6">
        <v>0.72</v>
      </c>
      <c r="N4890" s="8">
        <f t="shared" si="230"/>
        <v>0.45355639275080734</v>
      </c>
    </row>
    <row r="4891" spans="1:14" x14ac:dyDescent="0.35">
      <c r="A4891" s="4">
        <v>2</v>
      </c>
      <c r="B4891" s="4">
        <f t="shared" si="228"/>
        <v>-0.15518246266652197</v>
      </c>
      <c r="G4891" s="4">
        <v>0</v>
      </c>
      <c r="H4891" s="4">
        <f t="shared" si="229"/>
        <v>0</v>
      </c>
      <c r="M4891" s="6">
        <v>0.73099999999999998</v>
      </c>
      <c r="N4891" s="8">
        <f t="shared" si="230"/>
        <v>0.60064091604344916</v>
      </c>
    </row>
    <row r="4892" spans="1:14" x14ac:dyDescent="0.35">
      <c r="A4892" s="4">
        <v>1</v>
      </c>
      <c r="B4892" s="4">
        <f t="shared" si="228"/>
        <v>-0.3718571701143138</v>
      </c>
      <c r="G4892" s="4">
        <v>62</v>
      </c>
      <c r="H4892" s="4">
        <f t="shared" si="229"/>
        <v>9.3205404484264971</v>
      </c>
      <c r="M4892" s="6">
        <v>0.90600000000000003</v>
      </c>
      <c r="N4892" s="8">
        <f t="shared" si="230"/>
        <v>8.5326515720188585</v>
      </c>
    </row>
    <row r="4893" spans="1:14" x14ac:dyDescent="0.35">
      <c r="A4893" s="4">
        <v>7</v>
      </c>
      <c r="B4893" s="4">
        <f t="shared" si="228"/>
        <v>5.1167071081998236E-2</v>
      </c>
      <c r="G4893" s="4">
        <v>68</v>
      </c>
      <c r="H4893" s="4">
        <f t="shared" si="229"/>
        <v>12.296818562148129</v>
      </c>
      <c r="M4893" s="6">
        <v>0.81100000000000005</v>
      </c>
      <c r="N4893" s="8">
        <f t="shared" si="230"/>
        <v>2.6982121287119067</v>
      </c>
    </row>
    <row r="4894" spans="1:14" x14ac:dyDescent="0.35">
      <c r="A4894" s="4">
        <v>1</v>
      </c>
      <c r="B4894" s="4">
        <f t="shared" si="228"/>
        <v>-0.3718571701143138</v>
      </c>
      <c r="G4894" s="4">
        <v>40</v>
      </c>
      <c r="H4894" s="4">
        <f t="shared" si="229"/>
        <v>2.5029144233967302</v>
      </c>
      <c r="M4894" s="6">
        <v>0.84499999999999997</v>
      </c>
      <c r="N4894" s="8">
        <f t="shared" si="230"/>
        <v>4.2930334694441159</v>
      </c>
    </row>
    <row r="4895" spans="1:14" x14ac:dyDescent="0.35">
      <c r="A4895" s="4">
        <v>1</v>
      </c>
      <c r="B4895" s="4">
        <f t="shared" si="228"/>
        <v>-0.3718571701143138</v>
      </c>
      <c r="G4895" s="4">
        <v>63</v>
      </c>
      <c r="H4895" s="4">
        <f t="shared" si="229"/>
        <v>9.7788475441731553</v>
      </c>
      <c r="M4895" s="6">
        <v>0.60599999999999998</v>
      </c>
      <c r="N4895" s="8">
        <f t="shared" si="230"/>
        <v>-2.299407171409395E-6</v>
      </c>
    </row>
    <row r="4896" spans="1:14" x14ac:dyDescent="0.35">
      <c r="A4896" s="4">
        <v>9</v>
      </c>
      <c r="B4896" s="4">
        <f t="shared" si="228"/>
        <v>0.39657640974683322</v>
      </c>
      <c r="G4896" s="4">
        <v>72</v>
      </c>
      <c r="H4896" s="4">
        <f t="shared" si="229"/>
        <v>14.596996917249726</v>
      </c>
      <c r="M4896" s="6">
        <v>0.60599999999999998</v>
      </c>
      <c r="N4896" s="8">
        <f t="shared" si="230"/>
        <v>-2.299407171409395E-6</v>
      </c>
    </row>
    <row r="4897" spans="1:14" x14ac:dyDescent="0.35">
      <c r="A4897" s="4">
        <v>2</v>
      </c>
      <c r="B4897" s="4">
        <f t="shared" si="228"/>
        <v>-0.15518246266652197</v>
      </c>
      <c r="G4897" s="4">
        <v>82</v>
      </c>
      <c r="H4897" s="4">
        <f t="shared" si="229"/>
        <v>21.562920621865757</v>
      </c>
      <c r="M4897" s="6">
        <v>0.96699999999999997</v>
      </c>
      <c r="N4897" s="8">
        <f t="shared" si="230"/>
        <v>14.916368270158854</v>
      </c>
    </row>
    <row r="4898" spans="1:14" x14ac:dyDescent="0.35">
      <c r="A4898" s="4">
        <v>4</v>
      </c>
      <c r="B4898" s="4">
        <f t="shared" si="228"/>
        <v>-5.2615367038240336E-3</v>
      </c>
      <c r="G4898" s="4">
        <v>0</v>
      </c>
      <c r="H4898" s="4">
        <f t="shared" si="229"/>
        <v>0</v>
      </c>
      <c r="M4898" s="6">
        <v>0.77100000000000002</v>
      </c>
      <c r="N4898" s="8">
        <f t="shared" si="230"/>
        <v>1.3972314940490098</v>
      </c>
    </row>
    <row r="4899" spans="1:14" x14ac:dyDescent="0.35">
      <c r="A4899" s="4">
        <v>1</v>
      </c>
      <c r="B4899" s="4">
        <f t="shared" si="228"/>
        <v>-0.3718571701143138</v>
      </c>
      <c r="G4899" s="4">
        <v>77</v>
      </c>
      <c r="H4899" s="4">
        <f t="shared" si="229"/>
        <v>17.854109850884047</v>
      </c>
      <c r="M4899" s="6">
        <v>0.57799999999999996</v>
      </c>
      <c r="N4899" s="8">
        <f t="shared" si="230"/>
        <v>-8.6342584993366611E-3</v>
      </c>
    </row>
    <row r="4900" spans="1:14" x14ac:dyDescent="0.35">
      <c r="A4900" s="4">
        <v>11</v>
      </c>
      <c r="B4900" s="4">
        <f t="shared" si="228"/>
        <v>1.3242916585882474</v>
      </c>
      <c r="G4900" s="4">
        <v>62</v>
      </c>
      <c r="H4900" s="4">
        <f t="shared" si="229"/>
        <v>9.3205404484264971</v>
      </c>
      <c r="M4900" s="6">
        <v>0.70499999999999996</v>
      </c>
      <c r="N4900" s="8">
        <f t="shared" si="230"/>
        <v>0.29473158328860694</v>
      </c>
    </row>
    <row r="4901" spans="1:14" x14ac:dyDescent="0.35">
      <c r="A4901" s="4">
        <v>16</v>
      </c>
      <c r="B4901" s="4">
        <f t="shared" si="228"/>
        <v>8.0815826818232797</v>
      </c>
      <c r="G4901" s="4">
        <v>0</v>
      </c>
      <c r="H4901" s="4">
        <f t="shared" si="229"/>
        <v>0</v>
      </c>
      <c r="M4901" s="6">
        <v>0.64</v>
      </c>
      <c r="N4901" s="8">
        <f t="shared" si="230"/>
        <v>1.0631531650546736E-2</v>
      </c>
    </row>
    <row r="4902" spans="1:14" x14ac:dyDescent="0.35">
      <c r="A4902" s="4">
        <v>5</v>
      </c>
      <c r="B4902" s="4">
        <f t="shared" si="228"/>
        <v>4.7396761401866345E-7</v>
      </c>
      <c r="G4902" s="4">
        <v>17</v>
      </c>
      <c r="H4902" s="4">
        <f t="shared" si="229"/>
        <v>0.19213779003356452</v>
      </c>
      <c r="M4902" s="6">
        <v>0.78100000000000003</v>
      </c>
      <c r="N4902" s="8">
        <f t="shared" si="230"/>
        <v>1.670357271790089</v>
      </c>
    </row>
    <row r="4903" spans="1:14" x14ac:dyDescent="0.35">
      <c r="A4903" s="4">
        <v>3</v>
      </c>
      <c r="B4903" s="4">
        <f t="shared" si="228"/>
        <v>-4.4986550222447359E-2</v>
      </c>
      <c r="G4903" s="4">
        <v>66</v>
      </c>
      <c r="H4903" s="4">
        <f t="shared" si="229"/>
        <v>11.243404454201036</v>
      </c>
      <c r="M4903" s="6">
        <v>0.745</v>
      </c>
      <c r="N4903" s="8">
        <f t="shared" si="230"/>
        <v>0.82981348288243606</v>
      </c>
    </row>
    <row r="4904" spans="1:14" x14ac:dyDescent="0.35">
      <c r="A4904" s="4">
        <v>1</v>
      </c>
      <c r="B4904" s="4">
        <f t="shared" si="228"/>
        <v>-0.3718571701143138</v>
      </c>
      <c r="G4904" s="4">
        <v>80</v>
      </c>
      <c r="H4904" s="4">
        <f t="shared" si="229"/>
        <v>20.023315387173842</v>
      </c>
      <c r="M4904" s="6">
        <v>0.80300000000000005</v>
      </c>
      <c r="N4904" s="8">
        <f t="shared" si="230"/>
        <v>2.3917262364934624</v>
      </c>
    </row>
    <row r="4905" spans="1:14" x14ac:dyDescent="0.35">
      <c r="A4905" s="4">
        <v>1</v>
      </c>
      <c r="B4905" s="4">
        <f t="shared" si="228"/>
        <v>-0.3718571701143138</v>
      </c>
      <c r="G4905" s="4">
        <v>0</v>
      </c>
      <c r="H4905" s="4">
        <f t="shared" si="229"/>
        <v>0</v>
      </c>
      <c r="M4905" s="6">
        <v>0.64</v>
      </c>
      <c r="N4905" s="8">
        <f t="shared" si="230"/>
        <v>1.0631531650546736E-2</v>
      </c>
    </row>
    <row r="4906" spans="1:14" x14ac:dyDescent="0.35">
      <c r="A4906" s="4">
        <v>4</v>
      </c>
      <c r="B4906" s="4">
        <f t="shared" si="228"/>
        <v>-5.2615367038240336E-3</v>
      </c>
      <c r="G4906" s="4">
        <v>51</v>
      </c>
      <c r="H4906" s="4">
        <f t="shared" si="229"/>
        <v>5.1877203309062425</v>
      </c>
      <c r="M4906" s="6">
        <v>0.76100000000000001</v>
      </c>
      <c r="N4906" s="8">
        <f t="shared" si="230"/>
        <v>1.1556300948490139</v>
      </c>
    </row>
    <row r="4907" spans="1:14" x14ac:dyDescent="0.35">
      <c r="A4907" s="4">
        <v>8</v>
      </c>
      <c r="B4907" s="4">
        <f t="shared" si="228"/>
        <v>0.16908744968147643</v>
      </c>
      <c r="G4907" s="4">
        <v>0</v>
      </c>
      <c r="H4907" s="4">
        <f t="shared" si="229"/>
        <v>0</v>
      </c>
      <c r="M4907" s="6">
        <v>0.44800000000000001</v>
      </c>
      <c r="N4907" s="8">
        <f t="shared" si="230"/>
        <v>-1.3178330881588198</v>
      </c>
    </row>
    <row r="4908" spans="1:14" x14ac:dyDescent="0.35">
      <c r="A4908" s="4">
        <v>5</v>
      </c>
      <c r="B4908" s="4">
        <f t="shared" si="228"/>
        <v>4.7396761401866345E-7</v>
      </c>
      <c r="G4908" s="4">
        <v>0</v>
      </c>
      <c r="H4908" s="4">
        <f t="shared" si="229"/>
        <v>0</v>
      </c>
      <c r="M4908" s="6">
        <v>0.502</v>
      </c>
      <c r="N4908" s="8">
        <f t="shared" si="230"/>
        <v>-0.38292001433980222</v>
      </c>
    </row>
    <row r="4909" spans="1:14" x14ac:dyDescent="0.35">
      <c r="A4909" s="4">
        <v>1</v>
      </c>
      <c r="B4909" s="4">
        <f t="shared" si="228"/>
        <v>-0.3718571701143138</v>
      </c>
      <c r="G4909" s="4">
        <v>40</v>
      </c>
      <c r="H4909" s="4">
        <f t="shared" si="229"/>
        <v>2.5029144233967302</v>
      </c>
      <c r="M4909" s="6">
        <v>0.628</v>
      </c>
      <c r="N4909" s="8">
        <f t="shared" si="230"/>
        <v>2.6064823688528244E-3</v>
      </c>
    </row>
    <row r="4910" spans="1:14" x14ac:dyDescent="0.35">
      <c r="A4910" s="4">
        <v>2</v>
      </c>
      <c r="B4910" s="4">
        <f t="shared" si="228"/>
        <v>-0.15518246266652197</v>
      </c>
      <c r="G4910" s="4">
        <v>52</v>
      </c>
      <c r="H4910" s="4">
        <f t="shared" si="229"/>
        <v>5.498902988202615</v>
      </c>
      <c r="M4910" s="6">
        <v>0.41</v>
      </c>
      <c r="N4910" s="8">
        <f t="shared" si="230"/>
        <v>-2.4981171076075377</v>
      </c>
    </row>
    <row r="4911" spans="1:14" x14ac:dyDescent="0.35">
      <c r="A4911" s="4">
        <v>1</v>
      </c>
      <c r="B4911" s="4">
        <f t="shared" si="228"/>
        <v>-0.3718571701143138</v>
      </c>
      <c r="G4911" s="4">
        <v>40</v>
      </c>
      <c r="H4911" s="4">
        <f t="shared" si="229"/>
        <v>2.5029144233967302</v>
      </c>
      <c r="M4911" s="6">
        <v>0.443</v>
      </c>
      <c r="N4911" s="8">
        <f t="shared" si="230"/>
        <v>-1.4453423537559078</v>
      </c>
    </row>
    <row r="4912" spans="1:14" x14ac:dyDescent="0.35">
      <c r="A4912" s="4">
        <v>1</v>
      </c>
      <c r="B4912" s="4">
        <f t="shared" si="228"/>
        <v>-0.3718571701143138</v>
      </c>
      <c r="G4912" s="4">
        <v>65</v>
      </c>
      <c r="H4912" s="4">
        <f t="shared" si="229"/>
        <v>10.740044898833231</v>
      </c>
      <c r="M4912" s="6">
        <v>0.54</v>
      </c>
      <c r="N4912" s="8">
        <f t="shared" si="230"/>
        <v>-0.10097265483991928</v>
      </c>
    </row>
    <row r="4913" spans="1:14" x14ac:dyDescent="0.35">
      <c r="A4913" s="4">
        <v>2</v>
      </c>
      <c r="B4913" s="4">
        <f t="shared" si="228"/>
        <v>-0.15518246266652197</v>
      </c>
      <c r="G4913" s="4">
        <v>0</v>
      </c>
      <c r="H4913" s="4">
        <f t="shared" si="229"/>
        <v>0</v>
      </c>
      <c r="M4913" s="6">
        <v>0.39500000000000002</v>
      </c>
      <c r="N4913" s="8">
        <f t="shared" si="230"/>
        <v>-3.1102167302206793</v>
      </c>
    </row>
    <row r="4914" spans="1:14" x14ac:dyDescent="0.35">
      <c r="A4914" s="4">
        <v>3</v>
      </c>
      <c r="B4914" s="4">
        <f t="shared" si="228"/>
        <v>-4.4986550222447359E-2</v>
      </c>
      <c r="G4914" s="4">
        <v>0</v>
      </c>
      <c r="H4914" s="4">
        <f t="shared" si="229"/>
        <v>0</v>
      </c>
      <c r="M4914" s="6">
        <v>0.39400000000000002</v>
      </c>
      <c r="N4914" s="8">
        <f t="shared" si="230"/>
        <v>-3.1542440921733665</v>
      </c>
    </row>
    <row r="4915" spans="1:14" x14ac:dyDescent="0.35">
      <c r="A4915" s="4">
        <v>6</v>
      </c>
      <c r="B4915" s="4">
        <f t="shared" si="228"/>
        <v>6.8073778701327808E-3</v>
      </c>
      <c r="G4915" s="4">
        <v>0</v>
      </c>
      <c r="H4915" s="4">
        <f t="shared" si="229"/>
        <v>0</v>
      </c>
      <c r="M4915" s="6">
        <v>0.23899999999999999</v>
      </c>
      <c r="N4915" s="8">
        <f t="shared" si="230"/>
        <v>-16.177973567794549</v>
      </c>
    </row>
    <row r="4916" spans="1:14" x14ac:dyDescent="0.35">
      <c r="A4916" s="4">
        <v>1</v>
      </c>
      <c r="B4916" s="4">
        <f t="shared" si="228"/>
        <v>-0.3718571701143138</v>
      </c>
      <c r="G4916" s="4">
        <v>60</v>
      </c>
      <c r="H4916" s="4">
        <f t="shared" si="229"/>
        <v>8.4473361789639636</v>
      </c>
      <c r="M4916" s="6">
        <v>0.66100000000000003</v>
      </c>
      <c r="N4916" s="8">
        <f t="shared" si="230"/>
        <v>4.8169368662902272E-2</v>
      </c>
    </row>
    <row r="4917" spans="1:14" x14ac:dyDescent="0.35">
      <c r="A4917" s="4">
        <v>4</v>
      </c>
      <c r="B4917" s="4">
        <f t="shared" si="228"/>
        <v>-5.2615367038240336E-3</v>
      </c>
      <c r="G4917" s="4">
        <v>67</v>
      </c>
      <c r="H4917" s="4">
        <f t="shared" si="229"/>
        <v>11.762250792563604</v>
      </c>
      <c r="M4917" s="6">
        <v>0.65200000000000002</v>
      </c>
      <c r="N4917" s="8">
        <f t="shared" si="230"/>
        <v>2.7585211405798064E-2</v>
      </c>
    </row>
    <row r="4918" spans="1:14" x14ac:dyDescent="0.35">
      <c r="A4918" s="4">
        <v>11</v>
      </c>
      <c r="B4918" s="4">
        <f t="shared" si="228"/>
        <v>1.3242916585882474</v>
      </c>
      <c r="G4918" s="4">
        <v>46</v>
      </c>
      <c r="H4918" s="4">
        <f t="shared" si="229"/>
        <v>3.8066199736835009</v>
      </c>
      <c r="M4918" s="6">
        <v>0.73599999999999999</v>
      </c>
      <c r="N4918" s="8">
        <f t="shared" si="230"/>
        <v>0.67685961854458865</v>
      </c>
    </row>
    <row r="4919" spans="1:14" x14ac:dyDescent="0.35">
      <c r="A4919" s="4">
        <v>11</v>
      </c>
      <c r="B4919" s="4">
        <f t="shared" si="228"/>
        <v>1.3242916585882474</v>
      </c>
      <c r="G4919" s="4">
        <v>54</v>
      </c>
      <c r="H4919" s="4">
        <f t="shared" si="229"/>
        <v>6.158108074464729</v>
      </c>
      <c r="M4919" s="6">
        <v>0.16400000000000001</v>
      </c>
      <c r="N4919" s="8">
        <f t="shared" si="230"/>
        <v>-28.186326884842945</v>
      </c>
    </row>
    <row r="4920" spans="1:14" x14ac:dyDescent="0.35">
      <c r="A4920" s="4">
        <v>2</v>
      </c>
      <c r="B4920" s="4">
        <f t="shared" si="228"/>
        <v>-0.15518246266652197</v>
      </c>
      <c r="G4920" s="4">
        <v>78</v>
      </c>
      <c r="H4920" s="4">
        <f t="shared" si="229"/>
        <v>18.558797585183829</v>
      </c>
      <c r="M4920" s="6">
        <v>0.55000000000000004</v>
      </c>
      <c r="N4920" s="8">
        <f t="shared" si="230"/>
        <v>-6.2620136932312914E-2</v>
      </c>
    </row>
    <row r="4921" spans="1:14" x14ac:dyDescent="0.35">
      <c r="A4921" s="4">
        <v>3</v>
      </c>
      <c r="B4921" s="4">
        <f t="shared" si="228"/>
        <v>-4.4986550222447359E-2</v>
      </c>
      <c r="G4921" s="4">
        <v>81</v>
      </c>
      <c r="H4921" s="4">
        <f t="shared" si="229"/>
        <v>20.783614751318456</v>
      </c>
      <c r="M4921" s="6">
        <v>0.66800000000000004</v>
      </c>
      <c r="N4921" s="8">
        <f t="shared" si="230"/>
        <v>6.9852699215132458E-2</v>
      </c>
    </row>
    <row r="4922" spans="1:14" x14ac:dyDescent="0.35">
      <c r="A4922" s="4">
        <v>2</v>
      </c>
      <c r="B4922" s="4">
        <f t="shared" si="228"/>
        <v>-0.15518246266652197</v>
      </c>
      <c r="G4922" s="4">
        <v>69</v>
      </c>
      <c r="H4922" s="4">
        <f t="shared" si="229"/>
        <v>12.847342411181817</v>
      </c>
      <c r="M4922" s="6">
        <v>0.622</v>
      </c>
      <c r="N4922" s="8">
        <f t="shared" si="230"/>
        <v>8.9830652317760126E-4</v>
      </c>
    </row>
    <row r="4923" spans="1:14" x14ac:dyDescent="0.35">
      <c r="A4923" s="4">
        <v>4</v>
      </c>
      <c r="B4923" s="4">
        <f t="shared" si="228"/>
        <v>-5.2615367038240336E-3</v>
      </c>
      <c r="G4923" s="4">
        <v>56</v>
      </c>
      <c r="H4923" s="4">
        <f t="shared" si="229"/>
        <v>6.8679971778006275</v>
      </c>
      <c r="M4923" s="6">
        <v>0.62</v>
      </c>
      <c r="N4923" s="8">
        <f t="shared" si="230"/>
        <v>5.6719956823354442E-4</v>
      </c>
    </row>
    <row r="4924" spans="1:14" x14ac:dyDescent="0.35">
      <c r="A4924" s="4">
        <v>4</v>
      </c>
      <c r="B4924" s="4">
        <f t="shared" si="228"/>
        <v>-5.2615367038240336E-3</v>
      </c>
      <c r="G4924" s="4">
        <v>0</v>
      </c>
      <c r="H4924" s="4">
        <f t="shared" si="229"/>
        <v>0</v>
      </c>
      <c r="M4924" s="6">
        <v>0.61899999999999999</v>
      </c>
      <c r="N4924" s="8">
        <f t="shared" si="230"/>
        <v>4.3762546346077098E-4</v>
      </c>
    </row>
    <row r="4925" spans="1:14" x14ac:dyDescent="0.35">
      <c r="A4925" s="4">
        <v>2</v>
      </c>
      <c r="B4925" s="4">
        <f t="shared" si="228"/>
        <v>-0.15518246266652197</v>
      </c>
      <c r="G4925" s="4">
        <v>0</v>
      </c>
      <c r="H4925" s="4">
        <f t="shared" si="229"/>
        <v>0</v>
      </c>
      <c r="M4925" s="6">
        <v>0.621</v>
      </c>
      <c r="N4925" s="8">
        <f t="shared" si="230"/>
        <v>7.2011554639075188E-4</v>
      </c>
    </row>
    <row r="4926" spans="1:14" x14ac:dyDescent="0.35">
      <c r="A4926" s="4">
        <v>2</v>
      </c>
      <c r="B4926" s="4">
        <f t="shared" si="228"/>
        <v>-0.15518246266652197</v>
      </c>
      <c r="G4926" s="4">
        <v>0</v>
      </c>
      <c r="H4926" s="4">
        <f t="shared" si="229"/>
        <v>0</v>
      </c>
      <c r="M4926" s="6">
        <v>0.621</v>
      </c>
      <c r="N4926" s="8">
        <f t="shared" si="230"/>
        <v>7.2011554639075188E-4</v>
      </c>
    </row>
    <row r="4927" spans="1:14" x14ac:dyDescent="0.35">
      <c r="A4927" s="4">
        <v>6</v>
      </c>
      <c r="B4927" s="4">
        <f t="shared" si="228"/>
        <v>6.8073778701327808E-3</v>
      </c>
      <c r="G4927" s="4">
        <v>24</v>
      </c>
      <c r="H4927" s="4">
        <f t="shared" si="229"/>
        <v>0.54062951545369364</v>
      </c>
      <c r="M4927" s="6">
        <v>0.54900000000000004</v>
      </c>
      <c r="N4927" s="8">
        <f t="shared" si="230"/>
        <v>-6.5919596134517061E-2</v>
      </c>
    </row>
    <row r="4928" spans="1:14" x14ac:dyDescent="0.35">
      <c r="A4928" s="4">
        <v>7</v>
      </c>
      <c r="B4928" s="4">
        <f t="shared" si="228"/>
        <v>5.1167071081998236E-2</v>
      </c>
      <c r="G4928" s="4">
        <v>44</v>
      </c>
      <c r="H4928" s="4">
        <f t="shared" si="229"/>
        <v>3.3313790975410469</v>
      </c>
      <c r="M4928" s="6">
        <v>0.63200000000000001</v>
      </c>
      <c r="N4928" s="8">
        <f t="shared" si="230"/>
        <v>4.495628769622154E-3</v>
      </c>
    </row>
    <row r="4929" spans="1:14" x14ac:dyDescent="0.35">
      <c r="A4929" s="4">
        <v>3</v>
      </c>
      <c r="B4929" s="4">
        <f t="shared" si="228"/>
        <v>-4.4986550222447359E-2</v>
      </c>
      <c r="G4929" s="4">
        <v>57</v>
      </c>
      <c r="H4929" s="4">
        <f t="shared" si="229"/>
        <v>7.2425348564392262</v>
      </c>
      <c r="M4929" s="6">
        <v>0.55300000000000005</v>
      </c>
      <c r="N4929" s="8">
        <f t="shared" si="230"/>
        <v>-5.3385888187400352E-2</v>
      </c>
    </row>
    <row r="4930" spans="1:14" x14ac:dyDescent="0.35">
      <c r="A4930" s="4">
        <v>1</v>
      </c>
      <c r="B4930" s="4">
        <f t="shared" ref="B4930:B4993" si="231">((A4930-E$3)/E$4)^3</f>
        <v>-0.3718571701143138</v>
      </c>
      <c r="G4930" s="4">
        <v>42</v>
      </c>
      <c r="H4930" s="4">
        <f t="shared" ref="H4930:H4993" si="232">((G4930-K$3)/K$4)^3</f>
        <v>2.8974363093846387</v>
      </c>
      <c r="M4930" s="6">
        <v>0.45700000000000002</v>
      </c>
      <c r="N4930" s="8">
        <f t="shared" ref="N4930:N4993" si="233">((M4930-Q$3)/Q$4)^3</f>
        <v>-1.1076308346973187</v>
      </c>
    </row>
    <row r="4931" spans="1:14" x14ac:dyDescent="0.35">
      <c r="A4931" s="4">
        <v>2</v>
      </c>
      <c r="B4931" s="4">
        <f t="shared" si="231"/>
        <v>-0.15518246266652197</v>
      </c>
      <c r="G4931" s="4">
        <v>63</v>
      </c>
      <c r="H4931" s="4">
        <f t="shared" si="232"/>
        <v>9.7788475441731553</v>
      </c>
      <c r="M4931" s="6">
        <v>0.7</v>
      </c>
      <c r="N4931" s="8">
        <f t="shared" si="233"/>
        <v>0.25149504363676362</v>
      </c>
    </row>
    <row r="4932" spans="1:14" x14ac:dyDescent="0.35">
      <c r="A4932" s="4">
        <v>7</v>
      </c>
      <c r="B4932" s="4">
        <f t="shared" si="231"/>
        <v>5.1167071081998236E-2</v>
      </c>
      <c r="G4932" s="4">
        <v>34</v>
      </c>
      <c r="H4932" s="4">
        <f t="shared" si="232"/>
        <v>1.5371023202685161</v>
      </c>
      <c r="M4932" s="6">
        <v>0.82699999999999996</v>
      </c>
      <c r="N4932" s="8">
        <f t="shared" si="233"/>
        <v>3.3875468819564163</v>
      </c>
    </row>
    <row r="4933" spans="1:14" x14ac:dyDescent="0.35">
      <c r="A4933" s="4">
        <v>3</v>
      </c>
      <c r="B4933" s="4">
        <f t="shared" si="231"/>
        <v>-4.4986550222447359E-2</v>
      </c>
      <c r="G4933" s="4">
        <v>0</v>
      </c>
      <c r="H4933" s="4">
        <f t="shared" si="232"/>
        <v>0</v>
      </c>
      <c r="M4933" s="6">
        <v>0.53500000000000003</v>
      </c>
      <c r="N4933" s="8">
        <f t="shared" si="233"/>
        <v>-0.12495214894960457</v>
      </c>
    </row>
    <row r="4934" spans="1:14" x14ac:dyDescent="0.35">
      <c r="A4934" s="4">
        <v>3</v>
      </c>
      <c r="B4934" s="4">
        <f t="shared" si="231"/>
        <v>-4.4986550222447359E-2</v>
      </c>
      <c r="G4934" s="4">
        <v>66</v>
      </c>
      <c r="H4934" s="4">
        <f t="shared" si="232"/>
        <v>11.243404454201036</v>
      </c>
      <c r="M4934" s="6">
        <v>0.42499999999999999</v>
      </c>
      <c r="N4934" s="8">
        <f t="shared" si="233"/>
        <v>-1.9721057313189716</v>
      </c>
    </row>
    <row r="4935" spans="1:14" x14ac:dyDescent="0.35">
      <c r="A4935" s="4">
        <v>3</v>
      </c>
      <c r="B4935" s="4">
        <f t="shared" si="231"/>
        <v>-4.4986550222447359E-2</v>
      </c>
      <c r="G4935" s="4">
        <v>0</v>
      </c>
      <c r="H4935" s="4">
        <f t="shared" si="232"/>
        <v>0</v>
      </c>
      <c r="M4935" s="6">
        <v>0.77</v>
      </c>
      <c r="N4935" s="8">
        <f t="shared" si="233"/>
        <v>1.3716846536612075</v>
      </c>
    </row>
    <row r="4936" spans="1:14" x14ac:dyDescent="0.35">
      <c r="A4936" s="4">
        <v>1</v>
      </c>
      <c r="B4936" s="4">
        <f t="shared" si="231"/>
        <v>-0.3718571701143138</v>
      </c>
      <c r="G4936" s="4">
        <v>81</v>
      </c>
      <c r="H4936" s="4">
        <f t="shared" si="232"/>
        <v>20.783614751318456</v>
      </c>
      <c r="M4936" s="6">
        <v>0.55600000000000005</v>
      </c>
      <c r="N4936" s="8">
        <f t="shared" si="233"/>
        <v>-4.5107237104888294E-2</v>
      </c>
    </row>
    <row r="4937" spans="1:14" x14ac:dyDescent="0.35">
      <c r="A4937" s="4">
        <v>13</v>
      </c>
      <c r="B4937" s="4">
        <f t="shared" si="231"/>
        <v>3.1223759862323677</v>
      </c>
      <c r="G4937" s="4">
        <v>49</v>
      </c>
      <c r="H4937" s="4">
        <f t="shared" si="232"/>
        <v>4.6010215468469022</v>
      </c>
      <c r="M4937" s="6">
        <v>0.25600000000000001</v>
      </c>
      <c r="N4937" s="8">
        <f t="shared" si="233"/>
        <v>-14.043012282291912</v>
      </c>
    </row>
    <row r="4938" spans="1:14" x14ac:dyDescent="0.35">
      <c r="A4938" s="4">
        <v>2</v>
      </c>
      <c r="B4938" s="4">
        <f t="shared" si="231"/>
        <v>-0.15518246266652197</v>
      </c>
      <c r="G4938" s="4">
        <v>81</v>
      </c>
      <c r="H4938" s="4">
        <f t="shared" si="232"/>
        <v>20.783614751318456</v>
      </c>
      <c r="M4938" s="6">
        <v>0.85499999999999998</v>
      </c>
      <c r="N4938" s="8">
        <f t="shared" si="233"/>
        <v>4.8595211810102761</v>
      </c>
    </row>
    <row r="4939" spans="1:14" x14ac:dyDescent="0.35">
      <c r="A4939" s="4">
        <v>17</v>
      </c>
      <c r="B4939" s="4">
        <f t="shared" si="231"/>
        <v>10.481904552433241</v>
      </c>
      <c r="G4939" s="4">
        <v>22</v>
      </c>
      <c r="H4939" s="4">
        <f t="shared" si="232"/>
        <v>0.41642238719263086</v>
      </c>
      <c r="M4939" s="6">
        <v>0.72799999999999998</v>
      </c>
      <c r="N4939" s="8">
        <f t="shared" si="233"/>
        <v>0.55778018485195735</v>
      </c>
    </row>
    <row r="4940" spans="1:14" x14ac:dyDescent="0.35">
      <c r="A4940" s="4">
        <v>26</v>
      </c>
      <c r="B4940" s="4">
        <f t="shared" si="231"/>
        <v>55.919532994977089</v>
      </c>
      <c r="G4940" s="4">
        <v>48</v>
      </c>
      <c r="H4940" s="4">
        <f t="shared" si="232"/>
        <v>4.3250361236295491</v>
      </c>
      <c r="M4940" s="6">
        <v>0.67400000000000004</v>
      </c>
      <c r="N4940" s="8">
        <f t="shared" si="233"/>
        <v>9.294242400987858E-2</v>
      </c>
    </row>
    <row r="4941" spans="1:14" x14ac:dyDescent="0.35">
      <c r="A4941" s="4">
        <v>10</v>
      </c>
      <c r="B4941" s="4">
        <f t="shared" si="231"/>
        <v>0.76964184735633479</v>
      </c>
      <c r="G4941" s="4">
        <v>28</v>
      </c>
      <c r="H4941" s="4">
        <f t="shared" si="232"/>
        <v>0.85849964722507843</v>
      </c>
      <c r="M4941" s="6">
        <v>0.69299999999999995</v>
      </c>
      <c r="N4941" s="8">
        <f t="shared" si="233"/>
        <v>0.19838542012336205</v>
      </c>
    </row>
    <row r="4942" spans="1:14" x14ac:dyDescent="0.35">
      <c r="A4942" s="4">
        <v>9</v>
      </c>
      <c r="B4942" s="4">
        <f t="shared" si="231"/>
        <v>0.39657640974683322</v>
      </c>
      <c r="G4942" s="4">
        <v>51</v>
      </c>
      <c r="H4942" s="4">
        <f t="shared" si="232"/>
        <v>5.1877203309062425</v>
      </c>
      <c r="M4942" s="6">
        <v>0.52800000000000002</v>
      </c>
      <c r="N4942" s="8">
        <f t="shared" si="233"/>
        <v>-0.16449846665327592</v>
      </c>
    </row>
    <row r="4943" spans="1:14" x14ac:dyDescent="0.35">
      <c r="A4943" s="4">
        <v>1</v>
      </c>
      <c r="B4943" s="4">
        <f t="shared" si="231"/>
        <v>-0.3718571701143138</v>
      </c>
      <c r="G4943" s="4">
        <v>79</v>
      </c>
      <c r="H4943" s="4">
        <f t="shared" si="232"/>
        <v>19.281787881204689</v>
      </c>
      <c r="M4943" s="6">
        <v>0.67700000000000005</v>
      </c>
      <c r="N4943" s="8">
        <f t="shared" si="233"/>
        <v>0.10618555281088778</v>
      </c>
    </row>
    <row r="4944" spans="1:14" x14ac:dyDescent="0.35">
      <c r="A4944" s="4">
        <v>3</v>
      </c>
      <c r="B4944" s="4">
        <f t="shared" si="231"/>
        <v>-4.4986550222447359E-2</v>
      </c>
      <c r="G4944" s="4">
        <v>0</v>
      </c>
      <c r="H4944" s="4">
        <f t="shared" si="232"/>
        <v>0</v>
      </c>
      <c r="M4944" s="6">
        <v>0.58799999999999997</v>
      </c>
      <c r="N4944" s="8">
        <f t="shared" si="233"/>
        <v>-2.548733923670552E-3</v>
      </c>
    </row>
    <row r="4945" spans="1:14" x14ac:dyDescent="0.35">
      <c r="A4945" s="4">
        <v>1</v>
      </c>
      <c r="B4945" s="4">
        <f t="shared" si="231"/>
        <v>-0.3718571701143138</v>
      </c>
      <c r="G4945" s="4">
        <v>55</v>
      </c>
      <c r="H4945" s="4">
        <f t="shared" si="232"/>
        <v>6.5065997998848584</v>
      </c>
      <c r="M4945" s="6">
        <v>0.55600000000000005</v>
      </c>
      <c r="N4945" s="8">
        <f t="shared" si="233"/>
        <v>-4.5107237104888294E-2</v>
      </c>
    </row>
    <row r="4946" spans="1:14" x14ac:dyDescent="0.35">
      <c r="A4946" s="4">
        <v>1</v>
      </c>
      <c r="B4946" s="4">
        <f t="shared" si="231"/>
        <v>-0.3718571701143138</v>
      </c>
      <c r="G4946" s="4">
        <v>34</v>
      </c>
      <c r="H4946" s="4">
        <f t="shared" si="232"/>
        <v>1.5371023202685161</v>
      </c>
      <c r="M4946" s="6">
        <v>0.45500000000000002</v>
      </c>
      <c r="N4946" s="8">
        <f t="shared" si="233"/>
        <v>-1.1522505269052672</v>
      </c>
    </row>
    <row r="4947" spans="1:14" x14ac:dyDescent="0.35">
      <c r="A4947" s="4">
        <v>1</v>
      </c>
      <c r="B4947" s="4">
        <f t="shared" si="231"/>
        <v>-0.3718571701143138</v>
      </c>
      <c r="G4947" s="4">
        <v>0</v>
      </c>
      <c r="H4947" s="4">
        <f t="shared" si="232"/>
        <v>0</v>
      </c>
      <c r="M4947" s="6">
        <v>0.68600000000000005</v>
      </c>
      <c r="N4947" s="8">
        <f t="shared" si="233"/>
        <v>0.15333433740790739</v>
      </c>
    </row>
    <row r="4948" spans="1:14" x14ac:dyDescent="0.35">
      <c r="A4948" s="4">
        <v>9</v>
      </c>
      <c r="B4948" s="4">
        <f t="shared" si="231"/>
        <v>0.39657640974683322</v>
      </c>
      <c r="G4948" s="4">
        <v>0</v>
      </c>
      <c r="H4948" s="4">
        <f t="shared" si="232"/>
        <v>0</v>
      </c>
      <c r="M4948" s="6">
        <v>0.70599999999999996</v>
      </c>
      <c r="N4948" s="8">
        <f t="shared" si="233"/>
        <v>0.30393413127567603</v>
      </c>
    </row>
    <row r="4949" spans="1:14" x14ac:dyDescent="0.35">
      <c r="A4949" s="4">
        <v>8</v>
      </c>
      <c r="B4949" s="4">
        <f t="shared" si="231"/>
        <v>0.16908744968147643</v>
      </c>
      <c r="G4949" s="4">
        <v>0</v>
      </c>
      <c r="H4949" s="4">
        <f t="shared" si="232"/>
        <v>0</v>
      </c>
      <c r="M4949" s="6">
        <v>0.47599999999999998</v>
      </c>
      <c r="N4949" s="8">
        <f t="shared" si="233"/>
        <v>-0.73976399017819927</v>
      </c>
    </row>
    <row r="4950" spans="1:14" x14ac:dyDescent="0.35">
      <c r="A4950" s="4">
        <v>2</v>
      </c>
      <c r="B4950" s="4">
        <f t="shared" si="231"/>
        <v>-0.15518246266652197</v>
      </c>
      <c r="G4950" s="4">
        <v>0</v>
      </c>
      <c r="H4950" s="4">
        <f t="shared" si="232"/>
        <v>0</v>
      </c>
      <c r="M4950" s="6">
        <v>0.69099999999999995</v>
      </c>
      <c r="N4950" s="8">
        <f t="shared" si="233"/>
        <v>0.18472037900191562</v>
      </c>
    </row>
    <row r="4951" spans="1:14" x14ac:dyDescent="0.35">
      <c r="A4951" s="4">
        <v>3</v>
      </c>
      <c r="B4951" s="4">
        <f t="shared" si="231"/>
        <v>-4.4986550222447359E-2</v>
      </c>
      <c r="G4951" s="4">
        <v>55</v>
      </c>
      <c r="H4951" s="4">
        <f t="shared" si="232"/>
        <v>6.5065997998848584</v>
      </c>
      <c r="M4951" s="6">
        <v>0.93400000000000005</v>
      </c>
      <c r="N4951" s="8">
        <f t="shared" si="233"/>
        <v>11.170175122544288</v>
      </c>
    </row>
    <row r="4952" spans="1:14" x14ac:dyDescent="0.35">
      <c r="A4952" s="4">
        <v>7</v>
      </c>
      <c r="B4952" s="4">
        <f t="shared" si="231"/>
        <v>5.1167071081998236E-2</v>
      </c>
      <c r="G4952" s="4">
        <v>62</v>
      </c>
      <c r="H4952" s="4">
        <f t="shared" si="232"/>
        <v>9.3205404484264971</v>
      </c>
      <c r="M4952" s="6">
        <v>0.64800000000000002</v>
      </c>
      <c r="N4952" s="8">
        <f t="shared" si="233"/>
        <v>2.0735714741941285E-2</v>
      </c>
    </row>
    <row r="4953" spans="1:14" x14ac:dyDescent="0.35">
      <c r="A4953" s="4">
        <v>16</v>
      </c>
      <c r="B4953" s="4">
        <f t="shared" si="231"/>
        <v>8.0815826818232797</v>
      </c>
      <c r="G4953" s="4">
        <v>61</v>
      </c>
      <c r="H4953" s="4">
        <f t="shared" si="232"/>
        <v>8.8767815427658281</v>
      </c>
      <c r="M4953" s="6">
        <v>0.47799999999999998</v>
      </c>
      <c r="N4953" s="8">
        <f t="shared" si="233"/>
        <v>-0.70662679774395987</v>
      </c>
    </row>
    <row r="4954" spans="1:14" x14ac:dyDescent="0.35">
      <c r="A4954" s="4">
        <v>19</v>
      </c>
      <c r="B4954" s="4">
        <f t="shared" si="231"/>
        <v>16.61947512824225</v>
      </c>
      <c r="G4954" s="4">
        <v>31</v>
      </c>
      <c r="H4954" s="4">
        <f t="shared" si="232"/>
        <v>1.1650675560533121</v>
      </c>
      <c r="M4954" s="6">
        <v>0.41699999999999998</v>
      </c>
      <c r="N4954" s="8">
        <f t="shared" si="233"/>
        <v>-2.2423288630694982</v>
      </c>
    </row>
    <row r="4955" spans="1:14" x14ac:dyDescent="0.35">
      <c r="A4955" s="4">
        <v>21</v>
      </c>
      <c r="B4955" s="4">
        <f t="shared" si="231"/>
        <v>24.779667457358471</v>
      </c>
      <c r="G4955" s="4">
        <v>68</v>
      </c>
      <c r="H4955" s="4">
        <f t="shared" si="232"/>
        <v>12.296818562148129</v>
      </c>
      <c r="M4955" s="6">
        <v>0.60899999999999999</v>
      </c>
      <c r="N4955" s="8">
        <f t="shared" si="233"/>
        <v>3.9989793115661172E-7</v>
      </c>
    </row>
    <row r="4956" spans="1:14" x14ac:dyDescent="0.35">
      <c r="A4956" s="4">
        <v>5</v>
      </c>
      <c r="B4956" s="4">
        <f t="shared" si="231"/>
        <v>4.7396761401866345E-7</v>
      </c>
      <c r="G4956" s="4">
        <v>28</v>
      </c>
      <c r="H4956" s="4">
        <f t="shared" si="232"/>
        <v>0.85849964722507843</v>
      </c>
      <c r="M4956" s="6">
        <v>0.78</v>
      </c>
      <c r="N4956" s="8">
        <f t="shared" si="233"/>
        <v>1.6415710029121442</v>
      </c>
    </row>
    <row r="4957" spans="1:14" x14ac:dyDescent="0.35">
      <c r="A4957" s="4">
        <v>2</v>
      </c>
      <c r="B4957" s="4">
        <f t="shared" si="231"/>
        <v>-0.15518246266652197</v>
      </c>
      <c r="G4957" s="4">
        <v>0</v>
      </c>
      <c r="H4957" s="4">
        <f t="shared" si="232"/>
        <v>0</v>
      </c>
      <c r="M4957" s="6">
        <v>0.315</v>
      </c>
      <c r="N4957" s="8">
        <f t="shared" si="233"/>
        <v>-8.098031661804848</v>
      </c>
    </row>
    <row r="4958" spans="1:14" x14ac:dyDescent="0.35">
      <c r="A4958" s="4">
        <v>5</v>
      </c>
      <c r="B4958" s="4">
        <f t="shared" si="231"/>
        <v>4.7396761401866345E-7</v>
      </c>
      <c r="G4958" s="4">
        <v>0</v>
      </c>
      <c r="H4958" s="4">
        <f t="shared" si="232"/>
        <v>0</v>
      </c>
      <c r="M4958" s="6">
        <v>0.58699999999999997</v>
      </c>
      <c r="N4958" s="8">
        <f t="shared" si="233"/>
        <v>-2.9520582096112398E-3</v>
      </c>
    </row>
    <row r="4959" spans="1:14" x14ac:dyDescent="0.35">
      <c r="A4959" s="4">
        <v>2</v>
      </c>
      <c r="B4959" s="4">
        <f t="shared" si="231"/>
        <v>-0.15518246266652197</v>
      </c>
      <c r="G4959" s="4">
        <v>0</v>
      </c>
      <c r="H4959" s="4">
        <f t="shared" si="232"/>
        <v>0</v>
      </c>
      <c r="M4959" s="6">
        <v>0.68799999999999994</v>
      </c>
      <c r="N4959" s="8">
        <f t="shared" si="233"/>
        <v>0.16542243775008927</v>
      </c>
    </row>
    <row r="4960" spans="1:14" x14ac:dyDescent="0.35">
      <c r="A4960" s="4">
        <v>1</v>
      </c>
      <c r="B4960" s="4">
        <f t="shared" si="231"/>
        <v>-0.3718571701143138</v>
      </c>
      <c r="G4960" s="4">
        <v>57</v>
      </c>
      <c r="H4960" s="4">
        <f t="shared" si="232"/>
        <v>7.2425348564392262</v>
      </c>
      <c r="M4960" s="6">
        <v>0.79800000000000004</v>
      </c>
      <c r="N4960" s="8">
        <f t="shared" si="233"/>
        <v>2.2124912537082713</v>
      </c>
    </row>
    <row r="4961" spans="1:14" x14ac:dyDescent="0.35">
      <c r="A4961" s="4">
        <v>1</v>
      </c>
      <c r="B4961" s="4">
        <f t="shared" si="231"/>
        <v>-0.3718571701143138</v>
      </c>
      <c r="G4961" s="4">
        <v>42</v>
      </c>
      <c r="H4961" s="4">
        <f t="shared" si="232"/>
        <v>2.8974363093846387</v>
      </c>
      <c r="M4961" s="6">
        <v>0.626</v>
      </c>
      <c r="N4961" s="8">
        <f t="shared" si="233"/>
        <v>1.9024829215255772E-3</v>
      </c>
    </row>
    <row r="4962" spans="1:14" x14ac:dyDescent="0.35">
      <c r="A4962" s="4">
        <v>1</v>
      </c>
      <c r="B4962" s="4">
        <f t="shared" si="231"/>
        <v>-0.3718571701143138</v>
      </c>
      <c r="G4962" s="4">
        <v>33</v>
      </c>
      <c r="H4962" s="4">
        <f t="shared" si="232"/>
        <v>1.4054255567751295</v>
      </c>
      <c r="M4962" s="6">
        <v>0.39300000000000002</v>
      </c>
      <c r="N4962" s="8">
        <f t="shared" si="233"/>
        <v>-3.1986849985580861</v>
      </c>
    </row>
    <row r="4963" spans="1:14" x14ac:dyDescent="0.35">
      <c r="A4963" s="4">
        <v>2</v>
      </c>
      <c r="B4963" s="4">
        <f t="shared" si="231"/>
        <v>-0.15518246266652197</v>
      </c>
      <c r="G4963" s="4">
        <v>25</v>
      </c>
      <c r="H4963" s="4">
        <f t="shared" si="232"/>
        <v>0.61106309164959216</v>
      </c>
      <c r="M4963" s="6">
        <v>0.5</v>
      </c>
      <c r="N4963" s="8">
        <f t="shared" si="233"/>
        <v>-0.40502212515462666</v>
      </c>
    </row>
    <row r="4964" spans="1:14" x14ac:dyDescent="0.35">
      <c r="A4964" s="4">
        <v>2</v>
      </c>
      <c r="B4964" s="4">
        <f t="shared" si="231"/>
        <v>-0.15518246266652197</v>
      </c>
      <c r="G4964" s="4">
        <v>26</v>
      </c>
      <c r="H4964" s="4">
        <f t="shared" si="232"/>
        <v>0.68736287352532688</v>
      </c>
      <c r="M4964" s="6">
        <v>0.20499999999999999</v>
      </c>
      <c r="N4964" s="8">
        <f t="shared" si="233"/>
        <v>-21.075719641779024</v>
      </c>
    </row>
    <row r="4965" spans="1:14" x14ac:dyDescent="0.35">
      <c r="A4965" s="4">
        <v>1</v>
      </c>
      <c r="B4965" s="4">
        <f t="shared" si="231"/>
        <v>-0.3718571701143138</v>
      </c>
      <c r="G4965" s="4">
        <v>47</v>
      </c>
      <c r="H4965" s="4">
        <f t="shared" si="232"/>
        <v>4.0603138153174791</v>
      </c>
      <c r="M4965" s="6">
        <v>0.38</v>
      </c>
      <c r="N4965" s="8">
        <f t="shared" si="233"/>
        <v>-3.8149288968609789</v>
      </c>
    </row>
    <row r="4966" spans="1:14" x14ac:dyDescent="0.35">
      <c r="A4966" s="4">
        <v>3</v>
      </c>
      <c r="B4966" s="4">
        <f t="shared" si="231"/>
        <v>-4.4986550222447359E-2</v>
      </c>
      <c r="G4966" s="4">
        <v>15</v>
      </c>
      <c r="H4966" s="4">
        <f t="shared" si="232"/>
        <v>0.13198962779631193</v>
      </c>
      <c r="M4966" s="6">
        <v>0.59199999999999997</v>
      </c>
      <c r="N4966" s="8">
        <f t="shared" si="233"/>
        <v>-1.3012868720779327E-3</v>
      </c>
    </row>
    <row r="4967" spans="1:14" x14ac:dyDescent="0.35">
      <c r="A4967" s="4">
        <v>1</v>
      </c>
      <c r="B4967" s="4">
        <f t="shared" si="231"/>
        <v>-0.3718571701143138</v>
      </c>
      <c r="G4967" s="4">
        <v>68</v>
      </c>
      <c r="H4967" s="4">
        <f t="shared" si="232"/>
        <v>12.296818562148129</v>
      </c>
      <c r="M4967" s="6">
        <v>0.623</v>
      </c>
      <c r="N4967" s="8">
        <f t="shared" si="233"/>
        <v>1.1037056238393007E-3</v>
      </c>
    </row>
    <row r="4968" spans="1:14" x14ac:dyDescent="0.35">
      <c r="A4968" s="4">
        <v>2</v>
      </c>
      <c r="B4968" s="4">
        <f t="shared" si="231"/>
        <v>-0.15518246266652197</v>
      </c>
      <c r="G4968" s="4">
        <v>78</v>
      </c>
      <c r="H4968" s="4">
        <f t="shared" si="232"/>
        <v>18.558797585183829</v>
      </c>
      <c r="M4968" s="6">
        <v>0.53500000000000003</v>
      </c>
      <c r="N4968" s="8">
        <f t="shared" si="233"/>
        <v>-0.12495214894960457</v>
      </c>
    </row>
    <row r="4969" spans="1:14" x14ac:dyDescent="0.35">
      <c r="A4969" s="4">
        <v>1</v>
      </c>
      <c r="B4969" s="4">
        <f t="shared" si="231"/>
        <v>-0.3718571701143138</v>
      </c>
      <c r="G4969" s="4">
        <v>34</v>
      </c>
      <c r="H4969" s="4">
        <f t="shared" si="232"/>
        <v>1.5371023202685161</v>
      </c>
      <c r="M4969" s="6">
        <v>0.61</v>
      </c>
      <c r="N4969" s="8">
        <f t="shared" si="233"/>
        <v>2.8771573460276228E-6</v>
      </c>
    </row>
    <row r="4970" spans="1:14" x14ac:dyDescent="0.35">
      <c r="A4970" s="4">
        <v>1</v>
      </c>
      <c r="B4970" s="4">
        <f t="shared" si="231"/>
        <v>-0.3718571701143138</v>
      </c>
      <c r="G4970" s="4">
        <v>2</v>
      </c>
      <c r="H4970" s="4">
        <f t="shared" si="232"/>
        <v>3.1286430292459127E-4</v>
      </c>
      <c r="M4970" s="6">
        <v>0.77700000000000002</v>
      </c>
      <c r="N4970" s="8">
        <f t="shared" si="233"/>
        <v>1.5572003152530338</v>
      </c>
    </row>
    <row r="4971" spans="1:14" x14ac:dyDescent="0.35">
      <c r="A4971" s="4">
        <v>6</v>
      </c>
      <c r="B4971" s="4">
        <f t="shared" si="231"/>
        <v>6.8073778701327808E-3</v>
      </c>
      <c r="G4971" s="4">
        <v>0</v>
      </c>
      <c r="H4971" s="4">
        <f t="shared" si="232"/>
        <v>0</v>
      </c>
      <c r="M4971" s="6">
        <v>0.68100000000000005</v>
      </c>
      <c r="N4971" s="8">
        <f t="shared" si="233"/>
        <v>0.12572149930310239</v>
      </c>
    </row>
    <row r="4972" spans="1:14" x14ac:dyDescent="0.35">
      <c r="A4972" s="4">
        <v>7</v>
      </c>
      <c r="B4972" s="4">
        <f t="shared" si="231"/>
        <v>5.1167071081998236E-2</v>
      </c>
      <c r="G4972" s="4">
        <v>0</v>
      </c>
      <c r="H4972" s="4">
        <f t="shared" si="232"/>
        <v>0</v>
      </c>
      <c r="M4972" s="6">
        <v>0.54300000000000004</v>
      </c>
      <c r="N4972" s="8">
        <f t="shared" si="233"/>
        <v>-8.8176121130856211E-2</v>
      </c>
    </row>
    <row r="4973" spans="1:14" x14ac:dyDescent="0.35">
      <c r="A4973" s="4">
        <v>1</v>
      </c>
      <c r="B4973" s="4">
        <f t="shared" si="231"/>
        <v>-0.3718571701143138</v>
      </c>
      <c r="G4973" s="4">
        <v>25</v>
      </c>
      <c r="H4973" s="4">
        <f t="shared" si="232"/>
        <v>0.61106309164959216</v>
      </c>
      <c r="M4973" s="6">
        <v>0.77800000000000002</v>
      </c>
      <c r="N4973" s="8">
        <f t="shared" si="233"/>
        <v>1.5849944577688613</v>
      </c>
    </row>
    <row r="4974" spans="1:14" x14ac:dyDescent="0.35">
      <c r="A4974" s="4">
        <v>2</v>
      </c>
      <c r="B4974" s="4">
        <f t="shared" si="231"/>
        <v>-0.15518246266652197</v>
      </c>
      <c r="G4974" s="4">
        <v>0</v>
      </c>
      <c r="H4974" s="4">
        <f t="shared" si="232"/>
        <v>0</v>
      </c>
      <c r="M4974" s="6">
        <v>0.72599999999999998</v>
      </c>
      <c r="N4974" s="8">
        <f t="shared" si="233"/>
        <v>0.53037018293237259</v>
      </c>
    </row>
    <row r="4975" spans="1:14" x14ac:dyDescent="0.35">
      <c r="A4975" s="4">
        <v>1</v>
      </c>
      <c r="B4975" s="4">
        <f t="shared" si="231"/>
        <v>-0.3718571701143138</v>
      </c>
      <c r="G4975" s="4">
        <v>0</v>
      </c>
      <c r="H4975" s="4">
        <f t="shared" si="232"/>
        <v>0</v>
      </c>
      <c r="M4975" s="6">
        <v>0.499</v>
      </c>
      <c r="N4975" s="8">
        <f t="shared" si="233"/>
        <v>-0.41638516373347717</v>
      </c>
    </row>
    <row r="4976" spans="1:14" x14ac:dyDescent="0.35">
      <c r="A4976" s="4">
        <v>1</v>
      </c>
      <c r="B4976" s="4">
        <f t="shared" si="231"/>
        <v>-0.3718571701143138</v>
      </c>
      <c r="G4976" s="4">
        <v>13</v>
      </c>
      <c r="H4976" s="4">
        <f t="shared" si="232"/>
        <v>8.592035919066586E-2</v>
      </c>
      <c r="M4976" s="6">
        <v>0.69799999999999995</v>
      </c>
      <c r="N4976" s="8">
        <f t="shared" si="233"/>
        <v>0.23545990290375021</v>
      </c>
    </row>
    <row r="4977" spans="1:14" x14ac:dyDescent="0.35">
      <c r="A4977" s="4">
        <v>2</v>
      </c>
      <c r="B4977" s="4">
        <f t="shared" si="231"/>
        <v>-0.15518246266652197</v>
      </c>
      <c r="G4977" s="4">
        <v>0</v>
      </c>
      <c r="H4977" s="4">
        <f t="shared" si="232"/>
        <v>0</v>
      </c>
      <c r="M4977" s="6">
        <v>0.70499999999999996</v>
      </c>
      <c r="N4977" s="8">
        <f t="shared" si="233"/>
        <v>0.29473158328860694</v>
      </c>
    </row>
    <row r="4978" spans="1:14" x14ac:dyDescent="0.35">
      <c r="A4978" s="4">
        <v>4</v>
      </c>
      <c r="B4978" s="4">
        <f t="shared" si="231"/>
        <v>-5.2615367038240336E-3</v>
      </c>
      <c r="G4978" s="4">
        <v>0</v>
      </c>
      <c r="H4978" s="4">
        <f t="shared" si="232"/>
        <v>0</v>
      </c>
      <c r="M4978" s="6">
        <v>0.89800000000000002</v>
      </c>
      <c r="N4978" s="8">
        <f t="shared" si="233"/>
        <v>7.8639042748272869</v>
      </c>
    </row>
    <row r="4979" spans="1:14" x14ac:dyDescent="0.35">
      <c r="A4979" s="4">
        <v>1</v>
      </c>
      <c r="B4979" s="4">
        <f t="shared" si="231"/>
        <v>-0.3718571701143138</v>
      </c>
      <c r="G4979" s="4">
        <v>30</v>
      </c>
      <c r="H4979" s="4">
        <f t="shared" si="232"/>
        <v>1.0559170223704955</v>
      </c>
      <c r="M4979" s="6">
        <v>0.497</v>
      </c>
      <c r="N4979" s="8">
        <f t="shared" si="233"/>
        <v>-0.4397448728602803</v>
      </c>
    </row>
    <row r="4980" spans="1:14" x14ac:dyDescent="0.35">
      <c r="A4980" s="4">
        <v>1</v>
      </c>
      <c r="B4980" s="4">
        <f t="shared" si="231"/>
        <v>-0.3718571701143138</v>
      </c>
      <c r="G4980" s="4">
        <v>0</v>
      </c>
      <c r="H4980" s="4">
        <f t="shared" si="232"/>
        <v>0</v>
      </c>
      <c r="M4980" s="6">
        <v>0.47799999999999998</v>
      </c>
      <c r="N4980" s="8">
        <f t="shared" si="233"/>
        <v>-0.70662679774395987</v>
      </c>
    </row>
    <row r="4981" spans="1:14" x14ac:dyDescent="0.35">
      <c r="A4981" s="4">
        <v>9</v>
      </c>
      <c r="B4981" s="4">
        <f t="shared" si="231"/>
        <v>0.39657640974683322</v>
      </c>
      <c r="G4981" s="4">
        <v>50</v>
      </c>
      <c r="H4981" s="4">
        <f t="shared" si="232"/>
        <v>4.8885047331967373</v>
      </c>
      <c r="M4981" s="6">
        <v>0.24299999999999999</v>
      </c>
      <c r="N4981" s="8">
        <f t="shared" si="233"/>
        <v>-15.65743891473517</v>
      </c>
    </row>
    <row r="4982" spans="1:14" x14ac:dyDescent="0.35">
      <c r="A4982" s="4">
        <v>6</v>
      </c>
      <c r="B4982" s="4">
        <f t="shared" si="231"/>
        <v>6.8073778701327808E-3</v>
      </c>
      <c r="G4982" s="4">
        <v>0</v>
      </c>
      <c r="H4982" s="4">
        <f t="shared" si="232"/>
        <v>0</v>
      </c>
      <c r="M4982" s="6">
        <v>0.69799999999999995</v>
      </c>
      <c r="N4982" s="8">
        <f t="shared" si="233"/>
        <v>0.23545990290375021</v>
      </c>
    </row>
    <row r="4983" spans="1:14" x14ac:dyDescent="0.35">
      <c r="A4983" s="4">
        <v>1</v>
      </c>
      <c r="B4983" s="4">
        <f t="shared" si="231"/>
        <v>-0.3718571701143138</v>
      </c>
      <c r="G4983" s="4">
        <v>51</v>
      </c>
      <c r="H4983" s="4">
        <f t="shared" si="232"/>
        <v>5.1877203309062425</v>
      </c>
      <c r="M4983" s="6">
        <v>0.42099999999999999</v>
      </c>
      <c r="N4983" s="8">
        <f t="shared" si="233"/>
        <v>-2.1043264967909394</v>
      </c>
    </row>
    <row r="4984" spans="1:14" x14ac:dyDescent="0.35">
      <c r="A4984" s="4">
        <v>17</v>
      </c>
      <c r="B4984" s="4">
        <f t="shared" si="231"/>
        <v>10.481904552433241</v>
      </c>
      <c r="G4984" s="4">
        <v>0</v>
      </c>
      <c r="H4984" s="4">
        <f t="shared" si="232"/>
        <v>0</v>
      </c>
      <c r="M4984" s="6">
        <v>0.61099999999999999</v>
      </c>
      <c r="N4984" s="8">
        <f t="shared" si="233"/>
        <v>9.3650376932530659E-6</v>
      </c>
    </row>
    <row r="4985" spans="1:14" x14ac:dyDescent="0.35">
      <c r="A4985" s="4">
        <v>1</v>
      </c>
      <c r="B4985" s="4">
        <f t="shared" si="231"/>
        <v>-0.3718571701143138</v>
      </c>
      <c r="G4985" s="4">
        <v>55</v>
      </c>
      <c r="H4985" s="4">
        <f t="shared" si="232"/>
        <v>6.5065997998848584</v>
      </c>
      <c r="M4985" s="6">
        <v>0.29799999999999999</v>
      </c>
      <c r="N4985" s="8">
        <f t="shared" si="233"/>
        <v>-9.5913537013284227</v>
      </c>
    </row>
    <row r="4986" spans="1:14" x14ac:dyDescent="0.35">
      <c r="A4986" s="4">
        <v>2</v>
      </c>
      <c r="B4986" s="4">
        <f t="shared" si="231"/>
        <v>-0.15518246266652197</v>
      </c>
      <c r="G4986" s="4">
        <v>0</v>
      </c>
      <c r="H4986" s="4">
        <f t="shared" si="232"/>
        <v>0</v>
      </c>
      <c r="M4986" s="6">
        <v>0.37</v>
      </c>
      <c r="N4986" s="8">
        <f t="shared" si="233"/>
        <v>-4.3394102967116108</v>
      </c>
    </row>
    <row r="4987" spans="1:14" x14ac:dyDescent="0.35">
      <c r="A4987" s="4">
        <v>4</v>
      </c>
      <c r="B4987" s="4">
        <f t="shared" si="231"/>
        <v>-5.2615367038240336E-3</v>
      </c>
      <c r="G4987" s="4">
        <v>67</v>
      </c>
      <c r="H4987" s="4">
        <f t="shared" si="232"/>
        <v>11.762250792563604</v>
      </c>
      <c r="M4987" s="6">
        <v>0.48299999999999998</v>
      </c>
      <c r="N4987" s="8">
        <f t="shared" si="233"/>
        <v>-0.62814532041668458</v>
      </c>
    </row>
    <row r="4988" spans="1:14" x14ac:dyDescent="0.35">
      <c r="A4988" s="4">
        <v>1</v>
      </c>
      <c r="B4988" s="4">
        <f t="shared" si="231"/>
        <v>-0.3718571701143138</v>
      </c>
      <c r="G4988" s="4">
        <v>0</v>
      </c>
      <c r="H4988" s="4">
        <f t="shared" si="232"/>
        <v>0</v>
      </c>
      <c r="M4988" s="6">
        <v>0.54100000000000004</v>
      </c>
      <c r="N4988" s="8">
        <f t="shared" si="233"/>
        <v>-9.6578412957659648E-2</v>
      </c>
    </row>
    <row r="4989" spans="1:14" x14ac:dyDescent="0.35">
      <c r="A4989" s="4">
        <v>1</v>
      </c>
      <c r="B4989" s="4">
        <f t="shared" si="231"/>
        <v>-0.3718571701143138</v>
      </c>
      <c r="G4989" s="4">
        <v>35</v>
      </c>
      <c r="H4989" s="4">
        <f t="shared" si="232"/>
        <v>1.6767571234864804</v>
      </c>
      <c r="M4989" s="6">
        <v>0.58499999999999996</v>
      </c>
      <c r="N4989" s="8">
        <f t="shared" si="233"/>
        <v>-3.8819936858601068E-3</v>
      </c>
    </row>
    <row r="4990" spans="1:14" x14ac:dyDescent="0.35">
      <c r="A4990" s="4">
        <v>1</v>
      </c>
      <c r="B4990" s="4">
        <f t="shared" si="231"/>
        <v>-0.3718571701143138</v>
      </c>
      <c r="G4990" s="4">
        <v>69</v>
      </c>
      <c r="H4990" s="4">
        <f t="shared" si="232"/>
        <v>12.847342411181817</v>
      </c>
      <c r="M4990" s="6">
        <v>0.71099999999999997</v>
      </c>
      <c r="N4990" s="8">
        <f t="shared" si="233"/>
        <v>0.35282939338301084</v>
      </c>
    </row>
    <row r="4991" spans="1:14" x14ac:dyDescent="0.35">
      <c r="A4991" s="4">
        <v>1</v>
      </c>
      <c r="B4991" s="4">
        <f t="shared" si="231"/>
        <v>-0.3718571701143138</v>
      </c>
      <c r="G4991" s="4">
        <v>75</v>
      </c>
      <c r="H4991" s="4">
        <f t="shared" si="232"/>
        <v>16.498703474538985</v>
      </c>
      <c r="M4991" s="6">
        <v>0.67500000000000004</v>
      </c>
      <c r="N4991" s="8">
        <f t="shared" si="233"/>
        <v>9.7226492139929011E-2</v>
      </c>
    </row>
    <row r="4992" spans="1:14" x14ac:dyDescent="0.35">
      <c r="A4992" s="4">
        <v>2</v>
      </c>
      <c r="B4992" s="4">
        <f t="shared" si="231"/>
        <v>-0.15518246266652197</v>
      </c>
      <c r="G4992" s="4">
        <v>84</v>
      </c>
      <c r="H4992" s="4">
        <f t="shared" si="232"/>
        <v>23.17949047507711</v>
      </c>
      <c r="M4992" s="6">
        <v>0.79600000000000004</v>
      </c>
      <c r="N4992" s="8">
        <f t="shared" si="233"/>
        <v>2.1433828596401319</v>
      </c>
    </row>
    <row r="4993" spans="1:14" x14ac:dyDescent="0.35">
      <c r="A4993" s="4">
        <v>2</v>
      </c>
      <c r="B4993" s="4">
        <f t="shared" si="231"/>
        <v>-0.15518246266652197</v>
      </c>
      <c r="G4993" s="4">
        <v>29</v>
      </c>
      <c r="H4993" s="4">
        <f t="shared" si="232"/>
        <v>0.95380593550348169</v>
      </c>
      <c r="M4993" s="6">
        <v>0.61699999999999999</v>
      </c>
      <c r="N4993" s="8">
        <f t="shared" si="233"/>
        <v>2.4077037308769441E-4</v>
      </c>
    </row>
    <row r="4994" spans="1:14" x14ac:dyDescent="0.35">
      <c r="A4994" s="4">
        <v>17</v>
      </c>
      <c r="B4994" s="4">
        <f t="shared" ref="B4994:B5057" si="234">((A4994-E$3)/E$4)^3</f>
        <v>10.481904552433241</v>
      </c>
      <c r="G4994" s="4">
        <v>0</v>
      </c>
      <c r="H4994" s="4">
        <f t="shared" ref="H4994:H5057" si="235">((G4994-K$3)/K$4)^3</f>
        <v>0</v>
      </c>
      <c r="M4994" s="6">
        <v>0.68400000000000005</v>
      </c>
      <c r="N4994" s="8">
        <f t="shared" ref="N4994:N5057" si="236">((M4994-Q$3)/Q$4)^3</f>
        <v>0.14184994962399736</v>
      </c>
    </row>
    <row r="4995" spans="1:14" x14ac:dyDescent="0.35">
      <c r="A4995" s="4">
        <v>13</v>
      </c>
      <c r="B4995" s="4">
        <f t="shared" si="234"/>
        <v>3.1223759862323677</v>
      </c>
      <c r="G4995" s="4">
        <v>0</v>
      </c>
      <c r="H4995" s="4">
        <f t="shared" si="235"/>
        <v>0</v>
      </c>
      <c r="M4995" s="6">
        <v>0.48399999999999999</v>
      </c>
      <c r="N4995" s="8">
        <f t="shared" si="236"/>
        <v>-0.61318124630783766</v>
      </c>
    </row>
    <row r="4996" spans="1:14" x14ac:dyDescent="0.35">
      <c r="A4996" s="4">
        <v>6</v>
      </c>
      <c r="B4996" s="4">
        <f t="shared" si="234"/>
        <v>6.8073778701327808E-3</v>
      </c>
      <c r="G4996" s="4">
        <v>0</v>
      </c>
      <c r="H4996" s="4">
        <f t="shared" si="235"/>
        <v>0</v>
      </c>
      <c r="M4996" s="6">
        <v>0.52</v>
      </c>
      <c r="N4996" s="8">
        <f t="shared" si="236"/>
        <v>-0.21900325977000068</v>
      </c>
    </row>
    <row r="4997" spans="1:14" x14ac:dyDescent="0.35">
      <c r="A4997" s="4">
        <v>1</v>
      </c>
      <c r="B4997" s="4">
        <f t="shared" si="234"/>
        <v>-0.3718571701143138</v>
      </c>
      <c r="G4997" s="4">
        <v>16</v>
      </c>
      <c r="H4997" s="4">
        <f t="shared" si="235"/>
        <v>0.16018652309739073</v>
      </c>
      <c r="M4997" s="6">
        <v>0.67500000000000004</v>
      </c>
      <c r="N4997" s="8">
        <f t="shared" si="236"/>
        <v>9.7226492139929011E-2</v>
      </c>
    </row>
    <row r="4998" spans="1:14" x14ac:dyDescent="0.35">
      <c r="A4998" s="4">
        <v>4</v>
      </c>
      <c r="B4998" s="4">
        <f t="shared" si="234"/>
        <v>-5.2615367038240336E-3</v>
      </c>
      <c r="G4998" s="4">
        <v>54</v>
      </c>
      <c r="H4998" s="4">
        <f t="shared" si="235"/>
        <v>6.158108074464729</v>
      </c>
      <c r="M4998" s="6">
        <v>0.84599999999999997</v>
      </c>
      <c r="N4998" s="8">
        <f t="shared" si="236"/>
        <v>4.3475880162931828</v>
      </c>
    </row>
    <row r="4999" spans="1:14" x14ac:dyDescent="0.35">
      <c r="A4999" s="4">
        <v>7</v>
      </c>
      <c r="B4999" s="4">
        <f t="shared" si="234"/>
        <v>5.1167071081998236E-2</v>
      </c>
      <c r="G4999" s="4">
        <v>40</v>
      </c>
      <c r="H4999" s="4">
        <f t="shared" si="235"/>
        <v>2.5029144233967302</v>
      </c>
      <c r="M4999" s="6">
        <v>0.34599999999999997</v>
      </c>
      <c r="N4999" s="8">
        <f t="shared" si="236"/>
        <v>-5.789501617490366</v>
      </c>
    </row>
    <row r="5000" spans="1:14" x14ac:dyDescent="0.35">
      <c r="A5000" s="4">
        <v>12</v>
      </c>
      <c r="B5000" s="4">
        <f t="shared" si="234"/>
        <v>2.0965337395208357</v>
      </c>
      <c r="G5000" s="4">
        <v>0</v>
      </c>
      <c r="H5000" s="4">
        <f t="shared" si="235"/>
        <v>0</v>
      </c>
      <c r="M5000" s="6">
        <v>0.55600000000000005</v>
      </c>
      <c r="N5000" s="8">
        <f t="shared" si="236"/>
        <v>-4.5107237104888294E-2</v>
      </c>
    </row>
    <row r="5001" spans="1:14" x14ac:dyDescent="0.35">
      <c r="A5001" s="4">
        <v>8</v>
      </c>
      <c r="B5001" s="4">
        <f t="shared" si="234"/>
        <v>0.16908744968147643</v>
      </c>
      <c r="G5001" s="4">
        <v>47</v>
      </c>
      <c r="H5001" s="4">
        <f t="shared" si="235"/>
        <v>4.0603138153174791</v>
      </c>
      <c r="M5001" s="6">
        <v>0.48299999999999998</v>
      </c>
      <c r="N5001" s="8">
        <f t="shared" si="236"/>
        <v>-0.62814532041668458</v>
      </c>
    </row>
    <row r="5002" spans="1:14" x14ac:dyDescent="0.35">
      <c r="A5002" s="4">
        <v>3</v>
      </c>
      <c r="B5002" s="4">
        <f t="shared" si="234"/>
        <v>-4.4986550222447359E-2</v>
      </c>
      <c r="G5002" s="4">
        <v>0</v>
      </c>
      <c r="H5002" s="4">
        <f t="shared" si="235"/>
        <v>0</v>
      </c>
      <c r="M5002" s="6">
        <v>0.74299999999999999</v>
      </c>
      <c r="N5002" s="8">
        <f t="shared" si="236"/>
        <v>0.79401847442984885</v>
      </c>
    </row>
    <row r="5003" spans="1:14" x14ac:dyDescent="0.35">
      <c r="A5003" s="4">
        <v>15</v>
      </c>
      <c r="B5003" s="4">
        <f t="shared" si="234"/>
        <v>6.0788925613053229</v>
      </c>
      <c r="G5003" s="4">
        <v>0</v>
      </c>
      <c r="H5003" s="4">
        <f t="shared" si="235"/>
        <v>0</v>
      </c>
      <c r="M5003" s="6">
        <v>0.57699999999999996</v>
      </c>
      <c r="N5003" s="8">
        <f t="shared" si="236"/>
        <v>-9.5290860183859898E-3</v>
      </c>
    </row>
    <row r="5004" spans="1:14" x14ac:dyDescent="0.35">
      <c r="A5004" s="4">
        <v>2</v>
      </c>
      <c r="B5004" s="4">
        <f t="shared" si="234"/>
        <v>-0.15518246266652197</v>
      </c>
      <c r="G5004" s="4">
        <v>61</v>
      </c>
      <c r="H5004" s="4">
        <f t="shared" si="235"/>
        <v>8.8767815427658281</v>
      </c>
      <c r="M5004" s="6">
        <v>0.55900000000000005</v>
      </c>
      <c r="N5004" s="8">
        <f t="shared" si="236"/>
        <v>-3.7731989303156077E-2</v>
      </c>
    </row>
    <row r="5005" spans="1:14" x14ac:dyDescent="0.35">
      <c r="A5005" s="4">
        <v>8</v>
      </c>
      <c r="B5005" s="4">
        <f t="shared" si="234"/>
        <v>0.16908744968147643</v>
      </c>
      <c r="G5005" s="4">
        <v>61</v>
      </c>
      <c r="H5005" s="4">
        <f t="shared" si="235"/>
        <v>8.8767815427658281</v>
      </c>
      <c r="M5005" s="6">
        <v>0.79700000000000004</v>
      </c>
      <c r="N5005" s="8">
        <f t="shared" si="236"/>
        <v>2.1777543041533085</v>
      </c>
    </row>
    <row r="5006" spans="1:14" x14ac:dyDescent="0.35">
      <c r="A5006" s="4">
        <v>2</v>
      </c>
      <c r="B5006" s="4">
        <f t="shared" si="234"/>
        <v>-0.15518246266652197</v>
      </c>
      <c r="G5006" s="4">
        <v>67</v>
      </c>
      <c r="H5006" s="4">
        <f t="shared" si="235"/>
        <v>11.762250792563604</v>
      </c>
      <c r="M5006" s="6">
        <v>0.309</v>
      </c>
      <c r="N5006" s="8">
        <f t="shared" si="236"/>
        <v>-8.6059107948253892</v>
      </c>
    </row>
    <row r="5007" spans="1:14" x14ac:dyDescent="0.35">
      <c r="A5007" s="4">
        <v>2</v>
      </c>
      <c r="B5007" s="4">
        <f t="shared" si="234"/>
        <v>-0.15518246266652197</v>
      </c>
      <c r="G5007" s="4">
        <v>40</v>
      </c>
      <c r="H5007" s="4">
        <f t="shared" si="235"/>
        <v>2.5029144233967302</v>
      </c>
      <c r="M5007" s="6">
        <v>0.61899999999999999</v>
      </c>
      <c r="N5007" s="8">
        <f t="shared" si="236"/>
        <v>4.3762546346077098E-4</v>
      </c>
    </row>
    <row r="5008" spans="1:14" x14ac:dyDescent="0.35">
      <c r="A5008" s="4">
        <v>2</v>
      </c>
      <c r="B5008" s="4">
        <f t="shared" si="234"/>
        <v>-0.15518246266652197</v>
      </c>
      <c r="G5008" s="4">
        <v>35</v>
      </c>
      <c r="H5008" s="4">
        <f t="shared" si="235"/>
        <v>1.6767571234864804</v>
      </c>
      <c r="M5008" s="6">
        <v>0.57299999999999995</v>
      </c>
      <c r="N5008" s="8">
        <f t="shared" si="236"/>
        <v>-1.3725552468630475E-2</v>
      </c>
    </row>
    <row r="5009" spans="1:14" x14ac:dyDescent="0.35">
      <c r="A5009" s="4">
        <v>3</v>
      </c>
      <c r="B5009" s="4">
        <f t="shared" si="234"/>
        <v>-4.4986550222447359E-2</v>
      </c>
      <c r="G5009" s="4">
        <v>0</v>
      </c>
      <c r="H5009" s="4">
        <f t="shared" si="235"/>
        <v>0</v>
      </c>
      <c r="M5009" s="6">
        <v>0.66700000000000004</v>
      </c>
      <c r="N5009" s="8">
        <f t="shared" si="236"/>
        <v>6.6422149911312289E-2</v>
      </c>
    </row>
    <row r="5010" spans="1:14" x14ac:dyDescent="0.35">
      <c r="A5010" s="4">
        <v>10</v>
      </c>
      <c r="B5010" s="4">
        <f t="shared" si="234"/>
        <v>0.76964184735633479</v>
      </c>
      <c r="G5010" s="4">
        <v>0</v>
      </c>
      <c r="H5010" s="4">
        <f t="shared" si="235"/>
        <v>0</v>
      </c>
      <c r="M5010" s="6">
        <v>0.52600000000000002</v>
      </c>
      <c r="N5010" s="8">
        <f t="shared" si="236"/>
        <v>-0.17715896853250476</v>
      </c>
    </row>
    <row r="5011" spans="1:14" x14ac:dyDescent="0.35">
      <c r="A5011" s="4">
        <v>1</v>
      </c>
      <c r="B5011" s="4">
        <f t="shared" si="234"/>
        <v>-0.3718571701143138</v>
      </c>
      <c r="G5011" s="4">
        <v>39</v>
      </c>
      <c r="H5011" s="4">
        <f t="shared" si="235"/>
        <v>2.3198496981479786</v>
      </c>
      <c r="M5011" s="6">
        <v>0.61399999999999999</v>
      </c>
      <c r="N5011" s="8">
        <f t="shared" si="236"/>
        <v>7.222365678113557E-5</v>
      </c>
    </row>
    <row r="5012" spans="1:14" x14ac:dyDescent="0.35">
      <c r="A5012" s="4">
        <v>3</v>
      </c>
      <c r="B5012" s="4">
        <f t="shared" si="234"/>
        <v>-4.4986550222447359E-2</v>
      </c>
      <c r="G5012" s="4">
        <v>78</v>
      </c>
      <c r="H5012" s="4">
        <f t="shared" si="235"/>
        <v>18.558797585183829</v>
      </c>
      <c r="M5012" s="6">
        <v>0.76800000000000002</v>
      </c>
      <c r="N5012" s="8">
        <f t="shared" si="236"/>
        <v>1.3215289717408549</v>
      </c>
    </row>
    <row r="5013" spans="1:14" x14ac:dyDescent="0.35">
      <c r="A5013" s="4">
        <v>3</v>
      </c>
      <c r="B5013" s="4">
        <f t="shared" si="234"/>
        <v>-4.4986550222447359E-2</v>
      </c>
      <c r="G5013" s="4">
        <v>0</v>
      </c>
      <c r="H5013" s="4">
        <f t="shared" si="235"/>
        <v>0</v>
      </c>
      <c r="M5013" s="6">
        <v>0.308</v>
      </c>
      <c r="N5013" s="8">
        <f t="shared" si="236"/>
        <v>-8.6925685507041148</v>
      </c>
    </row>
    <row r="5014" spans="1:14" x14ac:dyDescent="0.35">
      <c r="A5014" s="4">
        <v>2</v>
      </c>
      <c r="B5014" s="4">
        <f t="shared" si="234"/>
        <v>-0.15518246266652197</v>
      </c>
      <c r="G5014" s="4">
        <v>0</v>
      </c>
      <c r="H5014" s="4">
        <f t="shared" si="235"/>
        <v>0</v>
      </c>
      <c r="M5014" s="6">
        <v>0.75600000000000001</v>
      </c>
      <c r="N5014" s="8">
        <f t="shared" si="236"/>
        <v>1.046046935562795</v>
      </c>
    </row>
    <row r="5015" spans="1:14" x14ac:dyDescent="0.35">
      <c r="A5015" s="4">
        <v>6</v>
      </c>
      <c r="B5015" s="4">
        <f t="shared" si="234"/>
        <v>6.8073778701327808E-3</v>
      </c>
      <c r="G5015" s="4">
        <v>61</v>
      </c>
      <c r="H5015" s="4">
        <f t="shared" si="235"/>
        <v>8.8767815427658281</v>
      </c>
      <c r="M5015" s="6">
        <v>0.26400000000000001</v>
      </c>
      <c r="N5015" s="8">
        <f t="shared" si="236"/>
        <v>-13.10693612768666</v>
      </c>
    </row>
    <row r="5016" spans="1:14" x14ac:dyDescent="0.35">
      <c r="A5016" s="4">
        <v>12</v>
      </c>
      <c r="B5016" s="4">
        <f t="shared" si="234"/>
        <v>2.0965337395208357</v>
      </c>
      <c r="G5016" s="4">
        <v>0</v>
      </c>
      <c r="H5016" s="4">
        <f t="shared" si="235"/>
        <v>0</v>
      </c>
      <c r="M5016" s="6">
        <v>0.55600000000000005</v>
      </c>
      <c r="N5016" s="8">
        <f t="shared" si="236"/>
        <v>-4.5107237104888294E-2</v>
      </c>
    </row>
    <row r="5017" spans="1:14" x14ac:dyDescent="0.35">
      <c r="A5017" s="4">
        <v>5</v>
      </c>
      <c r="B5017" s="4">
        <f t="shared" si="234"/>
        <v>4.7396761401866345E-7</v>
      </c>
      <c r="G5017" s="4">
        <v>0</v>
      </c>
      <c r="H5017" s="4">
        <f t="shared" si="235"/>
        <v>0</v>
      </c>
      <c r="M5017" s="6">
        <v>0.65200000000000002</v>
      </c>
      <c r="N5017" s="8">
        <f t="shared" si="236"/>
        <v>2.7585211405798064E-2</v>
      </c>
    </row>
    <row r="5018" spans="1:14" x14ac:dyDescent="0.35">
      <c r="A5018" s="4">
        <v>8</v>
      </c>
      <c r="B5018" s="4">
        <f t="shared" si="234"/>
        <v>0.16908744968147643</v>
      </c>
      <c r="G5018" s="4">
        <v>52</v>
      </c>
      <c r="H5018" s="4">
        <f t="shared" si="235"/>
        <v>5.498902988202615</v>
      </c>
      <c r="M5018" s="6">
        <v>0.74399999999999999</v>
      </c>
      <c r="N5018" s="8">
        <f t="shared" si="236"/>
        <v>0.81178445395424748</v>
      </c>
    </row>
    <row r="5019" spans="1:14" x14ac:dyDescent="0.35">
      <c r="A5019" s="4">
        <v>3</v>
      </c>
      <c r="B5019" s="4">
        <f t="shared" si="234"/>
        <v>-4.4986550222447359E-2</v>
      </c>
      <c r="G5019" s="4">
        <v>9</v>
      </c>
      <c r="H5019" s="4">
        <f t="shared" si="235"/>
        <v>2.8509759604003371E-2</v>
      </c>
      <c r="M5019" s="6">
        <v>0.56299999999999994</v>
      </c>
      <c r="N5019" s="8">
        <f t="shared" si="236"/>
        <v>-2.9213407048394591E-2</v>
      </c>
    </row>
    <row r="5020" spans="1:14" x14ac:dyDescent="0.35">
      <c r="A5020" s="4">
        <v>9</v>
      </c>
      <c r="B5020" s="4">
        <f t="shared" si="234"/>
        <v>0.39657640974683322</v>
      </c>
      <c r="G5020" s="4">
        <v>0</v>
      </c>
      <c r="H5020" s="4">
        <f t="shared" si="235"/>
        <v>0</v>
      </c>
      <c r="M5020" s="6">
        <v>0.499</v>
      </c>
      <c r="N5020" s="8">
        <f t="shared" si="236"/>
        <v>-0.41638516373347717</v>
      </c>
    </row>
    <row r="5021" spans="1:14" x14ac:dyDescent="0.35">
      <c r="A5021" s="4">
        <v>4</v>
      </c>
      <c r="B5021" s="4">
        <f t="shared" si="234"/>
        <v>-5.2615367038240336E-3</v>
      </c>
      <c r="G5021" s="4">
        <v>79</v>
      </c>
      <c r="H5021" s="4">
        <f t="shared" si="235"/>
        <v>19.281787881204689</v>
      </c>
      <c r="M5021" s="6">
        <v>0.54500000000000004</v>
      </c>
      <c r="N5021" s="8">
        <f t="shared" si="236"/>
        <v>-8.027586438603905E-2</v>
      </c>
    </row>
    <row r="5022" spans="1:14" x14ac:dyDescent="0.35">
      <c r="A5022" s="4">
        <v>12</v>
      </c>
      <c r="B5022" s="4">
        <f t="shared" si="234"/>
        <v>2.0965337395208357</v>
      </c>
      <c r="G5022" s="4">
        <v>0</v>
      </c>
      <c r="H5022" s="4">
        <f t="shared" si="235"/>
        <v>0</v>
      </c>
      <c r="M5022" s="6">
        <v>0.39100000000000001</v>
      </c>
      <c r="N5022" s="8">
        <f t="shared" si="236"/>
        <v>-3.2888151771246057</v>
      </c>
    </row>
    <row r="5023" spans="1:14" x14ac:dyDescent="0.35">
      <c r="A5023" s="4">
        <v>1</v>
      </c>
      <c r="B5023" s="4">
        <f t="shared" si="234"/>
        <v>-0.3718571701143138</v>
      </c>
      <c r="G5023" s="4">
        <v>47</v>
      </c>
      <c r="H5023" s="4">
        <f t="shared" si="235"/>
        <v>4.0603138153174791</v>
      </c>
      <c r="M5023" s="6">
        <v>0.55600000000000005</v>
      </c>
      <c r="N5023" s="8">
        <f t="shared" si="236"/>
        <v>-4.5107237104888294E-2</v>
      </c>
    </row>
    <row r="5024" spans="1:14" x14ac:dyDescent="0.35">
      <c r="A5024" s="4">
        <v>2</v>
      </c>
      <c r="B5024" s="4">
        <f t="shared" si="234"/>
        <v>-0.15518246266652197</v>
      </c>
      <c r="G5024" s="4">
        <v>73</v>
      </c>
      <c r="H5024" s="4">
        <f t="shared" si="235"/>
        <v>15.213691566351965</v>
      </c>
      <c r="M5024" s="6">
        <v>0.53700000000000003</v>
      </c>
      <c r="N5024" s="8">
        <f t="shared" si="236"/>
        <v>-0.11495096186507218</v>
      </c>
    </row>
    <row r="5025" spans="1:14" x14ac:dyDescent="0.35">
      <c r="A5025" s="4">
        <v>6</v>
      </c>
      <c r="B5025" s="4">
        <f t="shared" si="234"/>
        <v>6.8073778701327808E-3</v>
      </c>
      <c r="G5025" s="4">
        <v>60</v>
      </c>
      <c r="H5025" s="4">
        <f t="shared" si="235"/>
        <v>8.4473361789639636</v>
      </c>
      <c r="M5025" s="6">
        <v>0.72399999999999998</v>
      </c>
      <c r="N5025" s="8">
        <f t="shared" si="236"/>
        <v>0.50387319361029381</v>
      </c>
    </row>
    <row r="5026" spans="1:14" x14ac:dyDescent="0.35">
      <c r="A5026" s="4">
        <v>4</v>
      </c>
      <c r="B5026" s="4">
        <f t="shared" si="234"/>
        <v>-5.2615367038240336E-3</v>
      </c>
      <c r="G5026" s="4">
        <v>86</v>
      </c>
      <c r="H5026" s="4">
        <f t="shared" si="235"/>
        <v>24.874902132625468</v>
      </c>
      <c r="M5026" s="6">
        <v>0.80800000000000005</v>
      </c>
      <c r="N5026" s="8">
        <f t="shared" si="236"/>
        <v>2.5803888141100901</v>
      </c>
    </row>
    <row r="5027" spans="1:14" x14ac:dyDescent="0.35">
      <c r="A5027" s="4">
        <v>1</v>
      </c>
      <c r="B5027" s="4">
        <f t="shared" si="234"/>
        <v>-0.3718571701143138</v>
      </c>
      <c r="G5027" s="4">
        <v>49</v>
      </c>
      <c r="H5027" s="4">
        <f t="shared" si="235"/>
        <v>4.6010215468469022</v>
      </c>
      <c r="M5027" s="6">
        <v>0.499</v>
      </c>
      <c r="N5027" s="8">
        <f t="shared" si="236"/>
        <v>-0.41638516373347717</v>
      </c>
    </row>
    <row r="5028" spans="1:14" x14ac:dyDescent="0.35">
      <c r="A5028" s="4">
        <v>6</v>
      </c>
      <c r="B5028" s="4">
        <f t="shared" si="234"/>
        <v>6.8073778701327808E-3</v>
      </c>
      <c r="G5028" s="4">
        <v>0</v>
      </c>
      <c r="H5028" s="4">
        <f t="shared" si="235"/>
        <v>0</v>
      </c>
      <c r="M5028" s="6">
        <v>0.61599999999999999</v>
      </c>
      <c r="N5028" s="8">
        <f t="shared" si="236"/>
        <v>1.6962313699697525E-4</v>
      </c>
    </row>
    <row r="5029" spans="1:14" x14ac:dyDescent="0.35">
      <c r="A5029" s="4">
        <v>2</v>
      </c>
      <c r="B5029" s="4">
        <f t="shared" si="234"/>
        <v>-0.15518246266652197</v>
      </c>
      <c r="G5029" s="4">
        <v>49</v>
      </c>
      <c r="H5029" s="4">
        <f t="shared" si="235"/>
        <v>4.6010215468469022</v>
      </c>
      <c r="M5029" s="6">
        <v>0.68799999999999994</v>
      </c>
      <c r="N5029" s="8">
        <f t="shared" si="236"/>
        <v>0.16542243775008927</v>
      </c>
    </row>
    <row r="5030" spans="1:14" x14ac:dyDescent="0.35">
      <c r="A5030" s="4">
        <v>1</v>
      </c>
      <c r="B5030" s="4">
        <f t="shared" si="234"/>
        <v>-0.3718571701143138</v>
      </c>
      <c r="G5030" s="4">
        <v>0</v>
      </c>
      <c r="H5030" s="4">
        <f t="shared" si="235"/>
        <v>0</v>
      </c>
      <c r="M5030" s="6">
        <v>0.66600000000000004</v>
      </c>
      <c r="N5030" s="8">
        <f t="shared" si="236"/>
        <v>6.3105799367401308E-2</v>
      </c>
    </row>
    <row r="5031" spans="1:14" x14ac:dyDescent="0.35">
      <c r="A5031" s="4">
        <v>2</v>
      </c>
      <c r="B5031" s="4">
        <f t="shared" si="234"/>
        <v>-0.15518246266652197</v>
      </c>
      <c r="G5031" s="4">
        <v>0</v>
      </c>
      <c r="H5031" s="4">
        <f t="shared" si="235"/>
        <v>0</v>
      </c>
      <c r="M5031" s="6">
        <v>0.59699999999999998</v>
      </c>
      <c r="N5031" s="8">
        <f t="shared" si="236"/>
        <v>-4.201563715793461E-4</v>
      </c>
    </row>
    <row r="5032" spans="1:14" x14ac:dyDescent="0.35">
      <c r="A5032" s="4">
        <v>1</v>
      </c>
      <c r="B5032" s="4">
        <f t="shared" si="234"/>
        <v>-0.3718571701143138</v>
      </c>
      <c r="G5032" s="4">
        <v>0</v>
      </c>
      <c r="H5032" s="4">
        <f t="shared" si="235"/>
        <v>0</v>
      </c>
      <c r="M5032" s="6">
        <v>0.434</v>
      </c>
      <c r="N5032" s="8">
        <f t="shared" si="236"/>
        <v>-1.6951071559373583</v>
      </c>
    </row>
    <row r="5033" spans="1:14" x14ac:dyDescent="0.35">
      <c r="A5033" s="4">
        <v>8</v>
      </c>
      <c r="B5033" s="4">
        <f t="shared" si="234"/>
        <v>0.16908744968147643</v>
      </c>
      <c r="G5033" s="4">
        <v>0</v>
      </c>
      <c r="H5033" s="4">
        <f t="shared" si="235"/>
        <v>0</v>
      </c>
      <c r="M5033" s="6">
        <v>0.52700000000000002</v>
      </c>
      <c r="N5033" s="8">
        <f t="shared" si="236"/>
        <v>-0.17075049820568045</v>
      </c>
    </row>
    <row r="5034" spans="1:14" x14ac:dyDescent="0.35">
      <c r="A5034" s="4">
        <v>1</v>
      </c>
      <c r="B5034" s="4">
        <f t="shared" si="234"/>
        <v>-0.3718571701143138</v>
      </c>
      <c r="G5034" s="4">
        <v>23</v>
      </c>
      <c r="H5034" s="4">
        <f t="shared" si="235"/>
        <v>0.47582749671043761</v>
      </c>
      <c r="M5034" s="6">
        <v>0.4</v>
      </c>
      <c r="N5034" s="8">
        <f t="shared" si="236"/>
        <v>-2.8962154275541492</v>
      </c>
    </row>
    <row r="5035" spans="1:14" x14ac:dyDescent="0.35">
      <c r="A5035" s="4">
        <v>1</v>
      </c>
      <c r="B5035" s="4">
        <f t="shared" si="234"/>
        <v>-0.3718571701143138</v>
      </c>
      <c r="G5035" s="4">
        <v>0</v>
      </c>
      <c r="H5035" s="4">
        <f t="shared" si="235"/>
        <v>0</v>
      </c>
      <c r="M5035" s="6">
        <v>0.96099999999999997</v>
      </c>
      <c r="N5035" s="8">
        <f t="shared" si="236"/>
        <v>14.181052781191841</v>
      </c>
    </row>
    <row r="5036" spans="1:14" x14ac:dyDescent="0.35">
      <c r="A5036" s="4">
        <v>2</v>
      </c>
      <c r="B5036" s="4">
        <f t="shared" si="234"/>
        <v>-0.15518246266652197</v>
      </c>
      <c r="G5036" s="4">
        <v>66</v>
      </c>
      <c r="H5036" s="4">
        <f t="shared" si="235"/>
        <v>11.243404454201036</v>
      </c>
      <c r="M5036" s="6">
        <v>0.34399999999999997</v>
      </c>
      <c r="N5036" s="8">
        <f t="shared" si="236"/>
        <v>-5.9231386738807075</v>
      </c>
    </row>
    <row r="5037" spans="1:14" x14ac:dyDescent="0.35">
      <c r="A5037" s="4">
        <v>2</v>
      </c>
      <c r="B5037" s="4">
        <f t="shared" si="234"/>
        <v>-0.15518246266652197</v>
      </c>
      <c r="G5037" s="4">
        <v>33</v>
      </c>
      <c r="H5037" s="4">
        <f t="shared" si="235"/>
        <v>1.4054255567751295</v>
      </c>
      <c r="M5037" s="6">
        <v>0.64</v>
      </c>
      <c r="N5037" s="8">
        <f t="shared" si="236"/>
        <v>1.0631531650546736E-2</v>
      </c>
    </row>
    <row r="5038" spans="1:14" x14ac:dyDescent="0.35">
      <c r="A5038" s="4">
        <v>2</v>
      </c>
      <c r="B5038" s="4">
        <f t="shared" si="234"/>
        <v>-0.15518246266652197</v>
      </c>
      <c r="G5038" s="4">
        <v>0</v>
      </c>
      <c r="H5038" s="4">
        <f t="shared" si="235"/>
        <v>0</v>
      </c>
      <c r="M5038" s="6">
        <v>0.56399999999999995</v>
      </c>
      <c r="N5038" s="8">
        <f t="shared" si="236"/>
        <v>-2.7305709961798218E-2</v>
      </c>
    </row>
    <row r="5039" spans="1:14" x14ac:dyDescent="0.35">
      <c r="A5039" s="4">
        <v>2</v>
      </c>
      <c r="B5039" s="4">
        <f t="shared" si="234"/>
        <v>-0.15518246266652197</v>
      </c>
      <c r="G5039" s="4">
        <v>0</v>
      </c>
      <c r="H5039" s="4">
        <f t="shared" si="235"/>
        <v>0</v>
      </c>
      <c r="M5039" s="6">
        <v>0.45900000000000002</v>
      </c>
      <c r="N5039" s="8">
        <f t="shared" si="236"/>
        <v>-1.0641781726557076</v>
      </c>
    </row>
    <row r="5040" spans="1:14" x14ac:dyDescent="0.35">
      <c r="A5040" s="4">
        <v>10</v>
      </c>
      <c r="B5040" s="4">
        <f t="shared" si="234"/>
        <v>0.76964184735633479</v>
      </c>
      <c r="G5040" s="4">
        <v>83</v>
      </c>
      <c r="H5040" s="4">
        <f t="shared" si="235"/>
        <v>22.361467647042904</v>
      </c>
      <c r="M5040" s="6">
        <v>0.872</v>
      </c>
      <c r="N5040" s="8">
        <f t="shared" si="236"/>
        <v>5.9332007164704628</v>
      </c>
    </row>
    <row r="5041" spans="1:14" x14ac:dyDescent="0.35">
      <c r="A5041" s="4">
        <v>11</v>
      </c>
      <c r="B5041" s="4">
        <f t="shared" si="234"/>
        <v>1.3242916585882474</v>
      </c>
      <c r="G5041" s="4">
        <v>0</v>
      </c>
      <c r="H5041" s="4">
        <f t="shared" si="235"/>
        <v>0</v>
      </c>
      <c r="M5041" s="6">
        <v>0.69199999999999995</v>
      </c>
      <c r="N5041" s="8">
        <f t="shared" si="236"/>
        <v>0.19147163611711915</v>
      </c>
    </row>
    <row r="5042" spans="1:14" x14ac:dyDescent="0.35">
      <c r="A5042" s="4">
        <v>3</v>
      </c>
      <c r="B5042" s="4">
        <f t="shared" si="234"/>
        <v>-4.4986550222447359E-2</v>
      </c>
      <c r="G5042" s="4">
        <v>0</v>
      </c>
      <c r="H5042" s="4">
        <f t="shared" si="235"/>
        <v>0</v>
      </c>
      <c r="M5042" s="6">
        <v>0.45200000000000001</v>
      </c>
      <c r="N5042" s="8">
        <f t="shared" si="236"/>
        <v>-1.2214020764708653</v>
      </c>
    </row>
    <row r="5043" spans="1:14" x14ac:dyDescent="0.35">
      <c r="A5043" s="4">
        <v>7</v>
      </c>
      <c r="B5043" s="4">
        <f t="shared" si="234"/>
        <v>5.1167071081998236E-2</v>
      </c>
      <c r="G5043" s="4">
        <v>0</v>
      </c>
      <c r="H5043" s="4">
        <f t="shared" si="235"/>
        <v>0</v>
      </c>
      <c r="M5043" s="6">
        <v>0.67300000000000004</v>
      </c>
      <c r="N5043" s="8">
        <f t="shared" si="236"/>
        <v>8.8786086516453769E-2</v>
      </c>
    </row>
    <row r="5044" spans="1:14" x14ac:dyDescent="0.35">
      <c r="A5044" s="4">
        <v>1</v>
      </c>
      <c r="B5044" s="4">
        <f t="shared" si="234"/>
        <v>-0.3718571701143138</v>
      </c>
      <c r="G5044" s="4">
        <v>22</v>
      </c>
      <c r="H5044" s="4">
        <f t="shared" si="235"/>
        <v>0.41642238719263086</v>
      </c>
      <c r="M5044" s="6">
        <v>0.46400000000000002</v>
      </c>
      <c r="N5044" s="8">
        <f t="shared" si="236"/>
        <v>-0.96055078545403516</v>
      </c>
    </row>
    <row r="5045" spans="1:14" x14ac:dyDescent="0.35">
      <c r="A5045" s="4">
        <v>6</v>
      </c>
      <c r="B5045" s="4">
        <f t="shared" si="234"/>
        <v>6.8073778701327808E-3</v>
      </c>
      <c r="G5045" s="4">
        <v>0</v>
      </c>
      <c r="H5045" s="4">
        <f t="shared" si="235"/>
        <v>0</v>
      </c>
      <c r="M5045" s="6">
        <v>0.26400000000000001</v>
      </c>
      <c r="N5045" s="8">
        <f t="shared" si="236"/>
        <v>-13.10693612768666</v>
      </c>
    </row>
    <row r="5046" spans="1:14" x14ac:dyDescent="0.35">
      <c r="A5046" s="4">
        <v>10</v>
      </c>
      <c r="B5046" s="4">
        <f t="shared" si="234"/>
        <v>0.76964184735633479</v>
      </c>
      <c r="G5046" s="4">
        <v>37</v>
      </c>
      <c r="H5046" s="4">
        <f t="shared" si="235"/>
        <v>1.9809394420049145</v>
      </c>
      <c r="M5046" s="6">
        <v>0.28399999999999997</v>
      </c>
      <c r="N5046" s="8">
        <f t="shared" si="236"/>
        <v>-10.950738840793576</v>
      </c>
    </row>
    <row r="5047" spans="1:14" x14ac:dyDescent="0.35">
      <c r="A5047" s="4">
        <v>15</v>
      </c>
      <c r="B5047" s="4">
        <f t="shared" si="234"/>
        <v>6.0788925613053229</v>
      </c>
      <c r="G5047" s="4">
        <v>61</v>
      </c>
      <c r="H5047" s="4">
        <f t="shared" si="235"/>
        <v>8.8767815427658281</v>
      </c>
      <c r="M5047" s="6">
        <v>0.745</v>
      </c>
      <c r="N5047" s="8">
        <f t="shared" si="236"/>
        <v>0.82981348288243606</v>
      </c>
    </row>
    <row r="5048" spans="1:14" x14ac:dyDescent="0.35">
      <c r="A5048" s="4">
        <v>15</v>
      </c>
      <c r="B5048" s="4">
        <f t="shared" si="234"/>
        <v>6.0788925613053229</v>
      </c>
      <c r="G5048" s="4">
        <v>67</v>
      </c>
      <c r="H5048" s="4">
        <f t="shared" si="235"/>
        <v>11.762250792563604</v>
      </c>
      <c r="M5048" s="6">
        <v>0.66100000000000003</v>
      </c>
      <c r="N5048" s="8">
        <f t="shared" si="236"/>
        <v>4.8169368662902272E-2</v>
      </c>
    </row>
    <row r="5049" spans="1:14" x14ac:dyDescent="0.35">
      <c r="A5049" s="4">
        <v>2</v>
      </c>
      <c r="B5049" s="4">
        <f t="shared" si="234"/>
        <v>-0.15518246266652197</v>
      </c>
      <c r="G5049" s="4">
        <v>0</v>
      </c>
      <c r="H5049" s="4">
        <f t="shared" si="235"/>
        <v>0</v>
      </c>
      <c r="M5049" s="6">
        <v>0.439</v>
      </c>
      <c r="N5049" s="8">
        <f t="shared" si="236"/>
        <v>-1.5530769507924198</v>
      </c>
    </row>
    <row r="5050" spans="1:14" x14ac:dyDescent="0.35">
      <c r="A5050" s="4">
        <v>1</v>
      </c>
      <c r="B5050" s="4">
        <f t="shared" si="234"/>
        <v>-0.3718571701143138</v>
      </c>
      <c r="G5050" s="4">
        <v>53</v>
      </c>
      <c r="H5050" s="4">
        <f t="shared" si="235"/>
        <v>5.8222873533130457</v>
      </c>
      <c r="M5050" s="6">
        <v>0.38500000000000001</v>
      </c>
      <c r="N5050" s="8">
        <f t="shared" si="236"/>
        <v>-3.5693318242184437</v>
      </c>
    </row>
    <row r="5051" spans="1:14" x14ac:dyDescent="0.35">
      <c r="A5051" s="4">
        <v>7</v>
      </c>
      <c r="B5051" s="4">
        <f t="shared" si="234"/>
        <v>5.1167071081998236E-2</v>
      </c>
      <c r="G5051" s="4">
        <v>18</v>
      </c>
      <c r="H5051" s="4">
        <f t="shared" si="235"/>
        <v>0.22807807683202697</v>
      </c>
      <c r="M5051" s="6">
        <v>0.42499999999999999</v>
      </c>
      <c r="N5051" s="8">
        <f t="shared" si="236"/>
        <v>-1.9721057313189716</v>
      </c>
    </row>
    <row r="5052" spans="1:14" x14ac:dyDescent="0.35">
      <c r="A5052" s="4">
        <v>1</v>
      </c>
      <c r="B5052" s="4">
        <f t="shared" si="234"/>
        <v>-0.3718571701143138</v>
      </c>
      <c r="G5052" s="4">
        <v>0</v>
      </c>
      <c r="H5052" s="4">
        <f t="shared" si="235"/>
        <v>0</v>
      </c>
      <c r="M5052" s="6">
        <v>0.46800000000000003</v>
      </c>
      <c r="N5052" s="8">
        <f t="shared" si="236"/>
        <v>-0.88266853641179244</v>
      </c>
    </row>
    <row r="5053" spans="1:14" x14ac:dyDescent="0.35">
      <c r="A5053" s="4">
        <v>9</v>
      </c>
      <c r="B5053" s="4">
        <f t="shared" si="234"/>
        <v>0.39657640974683322</v>
      </c>
      <c r="G5053" s="4">
        <v>72</v>
      </c>
      <c r="H5053" s="4">
        <f t="shared" si="235"/>
        <v>14.596996917249726</v>
      </c>
      <c r="M5053" s="6">
        <v>0.83299999999999996</v>
      </c>
      <c r="N5053" s="8">
        <f t="shared" si="236"/>
        <v>3.6735730476125674</v>
      </c>
    </row>
    <row r="5054" spans="1:14" x14ac:dyDescent="0.35">
      <c r="A5054" s="4">
        <v>1</v>
      </c>
      <c r="B5054" s="4">
        <f t="shared" si="234"/>
        <v>-0.3718571701143138</v>
      </c>
      <c r="G5054" s="4">
        <v>30</v>
      </c>
      <c r="H5054" s="4">
        <f t="shared" si="235"/>
        <v>1.0559170223704955</v>
      </c>
      <c r="M5054" s="6">
        <v>0.54800000000000004</v>
      </c>
      <c r="N5054" s="8">
        <f t="shared" si="236"/>
        <v>-6.933296535574654E-2</v>
      </c>
    </row>
    <row r="5055" spans="1:14" x14ac:dyDescent="0.35">
      <c r="A5055" s="4">
        <v>2</v>
      </c>
      <c r="B5055" s="4">
        <f t="shared" si="234"/>
        <v>-0.15518246266652197</v>
      </c>
      <c r="G5055" s="4">
        <v>24</v>
      </c>
      <c r="H5055" s="4">
        <f t="shared" si="235"/>
        <v>0.54062951545369364</v>
      </c>
      <c r="M5055" s="6">
        <v>0.49199999999999999</v>
      </c>
      <c r="N5055" s="8">
        <f t="shared" si="236"/>
        <v>-0.50193054467516229</v>
      </c>
    </row>
    <row r="5056" spans="1:14" x14ac:dyDescent="0.35">
      <c r="A5056" s="4">
        <v>12</v>
      </c>
      <c r="B5056" s="4">
        <f t="shared" si="234"/>
        <v>2.0965337395208357</v>
      </c>
      <c r="G5056" s="4">
        <v>0</v>
      </c>
      <c r="H5056" s="4">
        <f t="shared" si="235"/>
        <v>0</v>
      </c>
      <c r="M5056" s="6">
        <v>0.621</v>
      </c>
      <c r="N5056" s="8">
        <f t="shared" si="236"/>
        <v>7.2011554639075188E-4</v>
      </c>
    </row>
    <row r="5057" spans="1:14" x14ac:dyDescent="0.35">
      <c r="A5057" s="4">
        <v>9</v>
      </c>
      <c r="B5057" s="4">
        <f t="shared" si="234"/>
        <v>0.39657640974683322</v>
      </c>
      <c r="G5057" s="4">
        <v>0</v>
      </c>
      <c r="H5057" s="4">
        <f t="shared" si="235"/>
        <v>0</v>
      </c>
      <c r="M5057" s="6">
        <v>0.91900000000000004</v>
      </c>
      <c r="N5057" s="8">
        <f t="shared" si="236"/>
        <v>9.6984591581131063</v>
      </c>
    </row>
    <row r="5058" spans="1:14" x14ac:dyDescent="0.35">
      <c r="A5058" s="4">
        <v>11</v>
      </c>
      <c r="B5058" s="4">
        <f t="shared" ref="B5058:B5121" si="237">((A5058-E$3)/E$4)^3</f>
        <v>1.3242916585882474</v>
      </c>
      <c r="G5058" s="4">
        <v>0</v>
      </c>
      <c r="H5058" s="4">
        <f t="shared" ref="H5058:H5121" si="238">((G5058-K$3)/K$4)^3</f>
        <v>0</v>
      </c>
      <c r="M5058" s="6">
        <v>0.94699999999999995</v>
      </c>
      <c r="N5058" s="8">
        <f t="shared" ref="N5058:N5121" si="239">((M5058-Q$3)/Q$4)^3</f>
        <v>12.560150201657327</v>
      </c>
    </row>
    <row r="5059" spans="1:14" x14ac:dyDescent="0.35">
      <c r="A5059" s="4">
        <v>14</v>
      </c>
      <c r="B5059" s="4">
        <f t="shared" si="237"/>
        <v>4.4378262948011065</v>
      </c>
      <c r="G5059" s="4">
        <v>0</v>
      </c>
      <c r="H5059" s="4">
        <f t="shared" si="238"/>
        <v>0</v>
      </c>
      <c r="M5059" s="6">
        <v>0.90500000000000003</v>
      </c>
      <c r="N5059" s="8">
        <f t="shared" si="239"/>
        <v>8.44706170275769</v>
      </c>
    </row>
    <row r="5060" spans="1:14" x14ac:dyDescent="0.35">
      <c r="A5060" s="4">
        <v>4</v>
      </c>
      <c r="B5060" s="4">
        <f t="shared" si="237"/>
        <v>-5.2615367038240336E-3</v>
      </c>
      <c r="G5060" s="4">
        <v>2</v>
      </c>
      <c r="H5060" s="4">
        <f t="shared" si="238"/>
        <v>3.1286430292459127E-4</v>
      </c>
      <c r="M5060" s="6">
        <v>0.88200000000000001</v>
      </c>
      <c r="N5060" s="8">
        <f t="shared" si="239"/>
        <v>6.633084053096618</v>
      </c>
    </row>
    <row r="5061" spans="1:14" x14ac:dyDescent="0.35">
      <c r="A5061" s="4">
        <v>16</v>
      </c>
      <c r="B5061" s="4">
        <f t="shared" si="237"/>
        <v>8.0815826818232797</v>
      </c>
      <c r="G5061" s="4">
        <v>0</v>
      </c>
      <c r="H5061" s="4">
        <f t="shared" si="238"/>
        <v>0</v>
      </c>
      <c r="M5061" s="6">
        <v>0.51500000000000001</v>
      </c>
      <c r="N5061" s="8">
        <f t="shared" si="239"/>
        <v>-0.25852997505941616</v>
      </c>
    </row>
    <row r="5062" spans="1:14" x14ac:dyDescent="0.35">
      <c r="A5062" s="4">
        <v>6</v>
      </c>
      <c r="B5062" s="4">
        <f t="shared" si="237"/>
        <v>6.8073778701327808E-3</v>
      </c>
      <c r="G5062" s="4">
        <v>2</v>
      </c>
      <c r="H5062" s="4">
        <f t="shared" si="238"/>
        <v>3.1286430292459127E-4</v>
      </c>
      <c r="M5062" s="6">
        <v>0.70099999999999996</v>
      </c>
      <c r="N5062" s="8">
        <f t="shared" si="239"/>
        <v>0.25977863528014927</v>
      </c>
    </row>
    <row r="5063" spans="1:14" x14ac:dyDescent="0.35">
      <c r="A5063" s="4">
        <v>4</v>
      </c>
      <c r="B5063" s="4">
        <f t="shared" si="237"/>
        <v>-5.2615367038240336E-3</v>
      </c>
      <c r="G5063" s="4">
        <v>62</v>
      </c>
      <c r="H5063" s="4">
        <f t="shared" si="238"/>
        <v>9.3205404484264971</v>
      </c>
      <c r="M5063" s="6">
        <v>0.70299999999999996</v>
      </c>
      <c r="N5063" s="8">
        <f t="shared" si="239"/>
        <v>0.2768875267469047</v>
      </c>
    </row>
    <row r="5064" spans="1:14" x14ac:dyDescent="0.35">
      <c r="A5064" s="4">
        <v>5</v>
      </c>
      <c r="B5064" s="4">
        <f t="shared" si="237"/>
        <v>4.7396761401866345E-7</v>
      </c>
      <c r="G5064" s="4">
        <v>0</v>
      </c>
      <c r="H5064" s="4">
        <f t="shared" si="238"/>
        <v>0</v>
      </c>
      <c r="M5064" s="6">
        <v>0.78100000000000003</v>
      </c>
      <c r="N5064" s="8">
        <f t="shared" si="239"/>
        <v>1.670357271790089</v>
      </c>
    </row>
    <row r="5065" spans="1:14" x14ac:dyDescent="0.35">
      <c r="A5065" s="4">
        <v>1</v>
      </c>
      <c r="B5065" s="4">
        <f t="shared" si="237"/>
        <v>-0.3718571701143138</v>
      </c>
      <c r="G5065" s="4">
        <v>34</v>
      </c>
      <c r="H5065" s="4">
        <f t="shared" si="238"/>
        <v>1.5371023202685161</v>
      </c>
      <c r="M5065" s="6">
        <v>0.39800000000000002</v>
      </c>
      <c r="N5065" s="8">
        <f t="shared" si="239"/>
        <v>-2.9805965797023619</v>
      </c>
    </row>
    <row r="5066" spans="1:14" x14ac:dyDescent="0.35">
      <c r="A5066" s="4">
        <v>10</v>
      </c>
      <c r="B5066" s="4">
        <f t="shared" si="237"/>
        <v>0.76964184735633479</v>
      </c>
      <c r="G5066" s="4">
        <v>17</v>
      </c>
      <c r="H5066" s="4">
        <f t="shared" si="238"/>
        <v>0.19213779003356452</v>
      </c>
      <c r="M5066" s="6">
        <v>0.65100000000000002</v>
      </c>
      <c r="N5066" s="8">
        <f t="shared" si="239"/>
        <v>2.5749867231100249E-2</v>
      </c>
    </row>
    <row r="5067" spans="1:14" x14ac:dyDescent="0.35">
      <c r="A5067" s="4">
        <v>13</v>
      </c>
      <c r="B5067" s="4">
        <f t="shared" si="237"/>
        <v>3.1223759862323677</v>
      </c>
      <c r="G5067" s="4">
        <v>0</v>
      </c>
      <c r="H5067" s="4">
        <f t="shared" si="238"/>
        <v>0</v>
      </c>
      <c r="M5067" s="6">
        <v>0.80500000000000005</v>
      </c>
      <c r="N5067" s="8">
        <f t="shared" si="239"/>
        <v>2.4660464242836242</v>
      </c>
    </row>
    <row r="5068" spans="1:14" x14ac:dyDescent="0.35">
      <c r="A5068" s="4">
        <v>3</v>
      </c>
      <c r="B5068" s="4">
        <f t="shared" si="237"/>
        <v>-4.4986550222447359E-2</v>
      </c>
      <c r="G5068" s="4">
        <v>0</v>
      </c>
      <c r="H5068" s="4">
        <f t="shared" si="238"/>
        <v>0</v>
      </c>
      <c r="M5068" s="6">
        <v>0.60499999999999998</v>
      </c>
      <c r="N5068" s="8">
        <f t="shared" si="239"/>
        <v>-8.065435308942245E-6</v>
      </c>
    </row>
    <row r="5069" spans="1:14" x14ac:dyDescent="0.35">
      <c r="A5069" s="4">
        <v>2</v>
      </c>
      <c r="B5069" s="4">
        <f t="shared" si="237"/>
        <v>-0.15518246266652197</v>
      </c>
      <c r="G5069" s="4">
        <v>0</v>
      </c>
      <c r="H5069" s="4">
        <f t="shared" si="238"/>
        <v>0</v>
      </c>
      <c r="M5069" s="6">
        <v>0.85</v>
      </c>
      <c r="N5069" s="8">
        <f t="shared" si="239"/>
        <v>4.5704278167299179</v>
      </c>
    </row>
    <row r="5070" spans="1:14" x14ac:dyDescent="0.35">
      <c r="A5070" s="4">
        <v>1</v>
      </c>
      <c r="B5070" s="4">
        <f t="shared" si="237"/>
        <v>-0.3718571701143138</v>
      </c>
      <c r="G5070" s="4">
        <v>48</v>
      </c>
      <c r="H5070" s="4">
        <f t="shared" si="238"/>
        <v>4.3250361236295491</v>
      </c>
      <c r="M5070" s="6">
        <v>0.50600000000000001</v>
      </c>
      <c r="N5070" s="8">
        <f t="shared" si="239"/>
        <v>-0.3411575305747927</v>
      </c>
    </row>
    <row r="5071" spans="1:14" x14ac:dyDescent="0.35">
      <c r="A5071" s="4">
        <v>3</v>
      </c>
      <c r="B5071" s="4">
        <f t="shared" si="237"/>
        <v>-4.4986550222447359E-2</v>
      </c>
      <c r="G5071" s="4">
        <v>88</v>
      </c>
      <c r="H5071" s="4">
        <f t="shared" si="238"/>
        <v>26.651032780328375</v>
      </c>
      <c r="M5071" s="6">
        <v>0.77800000000000002</v>
      </c>
      <c r="N5071" s="8">
        <f t="shared" si="239"/>
        <v>1.5849944577688613</v>
      </c>
    </row>
    <row r="5072" spans="1:14" x14ac:dyDescent="0.35">
      <c r="A5072" s="4">
        <v>2</v>
      </c>
      <c r="B5072" s="4">
        <f t="shared" si="237"/>
        <v>-0.15518246266652197</v>
      </c>
      <c r="G5072" s="4">
        <v>11</v>
      </c>
      <c r="H5072" s="4">
        <f t="shared" si="238"/>
        <v>5.2052798399078858E-2</v>
      </c>
      <c r="M5072" s="6">
        <v>0.66600000000000004</v>
      </c>
      <c r="N5072" s="8">
        <f t="shared" si="239"/>
        <v>6.3105799367401308E-2</v>
      </c>
    </row>
    <row r="5073" spans="1:14" x14ac:dyDescent="0.35">
      <c r="A5073" s="4">
        <v>13</v>
      </c>
      <c r="B5073" s="4">
        <f t="shared" si="237"/>
        <v>3.1223759862323677</v>
      </c>
      <c r="G5073" s="4">
        <v>0</v>
      </c>
      <c r="H5073" s="4">
        <f t="shared" si="238"/>
        <v>0</v>
      </c>
      <c r="M5073" s="6">
        <v>0.82799999999999996</v>
      </c>
      <c r="N5073" s="8">
        <f t="shared" si="239"/>
        <v>3.4341478860039887</v>
      </c>
    </row>
    <row r="5074" spans="1:14" x14ac:dyDescent="0.35">
      <c r="A5074" s="4">
        <v>2</v>
      </c>
      <c r="B5074" s="4">
        <f t="shared" si="237"/>
        <v>-0.15518246266652197</v>
      </c>
      <c r="G5074" s="4">
        <v>32</v>
      </c>
      <c r="H5074" s="4">
        <f t="shared" si="238"/>
        <v>1.2814921847791259</v>
      </c>
      <c r="M5074" s="6">
        <v>0.54400000000000004</v>
      </c>
      <c r="N5074" s="8">
        <f t="shared" si="239"/>
        <v>-8.4164204935821954E-2</v>
      </c>
    </row>
    <row r="5075" spans="1:14" x14ac:dyDescent="0.35">
      <c r="A5075" s="4">
        <v>1</v>
      </c>
      <c r="B5075" s="4">
        <f t="shared" si="237"/>
        <v>-0.3718571701143138</v>
      </c>
      <c r="G5075" s="4">
        <v>79</v>
      </c>
      <c r="H5075" s="4">
        <f t="shared" si="238"/>
        <v>19.281787881204689</v>
      </c>
      <c r="M5075" s="6">
        <v>0.64900000000000002</v>
      </c>
      <c r="N5075" s="8">
        <f t="shared" si="239"/>
        <v>2.2327052024417076E-2</v>
      </c>
    </row>
    <row r="5076" spans="1:14" x14ac:dyDescent="0.35">
      <c r="A5076" s="4">
        <v>3</v>
      </c>
      <c r="B5076" s="4">
        <f t="shared" si="237"/>
        <v>-4.4986550222447359E-2</v>
      </c>
      <c r="G5076" s="4">
        <v>65</v>
      </c>
      <c r="H5076" s="4">
        <f t="shared" si="238"/>
        <v>10.740044898833231</v>
      </c>
      <c r="M5076" s="6">
        <v>0.58899999999999997</v>
      </c>
      <c r="N5076" s="8">
        <f t="shared" si="239"/>
        <v>-2.1839277721920868E-3</v>
      </c>
    </row>
    <row r="5077" spans="1:14" x14ac:dyDescent="0.35">
      <c r="A5077" s="4">
        <v>8</v>
      </c>
      <c r="B5077" s="4">
        <f t="shared" si="237"/>
        <v>0.16908744968147643</v>
      </c>
      <c r="G5077" s="4">
        <v>0</v>
      </c>
      <c r="H5077" s="4">
        <f t="shared" si="238"/>
        <v>0</v>
      </c>
      <c r="M5077" s="6">
        <v>0.64400000000000002</v>
      </c>
      <c r="N5077" s="8">
        <f t="shared" si="239"/>
        <v>1.5125728162088608E-2</v>
      </c>
    </row>
    <row r="5078" spans="1:14" x14ac:dyDescent="0.35">
      <c r="A5078" s="4">
        <v>4</v>
      </c>
      <c r="B5078" s="4">
        <f t="shared" si="237"/>
        <v>-5.2615367038240336E-3</v>
      </c>
      <c r="G5078" s="4">
        <v>0</v>
      </c>
      <c r="H5078" s="4">
        <f t="shared" si="238"/>
        <v>0</v>
      </c>
      <c r="M5078" s="6">
        <v>0.60499999999999998</v>
      </c>
      <c r="N5078" s="8">
        <f t="shared" si="239"/>
        <v>-8.065435308942245E-6</v>
      </c>
    </row>
    <row r="5079" spans="1:14" x14ac:dyDescent="0.35">
      <c r="A5079" s="4">
        <v>7</v>
      </c>
      <c r="B5079" s="4">
        <f t="shared" si="237"/>
        <v>5.1167071081998236E-2</v>
      </c>
      <c r="G5079" s="4">
        <v>0</v>
      </c>
      <c r="H5079" s="4">
        <f t="shared" si="238"/>
        <v>0</v>
      </c>
      <c r="M5079" s="6">
        <v>0.69599999999999995</v>
      </c>
      <c r="N5079" s="8">
        <f t="shared" si="239"/>
        <v>0.22012126474077942</v>
      </c>
    </row>
    <row r="5080" spans="1:14" x14ac:dyDescent="0.35">
      <c r="A5080" s="4">
        <v>8</v>
      </c>
      <c r="B5080" s="4">
        <f t="shared" si="237"/>
        <v>0.16908744968147643</v>
      </c>
      <c r="G5080" s="4">
        <v>56</v>
      </c>
      <c r="H5080" s="4">
        <f t="shared" si="238"/>
        <v>6.8679971778006275</v>
      </c>
      <c r="M5080" s="6">
        <v>0.58399999999999996</v>
      </c>
      <c r="N5080" s="8">
        <f t="shared" si="239"/>
        <v>-4.412471126658702E-3</v>
      </c>
    </row>
    <row r="5081" spans="1:14" x14ac:dyDescent="0.35">
      <c r="A5081" s="4">
        <v>1</v>
      </c>
      <c r="B5081" s="4">
        <f t="shared" si="237"/>
        <v>-0.3718571701143138</v>
      </c>
      <c r="G5081" s="4">
        <v>47</v>
      </c>
      <c r="H5081" s="4">
        <f t="shared" si="238"/>
        <v>4.0603138153174791</v>
      </c>
      <c r="M5081" s="6">
        <v>0.56499999999999995</v>
      </c>
      <c r="N5081" s="8">
        <f t="shared" si="239"/>
        <v>-2.5482926015549072E-2</v>
      </c>
    </row>
    <row r="5082" spans="1:14" x14ac:dyDescent="0.35">
      <c r="A5082" s="4">
        <v>18</v>
      </c>
      <c r="B5082" s="4">
        <f t="shared" si="237"/>
        <v>13.315866069213472</v>
      </c>
      <c r="G5082" s="4">
        <v>44</v>
      </c>
      <c r="H5082" s="4">
        <f t="shared" si="238"/>
        <v>3.3313790975410469</v>
      </c>
      <c r="M5082" s="6">
        <v>0.69199999999999995</v>
      </c>
      <c r="N5082" s="8">
        <f t="shared" si="239"/>
        <v>0.19147163611711915</v>
      </c>
    </row>
    <row r="5083" spans="1:14" x14ac:dyDescent="0.35">
      <c r="A5083" s="4">
        <v>2</v>
      </c>
      <c r="B5083" s="4">
        <f t="shared" si="237"/>
        <v>-0.15518246266652197</v>
      </c>
      <c r="G5083" s="4">
        <v>61</v>
      </c>
      <c r="H5083" s="4">
        <f t="shared" si="238"/>
        <v>8.8767815427658281</v>
      </c>
      <c r="M5083" s="6">
        <v>0.53200000000000003</v>
      </c>
      <c r="N5083" s="8">
        <f t="shared" si="239"/>
        <v>-0.141016065682953</v>
      </c>
    </row>
    <row r="5084" spans="1:14" x14ac:dyDescent="0.35">
      <c r="A5084" s="4">
        <v>1</v>
      </c>
      <c r="B5084" s="4">
        <f t="shared" si="237"/>
        <v>-0.3718571701143138</v>
      </c>
      <c r="G5084" s="4">
        <v>0</v>
      </c>
      <c r="H5084" s="4">
        <f t="shared" si="238"/>
        <v>0</v>
      </c>
      <c r="M5084" s="6">
        <v>0.54700000000000004</v>
      </c>
      <c r="N5084" s="8">
        <f t="shared" si="239"/>
        <v>-7.2862177721246577E-2</v>
      </c>
    </row>
    <row r="5085" spans="1:14" x14ac:dyDescent="0.35">
      <c r="A5085" s="4">
        <v>1</v>
      </c>
      <c r="B5085" s="4">
        <f t="shared" si="237"/>
        <v>-0.3718571701143138</v>
      </c>
      <c r="G5085" s="4">
        <v>17</v>
      </c>
      <c r="H5085" s="4">
        <f t="shared" si="238"/>
        <v>0.19213779003356452</v>
      </c>
      <c r="M5085" s="6">
        <v>0.72</v>
      </c>
      <c r="N5085" s="8">
        <f t="shared" si="239"/>
        <v>0.45355639275080734</v>
      </c>
    </row>
    <row r="5086" spans="1:14" x14ac:dyDescent="0.35">
      <c r="A5086" s="4">
        <v>11</v>
      </c>
      <c r="B5086" s="4">
        <f t="shared" si="237"/>
        <v>1.3242916585882474</v>
      </c>
      <c r="G5086" s="4">
        <v>25</v>
      </c>
      <c r="H5086" s="4">
        <f t="shared" si="238"/>
        <v>0.61106309164959216</v>
      </c>
      <c r="M5086" s="6">
        <v>0.63900000000000001</v>
      </c>
      <c r="N5086" s="8">
        <f t="shared" si="239"/>
        <v>9.667826281495772E-3</v>
      </c>
    </row>
    <row r="5087" spans="1:14" x14ac:dyDescent="0.35">
      <c r="A5087" s="4">
        <v>3</v>
      </c>
      <c r="B5087" s="4">
        <f t="shared" si="237"/>
        <v>-4.4986550222447359E-2</v>
      </c>
      <c r="G5087" s="4">
        <v>25</v>
      </c>
      <c r="H5087" s="4">
        <f t="shared" si="238"/>
        <v>0.61106309164959216</v>
      </c>
      <c r="M5087" s="6">
        <v>0.68300000000000005</v>
      </c>
      <c r="N5087" s="8">
        <f t="shared" si="239"/>
        <v>0.13632931512828159</v>
      </c>
    </row>
    <row r="5088" spans="1:14" x14ac:dyDescent="0.35">
      <c r="A5088" s="4">
        <v>6</v>
      </c>
      <c r="B5088" s="4">
        <f t="shared" si="237"/>
        <v>6.8073778701327808E-3</v>
      </c>
      <c r="G5088" s="4">
        <v>30</v>
      </c>
      <c r="H5088" s="4">
        <f t="shared" si="238"/>
        <v>1.0559170223704955</v>
      </c>
      <c r="M5088" s="6">
        <v>0.7</v>
      </c>
      <c r="N5088" s="8">
        <f t="shared" si="239"/>
        <v>0.25149504363676362</v>
      </c>
    </row>
    <row r="5089" spans="1:14" x14ac:dyDescent="0.35">
      <c r="A5089" s="4">
        <v>1</v>
      </c>
      <c r="B5089" s="4">
        <f t="shared" si="237"/>
        <v>-0.3718571701143138</v>
      </c>
      <c r="G5089" s="4">
        <v>50</v>
      </c>
      <c r="H5089" s="4">
        <f t="shared" si="238"/>
        <v>4.8885047331967373</v>
      </c>
      <c r="M5089" s="6">
        <v>0.57099999999999995</v>
      </c>
      <c r="N5089" s="8">
        <f t="shared" si="239"/>
        <v>-1.6221143271613919E-2</v>
      </c>
    </row>
    <row r="5090" spans="1:14" x14ac:dyDescent="0.35">
      <c r="A5090" s="4">
        <v>21</v>
      </c>
      <c r="B5090" s="4">
        <f t="shared" si="237"/>
        <v>24.779667457358471</v>
      </c>
      <c r="G5090" s="4">
        <v>26</v>
      </c>
      <c r="H5090" s="4">
        <f t="shared" si="238"/>
        <v>0.68736287352532688</v>
      </c>
      <c r="M5090" s="6">
        <v>0.65</v>
      </c>
      <c r="N5090" s="8">
        <f t="shared" si="239"/>
        <v>2.3997791812388321E-2</v>
      </c>
    </row>
    <row r="5091" spans="1:14" x14ac:dyDescent="0.35">
      <c r="A5091" s="4">
        <v>2</v>
      </c>
      <c r="B5091" s="4">
        <f t="shared" si="237"/>
        <v>-0.15518246266652197</v>
      </c>
      <c r="G5091" s="4">
        <v>49</v>
      </c>
      <c r="H5091" s="4">
        <f t="shared" si="238"/>
        <v>4.6010215468469022</v>
      </c>
      <c r="M5091" s="6">
        <v>0.64400000000000002</v>
      </c>
      <c r="N5091" s="8">
        <f t="shared" si="239"/>
        <v>1.5125728162088608E-2</v>
      </c>
    </row>
    <row r="5092" spans="1:14" x14ac:dyDescent="0.35">
      <c r="A5092" s="4">
        <v>1</v>
      </c>
      <c r="B5092" s="4">
        <f t="shared" si="237"/>
        <v>-0.3718571701143138</v>
      </c>
      <c r="G5092" s="4">
        <v>58</v>
      </c>
      <c r="H5092" s="4">
        <f t="shared" si="238"/>
        <v>7.6304474840278536</v>
      </c>
      <c r="M5092" s="6">
        <v>0.58099999999999996</v>
      </c>
      <c r="N5092" s="8">
        <f t="shared" si="239"/>
        <v>-6.2891397626936374E-3</v>
      </c>
    </row>
    <row r="5093" spans="1:14" x14ac:dyDescent="0.35">
      <c r="A5093" s="4">
        <v>3</v>
      </c>
      <c r="B5093" s="4">
        <f t="shared" si="237"/>
        <v>-4.4986550222447359E-2</v>
      </c>
      <c r="G5093" s="4">
        <v>34</v>
      </c>
      <c r="H5093" s="4">
        <f t="shared" si="238"/>
        <v>1.5371023202685161</v>
      </c>
      <c r="M5093" s="6">
        <v>0.76900000000000002</v>
      </c>
      <c r="N5093" s="8">
        <f t="shared" si="239"/>
        <v>1.346451123933571</v>
      </c>
    </row>
    <row r="5094" spans="1:14" x14ac:dyDescent="0.35">
      <c r="A5094" s="4">
        <v>1</v>
      </c>
      <c r="B5094" s="4">
        <f t="shared" si="237"/>
        <v>-0.3718571701143138</v>
      </c>
      <c r="G5094" s="4">
        <v>0</v>
      </c>
      <c r="H5094" s="4">
        <f t="shared" si="238"/>
        <v>0</v>
      </c>
      <c r="M5094" s="6">
        <v>0.47399999999999998</v>
      </c>
      <c r="N5094" s="8">
        <f t="shared" si="239"/>
        <v>-0.77392129526014075</v>
      </c>
    </row>
    <row r="5095" spans="1:14" x14ac:dyDescent="0.35">
      <c r="A5095" s="4">
        <v>3</v>
      </c>
      <c r="B5095" s="4">
        <f t="shared" si="237"/>
        <v>-4.4986550222447359E-2</v>
      </c>
      <c r="G5095" s="4">
        <v>49</v>
      </c>
      <c r="H5095" s="4">
        <f t="shared" si="238"/>
        <v>4.6010215468469022</v>
      </c>
      <c r="M5095" s="6">
        <v>0.67800000000000005</v>
      </c>
      <c r="N5095" s="8">
        <f t="shared" si="239"/>
        <v>0.11086441160228645</v>
      </c>
    </row>
    <row r="5096" spans="1:14" x14ac:dyDescent="0.35">
      <c r="A5096" s="4">
        <v>4</v>
      </c>
      <c r="B5096" s="4">
        <f t="shared" si="237"/>
        <v>-5.2615367038240336E-3</v>
      </c>
      <c r="G5096" s="4">
        <v>32</v>
      </c>
      <c r="H5096" s="4">
        <f t="shared" si="238"/>
        <v>1.2814921847791259</v>
      </c>
      <c r="M5096" s="6">
        <v>0.38900000000000001</v>
      </c>
      <c r="N5096" s="8">
        <f t="shared" si="239"/>
        <v>-3.3806227309221963</v>
      </c>
    </row>
    <row r="5097" spans="1:14" x14ac:dyDescent="0.35">
      <c r="A5097" s="4">
        <v>2</v>
      </c>
      <c r="B5097" s="4">
        <f t="shared" si="237"/>
        <v>-0.15518246266652197</v>
      </c>
      <c r="G5097" s="4">
        <v>42</v>
      </c>
      <c r="H5097" s="4">
        <f t="shared" si="238"/>
        <v>2.8974363093846387</v>
      </c>
      <c r="M5097" s="6">
        <v>0.44400000000000001</v>
      </c>
      <c r="N5097" s="8">
        <f t="shared" si="239"/>
        <v>-1.4192105905474366</v>
      </c>
    </row>
    <row r="5098" spans="1:14" x14ac:dyDescent="0.35">
      <c r="A5098" s="4">
        <v>1</v>
      </c>
      <c r="B5098" s="4">
        <f t="shared" si="237"/>
        <v>-0.3718571701143138</v>
      </c>
      <c r="G5098" s="4">
        <v>0</v>
      </c>
      <c r="H5098" s="4">
        <f t="shared" si="238"/>
        <v>0</v>
      </c>
      <c r="M5098" s="6">
        <v>0.68200000000000005</v>
      </c>
      <c r="N5098" s="8">
        <f t="shared" si="239"/>
        <v>0.13095380939639828</v>
      </c>
    </row>
    <row r="5099" spans="1:14" x14ac:dyDescent="0.35">
      <c r="A5099" s="4">
        <v>5</v>
      </c>
      <c r="B5099" s="4">
        <f t="shared" si="237"/>
        <v>4.7396761401866345E-7</v>
      </c>
      <c r="G5099" s="4">
        <v>68</v>
      </c>
      <c r="H5099" s="4">
        <f t="shared" si="238"/>
        <v>12.296818562148129</v>
      </c>
      <c r="M5099" s="6">
        <v>0.56799999999999995</v>
      </c>
      <c r="N5099" s="8">
        <f t="shared" si="239"/>
        <v>-2.0504721766432792E-2</v>
      </c>
    </row>
    <row r="5100" spans="1:14" x14ac:dyDescent="0.35">
      <c r="A5100" s="4">
        <v>2</v>
      </c>
      <c r="B5100" s="4">
        <f t="shared" si="237"/>
        <v>-0.15518246266652197</v>
      </c>
      <c r="G5100" s="4">
        <v>0</v>
      </c>
      <c r="H5100" s="4">
        <f t="shared" si="238"/>
        <v>0</v>
      </c>
      <c r="M5100" s="6">
        <v>0.69699999999999995</v>
      </c>
      <c r="N5100" s="8">
        <f t="shared" si="239"/>
        <v>0.22770448756363215</v>
      </c>
    </row>
    <row r="5101" spans="1:14" x14ac:dyDescent="0.35">
      <c r="A5101" s="4">
        <v>6</v>
      </c>
      <c r="B5101" s="4">
        <f t="shared" si="237"/>
        <v>6.8073778701327808E-3</v>
      </c>
      <c r="G5101" s="4">
        <v>14</v>
      </c>
      <c r="H5101" s="4">
        <f t="shared" si="238"/>
        <v>0.1073124559031348</v>
      </c>
      <c r="M5101" s="6">
        <v>0.433</v>
      </c>
      <c r="N5101" s="8">
        <f t="shared" si="239"/>
        <v>-1.7245141227320377</v>
      </c>
    </row>
    <row r="5102" spans="1:14" x14ac:dyDescent="0.35">
      <c r="A5102" s="4">
        <v>1</v>
      </c>
      <c r="B5102" s="4">
        <f t="shared" si="237"/>
        <v>-0.3718571701143138</v>
      </c>
      <c r="G5102" s="4">
        <v>20</v>
      </c>
      <c r="H5102" s="4">
        <f t="shared" si="238"/>
        <v>0.31286430292459128</v>
      </c>
      <c r="M5102" s="6">
        <v>0.33800000000000002</v>
      </c>
      <c r="N5102" s="8">
        <f t="shared" si="239"/>
        <v>-6.3363565197226119</v>
      </c>
    </row>
    <row r="5103" spans="1:14" x14ac:dyDescent="0.35">
      <c r="A5103" s="4">
        <v>1</v>
      </c>
      <c r="B5103" s="4">
        <f t="shared" si="237"/>
        <v>-0.3718571701143138</v>
      </c>
      <c r="G5103" s="4">
        <v>14</v>
      </c>
      <c r="H5103" s="4">
        <f t="shared" si="238"/>
        <v>0.1073124559031348</v>
      </c>
      <c r="M5103" s="6">
        <v>0.83399999999999996</v>
      </c>
      <c r="N5103" s="8">
        <f t="shared" si="239"/>
        <v>3.7227556400851429</v>
      </c>
    </row>
    <row r="5104" spans="1:14" x14ac:dyDescent="0.35">
      <c r="A5104" s="4">
        <v>4</v>
      </c>
      <c r="B5104" s="4">
        <f t="shared" si="237"/>
        <v>-5.2615367038240336E-3</v>
      </c>
      <c r="G5104" s="4">
        <v>12</v>
      </c>
      <c r="H5104" s="4">
        <f t="shared" si="238"/>
        <v>6.7578689431711705E-2</v>
      </c>
      <c r="M5104" s="6">
        <v>0.58799999999999997</v>
      </c>
      <c r="N5104" s="8">
        <f t="shared" si="239"/>
        <v>-2.548733923670552E-3</v>
      </c>
    </row>
    <row r="5105" spans="1:14" x14ac:dyDescent="0.35">
      <c r="A5105" s="4">
        <v>3</v>
      </c>
      <c r="B5105" s="4">
        <f t="shared" si="237"/>
        <v>-4.4986550222447359E-2</v>
      </c>
      <c r="G5105" s="4">
        <v>30</v>
      </c>
      <c r="H5105" s="4">
        <f t="shared" si="238"/>
        <v>1.0559170223704955</v>
      </c>
      <c r="M5105" s="6">
        <v>0.505</v>
      </c>
      <c r="N5105" s="8">
        <f t="shared" si="239"/>
        <v>-0.35129776709607824</v>
      </c>
    </row>
    <row r="5106" spans="1:14" x14ac:dyDescent="0.35">
      <c r="A5106" s="4">
        <v>2</v>
      </c>
      <c r="B5106" s="4">
        <f t="shared" si="237"/>
        <v>-0.15518246266652197</v>
      </c>
      <c r="G5106" s="4">
        <v>51</v>
      </c>
      <c r="H5106" s="4">
        <f t="shared" si="238"/>
        <v>5.1877203309062425</v>
      </c>
      <c r="M5106" s="6">
        <v>0.6</v>
      </c>
      <c r="N5106" s="8">
        <f t="shared" si="239"/>
        <v>-1.6038316030604594E-4</v>
      </c>
    </row>
    <row r="5107" spans="1:14" x14ac:dyDescent="0.35">
      <c r="A5107" s="4">
        <v>3</v>
      </c>
      <c r="B5107" s="4">
        <f t="shared" si="237"/>
        <v>-4.4986550222447359E-2</v>
      </c>
      <c r="G5107" s="4">
        <v>52</v>
      </c>
      <c r="H5107" s="4">
        <f t="shared" si="238"/>
        <v>5.498902988202615</v>
      </c>
      <c r="M5107" s="6">
        <v>0.63300000000000001</v>
      </c>
      <c r="N5107" s="8">
        <f t="shared" si="239"/>
        <v>5.0794309975187892E-3</v>
      </c>
    </row>
    <row r="5108" spans="1:14" x14ac:dyDescent="0.35">
      <c r="A5108" s="4">
        <v>9</v>
      </c>
      <c r="B5108" s="4">
        <f t="shared" si="237"/>
        <v>0.39657640974683322</v>
      </c>
      <c r="G5108" s="4">
        <v>47</v>
      </c>
      <c r="H5108" s="4">
        <f t="shared" si="238"/>
        <v>4.0603138153174791</v>
      </c>
      <c r="M5108" s="6">
        <v>0.499</v>
      </c>
      <c r="N5108" s="8">
        <f t="shared" si="239"/>
        <v>-0.41638516373347717</v>
      </c>
    </row>
    <row r="5109" spans="1:14" x14ac:dyDescent="0.35">
      <c r="A5109" s="4">
        <v>5</v>
      </c>
      <c r="B5109" s="4">
        <f t="shared" si="237"/>
        <v>4.7396761401866345E-7</v>
      </c>
      <c r="G5109" s="4">
        <v>69</v>
      </c>
      <c r="H5109" s="4">
        <f t="shared" si="238"/>
        <v>12.847342411181817</v>
      </c>
      <c r="M5109" s="6">
        <v>0.66</v>
      </c>
      <c r="N5109" s="8">
        <f t="shared" si="239"/>
        <v>4.5497615048297198E-2</v>
      </c>
    </row>
    <row r="5110" spans="1:14" x14ac:dyDescent="0.35">
      <c r="A5110" s="4">
        <v>2</v>
      </c>
      <c r="B5110" s="4">
        <f t="shared" si="237"/>
        <v>-0.15518246266652197</v>
      </c>
      <c r="G5110" s="4">
        <v>67</v>
      </c>
      <c r="H5110" s="4">
        <f t="shared" si="238"/>
        <v>11.762250792563604</v>
      </c>
      <c r="M5110" s="6">
        <v>0.67500000000000004</v>
      </c>
      <c r="N5110" s="8">
        <f t="shared" si="239"/>
        <v>9.7226492139929011E-2</v>
      </c>
    </row>
    <row r="5111" spans="1:14" x14ac:dyDescent="0.35">
      <c r="A5111" s="4">
        <v>4</v>
      </c>
      <c r="B5111" s="4">
        <f t="shared" si="237"/>
        <v>-5.2615367038240336E-3</v>
      </c>
      <c r="G5111" s="4">
        <v>60</v>
      </c>
      <c r="H5111" s="4">
        <f t="shared" si="238"/>
        <v>8.4473361789639636</v>
      </c>
      <c r="M5111" s="6">
        <v>0.432</v>
      </c>
      <c r="N5111" s="8">
        <f t="shared" si="239"/>
        <v>-1.7542592420741863</v>
      </c>
    </row>
    <row r="5112" spans="1:14" x14ac:dyDescent="0.35">
      <c r="A5112" s="4">
        <v>2</v>
      </c>
      <c r="B5112" s="4">
        <f t="shared" si="237"/>
        <v>-0.15518246266652197</v>
      </c>
      <c r="G5112" s="4">
        <v>0</v>
      </c>
      <c r="H5112" s="4">
        <f t="shared" si="238"/>
        <v>0</v>
      </c>
      <c r="M5112" s="6">
        <v>0.41399999999999998</v>
      </c>
      <c r="N5112" s="8">
        <f t="shared" si="239"/>
        <v>-2.3496992386296824</v>
      </c>
    </row>
    <row r="5113" spans="1:14" x14ac:dyDescent="0.35">
      <c r="A5113" s="4">
        <v>5</v>
      </c>
      <c r="B5113" s="4">
        <f t="shared" si="237"/>
        <v>4.7396761401866345E-7</v>
      </c>
      <c r="G5113" s="4">
        <v>65</v>
      </c>
      <c r="H5113" s="4">
        <f t="shared" si="238"/>
        <v>10.740044898833231</v>
      </c>
      <c r="M5113" s="6">
        <v>0.79300000000000004</v>
      </c>
      <c r="N5113" s="8">
        <f t="shared" si="239"/>
        <v>2.042442225098867</v>
      </c>
    </row>
    <row r="5114" spans="1:14" x14ac:dyDescent="0.35">
      <c r="A5114" s="4">
        <v>9</v>
      </c>
      <c r="B5114" s="4">
        <f t="shared" si="237"/>
        <v>0.39657640974683322</v>
      </c>
      <c r="G5114" s="4">
        <v>56</v>
      </c>
      <c r="H5114" s="4">
        <f t="shared" si="238"/>
        <v>6.8679971778006275</v>
      </c>
      <c r="M5114" s="6">
        <v>0.46700000000000003</v>
      </c>
      <c r="N5114" s="8">
        <f t="shared" si="239"/>
        <v>-0.90172852611340948</v>
      </c>
    </row>
    <row r="5115" spans="1:14" x14ac:dyDescent="0.35">
      <c r="A5115" s="4">
        <v>10</v>
      </c>
      <c r="B5115" s="4">
        <f t="shared" si="237"/>
        <v>0.76964184735633479</v>
      </c>
      <c r="G5115" s="4">
        <v>73</v>
      </c>
      <c r="H5115" s="4">
        <f t="shared" si="238"/>
        <v>15.213691566351965</v>
      </c>
      <c r="M5115" s="6">
        <v>0.56599999999999995</v>
      </c>
      <c r="N5115" s="8">
        <f t="shared" si="239"/>
        <v>-2.3743122084401914E-2</v>
      </c>
    </row>
    <row r="5116" spans="1:14" x14ac:dyDescent="0.35">
      <c r="A5116" s="4">
        <v>10</v>
      </c>
      <c r="B5116" s="4">
        <f t="shared" si="237"/>
        <v>0.76964184735633479</v>
      </c>
      <c r="G5116" s="4">
        <v>76</v>
      </c>
      <c r="H5116" s="4">
        <f t="shared" si="238"/>
        <v>17.167490030078167</v>
      </c>
      <c r="M5116" s="6">
        <v>0.56899999999999995</v>
      </c>
      <c r="N5116" s="8">
        <f t="shared" si="239"/>
        <v>-1.9002259129120399E-2</v>
      </c>
    </row>
    <row r="5117" spans="1:14" x14ac:dyDescent="0.35">
      <c r="A5117" s="4">
        <v>11</v>
      </c>
      <c r="B5117" s="4">
        <f t="shared" si="237"/>
        <v>1.3242916585882474</v>
      </c>
      <c r="G5117" s="4">
        <v>84</v>
      </c>
      <c r="H5117" s="4">
        <f t="shared" si="238"/>
        <v>23.17949047507711</v>
      </c>
      <c r="M5117" s="6">
        <v>0.95099999999999996</v>
      </c>
      <c r="N5117" s="8">
        <f t="shared" si="239"/>
        <v>13.009923772780697</v>
      </c>
    </row>
    <row r="5118" spans="1:14" x14ac:dyDescent="0.35">
      <c r="A5118" s="4">
        <v>3</v>
      </c>
      <c r="B5118" s="4">
        <f t="shared" si="237"/>
        <v>-4.4986550222447359E-2</v>
      </c>
      <c r="G5118" s="4">
        <v>72</v>
      </c>
      <c r="H5118" s="4">
        <f t="shared" si="238"/>
        <v>14.596996917249726</v>
      </c>
      <c r="M5118" s="6">
        <v>0.51500000000000001</v>
      </c>
      <c r="N5118" s="8">
        <f t="shared" si="239"/>
        <v>-0.25852997505941616</v>
      </c>
    </row>
    <row r="5119" spans="1:14" x14ac:dyDescent="0.35">
      <c r="A5119" s="4">
        <v>9</v>
      </c>
      <c r="B5119" s="4">
        <f t="shared" si="237"/>
        <v>0.39657640974683322</v>
      </c>
      <c r="G5119" s="4">
        <v>61</v>
      </c>
      <c r="H5119" s="4">
        <f t="shared" si="238"/>
        <v>8.8767815427658281</v>
      </c>
      <c r="M5119" s="6">
        <v>0.51900000000000002</v>
      </c>
      <c r="N5119" s="8">
        <f t="shared" si="239"/>
        <v>-0.22656092902463029</v>
      </c>
    </row>
    <row r="5120" spans="1:14" x14ac:dyDescent="0.35">
      <c r="A5120" s="4">
        <v>1</v>
      </c>
      <c r="B5120" s="4">
        <f t="shared" si="237"/>
        <v>-0.3718571701143138</v>
      </c>
      <c r="G5120" s="4">
        <v>64</v>
      </c>
      <c r="H5120" s="4">
        <f t="shared" si="238"/>
        <v>10.251937478233007</v>
      </c>
      <c r="M5120" s="6">
        <v>0.78100000000000003</v>
      </c>
      <c r="N5120" s="8">
        <f t="shared" si="239"/>
        <v>1.670357271790089</v>
      </c>
    </row>
    <row r="5121" spans="1:14" x14ac:dyDescent="0.35">
      <c r="A5121" s="4">
        <v>6</v>
      </c>
      <c r="B5121" s="4">
        <f t="shared" si="237"/>
        <v>6.8073778701327808E-3</v>
      </c>
      <c r="G5121" s="4">
        <v>76</v>
      </c>
      <c r="H5121" s="4">
        <f t="shared" si="238"/>
        <v>17.167490030078167</v>
      </c>
      <c r="M5121" s="6">
        <v>0.51800000000000002</v>
      </c>
      <c r="N5121" s="8">
        <f t="shared" si="239"/>
        <v>-0.23429050205564136</v>
      </c>
    </row>
    <row r="5122" spans="1:14" x14ac:dyDescent="0.35">
      <c r="A5122" s="4">
        <v>5</v>
      </c>
      <c r="B5122" s="4">
        <f t="shared" ref="B5122:B5185" si="240">((A5122-E$3)/E$4)^3</f>
        <v>4.7396761401866345E-7</v>
      </c>
      <c r="G5122" s="4">
        <v>73</v>
      </c>
      <c r="H5122" s="4">
        <f t="shared" ref="H5122:H5185" si="241">((G5122-K$3)/K$4)^3</f>
        <v>15.213691566351965</v>
      </c>
      <c r="M5122" s="6">
        <v>0.441</v>
      </c>
      <c r="N5122" s="8">
        <f t="shared" ref="N5122:N5185" si="242">((M5122-Q$3)/Q$4)^3</f>
        <v>-1.4985642771831484</v>
      </c>
    </row>
    <row r="5123" spans="1:14" x14ac:dyDescent="0.35">
      <c r="A5123" s="4">
        <v>5</v>
      </c>
      <c r="B5123" s="4">
        <f t="shared" si="240"/>
        <v>4.7396761401866345E-7</v>
      </c>
      <c r="G5123" s="4">
        <v>56</v>
      </c>
      <c r="H5123" s="4">
        <f t="shared" si="241"/>
        <v>6.8679971778006275</v>
      </c>
      <c r="M5123" s="6">
        <v>0.63800000000000001</v>
      </c>
      <c r="N5123" s="8">
        <f t="shared" si="242"/>
        <v>8.7641921654881896E-3</v>
      </c>
    </row>
    <row r="5124" spans="1:14" x14ac:dyDescent="0.35">
      <c r="A5124" s="4">
        <v>1</v>
      </c>
      <c r="B5124" s="4">
        <f t="shared" si="240"/>
        <v>-0.3718571701143138</v>
      </c>
      <c r="G5124" s="4">
        <v>0</v>
      </c>
      <c r="H5124" s="4">
        <f t="shared" si="241"/>
        <v>0</v>
      </c>
      <c r="M5124" s="6">
        <v>0.5</v>
      </c>
      <c r="N5124" s="8">
        <f t="shared" si="242"/>
        <v>-0.40502212515462666</v>
      </c>
    </row>
    <row r="5125" spans="1:14" x14ac:dyDescent="0.35">
      <c r="A5125" s="4">
        <v>3</v>
      </c>
      <c r="B5125" s="4">
        <f t="shared" si="240"/>
        <v>-4.4986550222447359E-2</v>
      </c>
      <c r="G5125" s="4">
        <v>83</v>
      </c>
      <c r="H5125" s="4">
        <f t="shared" si="241"/>
        <v>22.361467647042904</v>
      </c>
      <c r="M5125" s="6">
        <v>0.64</v>
      </c>
      <c r="N5125" s="8">
        <f t="shared" si="242"/>
        <v>1.0631531650546736E-2</v>
      </c>
    </row>
    <row r="5126" spans="1:14" x14ac:dyDescent="0.35">
      <c r="A5126" s="4">
        <v>2</v>
      </c>
      <c r="B5126" s="4">
        <f t="shared" si="240"/>
        <v>-0.15518246266652197</v>
      </c>
      <c r="G5126" s="4">
        <v>73</v>
      </c>
      <c r="H5126" s="4">
        <f t="shared" si="241"/>
        <v>15.213691566351965</v>
      </c>
      <c r="M5126" s="6">
        <v>0.59199999999999997</v>
      </c>
      <c r="N5126" s="8">
        <f t="shared" si="242"/>
        <v>-1.3012868720779327E-3</v>
      </c>
    </row>
    <row r="5127" spans="1:14" x14ac:dyDescent="0.35">
      <c r="A5127" s="4">
        <v>11</v>
      </c>
      <c r="B5127" s="4">
        <f t="shared" si="240"/>
        <v>1.3242916585882474</v>
      </c>
      <c r="G5127" s="4">
        <v>0</v>
      </c>
      <c r="H5127" s="4">
        <f t="shared" si="241"/>
        <v>0</v>
      </c>
      <c r="M5127" s="6">
        <v>0.72099999999999997</v>
      </c>
      <c r="N5127" s="8">
        <f t="shared" si="242"/>
        <v>0.46580577855570798</v>
      </c>
    </row>
    <row r="5128" spans="1:14" x14ac:dyDescent="0.35">
      <c r="A5128" s="4">
        <v>2</v>
      </c>
      <c r="B5128" s="4">
        <f t="shared" si="240"/>
        <v>-0.15518246266652197</v>
      </c>
      <c r="G5128" s="4">
        <v>40</v>
      </c>
      <c r="H5128" s="4">
        <f t="shared" si="241"/>
        <v>2.5029144233967302</v>
      </c>
      <c r="M5128" s="6">
        <v>0.66700000000000004</v>
      </c>
      <c r="N5128" s="8">
        <f t="shared" si="242"/>
        <v>6.6422149911312289E-2</v>
      </c>
    </row>
    <row r="5129" spans="1:14" x14ac:dyDescent="0.35">
      <c r="A5129" s="4">
        <v>1</v>
      </c>
      <c r="B5129" s="4">
        <f t="shared" si="240"/>
        <v>-0.3718571701143138</v>
      </c>
      <c r="G5129" s="4">
        <v>0</v>
      </c>
      <c r="H5129" s="4">
        <f t="shared" si="241"/>
        <v>0</v>
      </c>
      <c r="M5129" s="6">
        <v>0.78700000000000003</v>
      </c>
      <c r="N5129" s="8">
        <f t="shared" si="242"/>
        <v>1.8501686202364631</v>
      </c>
    </row>
    <row r="5130" spans="1:14" x14ac:dyDescent="0.35">
      <c r="A5130" s="4">
        <v>2</v>
      </c>
      <c r="B5130" s="4">
        <f t="shared" si="240"/>
        <v>-0.15518246266652197</v>
      </c>
      <c r="G5130" s="4">
        <v>15</v>
      </c>
      <c r="H5130" s="4">
        <f t="shared" si="241"/>
        <v>0.13198962779631193</v>
      </c>
      <c r="M5130" s="6">
        <v>0.47899999999999998</v>
      </c>
      <c r="N5130" s="8">
        <f t="shared" si="242"/>
        <v>-0.6904359109566155</v>
      </c>
    </row>
    <row r="5131" spans="1:14" x14ac:dyDescent="0.35">
      <c r="A5131" s="4">
        <v>4</v>
      </c>
      <c r="B5131" s="4">
        <f t="shared" si="240"/>
        <v>-5.2615367038240336E-3</v>
      </c>
      <c r="G5131" s="4">
        <v>56</v>
      </c>
      <c r="H5131" s="4">
        <f t="shared" si="241"/>
        <v>6.8679971778006275</v>
      </c>
      <c r="M5131" s="6">
        <v>0.68600000000000005</v>
      </c>
      <c r="N5131" s="8">
        <f t="shared" si="242"/>
        <v>0.15333433740790739</v>
      </c>
    </row>
    <row r="5132" spans="1:14" x14ac:dyDescent="0.35">
      <c r="A5132" s="4">
        <v>2</v>
      </c>
      <c r="B5132" s="4">
        <f t="shared" si="240"/>
        <v>-0.15518246266652197</v>
      </c>
      <c r="G5132" s="4">
        <v>40</v>
      </c>
      <c r="H5132" s="4">
        <f t="shared" si="241"/>
        <v>2.5029144233967302</v>
      </c>
      <c r="M5132" s="6">
        <v>0.74099999999999999</v>
      </c>
      <c r="N5132" s="8">
        <f t="shared" si="242"/>
        <v>0.75926793109144197</v>
      </c>
    </row>
    <row r="5133" spans="1:14" x14ac:dyDescent="0.35">
      <c r="A5133" s="4">
        <v>2</v>
      </c>
      <c r="B5133" s="4">
        <f t="shared" si="240"/>
        <v>-0.15518246266652197</v>
      </c>
      <c r="G5133" s="4">
        <v>0</v>
      </c>
      <c r="H5133" s="4">
        <f t="shared" si="241"/>
        <v>0</v>
      </c>
      <c r="M5133" s="6">
        <v>0.56000000000000005</v>
      </c>
      <c r="N5133" s="8">
        <f t="shared" si="242"/>
        <v>-3.5465308402718811E-2</v>
      </c>
    </row>
    <row r="5134" spans="1:14" x14ac:dyDescent="0.35">
      <c r="A5134" s="4">
        <v>3</v>
      </c>
      <c r="B5134" s="4">
        <f t="shared" si="240"/>
        <v>-4.4986550222447359E-2</v>
      </c>
      <c r="G5134" s="4">
        <v>49</v>
      </c>
      <c r="H5134" s="4">
        <f t="shared" si="241"/>
        <v>4.6010215468469022</v>
      </c>
      <c r="M5134" s="6">
        <v>0.65400000000000003</v>
      </c>
      <c r="N5134" s="8">
        <f t="shared" si="242"/>
        <v>3.1513438524132152E-2</v>
      </c>
    </row>
    <row r="5135" spans="1:14" x14ac:dyDescent="0.35">
      <c r="A5135" s="4">
        <v>1</v>
      </c>
      <c r="B5135" s="4">
        <f t="shared" si="240"/>
        <v>-0.3718571701143138</v>
      </c>
      <c r="G5135" s="4">
        <v>42</v>
      </c>
      <c r="H5135" s="4">
        <f t="shared" si="241"/>
        <v>2.8974363093846387</v>
      </c>
      <c r="M5135" s="6">
        <v>0.55800000000000005</v>
      </c>
      <c r="N5135" s="8">
        <f t="shared" si="242"/>
        <v>-4.0093248970166619E-2</v>
      </c>
    </row>
    <row r="5136" spans="1:14" x14ac:dyDescent="0.35">
      <c r="A5136" s="4">
        <v>1</v>
      </c>
      <c r="B5136" s="4">
        <f t="shared" si="240"/>
        <v>-0.3718571701143138</v>
      </c>
      <c r="G5136" s="4">
        <v>0</v>
      </c>
      <c r="H5136" s="4">
        <f t="shared" si="241"/>
        <v>0</v>
      </c>
      <c r="M5136" s="6">
        <v>0.77900000000000003</v>
      </c>
      <c r="N5136" s="8">
        <f t="shared" si="242"/>
        <v>1.6131173759468169</v>
      </c>
    </row>
    <row r="5137" spans="1:14" x14ac:dyDescent="0.35">
      <c r="A5137" s="4">
        <v>3</v>
      </c>
      <c r="B5137" s="4">
        <f t="shared" si="240"/>
        <v>-4.4986550222447359E-2</v>
      </c>
      <c r="G5137" s="4">
        <v>0</v>
      </c>
      <c r="H5137" s="4">
        <f t="shared" si="241"/>
        <v>0</v>
      </c>
      <c r="M5137" s="6">
        <v>0.745</v>
      </c>
      <c r="N5137" s="8">
        <f t="shared" si="242"/>
        <v>0.82981348288243606</v>
      </c>
    </row>
    <row r="5138" spans="1:14" x14ac:dyDescent="0.35">
      <c r="A5138" s="4">
        <v>17</v>
      </c>
      <c r="B5138" s="4">
        <f t="shared" si="240"/>
        <v>10.481904552433241</v>
      </c>
      <c r="G5138" s="4">
        <v>31</v>
      </c>
      <c r="H5138" s="4">
        <f t="shared" si="241"/>
        <v>1.1650675560533121</v>
      </c>
      <c r="M5138" s="6">
        <v>0.69199999999999995</v>
      </c>
      <c r="N5138" s="8">
        <f t="shared" si="242"/>
        <v>0.19147163611711915</v>
      </c>
    </row>
    <row r="5139" spans="1:14" x14ac:dyDescent="0.35">
      <c r="A5139" s="4">
        <v>5</v>
      </c>
      <c r="B5139" s="4">
        <f t="shared" si="240"/>
        <v>4.7396761401866345E-7</v>
      </c>
      <c r="G5139" s="4">
        <v>55</v>
      </c>
      <c r="H5139" s="4">
        <f t="shared" si="241"/>
        <v>6.5065997998848584</v>
      </c>
      <c r="M5139" s="6">
        <v>0.435</v>
      </c>
      <c r="N5139" s="8">
        <f t="shared" si="242"/>
        <v>-1.6660364085649029</v>
      </c>
    </row>
    <row r="5140" spans="1:14" x14ac:dyDescent="0.35">
      <c r="A5140" s="4">
        <v>2</v>
      </c>
      <c r="B5140" s="4">
        <f t="shared" si="240"/>
        <v>-0.15518246266652197</v>
      </c>
      <c r="G5140" s="4">
        <v>0</v>
      </c>
      <c r="H5140" s="4">
        <f t="shared" si="241"/>
        <v>0</v>
      </c>
      <c r="M5140" s="6">
        <v>0.86</v>
      </c>
      <c r="N5140" s="8">
        <f t="shared" si="242"/>
        <v>5.1605552029408424</v>
      </c>
    </row>
    <row r="5141" spans="1:14" x14ac:dyDescent="0.35">
      <c r="A5141" s="4">
        <v>3</v>
      </c>
      <c r="B5141" s="4">
        <f t="shared" si="240"/>
        <v>-4.4986550222447359E-2</v>
      </c>
      <c r="G5141" s="4">
        <v>0</v>
      </c>
      <c r="H5141" s="4">
        <f t="shared" si="241"/>
        <v>0</v>
      </c>
      <c r="M5141" s="6">
        <v>0.77600000000000002</v>
      </c>
      <c r="N5141" s="8">
        <f t="shared" si="242"/>
        <v>1.5297330152740884</v>
      </c>
    </row>
    <row r="5142" spans="1:14" x14ac:dyDescent="0.35">
      <c r="A5142" s="4">
        <v>14</v>
      </c>
      <c r="B5142" s="4">
        <f t="shared" si="240"/>
        <v>4.4378262948011065</v>
      </c>
      <c r="G5142" s="4">
        <v>55</v>
      </c>
      <c r="H5142" s="4">
        <f t="shared" si="241"/>
        <v>6.5065997998848584</v>
      </c>
      <c r="M5142" s="6">
        <v>0.84299999999999997</v>
      </c>
      <c r="N5142" s="8">
        <f t="shared" si="242"/>
        <v>4.1852973277814058</v>
      </c>
    </row>
    <row r="5143" spans="1:14" x14ac:dyDescent="0.35">
      <c r="A5143" s="4">
        <v>9</v>
      </c>
      <c r="B5143" s="4">
        <f t="shared" si="240"/>
        <v>0.39657640974683322</v>
      </c>
      <c r="G5143" s="4">
        <v>63</v>
      </c>
      <c r="H5143" s="4">
        <f t="shared" si="241"/>
        <v>9.7788475441731553</v>
      </c>
      <c r="M5143" s="6">
        <v>0.74099999999999999</v>
      </c>
      <c r="N5143" s="8">
        <f t="shared" si="242"/>
        <v>0.75926793109144197</v>
      </c>
    </row>
    <row r="5144" spans="1:14" x14ac:dyDescent="0.35">
      <c r="A5144" s="4">
        <v>16</v>
      </c>
      <c r="B5144" s="4">
        <f t="shared" si="240"/>
        <v>8.0815826818232797</v>
      </c>
      <c r="G5144" s="4">
        <v>51</v>
      </c>
      <c r="H5144" s="4">
        <f t="shared" si="241"/>
        <v>5.1877203309062425</v>
      </c>
      <c r="M5144" s="6">
        <v>0.64</v>
      </c>
      <c r="N5144" s="8">
        <f t="shared" si="242"/>
        <v>1.0631531650546736E-2</v>
      </c>
    </row>
    <row r="5145" spans="1:14" x14ac:dyDescent="0.35">
      <c r="A5145" s="4">
        <v>12</v>
      </c>
      <c r="B5145" s="4">
        <f t="shared" si="240"/>
        <v>2.0965337395208357</v>
      </c>
      <c r="G5145" s="4">
        <v>41</v>
      </c>
      <c r="H5145" s="4">
        <f t="shared" si="241"/>
        <v>2.6953650777332196</v>
      </c>
      <c r="M5145" s="6">
        <v>0.86099999999999999</v>
      </c>
      <c r="N5145" s="8">
        <f t="shared" si="242"/>
        <v>5.2222161506226774</v>
      </c>
    </row>
    <row r="5146" spans="1:14" x14ac:dyDescent="0.35">
      <c r="A5146" s="4">
        <v>2</v>
      </c>
      <c r="B5146" s="4">
        <f t="shared" si="240"/>
        <v>-0.15518246266652197</v>
      </c>
      <c r="G5146" s="4">
        <v>35</v>
      </c>
      <c r="H5146" s="4">
        <f t="shared" si="241"/>
        <v>1.6767571234864804</v>
      </c>
      <c r="M5146" s="6">
        <v>0.77800000000000002</v>
      </c>
      <c r="N5146" s="8">
        <f t="shared" si="242"/>
        <v>1.5849944577688613</v>
      </c>
    </row>
    <row r="5147" spans="1:14" x14ac:dyDescent="0.35">
      <c r="A5147" s="4">
        <v>7</v>
      </c>
      <c r="B5147" s="4">
        <f t="shared" si="240"/>
        <v>5.1167071081998236E-2</v>
      </c>
      <c r="G5147" s="4">
        <v>36</v>
      </c>
      <c r="H5147" s="4">
        <f t="shared" si="241"/>
        <v>1.8246246146562157</v>
      </c>
      <c r="M5147" s="6">
        <v>0.49399999999999999</v>
      </c>
      <c r="N5147" s="8">
        <f t="shared" si="242"/>
        <v>-0.47639751335191949</v>
      </c>
    </row>
    <row r="5148" spans="1:14" x14ac:dyDescent="0.35">
      <c r="A5148" s="4">
        <v>2</v>
      </c>
      <c r="B5148" s="4">
        <f t="shared" si="240"/>
        <v>-0.15518246266652197</v>
      </c>
      <c r="G5148" s="4">
        <v>16</v>
      </c>
      <c r="H5148" s="4">
        <f t="shared" si="241"/>
        <v>0.16018652309739073</v>
      </c>
      <c r="M5148" s="6">
        <v>0.50900000000000001</v>
      </c>
      <c r="N5148" s="8">
        <f t="shared" si="242"/>
        <v>-0.31191129493737124</v>
      </c>
    </row>
    <row r="5149" spans="1:14" x14ac:dyDescent="0.35">
      <c r="A5149" s="4">
        <v>1</v>
      </c>
      <c r="B5149" s="4">
        <f t="shared" si="240"/>
        <v>-0.3718571701143138</v>
      </c>
      <c r="G5149" s="4">
        <v>56</v>
      </c>
      <c r="H5149" s="4">
        <f t="shared" si="241"/>
        <v>6.8679971778006275</v>
      </c>
      <c r="M5149" s="6">
        <v>0.48899999999999999</v>
      </c>
      <c r="N5149" s="8">
        <f t="shared" si="242"/>
        <v>-0.54191566065815577</v>
      </c>
    </row>
    <row r="5150" spans="1:14" x14ac:dyDescent="0.35">
      <c r="A5150" s="4">
        <v>4</v>
      </c>
      <c r="B5150" s="4">
        <f t="shared" si="240"/>
        <v>-5.2615367038240336E-3</v>
      </c>
      <c r="G5150" s="4">
        <v>70</v>
      </c>
      <c r="H5150" s="4">
        <f t="shared" si="241"/>
        <v>13.414056987891843</v>
      </c>
      <c r="M5150" s="6">
        <v>0.90400000000000003</v>
      </c>
      <c r="N5150" s="8">
        <f t="shared" si="242"/>
        <v>8.3620461160647857</v>
      </c>
    </row>
    <row r="5151" spans="1:14" x14ac:dyDescent="0.35">
      <c r="A5151" s="4">
        <v>14</v>
      </c>
      <c r="B5151" s="4">
        <f t="shared" si="240"/>
        <v>4.4378262948011065</v>
      </c>
      <c r="G5151" s="4">
        <v>15</v>
      </c>
      <c r="H5151" s="4">
        <f t="shared" si="241"/>
        <v>0.13198962779631193</v>
      </c>
      <c r="M5151" s="6">
        <v>0.52</v>
      </c>
      <c r="N5151" s="8">
        <f t="shared" si="242"/>
        <v>-0.21900325977000068</v>
      </c>
    </row>
    <row r="5152" spans="1:14" x14ac:dyDescent="0.35">
      <c r="A5152" s="4">
        <v>1</v>
      </c>
      <c r="B5152" s="4">
        <f t="shared" si="240"/>
        <v>-0.3718571701143138</v>
      </c>
      <c r="G5152" s="4">
        <v>41</v>
      </c>
      <c r="H5152" s="4">
        <f t="shared" si="241"/>
        <v>2.6953650777332196</v>
      </c>
      <c r="M5152" s="6">
        <v>0.52800000000000002</v>
      </c>
      <c r="N5152" s="8">
        <f t="shared" si="242"/>
        <v>-0.16449846665327592</v>
      </c>
    </row>
    <row r="5153" spans="1:14" x14ac:dyDescent="0.35">
      <c r="A5153" s="4">
        <v>15</v>
      </c>
      <c r="B5153" s="4">
        <f t="shared" si="240"/>
        <v>6.0788925613053229</v>
      </c>
      <c r="G5153" s="4">
        <v>0</v>
      </c>
      <c r="H5153" s="4">
        <f t="shared" si="241"/>
        <v>0</v>
      </c>
      <c r="M5153" s="6">
        <v>0.72299999999999998</v>
      </c>
      <c r="N5153" s="8">
        <f t="shared" si="242"/>
        <v>0.49096224586020615</v>
      </c>
    </row>
    <row r="5154" spans="1:14" x14ac:dyDescent="0.35">
      <c r="A5154" s="4">
        <v>3</v>
      </c>
      <c r="B5154" s="4">
        <f t="shared" si="240"/>
        <v>-4.4986550222447359E-2</v>
      </c>
      <c r="G5154" s="4">
        <v>0</v>
      </c>
      <c r="H5154" s="4">
        <f t="shared" si="241"/>
        <v>0</v>
      </c>
      <c r="M5154" s="6">
        <v>0.439</v>
      </c>
      <c r="N5154" s="8">
        <f t="shared" si="242"/>
        <v>-1.5530769507924198</v>
      </c>
    </row>
    <row r="5155" spans="1:14" x14ac:dyDescent="0.35">
      <c r="A5155" s="4">
        <v>11</v>
      </c>
      <c r="B5155" s="4">
        <f t="shared" si="240"/>
        <v>1.3242916585882474</v>
      </c>
      <c r="G5155" s="4">
        <v>0</v>
      </c>
      <c r="H5155" s="4">
        <f t="shared" si="241"/>
        <v>0</v>
      </c>
      <c r="M5155" s="6">
        <v>0.69199999999999995</v>
      </c>
      <c r="N5155" s="8">
        <f t="shared" si="242"/>
        <v>0.19147163611711915</v>
      </c>
    </row>
    <row r="5156" spans="1:14" x14ac:dyDescent="0.35">
      <c r="A5156" s="4">
        <v>6</v>
      </c>
      <c r="B5156" s="4">
        <f t="shared" si="240"/>
        <v>6.8073778701327808E-3</v>
      </c>
      <c r="G5156" s="4">
        <v>62</v>
      </c>
      <c r="H5156" s="4">
        <f t="shared" si="241"/>
        <v>9.3205404484264971</v>
      </c>
      <c r="M5156" s="6">
        <v>0.82899999999999996</v>
      </c>
      <c r="N5156" s="8">
        <f t="shared" si="242"/>
        <v>3.4811743219759474</v>
      </c>
    </row>
    <row r="5157" spans="1:14" x14ac:dyDescent="0.35">
      <c r="A5157" s="4">
        <v>3</v>
      </c>
      <c r="B5157" s="4">
        <f t="shared" si="240"/>
        <v>-4.4986550222447359E-2</v>
      </c>
      <c r="G5157" s="4">
        <v>0</v>
      </c>
      <c r="H5157" s="4">
        <f t="shared" si="241"/>
        <v>0</v>
      </c>
      <c r="M5157" s="6">
        <v>0.372</v>
      </c>
      <c r="N5157" s="8">
        <f t="shared" si="242"/>
        <v>-4.23089636124599</v>
      </c>
    </row>
    <row r="5158" spans="1:14" x14ac:dyDescent="0.35">
      <c r="A5158" s="4">
        <v>3</v>
      </c>
      <c r="B5158" s="4">
        <f t="shared" si="240"/>
        <v>-4.4986550222447359E-2</v>
      </c>
      <c r="G5158" s="4">
        <v>80</v>
      </c>
      <c r="H5158" s="4">
        <f t="shared" si="241"/>
        <v>20.023315387173842</v>
      </c>
      <c r="M5158" s="6">
        <v>0.36599999999999999</v>
      </c>
      <c r="N5158" s="8">
        <f t="shared" si="242"/>
        <v>-4.5619729058998226</v>
      </c>
    </row>
    <row r="5159" spans="1:14" x14ac:dyDescent="0.35">
      <c r="A5159" s="4">
        <v>1</v>
      </c>
      <c r="B5159" s="4">
        <f t="shared" si="240"/>
        <v>-0.3718571701143138</v>
      </c>
      <c r="G5159" s="4">
        <v>68</v>
      </c>
      <c r="H5159" s="4">
        <f t="shared" si="241"/>
        <v>12.296818562148129</v>
      </c>
      <c r="M5159" s="6">
        <v>0.437</v>
      </c>
      <c r="N5159" s="8">
        <f t="shared" si="242"/>
        <v>-1.6088958395856836</v>
      </c>
    </row>
    <row r="5160" spans="1:14" x14ac:dyDescent="0.35">
      <c r="A5160" s="4">
        <v>7</v>
      </c>
      <c r="B5160" s="4">
        <f t="shared" si="240"/>
        <v>5.1167071081998236E-2</v>
      </c>
      <c r="G5160" s="4">
        <v>76</v>
      </c>
      <c r="H5160" s="4">
        <f t="shared" si="241"/>
        <v>17.167490030078167</v>
      </c>
      <c r="M5160" s="6">
        <v>0.51400000000000001</v>
      </c>
      <c r="N5160" s="8">
        <f t="shared" si="242"/>
        <v>-0.26696649444840559</v>
      </c>
    </row>
    <row r="5161" spans="1:14" x14ac:dyDescent="0.35">
      <c r="A5161" s="4">
        <v>4</v>
      </c>
      <c r="B5161" s="4">
        <f t="shared" si="240"/>
        <v>-5.2615367038240336E-3</v>
      </c>
      <c r="G5161" s="4">
        <v>87</v>
      </c>
      <c r="H5161" s="4">
        <f t="shared" si="241"/>
        <v>25.752760258594012</v>
      </c>
      <c r="M5161" s="6">
        <v>0.20899999999999999</v>
      </c>
      <c r="N5161" s="8">
        <f t="shared" si="242"/>
        <v>-20.454249090294013</v>
      </c>
    </row>
    <row r="5162" spans="1:14" x14ac:dyDescent="0.35">
      <c r="A5162" s="4">
        <v>2</v>
      </c>
      <c r="B5162" s="4">
        <f t="shared" si="240"/>
        <v>-0.15518246266652197</v>
      </c>
      <c r="G5162" s="4">
        <v>0</v>
      </c>
      <c r="H5162" s="4">
        <f t="shared" si="241"/>
        <v>0</v>
      </c>
      <c r="M5162" s="6">
        <v>0.51600000000000001</v>
      </c>
      <c r="N5162" s="8">
        <f t="shared" si="242"/>
        <v>-0.25027309194778913</v>
      </c>
    </row>
    <row r="5163" spans="1:14" x14ac:dyDescent="0.35">
      <c r="A5163" s="4">
        <v>12</v>
      </c>
      <c r="B5163" s="4">
        <f t="shared" si="240"/>
        <v>2.0965337395208357</v>
      </c>
      <c r="G5163" s="4">
        <v>19</v>
      </c>
      <c r="H5163" s="4">
        <f t="shared" si="241"/>
        <v>0.26824203171997135</v>
      </c>
      <c r="M5163" s="6">
        <v>0.67200000000000004</v>
      </c>
      <c r="N5163" s="8">
        <f t="shared" si="242"/>
        <v>8.4755546534409421E-2</v>
      </c>
    </row>
    <row r="5164" spans="1:14" x14ac:dyDescent="0.35">
      <c r="A5164" s="4">
        <v>12</v>
      </c>
      <c r="B5164" s="4">
        <f t="shared" si="240"/>
        <v>2.0965337395208357</v>
      </c>
      <c r="G5164" s="4">
        <v>78</v>
      </c>
      <c r="H5164" s="4">
        <f t="shared" si="241"/>
        <v>18.558797585183829</v>
      </c>
      <c r="M5164" s="6">
        <v>0.76</v>
      </c>
      <c r="N5164" s="8">
        <f t="shared" si="242"/>
        <v>1.1331293704268337</v>
      </c>
    </row>
    <row r="5165" spans="1:14" x14ac:dyDescent="0.35">
      <c r="A5165" s="4">
        <v>6</v>
      </c>
      <c r="B5165" s="4">
        <f t="shared" si="240"/>
        <v>6.8073778701327808E-3</v>
      </c>
      <c r="G5165" s="4">
        <v>87</v>
      </c>
      <c r="H5165" s="4">
        <f t="shared" si="241"/>
        <v>25.752760258594012</v>
      </c>
      <c r="M5165" s="6">
        <v>0.81799999999999995</v>
      </c>
      <c r="N5165" s="8">
        <f t="shared" si="242"/>
        <v>2.9869633164602565</v>
      </c>
    </row>
    <row r="5166" spans="1:14" x14ac:dyDescent="0.35">
      <c r="A5166" s="4">
        <v>3</v>
      </c>
      <c r="B5166" s="4">
        <f t="shared" si="240"/>
        <v>-4.4986550222447359E-2</v>
      </c>
      <c r="G5166" s="4">
        <v>19</v>
      </c>
      <c r="H5166" s="4">
        <f t="shared" si="241"/>
        <v>0.26824203171997135</v>
      </c>
      <c r="M5166" s="6">
        <v>0.51</v>
      </c>
      <c r="N5166" s="8">
        <f t="shared" si="242"/>
        <v>-0.30254759728289171</v>
      </c>
    </row>
    <row r="5167" spans="1:14" x14ac:dyDescent="0.35">
      <c r="A5167" s="4">
        <v>1</v>
      </c>
      <c r="B5167" s="4">
        <f t="shared" si="240"/>
        <v>-0.3718571701143138</v>
      </c>
      <c r="G5167" s="4">
        <v>23</v>
      </c>
      <c r="H5167" s="4">
        <f t="shared" si="241"/>
        <v>0.47582749671043761</v>
      </c>
      <c r="M5167" s="6">
        <v>0.48299999999999998</v>
      </c>
      <c r="N5167" s="8">
        <f t="shared" si="242"/>
        <v>-0.62814532041668458</v>
      </c>
    </row>
    <row r="5168" spans="1:14" x14ac:dyDescent="0.35">
      <c r="A5168" s="4">
        <v>1</v>
      </c>
      <c r="B5168" s="4">
        <f t="shared" si="240"/>
        <v>-0.3718571701143138</v>
      </c>
      <c r="G5168" s="4">
        <v>75</v>
      </c>
      <c r="H5168" s="4">
        <f t="shared" si="241"/>
        <v>16.498703474538985</v>
      </c>
      <c r="M5168" s="6">
        <v>0.69299999999999995</v>
      </c>
      <c r="N5168" s="8">
        <f t="shared" si="242"/>
        <v>0.19838542012336205</v>
      </c>
    </row>
    <row r="5169" spans="1:14" x14ac:dyDescent="0.35">
      <c r="A5169" s="4">
        <v>11</v>
      </c>
      <c r="B5169" s="4">
        <f t="shared" si="240"/>
        <v>1.3242916585882474</v>
      </c>
      <c r="G5169" s="4">
        <v>23</v>
      </c>
      <c r="H5169" s="4">
        <f t="shared" si="241"/>
        <v>0.47582749671043761</v>
      </c>
      <c r="M5169" s="6">
        <v>0.54600000000000004</v>
      </c>
      <c r="N5169" s="8">
        <f t="shared" si="242"/>
        <v>-7.6509166356262343E-2</v>
      </c>
    </row>
    <row r="5170" spans="1:14" x14ac:dyDescent="0.35">
      <c r="A5170" s="4">
        <v>4</v>
      </c>
      <c r="B5170" s="4">
        <f t="shared" si="240"/>
        <v>-5.2615367038240336E-3</v>
      </c>
      <c r="G5170" s="4">
        <v>82</v>
      </c>
      <c r="H5170" s="4">
        <f t="shared" si="241"/>
        <v>21.562920621865757</v>
      </c>
      <c r="M5170" s="6">
        <v>0.49399999999999999</v>
      </c>
      <c r="N5170" s="8">
        <f t="shared" si="242"/>
        <v>-0.47639751335191949</v>
      </c>
    </row>
    <row r="5171" spans="1:14" x14ac:dyDescent="0.35">
      <c r="A5171" s="4">
        <v>5</v>
      </c>
      <c r="B5171" s="4">
        <f t="shared" si="240"/>
        <v>4.7396761401866345E-7</v>
      </c>
      <c r="G5171" s="4">
        <v>16</v>
      </c>
      <c r="H5171" s="4">
        <f t="shared" si="241"/>
        <v>0.16018652309739073</v>
      </c>
      <c r="M5171" s="6">
        <v>0.60199999999999998</v>
      </c>
      <c r="N5171" s="8">
        <f t="shared" si="242"/>
        <v>-6.7026052464484734E-5</v>
      </c>
    </row>
    <row r="5172" spans="1:14" x14ac:dyDescent="0.35">
      <c r="A5172" s="4">
        <v>15</v>
      </c>
      <c r="B5172" s="4">
        <f t="shared" si="240"/>
        <v>6.0788925613053229</v>
      </c>
      <c r="G5172" s="4">
        <v>36</v>
      </c>
      <c r="H5172" s="4">
        <f t="shared" si="241"/>
        <v>1.8246246146562157</v>
      </c>
      <c r="M5172" s="6">
        <v>0.34399999999999997</v>
      </c>
      <c r="N5172" s="8">
        <f t="shared" si="242"/>
        <v>-5.9231386738807075</v>
      </c>
    </row>
    <row r="5173" spans="1:14" x14ac:dyDescent="0.35">
      <c r="A5173" s="4">
        <v>15</v>
      </c>
      <c r="B5173" s="4">
        <f t="shared" si="240"/>
        <v>6.0788925613053229</v>
      </c>
      <c r="G5173" s="4">
        <v>25</v>
      </c>
      <c r="H5173" s="4">
        <f t="shared" si="241"/>
        <v>0.61106309164959216</v>
      </c>
      <c r="M5173" s="6">
        <v>0.70199999999999996</v>
      </c>
      <c r="N5173" s="8">
        <f t="shared" si="242"/>
        <v>0.2682421519417813</v>
      </c>
    </row>
    <row r="5174" spans="1:14" x14ac:dyDescent="0.35">
      <c r="A5174" s="4">
        <v>4</v>
      </c>
      <c r="B5174" s="4">
        <f t="shared" si="240"/>
        <v>-5.2615367038240336E-3</v>
      </c>
      <c r="G5174" s="4">
        <v>0</v>
      </c>
      <c r="H5174" s="4">
        <f t="shared" si="241"/>
        <v>0</v>
      </c>
      <c r="M5174" s="6">
        <v>0.63500000000000001</v>
      </c>
      <c r="N5174" s="8">
        <f t="shared" si="242"/>
        <v>6.3943860832736824E-3</v>
      </c>
    </row>
    <row r="5175" spans="1:14" x14ac:dyDescent="0.35">
      <c r="A5175" s="4">
        <v>2</v>
      </c>
      <c r="B5175" s="4">
        <f t="shared" si="240"/>
        <v>-0.15518246266652197</v>
      </c>
      <c r="G5175" s="4">
        <v>3</v>
      </c>
      <c r="H5175" s="4">
        <f t="shared" si="241"/>
        <v>1.0559170223704954E-3</v>
      </c>
      <c r="M5175" s="6">
        <v>0.69399999999999995</v>
      </c>
      <c r="N5175" s="8">
        <f t="shared" si="242"/>
        <v>0.20546366414588968</v>
      </c>
    </row>
    <row r="5176" spans="1:14" x14ac:dyDescent="0.35">
      <c r="A5176" s="4">
        <v>2</v>
      </c>
      <c r="B5176" s="4">
        <f t="shared" si="240"/>
        <v>-0.15518246266652197</v>
      </c>
      <c r="G5176" s="4">
        <v>3</v>
      </c>
      <c r="H5176" s="4">
        <f t="shared" si="241"/>
        <v>1.0559170223704954E-3</v>
      </c>
      <c r="M5176" s="6">
        <v>0.53200000000000003</v>
      </c>
      <c r="N5176" s="8">
        <f t="shared" si="242"/>
        <v>-0.141016065682953</v>
      </c>
    </row>
    <row r="5177" spans="1:14" x14ac:dyDescent="0.35">
      <c r="A5177" s="4">
        <v>11</v>
      </c>
      <c r="B5177" s="4">
        <f t="shared" si="240"/>
        <v>1.3242916585882474</v>
      </c>
      <c r="G5177" s="4">
        <v>0</v>
      </c>
      <c r="H5177" s="4">
        <f t="shared" si="241"/>
        <v>0</v>
      </c>
      <c r="M5177" s="6">
        <v>0.754</v>
      </c>
      <c r="N5177" s="8">
        <f t="shared" si="242"/>
        <v>1.0042309320721532</v>
      </c>
    </row>
    <row r="5178" spans="1:14" x14ac:dyDescent="0.35">
      <c r="A5178" s="4">
        <v>13</v>
      </c>
      <c r="B5178" s="4">
        <f t="shared" si="240"/>
        <v>3.1223759862323677</v>
      </c>
      <c r="G5178" s="4">
        <v>0</v>
      </c>
      <c r="H5178" s="4">
        <f t="shared" si="241"/>
        <v>0</v>
      </c>
      <c r="M5178" s="6">
        <v>0.47799999999999998</v>
      </c>
      <c r="N5178" s="8">
        <f t="shared" si="242"/>
        <v>-0.70662679774395987</v>
      </c>
    </row>
    <row r="5179" spans="1:14" x14ac:dyDescent="0.35">
      <c r="A5179" s="4">
        <v>2</v>
      </c>
      <c r="B5179" s="4">
        <f t="shared" si="240"/>
        <v>-0.15518246266652197</v>
      </c>
      <c r="G5179" s="4">
        <v>62</v>
      </c>
      <c r="H5179" s="4">
        <f t="shared" si="241"/>
        <v>9.3205404484264971</v>
      </c>
      <c r="M5179" s="6">
        <v>0.55100000000000005</v>
      </c>
      <c r="N5179" s="8">
        <f t="shared" si="242"/>
        <v>-5.9432654623888873E-2</v>
      </c>
    </row>
    <row r="5180" spans="1:14" x14ac:dyDescent="0.35">
      <c r="A5180" s="4">
        <v>3</v>
      </c>
      <c r="B5180" s="4">
        <f t="shared" si="240"/>
        <v>-4.4986550222447359E-2</v>
      </c>
      <c r="G5180" s="4">
        <v>59</v>
      </c>
      <c r="H5180" s="4">
        <f t="shared" si="241"/>
        <v>8.0319697087937048</v>
      </c>
      <c r="M5180" s="6">
        <v>0.435</v>
      </c>
      <c r="N5180" s="8">
        <f t="shared" si="242"/>
        <v>-1.6660364085649029</v>
      </c>
    </row>
    <row r="5181" spans="1:14" x14ac:dyDescent="0.35">
      <c r="A5181" s="4">
        <v>1</v>
      </c>
      <c r="B5181" s="4">
        <f t="shared" si="240"/>
        <v>-0.3718571701143138</v>
      </c>
      <c r="G5181" s="4">
        <v>53</v>
      </c>
      <c r="H5181" s="4">
        <f t="shared" si="241"/>
        <v>5.8222873533130457</v>
      </c>
      <c r="M5181" s="6">
        <v>0.60499999999999998</v>
      </c>
      <c r="N5181" s="8">
        <f t="shared" si="242"/>
        <v>-8.065435308942245E-6</v>
      </c>
    </row>
    <row r="5182" spans="1:14" x14ac:dyDescent="0.35">
      <c r="A5182" s="4">
        <v>4</v>
      </c>
      <c r="B5182" s="4">
        <f t="shared" si="240"/>
        <v>-5.2615367038240336E-3</v>
      </c>
      <c r="G5182" s="4">
        <v>39</v>
      </c>
      <c r="H5182" s="4">
        <f t="shared" si="241"/>
        <v>2.3198496981479786</v>
      </c>
      <c r="M5182" s="6">
        <v>0.38</v>
      </c>
      <c r="N5182" s="8">
        <f t="shared" si="242"/>
        <v>-3.8149288968609789</v>
      </c>
    </row>
    <row r="5183" spans="1:14" x14ac:dyDescent="0.35">
      <c r="A5183" s="4">
        <v>2</v>
      </c>
      <c r="B5183" s="4">
        <f t="shared" si="240"/>
        <v>-0.15518246266652197</v>
      </c>
      <c r="G5183" s="4">
        <v>55</v>
      </c>
      <c r="H5183" s="4">
        <f t="shared" si="241"/>
        <v>6.5065997998848584</v>
      </c>
      <c r="M5183" s="6">
        <v>0.48899999999999999</v>
      </c>
      <c r="N5183" s="8">
        <f t="shared" si="242"/>
        <v>-0.54191566065815577</v>
      </c>
    </row>
    <row r="5184" spans="1:14" x14ac:dyDescent="0.35">
      <c r="A5184" s="4">
        <v>3</v>
      </c>
      <c r="B5184" s="4">
        <f t="shared" si="240"/>
        <v>-4.4986550222447359E-2</v>
      </c>
      <c r="G5184" s="4">
        <v>0</v>
      </c>
      <c r="H5184" s="4">
        <f t="shared" si="241"/>
        <v>0</v>
      </c>
      <c r="M5184" s="6">
        <v>0.877</v>
      </c>
      <c r="N5184" s="8">
        <f t="shared" si="242"/>
        <v>6.2766404465160042</v>
      </c>
    </row>
    <row r="5185" spans="1:14" x14ac:dyDescent="0.35">
      <c r="A5185" s="4">
        <v>3</v>
      </c>
      <c r="B5185" s="4">
        <f t="shared" si="240"/>
        <v>-4.4986550222447359E-2</v>
      </c>
      <c r="G5185" s="4">
        <v>40</v>
      </c>
      <c r="H5185" s="4">
        <f t="shared" si="241"/>
        <v>2.5029144233967302</v>
      </c>
      <c r="M5185" s="6">
        <v>0.439</v>
      </c>
      <c r="N5185" s="8">
        <f t="shared" si="242"/>
        <v>-1.5530769507924198</v>
      </c>
    </row>
    <row r="5186" spans="1:14" x14ac:dyDescent="0.35">
      <c r="A5186" s="4">
        <v>1</v>
      </c>
      <c r="B5186" s="4">
        <f t="shared" ref="B5186:B5249" si="243">((A5186-E$3)/E$4)^3</f>
        <v>-0.3718571701143138</v>
      </c>
      <c r="G5186" s="4">
        <v>0</v>
      </c>
      <c r="H5186" s="4">
        <f t="shared" ref="H5186:H5249" si="244">((G5186-K$3)/K$4)^3</f>
        <v>0</v>
      </c>
      <c r="M5186" s="6">
        <v>0.72</v>
      </c>
      <c r="N5186" s="8">
        <f t="shared" ref="N5186:N5249" si="245">((M5186-Q$3)/Q$4)^3</f>
        <v>0.45355639275080734</v>
      </c>
    </row>
    <row r="5187" spans="1:14" x14ac:dyDescent="0.35">
      <c r="A5187" s="4">
        <v>2</v>
      </c>
      <c r="B5187" s="4">
        <f t="shared" si="243"/>
        <v>-0.15518246266652197</v>
      </c>
      <c r="G5187" s="4">
        <v>40</v>
      </c>
      <c r="H5187" s="4">
        <f t="shared" si="244"/>
        <v>2.5029144233967302</v>
      </c>
      <c r="M5187" s="6">
        <v>0.60399999999999998</v>
      </c>
      <c r="N5187" s="8">
        <f t="shared" si="245"/>
        <v>-1.9486468740160445E-5</v>
      </c>
    </row>
    <row r="5188" spans="1:14" x14ac:dyDescent="0.35">
      <c r="A5188" s="4">
        <v>4</v>
      </c>
      <c r="B5188" s="4">
        <f t="shared" si="243"/>
        <v>-5.2615367038240336E-3</v>
      </c>
      <c r="G5188" s="4">
        <v>19</v>
      </c>
      <c r="H5188" s="4">
        <f t="shared" si="244"/>
        <v>0.26824203171997135</v>
      </c>
      <c r="M5188" s="6">
        <v>0.68700000000000006</v>
      </c>
      <c r="N5188" s="8">
        <f t="shared" si="245"/>
        <v>0.15930195694659202</v>
      </c>
    </row>
    <row r="5189" spans="1:14" x14ac:dyDescent="0.35">
      <c r="A5189" s="4">
        <v>7</v>
      </c>
      <c r="B5189" s="4">
        <f t="shared" si="243"/>
        <v>5.1167071081998236E-2</v>
      </c>
      <c r="G5189" s="4">
        <v>46</v>
      </c>
      <c r="H5189" s="4">
        <f t="shared" si="244"/>
        <v>3.8066199736835009</v>
      </c>
      <c r="M5189" s="6">
        <v>0.61499999999999999</v>
      </c>
      <c r="N5189" s="8">
        <f t="shared" si="245"/>
        <v>1.1408527330985834E-4</v>
      </c>
    </row>
    <row r="5190" spans="1:14" x14ac:dyDescent="0.35">
      <c r="A5190" s="4">
        <v>7</v>
      </c>
      <c r="B5190" s="4">
        <f t="shared" si="243"/>
        <v>5.1167071081998236E-2</v>
      </c>
      <c r="G5190" s="4">
        <v>0</v>
      </c>
      <c r="H5190" s="4">
        <f t="shared" si="244"/>
        <v>0</v>
      </c>
      <c r="M5190" s="6">
        <v>0.61399999999999999</v>
      </c>
      <c r="N5190" s="8">
        <f t="shared" si="245"/>
        <v>7.222365678113557E-5</v>
      </c>
    </row>
    <row r="5191" spans="1:14" x14ac:dyDescent="0.35">
      <c r="A5191" s="4">
        <v>14</v>
      </c>
      <c r="B5191" s="4">
        <f t="shared" si="243"/>
        <v>4.4378262948011065</v>
      </c>
      <c r="G5191" s="4">
        <v>0</v>
      </c>
      <c r="H5191" s="4">
        <f t="shared" si="244"/>
        <v>0</v>
      </c>
      <c r="M5191" s="6">
        <v>0.48899999999999999</v>
      </c>
      <c r="N5191" s="8">
        <f t="shared" si="245"/>
        <v>-0.54191566065815577</v>
      </c>
    </row>
    <row r="5192" spans="1:14" x14ac:dyDescent="0.35">
      <c r="A5192" s="4">
        <v>1</v>
      </c>
      <c r="B5192" s="4">
        <f t="shared" si="243"/>
        <v>-0.3718571701143138</v>
      </c>
      <c r="G5192" s="4">
        <v>36</v>
      </c>
      <c r="H5192" s="4">
        <f t="shared" si="244"/>
        <v>1.8246246146562157</v>
      </c>
      <c r="M5192" s="6">
        <v>0.84099999999999997</v>
      </c>
      <c r="N5192" s="8">
        <f t="shared" si="245"/>
        <v>4.0793789013309576</v>
      </c>
    </row>
    <row r="5193" spans="1:14" x14ac:dyDescent="0.35">
      <c r="A5193" s="4">
        <v>19</v>
      </c>
      <c r="B5193" s="4">
        <f t="shared" si="243"/>
        <v>16.61947512824225</v>
      </c>
      <c r="G5193" s="4">
        <v>0</v>
      </c>
      <c r="H5193" s="4">
        <f t="shared" si="244"/>
        <v>0</v>
      </c>
      <c r="M5193" s="6">
        <v>0.7</v>
      </c>
      <c r="N5193" s="8">
        <f t="shared" si="245"/>
        <v>0.25149504363676362</v>
      </c>
    </row>
    <row r="5194" spans="1:14" x14ac:dyDescent="0.35">
      <c r="A5194" s="4">
        <v>1</v>
      </c>
      <c r="B5194" s="4">
        <f t="shared" si="243"/>
        <v>-0.3718571701143138</v>
      </c>
      <c r="G5194" s="4">
        <v>41</v>
      </c>
      <c r="H5194" s="4">
        <f t="shared" si="244"/>
        <v>2.6953650777332196</v>
      </c>
      <c r="M5194" s="6">
        <v>0.6</v>
      </c>
      <c r="N5194" s="8">
        <f t="shared" si="245"/>
        <v>-1.6038316030604594E-4</v>
      </c>
    </row>
    <row r="5195" spans="1:14" x14ac:dyDescent="0.35">
      <c r="A5195" s="4">
        <v>2</v>
      </c>
      <c r="B5195" s="4">
        <f t="shared" si="243"/>
        <v>-0.15518246266652197</v>
      </c>
      <c r="G5195" s="4">
        <v>59</v>
      </c>
      <c r="H5195" s="4">
        <f t="shared" si="244"/>
        <v>8.0319697087937048</v>
      </c>
      <c r="M5195" s="6">
        <v>0.6</v>
      </c>
      <c r="N5195" s="8">
        <f t="shared" si="245"/>
        <v>-1.6038316030604594E-4</v>
      </c>
    </row>
    <row r="5196" spans="1:14" x14ac:dyDescent="0.35">
      <c r="A5196" s="4">
        <v>10</v>
      </c>
      <c r="B5196" s="4">
        <f t="shared" si="243"/>
        <v>0.76964184735633479</v>
      </c>
      <c r="G5196" s="4">
        <v>78</v>
      </c>
      <c r="H5196" s="4">
        <f t="shared" si="244"/>
        <v>18.558797585183829</v>
      </c>
      <c r="M5196" s="6">
        <v>0.72</v>
      </c>
      <c r="N5196" s="8">
        <f t="shared" si="245"/>
        <v>0.45355639275080734</v>
      </c>
    </row>
    <row r="5197" spans="1:14" x14ac:dyDescent="0.35">
      <c r="A5197" s="4">
        <v>4</v>
      </c>
      <c r="B5197" s="4">
        <f t="shared" si="243"/>
        <v>-5.2615367038240336E-3</v>
      </c>
      <c r="G5197" s="4">
        <v>0</v>
      </c>
      <c r="H5197" s="4">
        <f t="shared" si="244"/>
        <v>0</v>
      </c>
      <c r="M5197" s="6">
        <v>0.76600000000000001</v>
      </c>
      <c r="N5197" s="8">
        <f t="shared" si="245"/>
        <v>1.2726110674592019</v>
      </c>
    </row>
    <row r="5198" spans="1:14" x14ac:dyDescent="0.35">
      <c r="A5198" s="4">
        <v>7</v>
      </c>
      <c r="B5198" s="4">
        <f t="shared" si="243"/>
        <v>5.1167071081998236E-2</v>
      </c>
      <c r="G5198" s="4">
        <v>28</v>
      </c>
      <c r="H5198" s="4">
        <f t="shared" si="244"/>
        <v>0.85849964722507843</v>
      </c>
      <c r="M5198" s="6">
        <v>0.77900000000000003</v>
      </c>
      <c r="N5198" s="8">
        <f t="shared" si="245"/>
        <v>1.6131173759468169</v>
      </c>
    </row>
    <row r="5199" spans="1:14" x14ac:dyDescent="0.35">
      <c r="A5199" s="4">
        <v>12</v>
      </c>
      <c r="B5199" s="4">
        <f t="shared" si="243"/>
        <v>2.0965337395208357</v>
      </c>
      <c r="G5199" s="4">
        <v>38</v>
      </c>
      <c r="H5199" s="4">
        <f t="shared" si="244"/>
        <v>2.1459362537597708</v>
      </c>
      <c r="M5199" s="6">
        <v>0.77800000000000002</v>
      </c>
      <c r="N5199" s="8">
        <f t="shared" si="245"/>
        <v>1.5849944577688613</v>
      </c>
    </row>
    <row r="5200" spans="1:14" x14ac:dyDescent="0.35">
      <c r="A5200" s="4">
        <v>2</v>
      </c>
      <c r="B5200" s="4">
        <f t="shared" si="243"/>
        <v>-0.15518246266652197</v>
      </c>
      <c r="G5200" s="4">
        <v>33</v>
      </c>
      <c r="H5200" s="4">
        <f t="shared" si="244"/>
        <v>1.4054255567751295</v>
      </c>
      <c r="M5200" s="6">
        <v>0.76500000000000001</v>
      </c>
      <c r="N5200" s="8">
        <f t="shared" si="245"/>
        <v>1.248611449119776</v>
      </c>
    </row>
    <row r="5201" spans="1:14" x14ac:dyDescent="0.35">
      <c r="A5201" s="4">
        <v>3</v>
      </c>
      <c r="B5201" s="4">
        <f t="shared" si="243"/>
        <v>-4.4986550222447359E-2</v>
      </c>
      <c r="G5201" s="4">
        <v>78</v>
      </c>
      <c r="H5201" s="4">
        <f t="shared" si="244"/>
        <v>18.558797585183829</v>
      </c>
      <c r="M5201" s="6">
        <v>0.59899999999999998</v>
      </c>
      <c r="N5201" s="8">
        <f t="shared" si="245"/>
        <v>-2.2907609888381023E-4</v>
      </c>
    </row>
    <row r="5202" spans="1:14" x14ac:dyDescent="0.35">
      <c r="A5202" s="4">
        <v>1</v>
      </c>
      <c r="B5202" s="4">
        <f t="shared" si="243"/>
        <v>-0.3718571701143138</v>
      </c>
      <c r="G5202" s="4">
        <v>26</v>
      </c>
      <c r="H5202" s="4">
        <f t="shared" si="244"/>
        <v>0.68736287352532688</v>
      </c>
      <c r="M5202" s="6">
        <v>0.60099999999999998</v>
      </c>
      <c r="N5202" s="8">
        <f t="shared" si="245"/>
        <v>-1.0701085324800676E-4</v>
      </c>
    </row>
    <row r="5203" spans="1:14" x14ac:dyDescent="0.35">
      <c r="A5203" s="4">
        <v>3</v>
      </c>
      <c r="B5203" s="4">
        <f t="shared" si="243"/>
        <v>-4.4986550222447359E-2</v>
      </c>
      <c r="G5203" s="4">
        <v>49</v>
      </c>
      <c r="H5203" s="4">
        <f t="shared" si="244"/>
        <v>4.6010215468469022</v>
      </c>
      <c r="M5203" s="6">
        <v>0.64400000000000002</v>
      </c>
      <c r="N5203" s="8">
        <f t="shared" si="245"/>
        <v>1.5125728162088608E-2</v>
      </c>
    </row>
    <row r="5204" spans="1:14" x14ac:dyDescent="0.35">
      <c r="A5204" s="4">
        <v>7</v>
      </c>
      <c r="B5204" s="4">
        <f t="shared" si="243"/>
        <v>5.1167071081998236E-2</v>
      </c>
      <c r="G5204" s="4">
        <v>0</v>
      </c>
      <c r="H5204" s="4">
        <f t="shared" si="244"/>
        <v>0</v>
      </c>
      <c r="M5204" s="6">
        <v>0.50600000000000001</v>
      </c>
      <c r="N5204" s="8">
        <f t="shared" si="245"/>
        <v>-0.3411575305747927</v>
      </c>
    </row>
    <row r="5205" spans="1:14" x14ac:dyDescent="0.35">
      <c r="A5205" s="4">
        <v>1</v>
      </c>
      <c r="B5205" s="4">
        <f t="shared" si="243"/>
        <v>-0.3718571701143138</v>
      </c>
      <c r="G5205" s="4">
        <v>49</v>
      </c>
      <c r="H5205" s="4">
        <f t="shared" si="244"/>
        <v>4.6010215468469022</v>
      </c>
      <c r="M5205" s="6">
        <v>0.58399999999999996</v>
      </c>
      <c r="N5205" s="8">
        <f t="shared" si="245"/>
        <v>-4.412471126658702E-3</v>
      </c>
    </row>
    <row r="5206" spans="1:14" x14ac:dyDescent="0.35">
      <c r="A5206" s="4">
        <v>5</v>
      </c>
      <c r="B5206" s="4">
        <f t="shared" si="243"/>
        <v>4.7396761401866345E-7</v>
      </c>
      <c r="G5206" s="4">
        <v>73</v>
      </c>
      <c r="H5206" s="4">
        <f t="shared" si="244"/>
        <v>15.213691566351965</v>
      </c>
      <c r="M5206" s="6">
        <v>0.60799999999999998</v>
      </c>
      <c r="N5206" s="8">
        <f t="shared" si="245"/>
        <v>1.3420343207660652E-10</v>
      </c>
    </row>
    <row r="5207" spans="1:14" x14ac:dyDescent="0.35">
      <c r="A5207" s="4">
        <v>1</v>
      </c>
      <c r="B5207" s="4">
        <f t="shared" si="243"/>
        <v>-0.3718571701143138</v>
      </c>
      <c r="G5207" s="4">
        <v>31</v>
      </c>
      <c r="H5207" s="4">
        <f t="shared" si="244"/>
        <v>1.1650675560533121</v>
      </c>
      <c r="M5207" s="6">
        <v>0.65400000000000003</v>
      </c>
      <c r="N5207" s="8">
        <f t="shared" si="245"/>
        <v>3.1513438524132152E-2</v>
      </c>
    </row>
    <row r="5208" spans="1:14" x14ac:dyDescent="0.35">
      <c r="A5208" s="4">
        <v>2</v>
      </c>
      <c r="B5208" s="4">
        <f t="shared" si="243"/>
        <v>-0.15518246266652197</v>
      </c>
      <c r="G5208" s="4">
        <v>56</v>
      </c>
      <c r="H5208" s="4">
        <f t="shared" si="244"/>
        <v>6.8679971778006275</v>
      </c>
      <c r="M5208" s="6">
        <v>0.93899999999999995</v>
      </c>
      <c r="N5208" s="8">
        <f t="shared" si="245"/>
        <v>11.691942083166122</v>
      </c>
    </row>
    <row r="5209" spans="1:14" x14ac:dyDescent="0.35">
      <c r="A5209" s="4">
        <v>10</v>
      </c>
      <c r="B5209" s="4">
        <f t="shared" si="243"/>
        <v>0.76964184735633479</v>
      </c>
      <c r="G5209" s="4">
        <v>0</v>
      </c>
      <c r="H5209" s="4">
        <f t="shared" si="244"/>
        <v>0</v>
      </c>
      <c r="M5209" s="6">
        <v>0.66200000000000003</v>
      </c>
      <c r="N5209" s="8">
        <f t="shared" si="245"/>
        <v>5.0943722285945334E-2</v>
      </c>
    </row>
    <row r="5210" spans="1:14" x14ac:dyDescent="0.35">
      <c r="A5210" s="4">
        <v>3</v>
      </c>
      <c r="B5210" s="4">
        <f t="shared" si="243"/>
        <v>-4.4986550222447359E-2</v>
      </c>
      <c r="G5210" s="4">
        <v>0</v>
      </c>
      <c r="H5210" s="4">
        <f t="shared" si="244"/>
        <v>0</v>
      </c>
      <c r="M5210" s="6">
        <v>0.93700000000000006</v>
      </c>
      <c r="N5210" s="8">
        <f t="shared" si="245"/>
        <v>11.481328804314296</v>
      </c>
    </row>
    <row r="5211" spans="1:14" x14ac:dyDescent="0.35">
      <c r="A5211" s="4">
        <v>1</v>
      </c>
      <c r="B5211" s="4">
        <f t="shared" si="243"/>
        <v>-0.3718571701143138</v>
      </c>
      <c r="G5211" s="4">
        <v>0</v>
      </c>
      <c r="H5211" s="4">
        <f t="shared" si="244"/>
        <v>0</v>
      </c>
      <c r="M5211" s="6">
        <v>0.67500000000000004</v>
      </c>
      <c r="N5211" s="8">
        <f t="shared" si="245"/>
        <v>9.7226492139929011E-2</v>
      </c>
    </row>
    <row r="5212" spans="1:14" x14ac:dyDescent="0.35">
      <c r="A5212" s="4">
        <v>15</v>
      </c>
      <c r="B5212" s="4">
        <f t="shared" si="243"/>
        <v>6.0788925613053229</v>
      </c>
      <c r="G5212" s="4">
        <v>0</v>
      </c>
      <c r="H5212" s="4">
        <f t="shared" si="244"/>
        <v>0</v>
      </c>
      <c r="M5212" s="6">
        <v>0.375</v>
      </c>
      <c r="N5212" s="8">
        <f t="shared" si="245"/>
        <v>-4.071541174140151</v>
      </c>
    </row>
    <row r="5213" spans="1:14" x14ac:dyDescent="0.35">
      <c r="A5213" s="4">
        <v>1</v>
      </c>
      <c r="B5213" s="4">
        <f t="shared" si="243"/>
        <v>-0.3718571701143138</v>
      </c>
      <c r="G5213" s="4">
        <v>80</v>
      </c>
      <c r="H5213" s="4">
        <f t="shared" si="244"/>
        <v>20.023315387173842</v>
      </c>
      <c r="M5213" s="6">
        <v>0.64800000000000002</v>
      </c>
      <c r="N5213" s="8">
        <f t="shared" si="245"/>
        <v>2.0735714741941285E-2</v>
      </c>
    </row>
    <row r="5214" spans="1:14" x14ac:dyDescent="0.35">
      <c r="A5214" s="4">
        <v>17</v>
      </c>
      <c r="B5214" s="4">
        <f t="shared" si="243"/>
        <v>10.481904552433241</v>
      </c>
      <c r="G5214" s="4">
        <v>0</v>
      </c>
      <c r="H5214" s="4">
        <f t="shared" si="244"/>
        <v>0</v>
      </c>
      <c r="M5214" s="6">
        <v>0.73899999999999999</v>
      </c>
      <c r="N5214" s="8">
        <f t="shared" si="245"/>
        <v>0.72554638786525327</v>
      </c>
    </row>
    <row r="5215" spans="1:14" x14ac:dyDescent="0.35">
      <c r="A5215" s="4">
        <v>17</v>
      </c>
      <c r="B5215" s="4">
        <f t="shared" si="243"/>
        <v>10.481904552433241</v>
      </c>
      <c r="G5215" s="4">
        <v>0</v>
      </c>
      <c r="H5215" s="4">
        <f t="shared" si="244"/>
        <v>0</v>
      </c>
      <c r="M5215" s="6">
        <v>0.74299999999999999</v>
      </c>
      <c r="N5215" s="8">
        <f t="shared" si="245"/>
        <v>0.79401847442984885</v>
      </c>
    </row>
    <row r="5216" spans="1:14" x14ac:dyDescent="0.35">
      <c r="A5216" s="4">
        <v>13</v>
      </c>
      <c r="B5216" s="4">
        <f t="shared" si="243"/>
        <v>3.1223759862323677</v>
      </c>
      <c r="G5216" s="4">
        <v>0</v>
      </c>
      <c r="H5216" s="4">
        <f t="shared" si="244"/>
        <v>0</v>
      </c>
      <c r="M5216" s="6">
        <v>0.65500000000000003</v>
      </c>
      <c r="N5216" s="8">
        <f t="shared" si="245"/>
        <v>3.3610187718258848E-2</v>
      </c>
    </row>
    <row r="5217" spans="1:14" x14ac:dyDescent="0.35">
      <c r="A5217" s="4">
        <v>1</v>
      </c>
      <c r="B5217" s="4">
        <f t="shared" si="243"/>
        <v>-0.3718571701143138</v>
      </c>
      <c r="G5217" s="4">
        <v>24</v>
      </c>
      <c r="H5217" s="4">
        <f t="shared" si="244"/>
        <v>0.54062951545369364</v>
      </c>
      <c r="M5217" s="6">
        <v>0.83099999999999996</v>
      </c>
      <c r="N5217" s="8">
        <f t="shared" si="245"/>
        <v>3.5765112221940116</v>
      </c>
    </row>
    <row r="5218" spans="1:14" x14ac:dyDescent="0.35">
      <c r="A5218" s="4">
        <v>6</v>
      </c>
      <c r="B5218" s="4">
        <f t="shared" si="243"/>
        <v>6.8073778701327808E-3</v>
      </c>
      <c r="G5218" s="4">
        <v>21</v>
      </c>
      <c r="H5218" s="4">
        <f t="shared" si="244"/>
        <v>0.36217953867307984</v>
      </c>
      <c r="M5218" s="6">
        <v>0.63</v>
      </c>
      <c r="N5218" s="8">
        <f t="shared" si="245"/>
        <v>3.4657093175644617E-3</v>
      </c>
    </row>
    <row r="5219" spans="1:14" x14ac:dyDescent="0.35">
      <c r="A5219" s="4">
        <v>1</v>
      </c>
      <c r="B5219" s="4">
        <f t="shared" si="243"/>
        <v>-0.3718571701143138</v>
      </c>
      <c r="G5219" s="4">
        <v>0</v>
      </c>
      <c r="H5219" s="4">
        <f t="shared" si="244"/>
        <v>0</v>
      </c>
      <c r="M5219" s="6">
        <v>0.73</v>
      </c>
      <c r="N5219" s="8">
        <f t="shared" si="245"/>
        <v>0.58611866437100968</v>
      </c>
    </row>
    <row r="5220" spans="1:14" x14ac:dyDescent="0.35">
      <c r="A5220" s="4">
        <v>2</v>
      </c>
      <c r="B5220" s="4">
        <f t="shared" si="243"/>
        <v>-0.15518246266652197</v>
      </c>
      <c r="G5220" s="4">
        <v>67</v>
      </c>
      <c r="H5220" s="4">
        <f t="shared" si="244"/>
        <v>11.762250792563604</v>
      </c>
      <c r="M5220" s="6">
        <v>0.69</v>
      </c>
      <c r="N5220" s="8">
        <f t="shared" si="245"/>
        <v>0.17812971565250621</v>
      </c>
    </row>
    <row r="5221" spans="1:14" x14ac:dyDescent="0.35">
      <c r="A5221" s="4">
        <v>5</v>
      </c>
      <c r="B5221" s="4">
        <f t="shared" si="243"/>
        <v>4.7396761401866345E-7</v>
      </c>
      <c r="G5221" s="4">
        <v>26</v>
      </c>
      <c r="H5221" s="4">
        <f t="shared" si="244"/>
        <v>0.68736287352532688</v>
      </c>
      <c r="M5221" s="6">
        <v>0.56999999999999995</v>
      </c>
      <c r="N5221" s="8">
        <f t="shared" si="245"/>
        <v>-1.7575044005929175E-2</v>
      </c>
    </row>
    <row r="5222" spans="1:14" x14ac:dyDescent="0.35">
      <c r="A5222" s="4">
        <v>2</v>
      </c>
      <c r="B5222" s="4">
        <f t="shared" si="243"/>
        <v>-0.15518246266652197</v>
      </c>
      <c r="G5222" s="4">
        <v>0</v>
      </c>
      <c r="H5222" s="4">
        <f t="shared" si="244"/>
        <v>0</v>
      </c>
      <c r="M5222" s="6">
        <v>0.93799999999999994</v>
      </c>
      <c r="N5222" s="8">
        <f t="shared" si="245"/>
        <v>11.586316405889526</v>
      </c>
    </row>
    <row r="5223" spans="1:14" x14ac:dyDescent="0.35">
      <c r="A5223" s="4">
        <v>2</v>
      </c>
      <c r="B5223" s="4">
        <f t="shared" si="243"/>
        <v>-0.15518246266652197</v>
      </c>
      <c r="G5223" s="4">
        <v>0</v>
      </c>
      <c r="H5223" s="4">
        <f t="shared" si="244"/>
        <v>0</v>
      </c>
      <c r="M5223" s="6">
        <v>0.59099999999999997</v>
      </c>
      <c r="N5223" s="8">
        <f t="shared" si="245"/>
        <v>-1.5621373716409846E-3</v>
      </c>
    </row>
    <row r="5224" spans="1:14" x14ac:dyDescent="0.35">
      <c r="A5224" s="4">
        <v>3</v>
      </c>
      <c r="B5224" s="4">
        <f t="shared" si="243"/>
        <v>-4.4986550222447359E-2</v>
      </c>
      <c r="G5224" s="4">
        <v>0</v>
      </c>
      <c r="H5224" s="4">
        <f t="shared" si="244"/>
        <v>0</v>
      </c>
      <c r="M5224" s="6">
        <v>0.78</v>
      </c>
      <c r="N5224" s="8">
        <f t="shared" si="245"/>
        <v>1.6415710029121442</v>
      </c>
    </row>
    <row r="5225" spans="1:14" x14ac:dyDescent="0.35">
      <c r="A5225" s="4">
        <v>2</v>
      </c>
      <c r="B5225" s="4">
        <f t="shared" si="243"/>
        <v>-0.15518246266652197</v>
      </c>
      <c r="G5225" s="4">
        <v>0</v>
      </c>
      <c r="H5225" s="4">
        <f t="shared" si="244"/>
        <v>0</v>
      </c>
      <c r="M5225" s="6">
        <v>0.39</v>
      </c>
      <c r="N5225" s="8">
        <f t="shared" si="245"/>
        <v>-3.3345083155568944</v>
      </c>
    </row>
    <row r="5226" spans="1:14" x14ac:dyDescent="0.35">
      <c r="A5226" s="4">
        <v>3</v>
      </c>
      <c r="B5226" s="4">
        <f t="shared" si="243"/>
        <v>-4.4986550222447359E-2</v>
      </c>
      <c r="G5226" s="4">
        <v>44</v>
      </c>
      <c r="H5226" s="4">
        <f t="shared" si="244"/>
        <v>3.3313790975410469</v>
      </c>
      <c r="M5226" s="6">
        <v>0.59799999999999998</v>
      </c>
      <c r="N5226" s="8">
        <f t="shared" si="245"/>
        <v>-3.1502279422650762E-4</v>
      </c>
    </row>
    <row r="5227" spans="1:14" x14ac:dyDescent="0.35">
      <c r="A5227" s="4">
        <v>3</v>
      </c>
      <c r="B5227" s="4">
        <f t="shared" si="243"/>
        <v>-4.4986550222447359E-2</v>
      </c>
      <c r="G5227" s="4">
        <v>51</v>
      </c>
      <c r="H5227" s="4">
        <f t="shared" si="244"/>
        <v>5.1877203309062425</v>
      </c>
      <c r="M5227" s="6">
        <v>0.46100000000000002</v>
      </c>
      <c r="N5227" s="8">
        <f t="shared" si="245"/>
        <v>-1.021877075778473</v>
      </c>
    </row>
    <row r="5228" spans="1:14" x14ac:dyDescent="0.35">
      <c r="A5228" s="4">
        <v>1</v>
      </c>
      <c r="B5228" s="4">
        <f t="shared" si="243"/>
        <v>-0.3718571701143138</v>
      </c>
      <c r="G5228" s="4">
        <v>0</v>
      </c>
      <c r="H5228" s="4">
        <f t="shared" si="244"/>
        <v>0</v>
      </c>
      <c r="M5228" s="6">
        <v>0.64800000000000002</v>
      </c>
      <c r="N5228" s="8">
        <f t="shared" si="245"/>
        <v>2.0735714741941285E-2</v>
      </c>
    </row>
    <row r="5229" spans="1:14" x14ac:dyDescent="0.35">
      <c r="A5229" s="4">
        <v>1</v>
      </c>
      <c r="B5229" s="4">
        <f t="shared" si="243"/>
        <v>-0.3718571701143138</v>
      </c>
      <c r="G5229" s="4">
        <v>78</v>
      </c>
      <c r="H5229" s="4">
        <f t="shared" si="244"/>
        <v>18.558797585183829</v>
      </c>
      <c r="M5229" s="6">
        <v>0.871</v>
      </c>
      <c r="N5229" s="8">
        <f t="shared" si="245"/>
        <v>5.8660519712678658</v>
      </c>
    </row>
    <row r="5230" spans="1:14" x14ac:dyDescent="0.35">
      <c r="A5230" s="4">
        <v>6</v>
      </c>
      <c r="B5230" s="4">
        <f t="shared" si="243"/>
        <v>6.8073778701327808E-3</v>
      </c>
      <c r="G5230" s="4">
        <v>73</v>
      </c>
      <c r="H5230" s="4">
        <f t="shared" si="244"/>
        <v>15.213691566351965</v>
      </c>
      <c r="M5230" s="6">
        <v>0.76600000000000001</v>
      </c>
      <c r="N5230" s="8">
        <f t="shared" si="245"/>
        <v>1.2726110674592019</v>
      </c>
    </row>
    <row r="5231" spans="1:14" x14ac:dyDescent="0.35">
      <c r="A5231" s="4">
        <v>1</v>
      </c>
      <c r="B5231" s="4">
        <f t="shared" si="243"/>
        <v>-0.3718571701143138</v>
      </c>
      <c r="G5231" s="4">
        <v>0</v>
      </c>
      <c r="H5231" s="4">
        <f t="shared" si="244"/>
        <v>0</v>
      </c>
      <c r="M5231" s="6">
        <v>0.875</v>
      </c>
      <c r="N5231" s="8">
        <f t="shared" si="245"/>
        <v>6.1377176211902942</v>
      </c>
    </row>
    <row r="5232" spans="1:14" x14ac:dyDescent="0.35">
      <c r="A5232" s="4">
        <v>1</v>
      </c>
      <c r="B5232" s="4">
        <f t="shared" si="243"/>
        <v>-0.3718571701143138</v>
      </c>
      <c r="G5232" s="4">
        <v>51</v>
      </c>
      <c r="H5232" s="4">
        <f t="shared" si="244"/>
        <v>5.1877203309062425</v>
      </c>
      <c r="M5232" s="6">
        <v>0.66400000000000003</v>
      </c>
      <c r="N5232" s="8">
        <f t="shared" si="245"/>
        <v>5.6807962058326139E-2</v>
      </c>
    </row>
    <row r="5233" spans="1:14" x14ac:dyDescent="0.35">
      <c r="A5233" s="4">
        <v>6</v>
      </c>
      <c r="B5233" s="4">
        <f t="shared" si="243"/>
        <v>6.8073778701327808E-3</v>
      </c>
      <c r="G5233" s="4">
        <v>0</v>
      </c>
      <c r="H5233" s="4">
        <f t="shared" si="244"/>
        <v>0</v>
      </c>
      <c r="M5233" s="6">
        <v>0.54400000000000004</v>
      </c>
      <c r="N5233" s="8">
        <f t="shared" si="245"/>
        <v>-8.4164204935821954E-2</v>
      </c>
    </row>
    <row r="5234" spans="1:14" x14ac:dyDescent="0.35">
      <c r="A5234" s="4">
        <v>8</v>
      </c>
      <c r="B5234" s="4">
        <f t="shared" si="243"/>
        <v>0.16908744968147643</v>
      </c>
      <c r="G5234" s="4">
        <v>0</v>
      </c>
      <c r="H5234" s="4">
        <f t="shared" si="244"/>
        <v>0</v>
      </c>
      <c r="M5234" s="6">
        <v>0.63400000000000001</v>
      </c>
      <c r="N5234" s="8">
        <f t="shared" si="245"/>
        <v>5.711705726987564E-3</v>
      </c>
    </row>
    <row r="5235" spans="1:14" x14ac:dyDescent="0.35">
      <c r="A5235" s="4">
        <v>1</v>
      </c>
      <c r="B5235" s="4">
        <f t="shared" si="243"/>
        <v>-0.3718571701143138</v>
      </c>
      <c r="G5235" s="4">
        <v>44</v>
      </c>
      <c r="H5235" s="4">
        <f t="shared" si="244"/>
        <v>3.3313790975410469</v>
      </c>
      <c r="M5235" s="6">
        <v>0.57499999999999996</v>
      </c>
      <c r="N5235" s="8">
        <f t="shared" si="245"/>
        <v>-1.1500021718208383E-2</v>
      </c>
    </row>
    <row r="5236" spans="1:14" x14ac:dyDescent="0.35">
      <c r="A5236" s="4">
        <v>3</v>
      </c>
      <c r="B5236" s="4">
        <f t="shared" si="243"/>
        <v>-4.4986550222447359E-2</v>
      </c>
      <c r="G5236" s="4">
        <v>69</v>
      </c>
      <c r="H5236" s="4">
        <f t="shared" si="244"/>
        <v>12.847342411181817</v>
      </c>
      <c r="M5236" s="6">
        <v>0.53700000000000003</v>
      </c>
      <c r="N5236" s="8">
        <f t="shared" si="245"/>
        <v>-0.11495096186507218</v>
      </c>
    </row>
    <row r="5237" spans="1:14" x14ac:dyDescent="0.35">
      <c r="A5237" s="4">
        <v>4</v>
      </c>
      <c r="B5237" s="4">
        <f t="shared" si="243"/>
        <v>-5.2615367038240336E-3</v>
      </c>
      <c r="G5237" s="4">
        <v>0</v>
      </c>
      <c r="H5237" s="4">
        <f t="shared" si="244"/>
        <v>0</v>
      </c>
      <c r="M5237" s="6">
        <v>0.57499999999999996</v>
      </c>
      <c r="N5237" s="8">
        <f t="shared" si="245"/>
        <v>-1.1500021718208383E-2</v>
      </c>
    </row>
    <row r="5238" spans="1:14" x14ac:dyDescent="0.35">
      <c r="A5238" s="4">
        <v>9</v>
      </c>
      <c r="B5238" s="4">
        <f t="shared" si="243"/>
        <v>0.39657640974683322</v>
      </c>
      <c r="G5238" s="4">
        <v>77</v>
      </c>
      <c r="H5238" s="4">
        <f t="shared" si="244"/>
        <v>17.854109850884047</v>
      </c>
      <c r="M5238" s="6">
        <v>0.58699999999999997</v>
      </c>
      <c r="N5238" s="8">
        <f t="shared" si="245"/>
        <v>-2.9520582096112398E-3</v>
      </c>
    </row>
    <row r="5239" spans="1:14" x14ac:dyDescent="0.35">
      <c r="A5239" s="4">
        <v>1</v>
      </c>
      <c r="B5239" s="4">
        <f t="shared" si="243"/>
        <v>-0.3718571701143138</v>
      </c>
      <c r="G5239" s="4">
        <v>69</v>
      </c>
      <c r="H5239" s="4">
        <f t="shared" si="244"/>
        <v>12.847342411181817</v>
      </c>
      <c r="M5239" s="6">
        <v>0.89300000000000002</v>
      </c>
      <c r="N5239" s="8">
        <f t="shared" si="245"/>
        <v>7.4642244381284675</v>
      </c>
    </row>
    <row r="5240" spans="1:14" x14ac:dyDescent="0.35">
      <c r="A5240" s="4">
        <v>5</v>
      </c>
      <c r="B5240" s="4">
        <f t="shared" si="243"/>
        <v>4.7396761401866345E-7</v>
      </c>
      <c r="G5240" s="4">
        <v>53</v>
      </c>
      <c r="H5240" s="4">
        <f t="shared" si="244"/>
        <v>5.8222873533130457</v>
      </c>
      <c r="M5240" s="6">
        <v>0.52500000000000002</v>
      </c>
      <c r="N5240" s="8">
        <f t="shared" si="245"/>
        <v>-0.18372581075899422</v>
      </c>
    </row>
    <row r="5241" spans="1:14" x14ac:dyDescent="0.35">
      <c r="A5241" s="4">
        <v>17</v>
      </c>
      <c r="B5241" s="4">
        <f t="shared" si="243"/>
        <v>10.481904552433241</v>
      </c>
      <c r="G5241" s="4">
        <v>0</v>
      </c>
      <c r="H5241" s="4">
        <f t="shared" si="244"/>
        <v>0</v>
      </c>
      <c r="M5241" s="6">
        <v>0.26700000000000002</v>
      </c>
      <c r="N5241" s="8">
        <f t="shared" si="245"/>
        <v>-12.766930767433438</v>
      </c>
    </row>
    <row r="5242" spans="1:14" x14ac:dyDescent="0.35">
      <c r="A5242" s="4">
        <v>1</v>
      </c>
      <c r="B5242" s="4">
        <f t="shared" si="243"/>
        <v>-0.3718571701143138</v>
      </c>
      <c r="G5242" s="4">
        <v>55</v>
      </c>
      <c r="H5242" s="4">
        <f t="shared" si="244"/>
        <v>6.5065997998848584</v>
      </c>
      <c r="M5242" s="6">
        <v>0.96199999999999997</v>
      </c>
      <c r="N5242" s="8">
        <f t="shared" si="245"/>
        <v>14.301887742167414</v>
      </c>
    </row>
    <row r="5243" spans="1:14" x14ac:dyDescent="0.35">
      <c r="A5243" s="4">
        <v>7</v>
      </c>
      <c r="B5243" s="4">
        <f t="shared" si="243"/>
        <v>5.1167071081998236E-2</v>
      </c>
      <c r="G5243" s="4">
        <v>0</v>
      </c>
      <c r="H5243" s="4">
        <f t="shared" si="244"/>
        <v>0</v>
      </c>
      <c r="M5243" s="6">
        <v>0.52900000000000003</v>
      </c>
      <c r="N5243" s="8">
        <f t="shared" si="245"/>
        <v>-0.15840094075004615</v>
      </c>
    </row>
    <row r="5244" spans="1:14" x14ac:dyDescent="0.35">
      <c r="A5244" s="4">
        <v>2</v>
      </c>
      <c r="B5244" s="4">
        <f t="shared" si="243"/>
        <v>-0.15518246266652197</v>
      </c>
      <c r="G5244" s="4">
        <v>1</v>
      </c>
      <c r="H5244" s="4">
        <f t="shared" si="244"/>
        <v>3.9108037865573909E-5</v>
      </c>
      <c r="M5244" s="6">
        <v>0.72899999999999998</v>
      </c>
      <c r="N5244" s="8">
        <f t="shared" si="245"/>
        <v>0.57183239834892741</v>
      </c>
    </row>
    <row r="5245" spans="1:14" x14ac:dyDescent="0.35">
      <c r="A5245" s="4">
        <v>6</v>
      </c>
      <c r="B5245" s="4">
        <f t="shared" si="243"/>
        <v>6.8073778701327808E-3</v>
      </c>
      <c r="G5245" s="4">
        <v>59</v>
      </c>
      <c r="H5245" s="4">
        <f t="shared" si="244"/>
        <v>8.0319697087937048</v>
      </c>
      <c r="M5245" s="6">
        <v>0.77</v>
      </c>
      <c r="N5245" s="8">
        <f t="shared" si="245"/>
        <v>1.3716846536612075</v>
      </c>
    </row>
    <row r="5246" spans="1:14" x14ac:dyDescent="0.35">
      <c r="A5246" s="4">
        <v>13</v>
      </c>
      <c r="B5246" s="4">
        <f t="shared" si="243"/>
        <v>3.1223759862323677</v>
      </c>
      <c r="G5246" s="4">
        <v>82</v>
      </c>
      <c r="H5246" s="4">
        <f t="shared" si="244"/>
        <v>21.562920621865757</v>
      </c>
      <c r="M5246" s="6">
        <v>0.65600000000000003</v>
      </c>
      <c r="N5246" s="8">
        <f t="shared" si="245"/>
        <v>3.579793816935227E-2</v>
      </c>
    </row>
    <row r="5247" spans="1:14" x14ac:dyDescent="0.35">
      <c r="A5247" s="4">
        <v>12</v>
      </c>
      <c r="B5247" s="4">
        <f t="shared" si="243"/>
        <v>2.0965337395208357</v>
      </c>
      <c r="G5247" s="4">
        <v>0</v>
      </c>
      <c r="H5247" s="4">
        <f t="shared" si="244"/>
        <v>0</v>
      </c>
      <c r="M5247" s="6">
        <v>0.46700000000000003</v>
      </c>
      <c r="N5247" s="8">
        <f t="shared" si="245"/>
        <v>-0.90172852611340948</v>
      </c>
    </row>
    <row r="5248" spans="1:14" x14ac:dyDescent="0.35">
      <c r="A5248" s="4">
        <v>2</v>
      </c>
      <c r="B5248" s="4">
        <f t="shared" si="243"/>
        <v>-0.15518246266652197</v>
      </c>
      <c r="G5248" s="4">
        <v>0</v>
      </c>
      <c r="H5248" s="4">
        <f t="shared" si="244"/>
        <v>0</v>
      </c>
      <c r="M5248" s="6">
        <v>0.83699999999999997</v>
      </c>
      <c r="N5248" s="8">
        <f t="shared" si="245"/>
        <v>3.8729333340590069</v>
      </c>
    </row>
    <row r="5249" spans="1:14" x14ac:dyDescent="0.35">
      <c r="A5249" s="4">
        <v>3</v>
      </c>
      <c r="B5249" s="4">
        <f t="shared" si="243"/>
        <v>-4.4986550222447359E-2</v>
      </c>
      <c r="G5249" s="4">
        <v>0</v>
      </c>
      <c r="H5249" s="4">
        <f t="shared" si="244"/>
        <v>0</v>
      </c>
      <c r="M5249" s="6">
        <v>0.43</v>
      </c>
      <c r="N5249" s="8">
        <f t="shared" si="245"/>
        <v>-1.8147716709018742</v>
      </c>
    </row>
    <row r="5250" spans="1:14" x14ac:dyDescent="0.35">
      <c r="A5250" s="4">
        <v>15</v>
      </c>
      <c r="B5250" s="4">
        <f t="shared" ref="B5250:B5313" si="246">((A5250-E$3)/E$4)^3</f>
        <v>6.0788925613053229</v>
      </c>
      <c r="G5250" s="4">
        <v>0</v>
      </c>
      <c r="H5250" s="4">
        <f t="shared" ref="H5250:H5313" si="247">((G5250-K$3)/K$4)^3</f>
        <v>0</v>
      </c>
      <c r="M5250" s="6">
        <v>0.7</v>
      </c>
      <c r="N5250" s="8">
        <f t="shared" ref="N5250:N5313" si="248">((M5250-Q$3)/Q$4)^3</f>
        <v>0.25149504363676362</v>
      </c>
    </row>
    <row r="5251" spans="1:14" x14ac:dyDescent="0.35">
      <c r="A5251" s="4">
        <v>8</v>
      </c>
      <c r="B5251" s="4">
        <f t="shared" si="246"/>
        <v>0.16908744968147643</v>
      </c>
      <c r="G5251" s="4">
        <v>0</v>
      </c>
      <c r="H5251" s="4">
        <f t="shared" si="247"/>
        <v>0</v>
      </c>
      <c r="M5251" s="6">
        <v>0.47599999999999998</v>
      </c>
      <c r="N5251" s="8">
        <f t="shared" si="248"/>
        <v>-0.73976399017819927</v>
      </c>
    </row>
    <row r="5252" spans="1:14" x14ac:dyDescent="0.35">
      <c r="A5252" s="4">
        <v>2</v>
      </c>
      <c r="B5252" s="4">
        <f t="shared" si="246"/>
        <v>-0.15518246266652197</v>
      </c>
      <c r="G5252" s="4">
        <v>73</v>
      </c>
      <c r="H5252" s="4">
        <f t="shared" si="247"/>
        <v>15.213691566351965</v>
      </c>
      <c r="M5252" s="6">
        <v>0.55000000000000004</v>
      </c>
      <c r="N5252" s="8">
        <f t="shared" si="248"/>
        <v>-6.2620136932312914E-2</v>
      </c>
    </row>
    <row r="5253" spans="1:14" x14ac:dyDescent="0.35">
      <c r="A5253" s="4">
        <v>6</v>
      </c>
      <c r="B5253" s="4">
        <f t="shared" si="246"/>
        <v>6.8073778701327808E-3</v>
      </c>
      <c r="G5253" s="4">
        <v>0</v>
      </c>
      <c r="H5253" s="4">
        <f t="shared" si="247"/>
        <v>0</v>
      </c>
      <c r="M5253" s="6">
        <v>0.77</v>
      </c>
      <c r="N5253" s="8">
        <f t="shared" si="248"/>
        <v>1.3716846536612075</v>
      </c>
    </row>
    <row r="5254" spans="1:14" x14ac:dyDescent="0.35">
      <c r="A5254" s="4">
        <v>2</v>
      </c>
      <c r="B5254" s="4">
        <f t="shared" si="246"/>
        <v>-0.15518246266652197</v>
      </c>
      <c r="G5254" s="4">
        <v>0</v>
      </c>
      <c r="H5254" s="4">
        <f t="shared" si="247"/>
        <v>0</v>
      </c>
      <c r="M5254" s="6">
        <v>0.46100000000000002</v>
      </c>
      <c r="N5254" s="8">
        <f t="shared" si="248"/>
        <v>-1.021877075778473</v>
      </c>
    </row>
    <row r="5255" spans="1:14" x14ac:dyDescent="0.35">
      <c r="A5255" s="4">
        <v>11</v>
      </c>
      <c r="B5255" s="4">
        <f t="shared" si="246"/>
        <v>1.3242916585882474</v>
      </c>
      <c r="G5255" s="4">
        <v>0</v>
      </c>
      <c r="H5255" s="4">
        <f t="shared" si="247"/>
        <v>0</v>
      </c>
      <c r="M5255" s="6">
        <v>0.318</v>
      </c>
      <c r="N5255" s="8">
        <f t="shared" si="248"/>
        <v>-7.8517627203918439</v>
      </c>
    </row>
    <row r="5256" spans="1:14" x14ac:dyDescent="0.35">
      <c r="A5256" s="4">
        <v>4</v>
      </c>
      <c r="B5256" s="4">
        <f t="shared" si="246"/>
        <v>-5.2615367038240336E-3</v>
      </c>
      <c r="G5256" s="4">
        <v>0</v>
      </c>
      <c r="H5256" s="4">
        <f t="shared" si="247"/>
        <v>0</v>
      </c>
      <c r="M5256" s="6">
        <v>0.54800000000000004</v>
      </c>
      <c r="N5256" s="8">
        <f t="shared" si="248"/>
        <v>-6.933296535574654E-2</v>
      </c>
    </row>
    <row r="5257" spans="1:14" x14ac:dyDescent="0.35">
      <c r="A5257" s="4">
        <v>2</v>
      </c>
      <c r="B5257" s="4">
        <f t="shared" si="246"/>
        <v>-0.15518246266652197</v>
      </c>
      <c r="G5257" s="4">
        <v>0</v>
      </c>
      <c r="H5257" s="4">
        <f t="shared" si="247"/>
        <v>0</v>
      </c>
      <c r="M5257" s="6">
        <v>0.69</v>
      </c>
      <c r="N5257" s="8">
        <f t="shared" si="248"/>
        <v>0.17812971565250621</v>
      </c>
    </row>
    <row r="5258" spans="1:14" x14ac:dyDescent="0.35">
      <c r="A5258" s="4">
        <v>17</v>
      </c>
      <c r="B5258" s="4">
        <f t="shared" si="246"/>
        <v>10.481904552433241</v>
      </c>
      <c r="G5258" s="4">
        <v>0</v>
      </c>
      <c r="H5258" s="4">
        <f t="shared" si="247"/>
        <v>0</v>
      </c>
      <c r="M5258" s="6">
        <v>0.74299999999999999</v>
      </c>
      <c r="N5258" s="8">
        <f t="shared" si="248"/>
        <v>0.79401847442984885</v>
      </c>
    </row>
    <row r="5259" spans="1:14" x14ac:dyDescent="0.35">
      <c r="A5259" s="4">
        <v>5</v>
      </c>
      <c r="B5259" s="4">
        <f t="shared" si="246"/>
        <v>4.7396761401866345E-7</v>
      </c>
      <c r="G5259" s="4">
        <v>0</v>
      </c>
      <c r="H5259" s="4">
        <f t="shared" si="247"/>
        <v>0</v>
      </c>
      <c r="M5259" s="6">
        <v>0.76400000000000001</v>
      </c>
      <c r="N5259" s="8">
        <f t="shared" si="248"/>
        <v>1.2249154758142891</v>
      </c>
    </row>
    <row r="5260" spans="1:14" x14ac:dyDescent="0.35">
      <c r="A5260" s="4">
        <v>4</v>
      </c>
      <c r="B5260" s="4">
        <f t="shared" si="246"/>
        <v>-5.2615367038240336E-3</v>
      </c>
      <c r="G5260" s="4">
        <v>0</v>
      </c>
      <c r="H5260" s="4">
        <f t="shared" si="247"/>
        <v>0</v>
      </c>
      <c r="M5260" s="6">
        <v>0.64600000000000002</v>
      </c>
      <c r="N5260" s="8">
        <f t="shared" si="248"/>
        <v>1.7783515192495259E-2</v>
      </c>
    </row>
    <row r="5261" spans="1:14" x14ac:dyDescent="0.35">
      <c r="A5261" s="4">
        <v>4</v>
      </c>
      <c r="B5261" s="4">
        <f t="shared" si="246"/>
        <v>-5.2615367038240336E-3</v>
      </c>
      <c r="G5261" s="4">
        <v>64</v>
      </c>
      <c r="H5261" s="4">
        <f t="shared" si="247"/>
        <v>10.251937478233007</v>
      </c>
      <c r="M5261" s="6">
        <v>0.57999999999999996</v>
      </c>
      <c r="N5261" s="8">
        <f t="shared" si="248"/>
        <v>-7.0162184967356919E-3</v>
      </c>
    </row>
    <row r="5262" spans="1:14" x14ac:dyDescent="0.35">
      <c r="A5262" s="4">
        <v>14</v>
      </c>
      <c r="B5262" s="4">
        <f t="shared" si="246"/>
        <v>4.4378262948011065</v>
      </c>
      <c r="G5262" s="4">
        <v>0</v>
      </c>
      <c r="H5262" s="4">
        <f t="shared" si="247"/>
        <v>0</v>
      </c>
      <c r="M5262" s="6">
        <v>0.308</v>
      </c>
      <c r="N5262" s="8">
        <f t="shared" si="248"/>
        <v>-8.6925685507041148</v>
      </c>
    </row>
    <row r="5263" spans="1:14" x14ac:dyDescent="0.35">
      <c r="A5263" s="4">
        <v>4</v>
      </c>
      <c r="B5263" s="4">
        <f t="shared" si="246"/>
        <v>-5.2615367038240336E-3</v>
      </c>
      <c r="G5263" s="4">
        <v>0</v>
      </c>
      <c r="H5263" s="4">
        <f t="shared" si="247"/>
        <v>0</v>
      </c>
      <c r="M5263" s="6">
        <v>0.66200000000000003</v>
      </c>
      <c r="N5263" s="8">
        <f t="shared" si="248"/>
        <v>5.0943722285945334E-2</v>
      </c>
    </row>
    <row r="5264" spans="1:14" x14ac:dyDescent="0.35">
      <c r="A5264" s="4">
        <v>6</v>
      </c>
      <c r="B5264" s="4">
        <f t="shared" si="246"/>
        <v>6.8073778701327808E-3</v>
      </c>
      <c r="G5264" s="4">
        <v>64</v>
      </c>
      <c r="H5264" s="4">
        <f t="shared" si="247"/>
        <v>10.251937478233007</v>
      </c>
      <c r="M5264" s="6">
        <v>0.44900000000000001</v>
      </c>
      <c r="N5264" s="8">
        <f t="shared" si="248"/>
        <v>-1.2932664345467573</v>
      </c>
    </row>
    <row r="5265" spans="1:14" x14ac:dyDescent="0.35">
      <c r="A5265" s="4">
        <v>8</v>
      </c>
      <c r="B5265" s="4">
        <f t="shared" si="246"/>
        <v>0.16908744968147643</v>
      </c>
      <c r="G5265" s="4">
        <v>33</v>
      </c>
      <c r="H5265" s="4">
        <f t="shared" si="247"/>
        <v>1.4054255567751295</v>
      </c>
      <c r="M5265" s="6">
        <v>0.71299999999999997</v>
      </c>
      <c r="N5265" s="8">
        <f t="shared" si="248"/>
        <v>0.37376876024411665</v>
      </c>
    </row>
    <row r="5266" spans="1:14" x14ac:dyDescent="0.35">
      <c r="A5266" s="4">
        <v>9</v>
      </c>
      <c r="B5266" s="4">
        <f t="shared" si="246"/>
        <v>0.39657640974683322</v>
      </c>
      <c r="G5266" s="4">
        <v>57</v>
      </c>
      <c r="H5266" s="4">
        <f t="shared" si="247"/>
        <v>7.2425348564392262</v>
      </c>
      <c r="M5266" s="6">
        <v>0.59699999999999998</v>
      </c>
      <c r="N5266" s="8">
        <f t="shared" si="248"/>
        <v>-4.201563715793461E-4</v>
      </c>
    </row>
    <row r="5267" spans="1:14" x14ac:dyDescent="0.35">
      <c r="A5267" s="4">
        <v>10</v>
      </c>
      <c r="B5267" s="4">
        <f t="shared" si="246"/>
        <v>0.76964184735633479</v>
      </c>
      <c r="G5267" s="4">
        <v>0</v>
      </c>
      <c r="H5267" s="4">
        <f t="shared" si="247"/>
        <v>0</v>
      </c>
      <c r="M5267" s="6">
        <v>0.48499999999999999</v>
      </c>
      <c r="N5267" s="8">
        <f t="shared" si="248"/>
        <v>-0.59845673535895438</v>
      </c>
    </row>
    <row r="5268" spans="1:14" x14ac:dyDescent="0.35">
      <c r="A5268" s="4">
        <v>1</v>
      </c>
      <c r="B5268" s="4">
        <f t="shared" si="246"/>
        <v>-0.3718571701143138</v>
      </c>
      <c r="G5268" s="4">
        <v>27</v>
      </c>
      <c r="H5268" s="4">
        <f t="shared" si="247"/>
        <v>0.76976350930809112</v>
      </c>
      <c r="M5268" s="6">
        <v>0.68</v>
      </c>
      <c r="N5268" s="8">
        <f t="shared" si="248"/>
        <v>0.12063045172314857</v>
      </c>
    </row>
    <row r="5269" spans="1:14" x14ac:dyDescent="0.35">
      <c r="A5269" s="4">
        <v>2</v>
      </c>
      <c r="B5269" s="4">
        <f t="shared" si="246"/>
        <v>-0.15518246266652197</v>
      </c>
      <c r="G5269" s="4">
        <v>64</v>
      </c>
      <c r="H5269" s="4">
        <f t="shared" si="247"/>
        <v>10.251937478233007</v>
      </c>
      <c r="M5269" s="6">
        <v>0.73</v>
      </c>
      <c r="N5269" s="8">
        <f t="shared" si="248"/>
        <v>0.58611866437100968</v>
      </c>
    </row>
    <row r="5270" spans="1:14" x14ac:dyDescent="0.35">
      <c r="A5270" s="4">
        <v>2</v>
      </c>
      <c r="B5270" s="4">
        <f t="shared" si="246"/>
        <v>-0.15518246266652197</v>
      </c>
      <c r="G5270" s="4">
        <v>0</v>
      </c>
      <c r="H5270" s="4">
        <f t="shared" si="247"/>
        <v>0</v>
      </c>
      <c r="M5270" s="6">
        <v>0.90100000000000002</v>
      </c>
      <c r="N5270" s="8">
        <f t="shared" si="248"/>
        <v>8.1104257201432421</v>
      </c>
    </row>
    <row r="5271" spans="1:14" x14ac:dyDescent="0.35">
      <c r="A5271" s="4">
        <v>1</v>
      </c>
      <c r="B5271" s="4">
        <f t="shared" si="246"/>
        <v>-0.3718571701143138</v>
      </c>
      <c r="G5271" s="4">
        <v>29</v>
      </c>
      <c r="H5271" s="4">
        <f t="shared" si="247"/>
        <v>0.95380593550348169</v>
      </c>
      <c r="M5271" s="6">
        <v>0.66900000000000004</v>
      </c>
      <c r="N5271" s="8">
        <f t="shared" si="248"/>
        <v>7.3399380404107067E-2</v>
      </c>
    </row>
    <row r="5272" spans="1:14" x14ac:dyDescent="0.35">
      <c r="A5272" s="4">
        <v>4</v>
      </c>
      <c r="B5272" s="4">
        <f t="shared" si="246"/>
        <v>-5.2615367038240336E-3</v>
      </c>
      <c r="G5272" s="4">
        <v>68</v>
      </c>
      <c r="H5272" s="4">
        <f t="shared" si="247"/>
        <v>12.296818562148129</v>
      </c>
      <c r="M5272" s="6">
        <v>0.72099999999999997</v>
      </c>
      <c r="N5272" s="8">
        <f t="shared" si="248"/>
        <v>0.46580577855570798</v>
      </c>
    </row>
    <row r="5273" spans="1:14" x14ac:dyDescent="0.35">
      <c r="A5273" s="4">
        <v>13</v>
      </c>
      <c r="B5273" s="4">
        <f t="shared" si="246"/>
        <v>3.1223759862323677</v>
      </c>
      <c r="G5273" s="4">
        <v>46</v>
      </c>
      <c r="H5273" s="4">
        <f t="shared" si="247"/>
        <v>3.8066199736835009</v>
      </c>
      <c r="M5273" s="6">
        <v>0.54400000000000004</v>
      </c>
      <c r="N5273" s="8">
        <f t="shared" si="248"/>
        <v>-8.4164204935821954E-2</v>
      </c>
    </row>
    <row r="5274" spans="1:14" x14ac:dyDescent="0.35">
      <c r="A5274" s="4">
        <v>4</v>
      </c>
      <c r="B5274" s="4">
        <f t="shared" si="246"/>
        <v>-5.2615367038240336E-3</v>
      </c>
      <c r="G5274" s="4">
        <v>31</v>
      </c>
      <c r="H5274" s="4">
        <f t="shared" si="247"/>
        <v>1.1650675560533121</v>
      </c>
      <c r="M5274" s="6">
        <v>0.57999999999999996</v>
      </c>
      <c r="N5274" s="8">
        <f t="shared" si="248"/>
        <v>-7.0162184967356919E-3</v>
      </c>
    </row>
    <row r="5275" spans="1:14" x14ac:dyDescent="0.35">
      <c r="A5275" s="4">
        <v>1</v>
      </c>
      <c r="B5275" s="4">
        <f t="shared" si="246"/>
        <v>-0.3718571701143138</v>
      </c>
      <c r="G5275" s="4">
        <v>0</v>
      </c>
      <c r="H5275" s="4">
        <f t="shared" si="247"/>
        <v>0</v>
      </c>
      <c r="M5275" s="6">
        <v>0.57399999999999995</v>
      </c>
      <c r="N5275" s="8">
        <f t="shared" si="248"/>
        <v>-1.2579996149471865E-2</v>
      </c>
    </row>
    <row r="5276" spans="1:14" x14ac:dyDescent="0.35">
      <c r="A5276" s="4">
        <v>4</v>
      </c>
      <c r="B5276" s="4">
        <f t="shared" si="246"/>
        <v>-5.2615367038240336E-3</v>
      </c>
      <c r="G5276" s="4">
        <v>0</v>
      </c>
      <c r="H5276" s="4">
        <f t="shared" si="247"/>
        <v>0</v>
      </c>
      <c r="M5276" s="6">
        <v>0.84199999999999997</v>
      </c>
      <c r="N5276" s="8">
        <f t="shared" si="248"/>
        <v>4.1321118667172705</v>
      </c>
    </row>
    <row r="5277" spans="1:14" x14ac:dyDescent="0.35">
      <c r="A5277" s="4">
        <v>25</v>
      </c>
      <c r="B5277" s="4">
        <f t="shared" si="246"/>
        <v>48.320170050017083</v>
      </c>
      <c r="G5277" s="4">
        <v>24</v>
      </c>
      <c r="H5277" s="4">
        <f t="shared" si="247"/>
        <v>0.54062951545369364</v>
      </c>
      <c r="M5277" s="6">
        <v>0.33400000000000002</v>
      </c>
      <c r="N5277" s="8">
        <f t="shared" si="248"/>
        <v>-6.6222452975292292</v>
      </c>
    </row>
    <row r="5278" spans="1:14" x14ac:dyDescent="0.35">
      <c r="A5278" s="4">
        <v>8</v>
      </c>
      <c r="B5278" s="4">
        <f t="shared" si="246"/>
        <v>0.16908744968147643</v>
      </c>
      <c r="G5278" s="4">
        <v>75</v>
      </c>
      <c r="H5278" s="4">
        <f t="shared" si="247"/>
        <v>16.498703474538985</v>
      </c>
      <c r="M5278" s="6">
        <v>0.47599999999999998</v>
      </c>
      <c r="N5278" s="8">
        <f t="shared" si="248"/>
        <v>-0.73976399017819927</v>
      </c>
    </row>
    <row r="5279" spans="1:14" x14ac:dyDescent="0.35">
      <c r="A5279" s="4">
        <v>6</v>
      </c>
      <c r="B5279" s="4">
        <f t="shared" si="246"/>
        <v>6.8073778701327808E-3</v>
      </c>
      <c r="G5279" s="4">
        <v>0</v>
      </c>
      <c r="H5279" s="4">
        <f t="shared" si="247"/>
        <v>0</v>
      </c>
      <c r="M5279" s="6">
        <v>0.44900000000000001</v>
      </c>
      <c r="N5279" s="8">
        <f t="shared" si="248"/>
        <v>-1.2932664345467573</v>
      </c>
    </row>
    <row r="5280" spans="1:14" x14ac:dyDescent="0.35">
      <c r="A5280" s="4">
        <v>1</v>
      </c>
      <c r="B5280" s="4">
        <f t="shared" si="246"/>
        <v>-0.3718571701143138</v>
      </c>
      <c r="G5280" s="4">
        <v>33</v>
      </c>
      <c r="H5280" s="4">
        <f t="shared" si="247"/>
        <v>1.4054255567751295</v>
      </c>
      <c r="M5280" s="6">
        <v>0.71099999999999997</v>
      </c>
      <c r="N5280" s="8">
        <f t="shared" si="248"/>
        <v>0.35282939338301084</v>
      </c>
    </row>
    <row r="5281" spans="1:14" x14ac:dyDescent="0.35">
      <c r="A5281" s="4">
        <v>2</v>
      </c>
      <c r="B5281" s="4">
        <f t="shared" si="246"/>
        <v>-0.15518246266652197</v>
      </c>
      <c r="G5281" s="4">
        <v>36</v>
      </c>
      <c r="H5281" s="4">
        <f t="shared" si="247"/>
        <v>1.8246246146562157</v>
      </c>
      <c r="M5281" s="6">
        <v>0.43099999999999999</v>
      </c>
      <c r="N5281" s="8">
        <f t="shared" si="248"/>
        <v>-1.7843444470890499</v>
      </c>
    </row>
    <row r="5282" spans="1:14" x14ac:dyDescent="0.35">
      <c r="A5282" s="4">
        <v>4</v>
      </c>
      <c r="B5282" s="4">
        <f t="shared" si="246"/>
        <v>-5.2615367038240336E-3</v>
      </c>
      <c r="G5282" s="4">
        <v>51</v>
      </c>
      <c r="H5282" s="4">
        <f t="shared" si="247"/>
        <v>5.1877203309062425</v>
      </c>
      <c r="M5282" s="6">
        <v>0.38300000000000001</v>
      </c>
      <c r="N5282" s="8">
        <f t="shared" si="248"/>
        <v>-3.6662642937210226</v>
      </c>
    </row>
    <row r="5283" spans="1:14" x14ac:dyDescent="0.35">
      <c r="A5283" s="4">
        <v>6</v>
      </c>
      <c r="B5283" s="4">
        <f t="shared" si="246"/>
        <v>6.8073778701327808E-3</v>
      </c>
      <c r="G5283" s="4">
        <v>39</v>
      </c>
      <c r="H5283" s="4">
        <f t="shared" si="247"/>
        <v>2.3198496981479786</v>
      </c>
      <c r="M5283" s="6">
        <v>0.56200000000000006</v>
      </c>
      <c r="N5283" s="8">
        <f t="shared" si="248"/>
        <v>-3.1207950400583155E-2</v>
      </c>
    </row>
    <row r="5284" spans="1:14" x14ac:dyDescent="0.35">
      <c r="A5284" s="4">
        <v>5</v>
      </c>
      <c r="B5284" s="4">
        <f t="shared" si="246"/>
        <v>4.7396761401866345E-7</v>
      </c>
      <c r="G5284" s="4">
        <v>0</v>
      </c>
      <c r="H5284" s="4">
        <f t="shared" si="247"/>
        <v>0</v>
      </c>
      <c r="M5284" s="6">
        <v>0.80200000000000005</v>
      </c>
      <c r="N5284" s="8">
        <f t="shared" si="248"/>
        <v>2.35513276485089</v>
      </c>
    </row>
    <row r="5285" spans="1:14" x14ac:dyDescent="0.35">
      <c r="A5285" s="4">
        <v>2</v>
      </c>
      <c r="B5285" s="4">
        <f t="shared" si="246"/>
        <v>-0.15518246266652197</v>
      </c>
      <c r="G5285" s="4">
        <v>40</v>
      </c>
      <c r="H5285" s="4">
        <f t="shared" si="247"/>
        <v>2.5029144233967302</v>
      </c>
      <c r="M5285" s="6">
        <v>0.73</v>
      </c>
      <c r="N5285" s="8">
        <f t="shared" si="248"/>
        <v>0.58611866437100968</v>
      </c>
    </row>
    <row r="5286" spans="1:14" x14ac:dyDescent="0.35">
      <c r="A5286" s="4">
        <v>2</v>
      </c>
      <c r="B5286" s="4">
        <f t="shared" si="246"/>
        <v>-0.15518246266652197</v>
      </c>
      <c r="G5286" s="4">
        <v>0</v>
      </c>
      <c r="H5286" s="4">
        <f t="shared" si="247"/>
        <v>0</v>
      </c>
      <c r="M5286" s="6">
        <v>0.64200000000000002</v>
      </c>
      <c r="N5286" s="8">
        <f t="shared" si="248"/>
        <v>1.2746888648759655E-2</v>
      </c>
    </row>
    <row r="5287" spans="1:14" x14ac:dyDescent="0.35">
      <c r="A5287" s="4">
        <v>9</v>
      </c>
      <c r="B5287" s="4">
        <f t="shared" si="246"/>
        <v>0.39657640974683322</v>
      </c>
      <c r="G5287" s="4">
        <v>37</v>
      </c>
      <c r="H5287" s="4">
        <f t="shared" si="247"/>
        <v>1.9809394420049145</v>
      </c>
      <c r="M5287" s="6">
        <v>0.40600000000000003</v>
      </c>
      <c r="N5287" s="8">
        <f t="shared" si="248"/>
        <v>-2.6526568074351382</v>
      </c>
    </row>
    <row r="5288" spans="1:14" x14ac:dyDescent="0.35">
      <c r="A5288" s="4">
        <v>1</v>
      </c>
      <c r="B5288" s="4">
        <f t="shared" si="246"/>
        <v>-0.3718571701143138</v>
      </c>
      <c r="G5288" s="4">
        <v>0</v>
      </c>
      <c r="H5288" s="4">
        <f t="shared" si="247"/>
        <v>0</v>
      </c>
      <c r="M5288" s="6">
        <v>0.8</v>
      </c>
      <c r="N5288" s="8">
        <f t="shared" si="248"/>
        <v>2.2830694004445364</v>
      </c>
    </row>
    <row r="5289" spans="1:14" x14ac:dyDescent="0.35">
      <c r="A5289" s="4">
        <v>6</v>
      </c>
      <c r="B5289" s="4">
        <f t="shared" si="246"/>
        <v>6.8073778701327808E-3</v>
      </c>
      <c r="G5289" s="4">
        <v>49</v>
      </c>
      <c r="H5289" s="4">
        <f t="shared" si="247"/>
        <v>4.6010215468469022</v>
      </c>
      <c r="M5289" s="6">
        <v>0.72299999999999998</v>
      </c>
      <c r="N5289" s="8">
        <f t="shared" si="248"/>
        <v>0.49096224586020615</v>
      </c>
    </row>
    <row r="5290" spans="1:14" x14ac:dyDescent="0.35">
      <c r="A5290" s="4">
        <v>1</v>
      </c>
      <c r="B5290" s="4">
        <f t="shared" si="246"/>
        <v>-0.3718571701143138</v>
      </c>
      <c r="G5290" s="4">
        <v>53</v>
      </c>
      <c r="H5290" s="4">
        <f t="shared" si="247"/>
        <v>5.8222873533130457</v>
      </c>
      <c r="M5290" s="6">
        <v>0.66400000000000003</v>
      </c>
      <c r="N5290" s="8">
        <f t="shared" si="248"/>
        <v>5.6807962058326139E-2</v>
      </c>
    </row>
    <row r="5291" spans="1:14" x14ac:dyDescent="0.35">
      <c r="A5291" s="4">
        <v>4</v>
      </c>
      <c r="B5291" s="4">
        <f t="shared" si="246"/>
        <v>-5.2615367038240336E-3</v>
      </c>
      <c r="G5291" s="4">
        <v>0</v>
      </c>
      <c r="H5291" s="4">
        <f t="shared" si="247"/>
        <v>0</v>
      </c>
      <c r="M5291" s="6">
        <v>0.79400000000000004</v>
      </c>
      <c r="N5291" s="8">
        <f t="shared" si="248"/>
        <v>2.0757287532381561</v>
      </c>
    </row>
    <row r="5292" spans="1:14" x14ac:dyDescent="0.35">
      <c r="A5292" s="4">
        <v>1</v>
      </c>
      <c r="B5292" s="4">
        <f t="shared" si="246"/>
        <v>-0.3718571701143138</v>
      </c>
      <c r="G5292" s="4">
        <v>0</v>
      </c>
      <c r="H5292" s="4">
        <f t="shared" si="247"/>
        <v>0</v>
      </c>
      <c r="M5292" s="6">
        <v>0.54400000000000004</v>
      </c>
      <c r="N5292" s="8">
        <f t="shared" si="248"/>
        <v>-8.4164204935821954E-2</v>
      </c>
    </row>
    <row r="5293" spans="1:14" x14ac:dyDescent="0.35">
      <c r="A5293" s="4">
        <v>5</v>
      </c>
      <c r="B5293" s="4">
        <f t="shared" si="246"/>
        <v>4.7396761401866345E-7</v>
      </c>
      <c r="G5293" s="4">
        <v>50</v>
      </c>
      <c r="H5293" s="4">
        <f t="shared" si="247"/>
        <v>4.8885047331967373</v>
      </c>
      <c r="M5293" s="6">
        <v>0.84299999999999997</v>
      </c>
      <c r="N5293" s="8">
        <f t="shared" si="248"/>
        <v>4.1852973277814058</v>
      </c>
    </row>
    <row r="5294" spans="1:14" x14ac:dyDescent="0.35">
      <c r="A5294" s="4">
        <v>1</v>
      </c>
      <c r="B5294" s="4">
        <f t="shared" si="246"/>
        <v>-0.3718571701143138</v>
      </c>
      <c r="G5294" s="4">
        <v>30</v>
      </c>
      <c r="H5294" s="4">
        <f t="shared" si="247"/>
        <v>1.0559170223704955</v>
      </c>
      <c r="M5294" s="6">
        <v>0.49</v>
      </c>
      <c r="N5294" s="8">
        <f t="shared" si="248"/>
        <v>-0.52835996863041379</v>
      </c>
    </row>
    <row r="5295" spans="1:14" x14ac:dyDescent="0.35">
      <c r="A5295" s="4">
        <v>1</v>
      </c>
      <c r="B5295" s="4">
        <f t="shared" si="246"/>
        <v>-0.3718571701143138</v>
      </c>
      <c r="G5295" s="4">
        <v>48</v>
      </c>
      <c r="H5295" s="4">
        <f t="shared" si="247"/>
        <v>4.3250361236295491</v>
      </c>
      <c r="M5295" s="6">
        <v>0.20599999999999999</v>
      </c>
      <c r="N5295" s="8">
        <f t="shared" si="248"/>
        <v>-20.919188479065827</v>
      </c>
    </row>
    <row r="5296" spans="1:14" x14ac:dyDescent="0.35">
      <c r="A5296" s="4">
        <v>4</v>
      </c>
      <c r="B5296" s="4">
        <f t="shared" si="246"/>
        <v>-5.2615367038240336E-3</v>
      </c>
      <c r="G5296" s="4">
        <v>71</v>
      </c>
      <c r="H5296" s="4">
        <f t="shared" si="247"/>
        <v>13.997196940505422</v>
      </c>
      <c r="M5296" s="6">
        <v>0.68500000000000005</v>
      </c>
      <c r="N5296" s="8">
        <f t="shared" si="248"/>
        <v>0.14751764600879086</v>
      </c>
    </row>
    <row r="5297" spans="1:14" x14ac:dyDescent="0.35">
      <c r="A5297" s="4">
        <v>12</v>
      </c>
      <c r="B5297" s="4">
        <f t="shared" si="246"/>
        <v>2.0965337395208357</v>
      </c>
      <c r="G5297" s="4">
        <v>32</v>
      </c>
      <c r="H5297" s="4">
        <f t="shared" si="247"/>
        <v>1.2814921847791259</v>
      </c>
      <c r="M5297" s="6">
        <v>0.56200000000000006</v>
      </c>
      <c r="N5297" s="8">
        <f t="shared" si="248"/>
        <v>-3.1207950400583155E-2</v>
      </c>
    </row>
    <row r="5298" spans="1:14" x14ac:dyDescent="0.35">
      <c r="A5298" s="4">
        <v>9</v>
      </c>
      <c r="B5298" s="4">
        <f t="shared" si="246"/>
        <v>0.39657640974683322</v>
      </c>
      <c r="G5298" s="4">
        <v>24</v>
      </c>
      <c r="H5298" s="4">
        <f t="shared" si="247"/>
        <v>0.54062951545369364</v>
      </c>
      <c r="M5298" s="6">
        <v>0.70699999999999996</v>
      </c>
      <c r="N5298" s="8">
        <f t="shared" si="248"/>
        <v>0.31332626990721746</v>
      </c>
    </row>
    <row r="5299" spans="1:14" x14ac:dyDescent="0.35">
      <c r="A5299" s="4">
        <v>3</v>
      </c>
      <c r="B5299" s="4">
        <f t="shared" si="246"/>
        <v>-4.4986550222447359E-2</v>
      </c>
      <c r="G5299" s="4">
        <v>74</v>
      </c>
      <c r="H5299" s="4">
        <f t="shared" si="247"/>
        <v>15.847515536039316</v>
      </c>
      <c r="M5299" s="6">
        <v>0.92600000000000005</v>
      </c>
      <c r="N5299" s="8">
        <f t="shared" si="248"/>
        <v>10.368025309456328</v>
      </c>
    </row>
    <row r="5300" spans="1:14" x14ac:dyDescent="0.35">
      <c r="A5300" s="4">
        <v>2</v>
      </c>
      <c r="B5300" s="4">
        <f t="shared" si="246"/>
        <v>-0.15518246266652197</v>
      </c>
      <c r="G5300" s="4">
        <v>72</v>
      </c>
      <c r="H5300" s="4">
        <f t="shared" si="247"/>
        <v>14.596996917249726</v>
      </c>
      <c r="M5300" s="6">
        <v>0.85599999999999998</v>
      </c>
      <c r="N5300" s="8">
        <f t="shared" si="248"/>
        <v>4.9187650002833916</v>
      </c>
    </row>
    <row r="5301" spans="1:14" x14ac:dyDescent="0.35">
      <c r="A5301" s="4">
        <v>1</v>
      </c>
      <c r="B5301" s="4">
        <f t="shared" si="246"/>
        <v>-0.3718571701143138</v>
      </c>
      <c r="G5301" s="4">
        <v>70</v>
      </c>
      <c r="H5301" s="4">
        <f t="shared" si="247"/>
        <v>13.414056987891843</v>
      </c>
      <c r="M5301" s="6">
        <v>0.67600000000000005</v>
      </c>
      <c r="N5301" s="8">
        <f t="shared" si="248"/>
        <v>0.10164022403185036</v>
      </c>
    </row>
    <row r="5302" spans="1:14" x14ac:dyDescent="0.35">
      <c r="A5302" s="4">
        <v>1</v>
      </c>
      <c r="B5302" s="4">
        <f t="shared" si="246"/>
        <v>-0.3718571701143138</v>
      </c>
      <c r="G5302" s="4">
        <v>71</v>
      </c>
      <c r="H5302" s="4">
        <f t="shared" si="247"/>
        <v>13.997196940505422</v>
      </c>
      <c r="M5302" s="6">
        <v>0.57699999999999996</v>
      </c>
      <c r="N5302" s="8">
        <f t="shared" si="248"/>
        <v>-9.5290860183859898E-3</v>
      </c>
    </row>
    <row r="5303" spans="1:14" x14ac:dyDescent="0.35">
      <c r="A5303" s="4">
        <v>1</v>
      </c>
      <c r="B5303" s="4">
        <f t="shared" si="246"/>
        <v>-0.3718571701143138</v>
      </c>
      <c r="G5303" s="4">
        <v>42</v>
      </c>
      <c r="H5303" s="4">
        <f t="shared" si="247"/>
        <v>2.8974363093846387</v>
      </c>
      <c r="M5303" s="6">
        <v>0.81799999999999995</v>
      </c>
      <c r="N5303" s="8">
        <f t="shared" si="248"/>
        <v>2.9869633164602565</v>
      </c>
    </row>
    <row r="5304" spans="1:14" x14ac:dyDescent="0.35">
      <c r="A5304" s="4">
        <v>5</v>
      </c>
      <c r="B5304" s="4">
        <f t="shared" si="246"/>
        <v>4.7396761401866345E-7</v>
      </c>
      <c r="G5304" s="4">
        <v>28</v>
      </c>
      <c r="H5304" s="4">
        <f t="shared" si="247"/>
        <v>0.85849964722507843</v>
      </c>
      <c r="M5304" s="6">
        <v>0.68700000000000006</v>
      </c>
      <c r="N5304" s="8">
        <f t="shared" si="248"/>
        <v>0.15930195694659202</v>
      </c>
    </row>
    <row r="5305" spans="1:14" x14ac:dyDescent="0.35">
      <c r="A5305" s="4">
        <v>4</v>
      </c>
      <c r="B5305" s="4">
        <f t="shared" si="246"/>
        <v>-5.2615367038240336E-3</v>
      </c>
      <c r="G5305" s="4">
        <v>44</v>
      </c>
      <c r="H5305" s="4">
        <f t="shared" si="247"/>
        <v>3.3313790975410469</v>
      </c>
      <c r="M5305" s="6">
        <v>0.23400000000000001</v>
      </c>
      <c r="N5305" s="8">
        <f t="shared" si="248"/>
        <v>-16.844702906571506</v>
      </c>
    </row>
    <row r="5306" spans="1:14" x14ac:dyDescent="0.35">
      <c r="A5306" s="4">
        <v>6</v>
      </c>
      <c r="B5306" s="4">
        <f t="shared" si="246"/>
        <v>6.8073778701327808E-3</v>
      </c>
      <c r="G5306" s="4">
        <v>63</v>
      </c>
      <c r="H5306" s="4">
        <f t="shared" si="247"/>
        <v>9.7788475441731553</v>
      </c>
      <c r="M5306" s="6">
        <v>0.56699999999999995</v>
      </c>
      <c r="N5306" s="8">
        <f t="shared" si="248"/>
        <v>-2.2084365043111551E-2</v>
      </c>
    </row>
    <row r="5307" spans="1:14" x14ac:dyDescent="0.35">
      <c r="A5307" s="4">
        <v>1</v>
      </c>
      <c r="B5307" s="4">
        <f t="shared" si="246"/>
        <v>-0.3718571701143138</v>
      </c>
      <c r="G5307" s="4">
        <v>64</v>
      </c>
      <c r="H5307" s="4">
        <f t="shared" si="247"/>
        <v>10.251937478233007</v>
      </c>
      <c r="M5307" s="6">
        <v>0.81399999999999995</v>
      </c>
      <c r="N5307" s="8">
        <f t="shared" si="248"/>
        <v>2.8195685624706917</v>
      </c>
    </row>
    <row r="5308" spans="1:14" x14ac:dyDescent="0.35">
      <c r="A5308" s="4">
        <v>2</v>
      </c>
      <c r="B5308" s="4">
        <f t="shared" si="246"/>
        <v>-0.15518246266652197</v>
      </c>
      <c r="G5308" s="4">
        <v>65</v>
      </c>
      <c r="H5308" s="4">
        <f t="shared" si="247"/>
        <v>10.740044898833231</v>
      </c>
      <c r="M5308" s="6">
        <v>0.878</v>
      </c>
      <c r="N5308" s="8">
        <f t="shared" si="248"/>
        <v>6.3468811252083404</v>
      </c>
    </row>
    <row r="5309" spans="1:14" x14ac:dyDescent="0.35">
      <c r="A5309" s="4">
        <v>3</v>
      </c>
      <c r="B5309" s="4">
        <f t="shared" si="246"/>
        <v>-4.4986550222447359E-2</v>
      </c>
      <c r="G5309" s="4">
        <v>48</v>
      </c>
      <c r="H5309" s="4">
        <f t="shared" si="247"/>
        <v>4.3250361236295491</v>
      </c>
      <c r="M5309" s="6">
        <v>0.373</v>
      </c>
      <c r="N5309" s="8">
        <f t="shared" si="248"/>
        <v>-4.1773244698569432</v>
      </c>
    </row>
    <row r="5310" spans="1:14" x14ac:dyDescent="0.35">
      <c r="A5310" s="4">
        <v>6</v>
      </c>
      <c r="B5310" s="4">
        <f t="shared" si="246"/>
        <v>6.8073778701327808E-3</v>
      </c>
      <c r="G5310" s="4">
        <v>0</v>
      </c>
      <c r="H5310" s="4">
        <f t="shared" si="247"/>
        <v>0</v>
      </c>
      <c r="M5310" s="6">
        <v>0.83599999999999997</v>
      </c>
      <c r="N5310" s="8">
        <f t="shared" si="248"/>
        <v>3.822433850183117</v>
      </c>
    </row>
    <row r="5311" spans="1:14" x14ac:dyDescent="0.35">
      <c r="A5311" s="4">
        <v>5</v>
      </c>
      <c r="B5311" s="4">
        <f t="shared" si="246"/>
        <v>4.7396761401866345E-7</v>
      </c>
      <c r="G5311" s="4">
        <v>0</v>
      </c>
      <c r="H5311" s="4">
        <f t="shared" si="247"/>
        <v>0</v>
      </c>
      <c r="M5311" s="6">
        <v>0.52</v>
      </c>
      <c r="N5311" s="8">
        <f t="shared" si="248"/>
        <v>-0.21900325977000068</v>
      </c>
    </row>
    <row r="5312" spans="1:14" x14ac:dyDescent="0.35">
      <c r="A5312" s="4">
        <v>13</v>
      </c>
      <c r="B5312" s="4">
        <f t="shared" si="246"/>
        <v>3.1223759862323677</v>
      </c>
      <c r="G5312" s="4">
        <v>0</v>
      </c>
      <c r="H5312" s="4">
        <f t="shared" si="247"/>
        <v>0</v>
      </c>
      <c r="M5312" s="6">
        <v>0.94</v>
      </c>
      <c r="N5312" s="8">
        <f t="shared" si="248"/>
        <v>11.798207769269329</v>
      </c>
    </row>
    <row r="5313" spans="1:14" x14ac:dyDescent="0.35">
      <c r="A5313" s="4">
        <v>14</v>
      </c>
      <c r="B5313" s="4">
        <f t="shared" si="246"/>
        <v>4.4378262948011065</v>
      </c>
      <c r="G5313" s="4">
        <v>0</v>
      </c>
      <c r="H5313" s="4">
        <f t="shared" si="247"/>
        <v>0</v>
      </c>
      <c r="M5313" s="6">
        <v>0.64600000000000002</v>
      </c>
      <c r="N5313" s="8">
        <f t="shared" si="248"/>
        <v>1.7783515192495259E-2</v>
      </c>
    </row>
    <row r="5314" spans="1:14" x14ac:dyDescent="0.35">
      <c r="A5314" s="4">
        <v>20</v>
      </c>
      <c r="B5314" s="4">
        <f t="shared" ref="B5314:B5377" si="249">((A5314-E$3)/E$4)^3</f>
        <v>20.428739625597824</v>
      </c>
      <c r="G5314" s="4">
        <v>51</v>
      </c>
      <c r="H5314" s="4">
        <f t="shared" ref="H5314:H5377" si="250">((G5314-K$3)/K$4)^3</f>
        <v>5.1877203309062425</v>
      </c>
      <c r="M5314" s="6">
        <v>0.84499999999999997</v>
      </c>
      <c r="N5314" s="8">
        <f t="shared" ref="N5314:N5377" si="251">((M5314-Q$3)/Q$4)^3</f>
        <v>4.2930334694441159</v>
      </c>
    </row>
    <row r="5315" spans="1:14" x14ac:dyDescent="0.35">
      <c r="A5315" s="4">
        <v>4</v>
      </c>
      <c r="B5315" s="4">
        <f t="shared" si="249"/>
        <v>-5.2615367038240336E-3</v>
      </c>
      <c r="G5315" s="4">
        <v>51</v>
      </c>
      <c r="H5315" s="4">
        <f t="shared" si="250"/>
        <v>5.1877203309062425</v>
      </c>
      <c r="M5315" s="6">
        <v>0.755</v>
      </c>
      <c r="N5315" s="8">
        <f t="shared" si="251"/>
        <v>1.0249967769267303</v>
      </c>
    </row>
    <row r="5316" spans="1:14" x14ac:dyDescent="0.35">
      <c r="A5316" s="4">
        <v>3</v>
      </c>
      <c r="B5316" s="4">
        <f t="shared" si="249"/>
        <v>-4.4986550222447359E-2</v>
      </c>
      <c r="G5316" s="4">
        <v>49</v>
      </c>
      <c r="H5316" s="4">
        <f t="shared" si="250"/>
        <v>4.6010215468469022</v>
      </c>
      <c r="M5316" s="6">
        <v>0.45100000000000001</v>
      </c>
      <c r="N5316" s="8">
        <f t="shared" si="251"/>
        <v>-1.2450528618280252</v>
      </c>
    </row>
    <row r="5317" spans="1:14" x14ac:dyDescent="0.35">
      <c r="A5317" s="4">
        <v>9</v>
      </c>
      <c r="B5317" s="4">
        <f t="shared" si="249"/>
        <v>0.39657640974683322</v>
      </c>
      <c r="G5317" s="4">
        <v>13</v>
      </c>
      <c r="H5317" s="4">
        <f t="shared" si="250"/>
        <v>8.592035919066586E-2</v>
      </c>
      <c r="M5317" s="6">
        <v>0.57899999999999996</v>
      </c>
      <c r="N5317" s="8">
        <f t="shared" si="251"/>
        <v>-7.7972803672016278E-3</v>
      </c>
    </row>
    <row r="5318" spans="1:14" x14ac:dyDescent="0.35">
      <c r="A5318" s="4">
        <v>6</v>
      </c>
      <c r="B5318" s="4">
        <f t="shared" si="249"/>
        <v>6.8073778701327808E-3</v>
      </c>
      <c r="G5318" s="4">
        <v>32</v>
      </c>
      <c r="H5318" s="4">
        <f t="shared" si="250"/>
        <v>1.2814921847791259</v>
      </c>
      <c r="M5318" s="6">
        <v>0.66600000000000004</v>
      </c>
      <c r="N5318" s="8">
        <f t="shared" si="251"/>
        <v>6.3105799367401308E-2</v>
      </c>
    </row>
    <row r="5319" spans="1:14" x14ac:dyDescent="0.35">
      <c r="A5319" s="4">
        <v>12</v>
      </c>
      <c r="B5319" s="4">
        <f t="shared" si="249"/>
        <v>2.0965337395208357</v>
      </c>
      <c r="G5319" s="4">
        <v>20</v>
      </c>
      <c r="H5319" s="4">
        <f t="shared" si="250"/>
        <v>0.31286430292459128</v>
      </c>
      <c r="M5319" s="6">
        <v>0.47499999999999998</v>
      </c>
      <c r="N5319" s="8">
        <f t="shared" si="251"/>
        <v>-0.75671416207558451</v>
      </c>
    </row>
    <row r="5320" spans="1:14" x14ac:dyDescent="0.35">
      <c r="A5320" s="4">
        <v>1</v>
      </c>
      <c r="B5320" s="4">
        <f t="shared" si="249"/>
        <v>-0.3718571701143138</v>
      </c>
      <c r="G5320" s="4">
        <v>32</v>
      </c>
      <c r="H5320" s="4">
        <f t="shared" si="250"/>
        <v>1.2814921847791259</v>
      </c>
      <c r="M5320" s="6">
        <v>0.44500000000000001</v>
      </c>
      <c r="N5320" s="8">
        <f t="shared" si="251"/>
        <v>-1.3933957155087373</v>
      </c>
    </row>
    <row r="5321" spans="1:14" x14ac:dyDescent="0.35">
      <c r="A5321" s="4">
        <v>8</v>
      </c>
      <c r="B5321" s="4">
        <f t="shared" si="249"/>
        <v>0.16908744968147643</v>
      </c>
      <c r="G5321" s="4">
        <v>47</v>
      </c>
      <c r="H5321" s="4">
        <f t="shared" si="250"/>
        <v>4.0603138153174791</v>
      </c>
      <c r="M5321" s="6">
        <v>0.56499999999999995</v>
      </c>
      <c r="N5321" s="8">
        <f t="shared" si="251"/>
        <v>-2.5482926015549072E-2</v>
      </c>
    </row>
    <row r="5322" spans="1:14" x14ac:dyDescent="0.35">
      <c r="A5322" s="4">
        <v>4</v>
      </c>
      <c r="B5322" s="4">
        <f t="shared" si="249"/>
        <v>-5.2615367038240336E-3</v>
      </c>
      <c r="G5322" s="4">
        <v>0</v>
      </c>
      <c r="H5322" s="4">
        <f t="shared" si="250"/>
        <v>0</v>
      </c>
      <c r="M5322" s="6">
        <v>0.45300000000000001</v>
      </c>
      <c r="N5322" s="8">
        <f t="shared" si="251"/>
        <v>-1.1980527142815154</v>
      </c>
    </row>
    <row r="5323" spans="1:14" x14ac:dyDescent="0.35">
      <c r="A5323" s="4">
        <v>5</v>
      </c>
      <c r="B5323" s="4">
        <f t="shared" si="249"/>
        <v>4.7396761401866345E-7</v>
      </c>
      <c r="G5323" s="4">
        <v>69</v>
      </c>
      <c r="H5323" s="4">
        <f t="shared" si="250"/>
        <v>12.847342411181817</v>
      </c>
      <c r="M5323" s="6">
        <v>0.65100000000000002</v>
      </c>
      <c r="N5323" s="8">
        <f t="shared" si="251"/>
        <v>2.5749867231100249E-2</v>
      </c>
    </row>
    <row r="5324" spans="1:14" x14ac:dyDescent="0.35">
      <c r="A5324" s="4">
        <v>8</v>
      </c>
      <c r="B5324" s="4">
        <f t="shared" si="249"/>
        <v>0.16908744968147643</v>
      </c>
      <c r="G5324" s="4">
        <v>54</v>
      </c>
      <c r="H5324" s="4">
        <f t="shared" si="250"/>
        <v>6.158108074464729</v>
      </c>
      <c r="M5324" s="6">
        <v>0.77300000000000002</v>
      </c>
      <c r="N5324" s="8">
        <f t="shared" si="251"/>
        <v>1.449272839306093</v>
      </c>
    </row>
    <row r="5325" spans="1:14" x14ac:dyDescent="0.35">
      <c r="A5325" s="4">
        <v>1</v>
      </c>
      <c r="B5325" s="4">
        <f t="shared" si="249"/>
        <v>-0.3718571701143138</v>
      </c>
      <c r="G5325" s="4">
        <v>60</v>
      </c>
      <c r="H5325" s="4">
        <f t="shared" si="250"/>
        <v>8.4473361789639636</v>
      </c>
      <c r="M5325" s="6">
        <v>0.50700000000000001</v>
      </c>
      <c r="N5325" s="8">
        <f t="shared" si="251"/>
        <v>-0.33121432845807658</v>
      </c>
    </row>
    <row r="5326" spans="1:14" x14ac:dyDescent="0.35">
      <c r="A5326" s="4">
        <v>2</v>
      </c>
      <c r="B5326" s="4">
        <f t="shared" si="249"/>
        <v>-0.15518246266652197</v>
      </c>
      <c r="G5326" s="4">
        <v>71</v>
      </c>
      <c r="H5326" s="4">
        <f t="shared" si="250"/>
        <v>13.997196940505422</v>
      </c>
      <c r="M5326" s="6">
        <v>0.42099999999999999</v>
      </c>
      <c r="N5326" s="8">
        <f t="shared" si="251"/>
        <v>-2.1043264967909394</v>
      </c>
    </row>
    <row r="5327" spans="1:14" x14ac:dyDescent="0.35">
      <c r="A5327" s="4">
        <v>11</v>
      </c>
      <c r="B5327" s="4">
        <f t="shared" si="249"/>
        <v>1.3242916585882474</v>
      </c>
      <c r="G5327" s="4">
        <v>59</v>
      </c>
      <c r="H5327" s="4">
        <f t="shared" si="250"/>
        <v>8.0319697087937048</v>
      </c>
      <c r="M5327" s="6">
        <v>0.20799999999999999</v>
      </c>
      <c r="N5327" s="8">
        <f t="shared" si="251"/>
        <v>-20.608455136448566</v>
      </c>
    </row>
    <row r="5328" spans="1:14" x14ac:dyDescent="0.35">
      <c r="A5328" s="4">
        <v>1</v>
      </c>
      <c r="B5328" s="4">
        <f t="shared" si="249"/>
        <v>-0.3718571701143138</v>
      </c>
      <c r="G5328" s="4">
        <v>54</v>
      </c>
      <c r="H5328" s="4">
        <f t="shared" si="250"/>
        <v>6.158108074464729</v>
      </c>
      <c r="M5328" s="6">
        <v>0.78800000000000003</v>
      </c>
      <c r="N5328" s="8">
        <f t="shared" si="251"/>
        <v>1.8813375100095977</v>
      </c>
    </row>
    <row r="5329" spans="1:14" x14ac:dyDescent="0.35">
      <c r="A5329" s="4">
        <v>5</v>
      </c>
      <c r="B5329" s="4">
        <f t="shared" si="249"/>
        <v>4.7396761401866345E-7</v>
      </c>
      <c r="G5329" s="4">
        <v>67</v>
      </c>
      <c r="H5329" s="4">
        <f t="shared" si="250"/>
        <v>11.762250792563604</v>
      </c>
      <c r="M5329" s="6">
        <v>0.80300000000000005</v>
      </c>
      <c r="N5329" s="8">
        <f t="shared" si="251"/>
        <v>2.3917262364934624</v>
      </c>
    </row>
    <row r="5330" spans="1:14" x14ac:dyDescent="0.35">
      <c r="A5330" s="4">
        <v>4</v>
      </c>
      <c r="B5330" s="4">
        <f t="shared" si="249"/>
        <v>-5.2615367038240336E-3</v>
      </c>
      <c r="G5330" s="4">
        <v>24</v>
      </c>
      <c r="H5330" s="4">
        <f t="shared" si="250"/>
        <v>0.54062951545369364</v>
      </c>
      <c r="M5330" s="6">
        <v>0.47699999999999998</v>
      </c>
      <c r="N5330" s="8">
        <f t="shared" si="251"/>
        <v>-0.7230688464427395</v>
      </c>
    </row>
    <row r="5331" spans="1:14" x14ac:dyDescent="0.35">
      <c r="A5331" s="4">
        <v>2</v>
      </c>
      <c r="B5331" s="4">
        <f t="shared" si="249"/>
        <v>-0.15518246266652197</v>
      </c>
      <c r="G5331" s="4">
        <v>78</v>
      </c>
      <c r="H5331" s="4">
        <f t="shared" si="250"/>
        <v>18.558797585183829</v>
      </c>
      <c r="M5331" s="6">
        <v>0.94399999999999995</v>
      </c>
      <c r="N5331" s="8">
        <f t="shared" si="251"/>
        <v>12.229709264453112</v>
      </c>
    </row>
    <row r="5332" spans="1:14" x14ac:dyDescent="0.35">
      <c r="A5332" s="4">
        <v>5</v>
      </c>
      <c r="B5332" s="4">
        <f t="shared" si="249"/>
        <v>4.7396761401866345E-7</v>
      </c>
      <c r="G5332" s="4">
        <v>71</v>
      </c>
      <c r="H5332" s="4">
        <f t="shared" si="250"/>
        <v>13.997196940505422</v>
      </c>
      <c r="M5332" s="6">
        <v>0.8</v>
      </c>
      <c r="N5332" s="8">
        <f t="shared" si="251"/>
        <v>2.2830694004445364</v>
      </c>
    </row>
    <row r="5333" spans="1:14" x14ac:dyDescent="0.35">
      <c r="A5333" s="4">
        <v>1</v>
      </c>
      <c r="B5333" s="4">
        <f t="shared" si="249"/>
        <v>-0.3718571701143138</v>
      </c>
      <c r="G5333" s="4">
        <v>51</v>
      </c>
      <c r="H5333" s="4">
        <f t="shared" si="250"/>
        <v>5.1877203309062425</v>
      </c>
      <c r="M5333" s="6">
        <v>0.74</v>
      </c>
      <c r="N5333" s="8">
        <f t="shared" si="251"/>
        <v>0.74227950102694285</v>
      </c>
    </row>
    <row r="5334" spans="1:14" x14ac:dyDescent="0.35">
      <c r="A5334" s="4">
        <v>4</v>
      </c>
      <c r="B5334" s="4">
        <f t="shared" si="249"/>
        <v>-5.2615367038240336E-3</v>
      </c>
      <c r="G5334" s="4">
        <v>43</v>
      </c>
      <c r="H5334" s="4">
        <f t="shared" si="250"/>
        <v>3.1093627665781836</v>
      </c>
      <c r="M5334" s="6">
        <v>0.56299999999999994</v>
      </c>
      <c r="N5334" s="8">
        <f t="shared" si="251"/>
        <v>-2.9213407048394591E-2</v>
      </c>
    </row>
    <row r="5335" spans="1:14" x14ac:dyDescent="0.35">
      <c r="A5335" s="4">
        <v>2</v>
      </c>
      <c r="B5335" s="4">
        <f t="shared" si="249"/>
        <v>-0.15518246266652197</v>
      </c>
      <c r="G5335" s="4">
        <v>0</v>
      </c>
      <c r="H5335" s="4">
        <f t="shared" si="250"/>
        <v>0</v>
      </c>
      <c r="M5335" s="6">
        <v>0.53900000000000003</v>
      </c>
      <c r="N5335" s="8">
        <f t="shared" si="251"/>
        <v>-0.10549820486841112</v>
      </c>
    </row>
    <row r="5336" spans="1:14" x14ac:dyDescent="0.35">
      <c r="A5336" s="4">
        <v>1</v>
      </c>
      <c r="B5336" s="4">
        <f t="shared" si="249"/>
        <v>-0.3718571701143138</v>
      </c>
      <c r="G5336" s="4">
        <v>77</v>
      </c>
      <c r="H5336" s="4">
        <f t="shared" si="250"/>
        <v>17.854109850884047</v>
      </c>
      <c r="M5336" s="6">
        <v>0.65600000000000003</v>
      </c>
      <c r="N5336" s="8">
        <f t="shared" si="251"/>
        <v>3.579793816935227E-2</v>
      </c>
    </row>
    <row r="5337" spans="1:14" x14ac:dyDescent="0.35">
      <c r="A5337" s="4">
        <v>1</v>
      </c>
      <c r="B5337" s="4">
        <f t="shared" si="249"/>
        <v>-0.3718571701143138</v>
      </c>
      <c r="G5337" s="4">
        <v>27</v>
      </c>
      <c r="H5337" s="4">
        <f t="shared" si="250"/>
        <v>0.76976350930809112</v>
      </c>
      <c r="M5337" s="6">
        <v>0.41699999999999998</v>
      </c>
      <c r="N5337" s="8">
        <f t="shared" si="251"/>
        <v>-2.2423288630694982</v>
      </c>
    </row>
    <row r="5338" spans="1:14" x14ac:dyDescent="0.35">
      <c r="A5338" s="4">
        <v>1</v>
      </c>
      <c r="B5338" s="4">
        <f t="shared" si="249"/>
        <v>-0.3718571701143138</v>
      </c>
      <c r="G5338" s="4">
        <v>83</v>
      </c>
      <c r="H5338" s="4">
        <f t="shared" si="250"/>
        <v>22.361467647042904</v>
      </c>
      <c r="M5338" s="6">
        <v>0.38</v>
      </c>
      <c r="N5338" s="8">
        <f t="shared" si="251"/>
        <v>-3.8149288968609789</v>
      </c>
    </row>
    <row r="5339" spans="1:14" x14ac:dyDescent="0.35">
      <c r="A5339" s="4">
        <v>7</v>
      </c>
      <c r="B5339" s="4">
        <f t="shared" si="249"/>
        <v>5.1167071081998236E-2</v>
      </c>
      <c r="G5339" s="4">
        <v>80</v>
      </c>
      <c r="H5339" s="4">
        <f t="shared" si="250"/>
        <v>20.023315387173842</v>
      </c>
      <c r="M5339" s="6">
        <v>0.54600000000000004</v>
      </c>
      <c r="N5339" s="8">
        <f t="shared" si="251"/>
        <v>-7.6509166356262343E-2</v>
      </c>
    </row>
    <row r="5340" spans="1:14" x14ac:dyDescent="0.35">
      <c r="A5340" s="4">
        <v>13</v>
      </c>
      <c r="B5340" s="4">
        <f t="shared" si="249"/>
        <v>3.1223759862323677</v>
      </c>
      <c r="G5340" s="4">
        <v>25</v>
      </c>
      <c r="H5340" s="4">
        <f t="shared" si="250"/>
        <v>0.61106309164959216</v>
      </c>
      <c r="M5340" s="6">
        <v>0.35699999999999998</v>
      </c>
      <c r="N5340" s="8">
        <f t="shared" si="251"/>
        <v>-5.0902860647102655</v>
      </c>
    </row>
    <row r="5341" spans="1:14" x14ac:dyDescent="0.35">
      <c r="A5341" s="4">
        <v>9</v>
      </c>
      <c r="B5341" s="4">
        <f t="shared" si="249"/>
        <v>0.39657640974683322</v>
      </c>
      <c r="G5341" s="4">
        <v>0</v>
      </c>
      <c r="H5341" s="4">
        <f t="shared" si="250"/>
        <v>0</v>
      </c>
      <c r="M5341" s="6">
        <v>0.64400000000000002</v>
      </c>
      <c r="N5341" s="8">
        <f t="shared" si="251"/>
        <v>1.5125728162088608E-2</v>
      </c>
    </row>
    <row r="5342" spans="1:14" x14ac:dyDescent="0.35">
      <c r="A5342" s="4">
        <v>6</v>
      </c>
      <c r="B5342" s="4">
        <f t="shared" si="249"/>
        <v>6.8073778701327808E-3</v>
      </c>
      <c r="G5342" s="4">
        <v>0</v>
      </c>
      <c r="H5342" s="4">
        <f t="shared" si="250"/>
        <v>0</v>
      </c>
      <c r="M5342" s="6">
        <v>0.86599999999999999</v>
      </c>
      <c r="N5342" s="8">
        <f t="shared" si="251"/>
        <v>5.5378979273989524</v>
      </c>
    </row>
    <row r="5343" spans="1:14" x14ac:dyDescent="0.35">
      <c r="A5343" s="4">
        <v>3</v>
      </c>
      <c r="B5343" s="4">
        <f t="shared" si="249"/>
        <v>-4.4986550222447359E-2</v>
      </c>
      <c r="G5343" s="4">
        <v>0</v>
      </c>
      <c r="H5343" s="4">
        <f t="shared" si="250"/>
        <v>0</v>
      </c>
      <c r="M5343" s="6">
        <v>0.6</v>
      </c>
      <c r="N5343" s="8">
        <f t="shared" si="251"/>
        <v>-1.6038316030604594E-4</v>
      </c>
    </row>
    <row r="5344" spans="1:14" x14ac:dyDescent="0.35">
      <c r="A5344" s="4">
        <v>4</v>
      </c>
      <c r="B5344" s="4">
        <f t="shared" si="249"/>
        <v>-5.2615367038240336E-3</v>
      </c>
      <c r="G5344" s="4">
        <v>27</v>
      </c>
      <c r="H5344" s="4">
        <f t="shared" si="250"/>
        <v>0.76976350930809112</v>
      </c>
      <c r="M5344" s="6">
        <v>0.78300000000000003</v>
      </c>
      <c r="N5344" s="8">
        <f t="shared" si="251"/>
        <v>1.728935467784813</v>
      </c>
    </row>
    <row r="5345" spans="1:14" x14ac:dyDescent="0.35">
      <c r="A5345" s="4">
        <v>3</v>
      </c>
      <c r="B5345" s="4">
        <f t="shared" si="249"/>
        <v>-4.4986550222447359E-2</v>
      </c>
      <c r="G5345" s="4">
        <v>57</v>
      </c>
      <c r="H5345" s="4">
        <f t="shared" si="250"/>
        <v>7.2425348564392262</v>
      </c>
      <c r="M5345" s="6">
        <v>0.60699999999999998</v>
      </c>
      <c r="N5345" s="8">
        <f t="shared" si="251"/>
        <v>-2.5525908235393989E-7</v>
      </c>
    </row>
    <row r="5346" spans="1:14" x14ac:dyDescent="0.35">
      <c r="A5346" s="4">
        <v>1</v>
      </c>
      <c r="B5346" s="4">
        <f t="shared" si="249"/>
        <v>-0.3718571701143138</v>
      </c>
      <c r="G5346" s="4">
        <v>79</v>
      </c>
      <c r="H5346" s="4">
        <f t="shared" si="250"/>
        <v>19.281787881204689</v>
      </c>
      <c r="M5346" s="6">
        <v>0.59699999999999998</v>
      </c>
      <c r="N5346" s="8">
        <f t="shared" si="251"/>
        <v>-4.201563715793461E-4</v>
      </c>
    </row>
    <row r="5347" spans="1:14" x14ac:dyDescent="0.35">
      <c r="A5347" s="4">
        <v>2</v>
      </c>
      <c r="B5347" s="4">
        <f t="shared" si="249"/>
        <v>-0.15518246266652197</v>
      </c>
      <c r="G5347" s="4">
        <v>0</v>
      </c>
      <c r="H5347" s="4">
        <f t="shared" si="250"/>
        <v>0</v>
      </c>
      <c r="M5347" s="6">
        <v>0.52300000000000002</v>
      </c>
      <c r="N5347" s="8">
        <f t="shared" si="251"/>
        <v>-0.19734234341194942</v>
      </c>
    </row>
    <row r="5348" spans="1:14" x14ac:dyDescent="0.35">
      <c r="A5348" s="4">
        <v>1</v>
      </c>
      <c r="B5348" s="4">
        <f t="shared" si="249"/>
        <v>-0.3718571701143138</v>
      </c>
      <c r="G5348" s="4">
        <v>0</v>
      </c>
      <c r="H5348" s="4">
        <f t="shared" si="250"/>
        <v>0</v>
      </c>
      <c r="M5348" s="6">
        <v>0.73399999999999999</v>
      </c>
      <c r="N5348" s="8">
        <f t="shared" si="251"/>
        <v>0.64564291621536363</v>
      </c>
    </row>
    <row r="5349" spans="1:14" x14ac:dyDescent="0.35">
      <c r="A5349" s="4">
        <v>4</v>
      </c>
      <c r="B5349" s="4">
        <f t="shared" si="249"/>
        <v>-5.2615367038240336E-3</v>
      </c>
      <c r="G5349" s="4">
        <v>81</v>
      </c>
      <c r="H5349" s="4">
        <f t="shared" si="250"/>
        <v>20.783614751318456</v>
      </c>
      <c r="M5349" s="6">
        <v>0.70599999999999996</v>
      </c>
      <c r="N5349" s="8">
        <f t="shared" si="251"/>
        <v>0.30393413127567603</v>
      </c>
    </row>
    <row r="5350" spans="1:14" x14ac:dyDescent="0.35">
      <c r="A5350" s="4">
        <v>6</v>
      </c>
      <c r="B5350" s="4">
        <f t="shared" si="249"/>
        <v>6.8073778701327808E-3</v>
      </c>
      <c r="G5350" s="4">
        <v>27</v>
      </c>
      <c r="H5350" s="4">
        <f t="shared" si="250"/>
        <v>0.76976350930809112</v>
      </c>
      <c r="M5350" s="6">
        <v>0.46400000000000002</v>
      </c>
      <c r="N5350" s="8">
        <f t="shared" si="251"/>
        <v>-0.96055078545403516</v>
      </c>
    </row>
    <row r="5351" spans="1:14" x14ac:dyDescent="0.35">
      <c r="A5351" s="4">
        <v>5</v>
      </c>
      <c r="B5351" s="4">
        <f t="shared" si="249"/>
        <v>4.7396761401866345E-7</v>
      </c>
      <c r="G5351" s="4">
        <v>73</v>
      </c>
      <c r="H5351" s="4">
        <f t="shared" si="250"/>
        <v>15.213691566351965</v>
      </c>
      <c r="M5351" s="6">
        <v>0.41599999999999998</v>
      </c>
      <c r="N5351" s="8">
        <f t="shared" si="251"/>
        <v>-2.2777473282045064</v>
      </c>
    </row>
    <row r="5352" spans="1:14" x14ac:dyDescent="0.35">
      <c r="A5352" s="4">
        <v>1</v>
      </c>
      <c r="B5352" s="4">
        <f t="shared" si="249"/>
        <v>-0.3718571701143138</v>
      </c>
      <c r="G5352" s="4">
        <v>30</v>
      </c>
      <c r="H5352" s="4">
        <f t="shared" si="250"/>
        <v>1.0559170223704955</v>
      </c>
      <c r="M5352" s="6">
        <v>0.41199999999999998</v>
      </c>
      <c r="N5352" s="8">
        <f t="shared" si="251"/>
        <v>-2.423150676763373</v>
      </c>
    </row>
    <row r="5353" spans="1:14" x14ac:dyDescent="0.35">
      <c r="A5353" s="4">
        <v>2</v>
      </c>
      <c r="B5353" s="4">
        <f t="shared" si="249"/>
        <v>-0.15518246266652197</v>
      </c>
      <c r="G5353" s="4">
        <v>32</v>
      </c>
      <c r="H5353" s="4">
        <f t="shared" si="250"/>
        <v>1.2814921847791259</v>
      </c>
      <c r="M5353" s="6">
        <v>0.73499999999999999</v>
      </c>
      <c r="N5353" s="8">
        <f t="shared" si="251"/>
        <v>0.66112844174168428</v>
      </c>
    </row>
    <row r="5354" spans="1:14" x14ac:dyDescent="0.35">
      <c r="A5354" s="4">
        <v>5</v>
      </c>
      <c r="B5354" s="4">
        <f t="shared" si="249"/>
        <v>4.7396761401866345E-7</v>
      </c>
      <c r="G5354" s="4">
        <v>50</v>
      </c>
      <c r="H5354" s="4">
        <f t="shared" si="250"/>
        <v>4.8885047331967373</v>
      </c>
      <c r="M5354" s="6">
        <v>0.504</v>
      </c>
      <c r="N5354" s="8">
        <f t="shared" si="251"/>
        <v>-0.36163697114717813</v>
      </c>
    </row>
    <row r="5355" spans="1:14" x14ac:dyDescent="0.35">
      <c r="A5355" s="4">
        <v>14</v>
      </c>
      <c r="B5355" s="4">
        <f t="shared" si="249"/>
        <v>4.4378262948011065</v>
      </c>
      <c r="G5355" s="4">
        <v>19</v>
      </c>
      <c r="H5355" s="4">
        <f t="shared" si="250"/>
        <v>0.26824203171997135</v>
      </c>
      <c r="M5355" s="6">
        <v>0.50900000000000001</v>
      </c>
      <c r="N5355" s="8">
        <f t="shared" si="251"/>
        <v>-0.31191129493737124</v>
      </c>
    </row>
    <row r="5356" spans="1:14" x14ac:dyDescent="0.35">
      <c r="A5356" s="4">
        <v>10</v>
      </c>
      <c r="B5356" s="4">
        <f t="shared" si="249"/>
        <v>0.76964184735633479</v>
      </c>
      <c r="G5356" s="4">
        <v>56</v>
      </c>
      <c r="H5356" s="4">
        <f t="shared" si="250"/>
        <v>6.8679971778006275</v>
      </c>
      <c r="M5356" s="6">
        <v>0.60899999999999999</v>
      </c>
      <c r="N5356" s="8">
        <f t="shared" si="251"/>
        <v>3.9989793115661172E-7</v>
      </c>
    </row>
    <row r="5357" spans="1:14" x14ac:dyDescent="0.35">
      <c r="A5357" s="4">
        <v>1</v>
      </c>
      <c r="B5357" s="4">
        <f t="shared" si="249"/>
        <v>-0.3718571701143138</v>
      </c>
      <c r="G5357" s="4">
        <v>25</v>
      </c>
      <c r="H5357" s="4">
        <f t="shared" si="250"/>
        <v>0.61106309164959216</v>
      </c>
      <c r="M5357" s="6">
        <v>0.47799999999999998</v>
      </c>
      <c r="N5357" s="8">
        <f t="shared" si="251"/>
        <v>-0.70662679774395987</v>
      </c>
    </row>
    <row r="5358" spans="1:14" x14ac:dyDescent="0.35">
      <c r="A5358" s="4">
        <v>10</v>
      </c>
      <c r="B5358" s="4">
        <f t="shared" si="249"/>
        <v>0.76964184735633479</v>
      </c>
      <c r="G5358" s="4">
        <v>23</v>
      </c>
      <c r="H5358" s="4">
        <f t="shared" si="250"/>
        <v>0.47582749671043761</v>
      </c>
      <c r="M5358" s="6">
        <v>0.77800000000000002</v>
      </c>
      <c r="N5358" s="8">
        <f t="shared" si="251"/>
        <v>1.5849944577688613</v>
      </c>
    </row>
    <row r="5359" spans="1:14" x14ac:dyDescent="0.35">
      <c r="A5359" s="4">
        <v>5</v>
      </c>
      <c r="B5359" s="4">
        <f t="shared" si="249"/>
        <v>4.7396761401866345E-7</v>
      </c>
      <c r="G5359" s="4">
        <v>3</v>
      </c>
      <c r="H5359" s="4">
        <f t="shared" si="250"/>
        <v>1.0559170223704954E-3</v>
      </c>
      <c r="M5359" s="6">
        <v>0.85699999999999998</v>
      </c>
      <c r="N5359" s="8">
        <f t="shared" si="251"/>
        <v>4.9784883789877608</v>
      </c>
    </row>
    <row r="5360" spans="1:14" x14ac:dyDescent="0.35">
      <c r="A5360" s="4">
        <v>1</v>
      </c>
      <c r="B5360" s="4">
        <f t="shared" si="249"/>
        <v>-0.3718571701143138</v>
      </c>
      <c r="G5360" s="4">
        <v>63</v>
      </c>
      <c r="H5360" s="4">
        <f t="shared" si="250"/>
        <v>9.7788475441731553</v>
      </c>
      <c r="M5360" s="6">
        <v>0.73399999999999999</v>
      </c>
      <c r="N5360" s="8">
        <f t="shared" si="251"/>
        <v>0.64564291621536363</v>
      </c>
    </row>
    <row r="5361" spans="1:14" x14ac:dyDescent="0.35">
      <c r="A5361" s="4">
        <v>11</v>
      </c>
      <c r="B5361" s="4">
        <f t="shared" si="249"/>
        <v>1.3242916585882474</v>
      </c>
      <c r="G5361" s="4">
        <v>58</v>
      </c>
      <c r="H5361" s="4">
        <f t="shared" si="250"/>
        <v>7.6304474840278536</v>
      </c>
      <c r="M5361" s="6">
        <v>0.496</v>
      </c>
      <c r="N5361" s="8">
        <f t="shared" si="251"/>
        <v>-0.45174540965872373</v>
      </c>
    </row>
    <row r="5362" spans="1:14" x14ac:dyDescent="0.35">
      <c r="A5362" s="4">
        <v>12</v>
      </c>
      <c r="B5362" s="4">
        <f t="shared" si="249"/>
        <v>2.0965337395208357</v>
      </c>
      <c r="G5362" s="4">
        <v>63</v>
      </c>
      <c r="H5362" s="4">
        <f t="shared" si="250"/>
        <v>9.7788475441731553</v>
      </c>
      <c r="M5362" s="6">
        <v>0.7</v>
      </c>
      <c r="N5362" s="8">
        <f t="shared" si="251"/>
        <v>0.25149504363676362</v>
      </c>
    </row>
    <row r="5363" spans="1:14" x14ac:dyDescent="0.35">
      <c r="A5363" s="4">
        <v>2</v>
      </c>
      <c r="B5363" s="4">
        <f t="shared" si="249"/>
        <v>-0.15518246266652197</v>
      </c>
      <c r="G5363" s="4">
        <v>63</v>
      </c>
      <c r="H5363" s="4">
        <f t="shared" si="250"/>
        <v>9.7788475441731553</v>
      </c>
      <c r="M5363" s="6">
        <v>0.89900000000000002</v>
      </c>
      <c r="N5363" s="8">
        <f t="shared" si="251"/>
        <v>7.9455147617407258</v>
      </c>
    </row>
    <row r="5364" spans="1:14" x14ac:dyDescent="0.35">
      <c r="A5364" s="4">
        <v>3</v>
      </c>
      <c r="B5364" s="4">
        <f t="shared" si="249"/>
        <v>-4.4986550222447359E-2</v>
      </c>
      <c r="G5364" s="4">
        <v>46</v>
      </c>
      <c r="H5364" s="4">
        <f t="shared" si="250"/>
        <v>3.8066199736835009</v>
      </c>
      <c r="M5364" s="6">
        <v>0.51900000000000002</v>
      </c>
      <c r="N5364" s="8">
        <f t="shared" si="251"/>
        <v>-0.22656092902463029</v>
      </c>
    </row>
    <row r="5365" spans="1:14" x14ac:dyDescent="0.35">
      <c r="A5365" s="4">
        <v>4</v>
      </c>
      <c r="B5365" s="4">
        <f t="shared" si="249"/>
        <v>-5.2615367038240336E-3</v>
      </c>
      <c r="G5365" s="4">
        <v>0</v>
      </c>
      <c r="H5365" s="4">
        <f t="shared" si="250"/>
        <v>0</v>
      </c>
      <c r="M5365" s="6">
        <v>0.51</v>
      </c>
      <c r="N5365" s="8">
        <f t="shared" si="251"/>
        <v>-0.30254759728289171</v>
      </c>
    </row>
    <row r="5366" spans="1:14" x14ac:dyDescent="0.35">
      <c r="A5366" s="4">
        <v>5</v>
      </c>
      <c r="B5366" s="4">
        <f t="shared" si="249"/>
        <v>4.7396761401866345E-7</v>
      </c>
      <c r="G5366" s="4">
        <v>55</v>
      </c>
      <c r="H5366" s="4">
        <f t="shared" si="250"/>
        <v>6.5065997998848584</v>
      </c>
      <c r="M5366" s="6">
        <v>0.55200000000000005</v>
      </c>
      <c r="N5366" s="8">
        <f t="shared" si="251"/>
        <v>-5.6355216083999744E-2</v>
      </c>
    </row>
    <row r="5367" spans="1:14" x14ac:dyDescent="0.35">
      <c r="A5367" s="4">
        <v>2</v>
      </c>
      <c r="B5367" s="4">
        <f t="shared" si="249"/>
        <v>-0.15518246266652197</v>
      </c>
      <c r="G5367" s="4">
        <v>0</v>
      </c>
      <c r="H5367" s="4">
        <f t="shared" si="250"/>
        <v>0</v>
      </c>
      <c r="M5367" s="6">
        <v>0.35099999999999998</v>
      </c>
      <c r="N5367" s="8">
        <f t="shared" si="251"/>
        <v>-5.4642359995892615</v>
      </c>
    </row>
    <row r="5368" spans="1:14" x14ac:dyDescent="0.35">
      <c r="A5368" s="4">
        <v>1</v>
      </c>
      <c r="B5368" s="4">
        <f t="shared" si="249"/>
        <v>-0.3718571701143138</v>
      </c>
      <c r="G5368" s="4">
        <v>20</v>
      </c>
      <c r="H5368" s="4">
        <f t="shared" si="250"/>
        <v>0.31286430292459128</v>
      </c>
      <c r="M5368" s="6">
        <v>0.56799999999999995</v>
      </c>
      <c r="N5368" s="8">
        <f t="shared" si="251"/>
        <v>-2.0504721766432792E-2</v>
      </c>
    </row>
    <row r="5369" spans="1:14" x14ac:dyDescent="0.35">
      <c r="A5369" s="4">
        <v>6</v>
      </c>
      <c r="B5369" s="4">
        <f t="shared" si="249"/>
        <v>6.8073778701327808E-3</v>
      </c>
      <c r="G5369" s="4">
        <v>56</v>
      </c>
      <c r="H5369" s="4">
        <f t="shared" si="250"/>
        <v>6.8679971778006275</v>
      </c>
      <c r="M5369" s="6">
        <v>0.64</v>
      </c>
      <c r="N5369" s="8">
        <f t="shared" si="251"/>
        <v>1.0631531650546736E-2</v>
      </c>
    </row>
    <row r="5370" spans="1:14" x14ac:dyDescent="0.35">
      <c r="A5370" s="4">
        <v>4</v>
      </c>
      <c r="B5370" s="4">
        <f t="shared" si="249"/>
        <v>-5.2615367038240336E-3</v>
      </c>
      <c r="G5370" s="4">
        <v>60</v>
      </c>
      <c r="H5370" s="4">
        <f t="shared" si="250"/>
        <v>8.4473361789639636</v>
      </c>
      <c r="M5370" s="6">
        <v>0.65500000000000003</v>
      </c>
      <c r="N5370" s="8">
        <f t="shared" si="251"/>
        <v>3.3610187718258848E-2</v>
      </c>
    </row>
    <row r="5371" spans="1:14" x14ac:dyDescent="0.35">
      <c r="A5371" s="4">
        <v>3</v>
      </c>
      <c r="B5371" s="4">
        <f t="shared" si="249"/>
        <v>-4.4986550222447359E-2</v>
      </c>
      <c r="G5371" s="4">
        <v>0</v>
      </c>
      <c r="H5371" s="4">
        <f t="shared" si="250"/>
        <v>0</v>
      </c>
      <c r="M5371" s="6">
        <v>0.37</v>
      </c>
      <c r="N5371" s="8">
        <f t="shared" si="251"/>
        <v>-4.3394102967116108</v>
      </c>
    </row>
    <row r="5372" spans="1:14" x14ac:dyDescent="0.35">
      <c r="A5372" s="4">
        <v>5</v>
      </c>
      <c r="B5372" s="4">
        <f t="shared" si="249"/>
        <v>4.7396761401866345E-7</v>
      </c>
      <c r="G5372" s="4">
        <v>63</v>
      </c>
      <c r="H5372" s="4">
        <f t="shared" si="250"/>
        <v>9.7788475441731553</v>
      </c>
      <c r="M5372" s="6">
        <v>0.91</v>
      </c>
      <c r="N5372" s="8">
        <f t="shared" si="251"/>
        <v>8.8807925372511392</v>
      </c>
    </row>
    <row r="5373" spans="1:14" x14ac:dyDescent="0.35">
      <c r="A5373" s="4">
        <v>2</v>
      </c>
      <c r="B5373" s="4">
        <f t="shared" si="249"/>
        <v>-0.15518246266652197</v>
      </c>
      <c r="G5373" s="4">
        <v>28</v>
      </c>
      <c r="H5373" s="4">
        <f t="shared" si="250"/>
        <v>0.85849964722507843</v>
      </c>
      <c r="M5373" s="6">
        <v>0.70099999999999996</v>
      </c>
      <c r="N5373" s="8">
        <f t="shared" si="251"/>
        <v>0.25977863528014927</v>
      </c>
    </row>
    <row r="5374" spans="1:14" x14ac:dyDescent="0.35">
      <c r="A5374" s="4">
        <v>1</v>
      </c>
      <c r="B5374" s="4">
        <f t="shared" si="249"/>
        <v>-0.3718571701143138</v>
      </c>
      <c r="G5374" s="4">
        <v>89</v>
      </c>
      <c r="H5374" s="4">
        <f t="shared" si="250"/>
        <v>27.569954346055773</v>
      </c>
      <c r="M5374" s="6">
        <v>0.44800000000000001</v>
      </c>
      <c r="N5374" s="8">
        <f t="shared" si="251"/>
        <v>-1.3178330881588198</v>
      </c>
    </row>
    <row r="5375" spans="1:14" x14ac:dyDescent="0.35">
      <c r="A5375" s="4">
        <v>8</v>
      </c>
      <c r="B5375" s="4">
        <f t="shared" si="249"/>
        <v>0.16908744968147643</v>
      </c>
      <c r="G5375" s="4">
        <v>0</v>
      </c>
      <c r="H5375" s="4">
        <f t="shared" si="250"/>
        <v>0</v>
      </c>
      <c r="M5375" s="6">
        <v>0.44700000000000001</v>
      </c>
      <c r="N5375" s="8">
        <f t="shared" si="251"/>
        <v>-1.3427088974396746</v>
      </c>
    </row>
    <row r="5376" spans="1:14" x14ac:dyDescent="0.35">
      <c r="A5376" s="4">
        <v>8</v>
      </c>
      <c r="B5376" s="4">
        <f t="shared" si="249"/>
        <v>0.16908744968147643</v>
      </c>
      <c r="G5376" s="4">
        <v>0</v>
      </c>
      <c r="H5376" s="4">
        <f t="shared" si="250"/>
        <v>0</v>
      </c>
      <c r="M5376" s="6">
        <v>0.47399999999999998</v>
      </c>
      <c r="N5376" s="8">
        <f t="shared" si="251"/>
        <v>-0.77392129526014075</v>
      </c>
    </row>
    <row r="5377" spans="1:14" x14ac:dyDescent="0.35">
      <c r="A5377" s="4">
        <v>1</v>
      </c>
      <c r="B5377" s="4">
        <f t="shared" si="249"/>
        <v>-0.3718571701143138</v>
      </c>
      <c r="G5377" s="4">
        <v>22</v>
      </c>
      <c r="H5377" s="4">
        <f t="shared" si="250"/>
        <v>0.41642238719263086</v>
      </c>
      <c r="M5377" s="6">
        <v>0.64500000000000002</v>
      </c>
      <c r="N5377" s="8">
        <f t="shared" si="251"/>
        <v>1.641878667503462E-2</v>
      </c>
    </row>
    <row r="5378" spans="1:14" x14ac:dyDescent="0.35">
      <c r="A5378" s="4">
        <v>1</v>
      </c>
      <c r="B5378" s="4">
        <f t="shared" ref="B5378:B5441" si="252">((A5378-E$3)/E$4)^3</f>
        <v>-0.3718571701143138</v>
      </c>
      <c r="G5378" s="4">
        <v>53</v>
      </c>
      <c r="H5378" s="4">
        <f t="shared" ref="H5378:H5441" si="253">((G5378-K$3)/K$4)^3</f>
        <v>5.8222873533130457</v>
      </c>
      <c r="M5378" s="6">
        <v>0.83399999999999996</v>
      </c>
      <c r="N5378" s="8">
        <f t="shared" ref="N5378:N5441" si="254">((M5378-Q$3)/Q$4)^3</f>
        <v>3.7227556400851429</v>
      </c>
    </row>
    <row r="5379" spans="1:14" x14ac:dyDescent="0.35">
      <c r="A5379" s="4">
        <v>14</v>
      </c>
      <c r="B5379" s="4">
        <f t="shared" si="252"/>
        <v>4.4378262948011065</v>
      </c>
      <c r="G5379" s="4">
        <v>24</v>
      </c>
      <c r="H5379" s="4">
        <f t="shared" si="253"/>
        <v>0.54062951545369364</v>
      </c>
      <c r="M5379" s="6">
        <v>0.63700000000000001</v>
      </c>
      <c r="N5379" s="8">
        <f t="shared" si="254"/>
        <v>7.9186961772787882E-3</v>
      </c>
    </row>
    <row r="5380" spans="1:14" x14ac:dyDescent="0.35">
      <c r="A5380" s="4">
        <v>2</v>
      </c>
      <c r="B5380" s="4">
        <f t="shared" si="252"/>
        <v>-0.15518246266652197</v>
      </c>
      <c r="G5380" s="4">
        <v>54</v>
      </c>
      <c r="H5380" s="4">
        <f t="shared" si="253"/>
        <v>6.158108074464729</v>
      </c>
      <c r="M5380" s="6">
        <v>0.67</v>
      </c>
      <c r="N5380" s="8">
        <f t="shared" si="254"/>
        <v>7.7064126603481289E-2</v>
      </c>
    </row>
    <row r="5381" spans="1:14" x14ac:dyDescent="0.35">
      <c r="A5381" s="4">
        <v>3</v>
      </c>
      <c r="B5381" s="4">
        <f t="shared" si="252"/>
        <v>-4.4986550222447359E-2</v>
      </c>
      <c r="G5381" s="4">
        <v>38</v>
      </c>
      <c r="H5381" s="4">
        <f t="shared" si="253"/>
        <v>2.1459362537597708</v>
      </c>
      <c r="M5381" s="6">
        <v>0.48799999999999999</v>
      </c>
      <c r="N5381" s="8">
        <f t="shared" si="254"/>
        <v>-0.5557012502196359</v>
      </c>
    </row>
    <row r="5382" spans="1:14" x14ac:dyDescent="0.35">
      <c r="A5382" s="4">
        <v>8</v>
      </c>
      <c r="B5382" s="4">
        <f t="shared" si="252"/>
        <v>0.16908744968147643</v>
      </c>
      <c r="G5382" s="4">
        <v>17</v>
      </c>
      <c r="H5382" s="4">
        <f t="shared" si="253"/>
        <v>0.19213779003356452</v>
      </c>
      <c r="M5382" s="6">
        <v>0.66</v>
      </c>
      <c r="N5382" s="8">
        <f t="shared" si="254"/>
        <v>4.5497615048297198E-2</v>
      </c>
    </row>
    <row r="5383" spans="1:14" x14ac:dyDescent="0.35">
      <c r="A5383" s="4">
        <v>4</v>
      </c>
      <c r="B5383" s="4">
        <f t="shared" si="252"/>
        <v>-5.2615367038240336E-3</v>
      </c>
      <c r="G5383" s="4">
        <v>22</v>
      </c>
      <c r="H5383" s="4">
        <f t="shared" si="253"/>
        <v>0.41642238719263086</v>
      </c>
      <c r="M5383" s="6">
        <v>0.53100000000000003</v>
      </c>
      <c r="N5383" s="8">
        <f t="shared" si="254"/>
        <v>-0.14666167339012989</v>
      </c>
    </row>
    <row r="5384" spans="1:14" x14ac:dyDescent="0.35">
      <c r="A5384" s="4">
        <v>3</v>
      </c>
      <c r="B5384" s="4">
        <f t="shared" si="252"/>
        <v>-4.4986550222447359E-2</v>
      </c>
      <c r="G5384" s="4">
        <v>19</v>
      </c>
      <c r="H5384" s="4">
        <f t="shared" si="253"/>
        <v>0.26824203171997135</v>
      </c>
      <c r="M5384" s="6">
        <v>0.71499999999999997</v>
      </c>
      <c r="N5384" s="8">
        <f t="shared" si="254"/>
        <v>0.39552061718997772</v>
      </c>
    </row>
    <row r="5385" spans="1:14" x14ac:dyDescent="0.35">
      <c r="A5385" s="4">
        <v>1</v>
      </c>
      <c r="B5385" s="4">
        <f t="shared" si="252"/>
        <v>-0.3718571701143138</v>
      </c>
      <c r="G5385" s="4">
        <v>68</v>
      </c>
      <c r="H5385" s="4">
        <f t="shared" si="253"/>
        <v>12.296818562148129</v>
      </c>
      <c r="M5385" s="6">
        <v>0.67700000000000005</v>
      </c>
      <c r="N5385" s="8">
        <f t="shared" si="254"/>
        <v>0.10618555281088778</v>
      </c>
    </row>
    <row r="5386" spans="1:14" x14ac:dyDescent="0.35">
      <c r="A5386" s="4">
        <v>3</v>
      </c>
      <c r="B5386" s="4">
        <f t="shared" si="252"/>
        <v>-4.4986550222447359E-2</v>
      </c>
      <c r="G5386" s="4">
        <v>0</v>
      </c>
      <c r="H5386" s="4">
        <f t="shared" si="253"/>
        <v>0</v>
      </c>
      <c r="M5386" s="6">
        <v>0.56200000000000006</v>
      </c>
      <c r="N5386" s="8">
        <f t="shared" si="254"/>
        <v>-3.1207950400583155E-2</v>
      </c>
    </row>
    <row r="5387" spans="1:14" x14ac:dyDescent="0.35">
      <c r="A5387" s="4">
        <v>3</v>
      </c>
      <c r="B5387" s="4">
        <f t="shared" si="252"/>
        <v>-4.4986550222447359E-2</v>
      </c>
      <c r="G5387" s="4">
        <v>70</v>
      </c>
      <c r="H5387" s="4">
        <f t="shared" si="253"/>
        <v>13.414056987891843</v>
      </c>
      <c r="M5387" s="6">
        <v>0.56200000000000006</v>
      </c>
      <c r="N5387" s="8">
        <f t="shared" si="254"/>
        <v>-3.1207950400583155E-2</v>
      </c>
    </row>
    <row r="5388" spans="1:14" x14ac:dyDescent="0.35">
      <c r="A5388" s="4">
        <v>11</v>
      </c>
      <c r="B5388" s="4">
        <f t="shared" si="252"/>
        <v>1.3242916585882474</v>
      </c>
      <c r="G5388" s="4">
        <v>19</v>
      </c>
      <c r="H5388" s="4">
        <f t="shared" si="253"/>
        <v>0.26824203171997135</v>
      </c>
      <c r="M5388" s="6">
        <v>0.64500000000000002</v>
      </c>
      <c r="N5388" s="8">
        <f t="shared" si="254"/>
        <v>1.641878667503462E-2</v>
      </c>
    </row>
    <row r="5389" spans="1:14" x14ac:dyDescent="0.35">
      <c r="A5389" s="4">
        <v>6</v>
      </c>
      <c r="B5389" s="4">
        <f t="shared" si="252"/>
        <v>6.8073778701327808E-3</v>
      </c>
      <c r="G5389" s="4">
        <v>50</v>
      </c>
      <c r="H5389" s="4">
        <f t="shared" si="253"/>
        <v>4.8885047331967373</v>
      </c>
      <c r="M5389" s="6">
        <v>0.84399999999999997</v>
      </c>
      <c r="N5389" s="8">
        <f t="shared" si="254"/>
        <v>4.2389372176486049</v>
      </c>
    </row>
    <row r="5390" spans="1:14" x14ac:dyDescent="0.35">
      <c r="A5390" s="4">
        <v>4</v>
      </c>
      <c r="B5390" s="4">
        <f t="shared" si="252"/>
        <v>-5.2615367038240336E-3</v>
      </c>
      <c r="G5390" s="4">
        <v>22</v>
      </c>
      <c r="H5390" s="4">
        <f t="shared" si="253"/>
        <v>0.41642238719263086</v>
      </c>
      <c r="M5390" s="6">
        <v>0.71</v>
      </c>
      <c r="N5390" s="8">
        <f t="shared" si="254"/>
        <v>0.34265956092112793</v>
      </c>
    </row>
    <row r="5391" spans="1:14" x14ac:dyDescent="0.35">
      <c r="A5391" s="4">
        <v>7</v>
      </c>
      <c r="B5391" s="4">
        <f t="shared" si="252"/>
        <v>5.1167071081998236E-2</v>
      </c>
      <c r="G5391" s="4">
        <v>68</v>
      </c>
      <c r="H5391" s="4">
        <f t="shared" si="253"/>
        <v>12.296818562148129</v>
      </c>
      <c r="M5391" s="6">
        <v>0.81699999999999995</v>
      </c>
      <c r="N5391" s="8">
        <f t="shared" si="254"/>
        <v>2.9445103097680749</v>
      </c>
    </row>
    <row r="5392" spans="1:14" x14ac:dyDescent="0.35">
      <c r="A5392" s="4">
        <v>6</v>
      </c>
      <c r="B5392" s="4">
        <f t="shared" si="252"/>
        <v>6.8073778701327808E-3</v>
      </c>
      <c r="G5392" s="4">
        <v>75</v>
      </c>
      <c r="H5392" s="4">
        <f t="shared" si="253"/>
        <v>16.498703474538985</v>
      </c>
      <c r="M5392" s="6">
        <v>0.79600000000000004</v>
      </c>
      <c r="N5392" s="8">
        <f t="shared" si="254"/>
        <v>2.1433828596401319</v>
      </c>
    </row>
    <row r="5393" spans="1:14" x14ac:dyDescent="0.35">
      <c r="A5393" s="4">
        <v>5</v>
      </c>
      <c r="B5393" s="4">
        <f t="shared" si="252"/>
        <v>4.7396761401866345E-7</v>
      </c>
      <c r="G5393" s="4">
        <v>73</v>
      </c>
      <c r="H5393" s="4">
        <f t="shared" si="253"/>
        <v>15.213691566351965</v>
      </c>
      <c r="M5393" s="6">
        <v>0.84499999999999997</v>
      </c>
      <c r="N5393" s="8">
        <f t="shared" si="254"/>
        <v>4.2930334694441159</v>
      </c>
    </row>
    <row r="5394" spans="1:14" x14ac:dyDescent="0.35">
      <c r="A5394" s="4">
        <v>2</v>
      </c>
      <c r="B5394" s="4">
        <f t="shared" si="252"/>
        <v>-0.15518246266652197</v>
      </c>
      <c r="G5394" s="4">
        <v>86</v>
      </c>
      <c r="H5394" s="4">
        <f t="shared" si="253"/>
        <v>24.874902132625468</v>
      </c>
      <c r="M5394" s="6">
        <v>0.89400000000000002</v>
      </c>
      <c r="N5394" s="8">
        <f t="shared" si="254"/>
        <v>7.5430505028365973</v>
      </c>
    </row>
    <row r="5395" spans="1:14" x14ac:dyDescent="0.35">
      <c r="A5395" s="4">
        <v>2</v>
      </c>
      <c r="B5395" s="4">
        <f t="shared" si="252"/>
        <v>-0.15518246266652197</v>
      </c>
      <c r="G5395" s="4">
        <v>63</v>
      </c>
      <c r="H5395" s="4">
        <f t="shared" si="253"/>
        <v>9.7788475441731553</v>
      </c>
      <c r="M5395" s="6">
        <v>0.80500000000000005</v>
      </c>
      <c r="N5395" s="8">
        <f t="shared" si="254"/>
        <v>2.4660464242836242</v>
      </c>
    </row>
    <row r="5396" spans="1:14" x14ac:dyDescent="0.35">
      <c r="A5396" s="4">
        <v>2</v>
      </c>
      <c r="B5396" s="4">
        <f t="shared" si="252"/>
        <v>-0.15518246266652197</v>
      </c>
      <c r="G5396" s="4">
        <v>74</v>
      </c>
      <c r="H5396" s="4">
        <f t="shared" si="253"/>
        <v>15.847515536039316</v>
      </c>
      <c r="M5396" s="6">
        <v>0.68600000000000005</v>
      </c>
      <c r="N5396" s="8">
        <f t="shared" si="254"/>
        <v>0.15333433740790739</v>
      </c>
    </row>
    <row r="5397" spans="1:14" x14ac:dyDescent="0.35">
      <c r="A5397" s="4">
        <v>13</v>
      </c>
      <c r="B5397" s="4">
        <f t="shared" si="252"/>
        <v>3.1223759862323677</v>
      </c>
      <c r="G5397" s="4">
        <v>75</v>
      </c>
      <c r="H5397" s="4">
        <f t="shared" si="253"/>
        <v>16.498703474538985</v>
      </c>
      <c r="M5397" s="6">
        <v>0.86199999999999999</v>
      </c>
      <c r="N5397" s="8">
        <f t="shared" si="254"/>
        <v>5.2843663233619917</v>
      </c>
    </row>
    <row r="5398" spans="1:14" x14ac:dyDescent="0.35">
      <c r="A5398" s="4">
        <v>13</v>
      </c>
      <c r="B5398" s="4">
        <f t="shared" si="252"/>
        <v>3.1223759862323677</v>
      </c>
      <c r="G5398" s="4">
        <v>53</v>
      </c>
      <c r="H5398" s="4">
        <f t="shared" si="253"/>
        <v>5.8222873533130457</v>
      </c>
      <c r="M5398" s="6">
        <v>0.33800000000000002</v>
      </c>
      <c r="N5398" s="8">
        <f t="shared" si="254"/>
        <v>-6.3363565197226119</v>
      </c>
    </row>
    <row r="5399" spans="1:14" x14ac:dyDescent="0.35">
      <c r="A5399" s="4">
        <v>5</v>
      </c>
      <c r="B5399" s="4">
        <f t="shared" si="252"/>
        <v>4.7396761401866345E-7</v>
      </c>
      <c r="G5399" s="4">
        <v>28</v>
      </c>
      <c r="H5399" s="4">
        <f t="shared" si="253"/>
        <v>0.85849964722507843</v>
      </c>
      <c r="M5399" s="6">
        <v>0.50800000000000001</v>
      </c>
      <c r="N5399" s="8">
        <f t="shared" si="254"/>
        <v>-0.32146622762068461</v>
      </c>
    </row>
    <row r="5400" spans="1:14" x14ac:dyDescent="0.35">
      <c r="A5400" s="4">
        <v>3</v>
      </c>
      <c r="B5400" s="4">
        <f t="shared" si="252"/>
        <v>-4.4986550222447359E-2</v>
      </c>
      <c r="G5400" s="4">
        <v>33</v>
      </c>
      <c r="H5400" s="4">
        <f t="shared" si="253"/>
        <v>1.4054255567751295</v>
      </c>
      <c r="M5400" s="6">
        <v>0.56999999999999995</v>
      </c>
      <c r="N5400" s="8">
        <f t="shared" si="254"/>
        <v>-1.7575044005929175E-2</v>
      </c>
    </row>
    <row r="5401" spans="1:14" x14ac:dyDescent="0.35">
      <c r="A5401" s="4">
        <v>21</v>
      </c>
      <c r="B5401" s="4">
        <f t="shared" si="252"/>
        <v>24.779667457358471</v>
      </c>
      <c r="G5401" s="4">
        <v>35</v>
      </c>
      <c r="H5401" s="4">
        <f t="shared" si="253"/>
        <v>1.6767571234864804</v>
      </c>
      <c r="M5401" s="6">
        <v>0.55100000000000005</v>
      </c>
      <c r="N5401" s="8">
        <f t="shared" si="254"/>
        <v>-5.9432654623888873E-2</v>
      </c>
    </row>
    <row r="5402" spans="1:14" x14ac:dyDescent="0.35">
      <c r="A5402" s="4">
        <v>11</v>
      </c>
      <c r="B5402" s="4">
        <f t="shared" si="252"/>
        <v>1.3242916585882474</v>
      </c>
      <c r="G5402" s="4">
        <v>57</v>
      </c>
      <c r="H5402" s="4">
        <f t="shared" si="253"/>
        <v>7.2425348564392262</v>
      </c>
      <c r="M5402" s="6">
        <v>0.65900000000000003</v>
      </c>
      <c r="N5402" s="8">
        <f t="shared" si="254"/>
        <v>4.292652831688485E-2</v>
      </c>
    </row>
    <row r="5403" spans="1:14" x14ac:dyDescent="0.35">
      <c r="A5403" s="4">
        <v>4</v>
      </c>
      <c r="B5403" s="4">
        <f t="shared" si="252"/>
        <v>-5.2615367038240336E-3</v>
      </c>
      <c r="G5403" s="4">
        <v>57</v>
      </c>
      <c r="H5403" s="4">
        <f t="shared" si="253"/>
        <v>7.2425348564392262</v>
      </c>
      <c r="M5403" s="6">
        <v>0.58899999999999997</v>
      </c>
      <c r="N5403" s="8">
        <f t="shared" si="254"/>
        <v>-2.1839277721920868E-3</v>
      </c>
    </row>
    <row r="5404" spans="1:14" x14ac:dyDescent="0.35">
      <c r="A5404" s="4">
        <v>1</v>
      </c>
      <c r="B5404" s="4">
        <f t="shared" si="252"/>
        <v>-0.3718571701143138</v>
      </c>
      <c r="G5404" s="4">
        <v>11</v>
      </c>
      <c r="H5404" s="4">
        <f t="shared" si="253"/>
        <v>5.2052798399078858E-2</v>
      </c>
      <c r="M5404" s="6">
        <v>0.38100000000000001</v>
      </c>
      <c r="N5404" s="8">
        <f t="shared" si="254"/>
        <v>-3.7649359984625224</v>
      </c>
    </row>
    <row r="5405" spans="1:14" x14ac:dyDescent="0.35">
      <c r="A5405" s="4">
        <v>9</v>
      </c>
      <c r="B5405" s="4">
        <f t="shared" si="252"/>
        <v>0.39657640974683322</v>
      </c>
      <c r="G5405" s="4">
        <v>14</v>
      </c>
      <c r="H5405" s="4">
        <f t="shared" si="253"/>
        <v>0.1073124559031348</v>
      </c>
      <c r="M5405" s="6">
        <v>0.54300000000000004</v>
      </c>
      <c r="N5405" s="8">
        <f t="shared" si="254"/>
        <v>-8.8176121130856211E-2</v>
      </c>
    </row>
    <row r="5406" spans="1:14" x14ac:dyDescent="0.35">
      <c r="A5406" s="4">
        <v>7</v>
      </c>
      <c r="B5406" s="4">
        <f t="shared" si="252"/>
        <v>5.1167071081998236E-2</v>
      </c>
      <c r="G5406" s="4">
        <v>61</v>
      </c>
      <c r="H5406" s="4">
        <f t="shared" si="253"/>
        <v>8.8767815427658281</v>
      </c>
      <c r="M5406" s="6">
        <v>0.54900000000000004</v>
      </c>
      <c r="N5406" s="8">
        <f t="shared" si="254"/>
        <v>-6.5919596134517061E-2</v>
      </c>
    </row>
    <row r="5407" spans="1:14" x14ac:dyDescent="0.35">
      <c r="A5407" s="4">
        <v>1</v>
      </c>
      <c r="B5407" s="4">
        <f t="shared" si="252"/>
        <v>-0.3718571701143138</v>
      </c>
      <c r="G5407" s="4">
        <v>57</v>
      </c>
      <c r="H5407" s="4">
        <f t="shared" si="253"/>
        <v>7.2425348564392262</v>
      </c>
      <c r="M5407" s="6">
        <v>0.85</v>
      </c>
      <c r="N5407" s="8">
        <f t="shared" si="254"/>
        <v>4.5704278167299179</v>
      </c>
    </row>
    <row r="5408" spans="1:14" x14ac:dyDescent="0.35">
      <c r="A5408" s="4">
        <v>7</v>
      </c>
      <c r="B5408" s="4">
        <f t="shared" si="252"/>
        <v>5.1167071081998236E-2</v>
      </c>
      <c r="G5408" s="4">
        <v>44</v>
      </c>
      <c r="H5408" s="4">
        <f t="shared" si="253"/>
        <v>3.3313790975410469</v>
      </c>
      <c r="M5408" s="6">
        <v>0.623</v>
      </c>
      <c r="N5408" s="8">
        <f t="shared" si="254"/>
        <v>1.1037056238393007E-3</v>
      </c>
    </row>
    <row r="5409" spans="1:14" x14ac:dyDescent="0.35">
      <c r="A5409" s="4">
        <v>1</v>
      </c>
      <c r="B5409" s="4">
        <f t="shared" si="252"/>
        <v>-0.3718571701143138</v>
      </c>
      <c r="G5409" s="4">
        <v>0</v>
      </c>
      <c r="H5409" s="4">
        <f t="shared" si="253"/>
        <v>0</v>
      </c>
      <c r="M5409" s="6">
        <v>0.89500000000000002</v>
      </c>
      <c r="N5409" s="8">
        <f t="shared" si="254"/>
        <v>7.6224295857352988</v>
      </c>
    </row>
    <row r="5410" spans="1:14" x14ac:dyDescent="0.35">
      <c r="A5410" s="4">
        <v>4</v>
      </c>
      <c r="B5410" s="4">
        <f t="shared" si="252"/>
        <v>-5.2615367038240336E-3</v>
      </c>
      <c r="G5410" s="4">
        <v>52</v>
      </c>
      <c r="H5410" s="4">
        <f t="shared" si="253"/>
        <v>5.498902988202615</v>
      </c>
      <c r="M5410" s="6">
        <v>0.64300000000000002</v>
      </c>
      <c r="N5410" s="8">
        <f t="shared" si="254"/>
        <v>1.3902406528412025E-2</v>
      </c>
    </row>
    <row r="5411" spans="1:14" x14ac:dyDescent="0.35">
      <c r="A5411" s="4">
        <v>1</v>
      </c>
      <c r="B5411" s="4">
        <f t="shared" si="252"/>
        <v>-0.3718571701143138</v>
      </c>
      <c r="G5411" s="4">
        <v>64</v>
      </c>
      <c r="H5411" s="4">
        <f t="shared" si="253"/>
        <v>10.251937478233007</v>
      </c>
      <c r="M5411" s="6">
        <v>0.66800000000000004</v>
      </c>
      <c r="N5411" s="8">
        <f t="shared" si="254"/>
        <v>6.9852699215132458E-2</v>
      </c>
    </row>
    <row r="5412" spans="1:14" x14ac:dyDescent="0.35">
      <c r="A5412" s="4">
        <v>1</v>
      </c>
      <c r="B5412" s="4">
        <f t="shared" si="252"/>
        <v>-0.3718571701143138</v>
      </c>
      <c r="G5412" s="4">
        <v>58</v>
      </c>
      <c r="H5412" s="4">
        <f t="shared" si="253"/>
        <v>7.6304474840278536</v>
      </c>
      <c r="M5412" s="6">
        <v>0.92500000000000004</v>
      </c>
      <c r="N5412" s="8">
        <f t="shared" si="254"/>
        <v>10.270543832528295</v>
      </c>
    </row>
    <row r="5413" spans="1:14" x14ac:dyDescent="0.35">
      <c r="A5413" s="4">
        <v>1</v>
      </c>
      <c r="B5413" s="4">
        <f t="shared" si="252"/>
        <v>-0.3718571701143138</v>
      </c>
      <c r="G5413" s="4">
        <v>67</v>
      </c>
      <c r="H5413" s="4">
        <f t="shared" si="253"/>
        <v>11.762250792563604</v>
      </c>
      <c r="M5413" s="6">
        <v>0.44600000000000001</v>
      </c>
      <c r="N5413" s="8">
        <f t="shared" si="254"/>
        <v>-1.367895795514565</v>
      </c>
    </row>
    <row r="5414" spans="1:14" x14ac:dyDescent="0.35">
      <c r="A5414" s="4">
        <v>2</v>
      </c>
      <c r="B5414" s="4">
        <f t="shared" si="252"/>
        <v>-0.15518246266652197</v>
      </c>
      <c r="G5414" s="4">
        <v>76</v>
      </c>
      <c r="H5414" s="4">
        <f t="shared" si="253"/>
        <v>17.167490030078167</v>
      </c>
      <c r="M5414" s="6">
        <v>0.66200000000000003</v>
      </c>
      <c r="N5414" s="8">
        <f t="shared" si="254"/>
        <v>5.0943722285945334E-2</v>
      </c>
    </row>
    <row r="5415" spans="1:14" x14ac:dyDescent="0.35">
      <c r="A5415" s="4">
        <v>3</v>
      </c>
      <c r="B5415" s="4">
        <f t="shared" si="252"/>
        <v>-4.4986550222447359E-2</v>
      </c>
      <c r="G5415" s="4">
        <v>65</v>
      </c>
      <c r="H5415" s="4">
        <f t="shared" si="253"/>
        <v>10.740044898833231</v>
      </c>
      <c r="M5415" s="6">
        <v>0.54800000000000004</v>
      </c>
      <c r="N5415" s="8">
        <f t="shared" si="254"/>
        <v>-6.933296535574654E-2</v>
      </c>
    </row>
    <row r="5416" spans="1:14" x14ac:dyDescent="0.35">
      <c r="A5416" s="4">
        <v>4</v>
      </c>
      <c r="B5416" s="4">
        <f t="shared" si="252"/>
        <v>-5.2615367038240336E-3</v>
      </c>
      <c r="G5416" s="4">
        <v>72</v>
      </c>
      <c r="H5416" s="4">
        <f t="shared" si="253"/>
        <v>14.596996917249726</v>
      </c>
      <c r="M5416" s="6">
        <v>0.58299999999999996</v>
      </c>
      <c r="N5416" s="8">
        <f t="shared" si="254"/>
        <v>-4.9891992029003516E-3</v>
      </c>
    </row>
    <row r="5417" spans="1:14" x14ac:dyDescent="0.35">
      <c r="A5417" s="4">
        <v>11</v>
      </c>
      <c r="B5417" s="4">
        <f t="shared" si="252"/>
        <v>1.3242916585882474</v>
      </c>
      <c r="G5417" s="4">
        <v>37</v>
      </c>
      <c r="H5417" s="4">
        <f t="shared" si="253"/>
        <v>1.9809394420049145</v>
      </c>
      <c r="M5417" s="6">
        <v>0.69</v>
      </c>
      <c r="N5417" s="8">
        <f t="shared" si="254"/>
        <v>0.17812971565250621</v>
      </c>
    </row>
    <row r="5418" spans="1:14" x14ac:dyDescent="0.35">
      <c r="A5418" s="4">
        <v>3</v>
      </c>
      <c r="B5418" s="4">
        <f t="shared" si="252"/>
        <v>-4.4986550222447359E-2</v>
      </c>
      <c r="G5418" s="4">
        <v>0</v>
      </c>
      <c r="H5418" s="4">
        <f t="shared" si="253"/>
        <v>0</v>
      </c>
      <c r="M5418" s="6">
        <v>0.66300000000000003</v>
      </c>
      <c r="N5418" s="8">
        <f t="shared" si="254"/>
        <v>5.3822609042671561E-2</v>
      </c>
    </row>
    <row r="5419" spans="1:14" x14ac:dyDescent="0.35">
      <c r="A5419" s="4">
        <v>8</v>
      </c>
      <c r="B5419" s="4">
        <f t="shared" si="252"/>
        <v>0.16908744968147643</v>
      </c>
      <c r="G5419" s="4">
        <v>71</v>
      </c>
      <c r="H5419" s="4">
        <f t="shared" si="253"/>
        <v>13.997196940505422</v>
      </c>
      <c r="M5419" s="6">
        <v>0.38400000000000001</v>
      </c>
      <c r="N5419" s="8">
        <f t="shared" si="254"/>
        <v>-3.6175816211274907</v>
      </c>
    </row>
    <row r="5420" spans="1:14" x14ac:dyDescent="0.35">
      <c r="A5420" s="4">
        <v>12</v>
      </c>
      <c r="B5420" s="4">
        <f t="shared" si="252"/>
        <v>2.0965337395208357</v>
      </c>
      <c r="G5420" s="4">
        <v>0</v>
      </c>
      <c r="H5420" s="4">
        <f t="shared" si="253"/>
        <v>0</v>
      </c>
      <c r="M5420" s="6">
        <v>0.88300000000000001</v>
      </c>
      <c r="N5420" s="8">
        <f t="shared" si="254"/>
        <v>6.7059545039746453</v>
      </c>
    </row>
    <row r="5421" spans="1:14" x14ac:dyDescent="0.35">
      <c r="A5421" s="4">
        <v>7</v>
      </c>
      <c r="B5421" s="4">
        <f t="shared" si="252"/>
        <v>5.1167071081998236E-2</v>
      </c>
      <c r="G5421" s="4">
        <v>0</v>
      </c>
      <c r="H5421" s="4">
        <f t="shared" si="253"/>
        <v>0</v>
      </c>
      <c r="M5421" s="6">
        <v>0.60899999999999999</v>
      </c>
      <c r="N5421" s="8">
        <f t="shared" si="254"/>
        <v>3.9989793115661172E-7</v>
      </c>
    </row>
    <row r="5422" spans="1:14" x14ac:dyDescent="0.35">
      <c r="A5422" s="4">
        <v>12</v>
      </c>
      <c r="B5422" s="4">
        <f t="shared" si="252"/>
        <v>2.0965337395208357</v>
      </c>
      <c r="G5422" s="4">
        <v>60</v>
      </c>
      <c r="H5422" s="4">
        <f t="shared" si="253"/>
        <v>8.4473361789639636</v>
      </c>
      <c r="M5422" s="6">
        <v>0.35599999999999998</v>
      </c>
      <c r="N5422" s="8">
        <f t="shared" si="254"/>
        <v>-5.151387102127571</v>
      </c>
    </row>
    <row r="5423" spans="1:14" x14ac:dyDescent="0.35">
      <c r="A5423" s="4">
        <v>4</v>
      </c>
      <c r="B5423" s="4">
        <f t="shared" si="252"/>
        <v>-5.2615367038240336E-3</v>
      </c>
      <c r="G5423" s="4">
        <v>0</v>
      </c>
      <c r="H5423" s="4">
        <f t="shared" si="253"/>
        <v>0</v>
      </c>
      <c r="M5423" s="6">
        <v>0.53300000000000003</v>
      </c>
      <c r="N5423" s="8">
        <f t="shared" si="254"/>
        <v>-0.13551723112396996</v>
      </c>
    </row>
    <row r="5424" spans="1:14" x14ac:dyDescent="0.35">
      <c r="A5424" s="4">
        <v>7</v>
      </c>
      <c r="B5424" s="4">
        <f t="shared" si="252"/>
        <v>5.1167071081998236E-2</v>
      </c>
      <c r="G5424" s="4">
        <v>31</v>
      </c>
      <c r="H5424" s="4">
        <f t="shared" si="253"/>
        <v>1.1650675560533121</v>
      </c>
      <c r="M5424" s="6">
        <v>0.60599999999999998</v>
      </c>
      <c r="N5424" s="8">
        <f t="shared" si="254"/>
        <v>-2.299407171409395E-6</v>
      </c>
    </row>
    <row r="5425" spans="1:14" x14ac:dyDescent="0.35">
      <c r="A5425" s="4">
        <v>5</v>
      </c>
      <c r="B5425" s="4">
        <f t="shared" si="252"/>
        <v>4.7396761401866345E-7</v>
      </c>
      <c r="G5425" s="4">
        <v>59</v>
      </c>
      <c r="H5425" s="4">
        <f t="shared" si="253"/>
        <v>8.0319697087937048</v>
      </c>
      <c r="M5425" s="6">
        <v>0.76600000000000001</v>
      </c>
      <c r="N5425" s="8">
        <f t="shared" si="254"/>
        <v>1.2726110674592019</v>
      </c>
    </row>
    <row r="5426" spans="1:14" x14ac:dyDescent="0.35">
      <c r="A5426" s="4">
        <v>1</v>
      </c>
      <c r="B5426" s="4">
        <f t="shared" si="252"/>
        <v>-0.3718571701143138</v>
      </c>
      <c r="G5426" s="4">
        <v>0</v>
      </c>
      <c r="H5426" s="4">
        <f t="shared" si="253"/>
        <v>0</v>
      </c>
      <c r="M5426" s="6">
        <v>0.13500000000000001</v>
      </c>
      <c r="N5426" s="8">
        <f t="shared" si="254"/>
        <v>-34.078967986984829</v>
      </c>
    </row>
    <row r="5427" spans="1:14" x14ac:dyDescent="0.35">
      <c r="A5427" s="4">
        <v>3</v>
      </c>
      <c r="B5427" s="4">
        <f t="shared" si="252"/>
        <v>-4.4986550222447359E-2</v>
      </c>
      <c r="G5427" s="4">
        <v>58</v>
      </c>
      <c r="H5427" s="4">
        <f t="shared" si="253"/>
        <v>7.6304474840278536</v>
      </c>
      <c r="M5427" s="6">
        <v>0.65300000000000002</v>
      </c>
      <c r="N5427" s="8">
        <f t="shared" si="254"/>
        <v>2.9505757461726966E-2</v>
      </c>
    </row>
    <row r="5428" spans="1:14" x14ac:dyDescent="0.35">
      <c r="A5428" s="4">
        <v>1</v>
      </c>
      <c r="B5428" s="4">
        <f t="shared" si="252"/>
        <v>-0.3718571701143138</v>
      </c>
      <c r="G5428" s="4">
        <v>0</v>
      </c>
      <c r="H5428" s="4">
        <f t="shared" si="253"/>
        <v>0</v>
      </c>
      <c r="M5428" s="6">
        <v>0.59499999999999997</v>
      </c>
      <c r="N5428" s="8">
        <f t="shared" si="254"/>
        <v>-6.9571667329627819E-4</v>
      </c>
    </row>
    <row r="5429" spans="1:14" x14ac:dyDescent="0.35">
      <c r="A5429" s="4">
        <v>1</v>
      </c>
      <c r="B5429" s="4">
        <f t="shared" si="252"/>
        <v>-0.3718571701143138</v>
      </c>
      <c r="G5429" s="4">
        <v>0</v>
      </c>
      <c r="H5429" s="4">
        <f t="shared" si="253"/>
        <v>0</v>
      </c>
      <c r="M5429" s="6">
        <v>0.55800000000000005</v>
      </c>
      <c r="N5429" s="8">
        <f t="shared" si="254"/>
        <v>-4.0093248970166619E-2</v>
      </c>
    </row>
    <row r="5430" spans="1:14" x14ac:dyDescent="0.35">
      <c r="A5430" s="4">
        <v>1</v>
      </c>
      <c r="B5430" s="4">
        <f t="shared" si="252"/>
        <v>-0.3718571701143138</v>
      </c>
      <c r="G5430" s="4">
        <v>0</v>
      </c>
      <c r="H5430" s="4">
        <f t="shared" si="253"/>
        <v>0</v>
      </c>
      <c r="M5430" s="6">
        <v>0.53400000000000003</v>
      </c>
      <c r="N5430" s="8">
        <f t="shared" si="254"/>
        <v>-0.13016323658793552</v>
      </c>
    </row>
    <row r="5431" spans="1:14" x14ac:dyDescent="0.35">
      <c r="A5431" s="4">
        <v>2</v>
      </c>
      <c r="B5431" s="4">
        <f t="shared" si="252"/>
        <v>-0.15518246266652197</v>
      </c>
      <c r="G5431" s="4">
        <v>0</v>
      </c>
      <c r="H5431" s="4">
        <f t="shared" si="253"/>
        <v>0</v>
      </c>
      <c r="M5431" s="6">
        <v>0.59899999999999998</v>
      </c>
      <c r="N5431" s="8">
        <f t="shared" si="254"/>
        <v>-2.2907609888381023E-4</v>
      </c>
    </row>
    <row r="5432" spans="1:14" x14ac:dyDescent="0.35">
      <c r="A5432" s="4">
        <v>16</v>
      </c>
      <c r="B5432" s="4">
        <f t="shared" si="252"/>
        <v>8.0815826818232797</v>
      </c>
      <c r="G5432" s="4">
        <v>0</v>
      </c>
      <c r="H5432" s="4">
        <f t="shared" si="253"/>
        <v>0</v>
      </c>
      <c r="M5432" s="6">
        <v>0.61</v>
      </c>
      <c r="N5432" s="8">
        <f t="shared" si="254"/>
        <v>2.8771573460276228E-6</v>
      </c>
    </row>
    <row r="5433" spans="1:14" x14ac:dyDescent="0.35">
      <c r="A5433" s="4">
        <v>1</v>
      </c>
      <c r="B5433" s="4">
        <f t="shared" si="252"/>
        <v>-0.3718571701143138</v>
      </c>
      <c r="G5433" s="4">
        <v>55</v>
      </c>
      <c r="H5433" s="4">
        <f t="shared" si="253"/>
        <v>6.5065997998848584</v>
      </c>
      <c r="M5433" s="6">
        <v>0.94</v>
      </c>
      <c r="N5433" s="8">
        <f t="shared" si="254"/>
        <v>11.798207769269329</v>
      </c>
    </row>
    <row r="5434" spans="1:14" x14ac:dyDescent="0.35">
      <c r="A5434" s="4">
        <v>7</v>
      </c>
      <c r="B5434" s="4">
        <f t="shared" si="252"/>
        <v>5.1167071081998236E-2</v>
      </c>
      <c r="G5434" s="4">
        <v>0</v>
      </c>
      <c r="H5434" s="4">
        <f t="shared" si="253"/>
        <v>0</v>
      </c>
      <c r="M5434" s="6">
        <v>0.68899999999999995</v>
      </c>
      <c r="N5434" s="8">
        <f t="shared" si="254"/>
        <v>0.17169771294364591</v>
      </c>
    </row>
    <row r="5435" spans="1:14" x14ac:dyDescent="0.35">
      <c r="A5435" s="4">
        <v>21</v>
      </c>
      <c r="B5435" s="4">
        <f t="shared" si="252"/>
        <v>24.779667457358471</v>
      </c>
      <c r="G5435" s="4">
        <v>32</v>
      </c>
      <c r="H5435" s="4">
        <f t="shared" si="253"/>
        <v>1.2814921847791259</v>
      </c>
      <c r="M5435" s="6">
        <v>0.54300000000000004</v>
      </c>
      <c r="N5435" s="8">
        <f t="shared" si="254"/>
        <v>-8.8176121130856211E-2</v>
      </c>
    </row>
    <row r="5436" spans="1:14" x14ac:dyDescent="0.35">
      <c r="A5436" s="4">
        <v>1</v>
      </c>
      <c r="B5436" s="4">
        <f t="shared" si="252"/>
        <v>-0.3718571701143138</v>
      </c>
      <c r="G5436" s="4">
        <v>44</v>
      </c>
      <c r="H5436" s="4">
        <f t="shared" si="253"/>
        <v>3.3313790975410469</v>
      </c>
      <c r="M5436" s="6">
        <v>0.65400000000000003</v>
      </c>
      <c r="N5436" s="8">
        <f t="shared" si="254"/>
        <v>3.1513438524132152E-2</v>
      </c>
    </row>
    <row r="5437" spans="1:14" x14ac:dyDescent="0.35">
      <c r="A5437" s="4">
        <v>1</v>
      </c>
      <c r="B5437" s="4">
        <f t="shared" si="252"/>
        <v>-0.3718571701143138</v>
      </c>
      <c r="G5437" s="4">
        <v>29</v>
      </c>
      <c r="H5437" s="4">
        <f t="shared" si="253"/>
        <v>0.95380593550348169</v>
      </c>
      <c r="M5437" s="6">
        <v>0.86799999999999999</v>
      </c>
      <c r="N5437" s="8">
        <f t="shared" si="254"/>
        <v>5.6676493410186835</v>
      </c>
    </row>
    <row r="5438" spans="1:14" x14ac:dyDescent="0.35">
      <c r="A5438" s="4">
        <v>5</v>
      </c>
      <c r="B5438" s="4">
        <f t="shared" si="252"/>
        <v>4.7396761401866345E-7</v>
      </c>
      <c r="G5438" s="4">
        <v>33</v>
      </c>
      <c r="H5438" s="4">
        <f t="shared" si="253"/>
        <v>1.4054255567751295</v>
      </c>
      <c r="M5438" s="6">
        <v>0.50900000000000001</v>
      </c>
      <c r="N5438" s="8">
        <f t="shared" si="254"/>
        <v>-0.31191129493737124</v>
      </c>
    </row>
    <row r="5439" spans="1:14" x14ac:dyDescent="0.35">
      <c r="A5439" s="4">
        <v>1</v>
      </c>
      <c r="B5439" s="4">
        <f t="shared" si="252"/>
        <v>-0.3718571701143138</v>
      </c>
      <c r="G5439" s="4">
        <v>59</v>
      </c>
      <c r="H5439" s="4">
        <f t="shared" si="253"/>
        <v>8.0319697087937048</v>
      </c>
      <c r="M5439" s="6">
        <v>0.39200000000000002</v>
      </c>
      <c r="N5439" s="8">
        <f t="shared" si="254"/>
        <v>-3.2435413825000849</v>
      </c>
    </row>
    <row r="5440" spans="1:14" x14ac:dyDescent="0.35">
      <c r="A5440" s="4">
        <v>10</v>
      </c>
      <c r="B5440" s="4">
        <f t="shared" si="252"/>
        <v>0.76964184735633479</v>
      </c>
      <c r="G5440" s="4">
        <v>38</v>
      </c>
      <c r="H5440" s="4">
        <f t="shared" si="253"/>
        <v>2.1459362537597708</v>
      </c>
      <c r="M5440" s="6">
        <v>0.443</v>
      </c>
      <c r="N5440" s="8">
        <f t="shared" si="254"/>
        <v>-1.4453423537559078</v>
      </c>
    </row>
    <row r="5441" spans="1:14" x14ac:dyDescent="0.35">
      <c r="A5441" s="4">
        <v>9</v>
      </c>
      <c r="B5441" s="4">
        <f t="shared" si="252"/>
        <v>0.39657640974683322</v>
      </c>
      <c r="G5441" s="4">
        <v>0</v>
      </c>
      <c r="H5441" s="4">
        <f t="shared" si="253"/>
        <v>0</v>
      </c>
      <c r="M5441" s="6">
        <v>0.75</v>
      </c>
      <c r="N5441" s="8">
        <f t="shared" si="254"/>
        <v>0.92397202796381506</v>
      </c>
    </row>
    <row r="5442" spans="1:14" x14ac:dyDescent="0.35">
      <c r="A5442" s="4">
        <v>3</v>
      </c>
      <c r="B5442" s="4">
        <f t="shared" ref="B5442:B5505" si="255">((A5442-E$3)/E$4)^3</f>
        <v>-4.4986550222447359E-2</v>
      </c>
      <c r="G5442" s="4">
        <v>0</v>
      </c>
      <c r="H5442" s="4">
        <f t="shared" ref="H5442:H5505" si="256">((G5442-K$3)/K$4)^3</f>
        <v>0</v>
      </c>
      <c r="M5442" s="6">
        <v>0.89200000000000002</v>
      </c>
      <c r="N5442" s="8">
        <f t="shared" ref="N5442:N5505" si="257">((M5442-Q$3)/Q$4)^3</f>
        <v>7.385949458485662</v>
      </c>
    </row>
    <row r="5443" spans="1:14" x14ac:dyDescent="0.35">
      <c r="A5443" s="4">
        <v>6</v>
      </c>
      <c r="B5443" s="4">
        <f t="shared" si="255"/>
        <v>6.8073778701327808E-3</v>
      </c>
      <c r="G5443" s="4">
        <v>0</v>
      </c>
      <c r="H5443" s="4">
        <f t="shared" si="256"/>
        <v>0</v>
      </c>
      <c r="M5443" s="6">
        <v>0.84799999999999998</v>
      </c>
      <c r="N5443" s="8">
        <f t="shared" si="257"/>
        <v>4.4580797276529669</v>
      </c>
    </row>
    <row r="5444" spans="1:14" x14ac:dyDescent="0.35">
      <c r="A5444" s="4">
        <v>7</v>
      </c>
      <c r="B5444" s="4">
        <f t="shared" si="255"/>
        <v>5.1167071081998236E-2</v>
      </c>
      <c r="G5444" s="4">
        <v>46</v>
      </c>
      <c r="H5444" s="4">
        <f t="shared" si="256"/>
        <v>3.8066199736835009</v>
      </c>
      <c r="M5444" s="6">
        <v>0.43099999999999999</v>
      </c>
      <c r="N5444" s="8">
        <f t="shared" si="257"/>
        <v>-1.7843444470890499</v>
      </c>
    </row>
    <row r="5445" spans="1:14" x14ac:dyDescent="0.35">
      <c r="A5445" s="4">
        <v>10</v>
      </c>
      <c r="B5445" s="4">
        <f t="shared" si="255"/>
        <v>0.76964184735633479</v>
      </c>
      <c r="G5445" s="4">
        <v>51</v>
      </c>
      <c r="H5445" s="4">
        <f t="shared" si="256"/>
        <v>5.1877203309062425</v>
      </c>
      <c r="M5445" s="6">
        <v>0.45200000000000001</v>
      </c>
      <c r="N5445" s="8">
        <f t="shared" si="257"/>
        <v>-1.2214020764708653</v>
      </c>
    </row>
    <row r="5446" spans="1:14" x14ac:dyDescent="0.35">
      <c r="A5446" s="4">
        <v>8</v>
      </c>
      <c r="B5446" s="4">
        <f t="shared" si="255"/>
        <v>0.16908744968147643</v>
      </c>
      <c r="G5446" s="4">
        <v>45</v>
      </c>
      <c r="H5446" s="4">
        <f t="shared" si="256"/>
        <v>3.5637199505004213</v>
      </c>
      <c r="M5446" s="6">
        <v>0.46899999999999997</v>
      </c>
      <c r="N5446" s="8">
        <f t="shared" si="257"/>
        <v>-0.863879039874064</v>
      </c>
    </row>
    <row r="5447" spans="1:14" x14ac:dyDescent="0.35">
      <c r="A5447" s="4">
        <v>2</v>
      </c>
      <c r="B5447" s="4">
        <f t="shared" si="255"/>
        <v>-0.15518246266652197</v>
      </c>
      <c r="G5447" s="4">
        <v>0</v>
      </c>
      <c r="H5447" s="4">
        <f t="shared" si="256"/>
        <v>0</v>
      </c>
      <c r="M5447" s="6">
        <v>0.79400000000000004</v>
      </c>
      <c r="N5447" s="8">
        <f t="shared" si="257"/>
        <v>2.0757287532381561</v>
      </c>
    </row>
    <row r="5448" spans="1:14" x14ac:dyDescent="0.35">
      <c r="A5448" s="4">
        <v>1</v>
      </c>
      <c r="B5448" s="4">
        <f t="shared" si="255"/>
        <v>-0.3718571701143138</v>
      </c>
      <c r="G5448" s="4">
        <v>53</v>
      </c>
      <c r="H5448" s="4">
        <f t="shared" si="256"/>
        <v>5.8222873533130457</v>
      </c>
      <c r="M5448" s="6">
        <v>0.73799999999999999</v>
      </c>
      <c r="N5448" s="8">
        <f t="shared" si="257"/>
        <v>0.7090666584811276</v>
      </c>
    </row>
    <row r="5449" spans="1:14" x14ac:dyDescent="0.35">
      <c r="A5449" s="4">
        <v>11</v>
      </c>
      <c r="B5449" s="4">
        <f t="shared" si="255"/>
        <v>1.3242916585882474</v>
      </c>
      <c r="G5449" s="4">
        <v>30</v>
      </c>
      <c r="H5449" s="4">
        <f t="shared" si="256"/>
        <v>1.0559170223704955</v>
      </c>
      <c r="M5449" s="6">
        <v>0.153</v>
      </c>
      <c r="N5449" s="8">
        <f t="shared" si="257"/>
        <v>-30.3339567273133</v>
      </c>
    </row>
    <row r="5450" spans="1:14" x14ac:dyDescent="0.35">
      <c r="A5450" s="4">
        <v>1</v>
      </c>
      <c r="B5450" s="4">
        <f t="shared" si="255"/>
        <v>-0.3718571701143138</v>
      </c>
      <c r="G5450" s="4">
        <v>33</v>
      </c>
      <c r="H5450" s="4">
        <f t="shared" si="256"/>
        <v>1.4054255567751295</v>
      </c>
      <c r="M5450" s="6">
        <v>0.97</v>
      </c>
      <c r="N5450" s="8">
        <f t="shared" si="257"/>
        <v>15.293370757953415</v>
      </c>
    </row>
    <row r="5451" spans="1:14" x14ac:dyDescent="0.35">
      <c r="A5451" s="4">
        <v>7</v>
      </c>
      <c r="B5451" s="4">
        <f t="shared" si="255"/>
        <v>5.1167071081998236E-2</v>
      </c>
      <c r="G5451" s="4">
        <v>70</v>
      </c>
      <c r="H5451" s="4">
        <f t="shared" si="256"/>
        <v>13.414056987891843</v>
      </c>
      <c r="M5451" s="6">
        <v>0.46</v>
      </c>
      <c r="N5451" s="8">
        <f t="shared" si="257"/>
        <v>-1.0428846451341658</v>
      </c>
    </row>
    <row r="5452" spans="1:14" x14ac:dyDescent="0.35">
      <c r="A5452" s="4">
        <v>5</v>
      </c>
      <c r="B5452" s="4">
        <f t="shared" si="255"/>
        <v>4.7396761401866345E-7</v>
      </c>
      <c r="G5452" s="4">
        <v>47</v>
      </c>
      <c r="H5452" s="4">
        <f t="shared" si="256"/>
        <v>4.0603138153174791</v>
      </c>
      <c r="M5452" s="6">
        <v>0.56200000000000006</v>
      </c>
      <c r="N5452" s="8">
        <f t="shared" si="257"/>
        <v>-3.1207950400583155E-2</v>
      </c>
    </row>
    <row r="5453" spans="1:14" x14ac:dyDescent="0.35">
      <c r="A5453" s="4">
        <v>8</v>
      </c>
      <c r="B5453" s="4">
        <f t="shared" si="255"/>
        <v>0.16908744968147643</v>
      </c>
      <c r="G5453" s="4">
        <v>1</v>
      </c>
      <c r="H5453" s="4">
        <f t="shared" si="256"/>
        <v>3.9108037865573909E-5</v>
      </c>
      <c r="M5453" s="6">
        <v>0.629</v>
      </c>
      <c r="N5453" s="8">
        <f t="shared" si="257"/>
        <v>3.0157258429129911E-3</v>
      </c>
    </row>
    <row r="5454" spans="1:14" x14ac:dyDescent="0.35">
      <c r="A5454" s="4">
        <v>1</v>
      </c>
      <c r="B5454" s="4">
        <f t="shared" si="255"/>
        <v>-0.3718571701143138</v>
      </c>
      <c r="G5454" s="4">
        <v>41</v>
      </c>
      <c r="H5454" s="4">
        <f t="shared" si="256"/>
        <v>2.6953650777332196</v>
      </c>
      <c r="M5454" s="6">
        <v>0.755</v>
      </c>
      <c r="N5454" s="8">
        <f t="shared" si="257"/>
        <v>1.0249967769267303</v>
      </c>
    </row>
    <row r="5455" spans="1:14" x14ac:dyDescent="0.35">
      <c r="A5455" s="4">
        <v>8</v>
      </c>
      <c r="B5455" s="4">
        <f t="shared" si="255"/>
        <v>0.16908744968147643</v>
      </c>
      <c r="G5455" s="4">
        <v>9</v>
      </c>
      <c r="H5455" s="4">
        <f t="shared" si="256"/>
        <v>2.8509759604003371E-2</v>
      </c>
      <c r="M5455" s="6">
        <v>0.38200000000000001</v>
      </c>
      <c r="N5455" s="8">
        <f t="shared" si="257"/>
        <v>-3.7153817751242841</v>
      </c>
    </row>
    <row r="5456" spans="1:14" x14ac:dyDescent="0.35">
      <c r="A5456" s="4">
        <v>2</v>
      </c>
      <c r="B5456" s="4">
        <f t="shared" si="255"/>
        <v>-0.15518246266652197</v>
      </c>
      <c r="G5456" s="4">
        <v>0</v>
      </c>
      <c r="H5456" s="4">
        <f t="shared" si="256"/>
        <v>0</v>
      </c>
      <c r="M5456" s="6">
        <v>0.505</v>
      </c>
      <c r="N5456" s="8">
        <f t="shared" si="257"/>
        <v>-0.35129776709607824</v>
      </c>
    </row>
    <row r="5457" spans="1:14" x14ac:dyDescent="0.35">
      <c r="A5457" s="4">
        <v>8</v>
      </c>
      <c r="B5457" s="4">
        <f t="shared" si="255"/>
        <v>0.16908744968147643</v>
      </c>
      <c r="G5457" s="4">
        <v>0</v>
      </c>
      <c r="H5457" s="4">
        <f t="shared" si="256"/>
        <v>0</v>
      </c>
      <c r="M5457" s="6">
        <v>0.38100000000000001</v>
      </c>
      <c r="N5457" s="8">
        <f t="shared" si="257"/>
        <v>-3.7649359984625224</v>
      </c>
    </row>
    <row r="5458" spans="1:14" x14ac:dyDescent="0.35">
      <c r="A5458" s="4">
        <v>2</v>
      </c>
      <c r="B5458" s="4">
        <f t="shared" si="255"/>
        <v>-0.15518246266652197</v>
      </c>
      <c r="G5458" s="4">
        <v>62</v>
      </c>
      <c r="H5458" s="4">
        <f t="shared" si="256"/>
        <v>9.3205404484264971</v>
      </c>
      <c r="M5458" s="6">
        <v>0.79700000000000004</v>
      </c>
      <c r="N5458" s="8">
        <f t="shared" si="257"/>
        <v>2.1777543041533085</v>
      </c>
    </row>
    <row r="5459" spans="1:14" x14ac:dyDescent="0.35">
      <c r="A5459" s="4">
        <v>1</v>
      </c>
      <c r="B5459" s="4">
        <f t="shared" si="255"/>
        <v>-0.3718571701143138</v>
      </c>
      <c r="G5459" s="4">
        <v>63</v>
      </c>
      <c r="H5459" s="4">
        <f t="shared" si="256"/>
        <v>9.7788475441731553</v>
      </c>
      <c r="M5459" s="6">
        <v>0.65600000000000003</v>
      </c>
      <c r="N5459" s="8">
        <f t="shared" si="257"/>
        <v>3.579793816935227E-2</v>
      </c>
    </row>
    <row r="5460" spans="1:14" x14ac:dyDescent="0.35">
      <c r="A5460" s="4">
        <v>4</v>
      </c>
      <c r="B5460" s="4">
        <f t="shared" si="255"/>
        <v>-5.2615367038240336E-3</v>
      </c>
      <c r="G5460" s="4">
        <v>44</v>
      </c>
      <c r="H5460" s="4">
        <f t="shared" si="256"/>
        <v>3.3313790975410469</v>
      </c>
      <c r="M5460" s="6">
        <v>0.51900000000000002</v>
      </c>
      <c r="N5460" s="8">
        <f t="shared" si="257"/>
        <v>-0.22656092902463029</v>
      </c>
    </row>
    <row r="5461" spans="1:14" x14ac:dyDescent="0.35">
      <c r="A5461" s="4">
        <v>4</v>
      </c>
      <c r="B5461" s="4">
        <f t="shared" si="255"/>
        <v>-5.2615367038240336E-3</v>
      </c>
      <c r="G5461" s="4">
        <v>45</v>
      </c>
      <c r="H5461" s="4">
        <f t="shared" si="256"/>
        <v>3.5637199505004213</v>
      </c>
      <c r="M5461" s="6">
        <v>0.53300000000000003</v>
      </c>
      <c r="N5461" s="8">
        <f t="shared" si="257"/>
        <v>-0.13551723112396996</v>
      </c>
    </row>
    <row r="5462" spans="1:14" x14ac:dyDescent="0.35">
      <c r="A5462" s="4">
        <v>1</v>
      </c>
      <c r="B5462" s="4">
        <f t="shared" si="255"/>
        <v>-0.3718571701143138</v>
      </c>
      <c r="G5462" s="4">
        <v>40</v>
      </c>
      <c r="H5462" s="4">
        <f t="shared" si="256"/>
        <v>2.5029144233967302</v>
      </c>
      <c r="M5462" s="6">
        <v>0.75</v>
      </c>
      <c r="N5462" s="8">
        <f t="shared" si="257"/>
        <v>0.92397202796381506</v>
      </c>
    </row>
    <row r="5463" spans="1:14" x14ac:dyDescent="0.35">
      <c r="A5463" s="4">
        <v>1</v>
      </c>
      <c r="B5463" s="4">
        <f t="shared" si="255"/>
        <v>-0.3718571701143138</v>
      </c>
      <c r="G5463" s="4">
        <v>50</v>
      </c>
      <c r="H5463" s="4">
        <f t="shared" si="256"/>
        <v>4.8885047331967373</v>
      </c>
      <c r="M5463" s="6">
        <v>0.78500000000000003</v>
      </c>
      <c r="N5463" s="8">
        <f t="shared" si="257"/>
        <v>1.7888674289329509</v>
      </c>
    </row>
    <row r="5464" spans="1:14" x14ac:dyDescent="0.35">
      <c r="A5464" s="4">
        <v>2</v>
      </c>
      <c r="B5464" s="4">
        <f t="shared" si="255"/>
        <v>-0.15518246266652197</v>
      </c>
      <c r="G5464" s="4">
        <v>52</v>
      </c>
      <c r="H5464" s="4">
        <f t="shared" si="256"/>
        <v>5.498902988202615</v>
      </c>
      <c r="M5464" s="6">
        <v>0.72399999999999998</v>
      </c>
      <c r="N5464" s="8">
        <f t="shared" si="257"/>
        <v>0.50387319361029381</v>
      </c>
    </row>
    <row r="5465" spans="1:14" x14ac:dyDescent="0.35">
      <c r="A5465" s="4">
        <v>8</v>
      </c>
      <c r="B5465" s="4">
        <f t="shared" si="255"/>
        <v>0.16908744968147643</v>
      </c>
      <c r="G5465" s="4">
        <v>85</v>
      </c>
      <c r="H5465" s="4">
        <f t="shared" si="256"/>
        <v>24.01722375419557</v>
      </c>
      <c r="M5465" s="6">
        <v>0.47199999999999998</v>
      </c>
      <c r="N5465" s="8">
        <f t="shared" si="257"/>
        <v>-0.80911417799174556</v>
      </c>
    </row>
    <row r="5466" spans="1:14" x14ac:dyDescent="0.35">
      <c r="A5466" s="4">
        <v>4</v>
      </c>
      <c r="B5466" s="4">
        <f t="shared" si="255"/>
        <v>-5.2615367038240336E-3</v>
      </c>
      <c r="G5466" s="4">
        <v>69</v>
      </c>
      <c r="H5466" s="4">
        <f t="shared" si="256"/>
        <v>12.847342411181817</v>
      </c>
      <c r="M5466" s="6">
        <v>0.70399999999999996</v>
      </c>
      <c r="N5466" s="8">
        <f t="shared" si="257"/>
        <v>0.28571669282076478</v>
      </c>
    </row>
    <row r="5467" spans="1:14" x14ac:dyDescent="0.35">
      <c r="A5467" s="4">
        <v>10</v>
      </c>
      <c r="B5467" s="4">
        <f t="shared" si="255"/>
        <v>0.76964184735633479</v>
      </c>
      <c r="G5467" s="4">
        <v>0</v>
      </c>
      <c r="H5467" s="4">
        <f t="shared" si="256"/>
        <v>0</v>
      </c>
      <c r="M5467" s="6">
        <v>0.63400000000000001</v>
      </c>
      <c r="N5467" s="8">
        <f t="shared" si="257"/>
        <v>5.711705726987564E-3</v>
      </c>
    </row>
    <row r="5468" spans="1:14" x14ac:dyDescent="0.35">
      <c r="A5468" s="4">
        <v>5</v>
      </c>
      <c r="B5468" s="4">
        <f t="shared" si="255"/>
        <v>4.7396761401866345E-7</v>
      </c>
      <c r="G5468" s="4">
        <v>29</v>
      </c>
      <c r="H5468" s="4">
        <f t="shared" si="256"/>
        <v>0.95380593550348169</v>
      </c>
      <c r="M5468" s="6">
        <v>0.77800000000000002</v>
      </c>
      <c r="N5468" s="8">
        <f t="shared" si="257"/>
        <v>1.5849944577688613</v>
      </c>
    </row>
    <row r="5469" spans="1:14" x14ac:dyDescent="0.35">
      <c r="A5469" s="4">
        <v>2</v>
      </c>
      <c r="B5469" s="4">
        <f t="shared" si="255"/>
        <v>-0.15518246266652197</v>
      </c>
      <c r="G5469" s="4">
        <v>68</v>
      </c>
      <c r="H5469" s="4">
        <f t="shared" si="256"/>
        <v>12.296818562148129</v>
      </c>
      <c r="M5469" s="6">
        <v>0.97</v>
      </c>
      <c r="N5469" s="8">
        <f t="shared" si="257"/>
        <v>15.293370757953415</v>
      </c>
    </row>
    <row r="5470" spans="1:14" x14ac:dyDescent="0.35">
      <c r="A5470" s="4">
        <v>3</v>
      </c>
      <c r="B5470" s="4">
        <f t="shared" si="255"/>
        <v>-4.4986550222447359E-2</v>
      </c>
      <c r="G5470" s="4">
        <v>71</v>
      </c>
      <c r="H5470" s="4">
        <f t="shared" si="256"/>
        <v>13.997196940505422</v>
      </c>
      <c r="M5470" s="6">
        <v>0.88100000000000001</v>
      </c>
      <c r="N5470" s="8">
        <f t="shared" si="257"/>
        <v>6.5607434229062163</v>
      </c>
    </row>
    <row r="5471" spans="1:14" x14ac:dyDescent="0.35">
      <c r="A5471" s="4">
        <v>1</v>
      </c>
      <c r="B5471" s="4">
        <f t="shared" si="255"/>
        <v>-0.3718571701143138</v>
      </c>
      <c r="G5471" s="4">
        <v>24</v>
      </c>
      <c r="H5471" s="4">
        <f t="shared" si="256"/>
        <v>0.54062951545369364</v>
      </c>
      <c r="M5471" s="6">
        <v>0.63200000000000001</v>
      </c>
      <c r="N5471" s="8">
        <f t="shared" si="257"/>
        <v>4.495628769622154E-3</v>
      </c>
    </row>
    <row r="5472" spans="1:14" x14ac:dyDescent="0.35">
      <c r="A5472" s="4">
        <v>10</v>
      </c>
      <c r="B5472" s="4">
        <f t="shared" si="255"/>
        <v>0.76964184735633479</v>
      </c>
      <c r="G5472" s="4">
        <v>51</v>
      </c>
      <c r="H5472" s="4">
        <f t="shared" si="256"/>
        <v>5.1877203309062425</v>
      </c>
      <c r="M5472" s="6">
        <v>0.66900000000000004</v>
      </c>
      <c r="N5472" s="8">
        <f t="shared" si="257"/>
        <v>7.3399380404107067E-2</v>
      </c>
    </row>
    <row r="5473" spans="1:14" x14ac:dyDescent="0.35">
      <c r="A5473" s="4">
        <v>2</v>
      </c>
      <c r="B5473" s="4">
        <f t="shared" si="255"/>
        <v>-0.15518246266652197</v>
      </c>
      <c r="G5473" s="4">
        <v>65</v>
      </c>
      <c r="H5473" s="4">
        <f t="shared" si="256"/>
        <v>10.740044898833231</v>
      </c>
      <c r="M5473" s="6">
        <v>0.88300000000000001</v>
      </c>
      <c r="N5473" s="8">
        <f t="shared" si="257"/>
        <v>6.7059545039746453</v>
      </c>
    </row>
    <row r="5474" spans="1:14" x14ac:dyDescent="0.35">
      <c r="A5474" s="4">
        <v>7</v>
      </c>
      <c r="B5474" s="4">
        <f t="shared" si="255"/>
        <v>5.1167071081998236E-2</v>
      </c>
      <c r="G5474" s="4">
        <v>55</v>
      </c>
      <c r="H5474" s="4">
        <f t="shared" si="256"/>
        <v>6.5065997998848584</v>
      </c>
      <c r="M5474" s="6">
        <v>0.57099999999999995</v>
      </c>
      <c r="N5474" s="8">
        <f t="shared" si="257"/>
        <v>-1.6221143271613919E-2</v>
      </c>
    </row>
    <row r="5475" spans="1:14" x14ac:dyDescent="0.35">
      <c r="A5475" s="4">
        <v>5</v>
      </c>
      <c r="B5475" s="4">
        <f t="shared" si="255"/>
        <v>4.7396761401866345E-7</v>
      </c>
      <c r="G5475" s="4">
        <v>74</v>
      </c>
      <c r="H5475" s="4">
        <f t="shared" si="256"/>
        <v>15.847515536039316</v>
      </c>
      <c r="M5475" s="6">
        <v>0.66300000000000003</v>
      </c>
      <c r="N5475" s="8">
        <f t="shared" si="257"/>
        <v>5.3822609042671561E-2</v>
      </c>
    </row>
    <row r="5476" spans="1:14" x14ac:dyDescent="0.35">
      <c r="A5476" s="4">
        <v>3</v>
      </c>
      <c r="B5476" s="4">
        <f t="shared" si="255"/>
        <v>-4.4986550222447359E-2</v>
      </c>
      <c r="G5476" s="4">
        <v>0</v>
      </c>
      <c r="H5476" s="4">
        <f t="shared" si="256"/>
        <v>0</v>
      </c>
      <c r="M5476" s="6">
        <v>0.65300000000000002</v>
      </c>
      <c r="N5476" s="8">
        <f t="shared" si="257"/>
        <v>2.9505757461726966E-2</v>
      </c>
    </row>
    <row r="5477" spans="1:14" x14ac:dyDescent="0.35">
      <c r="A5477" s="4">
        <v>14</v>
      </c>
      <c r="B5477" s="4">
        <f t="shared" si="255"/>
        <v>4.4378262948011065</v>
      </c>
      <c r="G5477" s="4">
        <v>34</v>
      </c>
      <c r="H5477" s="4">
        <f t="shared" si="256"/>
        <v>1.5371023202685161</v>
      </c>
      <c r="M5477" s="6">
        <v>0.55800000000000005</v>
      </c>
      <c r="N5477" s="8">
        <f t="shared" si="257"/>
        <v>-4.0093248970166619E-2</v>
      </c>
    </row>
    <row r="5478" spans="1:14" x14ac:dyDescent="0.35">
      <c r="A5478" s="4">
        <v>2</v>
      </c>
      <c r="B5478" s="4">
        <f t="shared" si="255"/>
        <v>-0.15518246266652197</v>
      </c>
      <c r="G5478" s="4">
        <v>0</v>
      </c>
      <c r="H5478" s="4">
        <f t="shared" si="256"/>
        <v>0</v>
      </c>
      <c r="M5478" s="6">
        <v>0.57799999999999996</v>
      </c>
      <c r="N5478" s="8">
        <f t="shared" si="257"/>
        <v>-8.6342584993366611E-3</v>
      </c>
    </row>
    <row r="5479" spans="1:14" x14ac:dyDescent="0.35">
      <c r="A5479" s="4">
        <v>10</v>
      </c>
      <c r="B5479" s="4">
        <f t="shared" si="255"/>
        <v>0.76964184735633479</v>
      </c>
      <c r="G5479" s="4">
        <v>46</v>
      </c>
      <c r="H5479" s="4">
        <f t="shared" si="256"/>
        <v>3.8066199736835009</v>
      </c>
      <c r="M5479" s="6">
        <v>0.35499999999999998</v>
      </c>
      <c r="N5479" s="8">
        <f t="shared" si="257"/>
        <v>-5.2129751427362274</v>
      </c>
    </row>
    <row r="5480" spans="1:14" x14ac:dyDescent="0.35">
      <c r="A5480" s="4">
        <v>1</v>
      </c>
      <c r="B5480" s="4">
        <f t="shared" si="255"/>
        <v>-0.3718571701143138</v>
      </c>
      <c r="G5480" s="4">
        <v>0</v>
      </c>
      <c r="H5480" s="4">
        <f t="shared" si="256"/>
        <v>0</v>
      </c>
      <c r="M5480" s="6">
        <v>0.63600000000000001</v>
      </c>
      <c r="N5480" s="8">
        <f t="shared" si="257"/>
        <v>7.1294051916223561E-3</v>
      </c>
    </row>
    <row r="5481" spans="1:14" x14ac:dyDescent="0.35">
      <c r="A5481" s="4">
        <v>6</v>
      </c>
      <c r="B5481" s="4">
        <f t="shared" si="255"/>
        <v>6.8073778701327808E-3</v>
      </c>
      <c r="G5481" s="4">
        <v>86</v>
      </c>
      <c r="H5481" s="4">
        <f t="shared" si="256"/>
        <v>24.874902132625468</v>
      </c>
      <c r="M5481" s="6">
        <v>0.77400000000000002</v>
      </c>
      <c r="N5481" s="8">
        <f t="shared" si="257"/>
        <v>1.4757712104258633</v>
      </c>
    </row>
    <row r="5482" spans="1:14" x14ac:dyDescent="0.35">
      <c r="A5482" s="4">
        <v>1</v>
      </c>
      <c r="B5482" s="4">
        <f t="shared" si="255"/>
        <v>-0.3718571701143138</v>
      </c>
      <c r="G5482" s="4">
        <v>62</v>
      </c>
      <c r="H5482" s="4">
        <f t="shared" si="256"/>
        <v>9.3205404484264971</v>
      </c>
      <c r="M5482" s="6">
        <v>0.80400000000000005</v>
      </c>
      <c r="N5482" s="8">
        <f t="shared" si="257"/>
        <v>2.4286968119292918</v>
      </c>
    </row>
    <row r="5483" spans="1:14" x14ac:dyDescent="0.35">
      <c r="A5483" s="4">
        <v>12</v>
      </c>
      <c r="B5483" s="4">
        <f t="shared" si="255"/>
        <v>2.0965337395208357</v>
      </c>
      <c r="G5483" s="4">
        <v>69</v>
      </c>
      <c r="H5483" s="4">
        <f t="shared" si="256"/>
        <v>12.847342411181817</v>
      </c>
      <c r="M5483" s="6">
        <v>0.39800000000000002</v>
      </c>
      <c r="N5483" s="8">
        <f t="shared" si="257"/>
        <v>-2.9805965797023619</v>
      </c>
    </row>
    <row r="5484" spans="1:14" x14ac:dyDescent="0.35">
      <c r="A5484" s="4">
        <v>1</v>
      </c>
      <c r="B5484" s="4">
        <f t="shared" si="255"/>
        <v>-0.3718571701143138</v>
      </c>
      <c r="G5484" s="4">
        <v>37</v>
      </c>
      <c r="H5484" s="4">
        <f t="shared" si="256"/>
        <v>1.9809394420049145</v>
      </c>
      <c r="M5484" s="6">
        <v>0.77200000000000002</v>
      </c>
      <c r="N5484" s="8">
        <f t="shared" si="257"/>
        <v>1.4230935782222229</v>
      </c>
    </row>
    <row r="5485" spans="1:14" x14ac:dyDescent="0.35">
      <c r="A5485" s="4">
        <v>15</v>
      </c>
      <c r="B5485" s="4">
        <f t="shared" si="255"/>
        <v>6.0788925613053229</v>
      </c>
      <c r="G5485" s="4">
        <v>67</v>
      </c>
      <c r="H5485" s="4">
        <f t="shared" si="256"/>
        <v>11.762250792563604</v>
      </c>
      <c r="M5485" s="6">
        <v>0.58199999999999996</v>
      </c>
      <c r="N5485" s="8">
        <f t="shared" si="257"/>
        <v>-5.6141110398302604E-3</v>
      </c>
    </row>
    <row r="5486" spans="1:14" x14ac:dyDescent="0.35">
      <c r="A5486" s="4">
        <v>10</v>
      </c>
      <c r="B5486" s="4">
        <f t="shared" si="255"/>
        <v>0.76964184735633479</v>
      </c>
      <c r="G5486" s="4">
        <v>0</v>
      </c>
      <c r="H5486" s="4">
        <f t="shared" si="256"/>
        <v>0</v>
      </c>
      <c r="M5486" s="6">
        <v>0.57099999999999995</v>
      </c>
      <c r="N5486" s="8">
        <f t="shared" si="257"/>
        <v>-1.6221143271613919E-2</v>
      </c>
    </row>
    <row r="5487" spans="1:14" x14ac:dyDescent="0.35">
      <c r="A5487" s="4">
        <v>3</v>
      </c>
      <c r="B5487" s="4">
        <f t="shared" si="255"/>
        <v>-4.4986550222447359E-2</v>
      </c>
      <c r="G5487" s="4">
        <v>0</v>
      </c>
      <c r="H5487" s="4">
        <f t="shared" si="256"/>
        <v>0</v>
      </c>
      <c r="M5487" s="6">
        <v>0.42299999999999999</v>
      </c>
      <c r="N5487" s="8">
        <f t="shared" si="257"/>
        <v>-2.0375011464551127</v>
      </c>
    </row>
    <row r="5488" spans="1:14" x14ac:dyDescent="0.35">
      <c r="A5488" s="4">
        <v>1</v>
      </c>
      <c r="B5488" s="4">
        <f t="shared" si="255"/>
        <v>-0.3718571701143138</v>
      </c>
      <c r="G5488" s="4">
        <v>8</v>
      </c>
      <c r="H5488" s="4">
        <f t="shared" si="256"/>
        <v>2.0023315387173841E-2</v>
      </c>
      <c r="M5488" s="6">
        <v>0.39400000000000002</v>
      </c>
      <c r="N5488" s="8">
        <f t="shared" si="257"/>
        <v>-3.1542440921733665</v>
      </c>
    </row>
    <row r="5489" spans="1:14" x14ac:dyDescent="0.35">
      <c r="A5489" s="4">
        <v>18</v>
      </c>
      <c r="B5489" s="4">
        <f t="shared" si="255"/>
        <v>13.315866069213472</v>
      </c>
      <c r="G5489" s="4">
        <v>0</v>
      </c>
      <c r="H5489" s="4">
        <f t="shared" si="256"/>
        <v>0</v>
      </c>
      <c r="M5489" s="6">
        <v>0.85199999999999998</v>
      </c>
      <c r="N5489" s="8">
        <f t="shared" si="257"/>
        <v>4.6846477485259967</v>
      </c>
    </row>
    <row r="5490" spans="1:14" x14ac:dyDescent="0.35">
      <c r="A5490" s="4">
        <v>6</v>
      </c>
      <c r="B5490" s="4">
        <f t="shared" si="255"/>
        <v>6.8073778701327808E-3</v>
      </c>
      <c r="G5490" s="4">
        <v>28</v>
      </c>
      <c r="H5490" s="4">
        <f t="shared" si="256"/>
        <v>0.85849964722507843</v>
      </c>
      <c r="M5490" s="6">
        <v>0.55400000000000005</v>
      </c>
      <c r="N5490" s="8">
        <f t="shared" si="257"/>
        <v>-5.052273780884544E-2</v>
      </c>
    </row>
    <row r="5491" spans="1:14" x14ac:dyDescent="0.35">
      <c r="A5491" s="4">
        <v>3</v>
      </c>
      <c r="B5491" s="4">
        <f t="shared" si="255"/>
        <v>-4.4986550222447359E-2</v>
      </c>
      <c r="G5491" s="4">
        <v>33</v>
      </c>
      <c r="H5491" s="4">
        <f t="shared" si="256"/>
        <v>1.4054255567751295</v>
      </c>
      <c r="M5491" s="6">
        <v>0.57699999999999996</v>
      </c>
      <c r="N5491" s="8">
        <f t="shared" si="257"/>
        <v>-9.5290860183859898E-3</v>
      </c>
    </row>
    <row r="5492" spans="1:14" x14ac:dyDescent="0.35">
      <c r="A5492" s="4">
        <v>6</v>
      </c>
      <c r="B5492" s="4">
        <f t="shared" si="255"/>
        <v>6.8073778701327808E-3</v>
      </c>
      <c r="G5492" s="4">
        <v>0</v>
      </c>
      <c r="H5492" s="4">
        <f t="shared" si="256"/>
        <v>0</v>
      </c>
      <c r="M5492" s="6">
        <v>0.67100000000000004</v>
      </c>
      <c r="N5492" s="8">
        <f t="shared" si="257"/>
        <v>8.0848870938500308E-2</v>
      </c>
    </row>
    <row r="5493" spans="1:14" x14ac:dyDescent="0.35">
      <c r="A5493" s="4">
        <v>3</v>
      </c>
      <c r="B5493" s="4">
        <f t="shared" si="255"/>
        <v>-4.4986550222447359E-2</v>
      </c>
      <c r="G5493" s="4">
        <v>0</v>
      </c>
      <c r="H5493" s="4">
        <f t="shared" si="256"/>
        <v>0</v>
      </c>
      <c r="M5493" s="6">
        <v>0.42299999999999999</v>
      </c>
      <c r="N5493" s="8">
        <f t="shared" si="257"/>
        <v>-2.0375011464551127</v>
      </c>
    </row>
    <row r="5494" spans="1:14" x14ac:dyDescent="0.35">
      <c r="A5494" s="4">
        <v>6</v>
      </c>
      <c r="B5494" s="4">
        <f t="shared" si="255"/>
        <v>6.8073778701327808E-3</v>
      </c>
      <c r="G5494" s="4">
        <v>38</v>
      </c>
      <c r="H5494" s="4">
        <f t="shared" si="256"/>
        <v>2.1459362537597708</v>
      </c>
      <c r="M5494" s="6">
        <v>0.48599999999999999</v>
      </c>
      <c r="N5494" s="8">
        <f t="shared" si="257"/>
        <v>-0.58396985444478977</v>
      </c>
    </row>
    <row r="5495" spans="1:14" x14ac:dyDescent="0.35">
      <c r="A5495" s="4">
        <v>5</v>
      </c>
      <c r="B5495" s="4">
        <f t="shared" si="255"/>
        <v>4.7396761401866345E-7</v>
      </c>
      <c r="G5495" s="4">
        <v>54</v>
      </c>
      <c r="H5495" s="4">
        <f t="shared" si="256"/>
        <v>6.158108074464729</v>
      </c>
      <c r="M5495" s="6">
        <v>0.71599999999999997</v>
      </c>
      <c r="N5495" s="8">
        <f t="shared" si="257"/>
        <v>0.40670606225780453</v>
      </c>
    </row>
    <row r="5496" spans="1:14" x14ac:dyDescent="0.35">
      <c r="A5496" s="4">
        <v>2</v>
      </c>
      <c r="B5496" s="4">
        <f t="shared" si="255"/>
        <v>-0.15518246266652197</v>
      </c>
      <c r="G5496" s="4">
        <v>18</v>
      </c>
      <c r="H5496" s="4">
        <f t="shared" si="256"/>
        <v>0.22807807683202697</v>
      </c>
      <c r="M5496" s="6">
        <v>0.61</v>
      </c>
      <c r="N5496" s="8">
        <f t="shared" si="257"/>
        <v>2.8771573460276228E-6</v>
      </c>
    </row>
    <row r="5497" spans="1:14" x14ac:dyDescent="0.35">
      <c r="A5497" s="4">
        <v>7</v>
      </c>
      <c r="B5497" s="4">
        <f t="shared" si="255"/>
        <v>5.1167071081998236E-2</v>
      </c>
      <c r="G5497" s="4">
        <v>17</v>
      </c>
      <c r="H5497" s="4">
        <f t="shared" si="256"/>
        <v>0.19213779003356452</v>
      </c>
      <c r="M5497" s="6">
        <v>0.49399999999999999</v>
      </c>
      <c r="N5497" s="8">
        <f t="shared" si="257"/>
        <v>-0.47639751335191949</v>
      </c>
    </row>
    <row r="5498" spans="1:14" x14ac:dyDescent="0.35">
      <c r="A5498" s="4">
        <v>12</v>
      </c>
      <c r="B5498" s="4">
        <f t="shared" si="255"/>
        <v>2.0965337395208357</v>
      </c>
      <c r="G5498" s="4">
        <v>16</v>
      </c>
      <c r="H5498" s="4">
        <f t="shared" si="256"/>
        <v>0.16018652309739073</v>
      </c>
      <c r="M5498" s="6">
        <v>0.68700000000000006</v>
      </c>
      <c r="N5498" s="8">
        <f t="shared" si="257"/>
        <v>0.15930195694659202</v>
      </c>
    </row>
    <row r="5499" spans="1:14" x14ac:dyDescent="0.35">
      <c r="A5499" s="4">
        <v>7</v>
      </c>
      <c r="B5499" s="4">
        <f t="shared" si="255"/>
        <v>5.1167071081998236E-2</v>
      </c>
      <c r="G5499" s="4">
        <v>27</v>
      </c>
      <c r="H5499" s="4">
        <f t="shared" si="256"/>
        <v>0.76976350930809112</v>
      </c>
      <c r="M5499" s="6">
        <v>0.432</v>
      </c>
      <c r="N5499" s="8">
        <f t="shared" si="257"/>
        <v>-1.7542592420741863</v>
      </c>
    </row>
    <row r="5500" spans="1:14" x14ac:dyDescent="0.35">
      <c r="A5500" s="4">
        <v>4</v>
      </c>
      <c r="B5500" s="4">
        <f t="shared" si="255"/>
        <v>-5.2615367038240336E-3</v>
      </c>
      <c r="G5500" s="4">
        <v>0</v>
      </c>
      <c r="H5500" s="4">
        <f t="shared" si="256"/>
        <v>0</v>
      </c>
      <c r="M5500" s="6">
        <v>0.33200000000000002</v>
      </c>
      <c r="N5500" s="8">
        <f t="shared" si="257"/>
        <v>-6.7683591456120293</v>
      </c>
    </row>
    <row r="5501" spans="1:14" x14ac:dyDescent="0.35">
      <c r="A5501" s="4">
        <v>9</v>
      </c>
      <c r="B5501" s="4">
        <f t="shared" si="255"/>
        <v>0.39657640974683322</v>
      </c>
      <c r="G5501" s="4">
        <v>24</v>
      </c>
      <c r="H5501" s="4">
        <f t="shared" si="256"/>
        <v>0.54062951545369364</v>
      </c>
      <c r="M5501" s="6">
        <v>0.64600000000000002</v>
      </c>
      <c r="N5501" s="8">
        <f t="shared" si="257"/>
        <v>1.7783515192495259E-2</v>
      </c>
    </row>
    <row r="5502" spans="1:14" x14ac:dyDescent="0.35">
      <c r="A5502" s="4">
        <v>6</v>
      </c>
      <c r="B5502" s="4">
        <f t="shared" si="255"/>
        <v>6.8073778701327808E-3</v>
      </c>
      <c r="G5502" s="4">
        <v>14</v>
      </c>
      <c r="H5502" s="4">
        <f t="shared" si="256"/>
        <v>0.1073124559031348</v>
      </c>
      <c r="M5502" s="6">
        <v>0.67900000000000005</v>
      </c>
      <c r="N5502" s="8">
        <f t="shared" si="257"/>
        <v>0.11567873353129164</v>
      </c>
    </row>
    <row r="5503" spans="1:14" x14ac:dyDescent="0.35">
      <c r="A5503" s="4">
        <v>8</v>
      </c>
      <c r="B5503" s="4">
        <f t="shared" si="255"/>
        <v>0.16908744968147643</v>
      </c>
      <c r="G5503" s="4">
        <v>19</v>
      </c>
      <c r="H5503" s="4">
        <f t="shared" si="256"/>
        <v>0.26824203171997135</v>
      </c>
      <c r="M5503" s="6">
        <v>0.56399999999999995</v>
      </c>
      <c r="N5503" s="8">
        <f t="shared" si="257"/>
        <v>-2.7305709961798218E-2</v>
      </c>
    </row>
    <row r="5504" spans="1:14" x14ac:dyDescent="0.35">
      <c r="A5504" s="4">
        <v>1</v>
      </c>
      <c r="B5504" s="4">
        <f t="shared" si="255"/>
        <v>-0.3718571701143138</v>
      </c>
      <c r="G5504" s="4">
        <v>0</v>
      </c>
      <c r="H5504" s="4">
        <f t="shared" si="256"/>
        <v>0</v>
      </c>
      <c r="M5504" s="6">
        <v>0.82399999999999995</v>
      </c>
      <c r="N5504" s="8">
        <f t="shared" si="257"/>
        <v>3.2502771301075746</v>
      </c>
    </row>
    <row r="5505" spans="1:14" x14ac:dyDescent="0.35">
      <c r="A5505" s="4">
        <v>13</v>
      </c>
      <c r="B5505" s="4">
        <f t="shared" si="255"/>
        <v>3.1223759862323677</v>
      </c>
      <c r="G5505" s="4">
        <v>0</v>
      </c>
      <c r="H5505" s="4">
        <f t="shared" si="256"/>
        <v>0</v>
      </c>
      <c r="M5505" s="6">
        <v>0.55800000000000005</v>
      </c>
      <c r="N5505" s="8">
        <f t="shared" si="257"/>
        <v>-4.0093248970166619E-2</v>
      </c>
    </row>
    <row r="5506" spans="1:14" x14ac:dyDescent="0.35">
      <c r="A5506" s="4">
        <v>1</v>
      </c>
      <c r="B5506" s="4">
        <f t="shared" ref="B5506:B5569" si="258">((A5506-E$3)/E$4)^3</f>
        <v>-0.3718571701143138</v>
      </c>
      <c r="G5506" s="4">
        <v>0</v>
      </c>
      <c r="H5506" s="4">
        <f t="shared" ref="H5506:H5569" si="259">((G5506-K$3)/K$4)^3</f>
        <v>0</v>
      </c>
      <c r="M5506" s="6">
        <v>0.57499999999999996</v>
      </c>
      <c r="N5506" s="8">
        <f t="shared" ref="N5506:N5569" si="260">((M5506-Q$3)/Q$4)^3</f>
        <v>-1.1500021718208383E-2</v>
      </c>
    </row>
    <row r="5507" spans="1:14" x14ac:dyDescent="0.35">
      <c r="A5507" s="4">
        <v>30</v>
      </c>
      <c r="B5507" s="4">
        <f t="shared" si="258"/>
        <v>94.254170844346376</v>
      </c>
      <c r="G5507" s="4">
        <v>43</v>
      </c>
      <c r="H5507" s="4">
        <f t="shared" si="259"/>
        <v>3.1093627665781836</v>
      </c>
      <c r="M5507" s="6">
        <v>0.58299999999999996</v>
      </c>
      <c r="N5507" s="8">
        <f t="shared" si="260"/>
        <v>-4.9891992029003516E-3</v>
      </c>
    </row>
    <row r="5508" spans="1:14" x14ac:dyDescent="0.35">
      <c r="A5508" s="4">
        <v>1</v>
      </c>
      <c r="B5508" s="4">
        <f t="shared" si="258"/>
        <v>-0.3718571701143138</v>
      </c>
      <c r="G5508" s="4">
        <v>0</v>
      </c>
      <c r="H5508" s="4">
        <f t="shared" si="259"/>
        <v>0</v>
      </c>
      <c r="M5508" s="6">
        <v>0.748</v>
      </c>
      <c r="N5508" s="8">
        <f t="shared" si="260"/>
        <v>0.88549819734219537</v>
      </c>
    </row>
    <row r="5509" spans="1:14" x14ac:dyDescent="0.35">
      <c r="A5509" s="4">
        <v>1</v>
      </c>
      <c r="B5509" s="4">
        <f t="shared" si="258"/>
        <v>-0.3718571701143138</v>
      </c>
      <c r="G5509" s="4">
        <v>39</v>
      </c>
      <c r="H5509" s="4">
        <f t="shared" si="259"/>
        <v>2.3198496981479786</v>
      </c>
      <c r="M5509" s="6">
        <v>0.48</v>
      </c>
      <c r="N5509" s="8">
        <f t="shared" si="260"/>
        <v>-0.67449425295546106</v>
      </c>
    </row>
    <row r="5510" spans="1:14" x14ac:dyDescent="0.35">
      <c r="A5510" s="4">
        <v>2</v>
      </c>
      <c r="B5510" s="4">
        <f t="shared" si="258"/>
        <v>-0.15518246266652197</v>
      </c>
      <c r="G5510" s="4">
        <v>47</v>
      </c>
      <c r="H5510" s="4">
        <f t="shared" si="259"/>
        <v>4.0603138153174791</v>
      </c>
      <c r="M5510" s="6">
        <v>0.65600000000000003</v>
      </c>
      <c r="N5510" s="8">
        <f t="shared" si="260"/>
        <v>3.579793816935227E-2</v>
      </c>
    </row>
    <row r="5511" spans="1:14" x14ac:dyDescent="0.35">
      <c r="A5511" s="4">
        <v>1</v>
      </c>
      <c r="B5511" s="4">
        <f t="shared" si="258"/>
        <v>-0.3718571701143138</v>
      </c>
      <c r="G5511" s="4">
        <v>60</v>
      </c>
      <c r="H5511" s="4">
        <f t="shared" si="259"/>
        <v>8.4473361789639636</v>
      </c>
      <c r="M5511" s="6">
        <v>0.51200000000000001</v>
      </c>
      <c r="N5511" s="8">
        <f t="shared" si="260"/>
        <v>-0.28438617455945259</v>
      </c>
    </row>
    <row r="5512" spans="1:14" x14ac:dyDescent="0.35">
      <c r="A5512" s="4">
        <v>1</v>
      </c>
      <c r="B5512" s="4">
        <f t="shared" si="258"/>
        <v>-0.3718571701143138</v>
      </c>
      <c r="G5512" s="4">
        <v>32</v>
      </c>
      <c r="H5512" s="4">
        <f t="shared" si="259"/>
        <v>1.2814921847791259</v>
      </c>
      <c r="M5512" s="6">
        <v>0.88300000000000001</v>
      </c>
      <c r="N5512" s="8">
        <f t="shared" si="260"/>
        <v>6.7059545039746453</v>
      </c>
    </row>
    <row r="5513" spans="1:14" x14ac:dyDescent="0.35">
      <c r="A5513" s="4">
        <v>11</v>
      </c>
      <c r="B5513" s="4">
        <f t="shared" si="258"/>
        <v>1.3242916585882474</v>
      </c>
      <c r="G5513" s="4">
        <v>42</v>
      </c>
      <c r="H5513" s="4">
        <f t="shared" si="259"/>
        <v>2.8974363093846387</v>
      </c>
      <c r="M5513" s="6">
        <v>0.51900000000000002</v>
      </c>
      <c r="N5513" s="8">
        <f t="shared" si="260"/>
        <v>-0.22656092902463029</v>
      </c>
    </row>
    <row r="5514" spans="1:14" x14ac:dyDescent="0.35">
      <c r="A5514" s="4">
        <v>10</v>
      </c>
      <c r="B5514" s="4">
        <f t="shared" si="258"/>
        <v>0.76964184735633479</v>
      </c>
      <c r="G5514" s="4">
        <v>0</v>
      </c>
      <c r="H5514" s="4">
        <f t="shared" si="259"/>
        <v>0</v>
      </c>
      <c r="M5514" s="6">
        <v>0.76300000000000001</v>
      </c>
      <c r="N5514" s="8">
        <f t="shared" si="260"/>
        <v>1.2015212144174969</v>
      </c>
    </row>
    <row r="5515" spans="1:14" x14ac:dyDescent="0.35">
      <c r="A5515" s="4">
        <v>9</v>
      </c>
      <c r="B5515" s="4">
        <f t="shared" si="258"/>
        <v>0.39657640974683322</v>
      </c>
      <c r="G5515" s="4">
        <v>0</v>
      </c>
      <c r="H5515" s="4">
        <f t="shared" si="259"/>
        <v>0</v>
      </c>
      <c r="M5515" s="6">
        <v>0.71899999999999997</v>
      </c>
      <c r="N5515" s="8">
        <f t="shared" si="260"/>
        <v>0.44152366134381188</v>
      </c>
    </row>
    <row r="5516" spans="1:14" x14ac:dyDescent="0.35">
      <c r="A5516" s="4">
        <v>7</v>
      </c>
      <c r="B5516" s="4">
        <f t="shared" si="258"/>
        <v>5.1167071081998236E-2</v>
      </c>
      <c r="G5516" s="4">
        <v>64</v>
      </c>
      <c r="H5516" s="4">
        <f t="shared" si="259"/>
        <v>10.251937478233007</v>
      </c>
      <c r="M5516" s="6">
        <v>0.54400000000000004</v>
      </c>
      <c r="N5516" s="8">
        <f t="shared" si="260"/>
        <v>-8.4164204935821954E-2</v>
      </c>
    </row>
    <row r="5517" spans="1:14" x14ac:dyDescent="0.35">
      <c r="A5517" s="4">
        <v>5</v>
      </c>
      <c r="B5517" s="4">
        <f t="shared" si="258"/>
        <v>4.7396761401866345E-7</v>
      </c>
      <c r="G5517" s="4">
        <v>54</v>
      </c>
      <c r="H5517" s="4">
        <f t="shared" si="259"/>
        <v>6.158108074464729</v>
      </c>
      <c r="M5517" s="6">
        <v>0.51</v>
      </c>
      <c r="N5517" s="8">
        <f t="shared" si="260"/>
        <v>-0.30254759728289171</v>
      </c>
    </row>
    <row r="5518" spans="1:14" x14ac:dyDescent="0.35">
      <c r="A5518" s="4">
        <v>5</v>
      </c>
      <c r="B5518" s="4">
        <f t="shared" si="258"/>
        <v>4.7396761401866345E-7</v>
      </c>
      <c r="G5518" s="4">
        <v>0</v>
      </c>
      <c r="H5518" s="4">
        <f t="shared" si="259"/>
        <v>0</v>
      </c>
      <c r="M5518" s="6">
        <v>0.871</v>
      </c>
      <c r="N5518" s="8">
        <f t="shared" si="260"/>
        <v>5.8660519712678658</v>
      </c>
    </row>
    <row r="5519" spans="1:14" x14ac:dyDescent="0.35">
      <c r="A5519" s="4">
        <v>3</v>
      </c>
      <c r="B5519" s="4">
        <f t="shared" si="258"/>
        <v>-4.4986550222447359E-2</v>
      </c>
      <c r="G5519" s="4">
        <v>74</v>
      </c>
      <c r="H5519" s="4">
        <f t="shared" si="259"/>
        <v>15.847515536039316</v>
      </c>
      <c r="M5519" s="6">
        <v>0.45500000000000002</v>
      </c>
      <c r="N5519" s="8">
        <f t="shared" si="260"/>
        <v>-1.1522505269052672</v>
      </c>
    </row>
    <row r="5520" spans="1:14" x14ac:dyDescent="0.35">
      <c r="A5520" s="4">
        <v>2</v>
      </c>
      <c r="B5520" s="4">
        <f t="shared" si="258"/>
        <v>-0.15518246266652197</v>
      </c>
      <c r="G5520" s="4">
        <v>80</v>
      </c>
      <c r="H5520" s="4">
        <f t="shared" si="259"/>
        <v>20.023315387173842</v>
      </c>
      <c r="M5520" s="6">
        <v>0.61299999999999999</v>
      </c>
      <c r="N5520" s="8">
        <f t="shared" si="260"/>
        <v>4.2105162165599082E-5</v>
      </c>
    </row>
    <row r="5521" spans="1:14" x14ac:dyDescent="0.35">
      <c r="A5521" s="4">
        <v>9</v>
      </c>
      <c r="B5521" s="4">
        <f t="shared" si="258"/>
        <v>0.39657640974683322</v>
      </c>
      <c r="G5521" s="4">
        <v>52</v>
      </c>
      <c r="H5521" s="4">
        <f t="shared" si="259"/>
        <v>5.498902988202615</v>
      </c>
      <c r="M5521" s="6">
        <v>0.53</v>
      </c>
      <c r="N5521" s="8">
        <f t="shared" si="260"/>
        <v>-0.15245598737074595</v>
      </c>
    </row>
    <row r="5522" spans="1:14" x14ac:dyDescent="0.35">
      <c r="A5522" s="4">
        <v>4</v>
      </c>
      <c r="B5522" s="4">
        <f t="shared" si="258"/>
        <v>-5.2615367038240336E-3</v>
      </c>
      <c r="G5522" s="4">
        <v>67</v>
      </c>
      <c r="H5522" s="4">
        <f t="shared" si="259"/>
        <v>11.762250792563604</v>
      </c>
      <c r="M5522" s="6">
        <v>0.39800000000000002</v>
      </c>
      <c r="N5522" s="8">
        <f t="shared" si="260"/>
        <v>-2.9805965797023619</v>
      </c>
    </row>
    <row r="5523" spans="1:14" x14ac:dyDescent="0.35">
      <c r="A5523" s="4">
        <v>4</v>
      </c>
      <c r="B5523" s="4">
        <f t="shared" si="258"/>
        <v>-5.2615367038240336E-3</v>
      </c>
      <c r="G5523" s="4">
        <v>39</v>
      </c>
      <c r="H5523" s="4">
        <f t="shared" si="259"/>
        <v>2.3198496981479786</v>
      </c>
      <c r="M5523" s="6">
        <v>0.68300000000000005</v>
      </c>
      <c r="N5523" s="8">
        <f t="shared" si="260"/>
        <v>0.13632931512828159</v>
      </c>
    </row>
    <row r="5524" spans="1:14" x14ac:dyDescent="0.35">
      <c r="A5524" s="4">
        <v>3</v>
      </c>
      <c r="B5524" s="4">
        <f t="shared" si="258"/>
        <v>-4.4986550222447359E-2</v>
      </c>
      <c r="G5524" s="4">
        <v>23</v>
      </c>
      <c r="H5524" s="4">
        <f t="shared" si="259"/>
        <v>0.47582749671043761</v>
      </c>
      <c r="M5524" s="6">
        <v>0.74399999999999999</v>
      </c>
      <c r="N5524" s="8">
        <f t="shared" si="260"/>
        <v>0.81178445395424748</v>
      </c>
    </row>
    <row r="5525" spans="1:14" x14ac:dyDescent="0.35">
      <c r="A5525" s="4">
        <v>1</v>
      </c>
      <c r="B5525" s="4">
        <f t="shared" si="258"/>
        <v>-0.3718571701143138</v>
      </c>
      <c r="G5525" s="4">
        <v>74</v>
      </c>
      <c r="H5525" s="4">
        <f t="shared" si="259"/>
        <v>15.847515536039316</v>
      </c>
      <c r="M5525" s="6">
        <v>0.85099999999999998</v>
      </c>
      <c r="N5525" s="8">
        <f t="shared" si="260"/>
        <v>4.6273028357254438</v>
      </c>
    </row>
    <row r="5526" spans="1:14" x14ac:dyDescent="0.35">
      <c r="A5526" s="4">
        <v>3</v>
      </c>
      <c r="B5526" s="4">
        <f t="shared" si="258"/>
        <v>-4.4986550222447359E-2</v>
      </c>
      <c r="G5526" s="4">
        <v>28</v>
      </c>
      <c r="H5526" s="4">
        <f t="shared" si="259"/>
        <v>0.85849964722507843</v>
      </c>
      <c r="M5526" s="6">
        <v>0.68500000000000005</v>
      </c>
      <c r="N5526" s="8">
        <f t="shared" si="260"/>
        <v>0.14751764600879086</v>
      </c>
    </row>
    <row r="5527" spans="1:14" x14ac:dyDescent="0.35">
      <c r="A5527" s="4">
        <v>15</v>
      </c>
      <c r="B5527" s="4">
        <f t="shared" si="258"/>
        <v>6.0788925613053229</v>
      </c>
      <c r="G5527" s="4">
        <v>0</v>
      </c>
      <c r="H5527" s="4">
        <f t="shared" si="259"/>
        <v>0</v>
      </c>
      <c r="M5527" s="6">
        <v>0.72199999999999998</v>
      </c>
      <c r="N5527" s="8">
        <f t="shared" si="260"/>
        <v>0.47827375188375937</v>
      </c>
    </row>
    <row r="5528" spans="1:14" x14ac:dyDescent="0.35">
      <c r="A5528" s="4">
        <v>11</v>
      </c>
      <c r="B5528" s="4">
        <f t="shared" si="258"/>
        <v>1.3242916585882474</v>
      </c>
      <c r="G5528" s="4">
        <v>54</v>
      </c>
      <c r="H5528" s="4">
        <f t="shared" si="259"/>
        <v>6.158108074464729</v>
      </c>
      <c r="M5528" s="6">
        <v>0.36899999999999999</v>
      </c>
      <c r="N5528" s="8">
        <f t="shared" si="260"/>
        <v>-4.3943562070386752</v>
      </c>
    </row>
    <row r="5529" spans="1:14" x14ac:dyDescent="0.35">
      <c r="A5529" s="4">
        <v>3</v>
      </c>
      <c r="B5529" s="4">
        <f t="shared" si="258"/>
        <v>-4.4986550222447359E-2</v>
      </c>
      <c r="G5529" s="4">
        <v>57</v>
      </c>
      <c r="H5529" s="4">
        <f t="shared" si="259"/>
        <v>7.2425348564392262</v>
      </c>
      <c r="M5529" s="6">
        <v>0.72499999999999998</v>
      </c>
      <c r="N5529" s="8">
        <f t="shared" si="260"/>
        <v>0.51700852825926769</v>
      </c>
    </row>
    <row r="5530" spans="1:14" x14ac:dyDescent="0.35">
      <c r="A5530" s="4">
        <v>5</v>
      </c>
      <c r="B5530" s="4">
        <f t="shared" si="258"/>
        <v>4.7396761401866345E-7</v>
      </c>
      <c r="G5530" s="4">
        <v>55</v>
      </c>
      <c r="H5530" s="4">
        <f t="shared" si="259"/>
        <v>6.5065997998848584</v>
      </c>
      <c r="M5530" s="6">
        <v>0.38600000000000001</v>
      </c>
      <c r="N5530" s="8">
        <f t="shared" si="260"/>
        <v>-3.5215129698686356</v>
      </c>
    </row>
    <row r="5531" spans="1:14" x14ac:dyDescent="0.35">
      <c r="A5531" s="4">
        <v>4</v>
      </c>
      <c r="B5531" s="4">
        <f t="shared" si="258"/>
        <v>-5.2615367038240336E-3</v>
      </c>
      <c r="G5531" s="4">
        <v>73</v>
      </c>
      <c r="H5531" s="4">
        <f t="shared" si="259"/>
        <v>15.213691566351965</v>
      </c>
      <c r="M5531" s="6">
        <v>0.442</v>
      </c>
      <c r="N5531" s="8">
        <f t="shared" si="260"/>
        <v>-1.4717929382593964</v>
      </c>
    </row>
    <row r="5532" spans="1:14" x14ac:dyDescent="0.35">
      <c r="A5532" s="4">
        <v>3</v>
      </c>
      <c r="B5532" s="4">
        <f t="shared" si="258"/>
        <v>-4.4986550222447359E-2</v>
      </c>
      <c r="G5532" s="4">
        <v>52</v>
      </c>
      <c r="H5532" s="4">
        <f t="shared" si="259"/>
        <v>5.498902988202615</v>
      </c>
      <c r="M5532" s="6">
        <v>0.40100000000000002</v>
      </c>
      <c r="N5532" s="8">
        <f t="shared" si="260"/>
        <v>-2.8546287365635075</v>
      </c>
    </row>
    <row r="5533" spans="1:14" x14ac:dyDescent="0.35">
      <c r="A5533" s="4">
        <v>6</v>
      </c>
      <c r="B5533" s="4">
        <f t="shared" si="258"/>
        <v>6.8073778701327808E-3</v>
      </c>
      <c r="G5533" s="4">
        <v>45</v>
      </c>
      <c r="H5533" s="4">
        <f t="shared" si="259"/>
        <v>3.5637199505004213</v>
      </c>
      <c r="M5533" s="6">
        <v>0.56000000000000005</v>
      </c>
      <c r="N5533" s="8">
        <f t="shared" si="260"/>
        <v>-3.5465308402718811E-2</v>
      </c>
    </row>
    <row r="5534" spans="1:14" x14ac:dyDescent="0.35">
      <c r="A5534" s="4">
        <v>3</v>
      </c>
      <c r="B5534" s="4">
        <f t="shared" si="258"/>
        <v>-4.4986550222447359E-2</v>
      </c>
      <c r="G5534" s="4">
        <v>47</v>
      </c>
      <c r="H5534" s="4">
        <f t="shared" si="259"/>
        <v>4.0603138153174791</v>
      </c>
      <c r="M5534" s="6">
        <v>0.63</v>
      </c>
      <c r="N5534" s="8">
        <f t="shared" si="260"/>
        <v>3.4657093175644617E-3</v>
      </c>
    </row>
    <row r="5535" spans="1:14" x14ac:dyDescent="0.35">
      <c r="A5535" s="4">
        <v>15</v>
      </c>
      <c r="B5535" s="4">
        <f t="shared" si="258"/>
        <v>6.0788925613053229</v>
      </c>
      <c r="G5535" s="4">
        <v>0</v>
      </c>
      <c r="H5535" s="4">
        <f t="shared" si="259"/>
        <v>0</v>
      </c>
      <c r="M5535" s="6">
        <v>0.44500000000000001</v>
      </c>
      <c r="N5535" s="8">
        <f t="shared" si="260"/>
        <v>-1.3933957155087373</v>
      </c>
    </row>
    <row r="5536" spans="1:14" x14ac:dyDescent="0.35">
      <c r="A5536" s="4">
        <v>1</v>
      </c>
      <c r="B5536" s="4">
        <f t="shared" si="258"/>
        <v>-0.3718571701143138</v>
      </c>
      <c r="G5536" s="4">
        <v>4</v>
      </c>
      <c r="H5536" s="4">
        <f t="shared" si="259"/>
        <v>2.5029144233967302E-3</v>
      </c>
      <c r="M5536" s="6">
        <v>0.80100000000000005</v>
      </c>
      <c r="N5536" s="8">
        <f t="shared" si="260"/>
        <v>2.3189144638763302</v>
      </c>
    </row>
    <row r="5537" spans="1:14" x14ac:dyDescent="0.35">
      <c r="A5537" s="4">
        <v>3</v>
      </c>
      <c r="B5537" s="4">
        <f t="shared" si="258"/>
        <v>-4.4986550222447359E-2</v>
      </c>
      <c r="G5537" s="4">
        <v>72</v>
      </c>
      <c r="H5537" s="4">
        <f t="shared" si="259"/>
        <v>14.596996917249726</v>
      </c>
      <c r="M5537" s="6">
        <v>0.65500000000000003</v>
      </c>
      <c r="N5537" s="8">
        <f t="shared" si="260"/>
        <v>3.3610187718258848E-2</v>
      </c>
    </row>
    <row r="5538" spans="1:14" x14ac:dyDescent="0.35">
      <c r="A5538" s="4">
        <v>1</v>
      </c>
      <c r="B5538" s="4">
        <f t="shared" si="258"/>
        <v>-0.3718571701143138</v>
      </c>
      <c r="G5538" s="4">
        <v>82</v>
      </c>
      <c r="H5538" s="4">
        <f t="shared" si="259"/>
        <v>21.562920621865757</v>
      </c>
      <c r="M5538" s="6">
        <v>0.64600000000000002</v>
      </c>
      <c r="N5538" s="8">
        <f t="shared" si="260"/>
        <v>1.7783515192495259E-2</v>
      </c>
    </row>
    <row r="5539" spans="1:14" x14ac:dyDescent="0.35">
      <c r="A5539" s="4">
        <v>2</v>
      </c>
      <c r="B5539" s="4">
        <f t="shared" si="258"/>
        <v>-0.15518246266652197</v>
      </c>
      <c r="G5539" s="4">
        <v>70</v>
      </c>
      <c r="H5539" s="4">
        <f t="shared" si="259"/>
        <v>13.414056987891843</v>
      </c>
      <c r="M5539" s="6">
        <v>0.58799999999999997</v>
      </c>
      <c r="N5539" s="8">
        <f t="shared" si="260"/>
        <v>-2.548733923670552E-3</v>
      </c>
    </row>
    <row r="5540" spans="1:14" x14ac:dyDescent="0.35">
      <c r="A5540" s="4">
        <v>6</v>
      </c>
      <c r="B5540" s="4">
        <f t="shared" si="258"/>
        <v>6.8073778701327808E-3</v>
      </c>
      <c r="G5540" s="4">
        <v>54</v>
      </c>
      <c r="H5540" s="4">
        <f t="shared" si="259"/>
        <v>6.158108074464729</v>
      </c>
      <c r="M5540" s="6">
        <v>0.69599999999999995</v>
      </c>
      <c r="N5540" s="8">
        <f t="shared" si="260"/>
        <v>0.22012126474077942</v>
      </c>
    </row>
    <row r="5541" spans="1:14" x14ac:dyDescent="0.35">
      <c r="A5541" s="4">
        <v>5</v>
      </c>
      <c r="B5541" s="4">
        <f t="shared" si="258"/>
        <v>4.7396761401866345E-7</v>
      </c>
      <c r="G5541" s="4">
        <v>73</v>
      </c>
      <c r="H5541" s="4">
        <f t="shared" si="259"/>
        <v>15.213691566351965</v>
      </c>
      <c r="M5541" s="6">
        <v>0.8</v>
      </c>
      <c r="N5541" s="8">
        <f t="shared" si="260"/>
        <v>2.2830694004445364</v>
      </c>
    </row>
    <row r="5542" spans="1:14" x14ac:dyDescent="0.35">
      <c r="A5542" s="4">
        <v>1</v>
      </c>
      <c r="B5542" s="4">
        <f t="shared" si="258"/>
        <v>-0.3718571701143138</v>
      </c>
      <c r="G5542" s="4">
        <v>61</v>
      </c>
      <c r="H5542" s="4">
        <f t="shared" si="259"/>
        <v>8.8767815427658281</v>
      </c>
      <c r="M5542" s="6">
        <v>0.45400000000000001</v>
      </c>
      <c r="N5542" s="8">
        <f t="shared" si="260"/>
        <v>-1.1750028421347314</v>
      </c>
    </row>
    <row r="5543" spans="1:14" x14ac:dyDescent="0.35">
      <c r="A5543" s="4">
        <v>3</v>
      </c>
      <c r="B5543" s="4">
        <f t="shared" si="258"/>
        <v>-4.4986550222447359E-2</v>
      </c>
      <c r="G5543" s="4">
        <v>0</v>
      </c>
      <c r="H5543" s="4">
        <f t="shared" si="259"/>
        <v>0</v>
      </c>
      <c r="M5543" s="6">
        <v>0.71799999999999997</v>
      </c>
      <c r="N5543" s="8">
        <f t="shared" si="260"/>
        <v>0.42970565120947624</v>
      </c>
    </row>
    <row r="5544" spans="1:14" x14ac:dyDescent="0.35">
      <c r="A5544" s="4">
        <v>1</v>
      </c>
      <c r="B5544" s="4">
        <f t="shared" si="258"/>
        <v>-0.3718571701143138</v>
      </c>
      <c r="G5544" s="4">
        <v>36</v>
      </c>
      <c r="H5544" s="4">
        <f t="shared" si="259"/>
        <v>1.8246246146562157</v>
      </c>
      <c r="M5544" s="6">
        <v>0.36799999999999999</v>
      </c>
      <c r="N5544" s="8">
        <f t="shared" si="260"/>
        <v>-4.4497639899289014</v>
      </c>
    </row>
    <row r="5545" spans="1:14" x14ac:dyDescent="0.35">
      <c r="A5545" s="4">
        <v>1</v>
      </c>
      <c r="B5545" s="4">
        <f t="shared" si="258"/>
        <v>-0.3718571701143138</v>
      </c>
      <c r="G5545" s="4">
        <v>69</v>
      </c>
      <c r="H5545" s="4">
        <f t="shared" si="259"/>
        <v>12.847342411181817</v>
      </c>
      <c r="M5545" s="6">
        <v>0.79300000000000004</v>
      </c>
      <c r="N5545" s="8">
        <f t="shared" si="260"/>
        <v>2.042442225098867</v>
      </c>
    </row>
    <row r="5546" spans="1:14" x14ac:dyDescent="0.35">
      <c r="A5546" s="4">
        <v>21</v>
      </c>
      <c r="B5546" s="4">
        <f t="shared" si="258"/>
        <v>24.779667457358471</v>
      </c>
      <c r="G5546" s="4">
        <v>6</v>
      </c>
      <c r="H5546" s="4">
        <f t="shared" si="259"/>
        <v>8.4473361789639632E-3</v>
      </c>
      <c r="M5546" s="6">
        <v>0.5</v>
      </c>
      <c r="N5546" s="8">
        <f t="shared" si="260"/>
        <v>-0.40502212515462666</v>
      </c>
    </row>
    <row r="5547" spans="1:14" x14ac:dyDescent="0.35">
      <c r="A5547" s="4">
        <v>8</v>
      </c>
      <c r="B5547" s="4">
        <f t="shared" si="258"/>
        <v>0.16908744968147643</v>
      </c>
      <c r="G5547" s="4">
        <v>50</v>
      </c>
      <c r="H5547" s="4">
        <f t="shared" si="259"/>
        <v>4.8885047331967373</v>
      </c>
      <c r="M5547" s="6">
        <v>0.74199999999999999</v>
      </c>
      <c r="N5547" s="8">
        <f t="shared" si="260"/>
        <v>0.77651361118399553</v>
      </c>
    </row>
    <row r="5548" spans="1:14" x14ac:dyDescent="0.35">
      <c r="A5548" s="4">
        <v>3</v>
      </c>
      <c r="B5548" s="4">
        <f t="shared" si="258"/>
        <v>-4.4986550222447359E-2</v>
      </c>
      <c r="G5548" s="4">
        <v>65</v>
      </c>
      <c r="H5548" s="4">
        <f t="shared" si="259"/>
        <v>10.740044898833231</v>
      </c>
      <c r="M5548" s="6">
        <v>0.77600000000000002</v>
      </c>
      <c r="N5548" s="8">
        <f t="shared" si="260"/>
        <v>1.5297330152740884</v>
      </c>
    </row>
    <row r="5549" spans="1:14" x14ac:dyDescent="0.35">
      <c r="A5549" s="4">
        <v>3</v>
      </c>
      <c r="B5549" s="4">
        <f t="shared" si="258"/>
        <v>-4.4986550222447359E-2</v>
      </c>
      <c r="G5549" s="4">
        <v>45</v>
      </c>
      <c r="H5549" s="4">
        <f t="shared" si="259"/>
        <v>3.5637199505004213</v>
      </c>
      <c r="M5549" s="6">
        <v>0.84199999999999997</v>
      </c>
      <c r="N5549" s="8">
        <f t="shared" si="260"/>
        <v>4.1321118667172705</v>
      </c>
    </row>
    <row r="5550" spans="1:14" x14ac:dyDescent="0.35">
      <c r="A5550" s="4">
        <v>13</v>
      </c>
      <c r="B5550" s="4">
        <f t="shared" si="258"/>
        <v>3.1223759862323677</v>
      </c>
      <c r="G5550" s="4">
        <v>7</v>
      </c>
      <c r="H5550" s="4">
        <f t="shared" si="259"/>
        <v>1.3414056987891851E-2</v>
      </c>
      <c r="M5550" s="6">
        <v>0.39400000000000002</v>
      </c>
      <c r="N5550" s="8">
        <f t="shared" si="260"/>
        <v>-3.1542440921733665</v>
      </c>
    </row>
    <row r="5551" spans="1:14" x14ac:dyDescent="0.35">
      <c r="A5551" s="4">
        <v>1</v>
      </c>
      <c r="B5551" s="4">
        <f t="shared" si="258"/>
        <v>-0.3718571701143138</v>
      </c>
      <c r="G5551" s="4">
        <v>0</v>
      </c>
      <c r="H5551" s="4">
        <f t="shared" si="259"/>
        <v>0</v>
      </c>
      <c r="M5551" s="6">
        <v>0.745</v>
      </c>
      <c r="N5551" s="8">
        <f t="shared" si="260"/>
        <v>0.82981348288243606</v>
      </c>
    </row>
    <row r="5552" spans="1:14" x14ac:dyDescent="0.35">
      <c r="A5552" s="4">
        <v>1</v>
      </c>
      <c r="B5552" s="4">
        <f t="shared" si="258"/>
        <v>-0.3718571701143138</v>
      </c>
      <c r="G5552" s="4">
        <v>7</v>
      </c>
      <c r="H5552" s="4">
        <f t="shared" si="259"/>
        <v>1.3414056987891851E-2</v>
      </c>
      <c r="M5552" s="6">
        <v>0.75</v>
      </c>
      <c r="N5552" s="8">
        <f t="shared" si="260"/>
        <v>0.92397202796381506</v>
      </c>
    </row>
    <row r="5553" spans="1:14" x14ac:dyDescent="0.35">
      <c r="A5553" s="4">
        <v>1</v>
      </c>
      <c r="B5553" s="4">
        <f t="shared" si="258"/>
        <v>-0.3718571701143138</v>
      </c>
      <c r="G5553" s="4">
        <v>0</v>
      </c>
      <c r="H5553" s="4">
        <f t="shared" si="259"/>
        <v>0</v>
      </c>
      <c r="M5553" s="6">
        <v>0.72599999999999998</v>
      </c>
      <c r="N5553" s="8">
        <f t="shared" si="260"/>
        <v>0.53037018293237259</v>
      </c>
    </row>
    <row r="5554" spans="1:14" x14ac:dyDescent="0.35">
      <c r="A5554" s="4">
        <v>2</v>
      </c>
      <c r="B5554" s="4">
        <f t="shared" si="258"/>
        <v>-0.15518246266652197</v>
      </c>
      <c r="G5554" s="4">
        <v>51</v>
      </c>
      <c r="H5554" s="4">
        <f t="shared" si="259"/>
        <v>5.1877203309062425</v>
      </c>
      <c r="M5554" s="6">
        <v>0.74199999999999999</v>
      </c>
      <c r="N5554" s="8">
        <f t="shared" si="260"/>
        <v>0.77651361118399553</v>
      </c>
    </row>
    <row r="5555" spans="1:14" x14ac:dyDescent="0.35">
      <c r="A5555" s="4">
        <v>5</v>
      </c>
      <c r="B5555" s="4">
        <f t="shared" si="258"/>
        <v>4.7396761401866345E-7</v>
      </c>
      <c r="G5555" s="4">
        <v>58</v>
      </c>
      <c r="H5555" s="4">
        <f t="shared" si="259"/>
        <v>7.6304474840278536</v>
      </c>
      <c r="M5555" s="6">
        <v>0.76500000000000001</v>
      </c>
      <c r="N5555" s="8">
        <f t="shared" si="260"/>
        <v>1.248611449119776</v>
      </c>
    </row>
    <row r="5556" spans="1:14" x14ac:dyDescent="0.35">
      <c r="A5556" s="4">
        <v>13</v>
      </c>
      <c r="B5556" s="4">
        <f t="shared" si="258"/>
        <v>3.1223759862323677</v>
      </c>
      <c r="G5556" s="4">
        <v>88</v>
      </c>
      <c r="H5556" s="4">
        <f t="shared" si="259"/>
        <v>26.651032780328375</v>
      </c>
      <c r="M5556" s="6">
        <v>0.496</v>
      </c>
      <c r="N5556" s="8">
        <f t="shared" si="260"/>
        <v>-0.45174540965872373</v>
      </c>
    </row>
    <row r="5557" spans="1:14" x14ac:dyDescent="0.35">
      <c r="A5557" s="4">
        <v>8</v>
      </c>
      <c r="B5557" s="4">
        <f t="shared" si="258"/>
        <v>0.16908744968147643</v>
      </c>
      <c r="G5557" s="4">
        <v>1</v>
      </c>
      <c r="H5557" s="4">
        <f t="shared" si="259"/>
        <v>3.9108037865573909E-5</v>
      </c>
      <c r="M5557" s="6">
        <v>0.30099999999999999</v>
      </c>
      <c r="N5557" s="8">
        <f t="shared" si="260"/>
        <v>-9.3155153065562786</v>
      </c>
    </row>
    <row r="5558" spans="1:14" x14ac:dyDescent="0.35">
      <c r="A5558" s="4">
        <v>3</v>
      </c>
      <c r="B5558" s="4">
        <f t="shared" si="258"/>
        <v>-4.4986550222447359E-2</v>
      </c>
      <c r="G5558" s="4">
        <v>78</v>
      </c>
      <c r="H5558" s="4">
        <f t="shared" si="259"/>
        <v>18.558797585183829</v>
      </c>
      <c r="M5558" s="6">
        <v>0.45100000000000001</v>
      </c>
      <c r="N5558" s="8">
        <f t="shared" si="260"/>
        <v>-1.2450528618280252</v>
      </c>
    </row>
    <row r="5559" spans="1:14" x14ac:dyDescent="0.35">
      <c r="A5559" s="4">
        <v>2</v>
      </c>
      <c r="B5559" s="4">
        <f t="shared" si="258"/>
        <v>-0.15518246266652197</v>
      </c>
      <c r="G5559" s="4">
        <v>72</v>
      </c>
      <c r="H5559" s="4">
        <f t="shared" si="259"/>
        <v>14.596996917249726</v>
      </c>
      <c r="M5559" s="6">
        <v>0.6</v>
      </c>
      <c r="N5559" s="8">
        <f t="shared" si="260"/>
        <v>-1.6038316030604594E-4</v>
      </c>
    </row>
    <row r="5560" spans="1:14" x14ac:dyDescent="0.35">
      <c r="A5560" s="4">
        <v>9</v>
      </c>
      <c r="B5560" s="4">
        <f t="shared" si="258"/>
        <v>0.39657640974683322</v>
      </c>
      <c r="G5560" s="4">
        <v>70</v>
      </c>
      <c r="H5560" s="4">
        <f t="shared" si="259"/>
        <v>13.414056987891843</v>
      </c>
      <c r="M5560" s="6">
        <v>0.57899999999999996</v>
      </c>
      <c r="N5560" s="8">
        <f t="shared" si="260"/>
        <v>-7.7972803672016278E-3</v>
      </c>
    </row>
    <row r="5561" spans="1:14" x14ac:dyDescent="0.35">
      <c r="A5561" s="4">
        <v>3</v>
      </c>
      <c r="B5561" s="4">
        <f t="shared" si="258"/>
        <v>-4.4986550222447359E-2</v>
      </c>
      <c r="G5561" s="4">
        <v>41</v>
      </c>
      <c r="H5561" s="4">
        <f t="shared" si="259"/>
        <v>2.6953650777332196</v>
      </c>
      <c r="M5561" s="6">
        <v>0.48899999999999999</v>
      </c>
      <c r="N5561" s="8">
        <f t="shared" si="260"/>
        <v>-0.54191566065815577</v>
      </c>
    </row>
    <row r="5562" spans="1:14" x14ac:dyDescent="0.35">
      <c r="A5562" s="4">
        <v>1</v>
      </c>
      <c r="B5562" s="4">
        <f t="shared" si="258"/>
        <v>-0.3718571701143138</v>
      </c>
      <c r="G5562" s="4">
        <v>53</v>
      </c>
      <c r="H5562" s="4">
        <f t="shared" si="259"/>
        <v>5.8222873533130457</v>
      </c>
      <c r="M5562" s="6">
        <v>0.54200000000000004</v>
      </c>
      <c r="N5562" s="8">
        <f t="shared" si="260"/>
        <v>-9.2313546096387047E-2</v>
      </c>
    </row>
    <row r="5563" spans="1:14" x14ac:dyDescent="0.35">
      <c r="A5563" s="4">
        <v>6</v>
      </c>
      <c r="B5563" s="4">
        <f t="shared" si="258"/>
        <v>6.8073778701327808E-3</v>
      </c>
      <c r="G5563" s="4">
        <v>39</v>
      </c>
      <c r="H5563" s="4">
        <f t="shared" si="259"/>
        <v>2.3198496981479786</v>
      </c>
      <c r="M5563" s="6">
        <v>0.74</v>
      </c>
      <c r="N5563" s="8">
        <f t="shared" si="260"/>
        <v>0.74227950102694285</v>
      </c>
    </row>
    <row r="5564" spans="1:14" x14ac:dyDescent="0.35">
      <c r="A5564" s="4">
        <v>2</v>
      </c>
      <c r="B5564" s="4">
        <f t="shared" si="258"/>
        <v>-0.15518246266652197</v>
      </c>
      <c r="G5564" s="4">
        <v>42</v>
      </c>
      <c r="H5564" s="4">
        <f t="shared" si="259"/>
        <v>2.8974363093846387</v>
      </c>
      <c r="M5564" s="6">
        <v>0.55300000000000005</v>
      </c>
      <c r="N5564" s="8">
        <f t="shared" si="260"/>
        <v>-5.3385888187400352E-2</v>
      </c>
    </row>
    <row r="5565" spans="1:14" x14ac:dyDescent="0.35">
      <c r="A5565" s="4">
        <v>5</v>
      </c>
      <c r="B5565" s="4">
        <f t="shared" si="258"/>
        <v>4.7396761401866345E-7</v>
      </c>
      <c r="G5565" s="4">
        <v>56</v>
      </c>
      <c r="H5565" s="4">
        <f t="shared" si="259"/>
        <v>6.8679971778006275</v>
      </c>
      <c r="M5565" s="6">
        <v>0.58099999999999996</v>
      </c>
      <c r="N5565" s="8">
        <f t="shared" si="260"/>
        <v>-6.2891397626936374E-3</v>
      </c>
    </row>
    <row r="5566" spans="1:14" x14ac:dyDescent="0.35">
      <c r="A5566" s="4">
        <v>14</v>
      </c>
      <c r="B5566" s="4">
        <f t="shared" si="258"/>
        <v>4.4378262948011065</v>
      </c>
      <c r="G5566" s="4">
        <v>52</v>
      </c>
      <c r="H5566" s="4">
        <f t="shared" si="259"/>
        <v>5.498902988202615</v>
      </c>
      <c r="M5566" s="6">
        <v>0.58299999999999996</v>
      </c>
      <c r="N5566" s="8">
        <f t="shared" si="260"/>
        <v>-4.9891992029003516E-3</v>
      </c>
    </row>
    <row r="5567" spans="1:14" x14ac:dyDescent="0.35">
      <c r="A5567" s="4">
        <v>24</v>
      </c>
      <c r="B5567" s="4">
        <f t="shared" si="258"/>
        <v>41.442509919853499</v>
      </c>
      <c r="G5567" s="4">
        <v>0</v>
      </c>
      <c r="H5567" s="4">
        <f t="shared" si="259"/>
        <v>0</v>
      </c>
      <c r="M5567" s="6">
        <v>0.56999999999999995</v>
      </c>
      <c r="N5567" s="8">
        <f t="shared" si="260"/>
        <v>-1.7575044005929175E-2</v>
      </c>
    </row>
    <row r="5568" spans="1:14" x14ac:dyDescent="0.35">
      <c r="A5568" s="4">
        <v>4</v>
      </c>
      <c r="B5568" s="4">
        <f t="shared" si="258"/>
        <v>-5.2615367038240336E-3</v>
      </c>
      <c r="G5568" s="4">
        <v>56</v>
      </c>
      <c r="H5568" s="4">
        <f t="shared" si="259"/>
        <v>6.8679971778006275</v>
      </c>
      <c r="M5568" s="6">
        <v>0.46600000000000003</v>
      </c>
      <c r="N5568" s="8">
        <f t="shared" si="260"/>
        <v>-0.92106094210415856</v>
      </c>
    </row>
    <row r="5569" spans="1:14" x14ac:dyDescent="0.35">
      <c r="A5569" s="4">
        <v>3</v>
      </c>
      <c r="B5569" s="4">
        <f t="shared" si="258"/>
        <v>-4.4986550222447359E-2</v>
      </c>
      <c r="G5569" s="4">
        <v>0</v>
      </c>
      <c r="H5569" s="4">
        <f t="shared" si="259"/>
        <v>0</v>
      </c>
      <c r="M5569" s="6">
        <v>0.76800000000000002</v>
      </c>
      <c r="N5569" s="8">
        <f t="shared" si="260"/>
        <v>1.3215289717408549</v>
      </c>
    </row>
    <row r="5570" spans="1:14" x14ac:dyDescent="0.35">
      <c r="A5570" s="4">
        <v>7</v>
      </c>
      <c r="B5570" s="4">
        <f t="shared" ref="B5570:B5633" si="261">((A5570-E$3)/E$4)^3</f>
        <v>5.1167071081998236E-2</v>
      </c>
      <c r="G5570" s="4">
        <v>47</v>
      </c>
      <c r="H5570" s="4">
        <f t="shared" ref="H5570:H5633" si="262">((G5570-K$3)/K$4)^3</f>
        <v>4.0603138153174791</v>
      </c>
      <c r="M5570" s="6">
        <v>0.55200000000000005</v>
      </c>
      <c r="N5570" s="8">
        <f t="shared" ref="N5570:N5633" si="263">((M5570-Q$3)/Q$4)^3</f>
        <v>-5.6355216083999744E-2</v>
      </c>
    </row>
    <row r="5571" spans="1:14" x14ac:dyDescent="0.35">
      <c r="A5571" s="4">
        <v>3</v>
      </c>
      <c r="B5571" s="4">
        <f t="shared" si="261"/>
        <v>-4.4986550222447359E-2</v>
      </c>
      <c r="G5571" s="4">
        <v>0</v>
      </c>
      <c r="H5571" s="4">
        <f t="shared" si="262"/>
        <v>0</v>
      </c>
      <c r="M5571" s="6">
        <v>0.65200000000000002</v>
      </c>
      <c r="N5571" s="8">
        <f t="shared" si="263"/>
        <v>2.7585211405798064E-2</v>
      </c>
    </row>
    <row r="5572" spans="1:14" x14ac:dyDescent="0.35">
      <c r="A5572" s="4">
        <v>11</v>
      </c>
      <c r="B5572" s="4">
        <f t="shared" si="261"/>
        <v>1.3242916585882474</v>
      </c>
      <c r="G5572" s="4">
        <v>82</v>
      </c>
      <c r="H5572" s="4">
        <f t="shared" si="262"/>
        <v>21.562920621865757</v>
      </c>
      <c r="M5572" s="6">
        <v>0.71199999999999997</v>
      </c>
      <c r="N5572" s="8">
        <f t="shared" si="263"/>
        <v>0.36319848211559191</v>
      </c>
    </row>
    <row r="5573" spans="1:14" x14ac:dyDescent="0.35">
      <c r="A5573" s="4">
        <v>5</v>
      </c>
      <c r="B5573" s="4">
        <f t="shared" si="261"/>
        <v>4.7396761401866345E-7</v>
      </c>
      <c r="G5573" s="4">
        <v>86</v>
      </c>
      <c r="H5573" s="4">
        <f t="shared" si="262"/>
        <v>24.874902132625468</v>
      </c>
      <c r="M5573" s="6">
        <v>0.89900000000000002</v>
      </c>
      <c r="N5573" s="8">
        <f t="shared" si="263"/>
        <v>7.9455147617407258</v>
      </c>
    </row>
    <row r="5574" spans="1:14" x14ac:dyDescent="0.35">
      <c r="A5574" s="4">
        <v>14</v>
      </c>
      <c r="B5574" s="4">
        <f t="shared" si="261"/>
        <v>4.4378262948011065</v>
      </c>
      <c r="G5574" s="4">
        <v>78</v>
      </c>
      <c r="H5574" s="4">
        <f t="shared" si="262"/>
        <v>18.558797585183829</v>
      </c>
      <c r="M5574" s="6">
        <v>0.64600000000000002</v>
      </c>
      <c r="N5574" s="8">
        <f t="shared" si="263"/>
        <v>1.7783515192495259E-2</v>
      </c>
    </row>
    <row r="5575" spans="1:14" x14ac:dyDescent="0.35">
      <c r="A5575" s="4">
        <v>5</v>
      </c>
      <c r="B5575" s="4">
        <f t="shared" si="261"/>
        <v>4.7396761401866345E-7</v>
      </c>
      <c r="G5575" s="4">
        <v>67</v>
      </c>
      <c r="H5575" s="4">
        <f t="shared" si="262"/>
        <v>11.762250792563604</v>
      </c>
      <c r="M5575" s="6">
        <v>0.64600000000000002</v>
      </c>
      <c r="N5575" s="8">
        <f t="shared" si="263"/>
        <v>1.7783515192495259E-2</v>
      </c>
    </row>
    <row r="5576" spans="1:14" x14ac:dyDescent="0.35">
      <c r="A5576" s="4">
        <v>20</v>
      </c>
      <c r="B5576" s="4">
        <f t="shared" si="261"/>
        <v>20.428739625597824</v>
      </c>
      <c r="G5576" s="4">
        <v>71</v>
      </c>
      <c r="H5576" s="4">
        <f t="shared" si="262"/>
        <v>13.997196940505422</v>
      </c>
      <c r="M5576" s="6">
        <v>0.54600000000000004</v>
      </c>
      <c r="N5576" s="8">
        <f t="shared" si="263"/>
        <v>-7.6509166356262343E-2</v>
      </c>
    </row>
    <row r="5577" spans="1:14" x14ac:dyDescent="0.35">
      <c r="A5577" s="4">
        <v>4</v>
      </c>
      <c r="B5577" s="4">
        <f t="shared" si="261"/>
        <v>-5.2615367038240336E-3</v>
      </c>
      <c r="G5577" s="4">
        <v>23</v>
      </c>
      <c r="H5577" s="4">
        <f t="shared" si="262"/>
        <v>0.47582749671043761</v>
      </c>
      <c r="M5577" s="6">
        <v>0.81399999999999995</v>
      </c>
      <c r="N5577" s="8">
        <f t="shared" si="263"/>
        <v>2.8195685624706917</v>
      </c>
    </row>
    <row r="5578" spans="1:14" x14ac:dyDescent="0.35">
      <c r="A5578" s="4">
        <v>7</v>
      </c>
      <c r="B5578" s="4">
        <f t="shared" si="261"/>
        <v>5.1167071081998236E-2</v>
      </c>
      <c r="G5578" s="4">
        <v>24</v>
      </c>
      <c r="H5578" s="4">
        <f t="shared" si="262"/>
        <v>0.54062951545369364</v>
      </c>
      <c r="M5578" s="6">
        <v>0.54500000000000004</v>
      </c>
      <c r="N5578" s="8">
        <f t="shared" si="263"/>
        <v>-8.027586438603905E-2</v>
      </c>
    </row>
    <row r="5579" spans="1:14" x14ac:dyDescent="0.35">
      <c r="A5579" s="4">
        <v>14</v>
      </c>
      <c r="B5579" s="4">
        <f t="shared" si="261"/>
        <v>4.4378262948011065</v>
      </c>
      <c r="G5579" s="4">
        <v>47</v>
      </c>
      <c r="H5579" s="4">
        <f t="shared" si="262"/>
        <v>4.0603138153174791</v>
      </c>
      <c r="M5579" s="6">
        <v>0.498</v>
      </c>
      <c r="N5579" s="8">
        <f t="shared" si="263"/>
        <v>-0.42795876859361326</v>
      </c>
    </row>
    <row r="5580" spans="1:14" x14ac:dyDescent="0.35">
      <c r="A5580" s="4">
        <v>4</v>
      </c>
      <c r="B5580" s="4">
        <f t="shared" si="261"/>
        <v>-5.2615367038240336E-3</v>
      </c>
      <c r="G5580" s="4">
        <v>39</v>
      </c>
      <c r="H5580" s="4">
        <f t="shared" si="262"/>
        <v>2.3198496981479786</v>
      </c>
      <c r="M5580" s="6">
        <v>0.72499999999999998</v>
      </c>
      <c r="N5580" s="8">
        <f t="shared" si="263"/>
        <v>0.51700852825926769</v>
      </c>
    </row>
    <row r="5581" spans="1:14" x14ac:dyDescent="0.35">
      <c r="A5581" s="4">
        <v>1</v>
      </c>
      <c r="B5581" s="4">
        <f t="shared" si="261"/>
        <v>-0.3718571701143138</v>
      </c>
      <c r="G5581" s="4">
        <v>40</v>
      </c>
      <c r="H5581" s="4">
        <f t="shared" si="262"/>
        <v>2.5029144233967302</v>
      </c>
      <c r="M5581" s="6">
        <v>0.78200000000000003</v>
      </c>
      <c r="N5581" s="8">
        <f t="shared" si="263"/>
        <v>1.6994781157058969</v>
      </c>
    </row>
    <row r="5582" spans="1:14" x14ac:dyDescent="0.35">
      <c r="A5582" s="4">
        <v>16</v>
      </c>
      <c r="B5582" s="4">
        <f t="shared" si="261"/>
        <v>8.0815826818232797</v>
      </c>
      <c r="G5582" s="4">
        <v>46</v>
      </c>
      <c r="H5582" s="4">
        <f t="shared" si="262"/>
        <v>3.8066199736835009</v>
      </c>
      <c r="M5582" s="6">
        <v>0.44600000000000001</v>
      </c>
      <c r="N5582" s="8">
        <f t="shared" si="263"/>
        <v>-1.367895795514565</v>
      </c>
    </row>
    <row r="5583" spans="1:14" x14ac:dyDescent="0.35">
      <c r="A5583" s="4">
        <v>15</v>
      </c>
      <c r="B5583" s="4">
        <f t="shared" si="261"/>
        <v>6.0788925613053229</v>
      </c>
      <c r="G5583" s="4">
        <v>73</v>
      </c>
      <c r="H5583" s="4">
        <f t="shared" si="262"/>
        <v>15.213691566351965</v>
      </c>
      <c r="M5583" s="6">
        <v>0.57499999999999996</v>
      </c>
      <c r="N5583" s="8">
        <f t="shared" si="263"/>
        <v>-1.1500021718208383E-2</v>
      </c>
    </row>
    <row r="5584" spans="1:14" x14ac:dyDescent="0.35">
      <c r="A5584" s="4">
        <v>1</v>
      </c>
      <c r="B5584" s="4">
        <f t="shared" si="261"/>
        <v>-0.3718571701143138</v>
      </c>
      <c r="G5584" s="4">
        <v>55</v>
      </c>
      <c r="H5584" s="4">
        <f t="shared" si="262"/>
        <v>6.5065997998848584</v>
      </c>
      <c r="M5584" s="6">
        <v>0.70299999999999996</v>
      </c>
      <c r="N5584" s="8">
        <f t="shared" si="263"/>
        <v>0.2768875267469047</v>
      </c>
    </row>
    <row r="5585" spans="1:14" x14ac:dyDescent="0.35">
      <c r="A5585" s="4">
        <v>20</v>
      </c>
      <c r="B5585" s="4">
        <f t="shared" si="261"/>
        <v>20.428739625597824</v>
      </c>
      <c r="G5585" s="4">
        <v>56</v>
      </c>
      <c r="H5585" s="4">
        <f t="shared" si="262"/>
        <v>6.8679971778006275</v>
      </c>
      <c r="M5585" s="6">
        <v>0.81</v>
      </c>
      <c r="N5585" s="8">
        <f t="shared" si="263"/>
        <v>2.6585476992164088</v>
      </c>
    </row>
    <row r="5586" spans="1:14" x14ac:dyDescent="0.35">
      <c r="A5586" s="4">
        <v>19</v>
      </c>
      <c r="B5586" s="4">
        <f t="shared" si="261"/>
        <v>16.61947512824225</v>
      </c>
      <c r="G5586" s="4">
        <v>65</v>
      </c>
      <c r="H5586" s="4">
        <f t="shared" si="262"/>
        <v>10.740044898833231</v>
      </c>
      <c r="M5586" s="6">
        <v>0.72699999999999998</v>
      </c>
      <c r="N5586" s="8">
        <f t="shared" si="263"/>
        <v>0.54396009075485408</v>
      </c>
    </row>
    <row r="5587" spans="1:14" x14ac:dyDescent="0.35">
      <c r="A5587" s="4">
        <v>2</v>
      </c>
      <c r="B5587" s="4">
        <f t="shared" si="261"/>
        <v>-0.15518246266652197</v>
      </c>
      <c r="G5587" s="4">
        <v>50</v>
      </c>
      <c r="H5587" s="4">
        <f t="shared" si="262"/>
        <v>4.8885047331967373</v>
      </c>
      <c r="M5587" s="6">
        <v>0.81499999999999995</v>
      </c>
      <c r="N5587" s="8">
        <f t="shared" si="263"/>
        <v>2.8608148658985391</v>
      </c>
    </row>
    <row r="5588" spans="1:14" x14ac:dyDescent="0.35">
      <c r="A5588" s="4">
        <v>18</v>
      </c>
      <c r="B5588" s="4">
        <f t="shared" si="261"/>
        <v>13.315866069213472</v>
      </c>
      <c r="G5588" s="4">
        <v>0</v>
      </c>
      <c r="H5588" s="4">
        <f t="shared" si="262"/>
        <v>0</v>
      </c>
      <c r="M5588" s="6">
        <v>0.71499999999999997</v>
      </c>
      <c r="N5588" s="8">
        <f t="shared" si="263"/>
        <v>0.39552061718997772</v>
      </c>
    </row>
    <row r="5589" spans="1:14" x14ac:dyDescent="0.35">
      <c r="A5589" s="4">
        <v>8</v>
      </c>
      <c r="B5589" s="4">
        <f t="shared" si="261"/>
        <v>0.16908744968147643</v>
      </c>
      <c r="G5589" s="4">
        <v>3</v>
      </c>
      <c r="H5589" s="4">
        <f t="shared" si="262"/>
        <v>1.0559170223704954E-3</v>
      </c>
      <c r="M5589" s="6">
        <v>0.57099999999999995</v>
      </c>
      <c r="N5589" s="8">
        <f t="shared" si="263"/>
        <v>-1.6221143271613919E-2</v>
      </c>
    </row>
    <row r="5590" spans="1:14" x14ac:dyDescent="0.35">
      <c r="A5590" s="4">
        <v>6</v>
      </c>
      <c r="B5590" s="4">
        <f t="shared" si="261"/>
        <v>6.8073778701327808E-3</v>
      </c>
      <c r="G5590" s="4">
        <v>0</v>
      </c>
      <c r="H5590" s="4">
        <f t="shared" si="262"/>
        <v>0</v>
      </c>
      <c r="M5590" s="6">
        <v>0.53100000000000003</v>
      </c>
      <c r="N5590" s="8">
        <f t="shared" si="263"/>
        <v>-0.14666167339012989</v>
      </c>
    </row>
    <row r="5591" spans="1:14" x14ac:dyDescent="0.35">
      <c r="A5591" s="4">
        <v>9</v>
      </c>
      <c r="B5591" s="4">
        <f t="shared" si="261"/>
        <v>0.39657640974683322</v>
      </c>
      <c r="G5591" s="4">
        <v>0</v>
      </c>
      <c r="H5591" s="4">
        <f t="shared" si="262"/>
        <v>0</v>
      </c>
      <c r="M5591" s="6">
        <v>0.57999999999999996</v>
      </c>
      <c r="N5591" s="8">
        <f t="shared" si="263"/>
        <v>-7.0162184967356919E-3</v>
      </c>
    </row>
    <row r="5592" spans="1:14" x14ac:dyDescent="0.35">
      <c r="A5592" s="4">
        <v>8</v>
      </c>
      <c r="B5592" s="4">
        <f t="shared" si="261"/>
        <v>0.16908744968147643</v>
      </c>
      <c r="G5592" s="4">
        <v>59</v>
      </c>
      <c r="H5592" s="4">
        <f t="shared" si="262"/>
        <v>8.0319697087937048</v>
      </c>
      <c r="M5592" s="6">
        <v>0.435</v>
      </c>
      <c r="N5592" s="8">
        <f t="shared" si="263"/>
        <v>-1.6660364085649029</v>
      </c>
    </row>
    <row r="5593" spans="1:14" x14ac:dyDescent="0.35">
      <c r="A5593" s="4">
        <v>3</v>
      </c>
      <c r="B5593" s="4">
        <f t="shared" si="261"/>
        <v>-4.4986550222447359E-2</v>
      </c>
      <c r="G5593" s="4">
        <v>0</v>
      </c>
      <c r="H5593" s="4">
        <f t="shared" si="262"/>
        <v>0</v>
      </c>
      <c r="M5593" s="6">
        <v>0.59699999999999998</v>
      </c>
      <c r="N5593" s="8">
        <f t="shared" si="263"/>
        <v>-4.201563715793461E-4</v>
      </c>
    </row>
    <row r="5594" spans="1:14" x14ac:dyDescent="0.35">
      <c r="A5594" s="4">
        <v>1</v>
      </c>
      <c r="B5594" s="4">
        <f t="shared" si="261"/>
        <v>-0.3718571701143138</v>
      </c>
      <c r="G5594" s="4">
        <v>77</v>
      </c>
      <c r="H5594" s="4">
        <f t="shared" si="262"/>
        <v>17.854109850884047</v>
      </c>
      <c r="M5594" s="6">
        <v>0.47799999999999998</v>
      </c>
      <c r="N5594" s="8">
        <f t="shared" si="263"/>
        <v>-0.70662679774395987</v>
      </c>
    </row>
    <row r="5595" spans="1:14" x14ac:dyDescent="0.35">
      <c r="A5595" s="4">
        <v>1</v>
      </c>
      <c r="B5595" s="4">
        <f t="shared" si="261"/>
        <v>-0.3718571701143138</v>
      </c>
      <c r="G5595" s="4">
        <v>0</v>
      </c>
      <c r="H5595" s="4">
        <f t="shared" si="262"/>
        <v>0</v>
      </c>
      <c r="M5595" s="6">
        <v>0.66200000000000003</v>
      </c>
      <c r="N5595" s="8">
        <f t="shared" si="263"/>
        <v>5.0943722285945334E-2</v>
      </c>
    </row>
    <row r="5596" spans="1:14" x14ac:dyDescent="0.35">
      <c r="A5596" s="4">
        <v>1</v>
      </c>
      <c r="B5596" s="4">
        <f t="shared" si="261"/>
        <v>-0.3718571701143138</v>
      </c>
      <c r="G5596" s="4">
        <v>37</v>
      </c>
      <c r="H5596" s="4">
        <f t="shared" si="262"/>
        <v>1.9809394420049145</v>
      </c>
      <c r="M5596" s="6">
        <v>0.54700000000000004</v>
      </c>
      <c r="N5596" s="8">
        <f t="shared" si="263"/>
        <v>-7.2862177721246577E-2</v>
      </c>
    </row>
    <row r="5597" spans="1:14" x14ac:dyDescent="0.35">
      <c r="A5597" s="4">
        <v>2</v>
      </c>
      <c r="B5597" s="4">
        <f t="shared" si="261"/>
        <v>-0.15518246266652197</v>
      </c>
      <c r="G5597" s="4">
        <v>61</v>
      </c>
      <c r="H5597" s="4">
        <f t="shared" si="262"/>
        <v>8.8767815427658281</v>
      </c>
      <c r="M5597" s="6">
        <v>0.71199999999999997</v>
      </c>
      <c r="N5597" s="8">
        <f t="shared" si="263"/>
        <v>0.36319848211559191</v>
      </c>
    </row>
    <row r="5598" spans="1:14" x14ac:dyDescent="0.35">
      <c r="A5598" s="4">
        <v>13</v>
      </c>
      <c r="B5598" s="4">
        <f t="shared" si="261"/>
        <v>3.1223759862323677</v>
      </c>
      <c r="G5598" s="4">
        <v>64</v>
      </c>
      <c r="H5598" s="4">
        <f t="shared" si="262"/>
        <v>10.251937478233007</v>
      </c>
      <c r="M5598" s="6">
        <v>0.85899999999999999</v>
      </c>
      <c r="N5598" s="8">
        <f t="shared" si="263"/>
        <v>5.0993815471912418</v>
      </c>
    </row>
    <row r="5599" spans="1:14" x14ac:dyDescent="0.35">
      <c r="A5599" s="4">
        <v>4</v>
      </c>
      <c r="B5599" s="4">
        <f t="shared" si="261"/>
        <v>-5.2615367038240336E-3</v>
      </c>
      <c r="G5599" s="4">
        <v>0</v>
      </c>
      <c r="H5599" s="4">
        <f t="shared" si="262"/>
        <v>0</v>
      </c>
      <c r="M5599" s="6">
        <v>0.751</v>
      </c>
      <c r="N5599" s="8">
        <f t="shared" si="263"/>
        <v>0.9436199489448942</v>
      </c>
    </row>
    <row r="5600" spans="1:14" x14ac:dyDescent="0.35">
      <c r="A5600" s="4">
        <v>2</v>
      </c>
      <c r="B5600" s="4">
        <f t="shared" si="261"/>
        <v>-0.15518246266652197</v>
      </c>
      <c r="G5600" s="4">
        <v>54</v>
      </c>
      <c r="H5600" s="4">
        <f t="shared" si="262"/>
        <v>6.158108074464729</v>
      </c>
      <c r="M5600" s="6">
        <v>0.45200000000000001</v>
      </c>
      <c r="N5600" s="8">
        <f t="shared" si="263"/>
        <v>-1.2214020764708653</v>
      </c>
    </row>
    <row r="5601" spans="1:14" x14ac:dyDescent="0.35">
      <c r="A5601" s="4">
        <v>9</v>
      </c>
      <c r="B5601" s="4">
        <f t="shared" si="261"/>
        <v>0.39657640974683322</v>
      </c>
      <c r="G5601" s="4">
        <v>65</v>
      </c>
      <c r="H5601" s="4">
        <f t="shared" si="262"/>
        <v>10.740044898833231</v>
      </c>
      <c r="M5601" s="6">
        <v>0.76500000000000001</v>
      </c>
      <c r="N5601" s="8">
        <f t="shared" si="263"/>
        <v>1.248611449119776</v>
      </c>
    </row>
    <row r="5602" spans="1:14" x14ac:dyDescent="0.35">
      <c r="A5602" s="4">
        <v>17</v>
      </c>
      <c r="B5602" s="4">
        <f t="shared" si="261"/>
        <v>10.481904552433241</v>
      </c>
      <c r="G5602" s="4">
        <v>0</v>
      </c>
      <c r="H5602" s="4">
        <f t="shared" si="262"/>
        <v>0</v>
      </c>
      <c r="M5602" s="6">
        <v>0.55500000000000005</v>
      </c>
      <c r="N5602" s="8">
        <f t="shared" si="263"/>
        <v>-4.7763831823089818E-2</v>
      </c>
    </row>
    <row r="5603" spans="1:14" x14ac:dyDescent="0.35">
      <c r="A5603" s="4">
        <v>2</v>
      </c>
      <c r="B5603" s="4">
        <f t="shared" si="261"/>
        <v>-0.15518246266652197</v>
      </c>
      <c r="G5603" s="4">
        <v>0</v>
      </c>
      <c r="H5603" s="4">
        <f t="shared" si="262"/>
        <v>0</v>
      </c>
      <c r="M5603" s="6">
        <v>0.86</v>
      </c>
      <c r="N5603" s="8">
        <f t="shared" si="263"/>
        <v>5.1605552029408424</v>
      </c>
    </row>
    <row r="5604" spans="1:14" x14ac:dyDescent="0.35">
      <c r="A5604" s="4">
        <v>12</v>
      </c>
      <c r="B5604" s="4">
        <f t="shared" si="261"/>
        <v>2.0965337395208357</v>
      </c>
      <c r="G5604" s="4">
        <v>0</v>
      </c>
      <c r="H5604" s="4">
        <f t="shared" si="262"/>
        <v>0</v>
      </c>
      <c r="M5604" s="6">
        <v>0.53100000000000003</v>
      </c>
      <c r="N5604" s="8">
        <f t="shared" si="263"/>
        <v>-0.14666167339012989</v>
      </c>
    </row>
    <row r="5605" spans="1:14" x14ac:dyDescent="0.35">
      <c r="A5605" s="4">
        <v>10</v>
      </c>
      <c r="B5605" s="4">
        <f t="shared" si="261"/>
        <v>0.76964184735633479</v>
      </c>
      <c r="G5605" s="4">
        <v>0</v>
      </c>
      <c r="H5605" s="4">
        <f t="shared" si="262"/>
        <v>0</v>
      </c>
      <c r="M5605" s="6">
        <v>0.79</v>
      </c>
      <c r="N5605" s="8">
        <f t="shared" si="263"/>
        <v>1.9447215434248515</v>
      </c>
    </row>
    <row r="5606" spans="1:14" x14ac:dyDescent="0.35">
      <c r="A5606" s="4">
        <v>4</v>
      </c>
      <c r="B5606" s="4">
        <f t="shared" si="261"/>
        <v>-5.2615367038240336E-3</v>
      </c>
      <c r="G5606" s="4">
        <v>0</v>
      </c>
      <c r="H5606" s="4">
        <f t="shared" si="262"/>
        <v>0</v>
      </c>
      <c r="M5606" s="6">
        <v>0.88600000000000001</v>
      </c>
      <c r="N5606" s="8">
        <f t="shared" si="263"/>
        <v>6.9277641119869555</v>
      </c>
    </row>
    <row r="5607" spans="1:14" x14ac:dyDescent="0.35">
      <c r="A5607" s="4">
        <v>5</v>
      </c>
      <c r="B5607" s="4">
        <f t="shared" si="261"/>
        <v>4.7396761401866345E-7</v>
      </c>
      <c r="G5607" s="4">
        <v>14</v>
      </c>
      <c r="H5607" s="4">
        <f t="shared" si="262"/>
        <v>0.1073124559031348</v>
      </c>
      <c r="M5607" s="6">
        <v>0.504</v>
      </c>
      <c r="N5607" s="8">
        <f t="shared" si="263"/>
        <v>-0.36163697114717813</v>
      </c>
    </row>
    <row r="5608" spans="1:14" x14ac:dyDescent="0.35">
      <c r="A5608" s="4">
        <v>2</v>
      </c>
      <c r="B5608" s="4">
        <f t="shared" si="261"/>
        <v>-0.15518246266652197</v>
      </c>
      <c r="G5608" s="4">
        <v>34</v>
      </c>
      <c r="H5608" s="4">
        <f t="shared" si="262"/>
        <v>1.5371023202685161</v>
      </c>
      <c r="M5608" s="6">
        <v>0.82099999999999995</v>
      </c>
      <c r="N5608" s="8">
        <f t="shared" si="263"/>
        <v>3.1167666730693955</v>
      </c>
    </row>
    <row r="5609" spans="1:14" x14ac:dyDescent="0.35">
      <c r="A5609" s="4">
        <v>3</v>
      </c>
      <c r="B5609" s="4">
        <f t="shared" si="261"/>
        <v>-4.4986550222447359E-2</v>
      </c>
      <c r="G5609" s="4">
        <v>50</v>
      </c>
      <c r="H5609" s="4">
        <f t="shared" si="262"/>
        <v>4.8885047331967373</v>
      </c>
      <c r="M5609" s="6">
        <v>0.63800000000000001</v>
      </c>
      <c r="N5609" s="8">
        <f t="shared" si="263"/>
        <v>8.7641921654881896E-3</v>
      </c>
    </row>
    <row r="5610" spans="1:14" x14ac:dyDescent="0.35">
      <c r="A5610" s="4">
        <v>4</v>
      </c>
      <c r="B5610" s="4">
        <f t="shared" si="261"/>
        <v>-5.2615367038240336E-3</v>
      </c>
      <c r="G5610" s="4">
        <v>72</v>
      </c>
      <c r="H5610" s="4">
        <f t="shared" si="262"/>
        <v>14.596996917249726</v>
      </c>
      <c r="M5610" s="6">
        <v>0.86599999999999999</v>
      </c>
      <c r="N5610" s="8">
        <f t="shared" si="263"/>
        <v>5.5378979273989524</v>
      </c>
    </row>
    <row r="5611" spans="1:14" x14ac:dyDescent="0.35">
      <c r="A5611" s="4">
        <v>2</v>
      </c>
      <c r="B5611" s="4">
        <f t="shared" si="261"/>
        <v>-0.15518246266652197</v>
      </c>
      <c r="G5611" s="4">
        <v>59</v>
      </c>
      <c r="H5611" s="4">
        <f t="shared" si="262"/>
        <v>8.0319697087937048</v>
      </c>
      <c r="M5611" s="6">
        <v>0.57999999999999996</v>
      </c>
      <c r="N5611" s="8">
        <f t="shared" si="263"/>
        <v>-7.0162184967356919E-3</v>
      </c>
    </row>
    <row r="5612" spans="1:14" x14ac:dyDescent="0.35">
      <c r="A5612" s="4">
        <v>4</v>
      </c>
      <c r="B5612" s="4">
        <f t="shared" si="261"/>
        <v>-5.2615367038240336E-3</v>
      </c>
      <c r="G5612" s="4">
        <v>0</v>
      </c>
      <c r="H5612" s="4">
        <f t="shared" si="262"/>
        <v>0</v>
      </c>
      <c r="M5612" s="6">
        <v>0.86</v>
      </c>
      <c r="N5612" s="8">
        <f t="shared" si="263"/>
        <v>5.1605552029408424</v>
      </c>
    </row>
    <row r="5613" spans="1:14" x14ac:dyDescent="0.35">
      <c r="A5613" s="4">
        <v>8</v>
      </c>
      <c r="B5613" s="4">
        <f t="shared" si="261"/>
        <v>0.16908744968147643</v>
      </c>
      <c r="G5613" s="4">
        <v>19</v>
      </c>
      <c r="H5613" s="4">
        <f t="shared" si="262"/>
        <v>0.26824203171997135</v>
      </c>
      <c r="M5613" s="6">
        <v>0.69</v>
      </c>
      <c r="N5613" s="8">
        <f t="shared" si="263"/>
        <v>0.17812971565250621</v>
      </c>
    </row>
    <row r="5614" spans="1:14" x14ac:dyDescent="0.35">
      <c r="A5614" s="4">
        <v>13</v>
      </c>
      <c r="B5614" s="4">
        <f t="shared" si="261"/>
        <v>3.1223759862323677</v>
      </c>
      <c r="G5614" s="4">
        <v>0</v>
      </c>
      <c r="H5614" s="4">
        <f t="shared" si="262"/>
        <v>0</v>
      </c>
      <c r="M5614" s="6">
        <v>0.44800000000000001</v>
      </c>
      <c r="N5614" s="8">
        <f t="shared" si="263"/>
        <v>-1.3178330881588198</v>
      </c>
    </row>
    <row r="5615" spans="1:14" x14ac:dyDescent="0.35">
      <c r="A5615" s="4">
        <v>7</v>
      </c>
      <c r="B5615" s="4">
        <f t="shared" si="261"/>
        <v>5.1167071081998236E-2</v>
      </c>
      <c r="G5615" s="4">
        <v>36</v>
      </c>
      <c r="H5615" s="4">
        <f t="shared" si="262"/>
        <v>1.8246246146562157</v>
      </c>
      <c r="M5615" s="6">
        <v>0.40500000000000003</v>
      </c>
      <c r="N5615" s="8">
        <f t="shared" si="263"/>
        <v>-2.692262766901651</v>
      </c>
    </row>
    <row r="5616" spans="1:14" x14ac:dyDescent="0.35">
      <c r="A5616" s="4">
        <v>5</v>
      </c>
      <c r="B5616" s="4">
        <f t="shared" si="261"/>
        <v>4.7396761401866345E-7</v>
      </c>
      <c r="G5616" s="4">
        <v>0</v>
      </c>
      <c r="H5616" s="4">
        <f t="shared" si="262"/>
        <v>0</v>
      </c>
      <c r="M5616" s="6">
        <v>0.47499999999999998</v>
      </c>
      <c r="N5616" s="8">
        <f t="shared" si="263"/>
        <v>-0.75671416207558451</v>
      </c>
    </row>
    <row r="5617" spans="1:14" x14ac:dyDescent="0.35">
      <c r="A5617" s="4">
        <v>1</v>
      </c>
      <c r="B5617" s="4">
        <f t="shared" si="261"/>
        <v>-0.3718571701143138</v>
      </c>
      <c r="G5617" s="4">
        <v>57</v>
      </c>
      <c r="H5617" s="4">
        <f t="shared" si="262"/>
        <v>7.2425348564392262</v>
      </c>
      <c r="M5617" s="6">
        <v>0.377</v>
      </c>
      <c r="N5617" s="8">
        <f t="shared" si="263"/>
        <v>-3.9675589736701231</v>
      </c>
    </row>
    <row r="5618" spans="1:14" x14ac:dyDescent="0.35">
      <c r="A5618" s="4">
        <v>1</v>
      </c>
      <c r="B5618" s="4">
        <f t="shared" si="261"/>
        <v>-0.3718571701143138</v>
      </c>
      <c r="G5618" s="4">
        <v>66</v>
      </c>
      <c r="H5618" s="4">
        <f t="shared" si="262"/>
        <v>11.243404454201036</v>
      </c>
      <c r="M5618" s="6">
        <v>0.61199999999999999</v>
      </c>
      <c r="N5618" s="8">
        <f t="shared" si="263"/>
        <v>2.1796664218040906E-5</v>
      </c>
    </row>
    <row r="5619" spans="1:14" x14ac:dyDescent="0.35">
      <c r="A5619" s="4">
        <v>25</v>
      </c>
      <c r="B5619" s="4">
        <f t="shared" si="261"/>
        <v>48.320170050017083</v>
      </c>
      <c r="G5619" s="4">
        <v>74</v>
      </c>
      <c r="H5619" s="4">
        <f t="shared" si="262"/>
        <v>15.847515536039316</v>
      </c>
      <c r="M5619" s="6">
        <v>0.68200000000000005</v>
      </c>
      <c r="N5619" s="8">
        <f t="shared" si="263"/>
        <v>0.13095380939639828</v>
      </c>
    </row>
    <row r="5620" spans="1:14" x14ac:dyDescent="0.35">
      <c r="A5620" s="4">
        <v>5</v>
      </c>
      <c r="B5620" s="4">
        <f t="shared" si="261"/>
        <v>4.7396761401866345E-7</v>
      </c>
      <c r="G5620" s="4">
        <v>0</v>
      </c>
      <c r="H5620" s="4">
        <f t="shared" si="262"/>
        <v>0</v>
      </c>
      <c r="M5620" s="6">
        <v>0.81</v>
      </c>
      <c r="N5620" s="8">
        <f t="shared" si="263"/>
        <v>2.6585476992164088</v>
      </c>
    </row>
    <row r="5621" spans="1:14" x14ac:dyDescent="0.35">
      <c r="A5621" s="4">
        <v>2</v>
      </c>
      <c r="B5621" s="4">
        <f t="shared" si="261"/>
        <v>-0.15518246266652197</v>
      </c>
      <c r="G5621" s="4">
        <v>0</v>
      </c>
      <c r="H5621" s="4">
        <f t="shared" si="262"/>
        <v>0</v>
      </c>
      <c r="M5621" s="6">
        <v>0.36599999999999999</v>
      </c>
      <c r="N5621" s="8">
        <f t="shared" si="263"/>
        <v>-4.5619729058998226</v>
      </c>
    </row>
    <row r="5622" spans="1:14" x14ac:dyDescent="0.35">
      <c r="A5622" s="4">
        <v>2</v>
      </c>
      <c r="B5622" s="4">
        <f t="shared" si="261"/>
        <v>-0.15518246266652197</v>
      </c>
      <c r="G5622" s="4">
        <v>59</v>
      </c>
      <c r="H5622" s="4">
        <f t="shared" si="262"/>
        <v>8.0319697087937048</v>
      </c>
      <c r="M5622" s="6">
        <v>0.36599999999999999</v>
      </c>
      <c r="N5622" s="8">
        <f t="shared" si="263"/>
        <v>-4.5619729058998226</v>
      </c>
    </row>
    <row r="5623" spans="1:14" x14ac:dyDescent="0.35">
      <c r="A5623" s="4">
        <v>1</v>
      </c>
      <c r="B5623" s="4">
        <f t="shared" si="261"/>
        <v>-0.3718571701143138</v>
      </c>
      <c r="G5623" s="4">
        <v>0</v>
      </c>
      <c r="H5623" s="4">
        <f t="shared" si="262"/>
        <v>0</v>
      </c>
      <c r="M5623" s="6">
        <v>0.505</v>
      </c>
      <c r="N5623" s="8">
        <f t="shared" si="263"/>
        <v>-0.35129776709607824</v>
      </c>
    </row>
    <row r="5624" spans="1:14" x14ac:dyDescent="0.35">
      <c r="A5624" s="4">
        <v>1</v>
      </c>
      <c r="B5624" s="4">
        <f t="shared" si="261"/>
        <v>-0.3718571701143138</v>
      </c>
      <c r="G5624" s="4">
        <v>47</v>
      </c>
      <c r="H5624" s="4">
        <f t="shared" si="262"/>
        <v>4.0603138153174791</v>
      </c>
      <c r="M5624" s="6">
        <v>0.59099999999999997</v>
      </c>
      <c r="N5624" s="8">
        <f t="shared" si="263"/>
        <v>-1.5621373716409846E-3</v>
      </c>
    </row>
    <row r="5625" spans="1:14" x14ac:dyDescent="0.35">
      <c r="A5625" s="4">
        <v>2</v>
      </c>
      <c r="B5625" s="4">
        <f t="shared" si="261"/>
        <v>-0.15518246266652197</v>
      </c>
      <c r="G5625" s="4">
        <v>63</v>
      </c>
      <c r="H5625" s="4">
        <f t="shared" si="262"/>
        <v>9.7788475441731553</v>
      </c>
      <c r="M5625" s="6">
        <v>0.84299999999999997</v>
      </c>
      <c r="N5625" s="8">
        <f t="shared" si="263"/>
        <v>4.1852973277814058</v>
      </c>
    </row>
    <row r="5626" spans="1:14" x14ac:dyDescent="0.35">
      <c r="A5626" s="4">
        <v>15</v>
      </c>
      <c r="B5626" s="4">
        <f t="shared" si="261"/>
        <v>6.0788925613053229</v>
      </c>
      <c r="G5626" s="4">
        <v>0</v>
      </c>
      <c r="H5626" s="4">
        <f t="shared" si="262"/>
        <v>0</v>
      </c>
      <c r="M5626" s="6">
        <v>0.58699999999999997</v>
      </c>
      <c r="N5626" s="8">
        <f t="shared" si="263"/>
        <v>-2.9520582096112398E-3</v>
      </c>
    </row>
    <row r="5627" spans="1:14" x14ac:dyDescent="0.35">
      <c r="A5627" s="4">
        <v>13</v>
      </c>
      <c r="B5627" s="4">
        <f t="shared" si="261"/>
        <v>3.1223759862323677</v>
      </c>
      <c r="G5627" s="4">
        <v>55</v>
      </c>
      <c r="H5627" s="4">
        <f t="shared" si="262"/>
        <v>6.5065997998848584</v>
      </c>
      <c r="M5627" s="6">
        <v>0.49</v>
      </c>
      <c r="N5627" s="8">
        <f t="shared" si="263"/>
        <v>-0.52835996863041379</v>
      </c>
    </row>
    <row r="5628" spans="1:14" x14ac:dyDescent="0.35">
      <c r="A5628" s="4">
        <v>12</v>
      </c>
      <c r="B5628" s="4">
        <f t="shared" si="261"/>
        <v>2.0965337395208357</v>
      </c>
      <c r="G5628" s="4">
        <v>62</v>
      </c>
      <c r="H5628" s="4">
        <f t="shared" si="262"/>
        <v>9.3205404484264971</v>
      </c>
      <c r="M5628" s="6">
        <v>0.81</v>
      </c>
      <c r="N5628" s="8">
        <f t="shared" si="263"/>
        <v>2.6585476992164088</v>
      </c>
    </row>
    <row r="5629" spans="1:14" x14ac:dyDescent="0.35">
      <c r="A5629" s="4">
        <v>1</v>
      </c>
      <c r="B5629" s="4">
        <f t="shared" si="261"/>
        <v>-0.3718571701143138</v>
      </c>
      <c r="G5629" s="4">
        <v>0</v>
      </c>
      <c r="H5629" s="4">
        <f t="shared" si="262"/>
        <v>0</v>
      </c>
      <c r="M5629" s="6">
        <v>0.83599999999999997</v>
      </c>
      <c r="N5629" s="8">
        <f t="shared" si="263"/>
        <v>3.822433850183117</v>
      </c>
    </row>
    <row r="5630" spans="1:14" x14ac:dyDescent="0.35">
      <c r="A5630" s="4">
        <v>5</v>
      </c>
      <c r="B5630" s="4">
        <f t="shared" si="261"/>
        <v>4.7396761401866345E-7</v>
      </c>
      <c r="G5630" s="4">
        <v>60</v>
      </c>
      <c r="H5630" s="4">
        <f t="shared" si="262"/>
        <v>8.4473361789639636</v>
      </c>
      <c r="M5630" s="6">
        <v>0.28199999999999997</v>
      </c>
      <c r="N5630" s="8">
        <f t="shared" si="263"/>
        <v>-11.15483200918842</v>
      </c>
    </row>
    <row r="5631" spans="1:14" x14ac:dyDescent="0.35">
      <c r="A5631" s="4">
        <v>5</v>
      </c>
      <c r="B5631" s="4">
        <f t="shared" si="261"/>
        <v>4.7396761401866345E-7</v>
      </c>
      <c r="G5631" s="4">
        <v>0</v>
      </c>
      <c r="H5631" s="4">
        <f t="shared" si="262"/>
        <v>0</v>
      </c>
      <c r="M5631" s="6">
        <v>0.28199999999999997</v>
      </c>
      <c r="N5631" s="8">
        <f t="shared" si="263"/>
        <v>-11.15483200918842</v>
      </c>
    </row>
    <row r="5632" spans="1:14" x14ac:dyDescent="0.35">
      <c r="A5632" s="4">
        <v>2</v>
      </c>
      <c r="B5632" s="4">
        <f t="shared" si="261"/>
        <v>-0.15518246266652197</v>
      </c>
      <c r="G5632" s="4">
        <v>0</v>
      </c>
      <c r="H5632" s="4">
        <f t="shared" si="262"/>
        <v>0</v>
      </c>
      <c r="M5632" s="6">
        <v>0.312</v>
      </c>
      <c r="N5632" s="8">
        <f t="shared" si="263"/>
        <v>-8.3493969551554894</v>
      </c>
    </row>
    <row r="5633" spans="1:14" x14ac:dyDescent="0.35">
      <c r="A5633" s="4">
        <v>4</v>
      </c>
      <c r="B5633" s="4">
        <f t="shared" si="261"/>
        <v>-5.2615367038240336E-3</v>
      </c>
      <c r="G5633" s="4">
        <v>0</v>
      </c>
      <c r="H5633" s="4">
        <f t="shared" si="262"/>
        <v>0</v>
      </c>
      <c r="M5633" s="6">
        <v>0.20399999999999999</v>
      </c>
      <c r="N5633" s="8">
        <f t="shared" si="263"/>
        <v>-21.233029709595613</v>
      </c>
    </row>
    <row r="5634" spans="1:14" x14ac:dyDescent="0.35">
      <c r="A5634" s="4">
        <v>1</v>
      </c>
      <c r="B5634" s="4">
        <f t="shared" ref="B5634:B5697" si="264">((A5634-E$3)/E$4)^3</f>
        <v>-0.3718571701143138</v>
      </c>
      <c r="G5634" s="4">
        <v>52</v>
      </c>
      <c r="H5634" s="4">
        <f t="shared" ref="H5634:H5697" si="265">((G5634-K$3)/K$4)^3</f>
        <v>5.498902988202615</v>
      </c>
      <c r="M5634" s="6">
        <v>0.39400000000000002</v>
      </c>
      <c r="N5634" s="8">
        <f t="shared" ref="N5634:N5697" si="266">((M5634-Q$3)/Q$4)^3</f>
        <v>-3.1542440921733665</v>
      </c>
    </row>
    <row r="5635" spans="1:14" x14ac:dyDescent="0.35">
      <c r="A5635" s="4">
        <v>4</v>
      </c>
      <c r="B5635" s="4">
        <f t="shared" si="264"/>
        <v>-5.2615367038240336E-3</v>
      </c>
      <c r="G5635" s="4">
        <v>52</v>
      </c>
      <c r="H5635" s="4">
        <f t="shared" si="265"/>
        <v>5.498902988202615</v>
      </c>
      <c r="M5635" s="6">
        <v>0.55800000000000005</v>
      </c>
      <c r="N5635" s="8">
        <f t="shared" si="266"/>
        <v>-4.0093248970166619E-2</v>
      </c>
    </row>
    <row r="5636" spans="1:14" x14ac:dyDescent="0.35">
      <c r="A5636" s="4">
        <v>7</v>
      </c>
      <c r="B5636" s="4">
        <f t="shared" si="264"/>
        <v>5.1167071081998236E-2</v>
      </c>
      <c r="G5636" s="4">
        <v>0</v>
      </c>
      <c r="H5636" s="4">
        <f t="shared" si="265"/>
        <v>0</v>
      </c>
      <c r="M5636" s="6">
        <v>0.52200000000000002</v>
      </c>
      <c r="N5636" s="8">
        <f t="shared" si="266"/>
        <v>-0.20439590008890546</v>
      </c>
    </row>
    <row r="5637" spans="1:14" x14ac:dyDescent="0.35">
      <c r="A5637" s="4">
        <v>5</v>
      </c>
      <c r="B5637" s="4">
        <f t="shared" si="264"/>
        <v>4.7396761401866345E-7</v>
      </c>
      <c r="G5637" s="4">
        <v>0</v>
      </c>
      <c r="H5637" s="4">
        <f t="shared" si="265"/>
        <v>0</v>
      </c>
      <c r="M5637" s="6">
        <v>0.56899999999999995</v>
      </c>
      <c r="N5637" s="8">
        <f t="shared" si="266"/>
        <v>-1.9002259129120399E-2</v>
      </c>
    </row>
    <row r="5638" spans="1:14" x14ac:dyDescent="0.35">
      <c r="A5638" s="4">
        <v>4</v>
      </c>
      <c r="B5638" s="4">
        <f t="shared" si="264"/>
        <v>-5.2615367038240336E-3</v>
      </c>
      <c r="G5638" s="4">
        <v>0</v>
      </c>
      <c r="H5638" s="4">
        <f t="shared" si="265"/>
        <v>0</v>
      </c>
      <c r="M5638" s="6">
        <v>0.30299999999999999</v>
      </c>
      <c r="N5638" s="8">
        <f t="shared" si="266"/>
        <v>-9.1345928906494347</v>
      </c>
    </row>
    <row r="5639" spans="1:14" x14ac:dyDescent="0.35">
      <c r="A5639" s="4">
        <v>3</v>
      </c>
      <c r="B5639" s="4">
        <f t="shared" si="264"/>
        <v>-4.4986550222447359E-2</v>
      </c>
      <c r="G5639" s="4">
        <v>78</v>
      </c>
      <c r="H5639" s="4">
        <f t="shared" si="265"/>
        <v>18.558797585183829</v>
      </c>
      <c r="M5639" s="6">
        <v>0.77400000000000002</v>
      </c>
      <c r="N5639" s="8">
        <f t="shared" si="266"/>
        <v>1.4757712104258633</v>
      </c>
    </row>
    <row r="5640" spans="1:14" x14ac:dyDescent="0.35">
      <c r="A5640" s="4">
        <v>3</v>
      </c>
      <c r="B5640" s="4">
        <f t="shared" si="264"/>
        <v>-4.4986550222447359E-2</v>
      </c>
      <c r="G5640" s="4">
        <v>77</v>
      </c>
      <c r="H5640" s="4">
        <f t="shared" si="265"/>
        <v>17.854109850884047</v>
      </c>
      <c r="M5640" s="6">
        <v>0.48599999999999999</v>
      </c>
      <c r="N5640" s="8">
        <f t="shared" si="266"/>
        <v>-0.58396985444478977</v>
      </c>
    </row>
    <row r="5641" spans="1:14" x14ac:dyDescent="0.35">
      <c r="A5641" s="4">
        <v>1</v>
      </c>
      <c r="B5641" s="4">
        <f t="shared" si="264"/>
        <v>-0.3718571701143138</v>
      </c>
      <c r="G5641" s="4">
        <v>44</v>
      </c>
      <c r="H5641" s="4">
        <f t="shared" si="265"/>
        <v>3.3313790975410469</v>
      </c>
      <c r="M5641" s="6">
        <v>0.627</v>
      </c>
      <c r="N5641" s="8">
        <f t="shared" si="266"/>
        <v>2.2360457701387565E-3</v>
      </c>
    </row>
    <row r="5642" spans="1:14" x14ac:dyDescent="0.35">
      <c r="A5642" s="4">
        <v>1</v>
      </c>
      <c r="B5642" s="4">
        <f t="shared" si="264"/>
        <v>-0.3718571701143138</v>
      </c>
      <c r="G5642" s="4">
        <v>46</v>
      </c>
      <c r="H5642" s="4">
        <f t="shared" si="265"/>
        <v>3.8066199736835009</v>
      </c>
      <c r="M5642" s="6">
        <v>0.622</v>
      </c>
      <c r="N5642" s="8">
        <f t="shared" si="266"/>
        <v>8.9830652317760126E-4</v>
      </c>
    </row>
    <row r="5643" spans="1:14" x14ac:dyDescent="0.35">
      <c r="A5643" s="4">
        <v>2</v>
      </c>
      <c r="B5643" s="4">
        <f t="shared" si="264"/>
        <v>-0.15518246266652197</v>
      </c>
      <c r="G5643" s="4">
        <v>0</v>
      </c>
      <c r="H5643" s="4">
        <f t="shared" si="265"/>
        <v>0</v>
      </c>
      <c r="M5643" s="6">
        <v>0.53800000000000003</v>
      </c>
      <c r="N5643" s="8">
        <f t="shared" si="266"/>
        <v>-0.11015699616838032</v>
      </c>
    </row>
    <row r="5644" spans="1:14" x14ac:dyDescent="0.35">
      <c r="A5644" s="4">
        <v>12</v>
      </c>
      <c r="B5644" s="4">
        <f t="shared" si="264"/>
        <v>2.0965337395208357</v>
      </c>
      <c r="G5644" s="4">
        <v>75</v>
      </c>
      <c r="H5644" s="4">
        <f t="shared" si="265"/>
        <v>16.498703474538985</v>
      </c>
      <c r="M5644" s="6">
        <v>0.64800000000000002</v>
      </c>
      <c r="N5644" s="8">
        <f t="shared" si="266"/>
        <v>2.0735714741941285E-2</v>
      </c>
    </row>
    <row r="5645" spans="1:14" x14ac:dyDescent="0.35">
      <c r="A5645" s="4">
        <v>3</v>
      </c>
      <c r="B5645" s="4">
        <f t="shared" si="264"/>
        <v>-4.4986550222447359E-2</v>
      </c>
      <c r="G5645" s="4">
        <v>41</v>
      </c>
      <c r="H5645" s="4">
        <f t="shared" si="265"/>
        <v>2.6953650777332196</v>
      </c>
      <c r="M5645" s="6">
        <v>0.192</v>
      </c>
      <c r="N5645" s="8">
        <f t="shared" si="266"/>
        <v>-23.182208779047251</v>
      </c>
    </row>
    <row r="5646" spans="1:14" x14ac:dyDescent="0.35">
      <c r="A5646" s="4">
        <v>13</v>
      </c>
      <c r="B5646" s="4">
        <f t="shared" si="264"/>
        <v>3.1223759862323677</v>
      </c>
      <c r="G5646" s="4">
        <v>50</v>
      </c>
      <c r="H5646" s="4">
        <f t="shared" si="265"/>
        <v>4.8885047331967373</v>
      </c>
      <c r="M5646" s="6">
        <v>0.84599999999999997</v>
      </c>
      <c r="N5646" s="8">
        <f t="shared" si="266"/>
        <v>4.3475880162931828</v>
      </c>
    </row>
    <row r="5647" spans="1:14" x14ac:dyDescent="0.35">
      <c r="A5647" s="4">
        <v>12</v>
      </c>
      <c r="B5647" s="4">
        <f t="shared" si="264"/>
        <v>2.0965337395208357</v>
      </c>
      <c r="G5647" s="4">
        <v>58</v>
      </c>
      <c r="H5647" s="4">
        <f t="shared" si="265"/>
        <v>7.6304474840278536</v>
      </c>
      <c r="M5647" s="6">
        <v>0.56299999999999994</v>
      </c>
      <c r="N5647" s="8">
        <f t="shared" si="266"/>
        <v>-2.9213407048394591E-2</v>
      </c>
    </row>
    <row r="5648" spans="1:14" x14ac:dyDescent="0.35">
      <c r="A5648" s="4">
        <v>6</v>
      </c>
      <c r="B5648" s="4">
        <f t="shared" si="264"/>
        <v>6.8073778701327808E-3</v>
      </c>
      <c r="G5648" s="4">
        <v>12</v>
      </c>
      <c r="H5648" s="4">
        <f t="shared" si="265"/>
        <v>6.7578689431711705E-2</v>
      </c>
      <c r="M5648" s="6">
        <v>0.53700000000000003</v>
      </c>
      <c r="N5648" s="8">
        <f t="shared" si="266"/>
        <v>-0.11495096186507218</v>
      </c>
    </row>
    <row r="5649" spans="1:14" x14ac:dyDescent="0.35">
      <c r="A5649" s="4">
        <v>6</v>
      </c>
      <c r="B5649" s="4">
        <f t="shared" si="264"/>
        <v>6.8073778701327808E-3</v>
      </c>
      <c r="G5649" s="4">
        <v>58</v>
      </c>
      <c r="H5649" s="4">
        <f t="shared" si="265"/>
        <v>7.6304474840278536</v>
      </c>
      <c r="M5649" s="6">
        <v>0.69899999999999995</v>
      </c>
      <c r="N5649" s="8">
        <f t="shared" si="266"/>
        <v>0.24338944388637893</v>
      </c>
    </row>
    <row r="5650" spans="1:14" x14ac:dyDescent="0.35">
      <c r="A5650" s="4">
        <v>2</v>
      </c>
      <c r="B5650" s="4">
        <f t="shared" si="264"/>
        <v>-0.15518246266652197</v>
      </c>
      <c r="G5650" s="4">
        <v>51</v>
      </c>
      <c r="H5650" s="4">
        <f t="shared" si="265"/>
        <v>5.1877203309062425</v>
      </c>
      <c r="M5650" s="6">
        <v>0.83599999999999997</v>
      </c>
      <c r="N5650" s="8">
        <f t="shared" si="266"/>
        <v>3.822433850183117</v>
      </c>
    </row>
    <row r="5651" spans="1:14" x14ac:dyDescent="0.35">
      <c r="A5651" s="4">
        <v>7</v>
      </c>
      <c r="B5651" s="4">
        <f t="shared" si="264"/>
        <v>5.1167071081998236E-2</v>
      </c>
      <c r="G5651" s="4">
        <v>65</v>
      </c>
      <c r="H5651" s="4">
        <f t="shared" si="265"/>
        <v>10.740044898833231</v>
      </c>
      <c r="M5651" s="6">
        <v>0.84399999999999997</v>
      </c>
      <c r="N5651" s="8">
        <f t="shared" si="266"/>
        <v>4.2389372176486049</v>
      </c>
    </row>
    <row r="5652" spans="1:14" x14ac:dyDescent="0.35">
      <c r="A5652" s="4">
        <v>5</v>
      </c>
      <c r="B5652" s="4">
        <f t="shared" si="264"/>
        <v>4.7396761401866345E-7</v>
      </c>
      <c r="G5652" s="4">
        <v>81</v>
      </c>
      <c r="H5652" s="4">
        <f t="shared" si="265"/>
        <v>20.783614751318456</v>
      </c>
      <c r="M5652" s="6">
        <v>0.61399999999999999</v>
      </c>
      <c r="N5652" s="8">
        <f t="shared" si="266"/>
        <v>7.222365678113557E-5</v>
      </c>
    </row>
    <row r="5653" spans="1:14" x14ac:dyDescent="0.35">
      <c r="A5653" s="4">
        <v>6</v>
      </c>
      <c r="B5653" s="4">
        <f t="shared" si="264"/>
        <v>6.8073778701327808E-3</v>
      </c>
      <c r="G5653" s="4">
        <v>80</v>
      </c>
      <c r="H5653" s="4">
        <f t="shared" si="265"/>
        <v>20.023315387173842</v>
      </c>
      <c r="M5653" s="6">
        <v>0.55700000000000005</v>
      </c>
      <c r="N5653" s="8">
        <f t="shared" si="266"/>
        <v>-4.255102052899562E-2</v>
      </c>
    </row>
    <row r="5654" spans="1:14" x14ac:dyDescent="0.35">
      <c r="A5654" s="4">
        <v>5</v>
      </c>
      <c r="B5654" s="4">
        <f t="shared" si="264"/>
        <v>4.7396761401866345E-7</v>
      </c>
      <c r="G5654" s="4">
        <v>16</v>
      </c>
      <c r="H5654" s="4">
        <f t="shared" si="265"/>
        <v>0.16018652309739073</v>
      </c>
      <c r="M5654" s="6">
        <v>0.73499999999999999</v>
      </c>
      <c r="N5654" s="8">
        <f t="shared" si="266"/>
        <v>0.66112844174168428</v>
      </c>
    </row>
    <row r="5655" spans="1:14" x14ac:dyDescent="0.35">
      <c r="A5655" s="4">
        <v>6</v>
      </c>
      <c r="B5655" s="4">
        <f t="shared" si="264"/>
        <v>6.8073778701327808E-3</v>
      </c>
      <c r="G5655" s="4">
        <v>0</v>
      </c>
      <c r="H5655" s="4">
        <f t="shared" si="265"/>
        <v>0</v>
      </c>
      <c r="M5655" s="6">
        <v>0.55100000000000005</v>
      </c>
      <c r="N5655" s="8">
        <f t="shared" si="266"/>
        <v>-5.9432654623888873E-2</v>
      </c>
    </row>
    <row r="5656" spans="1:14" x14ac:dyDescent="0.35">
      <c r="A5656" s="4">
        <v>4</v>
      </c>
      <c r="B5656" s="4">
        <f t="shared" si="264"/>
        <v>-5.2615367038240336E-3</v>
      </c>
      <c r="G5656" s="4">
        <v>74</v>
      </c>
      <c r="H5656" s="4">
        <f t="shared" si="265"/>
        <v>15.847515536039316</v>
      </c>
      <c r="M5656" s="6">
        <v>0.75900000000000001</v>
      </c>
      <c r="N5656" s="8">
        <f t="shared" si="266"/>
        <v>1.1109226254123667</v>
      </c>
    </row>
    <row r="5657" spans="1:14" x14ac:dyDescent="0.35">
      <c r="A5657" s="4">
        <v>10</v>
      </c>
      <c r="B5657" s="4">
        <f t="shared" si="264"/>
        <v>0.76964184735633479</v>
      </c>
      <c r="G5657" s="4">
        <v>63</v>
      </c>
      <c r="H5657" s="4">
        <f t="shared" si="265"/>
        <v>9.7788475441731553</v>
      </c>
      <c r="M5657" s="6">
        <v>0.60399999999999998</v>
      </c>
      <c r="N5657" s="8">
        <f t="shared" si="266"/>
        <v>-1.9486468740160445E-5</v>
      </c>
    </row>
    <row r="5658" spans="1:14" x14ac:dyDescent="0.35">
      <c r="A5658" s="4">
        <v>4</v>
      </c>
      <c r="B5658" s="4">
        <f t="shared" si="264"/>
        <v>-5.2615367038240336E-3</v>
      </c>
      <c r="G5658" s="4">
        <v>73</v>
      </c>
      <c r="H5658" s="4">
        <f t="shared" si="265"/>
        <v>15.213691566351965</v>
      </c>
      <c r="M5658" s="6">
        <v>0.88400000000000001</v>
      </c>
      <c r="N5658" s="8">
        <f t="shared" si="266"/>
        <v>6.7793567086655475</v>
      </c>
    </row>
    <row r="5659" spans="1:14" x14ac:dyDescent="0.35">
      <c r="A5659" s="4">
        <v>3</v>
      </c>
      <c r="B5659" s="4">
        <f t="shared" si="264"/>
        <v>-4.4986550222447359E-2</v>
      </c>
      <c r="G5659" s="4">
        <v>36</v>
      </c>
      <c r="H5659" s="4">
        <f t="shared" si="265"/>
        <v>1.8246246146562157</v>
      </c>
      <c r="M5659" s="6">
        <v>0.64100000000000001</v>
      </c>
      <c r="N5659" s="8">
        <f t="shared" si="266"/>
        <v>1.1657241397886296E-2</v>
      </c>
    </row>
    <row r="5660" spans="1:14" x14ac:dyDescent="0.35">
      <c r="A5660" s="4">
        <v>6</v>
      </c>
      <c r="B5660" s="4">
        <f t="shared" si="264"/>
        <v>6.8073778701327808E-3</v>
      </c>
      <c r="G5660" s="4">
        <v>80</v>
      </c>
      <c r="H5660" s="4">
        <f t="shared" si="265"/>
        <v>20.023315387173842</v>
      </c>
      <c r="M5660" s="6">
        <v>0.89200000000000002</v>
      </c>
      <c r="N5660" s="8">
        <f t="shared" si="266"/>
        <v>7.385949458485662</v>
      </c>
    </row>
    <row r="5661" spans="1:14" x14ac:dyDescent="0.35">
      <c r="A5661" s="4">
        <v>1</v>
      </c>
      <c r="B5661" s="4">
        <f t="shared" si="264"/>
        <v>-0.3718571701143138</v>
      </c>
      <c r="G5661" s="4">
        <v>70</v>
      </c>
      <c r="H5661" s="4">
        <f t="shared" si="265"/>
        <v>13.414056987891843</v>
      </c>
      <c r="M5661" s="6">
        <v>0.84099999999999997</v>
      </c>
      <c r="N5661" s="8">
        <f t="shared" si="266"/>
        <v>4.0793789013309576</v>
      </c>
    </row>
    <row r="5662" spans="1:14" x14ac:dyDescent="0.35">
      <c r="A5662" s="4">
        <v>2</v>
      </c>
      <c r="B5662" s="4">
        <f t="shared" si="264"/>
        <v>-0.15518246266652197</v>
      </c>
      <c r="G5662" s="4">
        <v>65</v>
      </c>
      <c r="H5662" s="4">
        <f t="shared" si="265"/>
        <v>10.740044898833231</v>
      </c>
      <c r="M5662" s="6">
        <v>0.85299999999999998</v>
      </c>
      <c r="N5662" s="8">
        <f t="shared" si="266"/>
        <v>4.7424644882568225</v>
      </c>
    </row>
    <row r="5663" spans="1:14" x14ac:dyDescent="0.35">
      <c r="A5663" s="4">
        <v>5</v>
      </c>
      <c r="B5663" s="4">
        <f t="shared" si="264"/>
        <v>4.7396761401866345E-7</v>
      </c>
      <c r="G5663" s="4">
        <v>78</v>
      </c>
      <c r="H5663" s="4">
        <f t="shared" si="265"/>
        <v>18.558797585183829</v>
      </c>
      <c r="M5663" s="6">
        <v>0.624</v>
      </c>
      <c r="N5663" s="8">
        <f t="shared" si="266"/>
        <v>1.338245973621058E-3</v>
      </c>
    </row>
    <row r="5664" spans="1:14" x14ac:dyDescent="0.35">
      <c r="A5664" s="4">
        <v>2</v>
      </c>
      <c r="B5664" s="4">
        <f t="shared" si="264"/>
        <v>-0.15518246266652197</v>
      </c>
      <c r="G5664" s="4">
        <v>0</v>
      </c>
      <c r="H5664" s="4">
        <f t="shared" si="265"/>
        <v>0</v>
      </c>
      <c r="M5664" s="6">
        <v>0.59099999999999997</v>
      </c>
      <c r="N5664" s="8">
        <f t="shared" si="266"/>
        <v>-1.5621373716409846E-3</v>
      </c>
    </row>
    <row r="5665" spans="1:14" x14ac:dyDescent="0.35">
      <c r="A5665" s="4">
        <v>13</v>
      </c>
      <c r="B5665" s="4">
        <f t="shared" si="264"/>
        <v>3.1223759862323677</v>
      </c>
      <c r="G5665" s="4">
        <v>0</v>
      </c>
      <c r="H5665" s="4">
        <f t="shared" si="265"/>
        <v>0</v>
      </c>
      <c r="M5665" s="6">
        <v>0.36699999999999999</v>
      </c>
      <c r="N5665" s="8">
        <f t="shared" si="266"/>
        <v>-4.505635578507535</v>
      </c>
    </row>
    <row r="5666" spans="1:14" x14ac:dyDescent="0.35">
      <c r="A5666" s="4">
        <v>4</v>
      </c>
      <c r="B5666" s="4">
        <f t="shared" si="264"/>
        <v>-5.2615367038240336E-3</v>
      </c>
      <c r="G5666" s="4">
        <v>72</v>
      </c>
      <c r="H5666" s="4">
        <f t="shared" si="265"/>
        <v>14.596996917249726</v>
      </c>
      <c r="M5666" s="6">
        <v>0.95699999999999996</v>
      </c>
      <c r="N5666" s="8">
        <f t="shared" si="266"/>
        <v>13.704518981857113</v>
      </c>
    </row>
    <row r="5667" spans="1:14" x14ac:dyDescent="0.35">
      <c r="A5667" s="4">
        <v>1</v>
      </c>
      <c r="B5667" s="4">
        <f t="shared" si="264"/>
        <v>-0.3718571701143138</v>
      </c>
      <c r="G5667" s="4">
        <v>47</v>
      </c>
      <c r="H5667" s="4">
        <f t="shared" si="265"/>
        <v>4.0603138153174791</v>
      </c>
      <c r="M5667" s="6">
        <v>0.7</v>
      </c>
      <c r="N5667" s="8">
        <f t="shared" si="266"/>
        <v>0.25149504363676362</v>
      </c>
    </row>
    <row r="5668" spans="1:14" x14ac:dyDescent="0.35">
      <c r="A5668" s="4">
        <v>9</v>
      </c>
      <c r="B5668" s="4">
        <f t="shared" si="264"/>
        <v>0.39657640974683322</v>
      </c>
      <c r="G5668" s="4">
        <v>24</v>
      </c>
      <c r="H5668" s="4">
        <f t="shared" si="265"/>
        <v>0.54062951545369364</v>
      </c>
      <c r="M5668" s="6">
        <v>0.24099999999999999</v>
      </c>
      <c r="N5668" s="8">
        <f t="shared" si="266"/>
        <v>-15.91628761607576</v>
      </c>
    </row>
    <row r="5669" spans="1:14" x14ac:dyDescent="0.35">
      <c r="A5669" s="4">
        <v>5</v>
      </c>
      <c r="B5669" s="4">
        <f t="shared" si="264"/>
        <v>4.7396761401866345E-7</v>
      </c>
      <c r="G5669" s="4">
        <v>25</v>
      </c>
      <c r="H5669" s="4">
        <f t="shared" si="265"/>
        <v>0.61106309164959216</v>
      </c>
      <c r="M5669" s="6">
        <v>0.505</v>
      </c>
      <c r="N5669" s="8">
        <f t="shared" si="266"/>
        <v>-0.35129776709607824</v>
      </c>
    </row>
    <row r="5670" spans="1:14" x14ac:dyDescent="0.35">
      <c r="A5670" s="4">
        <v>1</v>
      </c>
      <c r="B5670" s="4">
        <f t="shared" si="264"/>
        <v>-0.3718571701143138</v>
      </c>
      <c r="G5670" s="4">
        <v>52</v>
      </c>
      <c r="H5670" s="4">
        <f t="shared" si="265"/>
        <v>5.498902988202615</v>
      </c>
      <c r="M5670" s="6">
        <v>0.64900000000000002</v>
      </c>
      <c r="N5670" s="8">
        <f t="shared" si="266"/>
        <v>2.2327052024417076E-2</v>
      </c>
    </row>
    <row r="5671" spans="1:14" x14ac:dyDescent="0.35">
      <c r="A5671" s="4">
        <v>2</v>
      </c>
      <c r="B5671" s="4">
        <f t="shared" si="264"/>
        <v>-0.15518246266652197</v>
      </c>
      <c r="G5671" s="4">
        <v>59</v>
      </c>
      <c r="H5671" s="4">
        <f t="shared" si="265"/>
        <v>8.0319697087937048</v>
      </c>
      <c r="M5671" s="6">
        <v>0.73599999999999999</v>
      </c>
      <c r="N5671" s="8">
        <f t="shared" si="266"/>
        <v>0.67685961854458865</v>
      </c>
    </row>
    <row r="5672" spans="1:14" x14ac:dyDescent="0.35">
      <c r="A5672" s="4">
        <v>6</v>
      </c>
      <c r="B5672" s="4">
        <f t="shared" si="264"/>
        <v>6.8073778701327808E-3</v>
      </c>
      <c r="G5672" s="4">
        <v>40</v>
      </c>
      <c r="H5672" s="4">
        <f t="shared" si="265"/>
        <v>2.5029144233967302</v>
      </c>
      <c r="M5672" s="6">
        <v>0.78600000000000003</v>
      </c>
      <c r="N5672" s="8">
        <f t="shared" si="266"/>
        <v>1.8193459042526625</v>
      </c>
    </row>
    <row r="5673" spans="1:14" x14ac:dyDescent="0.35">
      <c r="A5673" s="4">
        <v>2</v>
      </c>
      <c r="B5673" s="4">
        <f t="shared" si="264"/>
        <v>-0.15518246266652197</v>
      </c>
      <c r="G5673" s="4">
        <v>77</v>
      </c>
      <c r="H5673" s="4">
        <f t="shared" si="265"/>
        <v>17.854109850884047</v>
      </c>
      <c r="M5673" s="6">
        <v>0.49399999999999999</v>
      </c>
      <c r="N5673" s="8">
        <f t="shared" si="266"/>
        <v>-0.47639751335191949</v>
      </c>
    </row>
    <row r="5674" spans="1:14" x14ac:dyDescent="0.35">
      <c r="A5674" s="4">
        <v>3</v>
      </c>
      <c r="B5674" s="4">
        <f t="shared" si="264"/>
        <v>-4.4986550222447359E-2</v>
      </c>
      <c r="G5674" s="4">
        <v>73</v>
      </c>
      <c r="H5674" s="4">
        <f t="shared" si="265"/>
        <v>15.213691566351965</v>
      </c>
      <c r="M5674" s="6">
        <v>0.62</v>
      </c>
      <c r="N5674" s="8">
        <f t="shared" si="266"/>
        <v>5.6719956823354442E-4</v>
      </c>
    </row>
    <row r="5675" spans="1:14" x14ac:dyDescent="0.35">
      <c r="A5675" s="4">
        <v>4</v>
      </c>
      <c r="B5675" s="4">
        <f t="shared" si="264"/>
        <v>-5.2615367038240336E-3</v>
      </c>
      <c r="G5675" s="4">
        <v>60</v>
      </c>
      <c r="H5675" s="4">
        <f t="shared" si="265"/>
        <v>8.4473361789639636</v>
      </c>
      <c r="M5675" s="6">
        <v>0.439</v>
      </c>
      <c r="N5675" s="8">
        <f t="shared" si="266"/>
        <v>-1.5530769507924198</v>
      </c>
    </row>
    <row r="5676" spans="1:14" x14ac:dyDescent="0.35">
      <c r="A5676" s="4">
        <v>17</v>
      </c>
      <c r="B5676" s="4">
        <f t="shared" si="264"/>
        <v>10.481904552433241</v>
      </c>
      <c r="G5676" s="4">
        <v>48</v>
      </c>
      <c r="H5676" s="4">
        <f t="shared" si="265"/>
        <v>4.3250361236295491</v>
      </c>
      <c r="M5676" s="6">
        <v>0.64700000000000002</v>
      </c>
      <c r="N5676" s="8">
        <f t="shared" si="266"/>
        <v>1.9221846839715746E-2</v>
      </c>
    </row>
    <row r="5677" spans="1:14" x14ac:dyDescent="0.35">
      <c r="A5677" s="4">
        <v>14</v>
      </c>
      <c r="B5677" s="4">
        <f t="shared" si="264"/>
        <v>4.4378262948011065</v>
      </c>
      <c r="G5677" s="4">
        <v>47</v>
      </c>
      <c r="H5677" s="4">
        <f t="shared" si="265"/>
        <v>4.0603138153174791</v>
      </c>
      <c r="M5677" s="6">
        <v>0.64900000000000002</v>
      </c>
      <c r="N5677" s="8">
        <f t="shared" si="266"/>
        <v>2.2327052024417076E-2</v>
      </c>
    </row>
    <row r="5678" spans="1:14" x14ac:dyDescent="0.35">
      <c r="A5678" s="4">
        <v>30</v>
      </c>
      <c r="B5678" s="4">
        <f t="shared" si="264"/>
        <v>94.254170844346376</v>
      </c>
      <c r="G5678" s="4">
        <v>44</v>
      </c>
      <c r="H5678" s="4">
        <f t="shared" si="265"/>
        <v>3.3313790975410469</v>
      </c>
      <c r="M5678" s="6">
        <v>0.46200000000000002</v>
      </c>
      <c r="N5678" s="8">
        <f t="shared" si="266"/>
        <v>-1.0011535314633839</v>
      </c>
    </row>
    <row r="5679" spans="1:14" x14ac:dyDescent="0.35">
      <c r="A5679" s="4">
        <v>19</v>
      </c>
      <c r="B5679" s="4">
        <f t="shared" si="264"/>
        <v>16.61947512824225</v>
      </c>
      <c r="G5679" s="4">
        <v>56</v>
      </c>
      <c r="H5679" s="4">
        <f t="shared" si="265"/>
        <v>6.8679971778006275</v>
      </c>
      <c r="M5679" s="6">
        <v>0.66100000000000003</v>
      </c>
      <c r="N5679" s="8">
        <f t="shared" si="266"/>
        <v>4.8169368662902272E-2</v>
      </c>
    </row>
    <row r="5680" spans="1:14" x14ac:dyDescent="0.35">
      <c r="A5680" s="4">
        <v>23</v>
      </c>
      <c r="B5680" s="4">
        <f t="shared" si="264"/>
        <v>35.25054470840805</v>
      </c>
      <c r="G5680" s="4">
        <v>59</v>
      </c>
      <c r="H5680" s="4">
        <f t="shared" si="265"/>
        <v>8.0319697087937048</v>
      </c>
      <c r="M5680" s="6">
        <v>0.83799999999999997</v>
      </c>
      <c r="N5680" s="8">
        <f t="shared" si="266"/>
        <v>3.9238756479864891</v>
      </c>
    </row>
    <row r="5681" spans="1:14" x14ac:dyDescent="0.35">
      <c r="A5681" s="4">
        <v>31</v>
      </c>
      <c r="B5681" s="4">
        <f t="shared" si="264"/>
        <v>106.00216630446236</v>
      </c>
      <c r="G5681" s="4">
        <v>60</v>
      </c>
      <c r="H5681" s="4">
        <f t="shared" si="265"/>
        <v>8.4473361789639636</v>
      </c>
      <c r="M5681" s="6">
        <v>0.59</v>
      </c>
      <c r="N5681" s="8">
        <f t="shared" si="266"/>
        <v>-1.8557066299306332E-3</v>
      </c>
    </row>
    <row r="5682" spans="1:14" x14ac:dyDescent="0.35">
      <c r="A5682" s="4">
        <v>2</v>
      </c>
      <c r="B5682" s="4">
        <f t="shared" si="264"/>
        <v>-0.15518246266652197</v>
      </c>
      <c r="G5682" s="4">
        <v>0</v>
      </c>
      <c r="H5682" s="4">
        <f t="shared" si="265"/>
        <v>0</v>
      </c>
      <c r="M5682" s="6">
        <v>0.44700000000000001</v>
      </c>
      <c r="N5682" s="8">
        <f t="shared" si="266"/>
        <v>-1.3427088974396746</v>
      </c>
    </row>
    <row r="5683" spans="1:14" x14ac:dyDescent="0.35">
      <c r="A5683" s="4">
        <v>1</v>
      </c>
      <c r="B5683" s="4">
        <f t="shared" si="264"/>
        <v>-0.3718571701143138</v>
      </c>
      <c r="G5683" s="4">
        <v>68</v>
      </c>
      <c r="H5683" s="4">
        <f t="shared" si="265"/>
        <v>12.296818562148129</v>
      </c>
      <c r="M5683" s="6">
        <v>0.85199999999999998</v>
      </c>
      <c r="N5683" s="8">
        <f t="shared" si="266"/>
        <v>4.6846477485259967</v>
      </c>
    </row>
    <row r="5684" spans="1:14" x14ac:dyDescent="0.35">
      <c r="A5684" s="4">
        <v>1</v>
      </c>
      <c r="B5684" s="4">
        <f t="shared" si="264"/>
        <v>-0.3718571701143138</v>
      </c>
      <c r="G5684" s="4">
        <v>0</v>
      </c>
      <c r="H5684" s="4">
        <f t="shared" si="265"/>
        <v>0</v>
      </c>
      <c r="M5684" s="6">
        <v>0.58399999999999996</v>
      </c>
      <c r="N5684" s="8">
        <f t="shared" si="266"/>
        <v>-4.412471126658702E-3</v>
      </c>
    </row>
    <row r="5685" spans="1:14" x14ac:dyDescent="0.35">
      <c r="A5685" s="4">
        <v>7</v>
      </c>
      <c r="B5685" s="4">
        <f t="shared" si="264"/>
        <v>5.1167071081998236E-2</v>
      </c>
      <c r="G5685" s="4">
        <v>45</v>
      </c>
      <c r="H5685" s="4">
        <f t="shared" si="265"/>
        <v>3.5637199505004213</v>
      </c>
      <c r="M5685" s="6">
        <v>0.74</v>
      </c>
      <c r="N5685" s="8">
        <f t="shared" si="266"/>
        <v>0.74227950102694285</v>
      </c>
    </row>
    <row r="5686" spans="1:14" x14ac:dyDescent="0.35">
      <c r="A5686" s="4">
        <v>5</v>
      </c>
      <c r="B5686" s="4">
        <f t="shared" si="264"/>
        <v>4.7396761401866345E-7</v>
      </c>
      <c r="G5686" s="4">
        <v>22</v>
      </c>
      <c r="H5686" s="4">
        <f t="shared" si="265"/>
        <v>0.41642238719263086</v>
      </c>
      <c r="M5686" s="6">
        <v>0.85899999999999999</v>
      </c>
      <c r="N5686" s="8">
        <f t="shared" si="266"/>
        <v>5.0993815471912418</v>
      </c>
    </row>
    <row r="5687" spans="1:14" x14ac:dyDescent="0.35">
      <c r="A5687" s="4">
        <v>6</v>
      </c>
      <c r="B5687" s="4">
        <f t="shared" si="264"/>
        <v>6.8073778701327808E-3</v>
      </c>
      <c r="G5687" s="4">
        <v>32</v>
      </c>
      <c r="H5687" s="4">
        <f t="shared" si="265"/>
        <v>1.2814921847791259</v>
      </c>
      <c r="M5687" s="6">
        <v>0.72299999999999998</v>
      </c>
      <c r="N5687" s="8">
        <f t="shared" si="266"/>
        <v>0.49096224586020615</v>
      </c>
    </row>
    <row r="5688" spans="1:14" x14ac:dyDescent="0.35">
      <c r="A5688" s="4">
        <v>3</v>
      </c>
      <c r="B5688" s="4">
        <f t="shared" si="264"/>
        <v>-4.4986550222447359E-2</v>
      </c>
      <c r="G5688" s="4">
        <v>0</v>
      </c>
      <c r="H5688" s="4">
        <f t="shared" si="265"/>
        <v>0</v>
      </c>
      <c r="M5688" s="6">
        <v>0.48699999999999999</v>
      </c>
      <c r="N5688" s="8">
        <f t="shared" si="266"/>
        <v>-0.56971867044009872</v>
      </c>
    </row>
    <row r="5689" spans="1:14" x14ac:dyDescent="0.35">
      <c r="A5689" s="4">
        <v>5</v>
      </c>
      <c r="B5689" s="4">
        <f t="shared" si="264"/>
        <v>4.7396761401866345E-7</v>
      </c>
      <c r="G5689" s="4">
        <v>12</v>
      </c>
      <c r="H5689" s="4">
        <f t="shared" si="265"/>
        <v>6.7578689431711705E-2</v>
      </c>
      <c r="M5689" s="6">
        <v>0.38600000000000001</v>
      </c>
      <c r="N5689" s="8">
        <f t="shared" si="266"/>
        <v>-3.5215129698686356</v>
      </c>
    </row>
    <row r="5690" spans="1:14" x14ac:dyDescent="0.35">
      <c r="A5690" s="4">
        <v>3</v>
      </c>
      <c r="B5690" s="4">
        <f t="shared" si="264"/>
        <v>-4.4986550222447359E-2</v>
      </c>
      <c r="G5690" s="4">
        <v>69</v>
      </c>
      <c r="H5690" s="4">
        <f t="shared" si="265"/>
        <v>12.847342411181817</v>
      </c>
      <c r="M5690" s="6">
        <v>0.61099999999999999</v>
      </c>
      <c r="N5690" s="8">
        <f t="shared" si="266"/>
        <v>9.3650376932530659E-6</v>
      </c>
    </row>
    <row r="5691" spans="1:14" x14ac:dyDescent="0.35">
      <c r="A5691" s="4">
        <v>5</v>
      </c>
      <c r="B5691" s="4">
        <f t="shared" si="264"/>
        <v>4.7396761401866345E-7</v>
      </c>
      <c r="G5691" s="4">
        <v>86</v>
      </c>
      <c r="H5691" s="4">
        <f t="shared" si="265"/>
        <v>24.874902132625468</v>
      </c>
      <c r="M5691" s="6">
        <v>0.57699999999999996</v>
      </c>
      <c r="N5691" s="8">
        <f t="shared" si="266"/>
        <v>-9.5290860183859898E-3</v>
      </c>
    </row>
    <row r="5692" spans="1:14" x14ac:dyDescent="0.35">
      <c r="A5692" s="4">
        <v>2</v>
      </c>
      <c r="B5692" s="4">
        <f t="shared" si="264"/>
        <v>-0.15518246266652197</v>
      </c>
      <c r="G5692" s="4">
        <v>78</v>
      </c>
      <c r="H5692" s="4">
        <f t="shared" si="265"/>
        <v>18.558797585183829</v>
      </c>
      <c r="M5692" s="6">
        <v>0.42399999999999999</v>
      </c>
      <c r="N5692" s="8">
        <f t="shared" si="266"/>
        <v>-2.0046256635497044</v>
      </c>
    </row>
    <row r="5693" spans="1:14" x14ac:dyDescent="0.35">
      <c r="A5693" s="4">
        <v>4</v>
      </c>
      <c r="B5693" s="4">
        <f t="shared" si="264"/>
        <v>-5.2615367038240336E-3</v>
      </c>
      <c r="G5693" s="4">
        <v>88</v>
      </c>
      <c r="H5693" s="4">
        <f t="shared" si="265"/>
        <v>26.651032780328375</v>
      </c>
      <c r="M5693" s="6">
        <v>0.55700000000000005</v>
      </c>
      <c r="N5693" s="8">
        <f t="shared" si="266"/>
        <v>-4.255102052899562E-2</v>
      </c>
    </row>
    <row r="5694" spans="1:14" x14ac:dyDescent="0.35">
      <c r="A5694" s="4">
        <v>4</v>
      </c>
      <c r="B5694" s="4">
        <f t="shared" si="264"/>
        <v>-5.2615367038240336E-3</v>
      </c>
      <c r="G5694" s="4">
        <v>0</v>
      </c>
      <c r="H5694" s="4">
        <f t="shared" si="265"/>
        <v>0</v>
      </c>
      <c r="M5694" s="6">
        <v>0.56799999999999995</v>
      </c>
      <c r="N5694" s="8">
        <f t="shared" si="266"/>
        <v>-2.0504721766432792E-2</v>
      </c>
    </row>
    <row r="5695" spans="1:14" x14ac:dyDescent="0.35">
      <c r="A5695" s="4">
        <v>1</v>
      </c>
      <c r="B5695" s="4">
        <f t="shared" si="264"/>
        <v>-0.3718571701143138</v>
      </c>
      <c r="G5695" s="4">
        <v>0</v>
      </c>
      <c r="H5695" s="4">
        <f t="shared" si="265"/>
        <v>0</v>
      </c>
      <c r="M5695" s="6">
        <v>0.58699999999999997</v>
      </c>
      <c r="N5695" s="8">
        <f t="shared" si="266"/>
        <v>-2.9520582096112398E-3</v>
      </c>
    </row>
    <row r="5696" spans="1:14" x14ac:dyDescent="0.35">
      <c r="A5696" s="4">
        <v>2</v>
      </c>
      <c r="B5696" s="4">
        <f t="shared" si="264"/>
        <v>-0.15518246266652197</v>
      </c>
      <c r="G5696" s="4">
        <v>43</v>
      </c>
      <c r="H5696" s="4">
        <f t="shared" si="265"/>
        <v>3.1093627665781836</v>
      </c>
      <c r="M5696" s="6">
        <v>0.318</v>
      </c>
      <c r="N5696" s="8">
        <f t="shared" si="266"/>
        <v>-7.8517627203918439</v>
      </c>
    </row>
    <row r="5697" spans="1:14" x14ac:dyDescent="0.35">
      <c r="A5697" s="4">
        <v>11</v>
      </c>
      <c r="B5697" s="4">
        <f t="shared" si="264"/>
        <v>1.3242916585882474</v>
      </c>
      <c r="G5697" s="4">
        <v>28</v>
      </c>
      <c r="H5697" s="4">
        <f t="shared" si="265"/>
        <v>0.85849964722507843</v>
      </c>
      <c r="M5697" s="6">
        <v>0.43099999999999999</v>
      </c>
      <c r="N5697" s="8">
        <f t="shared" si="266"/>
        <v>-1.7843444470890499</v>
      </c>
    </row>
    <row r="5698" spans="1:14" x14ac:dyDescent="0.35">
      <c r="A5698" s="4">
        <v>8</v>
      </c>
      <c r="B5698" s="4">
        <f t="shared" ref="B5698:B5761" si="267">((A5698-E$3)/E$4)^3</f>
        <v>0.16908744968147643</v>
      </c>
      <c r="G5698" s="4">
        <v>33</v>
      </c>
      <c r="H5698" s="4">
        <f t="shared" ref="H5698:H5761" si="268">((G5698-K$3)/K$4)^3</f>
        <v>1.4054255567751295</v>
      </c>
      <c r="M5698" s="6">
        <v>0.36599999999999999</v>
      </c>
      <c r="N5698" s="8">
        <f t="shared" ref="N5698:N5761" si="269">((M5698-Q$3)/Q$4)^3</f>
        <v>-4.5619729058998226</v>
      </c>
    </row>
    <row r="5699" spans="1:14" x14ac:dyDescent="0.35">
      <c r="A5699" s="4">
        <v>10</v>
      </c>
      <c r="B5699" s="4">
        <f t="shared" si="267"/>
        <v>0.76964184735633479</v>
      </c>
      <c r="G5699" s="4">
        <v>0</v>
      </c>
      <c r="H5699" s="4">
        <f t="shared" si="268"/>
        <v>0</v>
      </c>
      <c r="M5699" s="6">
        <v>0.379</v>
      </c>
      <c r="N5699" s="8">
        <f t="shared" si="269"/>
        <v>-3.8653624034449012</v>
      </c>
    </row>
    <row r="5700" spans="1:14" x14ac:dyDescent="0.35">
      <c r="A5700" s="4">
        <v>4</v>
      </c>
      <c r="B5700" s="4">
        <f t="shared" si="267"/>
        <v>-5.2615367038240336E-3</v>
      </c>
      <c r="G5700" s="4">
        <v>70</v>
      </c>
      <c r="H5700" s="4">
        <f t="shared" si="268"/>
        <v>13.414056987891843</v>
      </c>
      <c r="M5700" s="6">
        <v>0.435</v>
      </c>
      <c r="N5700" s="8">
        <f t="shared" si="269"/>
        <v>-1.6660364085649029</v>
      </c>
    </row>
    <row r="5701" spans="1:14" x14ac:dyDescent="0.35">
      <c r="A5701" s="4">
        <v>2</v>
      </c>
      <c r="B5701" s="4">
        <f t="shared" si="267"/>
        <v>-0.15518246266652197</v>
      </c>
      <c r="G5701" s="4">
        <v>64</v>
      </c>
      <c r="H5701" s="4">
        <f t="shared" si="268"/>
        <v>10.251937478233007</v>
      </c>
      <c r="M5701" s="6">
        <v>0.85899999999999999</v>
      </c>
      <c r="N5701" s="8">
        <f t="shared" si="269"/>
        <v>5.0993815471912418</v>
      </c>
    </row>
    <row r="5702" spans="1:14" x14ac:dyDescent="0.35">
      <c r="A5702" s="4">
        <v>16</v>
      </c>
      <c r="B5702" s="4">
        <f t="shared" si="267"/>
        <v>8.0815826818232797</v>
      </c>
      <c r="G5702" s="4">
        <v>71</v>
      </c>
      <c r="H5702" s="4">
        <f t="shared" si="268"/>
        <v>13.997196940505422</v>
      </c>
      <c r="M5702" s="6">
        <v>0.64</v>
      </c>
      <c r="N5702" s="8">
        <f t="shared" si="269"/>
        <v>1.0631531650546736E-2</v>
      </c>
    </row>
    <row r="5703" spans="1:14" x14ac:dyDescent="0.35">
      <c r="A5703" s="4">
        <v>9</v>
      </c>
      <c r="B5703" s="4">
        <f t="shared" si="267"/>
        <v>0.39657640974683322</v>
      </c>
      <c r="G5703" s="4">
        <v>48</v>
      </c>
      <c r="H5703" s="4">
        <f t="shared" si="268"/>
        <v>4.3250361236295491</v>
      </c>
      <c r="M5703" s="6">
        <v>0.65800000000000003</v>
      </c>
      <c r="N5703" s="8">
        <f t="shared" si="269"/>
        <v>4.0454175343420051E-2</v>
      </c>
    </row>
    <row r="5704" spans="1:14" x14ac:dyDescent="0.35">
      <c r="A5704" s="4">
        <v>11</v>
      </c>
      <c r="B5704" s="4">
        <f t="shared" si="267"/>
        <v>1.3242916585882474</v>
      </c>
      <c r="G5704" s="4">
        <v>73</v>
      </c>
      <c r="H5704" s="4">
        <f t="shared" si="268"/>
        <v>15.213691566351965</v>
      </c>
      <c r="M5704" s="6">
        <v>0.45600000000000002</v>
      </c>
      <c r="N5704" s="8">
        <f t="shared" si="269"/>
        <v>-1.1297938354678785</v>
      </c>
    </row>
    <row r="5705" spans="1:14" x14ac:dyDescent="0.35">
      <c r="A5705" s="4">
        <v>1</v>
      </c>
      <c r="B5705" s="4">
        <f t="shared" si="267"/>
        <v>-0.3718571701143138</v>
      </c>
      <c r="G5705" s="4">
        <v>48</v>
      </c>
      <c r="H5705" s="4">
        <f t="shared" si="268"/>
        <v>4.3250361236295491</v>
      </c>
      <c r="M5705" s="6">
        <v>0.66200000000000003</v>
      </c>
      <c r="N5705" s="8">
        <f t="shared" si="269"/>
        <v>5.0943722285945334E-2</v>
      </c>
    </row>
    <row r="5706" spans="1:14" x14ac:dyDescent="0.35">
      <c r="A5706" s="4">
        <v>1</v>
      </c>
      <c r="B5706" s="4">
        <f t="shared" si="267"/>
        <v>-0.3718571701143138</v>
      </c>
      <c r="G5706" s="4">
        <v>20</v>
      </c>
      <c r="H5706" s="4">
        <f t="shared" si="268"/>
        <v>0.31286430292459128</v>
      </c>
      <c r="M5706" s="6">
        <v>0.35</v>
      </c>
      <c r="N5706" s="8">
        <f t="shared" si="269"/>
        <v>-5.5282880530333482</v>
      </c>
    </row>
    <row r="5707" spans="1:14" x14ac:dyDescent="0.35">
      <c r="A5707" s="4">
        <v>3</v>
      </c>
      <c r="B5707" s="4">
        <f t="shared" si="267"/>
        <v>-4.4986550222447359E-2</v>
      </c>
      <c r="G5707" s="4">
        <v>53</v>
      </c>
      <c r="H5707" s="4">
        <f t="shared" si="268"/>
        <v>5.8222873533130457</v>
      </c>
      <c r="M5707" s="6">
        <v>0.39600000000000002</v>
      </c>
      <c r="N5707" s="8">
        <f t="shared" si="269"/>
        <v>-3.0666009795747797</v>
      </c>
    </row>
    <row r="5708" spans="1:14" x14ac:dyDescent="0.35">
      <c r="A5708" s="4">
        <v>2</v>
      </c>
      <c r="B5708" s="4">
        <f t="shared" si="267"/>
        <v>-0.15518246266652197</v>
      </c>
      <c r="G5708" s="4">
        <v>21</v>
      </c>
      <c r="H5708" s="4">
        <f t="shared" si="268"/>
        <v>0.36217953867307984</v>
      </c>
      <c r="M5708" s="6">
        <v>0.443</v>
      </c>
      <c r="N5708" s="8">
        <f t="shared" si="269"/>
        <v>-1.4453423537559078</v>
      </c>
    </row>
    <row r="5709" spans="1:14" x14ac:dyDescent="0.35">
      <c r="A5709" s="4">
        <v>2</v>
      </c>
      <c r="B5709" s="4">
        <f t="shared" si="267"/>
        <v>-0.15518246266652197</v>
      </c>
      <c r="G5709" s="4">
        <v>64</v>
      </c>
      <c r="H5709" s="4">
        <f t="shared" si="268"/>
        <v>10.251937478233007</v>
      </c>
      <c r="M5709" s="6">
        <v>0.55800000000000005</v>
      </c>
      <c r="N5709" s="8">
        <f t="shared" si="269"/>
        <v>-4.0093248970166619E-2</v>
      </c>
    </row>
    <row r="5710" spans="1:14" x14ac:dyDescent="0.35">
      <c r="A5710" s="4">
        <v>1</v>
      </c>
      <c r="B5710" s="4">
        <f t="shared" si="267"/>
        <v>-0.3718571701143138</v>
      </c>
      <c r="G5710" s="4">
        <v>79</v>
      </c>
      <c r="H5710" s="4">
        <f t="shared" si="268"/>
        <v>19.281787881204689</v>
      </c>
      <c r="M5710" s="6">
        <v>0.45100000000000001</v>
      </c>
      <c r="N5710" s="8">
        <f t="shared" si="269"/>
        <v>-1.2450528618280252</v>
      </c>
    </row>
    <row r="5711" spans="1:14" x14ac:dyDescent="0.35">
      <c r="A5711" s="4">
        <v>7</v>
      </c>
      <c r="B5711" s="4">
        <f t="shared" si="267"/>
        <v>5.1167071081998236E-2</v>
      </c>
      <c r="G5711" s="4">
        <v>85</v>
      </c>
      <c r="H5711" s="4">
        <f t="shared" si="268"/>
        <v>24.01722375419557</v>
      </c>
      <c r="M5711" s="6">
        <v>0.61799999999999999</v>
      </c>
      <c r="N5711" s="8">
        <f t="shared" si="269"/>
        <v>3.2946010682722361E-4</v>
      </c>
    </row>
    <row r="5712" spans="1:14" x14ac:dyDescent="0.35">
      <c r="A5712" s="4">
        <v>6</v>
      </c>
      <c r="B5712" s="4">
        <f t="shared" si="267"/>
        <v>6.8073778701327808E-3</v>
      </c>
      <c r="G5712" s="4">
        <v>55</v>
      </c>
      <c r="H5712" s="4">
        <f t="shared" si="268"/>
        <v>6.5065997998848584</v>
      </c>
      <c r="M5712" s="6">
        <v>0.71699999999999997</v>
      </c>
      <c r="N5712" s="8">
        <f t="shared" si="269"/>
        <v>0.41810042922255558</v>
      </c>
    </row>
    <row r="5713" spans="1:14" x14ac:dyDescent="0.35">
      <c r="A5713" s="4">
        <v>10</v>
      </c>
      <c r="B5713" s="4">
        <f t="shared" si="267"/>
        <v>0.76964184735633479</v>
      </c>
      <c r="G5713" s="4">
        <v>81</v>
      </c>
      <c r="H5713" s="4">
        <f t="shared" si="268"/>
        <v>20.783614751318456</v>
      </c>
      <c r="M5713" s="6">
        <v>0.72699999999999998</v>
      </c>
      <c r="N5713" s="8">
        <f t="shared" si="269"/>
        <v>0.54396009075485408</v>
      </c>
    </row>
    <row r="5714" spans="1:14" x14ac:dyDescent="0.35">
      <c r="A5714" s="4">
        <v>4</v>
      </c>
      <c r="B5714" s="4">
        <f t="shared" si="267"/>
        <v>-5.2615367038240336E-3</v>
      </c>
      <c r="G5714" s="4">
        <v>0</v>
      </c>
      <c r="H5714" s="4">
        <f t="shared" si="268"/>
        <v>0</v>
      </c>
      <c r="M5714" s="6">
        <v>0.52400000000000002</v>
      </c>
      <c r="N5714" s="8">
        <f t="shared" si="269"/>
        <v>-0.19045295801039414</v>
      </c>
    </row>
    <row r="5715" spans="1:14" x14ac:dyDescent="0.35">
      <c r="A5715" s="4">
        <v>3</v>
      </c>
      <c r="B5715" s="4">
        <f t="shared" si="267"/>
        <v>-4.4986550222447359E-2</v>
      </c>
      <c r="G5715" s="4">
        <v>80</v>
      </c>
      <c r="H5715" s="4">
        <f t="shared" si="268"/>
        <v>20.023315387173842</v>
      </c>
      <c r="M5715" s="6">
        <v>0.95599999999999996</v>
      </c>
      <c r="N5715" s="8">
        <f t="shared" si="269"/>
        <v>13.587077377539091</v>
      </c>
    </row>
    <row r="5716" spans="1:14" x14ac:dyDescent="0.35">
      <c r="A5716" s="4">
        <v>3</v>
      </c>
      <c r="B5716" s="4">
        <f t="shared" si="267"/>
        <v>-4.4986550222447359E-2</v>
      </c>
      <c r="G5716" s="4">
        <v>0</v>
      </c>
      <c r="H5716" s="4">
        <f t="shared" si="268"/>
        <v>0</v>
      </c>
      <c r="M5716" s="6">
        <v>0.95499999999999996</v>
      </c>
      <c r="N5716" s="8">
        <f t="shared" si="269"/>
        <v>13.47030864517685</v>
      </c>
    </row>
    <row r="5717" spans="1:14" x14ac:dyDescent="0.35">
      <c r="A5717" s="4">
        <v>2</v>
      </c>
      <c r="B5717" s="4">
        <f t="shared" si="267"/>
        <v>-0.15518246266652197</v>
      </c>
      <c r="G5717" s="4">
        <v>0</v>
      </c>
      <c r="H5717" s="4">
        <f t="shared" si="268"/>
        <v>0</v>
      </c>
      <c r="M5717" s="6">
        <v>0.71399999999999997</v>
      </c>
      <c r="N5717" s="8">
        <f t="shared" si="269"/>
        <v>0.38454216089383025</v>
      </c>
    </row>
    <row r="5718" spans="1:14" x14ac:dyDescent="0.35">
      <c r="A5718" s="4">
        <v>8</v>
      </c>
      <c r="B5718" s="4">
        <f t="shared" si="267"/>
        <v>0.16908744968147643</v>
      </c>
      <c r="G5718" s="4">
        <v>13</v>
      </c>
      <c r="H5718" s="4">
        <f t="shared" si="268"/>
        <v>8.592035919066586E-2</v>
      </c>
      <c r="M5718" s="6">
        <v>0.46200000000000002</v>
      </c>
      <c r="N5718" s="8">
        <f t="shared" si="269"/>
        <v>-1.0011535314633839</v>
      </c>
    </row>
    <row r="5719" spans="1:14" x14ac:dyDescent="0.35">
      <c r="A5719" s="4">
        <v>10</v>
      </c>
      <c r="B5719" s="4">
        <f t="shared" si="267"/>
        <v>0.76964184735633479</v>
      </c>
      <c r="G5719" s="4">
        <v>0</v>
      </c>
      <c r="H5719" s="4">
        <f t="shared" si="268"/>
        <v>0</v>
      </c>
      <c r="M5719" s="6">
        <v>0.73</v>
      </c>
      <c r="N5719" s="8">
        <f t="shared" si="269"/>
        <v>0.58611866437100968</v>
      </c>
    </row>
    <row r="5720" spans="1:14" x14ac:dyDescent="0.35">
      <c r="A5720" s="4">
        <v>1</v>
      </c>
      <c r="B5720" s="4">
        <f t="shared" si="267"/>
        <v>-0.3718571701143138</v>
      </c>
      <c r="G5720" s="4">
        <v>0</v>
      </c>
      <c r="H5720" s="4">
        <f t="shared" si="268"/>
        <v>0</v>
      </c>
      <c r="M5720" s="6">
        <v>0.66100000000000003</v>
      </c>
      <c r="N5720" s="8">
        <f t="shared" si="269"/>
        <v>4.8169368662902272E-2</v>
      </c>
    </row>
    <row r="5721" spans="1:14" x14ac:dyDescent="0.35">
      <c r="A5721" s="4">
        <v>4</v>
      </c>
      <c r="B5721" s="4">
        <f t="shared" si="267"/>
        <v>-5.2615367038240336E-3</v>
      </c>
      <c r="G5721" s="4">
        <v>48</v>
      </c>
      <c r="H5721" s="4">
        <f t="shared" si="268"/>
        <v>4.3250361236295491</v>
      </c>
      <c r="M5721" s="6">
        <v>0.38</v>
      </c>
      <c r="N5721" s="8">
        <f t="shared" si="269"/>
        <v>-3.8149288968609789</v>
      </c>
    </row>
    <row r="5722" spans="1:14" x14ac:dyDescent="0.35">
      <c r="A5722" s="4">
        <v>2</v>
      </c>
      <c r="B5722" s="4">
        <f t="shared" si="267"/>
        <v>-0.15518246266652197</v>
      </c>
      <c r="G5722" s="4">
        <v>0</v>
      </c>
      <c r="H5722" s="4">
        <f t="shared" si="268"/>
        <v>0</v>
      </c>
      <c r="M5722" s="6">
        <v>0.58199999999999996</v>
      </c>
      <c r="N5722" s="8">
        <f t="shared" si="269"/>
        <v>-5.6141110398302604E-3</v>
      </c>
    </row>
    <row r="5723" spans="1:14" x14ac:dyDescent="0.35">
      <c r="A5723" s="4">
        <v>5</v>
      </c>
      <c r="B5723" s="4">
        <f t="shared" si="267"/>
        <v>4.7396761401866345E-7</v>
      </c>
      <c r="G5723" s="4">
        <v>67</v>
      </c>
      <c r="H5723" s="4">
        <f t="shared" si="268"/>
        <v>11.762250792563604</v>
      </c>
      <c r="M5723" s="6">
        <v>0.79900000000000004</v>
      </c>
      <c r="N5723" s="8">
        <f t="shared" si="269"/>
        <v>2.2475956414302658</v>
      </c>
    </row>
    <row r="5724" spans="1:14" x14ac:dyDescent="0.35">
      <c r="A5724" s="4">
        <v>2</v>
      </c>
      <c r="B5724" s="4">
        <f t="shared" si="267"/>
        <v>-0.15518246266652197</v>
      </c>
      <c r="G5724" s="4">
        <v>83</v>
      </c>
      <c r="H5724" s="4">
        <f t="shared" si="268"/>
        <v>22.361467647042904</v>
      </c>
      <c r="M5724" s="6">
        <v>0.58499999999999996</v>
      </c>
      <c r="N5724" s="8">
        <f t="shared" si="269"/>
        <v>-3.8819936858601068E-3</v>
      </c>
    </row>
    <row r="5725" spans="1:14" x14ac:dyDescent="0.35">
      <c r="A5725" s="4">
        <v>3</v>
      </c>
      <c r="B5725" s="4">
        <f t="shared" si="267"/>
        <v>-4.4986550222447359E-2</v>
      </c>
      <c r="G5725" s="4">
        <v>80</v>
      </c>
      <c r="H5725" s="4">
        <f t="shared" si="268"/>
        <v>20.023315387173842</v>
      </c>
      <c r="M5725" s="6">
        <v>0.48699999999999999</v>
      </c>
      <c r="N5725" s="8">
        <f t="shared" si="269"/>
        <v>-0.56971867044009872</v>
      </c>
    </row>
    <row r="5726" spans="1:14" x14ac:dyDescent="0.35">
      <c r="A5726" s="4">
        <v>1</v>
      </c>
      <c r="B5726" s="4">
        <f t="shared" si="267"/>
        <v>-0.3718571701143138</v>
      </c>
      <c r="G5726" s="4">
        <v>0</v>
      </c>
      <c r="H5726" s="4">
        <f t="shared" si="268"/>
        <v>0</v>
      </c>
      <c r="M5726" s="6">
        <v>0.59699999999999998</v>
      </c>
      <c r="N5726" s="8">
        <f t="shared" si="269"/>
        <v>-4.201563715793461E-4</v>
      </c>
    </row>
    <row r="5727" spans="1:14" x14ac:dyDescent="0.35">
      <c r="A5727" s="4">
        <v>1</v>
      </c>
      <c r="B5727" s="4">
        <f t="shared" si="267"/>
        <v>-0.3718571701143138</v>
      </c>
      <c r="G5727" s="4">
        <v>0</v>
      </c>
      <c r="H5727" s="4">
        <f t="shared" si="268"/>
        <v>0</v>
      </c>
      <c r="M5727" s="6">
        <v>0.60699999999999998</v>
      </c>
      <c r="N5727" s="8">
        <f t="shared" si="269"/>
        <v>-2.5525908235393989E-7</v>
      </c>
    </row>
    <row r="5728" spans="1:14" x14ac:dyDescent="0.35">
      <c r="A5728" s="4">
        <v>1</v>
      </c>
      <c r="B5728" s="4">
        <f t="shared" si="267"/>
        <v>-0.3718571701143138</v>
      </c>
      <c r="G5728" s="4">
        <v>51</v>
      </c>
      <c r="H5728" s="4">
        <f t="shared" si="268"/>
        <v>5.1877203309062425</v>
      </c>
      <c r="M5728" s="6">
        <v>0.54900000000000004</v>
      </c>
      <c r="N5728" s="8">
        <f t="shared" si="269"/>
        <v>-6.5919596134517061E-2</v>
      </c>
    </row>
    <row r="5729" spans="1:14" x14ac:dyDescent="0.35">
      <c r="A5729" s="4">
        <v>2</v>
      </c>
      <c r="B5729" s="4">
        <f t="shared" si="267"/>
        <v>-0.15518246266652197</v>
      </c>
      <c r="G5729" s="4">
        <v>21</v>
      </c>
      <c r="H5729" s="4">
        <f t="shared" si="268"/>
        <v>0.36217953867307984</v>
      </c>
      <c r="M5729" s="6">
        <v>0.625</v>
      </c>
      <c r="N5729" s="8">
        <f t="shared" si="269"/>
        <v>1.6038606977680811E-3</v>
      </c>
    </row>
    <row r="5730" spans="1:14" x14ac:dyDescent="0.35">
      <c r="A5730" s="4">
        <v>3</v>
      </c>
      <c r="B5730" s="4">
        <f t="shared" si="267"/>
        <v>-4.4986550222447359E-2</v>
      </c>
      <c r="G5730" s="4">
        <v>0</v>
      </c>
      <c r="H5730" s="4">
        <f t="shared" si="268"/>
        <v>0</v>
      </c>
      <c r="M5730" s="6">
        <v>0.90500000000000003</v>
      </c>
      <c r="N5730" s="8">
        <f t="shared" si="269"/>
        <v>8.44706170275769</v>
      </c>
    </row>
    <row r="5731" spans="1:14" x14ac:dyDescent="0.35">
      <c r="A5731" s="4">
        <v>10</v>
      </c>
      <c r="B5731" s="4">
        <f t="shared" si="267"/>
        <v>0.76964184735633479</v>
      </c>
      <c r="G5731" s="4">
        <v>91</v>
      </c>
      <c r="H5731" s="4">
        <f t="shared" si="268"/>
        <v>29.47068320239838</v>
      </c>
      <c r="M5731" s="6">
        <v>0.90800000000000003</v>
      </c>
      <c r="N5731" s="8">
        <f t="shared" si="269"/>
        <v>8.7055618907469938</v>
      </c>
    </row>
    <row r="5732" spans="1:14" x14ac:dyDescent="0.35">
      <c r="A5732" s="4">
        <v>4</v>
      </c>
      <c r="B5732" s="4">
        <f t="shared" si="267"/>
        <v>-5.2615367038240336E-3</v>
      </c>
      <c r="G5732" s="4">
        <v>0</v>
      </c>
      <c r="H5732" s="4">
        <f t="shared" si="268"/>
        <v>0</v>
      </c>
      <c r="M5732" s="6">
        <v>0.90800000000000003</v>
      </c>
      <c r="N5732" s="8">
        <f t="shared" si="269"/>
        <v>8.7055618907469938</v>
      </c>
    </row>
    <row r="5733" spans="1:14" x14ac:dyDescent="0.35">
      <c r="A5733" s="4">
        <v>12</v>
      </c>
      <c r="B5733" s="4">
        <f t="shared" si="267"/>
        <v>2.0965337395208357</v>
      </c>
      <c r="G5733" s="4">
        <v>0</v>
      </c>
      <c r="H5733" s="4">
        <f t="shared" si="268"/>
        <v>0</v>
      </c>
      <c r="M5733" s="6">
        <v>0.67200000000000004</v>
      </c>
      <c r="N5733" s="8">
        <f t="shared" si="269"/>
        <v>8.4755546534409421E-2</v>
      </c>
    </row>
    <row r="5734" spans="1:14" x14ac:dyDescent="0.35">
      <c r="A5734" s="4">
        <v>15</v>
      </c>
      <c r="B5734" s="4">
        <f t="shared" si="267"/>
        <v>6.0788925613053229</v>
      </c>
      <c r="G5734" s="4">
        <v>31</v>
      </c>
      <c r="H5734" s="4">
        <f t="shared" si="268"/>
        <v>1.1650675560533121</v>
      </c>
      <c r="M5734" s="6">
        <v>0.54400000000000004</v>
      </c>
      <c r="N5734" s="8">
        <f t="shared" si="269"/>
        <v>-8.4164204935821954E-2</v>
      </c>
    </row>
    <row r="5735" spans="1:14" x14ac:dyDescent="0.35">
      <c r="A5735" s="4">
        <v>17</v>
      </c>
      <c r="B5735" s="4">
        <f t="shared" si="267"/>
        <v>10.481904552433241</v>
      </c>
      <c r="G5735" s="4">
        <v>33</v>
      </c>
      <c r="H5735" s="4">
        <f t="shared" si="268"/>
        <v>1.4054255567751295</v>
      </c>
      <c r="M5735" s="6">
        <v>0.432</v>
      </c>
      <c r="N5735" s="8">
        <f t="shared" si="269"/>
        <v>-1.7542592420741863</v>
      </c>
    </row>
    <row r="5736" spans="1:14" x14ac:dyDescent="0.35">
      <c r="A5736" s="4">
        <v>20</v>
      </c>
      <c r="B5736" s="4">
        <f t="shared" si="267"/>
        <v>20.428739625597824</v>
      </c>
      <c r="G5736" s="4">
        <v>36</v>
      </c>
      <c r="H5736" s="4">
        <f t="shared" si="268"/>
        <v>1.8246246146562157</v>
      </c>
      <c r="M5736" s="6">
        <v>0.38800000000000001</v>
      </c>
      <c r="N5736" s="8">
        <f t="shared" si="269"/>
        <v>-3.4271603563457562</v>
      </c>
    </row>
    <row r="5737" spans="1:14" x14ac:dyDescent="0.35">
      <c r="A5737" s="4">
        <v>1</v>
      </c>
      <c r="B5737" s="4">
        <f t="shared" si="267"/>
        <v>-0.3718571701143138</v>
      </c>
      <c r="G5737" s="4">
        <v>49</v>
      </c>
      <c r="H5737" s="4">
        <f t="shared" si="268"/>
        <v>4.6010215468469022</v>
      </c>
      <c r="M5737" s="6">
        <v>0.34699999999999998</v>
      </c>
      <c r="N5737" s="8">
        <f t="shared" si="269"/>
        <v>-5.7234435575235212</v>
      </c>
    </row>
    <row r="5738" spans="1:14" x14ac:dyDescent="0.35">
      <c r="A5738" s="4">
        <v>3</v>
      </c>
      <c r="B5738" s="4">
        <f t="shared" si="267"/>
        <v>-4.4986550222447359E-2</v>
      </c>
      <c r="G5738" s="4">
        <v>0</v>
      </c>
      <c r="H5738" s="4">
        <f t="shared" si="268"/>
        <v>0</v>
      </c>
      <c r="M5738" s="6">
        <v>0.55900000000000005</v>
      </c>
      <c r="N5738" s="8">
        <f t="shared" si="269"/>
        <v>-3.7731989303156077E-2</v>
      </c>
    </row>
    <row r="5739" spans="1:14" x14ac:dyDescent="0.35">
      <c r="A5739" s="4">
        <v>3</v>
      </c>
      <c r="B5739" s="4">
        <f t="shared" si="267"/>
        <v>-4.4986550222447359E-2</v>
      </c>
      <c r="G5739" s="4">
        <v>80</v>
      </c>
      <c r="H5739" s="4">
        <f t="shared" si="268"/>
        <v>20.023315387173842</v>
      </c>
      <c r="M5739" s="6">
        <v>0.56000000000000005</v>
      </c>
      <c r="N5739" s="8">
        <f t="shared" si="269"/>
        <v>-3.5465308402718811E-2</v>
      </c>
    </row>
    <row r="5740" spans="1:14" x14ac:dyDescent="0.35">
      <c r="A5740" s="4">
        <v>2</v>
      </c>
      <c r="B5740" s="4">
        <f t="shared" si="267"/>
        <v>-0.15518246266652197</v>
      </c>
      <c r="G5740" s="4">
        <v>57</v>
      </c>
      <c r="H5740" s="4">
        <f t="shared" si="268"/>
        <v>7.2425348564392262</v>
      </c>
      <c r="M5740" s="6">
        <v>0.71099999999999997</v>
      </c>
      <c r="N5740" s="8">
        <f t="shared" si="269"/>
        <v>0.35282939338301084</v>
      </c>
    </row>
    <row r="5741" spans="1:14" x14ac:dyDescent="0.35">
      <c r="A5741" s="4">
        <v>23</v>
      </c>
      <c r="B5741" s="4">
        <f t="shared" si="267"/>
        <v>35.25054470840805</v>
      </c>
      <c r="G5741" s="4">
        <v>19</v>
      </c>
      <c r="H5741" s="4">
        <f t="shared" si="268"/>
        <v>0.26824203171997135</v>
      </c>
      <c r="M5741" s="6">
        <v>0.46800000000000003</v>
      </c>
      <c r="N5741" s="8">
        <f t="shared" si="269"/>
        <v>-0.88266853641179244</v>
      </c>
    </row>
    <row r="5742" spans="1:14" x14ac:dyDescent="0.35">
      <c r="A5742" s="4">
        <v>12</v>
      </c>
      <c r="B5742" s="4">
        <f t="shared" si="267"/>
        <v>2.0965337395208357</v>
      </c>
      <c r="G5742" s="4">
        <v>0</v>
      </c>
      <c r="H5742" s="4">
        <f t="shared" si="268"/>
        <v>0</v>
      </c>
      <c r="M5742" s="6">
        <v>0.49399999999999999</v>
      </c>
      <c r="N5742" s="8">
        <f t="shared" si="269"/>
        <v>-0.47639751335191949</v>
      </c>
    </row>
    <row r="5743" spans="1:14" x14ac:dyDescent="0.35">
      <c r="A5743" s="4">
        <v>2</v>
      </c>
      <c r="B5743" s="4">
        <f t="shared" si="267"/>
        <v>-0.15518246266652197</v>
      </c>
      <c r="G5743" s="4">
        <v>0</v>
      </c>
      <c r="H5743" s="4">
        <f t="shared" si="268"/>
        <v>0</v>
      </c>
      <c r="M5743" s="6">
        <v>0.66500000000000004</v>
      </c>
      <c r="N5743" s="8">
        <f t="shared" si="269"/>
        <v>5.9901714458154336E-2</v>
      </c>
    </row>
    <row r="5744" spans="1:14" x14ac:dyDescent="0.35">
      <c r="A5744" s="4">
        <v>7</v>
      </c>
      <c r="B5744" s="4">
        <f t="shared" si="267"/>
        <v>5.1167071081998236E-2</v>
      </c>
      <c r="G5744" s="4">
        <v>17</v>
      </c>
      <c r="H5744" s="4">
        <f t="shared" si="268"/>
        <v>0.19213779003356452</v>
      </c>
      <c r="M5744" s="6">
        <v>0.80600000000000005</v>
      </c>
      <c r="N5744" s="8">
        <f t="shared" si="269"/>
        <v>2.503777006681704</v>
      </c>
    </row>
    <row r="5745" spans="1:14" x14ac:dyDescent="0.35">
      <c r="A5745" s="4">
        <v>4</v>
      </c>
      <c r="B5745" s="4">
        <f t="shared" si="267"/>
        <v>-5.2615367038240336E-3</v>
      </c>
      <c r="G5745" s="4">
        <v>0</v>
      </c>
      <c r="H5745" s="4">
        <f t="shared" si="268"/>
        <v>0</v>
      </c>
      <c r="M5745" s="6">
        <v>0.46600000000000003</v>
      </c>
      <c r="N5745" s="8">
        <f t="shared" si="269"/>
        <v>-0.92106094210415856</v>
      </c>
    </row>
    <row r="5746" spans="1:14" x14ac:dyDescent="0.35">
      <c r="A5746" s="4">
        <v>3</v>
      </c>
      <c r="B5746" s="4">
        <f t="shared" si="267"/>
        <v>-4.4986550222447359E-2</v>
      </c>
      <c r="G5746" s="4">
        <v>0</v>
      </c>
      <c r="H5746" s="4">
        <f t="shared" si="268"/>
        <v>0</v>
      </c>
      <c r="M5746" s="6">
        <v>0.747</v>
      </c>
      <c r="N5746" s="8">
        <f t="shared" si="269"/>
        <v>0.86666842145116496</v>
      </c>
    </row>
    <row r="5747" spans="1:14" x14ac:dyDescent="0.35">
      <c r="A5747" s="4">
        <v>7</v>
      </c>
      <c r="B5747" s="4">
        <f t="shared" si="267"/>
        <v>5.1167071081998236E-2</v>
      </c>
      <c r="G5747" s="4">
        <v>73</v>
      </c>
      <c r="H5747" s="4">
        <f t="shared" si="268"/>
        <v>15.213691566351965</v>
      </c>
      <c r="M5747" s="6">
        <v>0.42899999999999999</v>
      </c>
      <c r="N5747" s="8">
        <f t="shared" si="269"/>
        <v>-1.8455428466379027</v>
      </c>
    </row>
    <row r="5748" spans="1:14" x14ac:dyDescent="0.35">
      <c r="A5748" s="4">
        <v>1</v>
      </c>
      <c r="B5748" s="4">
        <f t="shared" si="267"/>
        <v>-0.3718571701143138</v>
      </c>
      <c r="G5748" s="4">
        <v>6</v>
      </c>
      <c r="H5748" s="4">
        <f t="shared" si="268"/>
        <v>8.4473361789639632E-3</v>
      </c>
      <c r="M5748" s="6">
        <v>0.73199999999999998</v>
      </c>
      <c r="N5748" s="8">
        <f t="shared" si="269"/>
        <v>0.61540108649149106</v>
      </c>
    </row>
    <row r="5749" spans="1:14" x14ac:dyDescent="0.35">
      <c r="A5749" s="4">
        <v>5</v>
      </c>
      <c r="B5749" s="4">
        <f t="shared" si="267"/>
        <v>4.7396761401866345E-7</v>
      </c>
      <c r="G5749" s="4">
        <v>76</v>
      </c>
      <c r="H5749" s="4">
        <f t="shared" si="268"/>
        <v>17.167490030078167</v>
      </c>
      <c r="M5749" s="6">
        <v>0.436</v>
      </c>
      <c r="N5749" s="8">
        <f t="shared" si="269"/>
        <v>-1.6372999474894261</v>
      </c>
    </row>
    <row r="5750" spans="1:14" x14ac:dyDescent="0.35">
      <c r="A5750" s="4">
        <v>4</v>
      </c>
      <c r="B5750" s="4">
        <f t="shared" si="267"/>
        <v>-5.2615367038240336E-3</v>
      </c>
      <c r="G5750" s="4">
        <v>68</v>
      </c>
      <c r="H5750" s="4">
        <f t="shared" si="268"/>
        <v>12.296818562148129</v>
      </c>
      <c r="M5750" s="6">
        <v>0.441</v>
      </c>
      <c r="N5750" s="8">
        <f t="shared" si="269"/>
        <v>-1.4985642771831484</v>
      </c>
    </row>
    <row r="5751" spans="1:14" x14ac:dyDescent="0.35">
      <c r="A5751" s="4">
        <v>17</v>
      </c>
      <c r="B5751" s="4">
        <f t="shared" si="267"/>
        <v>10.481904552433241</v>
      </c>
      <c r="G5751" s="4">
        <v>50</v>
      </c>
      <c r="H5751" s="4">
        <f t="shared" si="268"/>
        <v>4.8885047331967373</v>
      </c>
      <c r="M5751" s="6">
        <v>0.7</v>
      </c>
      <c r="N5751" s="8">
        <f t="shared" si="269"/>
        <v>0.25149504363676362</v>
      </c>
    </row>
    <row r="5752" spans="1:14" x14ac:dyDescent="0.35">
      <c r="A5752" s="4">
        <v>9</v>
      </c>
      <c r="B5752" s="4">
        <f t="shared" si="267"/>
        <v>0.39657640974683322</v>
      </c>
      <c r="G5752" s="4">
        <v>47</v>
      </c>
      <c r="H5752" s="4">
        <f t="shared" si="268"/>
        <v>4.0603138153174791</v>
      </c>
      <c r="M5752" s="6">
        <v>0.68600000000000005</v>
      </c>
      <c r="N5752" s="8">
        <f t="shared" si="269"/>
        <v>0.15333433740790739</v>
      </c>
    </row>
    <row r="5753" spans="1:14" x14ac:dyDescent="0.35">
      <c r="A5753" s="4">
        <v>3</v>
      </c>
      <c r="B5753" s="4">
        <f t="shared" si="267"/>
        <v>-4.4986550222447359E-2</v>
      </c>
      <c r="G5753" s="4">
        <v>63</v>
      </c>
      <c r="H5753" s="4">
        <f t="shared" si="268"/>
        <v>9.7788475441731553</v>
      </c>
      <c r="M5753" s="6">
        <v>0.51300000000000001</v>
      </c>
      <c r="N5753" s="8">
        <f t="shared" si="269"/>
        <v>-0.27558458324000273</v>
      </c>
    </row>
    <row r="5754" spans="1:14" x14ac:dyDescent="0.35">
      <c r="A5754" s="4">
        <v>7</v>
      </c>
      <c r="B5754" s="4">
        <f t="shared" si="267"/>
        <v>5.1167071081998236E-2</v>
      </c>
      <c r="G5754" s="4">
        <v>18</v>
      </c>
      <c r="H5754" s="4">
        <f t="shared" si="268"/>
        <v>0.22807807683202697</v>
      </c>
      <c r="M5754" s="6">
        <v>0.68300000000000005</v>
      </c>
      <c r="N5754" s="8">
        <f t="shared" si="269"/>
        <v>0.13632931512828159</v>
      </c>
    </row>
    <row r="5755" spans="1:14" x14ac:dyDescent="0.35">
      <c r="A5755" s="4">
        <v>16</v>
      </c>
      <c r="B5755" s="4">
        <f t="shared" si="267"/>
        <v>8.0815826818232797</v>
      </c>
      <c r="G5755" s="4">
        <v>43</v>
      </c>
      <c r="H5755" s="4">
        <f t="shared" si="268"/>
        <v>3.1093627665781836</v>
      </c>
      <c r="M5755" s="6">
        <v>0.73</v>
      </c>
      <c r="N5755" s="8">
        <f t="shared" si="269"/>
        <v>0.58611866437100968</v>
      </c>
    </row>
    <row r="5756" spans="1:14" x14ac:dyDescent="0.35">
      <c r="A5756" s="4">
        <v>1</v>
      </c>
      <c r="B5756" s="4">
        <f t="shared" si="267"/>
        <v>-0.3718571701143138</v>
      </c>
      <c r="G5756" s="4">
        <v>51</v>
      </c>
      <c r="H5756" s="4">
        <f t="shared" si="268"/>
        <v>5.1877203309062425</v>
      </c>
      <c r="M5756" s="6">
        <v>0.63400000000000001</v>
      </c>
      <c r="N5756" s="8">
        <f t="shared" si="269"/>
        <v>5.711705726987564E-3</v>
      </c>
    </row>
    <row r="5757" spans="1:14" x14ac:dyDescent="0.35">
      <c r="A5757" s="4">
        <v>4</v>
      </c>
      <c r="B5757" s="4">
        <f t="shared" si="267"/>
        <v>-5.2615367038240336E-3</v>
      </c>
      <c r="G5757" s="4">
        <v>44</v>
      </c>
      <c r="H5757" s="4">
        <f t="shared" si="268"/>
        <v>3.3313790975410469</v>
      </c>
      <c r="M5757" s="6">
        <v>0.59399999999999997</v>
      </c>
      <c r="N5757" s="8">
        <f t="shared" si="269"/>
        <v>-8.7000964815078764E-4</v>
      </c>
    </row>
    <row r="5758" spans="1:14" x14ac:dyDescent="0.35">
      <c r="A5758" s="4">
        <v>9</v>
      </c>
      <c r="B5758" s="4">
        <f t="shared" si="267"/>
        <v>0.39657640974683322</v>
      </c>
      <c r="G5758" s="4">
        <v>47</v>
      </c>
      <c r="H5758" s="4">
        <f t="shared" si="268"/>
        <v>4.0603138153174791</v>
      </c>
      <c r="M5758" s="6">
        <v>0.375</v>
      </c>
      <c r="N5758" s="8">
        <f t="shared" si="269"/>
        <v>-4.071541174140151</v>
      </c>
    </row>
    <row r="5759" spans="1:14" x14ac:dyDescent="0.35">
      <c r="A5759" s="4">
        <v>7</v>
      </c>
      <c r="B5759" s="4">
        <f t="shared" si="267"/>
        <v>5.1167071081998236E-2</v>
      </c>
      <c r="G5759" s="4">
        <v>47</v>
      </c>
      <c r="H5759" s="4">
        <f t="shared" si="268"/>
        <v>4.0603138153174791</v>
      </c>
      <c r="M5759" s="6">
        <v>0.65700000000000003</v>
      </c>
      <c r="N5759" s="8">
        <f t="shared" si="269"/>
        <v>3.8078623002657588E-2</v>
      </c>
    </row>
    <row r="5760" spans="1:14" x14ac:dyDescent="0.35">
      <c r="A5760" s="4">
        <v>1</v>
      </c>
      <c r="B5760" s="4">
        <f t="shared" si="267"/>
        <v>-0.3718571701143138</v>
      </c>
      <c r="G5760" s="4">
        <v>66</v>
      </c>
      <c r="H5760" s="4">
        <f t="shared" si="268"/>
        <v>11.243404454201036</v>
      </c>
      <c r="M5760" s="6">
        <v>0.82899999999999996</v>
      </c>
      <c r="N5760" s="8">
        <f t="shared" si="269"/>
        <v>3.4811743219759474</v>
      </c>
    </row>
    <row r="5761" spans="1:14" x14ac:dyDescent="0.35">
      <c r="A5761" s="4">
        <v>4</v>
      </c>
      <c r="B5761" s="4">
        <f t="shared" si="267"/>
        <v>-5.2615367038240336E-3</v>
      </c>
      <c r="G5761" s="4">
        <v>49</v>
      </c>
      <c r="H5761" s="4">
        <f t="shared" si="268"/>
        <v>4.6010215468469022</v>
      </c>
      <c r="M5761" s="6">
        <v>0.74</v>
      </c>
      <c r="N5761" s="8">
        <f t="shared" si="269"/>
        <v>0.74227950102694285</v>
      </c>
    </row>
    <row r="5762" spans="1:14" x14ac:dyDescent="0.35">
      <c r="A5762" s="4">
        <v>3</v>
      </c>
      <c r="B5762" s="4">
        <f t="shared" ref="B5762:B5825" si="270">((A5762-E$3)/E$4)^3</f>
        <v>-4.4986550222447359E-2</v>
      </c>
      <c r="G5762" s="4">
        <v>0</v>
      </c>
      <c r="H5762" s="4">
        <f t="shared" ref="H5762:H5825" si="271">((G5762-K$3)/K$4)^3</f>
        <v>0</v>
      </c>
      <c r="M5762" s="6">
        <v>0.73499999999999999</v>
      </c>
      <c r="N5762" s="8">
        <f t="shared" ref="N5762:N5825" si="272">((M5762-Q$3)/Q$4)^3</f>
        <v>0.66112844174168428</v>
      </c>
    </row>
    <row r="5763" spans="1:14" x14ac:dyDescent="0.35">
      <c r="A5763" s="4">
        <v>2</v>
      </c>
      <c r="B5763" s="4">
        <f t="shared" si="270"/>
        <v>-0.15518246266652197</v>
      </c>
      <c r="G5763" s="4">
        <v>0</v>
      </c>
      <c r="H5763" s="4">
        <f t="shared" si="271"/>
        <v>0</v>
      </c>
      <c r="M5763" s="6">
        <v>0.42299999999999999</v>
      </c>
      <c r="N5763" s="8">
        <f t="shared" si="272"/>
        <v>-2.0375011464551127</v>
      </c>
    </row>
    <row r="5764" spans="1:14" x14ac:dyDescent="0.35">
      <c r="A5764" s="4">
        <v>16</v>
      </c>
      <c r="B5764" s="4">
        <f t="shared" si="270"/>
        <v>8.0815826818232797</v>
      </c>
      <c r="G5764" s="4">
        <v>0</v>
      </c>
      <c r="H5764" s="4">
        <f t="shared" si="271"/>
        <v>0</v>
      </c>
      <c r="M5764" s="6">
        <v>0.79600000000000004</v>
      </c>
      <c r="N5764" s="8">
        <f t="shared" si="272"/>
        <v>2.1433828596401319</v>
      </c>
    </row>
    <row r="5765" spans="1:14" x14ac:dyDescent="0.35">
      <c r="A5765" s="4">
        <v>3</v>
      </c>
      <c r="B5765" s="4">
        <f t="shared" si="270"/>
        <v>-4.4986550222447359E-2</v>
      </c>
      <c r="G5765" s="4">
        <v>70</v>
      </c>
      <c r="H5765" s="4">
        <f t="shared" si="271"/>
        <v>13.414056987891843</v>
      </c>
      <c r="M5765" s="6">
        <v>0.442</v>
      </c>
      <c r="N5765" s="8">
        <f t="shared" si="272"/>
        <v>-1.4717929382593964</v>
      </c>
    </row>
    <row r="5766" spans="1:14" x14ac:dyDescent="0.35">
      <c r="A5766" s="4">
        <v>2</v>
      </c>
      <c r="B5766" s="4">
        <f t="shared" si="270"/>
        <v>-0.15518246266652197</v>
      </c>
      <c r="G5766" s="4">
        <v>0</v>
      </c>
      <c r="H5766" s="4">
        <f t="shared" si="271"/>
        <v>0</v>
      </c>
      <c r="M5766" s="6">
        <v>0.79600000000000004</v>
      </c>
      <c r="N5766" s="8">
        <f t="shared" si="272"/>
        <v>2.1433828596401319</v>
      </c>
    </row>
    <row r="5767" spans="1:14" x14ac:dyDescent="0.35">
      <c r="A5767" s="4">
        <v>1</v>
      </c>
      <c r="B5767" s="4">
        <f t="shared" si="270"/>
        <v>-0.3718571701143138</v>
      </c>
      <c r="G5767" s="4">
        <v>38</v>
      </c>
      <c r="H5767" s="4">
        <f t="shared" si="271"/>
        <v>2.1459362537597708</v>
      </c>
      <c r="M5767" s="6">
        <v>0.81499999999999995</v>
      </c>
      <c r="N5767" s="8">
        <f t="shared" si="272"/>
        <v>2.8608148658985391</v>
      </c>
    </row>
    <row r="5768" spans="1:14" x14ac:dyDescent="0.35">
      <c r="A5768" s="4">
        <v>4</v>
      </c>
      <c r="B5768" s="4">
        <f t="shared" si="270"/>
        <v>-5.2615367038240336E-3</v>
      </c>
      <c r="G5768" s="4">
        <v>47</v>
      </c>
      <c r="H5768" s="4">
        <f t="shared" si="271"/>
        <v>4.0603138153174791</v>
      </c>
      <c r="M5768" s="6">
        <v>0.86899999999999999</v>
      </c>
      <c r="N5768" s="8">
        <f t="shared" si="272"/>
        <v>5.7332782166672214</v>
      </c>
    </row>
    <row r="5769" spans="1:14" x14ac:dyDescent="0.35">
      <c r="A5769" s="4">
        <v>3</v>
      </c>
      <c r="B5769" s="4">
        <f t="shared" si="270"/>
        <v>-4.4986550222447359E-2</v>
      </c>
      <c r="G5769" s="4">
        <v>64</v>
      </c>
      <c r="H5769" s="4">
        <f t="shared" si="271"/>
        <v>10.251937478233007</v>
      </c>
      <c r="M5769" s="6">
        <v>0.76900000000000002</v>
      </c>
      <c r="N5769" s="8">
        <f t="shared" si="272"/>
        <v>1.346451123933571</v>
      </c>
    </row>
    <row r="5770" spans="1:14" x14ac:dyDescent="0.35">
      <c r="A5770" s="4">
        <v>6</v>
      </c>
      <c r="B5770" s="4">
        <f t="shared" si="270"/>
        <v>6.8073778701327808E-3</v>
      </c>
      <c r="G5770" s="4">
        <v>0</v>
      </c>
      <c r="H5770" s="4">
        <f t="shared" si="271"/>
        <v>0</v>
      </c>
      <c r="M5770" s="6">
        <v>0.65800000000000003</v>
      </c>
      <c r="N5770" s="8">
        <f t="shared" si="272"/>
        <v>4.0454175343420051E-2</v>
      </c>
    </row>
    <row r="5771" spans="1:14" x14ac:dyDescent="0.35">
      <c r="A5771" s="4">
        <v>5</v>
      </c>
      <c r="B5771" s="4">
        <f t="shared" si="270"/>
        <v>4.7396761401866345E-7</v>
      </c>
      <c r="G5771" s="4">
        <v>0</v>
      </c>
      <c r="H5771" s="4">
        <f t="shared" si="271"/>
        <v>0</v>
      </c>
      <c r="M5771" s="6">
        <v>0.65700000000000003</v>
      </c>
      <c r="N5771" s="8">
        <f t="shared" si="272"/>
        <v>3.8078623002657588E-2</v>
      </c>
    </row>
    <row r="5772" spans="1:14" x14ac:dyDescent="0.35">
      <c r="A5772" s="4">
        <v>11</v>
      </c>
      <c r="B5772" s="4">
        <f t="shared" si="270"/>
        <v>1.3242916585882474</v>
      </c>
      <c r="G5772" s="4">
        <v>35</v>
      </c>
      <c r="H5772" s="4">
        <f t="shared" si="271"/>
        <v>1.6767571234864804</v>
      </c>
      <c r="M5772" s="6">
        <v>0.66200000000000003</v>
      </c>
      <c r="N5772" s="8">
        <f t="shared" si="272"/>
        <v>5.0943722285945334E-2</v>
      </c>
    </row>
    <row r="5773" spans="1:14" x14ac:dyDescent="0.35">
      <c r="A5773" s="4">
        <v>2</v>
      </c>
      <c r="B5773" s="4">
        <f t="shared" si="270"/>
        <v>-0.15518246266652197</v>
      </c>
      <c r="G5773" s="4">
        <v>22</v>
      </c>
      <c r="H5773" s="4">
        <f t="shared" si="271"/>
        <v>0.41642238719263086</v>
      </c>
      <c r="M5773" s="6">
        <v>0.747</v>
      </c>
      <c r="N5773" s="8">
        <f t="shared" si="272"/>
        <v>0.86666842145116496</v>
      </c>
    </row>
    <row r="5774" spans="1:14" x14ac:dyDescent="0.35">
      <c r="A5774" s="4">
        <v>5</v>
      </c>
      <c r="B5774" s="4">
        <f t="shared" si="270"/>
        <v>4.7396761401866345E-7</v>
      </c>
      <c r="G5774" s="4">
        <v>0</v>
      </c>
      <c r="H5774" s="4">
        <f t="shared" si="271"/>
        <v>0</v>
      </c>
      <c r="M5774" s="6">
        <v>0.48</v>
      </c>
      <c r="N5774" s="8">
        <f t="shared" si="272"/>
        <v>-0.67449425295546106</v>
      </c>
    </row>
    <row r="5775" spans="1:14" x14ac:dyDescent="0.35">
      <c r="A5775" s="4">
        <v>17</v>
      </c>
      <c r="B5775" s="4">
        <f t="shared" si="270"/>
        <v>10.481904552433241</v>
      </c>
      <c r="G5775" s="4">
        <v>48</v>
      </c>
      <c r="H5775" s="4">
        <f t="shared" si="271"/>
        <v>4.3250361236295491</v>
      </c>
      <c r="M5775" s="6">
        <v>0.61199999999999999</v>
      </c>
      <c r="N5775" s="8">
        <f t="shared" si="272"/>
        <v>2.1796664218040906E-5</v>
      </c>
    </row>
    <row r="5776" spans="1:14" x14ac:dyDescent="0.35">
      <c r="A5776" s="4">
        <v>10</v>
      </c>
      <c r="B5776" s="4">
        <f t="shared" si="270"/>
        <v>0.76964184735633479</v>
      </c>
      <c r="G5776" s="4">
        <v>69</v>
      </c>
      <c r="H5776" s="4">
        <f t="shared" si="271"/>
        <v>12.847342411181817</v>
      </c>
      <c r="M5776" s="6">
        <v>0.73899999999999999</v>
      </c>
      <c r="N5776" s="8">
        <f t="shared" si="272"/>
        <v>0.72554638786525327</v>
      </c>
    </row>
    <row r="5777" spans="1:14" x14ac:dyDescent="0.35">
      <c r="A5777" s="4">
        <v>15</v>
      </c>
      <c r="B5777" s="4">
        <f t="shared" si="270"/>
        <v>6.0788925613053229</v>
      </c>
      <c r="G5777" s="4">
        <v>0</v>
      </c>
      <c r="H5777" s="4">
        <f t="shared" si="271"/>
        <v>0</v>
      </c>
      <c r="M5777" s="6">
        <v>0.67400000000000004</v>
      </c>
      <c r="N5777" s="8">
        <f t="shared" si="272"/>
        <v>9.294242400987858E-2</v>
      </c>
    </row>
    <row r="5778" spans="1:14" x14ac:dyDescent="0.35">
      <c r="A5778" s="4">
        <v>6</v>
      </c>
      <c r="B5778" s="4">
        <f t="shared" si="270"/>
        <v>6.8073778701327808E-3</v>
      </c>
      <c r="G5778" s="4">
        <v>0</v>
      </c>
      <c r="H5778" s="4">
        <f t="shared" si="271"/>
        <v>0</v>
      </c>
      <c r="M5778" s="6">
        <v>0.77</v>
      </c>
      <c r="N5778" s="8">
        <f t="shared" si="272"/>
        <v>1.3716846536612075</v>
      </c>
    </row>
    <row r="5779" spans="1:14" x14ac:dyDescent="0.35">
      <c r="A5779" s="4">
        <v>1</v>
      </c>
      <c r="B5779" s="4">
        <f t="shared" si="270"/>
        <v>-0.3718571701143138</v>
      </c>
      <c r="G5779" s="4">
        <v>24</v>
      </c>
      <c r="H5779" s="4">
        <f t="shared" si="271"/>
        <v>0.54062951545369364</v>
      </c>
      <c r="M5779" s="6">
        <v>0.47199999999999998</v>
      </c>
      <c r="N5779" s="8">
        <f t="shared" si="272"/>
        <v>-0.80911417799174556</v>
      </c>
    </row>
    <row r="5780" spans="1:14" x14ac:dyDescent="0.35">
      <c r="A5780" s="4">
        <v>5</v>
      </c>
      <c r="B5780" s="4">
        <f t="shared" si="270"/>
        <v>4.7396761401866345E-7</v>
      </c>
      <c r="G5780" s="4">
        <v>50</v>
      </c>
      <c r="H5780" s="4">
        <f t="shared" si="271"/>
        <v>4.8885047331967373</v>
      </c>
      <c r="M5780" s="6">
        <v>0.34300000000000003</v>
      </c>
      <c r="N5780" s="8">
        <f t="shared" si="272"/>
        <v>-5.9907215365546937</v>
      </c>
    </row>
    <row r="5781" spans="1:14" x14ac:dyDescent="0.35">
      <c r="A5781" s="4">
        <v>17</v>
      </c>
      <c r="B5781" s="4">
        <f t="shared" si="270"/>
        <v>10.481904552433241</v>
      </c>
      <c r="G5781" s="4">
        <v>0</v>
      </c>
      <c r="H5781" s="4">
        <f t="shared" si="271"/>
        <v>0</v>
      </c>
      <c r="M5781" s="6">
        <v>0.61099999999999999</v>
      </c>
      <c r="N5781" s="8">
        <f t="shared" si="272"/>
        <v>9.3650376932530659E-6</v>
      </c>
    </row>
    <row r="5782" spans="1:14" x14ac:dyDescent="0.35">
      <c r="A5782" s="4">
        <v>2</v>
      </c>
      <c r="B5782" s="4">
        <f t="shared" si="270"/>
        <v>-0.15518246266652197</v>
      </c>
      <c r="G5782" s="4">
        <v>49</v>
      </c>
      <c r="H5782" s="4">
        <f t="shared" si="271"/>
        <v>4.6010215468469022</v>
      </c>
      <c r="M5782" s="6">
        <v>0.76500000000000001</v>
      </c>
      <c r="N5782" s="8">
        <f t="shared" si="272"/>
        <v>1.248611449119776</v>
      </c>
    </row>
    <row r="5783" spans="1:14" x14ac:dyDescent="0.35">
      <c r="A5783" s="4">
        <v>2</v>
      </c>
      <c r="B5783" s="4">
        <f t="shared" si="270"/>
        <v>-0.15518246266652197</v>
      </c>
      <c r="G5783" s="4">
        <v>0</v>
      </c>
      <c r="H5783" s="4">
        <f t="shared" si="271"/>
        <v>0</v>
      </c>
      <c r="M5783" s="6">
        <v>0.72199999999999998</v>
      </c>
      <c r="N5783" s="8">
        <f t="shared" si="272"/>
        <v>0.47827375188375937</v>
      </c>
    </row>
    <row r="5784" spans="1:14" x14ac:dyDescent="0.35">
      <c r="A5784" s="4">
        <v>14</v>
      </c>
      <c r="B5784" s="4">
        <f t="shared" si="270"/>
        <v>4.4378262948011065</v>
      </c>
      <c r="G5784" s="4">
        <v>56</v>
      </c>
      <c r="H5784" s="4">
        <f t="shared" si="271"/>
        <v>6.8679971778006275</v>
      </c>
      <c r="M5784" s="6">
        <v>0.86599999999999999</v>
      </c>
      <c r="N5784" s="8">
        <f t="shared" si="272"/>
        <v>5.5378979273989524</v>
      </c>
    </row>
    <row r="5785" spans="1:14" x14ac:dyDescent="0.35">
      <c r="A5785" s="4">
        <v>1</v>
      </c>
      <c r="B5785" s="4">
        <f t="shared" si="270"/>
        <v>-0.3718571701143138</v>
      </c>
      <c r="G5785" s="4">
        <v>50</v>
      </c>
      <c r="H5785" s="4">
        <f t="shared" si="271"/>
        <v>4.8885047331967373</v>
      </c>
      <c r="M5785" s="6">
        <v>0.57899999999999996</v>
      </c>
      <c r="N5785" s="8">
        <f t="shared" si="272"/>
        <v>-7.7972803672016278E-3</v>
      </c>
    </row>
    <row r="5786" spans="1:14" x14ac:dyDescent="0.35">
      <c r="A5786" s="4">
        <v>6</v>
      </c>
      <c r="B5786" s="4">
        <f t="shared" si="270"/>
        <v>6.8073778701327808E-3</v>
      </c>
      <c r="G5786" s="4">
        <v>0</v>
      </c>
      <c r="H5786" s="4">
        <f t="shared" si="271"/>
        <v>0</v>
      </c>
      <c r="M5786" s="6">
        <v>0.5</v>
      </c>
      <c r="N5786" s="8">
        <f t="shared" si="272"/>
        <v>-0.40502212515462666</v>
      </c>
    </row>
    <row r="5787" spans="1:14" x14ac:dyDescent="0.35">
      <c r="A5787" s="4">
        <v>5</v>
      </c>
      <c r="B5787" s="4">
        <f t="shared" si="270"/>
        <v>4.7396761401866345E-7</v>
      </c>
      <c r="G5787" s="4">
        <v>56</v>
      </c>
      <c r="H5787" s="4">
        <f t="shared" si="271"/>
        <v>6.8679971778006275</v>
      </c>
      <c r="M5787" s="6">
        <v>0.78600000000000003</v>
      </c>
      <c r="N5787" s="8">
        <f t="shared" si="272"/>
        <v>1.8193459042526625</v>
      </c>
    </row>
    <row r="5788" spans="1:14" x14ac:dyDescent="0.35">
      <c r="A5788" s="4">
        <v>8</v>
      </c>
      <c r="B5788" s="4">
        <f t="shared" si="270"/>
        <v>0.16908744968147643</v>
      </c>
      <c r="G5788" s="4">
        <v>0</v>
      </c>
      <c r="H5788" s="4">
        <f t="shared" si="271"/>
        <v>0</v>
      </c>
      <c r="M5788" s="6">
        <v>0.65800000000000003</v>
      </c>
      <c r="N5788" s="8">
        <f t="shared" si="272"/>
        <v>4.0454175343420051E-2</v>
      </c>
    </row>
    <row r="5789" spans="1:14" x14ac:dyDescent="0.35">
      <c r="A5789" s="4">
        <v>5</v>
      </c>
      <c r="B5789" s="4">
        <f t="shared" si="270"/>
        <v>4.7396761401866345E-7</v>
      </c>
      <c r="G5789" s="4">
        <v>30</v>
      </c>
      <c r="H5789" s="4">
        <f t="shared" si="271"/>
        <v>1.0559170223704955</v>
      </c>
      <c r="M5789" s="6">
        <v>0.438</v>
      </c>
      <c r="N5789" s="8">
        <f t="shared" si="272"/>
        <v>-1.58082215172843</v>
      </c>
    </row>
    <row r="5790" spans="1:14" x14ac:dyDescent="0.35">
      <c r="A5790" s="4">
        <v>1</v>
      </c>
      <c r="B5790" s="4">
        <f t="shared" si="270"/>
        <v>-0.3718571701143138</v>
      </c>
      <c r="G5790" s="4">
        <v>0</v>
      </c>
      <c r="H5790" s="4">
        <f t="shared" si="271"/>
        <v>0</v>
      </c>
      <c r="M5790" s="6">
        <v>0.51800000000000002</v>
      </c>
      <c r="N5790" s="8">
        <f t="shared" si="272"/>
        <v>-0.23429050205564136</v>
      </c>
    </row>
    <row r="5791" spans="1:14" x14ac:dyDescent="0.35">
      <c r="A5791" s="4">
        <v>1</v>
      </c>
      <c r="B5791" s="4">
        <f t="shared" si="270"/>
        <v>-0.3718571701143138</v>
      </c>
      <c r="G5791" s="4">
        <v>64</v>
      </c>
      <c r="H5791" s="4">
        <f t="shared" si="271"/>
        <v>10.251937478233007</v>
      </c>
      <c r="M5791" s="6">
        <v>0.73399999999999999</v>
      </c>
      <c r="N5791" s="8">
        <f t="shared" si="272"/>
        <v>0.64564291621536363</v>
      </c>
    </row>
    <row r="5792" spans="1:14" x14ac:dyDescent="0.35">
      <c r="A5792" s="4">
        <v>2</v>
      </c>
      <c r="B5792" s="4">
        <f t="shared" si="270"/>
        <v>-0.15518246266652197</v>
      </c>
      <c r="G5792" s="4">
        <v>55</v>
      </c>
      <c r="H5792" s="4">
        <f t="shared" si="271"/>
        <v>6.5065997998848584</v>
      </c>
      <c r="M5792" s="6">
        <v>0.79600000000000004</v>
      </c>
      <c r="N5792" s="8">
        <f t="shared" si="272"/>
        <v>2.1433828596401319</v>
      </c>
    </row>
    <row r="5793" spans="1:14" x14ac:dyDescent="0.35">
      <c r="A5793" s="4">
        <v>1</v>
      </c>
      <c r="B5793" s="4">
        <f t="shared" si="270"/>
        <v>-0.3718571701143138</v>
      </c>
      <c r="G5793" s="4">
        <v>0</v>
      </c>
      <c r="H5793" s="4">
        <f t="shared" si="271"/>
        <v>0</v>
      </c>
      <c r="M5793" s="6">
        <v>0.56000000000000005</v>
      </c>
      <c r="N5793" s="8">
        <f t="shared" si="272"/>
        <v>-3.5465308402718811E-2</v>
      </c>
    </row>
    <row r="5794" spans="1:14" x14ac:dyDescent="0.35">
      <c r="A5794" s="4">
        <v>3</v>
      </c>
      <c r="B5794" s="4">
        <f t="shared" si="270"/>
        <v>-4.4986550222447359E-2</v>
      </c>
      <c r="G5794" s="4">
        <v>38</v>
      </c>
      <c r="H5794" s="4">
        <f t="shared" si="271"/>
        <v>2.1459362537597708</v>
      </c>
      <c r="M5794" s="6">
        <v>0.89300000000000002</v>
      </c>
      <c r="N5794" s="8">
        <f t="shared" si="272"/>
        <v>7.4642244381284675</v>
      </c>
    </row>
    <row r="5795" spans="1:14" x14ac:dyDescent="0.35">
      <c r="A5795" s="4">
        <v>4</v>
      </c>
      <c r="B5795" s="4">
        <f t="shared" si="270"/>
        <v>-5.2615367038240336E-3</v>
      </c>
      <c r="G5795" s="4">
        <v>0</v>
      </c>
      <c r="H5795" s="4">
        <f t="shared" si="271"/>
        <v>0</v>
      </c>
      <c r="M5795" s="6">
        <v>0.82499999999999996</v>
      </c>
      <c r="N5795" s="8">
        <f t="shared" si="272"/>
        <v>3.2956134371334542</v>
      </c>
    </row>
    <row r="5796" spans="1:14" x14ac:dyDescent="0.35">
      <c r="A5796" s="4">
        <v>2</v>
      </c>
      <c r="B5796" s="4">
        <f t="shared" si="270"/>
        <v>-0.15518246266652197</v>
      </c>
      <c r="G5796" s="4">
        <v>0</v>
      </c>
      <c r="H5796" s="4">
        <f t="shared" si="271"/>
        <v>0</v>
      </c>
      <c r="M5796" s="6">
        <v>0.66500000000000004</v>
      </c>
      <c r="N5796" s="8">
        <f t="shared" si="272"/>
        <v>5.9901714458154336E-2</v>
      </c>
    </row>
    <row r="5797" spans="1:14" x14ac:dyDescent="0.35">
      <c r="A5797" s="4">
        <v>3</v>
      </c>
      <c r="B5797" s="4">
        <f t="shared" si="270"/>
        <v>-4.4986550222447359E-2</v>
      </c>
      <c r="G5797" s="4">
        <v>31</v>
      </c>
      <c r="H5797" s="4">
        <f t="shared" si="271"/>
        <v>1.1650675560533121</v>
      </c>
      <c r="M5797" s="6">
        <v>0.67800000000000005</v>
      </c>
      <c r="N5797" s="8">
        <f t="shared" si="272"/>
        <v>0.11086441160228645</v>
      </c>
    </row>
    <row r="5798" spans="1:14" x14ac:dyDescent="0.35">
      <c r="A5798" s="4">
        <v>3</v>
      </c>
      <c r="B5798" s="4">
        <f t="shared" si="270"/>
        <v>-4.4986550222447359E-2</v>
      </c>
      <c r="G5798" s="4">
        <v>61</v>
      </c>
      <c r="H5798" s="4">
        <f t="shared" si="271"/>
        <v>8.8767815427658281</v>
      </c>
      <c r="M5798" s="6">
        <v>0.74</v>
      </c>
      <c r="N5798" s="8">
        <f t="shared" si="272"/>
        <v>0.74227950102694285</v>
      </c>
    </row>
    <row r="5799" spans="1:14" x14ac:dyDescent="0.35">
      <c r="A5799" s="4">
        <v>1</v>
      </c>
      <c r="B5799" s="4">
        <f t="shared" si="270"/>
        <v>-0.3718571701143138</v>
      </c>
      <c r="G5799" s="4">
        <v>20</v>
      </c>
      <c r="H5799" s="4">
        <f t="shared" si="271"/>
        <v>0.31286430292459128</v>
      </c>
      <c r="M5799" s="6">
        <v>0.47099999999999997</v>
      </c>
      <c r="N5799" s="8">
        <f t="shared" si="272"/>
        <v>-0.82710379378928522</v>
      </c>
    </row>
    <row r="5800" spans="1:14" x14ac:dyDescent="0.35">
      <c r="A5800" s="4">
        <v>3</v>
      </c>
      <c r="B5800" s="4">
        <f t="shared" si="270"/>
        <v>-4.4986550222447359E-2</v>
      </c>
      <c r="G5800" s="4">
        <v>0</v>
      </c>
      <c r="H5800" s="4">
        <f t="shared" si="271"/>
        <v>0</v>
      </c>
      <c r="M5800" s="6">
        <v>0.72299999999999998</v>
      </c>
      <c r="N5800" s="8">
        <f t="shared" si="272"/>
        <v>0.49096224586020615</v>
      </c>
    </row>
    <row r="5801" spans="1:14" x14ac:dyDescent="0.35">
      <c r="A5801" s="4">
        <v>19</v>
      </c>
      <c r="B5801" s="4">
        <f t="shared" si="270"/>
        <v>16.61947512824225</v>
      </c>
      <c r="G5801" s="4">
        <v>0</v>
      </c>
      <c r="H5801" s="4">
        <f t="shared" si="271"/>
        <v>0</v>
      </c>
      <c r="M5801" s="6">
        <v>0.74199999999999999</v>
      </c>
      <c r="N5801" s="8">
        <f t="shared" si="272"/>
        <v>0.77651361118399553</v>
      </c>
    </row>
    <row r="5802" spans="1:14" x14ac:dyDescent="0.35">
      <c r="A5802" s="4">
        <v>15</v>
      </c>
      <c r="B5802" s="4">
        <f t="shared" si="270"/>
        <v>6.0788925613053229</v>
      </c>
      <c r="G5802" s="4">
        <v>66</v>
      </c>
      <c r="H5802" s="4">
        <f t="shared" si="271"/>
        <v>11.243404454201036</v>
      </c>
      <c r="M5802" s="6">
        <v>0.67400000000000004</v>
      </c>
      <c r="N5802" s="8">
        <f t="shared" si="272"/>
        <v>9.294242400987858E-2</v>
      </c>
    </row>
    <row r="5803" spans="1:14" x14ac:dyDescent="0.35">
      <c r="A5803" s="4">
        <v>6</v>
      </c>
      <c r="B5803" s="4">
        <f t="shared" si="270"/>
        <v>6.8073778701327808E-3</v>
      </c>
      <c r="G5803" s="4">
        <v>54</v>
      </c>
      <c r="H5803" s="4">
        <f t="shared" si="271"/>
        <v>6.158108074464729</v>
      </c>
      <c r="M5803" s="6">
        <v>0.51700000000000002</v>
      </c>
      <c r="N5803" s="8">
        <f t="shared" si="272"/>
        <v>-0.24219391198827919</v>
      </c>
    </row>
    <row r="5804" spans="1:14" x14ac:dyDescent="0.35">
      <c r="A5804" s="4">
        <v>7</v>
      </c>
      <c r="B5804" s="4">
        <f t="shared" si="270"/>
        <v>5.1167071081998236E-2</v>
      </c>
      <c r="G5804" s="4">
        <v>0</v>
      </c>
      <c r="H5804" s="4">
        <f t="shared" si="271"/>
        <v>0</v>
      </c>
      <c r="M5804" s="6">
        <v>0.68700000000000006</v>
      </c>
      <c r="N5804" s="8">
        <f t="shared" si="272"/>
        <v>0.15930195694659202</v>
      </c>
    </row>
    <row r="5805" spans="1:14" x14ac:dyDescent="0.35">
      <c r="A5805" s="4">
        <v>5</v>
      </c>
      <c r="B5805" s="4">
        <f t="shared" si="270"/>
        <v>4.7396761401866345E-7</v>
      </c>
      <c r="G5805" s="4">
        <v>57</v>
      </c>
      <c r="H5805" s="4">
        <f t="shared" si="271"/>
        <v>7.2425348564392262</v>
      </c>
      <c r="M5805" s="6">
        <v>0.47</v>
      </c>
      <c r="N5805" s="8">
        <f t="shared" si="272"/>
        <v>-0.84535810337497608</v>
      </c>
    </row>
    <row r="5806" spans="1:14" x14ac:dyDescent="0.35">
      <c r="A5806" s="4">
        <v>14</v>
      </c>
      <c r="B5806" s="4">
        <f t="shared" si="270"/>
        <v>4.4378262948011065</v>
      </c>
      <c r="G5806" s="4">
        <v>41</v>
      </c>
      <c r="H5806" s="4">
        <f t="shared" si="271"/>
        <v>2.6953650777332196</v>
      </c>
      <c r="M5806" s="6">
        <v>0.71599999999999997</v>
      </c>
      <c r="N5806" s="8">
        <f t="shared" si="272"/>
        <v>0.40670606225780453</v>
      </c>
    </row>
    <row r="5807" spans="1:14" x14ac:dyDescent="0.35">
      <c r="A5807" s="4">
        <v>1</v>
      </c>
      <c r="B5807" s="4">
        <f t="shared" si="270"/>
        <v>-0.3718571701143138</v>
      </c>
      <c r="G5807" s="4">
        <v>28</v>
      </c>
      <c r="H5807" s="4">
        <f t="shared" si="271"/>
        <v>0.85849964722507843</v>
      </c>
      <c r="M5807" s="6">
        <v>0.505</v>
      </c>
      <c r="N5807" s="8">
        <f t="shared" si="272"/>
        <v>-0.35129776709607824</v>
      </c>
    </row>
    <row r="5808" spans="1:14" x14ac:dyDescent="0.35">
      <c r="A5808" s="4">
        <v>9</v>
      </c>
      <c r="B5808" s="4">
        <f t="shared" si="270"/>
        <v>0.39657640974683322</v>
      </c>
      <c r="G5808" s="4">
        <v>0</v>
      </c>
      <c r="H5808" s="4">
        <f t="shared" si="271"/>
        <v>0</v>
      </c>
      <c r="M5808" s="6">
        <v>0.49</v>
      </c>
      <c r="N5808" s="8">
        <f t="shared" si="272"/>
        <v>-0.52835996863041379</v>
      </c>
    </row>
    <row r="5809" spans="1:14" x14ac:dyDescent="0.35">
      <c r="A5809" s="4">
        <v>1</v>
      </c>
      <c r="B5809" s="4">
        <f t="shared" si="270"/>
        <v>-0.3718571701143138</v>
      </c>
      <c r="G5809" s="4">
        <v>0</v>
      </c>
      <c r="H5809" s="4">
        <f t="shared" si="271"/>
        <v>0</v>
      </c>
      <c r="M5809" s="6">
        <v>0.73499999999999999</v>
      </c>
      <c r="N5809" s="8">
        <f t="shared" si="272"/>
        <v>0.66112844174168428</v>
      </c>
    </row>
    <row r="5810" spans="1:14" x14ac:dyDescent="0.35">
      <c r="A5810" s="4">
        <v>1</v>
      </c>
      <c r="B5810" s="4">
        <f t="shared" si="270"/>
        <v>-0.3718571701143138</v>
      </c>
      <c r="G5810" s="4">
        <v>73</v>
      </c>
      <c r="H5810" s="4">
        <f t="shared" si="271"/>
        <v>15.213691566351965</v>
      </c>
      <c r="M5810" s="6">
        <v>0.624</v>
      </c>
      <c r="N5810" s="8">
        <f t="shared" si="272"/>
        <v>1.338245973621058E-3</v>
      </c>
    </row>
    <row r="5811" spans="1:14" x14ac:dyDescent="0.35">
      <c r="A5811" s="4">
        <v>2</v>
      </c>
      <c r="B5811" s="4">
        <f t="shared" si="270"/>
        <v>-0.15518246266652197</v>
      </c>
      <c r="G5811" s="4">
        <v>0</v>
      </c>
      <c r="H5811" s="4">
        <f t="shared" si="271"/>
        <v>0</v>
      </c>
      <c r="M5811" s="6">
        <v>0.77600000000000002</v>
      </c>
      <c r="N5811" s="8">
        <f t="shared" si="272"/>
        <v>1.5297330152740884</v>
      </c>
    </row>
    <row r="5812" spans="1:14" x14ac:dyDescent="0.35">
      <c r="A5812" s="4">
        <v>5</v>
      </c>
      <c r="B5812" s="4">
        <f t="shared" si="270"/>
        <v>4.7396761401866345E-7</v>
      </c>
      <c r="G5812" s="4">
        <v>0</v>
      </c>
      <c r="H5812" s="4">
        <f t="shared" si="271"/>
        <v>0</v>
      </c>
      <c r="M5812" s="6">
        <v>0.72899999999999998</v>
      </c>
      <c r="N5812" s="8">
        <f t="shared" si="272"/>
        <v>0.57183239834892741</v>
      </c>
    </row>
    <row r="5813" spans="1:14" x14ac:dyDescent="0.35">
      <c r="A5813" s="4">
        <v>3</v>
      </c>
      <c r="B5813" s="4">
        <f t="shared" si="270"/>
        <v>-4.4986550222447359E-2</v>
      </c>
      <c r="G5813" s="4">
        <v>0</v>
      </c>
      <c r="H5813" s="4">
        <f t="shared" si="271"/>
        <v>0</v>
      </c>
      <c r="M5813" s="6">
        <v>0.70499999999999996</v>
      </c>
      <c r="N5813" s="8">
        <f t="shared" si="272"/>
        <v>0.29473158328860694</v>
      </c>
    </row>
    <row r="5814" spans="1:14" x14ac:dyDescent="0.35">
      <c r="A5814" s="4">
        <v>2</v>
      </c>
      <c r="B5814" s="4">
        <f t="shared" si="270"/>
        <v>-0.15518246266652197</v>
      </c>
      <c r="G5814" s="4">
        <v>48</v>
      </c>
      <c r="H5814" s="4">
        <f t="shared" si="271"/>
        <v>4.3250361236295491</v>
      </c>
      <c r="M5814" s="6">
        <v>0.78900000000000003</v>
      </c>
      <c r="N5814" s="8">
        <f t="shared" si="272"/>
        <v>1.9128545066973117</v>
      </c>
    </row>
    <row r="5815" spans="1:14" x14ac:dyDescent="0.35">
      <c r="A5815" s="4">
        <v>14</v>
      </c>
      <c r="B5815" s="4">
        <f t="shared" si="270"/>
        <v>4.4378262948011065</v>
      </c>
      <c r="G5815" s="4">
        <v>0</v>
      </c>
      <c r="H5815" s="4">
        <f t="shared" si="271"/>
        <v>0</v>
      </c>
      <c r="M5815" s="6">
        <v>0.44600000000000001</v>
      </c>
      <c r="N5815" s="8">
        <f t="shared" si="272"/>
        <v>-1.367895795514565</v>
      </c>
    </row>
    <row r="5816" spans="1:14" x14ac:dyDescent="0.35">
      <c r="A5816" s="4">
        <v>3</v>
      </c>
      <c r="B5816" s="4">
        <f t="shared" si="270"/>
        <v>-4.4986550222447359E-2</v>
      </c>
      <c r="G5816" s="4">
        <v>69</v>
      </c>
      <c r="H5816" s="4">
        <f t="shared" si="271"/>
        <v>12.847342411181817</v>
      </c>
      <c r="M5816" s="6">
        <v>0.65400000000000003</v>
      </c>
      <c r="N5816" s="8">
        <f t="shared" si="272"/>
        <v>3.1513438524132152E-2</v>
      </c>
    </row>
    <row r="5817" spans="1:14" x14ac:dyDescent="0.35">
      <c r="A5817" s="4">
        <v>2</v>
      </c>
      <c r="B5817" s="4">
        <f t="shared" si="270"/>
        <v>-0.15518246266652197</v>
      </c>
      <c r="G5817" s="4">
        <v>0</v>
      </c>
      <c r="H5817" s="4">
        <f t="shared" si="271"/>
        <v>0</v>
      </c>
      <c r="M5817" s="6">
        <v>0.54400000000000004</v>
      </c>
      <c r="N5817" s="8">
        <f t="shared" si="272"/>
        <v>-8.4164204935821954E-2</v>
      </c>
    </row>
    <row r="5818" spans="1:14" x14ac:dyDescent="0.35">
      <c r="A5818" s="4">
        <v>4</v>
      </c>
      <c r="B5818" s="4">
        <f t="shared" si="270"/>
        <v>-5.2615367038240336E-3</v>
      </c>
      <c r="G5818" s="4">
        <v>0</v>
      </c>
      <c r="H5818" s="4">
        <f t="shared" si="271"/>
        <v>0</v>
      </c>
      <c r="M5818" s="6">
        <v>0.80600000000000005</v>
      </c>
      <c r="N5818" s="8">
        <f t="shared" si="272"/>
        <v>2.503777006681704</v>
      </c>
    </row>
    <row r="5819" spans="1:14" x14ac:dyDescent="0.35">
      <c r="A5819" s="4">
        <v>7</v>
      </c>
      <c r="B5819" s="4">
        <f t="shared" si="270"/>
        <v>5.1167071081998236E-2</v>
      </c>
      <c r="G5819" s="4">
        <v>0</v>
      </c>
      <c r="H5819" s="4">
        <f t="shared" si="271"/>
        <v>0</v>
      </c>
      <c r="M5819" s="6">
        <v>0.76100000000000001</v>
      </c>
      <c r="N5819" s="8">
        <f t="shared" si="272"/>
        <v>1.1556300948490139</v>
      </c>
    </row>
    <row r="5820" spans="1:14" x14ac:dyDescent="0.35">
      <c r="A5820" s="4">
        <v>3</v>
      </c>
      <c r="B5820" s="4">
        <f t="shared" si="270"/>
        <v>-4.4986550222447359E-2</v>
      </c>
      <c r="G5820" s="4">
        <v>0</v>
      </c>
      <c r="H5820" s="4">
        <f t="shared" si="271"/>
        <v>0</v>
      </c>
      <c r="M5820" s="6">
        <v>0.68600000000000005</v>
      </c>
      <c r="N5820" s="8">
        <f t="shared" si="272"/>
        <v>0.15333433740790739</v>
      </c>
    </row>
    <row r="5821" spans="1:14" x14ac:dyDescent="0.35">
      <c r="A5821" s="4">
        <v>2</v>
      </c>
      <c r="B5821" s="4">
        <f t="shared" si="270"/>
        <v>-0.15518246266652197</v>
      </c>
      <c r="G5821" s="4">
        <v>69</v>
      </c>
      <c r="H5821" s="4">
        <f t="shared" si="271"/>
        <v>12.847342411181817</v>
      </c>
      <c r="M5821" s="6">
        <v>0.61599999999999999</v>
      </c>
      <c r="N5821" s="8">
        <f t="shared" si="272"/>
        <v>1.6962313699697525E-4</v>
      </c>
    </row>
    <row r="5822" spans="1:14" x14ac:dyDescent="0.35">
      <c r="A5822" s="4">
        <v>10</v>
      </c>
      <c r="B5822" s="4">
        <f t="shared" si="270"/>
        <v>0.76964184735633479</v>
      </c>
      <c r="G5822" s="4">
        <v>0</v>
      </c>
      <c r="H5822" s="4">
        <f t="shared" si="271"/>
        <v>0</v>
      </c>
      <c r="M5822" s="6">
        <v>0.82</v>
      </c>
      <c r="N5822" s="8">
        <f t="shared" si="272"/>
        <v>3.073089564985672</v>
      </c>
    </row>
    <row r="5823" spans="1:14" x14ac:dyDescent="0.35">
      <c r="A5823" s="4">
        <v>1</v>
      </c>
      <c r="B5823" s="4">
        <f t="shared" si="270"/>
        <v>-0.3718571701143138</v>
      </c>
      <c r="G5823" s="4">
        <v>59</v>
      </c>
      <c r="H5823" s="4">
        <f t="shared" si="271"/>
        <v>8.0319697087937048</v>
      </c>
      <c r="M5823" s="6">
        <v>0.60199999999999998</v>
      </c>
      <c r="N5823" s="8">
        <f t="shared" si="272"/>
        <v>-6.7026052464484734E-5</v>
      </c>
    </row>
    <row r="5824" spans="1:14" x14ac:dyDescent="0.35">
      <c r="A5824" s="4">
        <v>15</v>
      </c>
      <c r="B5824" s="4">
        <f t="shared" si="270"/>
        <v>6.0788925613053229</v>
      </c>
      <c r="G5824" s="4">
        <v>50</v>
      </c>
      <c r="H5824" s="4">
        <f t="shared" si="271"/>
        <v>4.8885047331967373</v>
      </c>
      <c r="M5824" s="6">
        <v>0.47499999999999998</v>
      </c>
      <c r="N5824" s="8">
        <f t="shared" si="272"/>
        <v>-0.75671416207558451</v>
      </c>
    </row>
    <row r="5825" spans="1:14" x14ac:dyDescent="0.35">
      <c r="A5825" s="4">
        <v>18</v>
      </c>
      <c r="B5825" s="4">
        <f t="shared" si="270"/>
        <v>13.315866069213472</v>
      </c>
      <c r="G5825" s="4">
        <v>38</v>
      </c>
      <c r="H5825" s="4">
        <f t="shared" si="271"/>
        <v>2.1459362537597708</v>
      </c>
      <c r="M5825" s="6">
        <v>0.55100000000000005</v>
      </c>
      <c r="N5825" s="8">
        <f t="shared" si="272"/>
        <v>-5.9432654623888873E-2</v>
      </c>
    </row>
    <row r="5826" spans="1:14" x14ac:dyDescent="0.35">
      <c r="A5826" s="4">
        <v>19</v>
      </c>
      <c r="B5826" s="4">
        <f t="shared" ref="B5826:B5889" si="273">((A5826-E$3)/E$4)^3</f>
        <v>16.61947512824225</v>
      </c>
      <c r="G5826" s="4">
        <v>35</v>
      </c>
      <c r="H5826" s="4">
        <f t="shared" ref="H5826:H5889" si="274">((G5826-K$3)/K$4)^3</f>
        <v>1.6767571234864804</v>
      </c>
      <c r="M5826" s="6">
        <v>0.72799999999999998</v>
      </c>
      <c r="N5826" s="8">
        <f t="shared" ref="N5826:N5889" si="275">((M5826-Q$3)/Q$4)^3</f>
        <v>0.55778018485195735</v>
      </c>
    </row>
    <row r="5827" spans="1:14" x14ac:dyDescent="0.35">
      <c r="A5827" s="4">
        <v>3</v>
      </c>
      <c r="B5827" s="4">
        <f t="shared" si="273"/>
        <v>-4.4986550222447359E-2</v>
      </c>
      <c r="G5827" s="4">
        <v>83</v>
      </c>
      <c r="H5827" s="4">
        <f t="shared" si="274"/>
        <v>22.361467647042904</v>
      </c>
      <c r="M5827" s="6">
        <v>0.79400000000000004</v>
      </c>
      <c r="N5827" s="8">
        <f t="shared" si="275"/>
        <v>2.0757287532381561</v>
      </c>
    </row>
    <row r="5828" spans="1:14" x14ac:dyDescent="0.35">
      <c r="A5828" s="4">
        <v>2</v>
      </c>
      <c r="B5828" s="4">
        <f t="shared" si="273"/>
        <v>-0.15518246266652197</v>
      </c>
      <c r="G5828" s="4">
        <v>0</v>
      </c>
      <c r="H5828" s="4">
        <f t="shared" si="274"/>
        <v>0</v>
      </c>
      <c r="M5828" s="6">
        <v>0.64100000000000001</v>
      </c>
      <c r="N5828" s="8">
        <f t="shared" si="275"/>
        <v>1.1657241397886296E-2</v>
      </c>
    </row>
    <row r="5829" spans="1:14" x14ac:dyDescent="0.35">
      <c r="A5829" s="4">
        <v>4</v>
      </c>
      <c r="B5829" s="4">
        <f t="shared" si="273"/>
        <v>-5.2615367038240336E-3</v>
      </c>
      <c r="G5829" s="4">
        <v>0</v>
      </c>
      <c r="H5829" s="4">
        <f t="shared" si="274"/>
        <v>0</v>
      </c>
      <c r="M5829" s="6">
        <v>0.64900000000000002</v>
      </c>
      <c r="N5829" s="8">
        <f t="shared" si="275"/>
        <v>2.2327052024417076E-2</v>
      </c>
    </row>
    <row r="5830" spans="1:14" x14ac:dyDescent="0.35">
      <c r="A5830" s="4">
        <v>17</v>
      </c>
      <c r="B5830" s="4">
        <f t="shared" si="273"/>
        <v>10.481904552433241</v>
      </c>
      <c r="G5830" s="4">
        <v>69</v>
      </c>
      <c r="H5830" s="4">
        <f t="shared" si="274"/>
        <v>12.847342411181817</v>
      </c>
      <c r="M5830" s="6">
        <v>0.48799999999999999</v>
      </c>
      <c r="N5830" s="8">
        <f t="shared" si="275"/>
        <v>-0.5557012502196359</v>
      </c>
    </row>
    <row r="5831" spans="1:14" x14ac:dyDescent="0.35">
      <c r="A5831" s="4">
        <v>10</v>
      </c>
      <c r="B5831" s="4">
        <f t="shared" si="273"/>
        <v>0.76964184735633479</v>
      </c>
      <c r="G5831" s="4">
        <v>12</v>
      </c>
      <c r="H5831" s="4">
        <f t="shared" si="274"/>
        <v>6.7578689431711705E-2</v>
      </c>
      <c r="M5831" s="6">
        <v>0.80500000000000005</v>
      </c>
      <c r="N5831" s="8">
        <f t="shared" si="275"/>
        <v>2.4660464242836242</v>
      </c>
    </row>
    <row r="5832" spans="1:14" x14ac:dyDescent="0.35">
      <c r="A5832" s="4">
        <v>7</v>
      </c>
      <c r="B5832" s="4">
        <f t="shared" si="273"/>
        <v>5.1167071081998236E-2</v>
      </c>
      <c r="G5832" s="4">
        <v>60</v>
      </c>
      <c r="H5832" s="4">
        <f t="shared" si="274"/>
        <v>8.4473361789639636</v>
      </c>
      <c r="M5832" s="6">
        <v>0.70899999999999996</v>
      </c>
      <c r="N5832" s="8">
        <f t="shared" si="275"/>
        <v>0.33268705160469825</v>
      </c>
    </row>
    <row r="5833" spans="1:14" x14ac:dyDescent="0.35">
      <c r="A5833" s="4">
        <v>4</v>
      </c>
      <c r="B5833" s="4">
        <f t="shared" si="273"/>
        <v>-5.2615367038240336E-3</v>
      </c>
      <c r="G5833" s="4">
        <v>63</v>
      </c>
      <c r="H5833" s="4">
        <f t="shared" si="274"/>
        <v>9.7788475441731553</v>
      </c>
      <c r="M5833" s="6">
        <v>0.53400000000000003</v>
      </c>
      <c r="N5833" s="8">
        <f t="shared" si="275"/>
        <v>-0.13016323658793552</v>
      </c>
    </row>
    <row r="5834" spans="1:14" x14ac:dyDescent="0.35">
      <c r="A5834" s="4">
        <v>1</v>
      </c>
      <c r="B5834" s="4">
        <f t="shared" si="273"/>
        <v>-0.3718571701143138</v>
      </c>
      <c r="G5834" s="4">
        <v>73</v>
      </c>
      <c r="H5834" s="4">
        <f t="shared" si="274"/>
        <v>15.213691566351965</v>
      </c>
      <c r="M5834" s="6">
        <v>0.84699999999999998</v>
      </c>
      <c r="N5834" s="8">
        <f t="shared" si="275"/>
        <v>4.4026027913210513</v>
      </c>
    </row>
    <row r="5835" spans="1:14" x14ac:dyDescent="0.35">
      <c r="A5835" s="4">
        <v>4</v>
      </c>
      <c r="B5835" s="4">
        <f t="shared" si="273"/>
        <v>-5.2615367038240336E-3</v>
      </c>
      <c r="G5835" s="4">
        <v>16</v>
      </c>
      <c r="H5835" s="4">
        <f t="shared" si="274"/>
        <v>0.16018652309739073</v>
      </c>
      <c r="M5835" s="6">
        <v>0.48499999999999999</v>
      </c>
      <c r="N5835" s="8">
        <f t="shared" si="275"/>
        <v>-0.59845673535895438</v>
      </c>
    </row>
    <row r="5836" spans="1:14" x14ac:dyDescent="0.35">
      <c r="A5836" s="4">
        <v>11</v>
      </c>
      <c r="B5836" s="4">
        <f t="shared" si="273"/>
        <v>1.3242916585882474</v>
      </c>
      <c r="G5836" s="4">
        <v>42</v>
      </c>
      <c r="H5836" s="4">
        <f t="shared" si="274"/>
        <v>2.8974363093846387</v>
      </c>
      <c r="M5836" s="6">
        <v>0.34699999999999998</v>
      </c>
      <c r="N5836" s="8">
        <f t="shared" si="275"/>
        <v>-5.7234435575235212</v>
      </c>
    </row>
    <row r="5837" spans="1:14" x14ac:dyDescent="0.35">
      <c r="A5837" s="4">
        <v>10</v>
      </c>
      <c r="B5837" s="4">
        <f t="shared" si="273"/>
        <v>0.76964184735633479</v>
      </c>
      <c r="G5837" s="4">
        <v>13</v>
      </c>
      <c r="H5837" s="4">
        <f t="shared" si="274"/>
        <v>8.592035919066586E-2</v>
      </c>
      <c r="M5837" s="6">
        <v>0.67300000000000004</v>
      </c>
      <c r="N5837" s="8">
        <f t="shared" si="275"/>
        <v>8.8786086516453769E-2</v>
      </c>
    </row>
    <row r="5838" spans="1:14" x14ac:dyDescent="0.35">
      <c r="A5838" s="4">
        <v>2</v>
      </c>
      <c r="B5838" s="4">
        <f t="shared" si="273"/>
        <v>-0.15518246266652197</v>
      </c>
      <c r="G5838" s="4">
        <v>14</v>
      </c>
      <c r="H5838" s="4">
        <f t="shared" si="274"/>
        <v>0.1073124559031348</v>
      </c>
      <c r="M5838" s="6">
        <v>0.71099999999999997</v>
      </c>
      <c r="N5838" s="8">
        <f t="shared" si="275"/>
        <v>0.35282939338301084</v>
      </c>
    </row>
    <row r="5839" spans="1:14" x14ac:dyDescent="0.35">
      <c r="A5839" s="4">
        <v>4</v>
      </c>
      <c r="B5839" s="4">
        <f t="shared" si="273"/>
        <v>-5.2615367038240336E-3</v>
      </c>
      <c r="G5839" s="4">
        <v>15</v>
      </c>
      <c r="H5839" s="4">
        <f t="shared" si="274"/>
        <v>0.13198962779631193</v>
      </c>
      <c r="M5839" s="6">
        <v>0.74199999999999999</v>
      </c>
      <c r="N5839" s="8">
        <f t="shared" si="275"/>
        <v>0.77651361118399553</v>
      </c>
    </row>
    <row r="5840" spans="1:14" x14ac:dyDescent="0.35">
      <c r="A5840" s="4">
        <v>13</v>
      </c>
      <c r="B5840" s="4">
        <f t="shared" si="273"/>
        <v>3.1223759862323677</v>
      </c>
      <c r="G5840" s="4">
        <v>28</v>
      </c>
      <c r="H5840" s="4">
        <f t="shared" si="274"/>
        <v>0.85849964722507843</v>
      </c>
      <c r="M5840" s="6">
        <v>0.41399999999999998</v>
      </c>
      <c r="N5840" s="8">
        <f t="shared" si="275"/>
        <v>-2.3496992386296824</v>
      </c>
    </row>
    <row r="5841" spans="1:14" x14ac:dyDescent="0.35">
      <c r="A5841" s="4">
        <v>9</v>
      </c>
      <c r="B5841" s="4">
        <f t="shared" si="273"/>
        <v>0.39657640974683322</v>
      </c>
      <c r="G5841" s="4">
        <v>12</v>
      </c>
      <c r="H5841" s="4">
        <f t="shared" si="274"/>
        <v>6.7578689431711705E-2</v>
      </c>
      <c r="M5841" s="6">
        <v>0.52700000000000002</v>
      </c>
      <c r="N5841" s="8">
        <f t="shared" si="275"/>
        <v>-0.17075049820568045</v>
      </c>
    </row>
    <row r="5842" spans="1:14" x14ac:dyDescent="0.35">
      <c r="A5842" s="4">
        <v>3</v>
      </c>
      <c r="B5842" s="4">
        <f t="shared" si="273"/>
        <v>-4.4986550222447359E-2</v>
      </c>
      <c r="G5842" s="4">
        <v>0</v>
      </c>
      <c r="H5842" s="4">
        <f t="shared" si="274"/>
        <v>0</v>
      </c>
      <c r="M5842" s="6">
        <v>0.873</v>
      </c>
      <c r="N5842" s="8">
        <f t="shared" si="275"/>
        <v>6.0008599511082359</v>
      </c>
    </row>
    <row r="5843" spans="1:14" x14ac:dyDescent="0.35">
      <c r="A5843" s="4">
        <v>5</v>
      </c>
      <c r="B5843" s="4">
        <f t="shared" si="273"/>
        <v>4.7396761401866345E-7</v>
      </c>
      <c r="G5843" s="4">
        <v>0</v>
      </c>
      <c r="H5843" s="4">
        <f t="shared" si="274"/>
        <v>0</v>
      </c>
      <c r="M5843" s="6">
        <v>0.83799999999999997</v>
      </c>
      <c r="N5843" s="8">
        <f t="shared" si="275"/>
        <v>3.9238756479864891</v>
      </c>
    </row>
    <row r="5844" spans="1:14" x14ac:dyDescent="0.35">
      <c r="A5844" s="4">
        <v>2</v>
      </c>
      <c r="B5844" s="4">
        <f t="shared" si="273"/>
        <v>-0.15518246266652197</v>
      </c>
      <c r="G5844" s="4">
        <v>75</v>
      </c>
      <c r="H5844" s="4">
        <f t="shared" si="274"/>
        <v>16.498703474538985</v>
      </c>
      <c r="M5844" s="6">
        <v>0.49099999999999999</v>
      </c>
      <c r="N5844" s="8">
        <f t="shared" si="275"/>
        <v>-0.5150322410111644</v>
      </c>
    </row>
    <row r="5845" spans="1:14" x14ac:dyDescent="0.35">
      <c r="A5845" s="4">
        <v>9</v>
      </c>
      <c r="B5845" s="4">
        <f t="shared" si="273"/>
        <v>0.39657640974683322</v>
      </c>
      <c r="G5845" s="4">
        <v>45</v>
      </c>
      <c r="H5845" s="4">
        <f t="shared" si="274"/>
        <v>3.5637199505004213</v>
      </c>
      <c r="M5845" s="6">
        <v>0.188</v>
      </c>
      <c r="N5845" s="8">
        <f t="shared" si="275"/>
        <v>-23.857499318920283</v>
      </c>
    </row>
    <row r="5846" spans="1:14" x14ac:dyDescent="0.35">
      <c r="A5846" s="4">
        <v>1</v>
      </c>
      <c r="B5846" s="4">
        <f t="shared" si="273"/>
        <v>-0.3718571701143138</v>
      </c>
      <c r="G5846" s="4">
        <v>0</v>
      </c>
      <c r="H5846" s="4">
        <f t="shared" si="274"/>
        <v>0</v>
      </c>
      <c r="M5846" s="6">
        <v>0.68300000000000005</v>
      </c>
      <c r="N5846" s="8">
        <f t="shared" si="275"/>
        <v>0.13632931512828159</v>
      </c>
    </row>
    <row r="5847" spans="1:14" x14ac:dyDescent="0.35">
      <c r="A5847" s="4">
        <v>4</v>
      </c>
      <c r="B5847" s="4">
        <f t="shared" si="273"/>
        <v>-5.2615367038240336E-3</v>
      </c>
      <c r="G5847" s="4">
        <v>26</v>
      </c>
      <c r="H5847" s="4">
        <f t="shared" si="274"/>
        <v>0.68736287352532688</v>
      </c>
      <c r="M5847" s="6">
        <v>0.72099999999999997</v>
      </c>
      <c r="N5847" s="8">
        <f t="shared" si="275"/>
        <v>0.46580577855570798</v>
      </c>
    </row>
    <row r="5848" spans="1:14" x14ac:dyDescent="0.35">
      <c r="A5848" s="4">
        <v>1</v>
      </c>
      <c r="B5848" s="4">
        <f t="shared" si="273"/>
        <v>-0.3718571701143138</v>
      </c>
      <c r="G5848" s="4">
        <v>49</v>
      </c>
      <c r="H5848" s="4">
        <f t="shared" si="274"/>
        <v>4.6010215468469022</v>
      </c>
      <c r="M5848" s="6">
        <v>0.63100000000000001</v>
      </c>
      <c r="N5848" s="8">
        <f t="shared" si="275"/>
        <v>3.9583659180524458E-3</v>
      </c>
    </row>
    <row r="5849" spans="1:14" x14ac:dyDescent="0.35">
      <c r="A5849" s="4">
        <v>2</v>
      </c>
      <c r="B5849" s="4">
        <f t="shared" si="273"/>
        <v>-0.15518246266652197</v>
      </c>
      <c r="G5849" s="4">
        <v>45</v>
      </c>
      <c r="H5849" s="4">
        <f t="shared" si="274"/>
        <v>3.5637199505004213</v>
      </c>
      <c r="M5849" s="6">
        <v>0.73899999999999999</v>
      </c>
      <c r="N5849" s="8">
        <f t="shared" si="275"/>
        <v>0.72554638786525327</v>
      </c>
    </row>
    <row r="5850" spans="1:14" x14ac:dyDescent="0.35">
      <c r="A5850" s="4">
        <v>1</v>
      </c>
      <c r="B5850" s="4">
        <f t="shared" si="273"/>
        <v>-0.3718571701143138</v>
      </c>
      <c r="G5850" s="4">
        <v>68</v>
      </c>
      <c r="H5850" s="4">
        <f t="shared" si="274"/>
        <v>12.296818562148129</v>
      </c>
      <c r="M5850" s="6">
        <v>0.33400000000000002</v>
      </c>
      <c r="N5850" s="8">
        <f t="shared" si="275"/>
        <v>-6.6222452975292292</v>
      </c>
    </row>
    <row r="5851" spans="1:14" x14ac:dyDescent="0.35">
      <c r="A5851" s="4">
        <v>3</v>
      </c>
      <c r="B5851" s="4">
        <f t="shared" si="273"/>
        <v>-4.4986550222447359E-2</v>
      </c>
      <c r="G5851" s="4">
        <v>67</v>
      </c>
      <c r="H5851" s="4">
        <f t="shared" si="274"/>
        <v>11.762250792563604</v>
      </c>
      <c r="M5851" s="6">
        <v>0.69599999999999995</v>
      </c>
      <c r="N5851" s="8">
        <f t="shared" si="275"/>
        <v>0.22012126474077942</v>
      </c>
    </row>
    <row r="5852" spans="1:14" x14ac:dyDescent="0.35">
      <c r="A5852" s="4">
        <v>5</v>
      </c>
      <c r="B5852" s="4">
        <f t="shared" si="273"/>
        <v>4.7396761401866345E-7</v>
      </c>
      <c r="G5852" s="4">
        <v>38</v>
      </c>
      <c r="H5852" s="4">
        <f t="shared" si="274"/>
        <v>2.1459362537597708</v>
      </c>
      <c r="M5852" s="6">
        <v>0.56599999999999995</v>
      </c>
      <c r="N5852" s="8">
        <f t="shared" si="275"/>
        <v>-2.3743122084401914E-2</v>
      </c>
    </row>
    <row r="5853" spans="1:14" x14ac:dyDescent="0.35">
      <c r="A5853" s="4">
        <v>5</v>
      </c>
      <c r="B5853" s="4">
        <f t="shared" si="273"/>
        <v>4.7396761401866345E-7</v>
      </c>
      <c r="G5853" s="4">
        <v>54</v>
      </c>
      <c r="H5853" s="4">
        <f t="shared" si="274"/>
        <v>6.158108074464729</v>
      </c>
      <c r="M5853" s="6">
        <v>0.85099999999999998</v>
      </c>
      <c r="N5853" s="8">
        <f t="shared" si="275"/>
        <v>4.6273028357254438</v>
      </c>
    </row>
    <row r="5854" spans="1:14" x14ac:dyDescent="0.35">
      <c r="A5854" s="4">
        <v>3</v>
      </c>
      <c r="B5854" s="4">
        <f t="shared" si="273"/>
        <v>-4.4986550222447359E-2</v>
      </c>
      <c r="G5854" s="4">
        <v>62</v>
      </c>
      <c r="H5854" s="4">
        <f t="shared" si="274"/>
        <v>9.3205404484264971</v>
      </c>
      <c r="M5854" s="6">
        <v>0.76600000000000001</v>
      </c>
      <c r="N5854" s="8">
        <f t="shared" si="275"/>
        <v>1.2726110674592019</v>
      </c>
    </row>
    <row r="5855" spans="1:14" x14ac:dyDescent="0.35">
      <c r="A5855" s="4">
        <v>8</v>
      </c>
      <c r="B5855" s="4">
        <f t="shared" si="273"/>
        <v>0.16908744968147643</v>
      </c>
      <c r="G5855" s="4">
        <v>50</v>
      </c>
      <c r="H5855" s="4">
        <f t="shared" si="274"/>
        <v>4.8885047331967373</v>
      </c>
      <c r="M5855" s="6">
        <v>0.68899999999999995</v>
      </c>
      <c r="N5855" s="8">
        <f t="shared" si="275"/>
        <v>0.17169771294364591</v>
      </c>
    </row>
    <row r="5856" spans="1:14" x14ac:dyDescent="0.35">
      <c r="A5856" s="4">
        <v>8</v>
      </c>
      <c r="B5856" s="4">
        <f t="shared" si="273"/>
        <v>0.16908744968147643</v>
      </c>
      <c r="G5856" s="4">
        <v>14</v>
      </c>
      <c r="H5856" s="4">
        <f t="shared" si="274"/>
        <v>0.1073124559031348</v>
      </c>
      <c r="M5856" s="6">
        <v>0.52100000000000002</v>
      </c>
      <c r="N5856" s="8">
        <f t="shared" si="275"/>
        <v>-0.21161556116650754</v>
      </c>
    </row>
    <row r="5857" spans="1:14" x14ac:dyDescent="0.35">
      <c r="A5857" s="4">
        <v>2</v>
      </c>
      <c r="B5857" s="4">
        <f t="shared" si="273"/>
        <v>-0.15518246266652197</v>
      </c>
      <c r="G5857" s="4">
        <v>17</v>
      </c>
      <c r="H5857" s="4">
        <f t="shared" si="274"/>
        <v>0.19213779003356452</v>
      </c>
      <c r="M5857" s="6">
        <v>0.73099999999999998</v>
      </c>
      <c r="N5857" s="8">
        <f t="shared" si="275"/>
        <v>0.60064091604344916</v>
      </c>
    </row>
    <row r="5858" spans="1:14" x14ac:dyDescent="0.35">
      <c r="A5858" s="4">
        <v>10</v>
      </c>
      <c r="B5858" s="4">
        <f t="shared" si="273"/>
        <v>0.76964184735633479</v>
      </c>
      <c r="G5858" s="4">
        <v>76</v>
      </c>
      <c r="H5858" s="4">
        <f t="shared" si="274"/>
        <v>17.167490030078167</v>
      </c>
      <c r="M5858" s="6">
        <v>0.67100000000000004</v>
      </c>
      <c r="N5858" s="8">
        <f t="shared" si="275"/>
        <v>8.0848870938500308E-2</v>
      </c>
    </row>
    <row r="5859" spans="1:14" x14ac:dyDescent="0.35">
      <c r="A5859" s="4">
        <v>3</v>
      </c>
      <c r="B5859" s="4">
        <f t="shared" si="273"/>
        <v>-4.4986550222447359E-2</v>
      </c>
      <c r="G5859" s="4">
        <v>71</v>
      </c>
      <c r="H5859" s="4">
        <f t="shared" si="274"/>
        <v>13.997196940505422</v>
      </c>
      <c r="M5859" s="6">
        <v>0.36499999999999999</v>
      </c>
      <c r="N5859" s="8">
        <f t="shared" si="275"/>
        <v>-4.6187779052310107</v>
      </c>
    </row>
    <row r="5860" spans="1:14" x14ac:dyDescent="0.35">
      <c r="A5860" s="4">
        <v>13</v>
      </c>
      <c r="B5860" s="4">
        <f t="shared" si="273"/>
        <v>3.1223759862323677</v>
      </c>
      <c r="G5860" s="4">
        <v>0</v>
      </c>
      <c r="H5860" s="4">
        <f t="shared" si="274"/>
        <v>0</v>
      </c>
      <c r="M5860" s="6">
        <v>0.92100000000000004</v>
      </c>
      <c r="N5860" s="8">
        <f t="shared" si="275"/>
        <v>9.8867280442954115</v>
      </c>
    </row>
    <row r="5861" spans="1:14" x14ac:dyDescent="0.35">
      <c r="A5861" s="4">
        <v>2</v>
      </c>
      <c r="B5861" s="4">
        <f t="shared" si="273"/>
        <v>-0.15518246266652197</v>
      </c>
      <c r="G5861" s="4">
        <v>2</v>
      </c>
      <c r="H5861" s="4">
        <f t="shared" si="274"/>
        <v>3.1286430292459127E-4</v>
      </c>
      <c r="M5861" s="6">
        <v>0.45</v>
      </c>
      <c r="N5861" s="8">
        <f t="shared" si="275"/>
        <v>-1.2690070034782408</v>
      </c>
    </row>
    <row r="5862" spans="1:14" x14ac:dyDescent="0.35">
      <c r="A5862" s="4">
        <v>1</v>
      </c>
      <c r="B5862" s="4">
        <f t="shared" si="273"/>
        <v>-0.3718571701143138</v>
      </c>
      <c r="G5862" s="4">
        <v>1</v>
      </c>
      <c r="H5862" s="4">
        <f t="shared" si="274"/>
        <v>3.9108037865573909E-5</v>
      </c>
      <c r="M5862" s="6">
        <v>0.27400000000000002</v>
      </c>
      <c r="N5862" s="8">
        <f t="shared" si="275"/>
        <v>-11.99656151116724</v>
      </c>
    </row>
    <row r="5863" spans="1:14" x14ac:dyDescent="0.35">
      <c r="A5863" s="4">
        <v>1</v>
      </c>
      <c r="B5863" s="4">
        <f t="shared" si="273"/>
        <v>-0.3718571701143138</v>
      </c>
      <c r="G5863" s="4">
        <v>15</v>
      </c>
      <c r="H5863" s="4">
        <f t="shared" si="274"/>
        <v>0.13198962779631193</v>
      </c>
      <c r="M5863" s="6">
        <v>0.69099999999999995</v>
      </c>
      <c r="N5863" s="8">
        <f t="shared" si="275"/>
        <v>0.18472037900191562</v>
      </c>
    </row>
    <row r="5864" spans="1:14" x14ac:dyDescent="0.35">
      <c r="A5864" s="4">
        <v>1</v>
      </c>
      <c r="B5864" s="4">
        <f t="shared" si="273"/>
        <v>-0.3718571701143138</v>
      </c>
      <c r="G5864" s="4">
        <v>0</v>
      </c>
      <c r="H5864" s="4">
        <f t="shared" si="274"/>
        <v>0</v>
      </c>
      <c r="M5864" s="6">
        <v>0.22800000000000001</v>
      </c>
      <c r="N5864" s="8">
        <f t="shared" si="275"/>
        <v>-17.66865324503333</v>
      </c>
    </row>
    <row r="5865" spans="1:14" x14ac:dyDescent="0.35">
      <c r="A5865" s="4">
        <v>1</v>
      </c>
      <c r="B5865" s="4">
        <f t="shared" si="273"/>
        <v>-0.3718571701143138</v>
      </c>
      <c r="G5865" s="4">
        <v>0</v>
      </c>
      <c r="H5865" s="4">
        <f t="shared" si="274"/>
        <v>0</v>
      </c>
      <c r="M5865" s="6">
        <v>0.63600000000000001</v>
      </c>
      <c r="N5865" s="8">
        <f t="shared" si="275"/>
        <v>7.1294051916223561E-3</v>
      </c>
    </row>
    <row r="5866" spans="1:14" x14ac:dyDescent="0.35">
      <c r="A5866" s="4">
        <v>10</v>
      </c>
      <c r="B5866" s="4">
        <f t="shared" si="273"/>
        <v>0.76964184735633479</v>
      </c>
      <c r="G5866" s="4">
        <v>0</v>
      </c>
      <c r="H5866" s="4">
        <f t="shared" si="274"/>
        <v>0</v>
      </c>
      <c r="M5866" s="6">
        <v>0.51400000000000001</v>
      </c>
      <c r="N5866" s="8">
        <f t="shared" si="275"/>
        <v>-0.26696649444840559</v>
      </c>
    </row>
    <row r="5867" spans="1:14" x14ac:dyDescent="0.35">
      <c r="A5867" s="4">
        <v>2</v>
      </c>
      <c r="B5867" s="4">
        <f t="shared" si="273"/>
        <v>-0.15518246266652197</v>
      </c>
      <c r="G5867" s="4">
        <v>35</v>
      </c>
      <c r="H5867" s="4">
        <f t="shared" si="274"/>
        <v>1.6767571234864804</v>
      </c>
      <c r="M5867" s="6">
        <v>0.40200000000000002</v>
      </c>
      <c r="N5867" s="8">
        <f t="shared" si="275"/>
        <v>-2.8134420581281825</v>
      </c>
    </row>
    <row r="5868" spans="1:14" x14ac:dyDescent="0.35">
      <c r="A5868" s="4">
        <v>1</v>
      </c>
      <c r="B5868" s="4">
        <f t="shared" si="273"/>
        <v>-0.3718571701143138</v>
      </c>
      <c r="G5868" s="4">
        <v>58</v>
      </c>
      <c r="H5868" s="4">
        <f t="shared" si="274"/>
        <v>7.6304474840278536</v>
      </c>
      <c r="M5868" s="6">
        <v>0.59199999999999997</v>
      </c>
      <c r="N5868" s="8">
        <f t="shared" si="275"/>
        <v>-1.3012868720779327E-3</v>
      </c>
    </row>
    <row r="5869" spans="1:14" x14ac:dyDescent="0.35">
      <c r="A5869" s="4">
        <v>10</v>
      </c>
      <c r="B5869" s="4">
        <f t="shared" si="273"/>
        <v>0.76964184735633479</v>
      </c>
      <c r="G5869" s="4">
        <v>49</v>
      </c>
      <c r="H5869" s="4">
        <f t="shared" si="274"/>
        <v>4.6010215468469022</v>
      </c>
      <c r="M5869" s="6">
        <v>0.61399999999999999</v>
      </c>
      <c r="N5869" s="8">
        <f t="shared" si="275"/>
        <v>7.222365678113557E-5</v>
      </c>
    </row>
    <row r="5870" spans="1:14" x14ac:dyDescent="0.35">
      <c r="A5870" s="4">
        <v>2</v>
      </c>
      <c r="B5870" s="4">
        <f t="shared" si="273"/>
        <v>-0.15518246266652197</v>
      </c>
      <c r="G5870" s="4">
        <v>83</v>
      </c>
      <c r="H5870" s="4">
        <f t="shared" si="274"/>
        <v>22.361467647042904</v>
      </c>
      <c r="M5870" s="6">
        <v>0.44600000000000001</v>
      </c>
      <c r="N5870" s="8">
        <f t="shared" si="275"/>
        <v>-1.367895795514565</v>
      </c>
    </row>
    <row r="5871" spans="1:14" x14ac:dyDescent="0.35">
      <c r="A5871" s="4">
        <v>4</v>
      </c>
      <c r="B5871" s="4">
        <f t="shared" si="273"/>
        <v>-5.2615367038240336E-3</v>
      </c>
      <c r="G5871" s="4">
        <v>64</v>
      </c>
      <c r="H5871" s="4">
        <f t="shared" si="274"/>
        <v>10.251937478233007</v>
      </c>
      <c r="M5871" s="6">
        <v>0.59799999999999998</v>
      </c>
      <c r="N5871" s="8">
        <f t="shared" si="275"/>
        <v>-3.1502279422650762E-4</v>
      </c>
    </row>
    <row r="5872" spans="1:14" x14ac:dyDescent="0.35">
      <c r="A5872" s="4">
        <v>2</v>
      </c>
      <c r="B5872" s="4">
        <f t="shared" si="273"/>
        <v>-0.15518246266652197</v>
      </c>
      <c r="G5872" s="4">
        <v>69</v>
      </c>
      <c r="H5872" s="4">
        <f t="shared" si="274"/>
        <v>12.847342411181817</v>
      </c>
      <c r="M5872" s="6">
        <v>0.76</v>
      </c>
      <c r="N5872" s="8">
        <f t="shared" si="275"/>
        <v>1.1331293704268337</v>
      </c>
    </row>
    <row r="5873" spans="1:14" x14ac:dyDescent="0.35">
      <c r="A5873" s="4">
        <v>2</v>
      </c>
      <c r="B5873" s="4">
        <f t="shared" si="273"/>
        <v>-0.15518246266652197</v>
      </c>
      <c r="G5873" s="4">
        <v>0</v>
      </c>
      <c r="H5873" s="4">
        <f t="shared" si="274"/>
        <v>0</v>
      </c>
      <c r="M5873" s="6">
        <v>0.878</v>
      </c>
      <c r="N5873" s="8">
        <f t="shared" si="275"/>
        <v>6.3468811252083404</v>
      </c>
    </row>
    <row r="5874" spans="1:14" x14ac:dyDescent="0.35">
      <c r="A5874" s="4">
        <v>3</v>
      </c>
      <c r="B5874" s="4">
        <f t="shared" si="273"/>
        <v>-4.4986550222447359E-2</v>
      </c>
      <c r="G5874" s="4">
        <v>38</v>
      </c>
      <c r="H5874" s="4">
        <f t="shared" si="274"/>
        <v>2.1459362537597708</v>
      </c>
      <c r="M5874" s="6">
        <v>0.438</v>
      </c>
      <c r="N5874" s="8">
        <f t="shared" si="275"/>
        <v>-1.58082215172843</v>
      </c>
    </row>
    <row r="5875" spans="1:14" x14ac:dyDescent="0.35">
      <c r="A5875" s="4">
        <v>3</v>
      </c>
      <c r="B5875" s="4">
        <f t="shared" si="273"/>
        <v>-4.4986550222447359E-2</v>
      </c>
      <c r="G5875" s="4">
        <v>67</v>
      </c>
      <c r="H5875" s="4">
        <f t="shared" si="274"/>
        <v>11.762250792563604</v>
      </c>
      <c r="M5875" s="6">
        <v>0.63900000000000001</v>
      </c>
      <c r="N5875" s="8">
        <f t="shared" si="275"/>
        <v>9.667826281495772E-3</v>
      </c>
    </row>
    <row r="5876" spans="1:14" x14ac:dyDescent="0.35">
      <c r="A5876" s="4">
        <v>2</v>
      </c>
      <c r="B5876" s="4">
        <f t="shared" si="273"/>
        <v>-0.15518246266652197</v>
      </c>
      <c r="G5876" s="4">
        <v>81</v>
      </c>
      <c r="H5876" s="4">
        <f t="shared" si="274"/>
        <v>20.783614751318456</v>
      </c>
      <c r="M5876" s="6">
        <v>0.91100000000000003</v>
      </c>
      <c r="N5876" s="8">
        <f t="shared" si="275"/>
        <v>8.9692828162323277</v>
      </c>
    </row>
    <row r="5877" spans="1:14" x14ac:dyDescent="0.35">
      <c r="A5877" s="4">
        <v>2</v>
      </c>
      <c r="B5877" s="4">
        <f t="shared" si="273"/>
        <v>-0.15518246266652197</v>
      </c>
      <c r="G5877" s="4">
        <v>0</v>
      </c>
      <c r="H5877" s="4">
        <f t="shared" si="274"/>
        <v>0</v>
      </c>
      <c r="M5877" s="6">
        <v>0.91400000000000003</v>
      </c>
      <c r="N5877" s="8">
        <f t="shared" si="275"/>
        <v>9.2382766735953279</v>
      </c>
    </row>
    <row r="5878" spans="1:14" x14ac:dyDescent="0.35">
      <c r="A5878" s="4">
        <v>15</v>
      </c>
      <c r="B5878" s="4">
        <f t="shared" si="273"/>
        <v>6.0788925613053229</v>
      </c>
      <c r="G5878" s="4">
        <v>33</v>
      </c>
      <c r="H5878" s="4">
        <f t="shared" si="274"/>
        <v>1.4054255567751295</v>
      </c>
      <c r="M5878" s="6">
        <v>0.223</v>
      </c>
      <c r="N5878" s="8">
        <f t="shared" si="275"/>
        <v>-18.375457995395372</v>
      </c>
    </row>
    <row r="5879" spans="1:14" x14ac:dyDescent="0.35">
      <c r="A5879" s="4">
        <v>16</v>
      </c>
      <c r="B5879" s="4">
        <f t="shared" si="273"/>
        <v>8.0815826818232797</v>
      </c>
      <c r="G5879" s="4">
        <v>47</v>
      </c>
      <c r="H5879" s="4">
        <f t="shared" si="274"/>
        <v>4.0603138153174791</v>
      </c>
      <c r="M5879" s="6">
        <v>0.192</v>
      </c>
      <c r="N5879" s="8">
        <f t="shared" si="275"/>
        <v>-23.182208779047251</v>
      </c>
    </row>
    <row r="5880" spans="1:14" x14ac:dyDescent="0.35">
      <c r="A5880" s="4">
        <v>6</v>
      </c>
      <c r="B5880" s="4">
        <f t="shared" si="273"/>
        <v>6.8073778701327808E-3</v>
      </c>
      <c r="G5880" s="4">
        <v>50</v>
      </c>
      <c r="H5880" s="4">
        <f t="shared" si="274"/>
        <v>4.8885047331967373</v>
      </c>
      <c r="M5880" s="6">
        <v>0.73</v>
      </c>
      <c r="N5880" s="8">
        <f t="shared" si="275"/>
        <v>0.58611866437100968</v>
      </c>
    </row>
    <row r="5881" spans="1:14" x14ac:dyDescent="0.35">
      <c r="A5881" s="4">
        <v>4</v>
      </c>
      <c r="B5881" s="4">
        <f t="shared" si="273"/>
        <v>-5.2615367038240336E-3</v>
      </c>
      <c r="G5881" s="4">
        <v>45</v>
      </c>
      <c r="H5881" s="4">
        <f t="shared" si="274"/>
        <v>3.5637199505004213</v>
      </c>
      <c r="M5881" s="6">
        <v>0.61799999999999999</v>
      </c>
      <c r="N5881" s="8">
        <f t="shared" si="275"/>
        <v>3.2946010682722361E-4</v>
      </c>
    </row>
    <row r="5882" spans="1:14" x14ac:dyDescent="0.35">
      <c r="A5882" s="4">
        <v>3</v>
      </c>
      <c r="B5882" s="4">
        <f t="shared" si="273"/>
        <v>-4.4986550222447359E-2</v>
      </c>
      <c r="G5882" s="4">
        <v>55</v>
      </c>
      <c r="H5882" s="4">
        <f t="shared" si="274"/>
        <v>6.5065997998848584</v>
      </c>
      <c r="M5882" s="6">
        <v>0.60799999999999998</v>
      </c>
      <c r="N5882" s="8">
        <f t="shared" si="275"/>
        <v>1.3420343207660652E-10</v>
      </c>
    </row>
    <row r="5883" spans="1:14" x14ac:dyDescent="0.35">
      <c r="A5883" s="4">
        <v>4</v>
      </c>
      <c r="B5883" s="4">
        <f t="shared" si="273"/>
        <v>-5.2615367038240336E-3</v>
      </c>
      <c r="G5883" s="4">
        <v>77</v>
      </c>
      <c r="H5883" s="4">
        <f t="shared" si="274"/>
        <v>17.854109850884047</v>
      </c>
      <c r="M5883" s="6">
        <v>0.64700000000000002</v>
      </c>
      <c r="N5883" s="8">
        <f t="shared" si="275"/>
        <v>1.9221846839715746E-2</v>
      </c>
    </row>
    <row r="5884" spans="1:14" x14ac:dyDescent="0.35">
      <c r="A5884" s="4">
        <v>1</v>
      </c>
      <c r="B5884" s="4">
        <f t="shared" si="273"/>
        <v>-0.3718571701143138</v>
      </c>
      <c r="G5884" s="4">
        <v>65</v>
      </c>
      <c r="H5884" s="4">
        <f t="shared" si="274"/>
        <v>10.740044898833231</v>
      </c>
      <c r="M5884" s="6">
        <v>0.66800000000000004</v>
      </c>
      <c r="N5884" s="8">
        <f t="shared" si="275"/>
        <v>6.9852699215132458E-2</v>
      </c>
    </row>
    <row r="5885" spans="1:14" x14ac:dyDescent="0.35">
      <c r="A5885" s="4">
        <v>2</v>
      </c>
      <c r="B5885" s="4">
        <f t="shared" si="273"/>
        <v>-0.15518246266652197</v>
      </c>
      <c r="G5885" s="4">
        <v>61</v>
      </c>
      <c r="H5885" s="4">
        <f t="shared" si="274"/>
        <v>8.8767815427658281</v>
      </c>
      <c r="M5885" s="6">
        <v>0.90100000000000002</v>
      </c>
      <c r="N5885" s="8">
        <f t="shared" si="275"/>
        <v>8.1104257201432421</v>
      </c>
    </row>
    <row r="5886" spans="1:14" x14ac:dyDescent="0.35">
      <c r="A5886" s="4">
        <v>2</v>
      </c>
      <c r="B5886" s="4">
        <f t="shared" si="273"/>
        <v>-0.15518246266652197</v>
      </c>
      <c r="G5886" s="4">
        <v>75</v>
      </c>
      <c r="H5886" s="4">
        <f t="shared" si="274"/>
        <v>16.498703474538985</v>
      </c>
      <c r="M5886" s="6">
        <v>0.65700000000000003</v>
      </c>
      <c r="N5886" s="8">
        <f t="shared" si="275"/>
        <v>3.8078623002657588E-2</v>
      </c>
    </row>
    <row r="5887" spans="1:14" x14ac:dyDescent="0.35">
      <c r="A5887" s="4">
        <v>5</v>
      </c>
      <c r="B5887" s="4">
        <f t="shared" si="273"/>
        <v>4.7396761401866345E-7</v>
      </c>
      <c r="G5887" s="4">
        <v>75</v>
      </c>
      <c r="H5887" s="4">
        <f t="shared" si="274"/>
        <v>16.498703474538985</v>
      </c>
      <c r="M5887" s="6">
        <v>0.81599999999999995</v>
      </c>
      <c r="N5887" s="8">
        <f t="shared" si="275"/>
        <v>2.9024614706225846</v>
      </c>
    </row>
    <row r="5888" spans="1:14" x14ac:dyDescent="0.35">
      <c r="A5888" s="4">
        <v>4</v>
      </c>
      <c r="B5888" s="4">
        <f t="shared" si="273"/>
        <v>-5.2615367038240336E-3</v>
      </c>
      <c r="G5888" s="4">
        <v>22</v>
      </c>
      <c r="H5888" s="4">
        <f t="shared" si="274"/>
        <v>0.41642238719263086</v>
      </c>
      <c r="M5888" s="6">
        <v>0.5</v>
      </c>
      <c r="N5888" s="8">
        <f t="shared" si="275"/>
        <v>-0.40502212515462666</v>
      </c>
    </row>
    <row r="5889" spans="1:14" x14ac:dyDescent="0.35">
      <c r="A5889" s="4">
        <v>7</v>
      </c>
      <c r="B5889" s="4">
        <f t="shared" si="273"/>
        <v>5.1167071081998236E-2</v>
      </c>
      <c r="G5889" s="4">
        <v>42</v>
      </c>
      <c r="H5889" s="4">
        <f t="shared" si="274"/>
        <v>2.8974363093846387</v>
      </c>
      <c r="M5889" s="6">
        <v>0.70699999999999996</v>
      </c>
      <c r="N5889" s="8">
        <f t="shared" si="275"/>
        <v>0.31332626990721746</v>
      </c>
    </row>
    <row r="5890" spans="1:14" x14ac:dyDescent="0.35">
      <c r="A5890" s="4">
        <v>3</v>
      </c>
      <c r="B5890" s="4">
        <f t="shared" ref="B5890:B5953" si="276">((A5890-E$3)/E$4)^3</f>
        <v>-4.4986550222447359E-2</v>
      </c>
      <c r="G5890" s="4">
        <v>64</v>
      </c>
      <c r="H5890" s="4">
        <f t="shared" ref="H5890:H5953" si="277">((G5890-K$3)/K$4)^3</f>
        <v>10.251937478233007</v>
      </c>
      <c r="M5890" s="6">
        <v>0.499</v>
      </c>
      <c r="N5890" s="8">
        <f t="shared" ref="N5890:N5953" si="278">((M5890-Q$3)/Q$4)^3</f>
        <v>-0.41638516373347717</v>
      </c>
    </row>
    <row r="5891" spans="1:14" x14ac:dyDescent="0.35">
      <c r="A5891" s="4">
        <v>1</v>
      </c>
      <c r="B5891" s="4">
        <f t="shared" si="276"/>
        <v>-0.3718571701143138</v>
      </c>
      <c r="G5891" s="4">
        <v>70</v>
      </c>
      <c r="H5891" s="4">
        <f t="shared" si="277"/>
        <v>13.414056987891843</v>
      </c>
      <c r="M5891" s="6">
        <v>0.52300000000000002</v>
      </c>
      <c r="N5891" s="8">
        <f t="shared" si="278"/>
        <v>-0.19734234341194942</v>
      </c>
    </row>
    <row r="5892" spans="1:14" x14ac:dyDescent="0.35">
      <c r="A5892" s="4">
        <v>6</v>
      </c>
      <c r="B5892" s="4">
        <f t="shared" si="276"/>
        <v>6.8073778701327808E-3</v>
      </c>
      <c r="G5892" s="4">
        <v>35</v>
      </c>
      <c r="H5892" s="4">
        <f t="shared" si="277"/>
        <v>1.6767571234864804</v>
      </c>
      <c r="M5892" s="6">
        <v>0.496</v>
      </c>
      <c r="N5892" s="8">
        <f t="shared" si="278"/>
        <v>-0.45174540965872373</v>
      </c>
    </row>
    <row r="5893" spans="1:14" x14ac:dyDescent="0.35">
      <c r="A5893" s="4">
        <v>7</v>
      </c>
      <c r="B5893" s="4">
        <f t="shared" si="276"/>
        <v>5.1167071081998236E-2</v>
      </c>
      <c r="G5893" s="4">
        <v>78</v>
      </c>
      <c r="H5893" s="4">
        <f t="shared" si="277"/>
        <v>18.558797585183829</v>
      </c>
      <c r="M5893" s="6">
        <v>0.624</v>
      </c>
      <c r="N5893" s="8">
        <f t="shared" si="278"/>
        <v>1.338245973621058E-3</v>
      </c>
    </row>
    <row r="5894" spans="1:14" x14ac:dyDescent="0.35">
      <c r="A5894" s="4">
        <v>4</v>
      </c>
      <c r="B5894" s="4">
        <f t="shared" si="276"/>
        <v>-5.2615367038240336E-3</v>
      </c>
      <c r="G5894" s="4">
        <v>53</v>
      </c>
      <c r="H5894" s="4">
        <f t="shared" si="277"/>
        <v>5.8222873533130457</v>
      </c>
      <c r="M5894" s="6">
        <v>0.745</v>
      </c>
      <c r="N5894" s="8">
        <f t="shared" si="278"/>
        <v>0.82981348288243606</v>
      </c>
    </row>
    <row r="5895" spans="1:14" x14ac:dyDescent="0.35">
      <c r="A5895" s="4">
        <v>4</v>
      </c>
      <c r="B5895" s="4">
        <f t="shared" si="276"/>
        <v>-5.2615367038240336E-3</v>
      </c>
      <c r="G5895" s="4">
        <v>69</v>
      </c>
      <c r="H5895" s="4">
        <f t="shared" si="277"/>
        <v>12.847342411181817</v>
      </c>
      <c r="M5895" s="6">
        <v>0.77800000000000002</v>
      </c>
      <c r="N5895" s="8">
        <f t="shared" si="278"/>
        <v>1.5849944577688613</v>
      </c>
    </row>
    <row r="5896" spans="1:14" x14ac:dyDescent="0.35">
      <c r="A5896" s="4">
        <v>3</v>
      </c>
      <c r="B5896" s="4">
        <f t="shared" si="276"/>
        <v>-4.4986550222447359E-2</v>
      </c>
      <c r="G5896" s="4">
        <v>85</v>
      </c>
      <c r="H5896" s="4">
        <f t="shared" si="277"/>
        <v>24.01722375419557</v>
      </c>
      <c r="M5896" s="6">
        <v>0.64300000000000002</v>
      </c>
      <c r="N5896" s="8">
        <f t="shared" si="278"/>
        <v>1.3902406528412025E-2</v>
      </c>
    </row>
    <row r="5897" spans="1:14" x14ac:dyDescent="0.35">
      <c r="A5897" s="4">
        <v>6</v>
      </c>
      <c r="B5897" s="4">
        <f t="shared" si="276"/>
        <v>6.8073778701327808E-3</v>
      </c>
      <c r="G5897" s="4">
        <v>65</v>
      </c>
      <c r="H5897" s="4">
        <f t="shared" si="277"/>
        <v>10.740044898833231</v>
      </c>
      <c r="M5897" s="6">
        <v>0.47299999999999998</v>
      </c>
      <c r="N5897" s="8">
        <f t="shared" si="278"/>
        <v>-0.79138732285711255</v>
      </c>
    </row>
    <row r="5898" spans="1:14" x14ac:dyDescent="0.35">
      <c r="A5898" s="4">
        <v>2</v>
      </c>
      <c r="B5898" s="4">
        <f t="shared" si="276"/>
        <v>-0.15518246266652197</v>
      </c>
      <c r="G5898" s="4">
        <v>65</v>
      </c>
      <c r="H5898" s="4">
        <f t="shared" si="277"/>
        <v>10.740044898833231</v>
      </c>
      <c r="M5898" s="6">
        <v>0.74199999999999999</v>
      </c>
      <c r="N5898" s="8">
        <f t="shared" si="278"/>
        <v>0.77651361118399553</v>
      </c>
    </row>
    <row r="5899" spans="1:14" x14ac:dyDescent="0.35">
      <c r="A5899" s="4">
        <v>4</v>
      </c>
      <c r="B5899" s="4">
        <f t="shared" si="276"/>
        <v>-5.2615367038240336E-3</v>
      </c>
      <c r="G5899" s="4">
        <v>41</v>
      </c>
      <c r="H5899" s="4">
        <f t="shared" si="277"/>
        <v>2.6953650777332196</v>
      </c>
      <c r="M5899" s="6">
        <v>0.42299999999999999</v>
      </c>
      <c r="N5899" s="8">
        <f t="shared" si="278"/>
        <v>-2.0375011464551127</v>
      </c>
    </row>
    <row r="5900" spans="1:14" x14ac:dyDescent="0.35">
      <c r="A5900" s="4">
        <v>2</v>
      </c>
      <c r="B5900" s="4">
        <f t="shared" si="276"/>
        <v>-0.15518246266652197</v>
      </c>
      <c r="G5900" s="4">
        <v>70</v>
      </c>
      <c r="H5900" s="4">
        <f t="shared" si="277"/>
        <v>13.414056987891843</v>
      </c>
      <c r="M5900" s="6">
        <v>0.59599999999999997</v>
      </c>
      <c r="N5900" s="8">
        <f t="shared" si="278"/>
        <v>-5.4640995618753364E-4</v>
      </c>
    </row>
    <row r="5901" spans="1:14" x14ac:dyDescent="0.35">
      <c r="A5901" s="4">
        <v>2</v>
      </c>
      <c r="B5901" s="4">
        <f t="shared" si="276"/>
        <v>-0.15518246266652197</v>
      </c>
      <c r="G5901" s="4">
        <v>0</v>
      </c>
      <c r="H5901" s="4">
        <f t="shared" si="277"/>
        <v>0</v>
      </c>
      <c r="M5901" s="6">
        <v>0.67</v>
      </c>
      <c r="N5901" s="8">
        <f t="shared" si="278"/>
        <v>7.7064126603481289E-2</v>
      </c>
    </row>
    <row r="5902" spans="1:14" x14ac:dyDescent="0.35">
      <c r="A5902" s="4">
        <v>3</v>
      </c>
      <c r="B5902" s="4">
        <f t="shared" si="276"/>
        <v>-4.4986550222447359E-2</v>
      </c>
      <c r="G5902" s="4">
        <v>0</v>
      </c>
      <c r="H5902" s="4">
        <f t="shared" si="277"/>
        <v>0</v>
      </c>
      <c r="M5902" s="6">
        <v>0.65500000000000003</v>
      </c>
      <c r="N5902" s="8">
        <f t="shared" si="278"/>
        <v>3.3610187718258848E-2</v>
      </c>
    </row>
    <row r="5903" spans="1:14" x14ac:dyDescent="0.35">
      <c r="A5903" s="4">
        <v>4</v>
      </c>
      <c r="B5903" s="4">
        <f t="shared" si="276"/>
        <v>-5.2615367038240336E-3</v>
      </c>
      <c r="G5903" s="4">
        <v>52</v>
      </c>
      <c r="H5903" s="4">
        <f t="shared" si="277"/>
        <v>5.498902988202615</v>
      </c>
      <c r="M5903" s="6">
        <v>0.65200000000000002</v>
      </c>
      <c r="N5903" s="8">
        <f t="shared" si="278"/>
        <v>2.7585211405798064E-2</v>
      </c>
    </row>
    <row r="5904" spans="1:14" x14ac:dyDescent="0.35">
      <c r="A5904" s="4">
        <v>9</v>
      </c>
      <c r="B5904" s="4">
        <f t="shared" si="276"/>
        <v>0.39657640974683322</v>
      </c>
      <c r="G5904" s="4">
        <v>0</v>
      </c>
      <c r="H5904" s="4">
        <f t="shared" si="277"/>
        <v>0</v>
      </c>
      <c r="M5904" s="6">
        <v>0.60399999999999998</v>
      </c>
      <c r="N5904" s="8">
        <f t="shared" si="278"/>
        <v>-1.9486468740160445E-5</v>
      </c>
    </row>
    <row r="5905" spans="1:14" x14ac:dyDescent="0.35">
      <c r="A5905" s="4">
        <v>2</v>
      </c>
      <c r="B5905" s="4">
        <f t="shared" si="276"/>
        <v>-0.15518246266652197</v>
      </c>
      <c r="G5905" s="4">
        <v>62</v>
      </c>
      <c r="H5905" s="4">
        <f t="shared" si="277"/>
        <v>9.3205404484264971</v>
      </c>
      <c r="M5905" s="6">
        <v>0.67500000000000004</v>
      </c>
      <c r="N5905" s="8">
        <f t="shared" si="278"/>
        <v>9.7226492139929011E-2</v>
      </c>
    </row>
    <row r="5906" spans="1:14" x14ac:dyDescent="0.35">
      <c r="A5906" s="4">
        <v>1</v>
      </c>
      <c r="B5906" s="4">
        <f t="shared" si="276"/>
        <v>-0.3718571701143138</v>
      </c>
      <c r="G5906" s="4">
        <v>15</v>
      </c>
      <c r="H5906" s="4">
        <f t="shared" si="277"/>
        <v>0.13198962779631193</v>
      </c>
      <c r="M5906" s="6">
        <v>0.69899999999999995</v>
      </c>
      <c r="N5906" s="8">
        <f t="shared" si="278"/>
        <v>0.24338944388637893</v>
      </c>
    </row>
    <row r="5907" spans="1:14" x14ac:dyDescent="0.35">
      <c r="A5907" s="4">
        <v>4</v>
      </c>
      <c r="B5907" s="4">
        <f t="shared" si="276"/>
        <v>-5.2615367038240336E-3</v>
      </c>
      <c r="G5907" s="4">
        <v>78</v>
      </c>
      <c r="H5907" s="4">
        <f t="shared" si="277"/>
        <v>18.558797585183829</v>
      </c>
      <c r="M5907" s="6">
        <v>0.65200000000000002</v>
      </c>
      <c r="N5907" s="8">
        <f t="shared" si="278"/>
        <v>2.7585211405798064E-2</v>
      </c>
    </row>
    <row r="5908" spans="1:14" x14ac:dyDescent="0.35">
      <c r="A5908" s="4">
        <v>3</v>
      </c>
      <c r="B5908" s="4">
        <f t="shared" si="276"/>
        <v>-4.4986550222447359E-2</v>
      </c>
      <c r="G5908" s="4">
        <v>57</v>
      </c>
      <c r="H5908" s="4">
        <f t="shared" si="277"/>
        <v>7.2425348564392262</v>
      </c>
      <c r="M5908" s="6">
        <v>0.59</v>
      </c>
      <c r="N5908" s="8">
        <f t="shared" si="278"/>
        <v>-1.8557066299306332E-3</v>
      </c>
    </row>
    <row r="5909" spans="1:14" x14ac:dyDescent="0.35">
      <c r="A5909" s="4">
        <v>4</v>
      </c>
      <c r="B5909" s="4">
        <f t="shared" si="276"/>
        <v>-5.2615367038240336E-3</v>
      </c>
      <c r="G5909" s="4">
        <v>0</v>
      </c>
      <c r="H5909" s="4">
        <f t="shared" si="277"/>
        <v>0</v>
      </c>
      <c r="M5909" s="6">
        <v>0.65400000000000003</v>
      </c>
      <c r="N5909" s="8">
        <f t="shared" si="278"/>
        <v>3.1513438524132152E-2</v>
      </c>
    </row>
    <row r="5910" spans="1:14" x14ac:dyDescent="0.35">
      <c r="A5910" s="4">
        <v>11</v>
      </c>
      <c r="B5910" s="4">
        <f t="shared" si="276"/>
        <v>1.3242916585882474</v>
      </c>
      <c r="G5910" s="4">
        <v>31</v>
      </c>
      <c r="H5910" s="4">
        <f t="shared" si="277"/>
        <v>1.1650675560533121</v>
      </c>
      <c r="M5910" s="6">
        <v>0.52500000000000002</v>
      </c>
      <c r="N5910" s="8">
        <f t="shared" si="278"/>
        <v>-0.18372581075899422</v>
      </c>
    </row>
    <row r="5911" spans="1:14" x14ac:dyDescent="0.35">
      <c r="A5911" s="4">
        <v>10</v>
      </c>
      <c r="B5911" s="4">
        <f t="shared" si="276"/>
        <v>0.76964184735633479</v>
      </c>
      <c r="G5911" s="4">
        <v>64</v>
      </c>
      <c r="H5911" s="4">
        <f t="shared" si="277"/>
        <v>10.251937478233007</v>
      </c>
      <c r="M5911" s="6">
        <v>0.63700000000000001</v>
      </c>
      <c r="N5911" s="8">
        <f t="shared" si="278"/>
        <v>7.9186961772787882E-3</v>
      </c>
    </row>
    <row r="5912" spans="1:14" x14ac:dyDescent="0.35">
      <c r="A5912" s="4">
        <v>1</v>
      </c>
      <c r="B5912" s="4">
        <f t="shared" si="276"/>
        <v>-0.3718571701143138</v>
      </c>
      <c r="G5912" s="4">
        <v>0</v>
      </c>
      <c r="H5912" s="4">
        <f t="shared" si="277"/>
        <v>0</v>
      </c>
      <c r="M5912" s="6">
        <v>0.70899999999999996</v>
      </c>
      <c r="N5912" s="8">
        <f t="shared" si="278"/>
        <v>0.33268705160469825</v>
      </c>
    </row>
    <row r="5913" spans="1:14" x14ac:dyDescent="0.35">
      <c r="A5913" s="4">
        <v>12</v>
      </c>
      <c r="B5913" s="4">
        <f t="shared" si="276"/>
        <v>2.0965337395208357</v>
      </c>
      <c r="G5913" s="4">
        <v>0</v>
      </c>
      <c r="H5913" s="4">
        <f t="shared" si="277"/>
        <v>0</v>
      </c>
      <c r="M5913" s="6">
        <v>0.748</v>
      </c>
      <c r="N5913" s="8">
        <f t="shared" si="278"/>
        <v>0.88549819734219537</v>
      </c>
    </row>
    <row r="5914" spans="1:14" x14ac:dyDescent="0.35">
      <c r="A5914" s="4">
        <v>1</v>
      </c>
      <c r="B5914" s="4">
        <f t="shared" si="276"/>
        <v>-0.3718571701143138</v>
      </c>
      <c r="G5914" s="4">
        <v>70</v>
      </c>
      <c r="H5914" s="4">
        <f t="shared" si="277"/>
        <v>13.414056987891843</v>
      </c>
      <c r="M5914" s="6">
        <v>0.73</v>
      </c>
      <c r="N5914" s="8">
        <f t="shared" si="278"/>
        <v>0.58611866437100968</v>
      </c>
    </row>
    <row r="5915" spans="1:14" x14ac:dyDescent="0.35">
      <c r="A5915" s="4">
        <v>4</v>
      </c>
      <c r="B5915" s="4">
        <f t="shared" si="276"/>
        <v>-5.2615367038240336E-3</v>
      </c>
      <c r="G5915" s="4">
        <v>42</v>
      </c>
      <c r="H5915" s="4">
        <f t="shared" si="277"/>
        <v>2.8974363093846387</v>
      </c>
      <c r="M5915" s="6">
        <v>0.753</v>
      </c>
      <c r="N5915" s="8">
        <f t="shared" si="278"/>
        <v>0.98374746787381828</v>
      </c>
    </row>
    <row r="5916" spans="1:14" x14ac:dyDescent="0.35">
      <c r="A5916" s="4">
        <v>3</v>
      </c>
      <c r="B5916" s="4">
        <f t="shared" si="276"/>
        <v>-4.4986550222447359E-2</v>
      </c>
      <c r="G5916" s="4">
        <v>68</v>
      </c>
      <c r="H5916" s="4">
        <f t="shared" si="277"/>
        <v>12.296818562148129</v>
      </c>
      <c r="M5916" s="6">
        <v>0.84</v>
      </c>
      <c r="N5916" s="8">
        <f t="shared" si="278"/>
        <v>4.0270964984972188</v>
      </c>
    </row>
    <row r="5917" spans="1:14" x14ac:dyDescent="0.35">
      <c r="A5917" s="4">
        <v>2</v>
      </c>
      <c r="B5917" s="4">
        <f t="shared" si="276"/>
        <v>-0.15518246266652197</v>
      </c>
      <c r="G5917" s="4">
        <v>74</v>
      </c>
      <c r="H5917" s="4">
        <f t="shared" si="277"/>
        <v>15.847515536039316</v>
      </c>
      <c r="M5917" s="6">
        <v>0.51400000000000001</v>
      </c>
      <c r="N5917" s="8">
        <f t="shared" si="278"/>
        <v>-0.26696649444840559</v>
      </c>
    </row>
    <row r="5918" spans="1:14" x14ac:dyDescent="0.35">
      <c r="A5918" s="4">
        <v>3</v>
      </c>
      <c r="B5918" s="4">
        <f t="shared" si="276"/>
        <v>-4.4986550222447359E-2</v>
      </c>
      <c r="G5918" s="4">
        <v>53</v>
      </c>
      <c r="H5918" s="4">
        <f t="shared" si="277"/>
        <v>5.8222873533130457</v>
      </c>
      <c r="M5918" s="6">
        <v>0.752</v>
      </c>
      <c r="N5918" s="8">
        <f t="shared" si="278"/>
        <v>0.96354445120648025</v>
      </c>
    </row>
    <row r="5919" spans="1:14" x14ac:dyDescent="0.35">
      <c r="A5919" s="4">
        <v>1</v>
      </c>
      <c r="B5919" s="4">
        <f t="shared" si="276"/>
        <v>-0.3718571701143138</v>
      </c>
      <c r="G5919" s="4">
        <v>44</v>
      </c>
      <c r="H5919" s="4">
        <f t="shared" si="277"/>
        <v>3.3313790975410469</v>
      </c>
      <c r="M5919" s="6">
        <v>0.7</v>
      </c>
      <c r="N5919" s="8">
        <f t="shared" si="278"/>
        <v>0.25149504363676362</v>
      </c>
    </row>
    <row r="5920" spans="1:14" x14ac:dyDescent="0.35">
      <c r="A5920" s="4">
        <v>1</v>
      </c>
      <c r="B5920" s="4">
        <f t="shared" si="276"/>
        <v>-0.3718571701143138</v>
      </c>
      <c r="G5920" s="4">
        <v>43</v>
      </c>
      <c r="H5920" s="4">
        <f t="shared" si="277"/>
        <v>3.1093627665781836</v>
      </c>
      <c r="M5920" s="6">
        <v>0.503</v>
      </c>
      <c r="N5920" s="8">
        <f t="shared" si="278"/>
        <v>-0.37217707585333765</v>
      </c>
    </row>
    <row r="5921" spans="1:14" x14ac:dyDescent="0.35">
      <c r="A5921" s="4">
        <v>6</v>
      </c>
      <c r="B5921" s="4">
        <f t="shared" si="276"/>
        <v>6.8073778701327808E-3</v>
      </c>
      <c r="G5921" s="4">
        <v>27</v>
      </c>
      <c r="H5921" s="4">
        <f t="shared" si="277"/>
        <v>0.76976350930809112</v>
      </c>
      <c r="M5921" s="6">
        <v>0.74199999999999999</v>
      </c>
      <c r="N5921" s="8">
        <f t="shared" si="278"/>
        <v>0.77651361118399553</v>
      </c>
    </row>
    <row r="5922" spans="1:14" x14ac:dyDescent="0.35">
      <c r="A5922" s="4">
        <v>4</v>
      </c>
      <c r="B5922" s="4">
        <f t="shared" si="276"/>
        <v>-5.2615367038240336E-3</v>
      </c>
      <c r="G5922" s="4">
        <v>71</v>
      </c>
      <c r="H5922" s="4">
        <f t="shared" si="277"/>
        <v>13.997196940505422</v>
      </c>
      <c r="M5922" s="6">
        <v>0.56200000000000006</v>
      </c>
      <c r="N5922" s="8">
        <f t="shared" si="278"/>
        <v>-3.1207950400583155E-2</v>
      </c>
    </row>
    <row r="5923" spans="1:14" x14ac:dyDescent="0.35">
      <c r="A5923" s="4">
        <v>6</v>
      </c>
      <c r="B5923" s="4">
        <f t="shared" si="276"/>
        <v>6.8073778701327808E-3</v>
      </c>
      <c r="G5923" s="4">
        <v>0</v>
      </c>
      <c r="H5923" s="4">
        <f t="shared" si="277"/>
        <v>0</v>
      </c>
      <c r="M5923" s="6">
        <v>0.48299999999999998</v>
      </c>
      <c r="N5923" s="8">
        <f t="shared" si="278"/>
        <v>-0.62814532041668458</v>
      </c>
    </row>
    <row r="5924" spans="1:14" x14ac:dyDescent="0.35">
      <c r="A5924" s="4">
        <v>8</v>
      </c>
      <c r="B5924" s="4">
        <f t="shared" si="276"/>
        <v>0.16908744968147643</v>
      </c>
      <c r="G5924" s="4">
        <v>0</v>
      </c>
      <c r="H5924" s="4">
        <f t="shared" si="277"/>
        <v>0</v>
      </c>
      <c r="M5924" s="6">
        <v>0.29699999999999999</v>
      </c>
      <c r="N5924" s="8">
        <f t="shared" si="278"/>
        <v>-9.6844955043299592</v>
      </c>
    </row>
    <row r="5925" spans="1:14" x14ac:dyDescent="0.35">
      <c r="A5925" s="4">
        <v>3</v>
      </c>
      <c r="B5925" s="4">
        <f t="shared" si="276"/>
        <v>-4.4986550222447359E-2</v>
      </c>
      <c r="G5925" s="4">
        <v>82</v>
      </c>
      <c r="H5925" s="4">
        <f t="shared" si="277"/>
        <v>21.562920621865757</v>
      </c>
      <c r="M5925" s="6">
        <v>0.48099999999999998</v>
      </c>
      <c r="N5925" s="8">
        <f t="shared" si="278"/>
        <v>-0.65879989061525113</v>
      </c>
    </row>
    <row r="5926" spans="1:14" x14ac:dyDescent="0.35">
      <c r="A5926" s="4">
        <v>11</v>
      </c>
      <c r="B5926" s="4">
        <f t="shared" si="276"/>
        <v>1.3242916585882474</v>
      </c>
      <c r="G5926" s="4">
        <v>66</v>
      </c>
      <c r="H5926" s="4">
        <f t="shared" si="277"/>
        <v>11.243404454201036</v>
      </c>
      <c r="M5926" s="6">
        <v>0.81499999999999995</v>
      </c>
      <c r="N5926" s="8">
        <f t="shared" si="278"/>
        <v>2.8608148658985391</v>
      </c>
    </row>
    <row r="5927" spans="1:14" x14ac:dyDescent="0.35">
      <c r="A5927" s="4">
        <v>5</v>
      </c>
      <c r="B5927" s="4">
        <f t="shared" si="276"/>
        <v>4.7396761401866345E-7</v>
      </c>
      <c r="G5927" s="4">
        <v>79</v>
      </c>
      <c r="H5927" s="4">
        <f t="shared" si="277"/>
        <v>19.281787881204689</v>
      </c>
      <c r="M5927" s="6">
        <v>0.66300000000000003</v>
      </c>
      <c r="N5927" s="8">
        <f t="shared" si="278"/>
        <v>5.3822609042671561E-2</v>
      </c>
    </row>
    <row r="5928" spans="1:14" x14ac:dyDescent="0.35">
      <c r="A5928" s="4">
        <v>1</v>
      </c>
      <c r="B5928" s="4">
        <f t="shared" si="276"/>
        <v>-0.3718571701143138</v>
      </c>
      <c r="G5928" s="4">
        <v>60</v>
      </c>
      <c r="H5928" s="4">
        <f t="shared" si="277"/>
        <v>8.4473361789639636</v>
      </c>
      <c r="M5928" s="6">
        <v>0.73699999999999999</v>
      </c>
      <c r="N5928" s="8">
        <f t="shared" si="278"/>
        <v>0.69283837974932128</v>
      </c>
    </row>
    <row r="5929" spans="1:14" x14ac:dyDescent="0.35">
      <c r="A5929" s="4">
        <v>1</v>
      </c>
      <c r="B5929" s="4">
        <f t="shared" si="276"/>
        <v>-0.3718571701143138</v>
      </c>
      <c r="G5929" s="4">
        <v>80</v>
      </c>
      <c r="H5929" s="4">
        <f t="shared" si="277"/>
        <v>20.023315387173842</v>
      </c>
      <c r="M5929" s="6">
        <v>0.61299999999999999</v>
      </c>
      <c r="N5929" s="8">
        <f t="shared" si="278"/>
        <v>4.2105162165599082E-5</v>
      </c>
    </row>
    <row r="5930" spans="1:14" x14ac:dyDescent="0.35">
      <c r="A5930" s="4">
        <v>1</v>
      </c>
      <c r="B5930" s="4">
        <f t="shared" si="276"/>
        <v>-0.3718571701143138</v>
      </c>
      <c r="G5930" s="4">
        <v>0</v>
      </c>
      <c r="H5930" s="4">
        <f t="shared" si="277"/>
        <v>0</v>
      </c>
      <c r="M5930" s="6">
        <v>0.54</v>
      </c>
      <c r="N5930" s="8">
        <f t="shared" si="278"/>
        <v>-0.10097265483991928</v>
      </c>
    </row>
    <row r="5931" spans="1:14" x14ac:dyDescent="0.35">
      <c r="A5931" s="4">
        <v>2</v>
      </c>
      <c r="B5931" s="4">
        <f t="shared" si="276"/>
        <v>-0.15518246266652197</v>
      </c>
      <c r="G5931" s="4">
        <v>0</v>
      </c>
      <c r="H5931" s="4">
        <f t="shared" si="277"/>
        <v>0</v>
      </c>
      <c r="M5931" s="6">
        <v>0.44500000000000001</v>
      </c>
      <c r="N5931" s="8">
        <f t="shared" si="278"/>
        <v>-1.3933957155087373</v>
      </c>
    </row>
    <row r="5932" spans="1:14" x14ac:dyDescent="0.35">
      <c r="A5932" s="4">
        <v>6</v>
      </c>
      <c r="B5932" s="4">
        <f t="shared" si="276"/>
        <v>6.8073778701327808E-3</v>
      </c>
      <c r="G5932" s="4">
        <v>72</v>
      </c>
      <c r="H5932" s="4">
        <f t="shared" si="277"/>
        <v>14.596996917249726</v>
      </c>
      <c r="M5932" s="6">
        <v>0.628</v>
      </c>
      <c r="N5932" s="8">
        <f t="shared" si="278"/>
        <v>2.6064823688528244E-3</v>
      </c>
    </row>
    <row r="5933" spans="1:14" x14ac:dyDescent="0.35">
      <c r="A5933" s="4">
        <v>1</v>
      </c>
      <c r="B5933" s="4">
        <f t="shared" si="276"/>
        <v>-0.3718571701143138</v>
      </c>
      <c r="G5933" s="4">
        <v>20</v>
      </c>
      <c r="H5933" s="4">
        <f t="shared" si="277"/>
        <v>0.31286430292459128</v>
      </c>
      <c r="M5933" s="6">
        <v>0.69399999999999995</v>
      </c>
      <c r="N5933" s="8">
        <f t="shared" si="278"/>
        <v>0.20546366414588968</v>
      </c>
    </row>
    <row r="5934" spans="1:14" x14ac:dyDescent="0.35">
      <c r="A5934" s="4">
        <v>3</v>
      </c>
      <c r="B5934" s="4">
        <f t="shared" si="276"/>
        <v>-4.4986550222447359E-2</v>
      </c>
      <c r="G5934" s="4">
        <v>59</v>
      </c>
      <c r="H5934" s="4">
        <f t="shared" si="277"/>
        <v>8.0319697087937048</v>
      </c>
      <c r="M5934" s="6">
        <v>0.77500000000000002</v>
      </c>
      <c r="N5934" s="8">
        <f t="shared" si="278"/>
        <v>1.50259062470678</v>
      </c>
    </row>
    <row r="5935" spans="1:14" x14ac:dyDescent="0.35">
      <c r="A5935" s="4">
        <v>1</v>
      </c>
      <c r="B5935" s="4">
        <f t="shared" si="276"/>
        <v>-0.3718571701143138</v>
      </c>
      <c r="G5935" s="4">
        <v>71</v>
      </c>
      <c r="H5935" s="4">
        <f t="shared" si="277"/>
        <v>13.997196940505422</v>
      </c>
      <c r="M5935" s="6">
        <v>0.78600000000000003</v>
      </c>
      <c r="N5935" s="8">
        <f t="shared" si="278"/>
        <v>1.8193459042526625</v>
      </c>
    </row>
    <row r="5936" spans="1:14" x14ac:dyDescent="0.35">
      <c r="A5936" s="4">
        <v>2</v>
      </c>
      <c r="B5936" s="4">
        <f t="shared" si="276"/>
        <v>-0.15518246266652197</v>
      </c>
      <c r="G5936" s="4">
        <v>49</v>
      </c>
      <c r="H5936" s="4">
        <f t="shared" si="277"/>
        <v>4.6010215468469022</v>
      </c>
      <c r="M5936" s="6">
        <v>0.875</v>
      </c>
      <c r="N5936" s="8">
        <f t="shared" si="278"/>
        <v>6.1377176211902942</v>
      </c>
    </row>
    <row r="5937" spans="1:14" x14ac:dyDescent="0.35">
      <c r="A5937" s="4">
        <v>1</v>
      </c>
      <c r="B5937" s="4">
        <f t="shared" si="276"/>
        <v>-0.3718571701143138</v>
      </c>
      <c r="G5937" s="4">
        <v>0</v>
      </c>
      <c r="H5937" s="4">
        <f t="shared" si="277"/>
        <v>0</v>
      </c>
      <c r="M5937" s="6">
        <v>0.77700000000000002</v>
      </c>
      <c r="N5937" s="8">
        <f t="shared" si="278"/>
        <v>1.5572003152530338</v>
      </c>
    </row>
    <row r="5938" spans="1:14" x14ac:dyDescent="0.35">
      <c r="A5938" s="4">
        <v>2</v>
      </c>
      <c r="B5938" s="4">
        <f t="shared" si="276"/>
        <v>-0.15518246266652197</v>
      </c>
      <c r="G5938" s="4">
        <v>72</v>
      </c>
      <c r="H5938" s="4">
        <f t="shared" si="277"/>
        <v>14.596996917249726</v>
      </c>
      <c r="M5938" s="6">
        <v>0.66700000000000004</v>
      </c>
      <c r="N5938" s="8">
        <f t="shared" si="278"/>
        <v>6.6422149911312289E-2</v>
      </c>
    </row>
    <row r="5939" spans="1:14" x14ac:dyDescent="0.35">
      <c r="A5939" s="4">
        <v>10</v>
      </c>
      <c r="B5939" s="4">
        <f t="shared" si="276"/>
        <v>0.76964184735633479</v>
      </c>
      <c r="G5939" s="4">
        <v>47</v>
      </c>
      <c r="H5939" s="4">
        <f t="shared" si="277"/>
        <v>4.0603138153174791</v>
      </c>
      <c r="M5939" s="6">
        <v>0.74</v>
      </c>
      <c r="N5939" s="8">
        <f t="shared" si="278"/>
        <v>0.74227950102694285</v>
      </c>
    </row>
    <row r="5940" spans="1:14" x14ac:dyDescent="0.35">
      <c r="A5940" s="4">
        <v>5</v>
      </c>
      <c r="B5940" s="4">
        <f t="shared" si="276"/>
        <v>4.7396761401866345E-7</v>
      </c>
      <c r="G5940" s="4">
        <v>52</v>
      </c>
      <c r="H5940" s="4">
        <f t="shared" si="277"/>
        <v>5.498902988202615</v>
      </c>
      <c r="M5940" s="6">
        <v>0.83899999999999997</v>
      </c>
      <c r="N5940" s="8">
        <f t="shared" si="278"/>
        <v>3.9752627250908117</v>
      </c>
    </row>
    <row r="5941" spans="1:14" x14ac:dyDescent="0.35">
      <c r="A5941" s="4">
        <v>1</v>
      </c>
      <c r="B5941" s="4">
        <f t="shared" si="276"/>
        <v>-0.3718571701143138</v>
      </c>
      <c r="G5941" s="4">
        <v>57</v>
      </c>
      <c r="H5941" s="4">
        <f t="shared" si="277"/>
        <v>7.2425348564392262</v>
      </c>
      <c r="M5941" s="6">
        <v>0.44400000000000001</v>
      </c>
      <c r="N5941" s="8">
        <f t="shared" si="278"/>
        <v>-1.4192105905474366</v>
      </c>
    </row>
    <row r="5942" spans="1:14" x14ac:dyDescent="0.35">
      <c r="A5942" s="4">
        <v>14</v>
      </c>
      <c r="B5942" s="4">
        <f t="shared" si="276"/>
        <v>4.4378262948011065</v>
      </c>
      <c r="G5942" s="4">
        <v>51</v>
      </c>
      <c r="H5942" s="4">
        <f t="shared" si="277"/>
        <v>5.1877203309062425</v>
      </c>
      <c r="M5942" s="6">
        <v>0.55300000000000005</v>
      </c>
      <c r="N5942" s="8">
        <f t="shared" si="278"/>
        <v>-5.3385888187400352E-2</v>
      </c>
    </row>
    <row r="5943" spans="1:14" x14ac:dyDescent="0.35">
      <c r="A5943" s="4">
        <v>4</v>
      </c>
      <c r="B5943" s="4">
        <f t="shared" si="276"/>
        <v>-5.2615367038240336E-3</v>
      </c>
      <c r="G5943" s="4">
        <v>78</v>
      </c>
      <c r="H5943" s="4">
        <f t="shared" si="277"/>
        <v>18.558797585183829</v>
      </c>
      <c r="M5943" s="6">
        <v>0.90800000000000003</v>
      </c>
      <c r="N5943" s="8">
        <f t="shared" si="278"/>
        <v>8.7055618907469938</v>
      </c>
    </row>
    <row r="5944" spans="1:14" x14ac:dyDescent="0.35">
      <c r="A5944" s="4">
        <v>4</v>
      </c>
      <c r="B5944" s="4">
        <f t="shared" si="276"/>
        <v>-5.2615367038240336E-3</v>
      </c>
      <c r="G5944" s="4">
        <v>74</v>
      </c>
      <c r="H5944" s="4">
        <f t="shared" si="277"/>
        <v>15.847515536039316</v>
      </c>
      <c r="M5944" s="6">
        <v>0.52800000000000002</v>
      </c>
      <c r="N5944" s="8">
        <f t="shared" si="278"/>
        <v>-0.16449846665327592</v>
      </c>
    </row>
    <row r="5945" spans="1:14" x14ac:dyDescent="0.35">
      <c r="A5945" s="4">
        <v>15</v>
      </c>
      <c r="B5945" s="4">
        <f t="shared" si="276"/>
        <v>6.0788925613053229</v>
      </c>
      <c r="G5945" s="4">
        <v>0</v>
      </c>
      <c r="H5945" s="4">
        <f t="shared" si="277"/>
        <v>0</v>
      </c>
      <c r="M5945" s="6">
        <v>0.51100000000000001</v>
      </c>
      <c r="N5945" s="8">
        <f t="shared" si="278"/>
        <v>-0.29337320153200047</v>
      </c>
    </row>
    <row r="5946" spans="1:14" x14ac:dyDescent="0.35">
      <c r="A5946" s="4">
        <v>11</v>
      </c>
      <c r="B5946" s="4">
        <f t="shared" si="276"/>
        <v>1.3242916585882474</v>
      </c>
      <c r="G5946" s="4">
        <v>53</v>
      </c>
      <c r="H5946" s="4">
        <f t="shared" si="277"/>
        <v>5.8222873533130457</v>
      </c>
      <c r="M5946" s="6">
        <v>0.64500000000000002</v>
      </c>
      <c r="N5946" s="8">
        <f t="shared" si="278"/>
        <v>1.641878667503462E-2</v>
      </c>
    </row>
    <row r="5947" spans="1:14" x14ac:dyDescent="0.35">
      <c r="A5947" s="4">
        <v>6</v>
      </c>
      <c r="B5947" s="4">
        <f t="shared" si="276"/>
        <v>6.8073778701327808E-3</v>
      </c>
      <c r="G5947" s="4">
        <v>0</v>
      </c>
      <c r="H5947" s="4">
        <f t="shared" si="277"/>
        <v>0</v>
      </c>
      <c r="M5947" s="6">
        <v>0.47399999999999998</v>
      </c>
      <c r="N5947" s="8">
        <f t="shared" si="278"/>
        <v>-0.77392129526014075</v>
      </c>
    </row>
    <row r="5948" spans="1:14" x14ac:dyDescent="0.35">
      <c r="A5948" s="4">
        <v>2</v>
      </c>
      <c r="B5948" s="4">
        <f t="shared" si="276"/>
        <v>-0.15518246266652197</v>
      </c>
      <c r="G5948" s="4">
        <v>23</v>
      </c>
      <c r="H5948" s="4">
        <f t="shared" si="277"/>
        <v>0.47582749671043761</v>
      </c>
      <c r="M5948" s="6">
        <v>0.53200000000000003</v>
      </c>
      <c r="N5948" s="8">
        <f t="shared" si="278"/>
        <v>-0.141016065682953</v>
      </c>
    </row>
    <row r="5949" spans="1:14" x14ac:dyDescent="0.35">
      <c r="A5949" s="4">
        <v>3</v>
      </c>
      <c r="B5949" s="4">
        <f t="shared" si="276"/>
        <v>-4.4986550222447359E-2</v>
      </c>
      <c r="G5949" s="4">
        <v>57</v>
      </c>
      <c r="H5949" s="4">
        <f t="shared" si="277"/>
        <v>7.2425348564392262</v>
      </c>
      <c r="M5949" s="6">
        <v>0.56899999999999995</v>
      </c>
      <c r="N5949" s="8">
        <f t="shared" si="278"/>
        <v>-1.9002259129120399E-2</v>
      </c>
    </row>
    <row r="5950" spans="1:14" x14ac:dyDescent="0.35">
      <c r="A5950" s="4">
        <v>19</v>
      </c>
      <c r="B5950" s="4">
        <f t="shared" si="276"/>
        <v>16.61947512824225</v>
      </c>
      <c r="G5950" s="4">
        <v>56</v>
      </c>
      <c r="H5950" s="4">
        <f t="shared" si="277"/>
        <v>6.8679971778006275</v>
      </c>
      <c r="M5950" s="6">
        <v>0.85199999999999998</v>
      </c>
      <c r="N5950" s="8">
        <f t="shared" si="278"/>
        <v>4.6846477485259967</v>
      </c>
    </row>
    <row r="5951" spans="1:14" x14ac:dyDescent="0.35">
      <c r="A5951" s="4">
        <v>13</v>
      </c>
      <c r="B5951" s="4">
        <f t="shared" si="276"/>
        <v>3.1223759862323677</v>
      </c>
      <c r="G5951" s="4">
        <v>69</v>
      </c>
      <c r="H5951" s="4">
        <f t="shared" si="277"/>
        <v>12.847342411181817</v>
      </c>
      <c r="M5951" s="6">
        <v>0.872</v>
      </c>
      <c r="N5951" s="8">
        <f t="shared" si="278"/>
        <v>5.9332007164704628</v>
      </c>
    </row>
    <row r="5952" spans="1:14" x14ac:dyDescent="0.35">
      <c r="A5952" s="4">
        <v>15</v>
      </c>
      <c r="B5952" s="4">
        <f t="shared" si="276"/>
        <v>6.0788925613053229</v>
      </c>
      <c r="G5952" s="4">
        <v>0</v>
      </c>
      <c r="H5952" s="4">
        <f t="shared" si="277"/>
        <v>0</v>
      </c>
      <c r="M5952" s="6">
        <v>0.73199999999999998</v>
      </c>
      <c r="N5952" s="8">
        <f t="shared" si="278"/>
        <v>0.61540108649149106</v>
      </c>
    </row>
    <row r="5953" spans="1:14" x14ac:dyDescent="0.35">
      <c r="A5953" s="4">
        <v>6</v>
      </c>
      <c r="B5953" s="4">
        <f t="shared" si="276"/>
        <v>6.8073778701327808E-3</v>
      </c>
      <c r="G5953" s="4">
        <v>0</v>
      </c>
      <c r="H5953" s="4">
        <f t="shared" si="277"/>
        <v>0</v>
      </c>
      <c r="M5953" s="6">
        <v>0.626</v>
      </c>
      <c r="N5953" s="8">
        <f t="shared" si="278"/>
        <v>1.9024829215255772E-3</v>
      </c>
    </row>
    <row r="5954" spans="1:14" x14ac:dyDescent="0.35">
      <c r="A5954" s="4">
        <v>3</v>
      </c>
      <c r="B5954" s="4">
        <f t="shared" ref="B5954:B6017" si="279">((A5954-E$3)/E$4)^3</f>
        <v>-4.4986550222447359E-2</v>
      </c>
      <c r="G5954" s="4">
        <v>63</v>
      </c>
      <c r="H5954" s="4">
        <f t="shared" ref="H5954:H6017" si="280">((G5954-K$3)/K$4)^3</f>
        <v>9.7788475441731553</v>
      </c>
      <c r="M5954" s="6">
        <v>0.51</v>
      </c>
      <c r="N5954" s="8">
        <f t="shared" ref="N5954:N6017" si="281">((M5954-Q$3)/Q$4)^3</f>
        <v>-0.30254759728289171</v>
      </c>
    </row>
    <row r="5955" spans="1:14" x14ac:dyDescent="0.35">
      <c r="A5955" s="4">
        <v>2</v>
      </c>
      <c r="B5955" s="4">
        <f t="shared" si="279"/>
        <v>-0.15518246266652197</v>
      </c>
      <c r="G5955" s="4">
        <v>0</v>
      </c>
      <c r="H5955" s="4">
        <f t="shared" si="280"/>
        <v>0</v>
      </c>
      <c r="M5955" s="6">
        <v>0.60399999999999998</v>
      </c>
      <c r="N5955" s="8">
        <f t="shared" si="281"/>
        <v>-1.9486468740160445E-5</v>
      </c>
    </row>
    <row r="5956" spans="1:14" x14ac:dyDescent="0.35">
      <c r="A5956" s="4">
        <v>4</v>
      </c>
      <c r="B5956" s="4">
        <f t="shared" si="279"/>
        <v>-5.2615367038240336E-3</v>
      </c>
      <c r="G5956" s="4">
        <v>53</v>
      </c>
      <c r="H5956" s="4">
        <f t="shared" si="280"/>
        <v>5.8222873533130457</v>
      </c>
      <c r="M5956" s="6">
        <v>0.56299999999999994</v>
      </c>
      <c r="N5956" s="8">
        <f t="shared" si="281"/>
        <v>-2.9213407048394591E-2</v>
      </c>
    </row>
    <row r="5957" spans="1:14" x14ac:dyDescent="0.35">
      <c r="A5957" s="4">
        <v>5</v>
      </c>
      <c r="B5957" s="4">
        <f t="shared" si="279"/>
        <v>4.7396761401866345E-7</v>
      </c>
      <c r="G5957" s="4">
        <v>0</v>
      </c>
      <c r="H5957" s="4">
        <f t="shared" si="280"/>
        <v>0</v>
      </c>
      <c r="M5957" s="6">
        <v>0.73599999999999999</v>
      </c>
      <c r="N5957" s="8">
        <f t="shared" si="281"/>
        <v>0.67685961854458865</v>
      </c>
    </row>
    <row r="5958" spans="1:14" x14ac:dyDescent="0.35">
      <c r="A5958" s="4">
        <v>6</v>
      </c>
      <c r="B5958" s="4">
        <f t="shared" si="279"/>
        <v>6.8073778701327808E-3</v>
      </c>
      <c r="G5958" s="4">
        <v>53</v>
      </c>
      <c r="H5958" s="4">
        <f t="shared" si="280"/>
        <v>5.8222873533130457</v>
      </c>
      <c r="M5958" s="6">
        <v>0.51500000000000001</v>
      </c>
      <c r="N5958" s="8">
        <f t="shared" si="281"/>
        <v>-0.25852997505941616</v>
      </c>
    </row>
    <row r="5959" spans="1:14" x14ac:dyDescent="0.35">
      <c r="A5959" s="4">
        <v>1</v>
      </c>
      <c r="B5959" s="4">
        <f t="shared" si="279"/>
        <v>-0.3718571701143138</v>
      </c>
      <c r="G5959" s="4">
        <v>42</v>
      </c>
      <c r="H5959" s="4">
        <f t="shared" si="280"/>
        <v>2.8974363093846387</v>
      </c>
      <c r="M5959" s="6">
        <v>0.60099999999999998</v>
      </c>
      <c r="N5959" s="8">
        <f t="shared" si="281"/>
        <v>-1.0701085324800676E-4</v>
      </c>
    </row>
    <row r="5960" spans="1:14" x14ac:dyDescent="0.35">
      <c r="A5960" s="4">
        <v>2</v>
      </c>
      <c r="B5960" s="4">
        <f t="shared" si="279"/>
        <v>-0.15518246266652197</v>
      </c>
      <c r="G5960" s="4">
        <v>0</v>
      </c>
      <c r="H5960" s="4">
        <f t="shared" si="280"/>
        <v>0</v>
      </c>
      <c r="M5960" s="6">
        <v>0.61699999999999999</v>
      </c>
      <c r="N5960" s="8">
        <f t="shared" si="281"/>
        <v>2.4077037308769441E-4</v>
      </c>
    </row>
    <row r="5961" spans="1:14" x14ac:dyDescent="0.35">
      <c r="A5961" s="4">
        <v>12</v>
      </c>
      <c r="B5961" s="4">
        <f t="shared" si="279"/>
        <v>2.0965337395208357</v>
      </c>
      <c r="G5961" s="4">
        <v>0</v>
      </c>
      <c r="H5961" s="4">
        <f t="shared" si="280"/>
        <v>0</v>
      </c>
      <c r="M5961" s="6">
        <v>0.65300000000000002</v>
      </c>
      <c r="N5961" s="8">
        <f t="shared" si="281"/>
        <v>2.9505757461726966E-2</v>
      </c>
    </row>
    <row r="5962" spans="1:14" x14ac:dyDescent="0.35">
      <c r="A5962" s="4">
        <v>5</v>
      </c>
      <c r="B5962" s="4">
        <f t="shared" si="279"/>
        <v>4.7396761401866345E-7</v>
      </c>
      <c r="G5962" s="4">
        <v>77</v>
      </c>
      <c r="H5962" s="4">
        <f t="shared" si="280"/>
        <v>17.854109850884047</v>
      </c>
      <c r="M5962" s="6">
        <v>0.38600000000000001</v>
      </c>
      <c r="N5962" s="8">
        <f t="shared" si="281"/>
        <v>-3.5215129698686356</v>
      </c>
    </row>
    <row r="5963" spans="1:14" x14ac:dyDescent="0.35">
      <c r="A5963" s="4">
        <v>5</v>
      </c>
      <c r="B5963" s="4">
        <f t="shared" si="279"/>
        <v>4.7396761401866345E-7</v>
      </c>
      <c r="G5963" s="4">
        <v>17</v>
      </c>
      <c r="H5963" s="4">
        <f t="shared" si="280"/>
        <v>0.19213779003356452</v>
      </c>
      <c r="M5963" s="6">
        <v>0.66400000000000003</v>
      </c>
      <c r="N5963" s="8">
        <f t="shared" si="281"/>
        <v>5.6807962058326139E-2</v>
      </c>
    </row>
    <row r="5964" spans="1:14" x14ac:dyDescent="0.35">
      <c r="A5964" s="4">
        <v>2</v>
      </c>
      <c r="B5964" s="4">
        <f t="shared" si="279"/>
        <v>-0.15518246266652197</v>
      </c>
      <c r="G5964" s="4">
        <v>69</v>
      </c>
      <c r="H5964" s="4">
        <f t="shared" si="280"/>
        <v>12.847342411181817</v>
      </c>
      <c r="M5964" s="6">
        <v>0.52400000000000002</v>
      </c>
      <c r="N5964" s="8">
        <f t="shared" si="281"/>
        <v>-0.19045295801039414</v>
      </c>
    </row>
    <row r="5965" spans="1:14" x14ac:dyDescent="0.35">
      <c r="A5965" s="4">
        <v>13</v>
      </c>
      <c r="B5965" s="4">
        <f t="shared" si="279"/>
        <v>3.1223759862323677</v>
      </c>
      <c r="G5965" s="4">
        <v>0</v>
      </c>
      <c r="H5965" s="4">
        <f t="shared" si="280"/>
        <v>0</v>
      </c>
      <c r="M5965" s="6">
        <v>0.54900000000000004</v>
      </c>
      <c r="N5965" s="8">
        <f t="shared" si="281"/>
        <v>-6.5919596134517061E-2</v>
      </c>
    </row>
    <row r="5966" spans="1:14" x14ac:dyDescent="0.35">
      <c r="A5966" s="4">
        <v>8</v>
      </c>
      <c r="B5966" s="4">
        <f t="shared" si="279"/>
        <v>0.16908744968147643</v>
      </c>
      <c r="G5966" s="4">
        <v>0</v>
      </c>
      <c r="H5966" s="4">
        <f t="shared" si="280"/>
        <v>0</v>
      </c>
      <c r="M5966" s="6">
        <v>0.37</v>
      </c>
      <c r="N5966" s="8">
        <f t="shared" si="281"/>
        <v>-4.3394102967116108</v>
      </c>
    </row>
    <row r="5967" spans="1:14" x14ac:dyDescent="0.35">
      <c r="A5967" s="4">
        <v>1</v>
      </c>
      <c r="B5967" s="4">
        <f t="shared" si="279"/>
        <v>-0.3718571701143138</v>
      </c>
      <c r="G5967" s="4">
        <v>64</v>
      </c>
      <c r="H5967" s="4">
        <f t="shared" si="280"/>
        <v>10.251937478233007</v>
      </c>
      <c r="M5967" s="6">
        <v>0.73899999999999999</v>
      </c>
      <c r="N5967" s="8">
        <f t="shared" si="281"/>
        <v>0.72554638786525327</v>
      </c>
    </row>
    <row r="5968" spans="1:14" x14ac:dyDescent="0.35">
      <c r="A5968" s="4">
        <v>8</v>
      </c>
      <c r="B5968" s="4">
        <f t="shared" si="279"/>
        <v>0.16908744968147643</v>
      </c>
      <c r="G5968" s="4">
        <v>14</v>
      </c>
      <c r="H5968" s="4">
        <f t="shared" si="280"/>
        <v>0.1073124559031348</v>
      </c>
      <c r="M5968" s="6">
        <v>0.59199999999999997</v>
      </c>
      <c r="N5968" s="8">
        <f t="shared" si="281"/>
        <v>-1.3012868720779327E-3</v>
      </c>
    </row>
    <row r="5969" spans="1:14" x14ac:dyDescent="0.35">
      <c r="A5969" s="4">
        <v>9</v>
      </c>
      <c r="B5969" s="4">
        <f t="shared" si="279"/>
        <v>0.39657640974683322</v>
      </c>
      <c r="G5969" s="4">
        <v>45</v>
      </c>
      <c r="H5969" s="4">
        <f t="shared" si="280"/>
        <v>3.5637199505004213</v>
      </c>
      <c r="M5969" s="6">
        <v>0.58599999999999997</v>
      </c>
      <c r="N5969" s="8">
        <f t="shared" si="281"/>
        <v>-3.3958337552593538E-3</v>
      </c>
    </row>
    <row r="5970" spans="1:14" x14ac:dyDescent="0.35">
      <c r="A5970" s="4">
        <v>9</v>
      </c>
      <c r="B5970" s="4">
        <f t="shared" si="279"/>
        <v>0.39657640974683322</v>
      </c>
      <c r="G5970" s="4">
        <v>33</v>
      </c>
      <c r="H5970" s="4">
        <f t="shared" si="280"/>
        <v>1.4054255567751295</v>
      </c>
      <c r="M5970" s="6">
        <v>0.48099999999999998</v>
      </c>
      <c r="N5970" s="8">
        <f t="shared" si="281"/>
        <v>-0.65879989061525113</v>
      </c>
    </row>
    <row r="5971" spans="1:14" x14ac:dyDescent="0.35">
      <c r="A5971" s="4">
        <v>7</v>
      </c>
      <c r="B5971" s="4">
        <f t="shared" si="279"/>
        <v>5.1167071081998236E-2</v>
      </c>
      <c r="G5971" s="4">
        <v>0</v>
      </c>
      <c r="H5971" s="4">
        <f t="shared" si="280"/>
        <v>0</v>
      </c>
      <c r="M5971" s="6">
        <v>0.56599999999999995</v>
      </c>
      <c r="N5971" s="8">
        <f t="shared" si="281"/>
        <v>-2.3743122084401914E-2</v>
      </c>
    </row>
    <row r="5972" spans="1:14" x14ac:dyDescent="0.35">
      <c r="A5972" s="4">
        <v>12</v>
      </c>
      <c r="B5972" s="4">
        <f t="shared" si="279"/>
        <v>2.0965337395208357</v>
      </c>
      <c r="G5972" s="4">
        <v>1</v>
      </c>
      <c r="H5972" s="4">
        <f t="shared" si="280"/>
        <v>3.9108037865573909E-5</v>
      </c>
      <c r="M5972" s="6">
        <v>0.35299999999999998</v>
      </c>
      <c r="N5972" s="8">
        <f t="shared" si="281"/>
        <v>-5.3376199660285737</v>
      </c>
    </row>
    <row r="5973" spans="1:14" x14ac:dyDescent="0.35">
      <c r="A5973" s="4">
        <v>6</v>
      </c>
      <c r="B5973" s="4">
        <f t="shared" si="279"/>
        <v>6.8073778701327808E-3</v>
      </c>
      <c r="G5973" s="4">
        <v>0</v>
      </c>
      <c r="H5973" s="4">
        <f t="shared" si="280"/>
        <v>0</v>
      </c>
      <c r="M5973" s="6">
        <v>0.318</v>
      </c>
      <c r="N5973" s="8">
        <f t="shared" si="281"/>
        <v>-7.8517627203918439</v>
      </c>
    </row>
    <row r="5974" spans="1:14" x14ac:dyDescent="0.35">
      <c r="A5974" s="4">
        <v>3</v>
      </c>
      <c r="B5974" s="4">
        <f t="shared" si="279"/>
        <v>-4.4986550222447359E-2</v>
      </c>
      <c r="G5974" s="4">
        <v>0</v>
      </c>
      <c r="H5974" s="4">
        <f t="shared" si="280"/>
        <v>0</v>
      </c>
      <c r="M5974" s="6">
        <v>0.96299999999999997</v>
      </c>
      <c r="N5974" s="8">
        <f t="shared" si="281"/>
        <v>14.423407173850224</v>
      </c>
    </row>
    <row r="5975" spans="1:14" x14ac:dyDescent="0.35">
      <c r="A5975" s="4">
        <v>6</v>
      </c>
      <c r="B5975" s="4">
        <f t="shared" si="279"/>
        <v>6.8073778701327808E-3</v>
      </c>
      <c r="G5975" s="4">
        <v>31</v>
      </c>
      <c r="H5975" s="4">
        <f t="shared" si="280"/>
        <v>1.1650675560533121</v>
      </c>
      <c r="M5975" s="6">
        <v>0.52600000000000002</v>
      </c>
      <c r="N5975" s="8">
        <f t="shared" si="281"/>
        <v>-0.17715896853250476</v>
      </c>
    </row>
    <row r="5976" spans="1:14" x14ac:dyDescent="0.35">
      <c r="A5976" s="4">
        <v>4</v>
      </c>
      <c r="B5976" s="4">
        <f t="shared" si="279"/>
        <v>-5.2615367038240336E-3</v>
      </c>
      <c r="G5976" s="4">
        <v>0</v>
      </c>
      <c r="H5976" s="4">
        <f t="shared" si="280"/>
        <v>0</v>
      </c>
      <c r="M5976" s="6">
        <v>0.90500000000000003</v>
      </c>
      <c r="N5976" s="8">
        <f t="shared" si="281"/>
        <v>8.44706170275769</v>
      </c>
    </row>
    <row r="5977" spans="1:14" x14ac:dyDescent="0.35">
      <c r="A5977" s="4">
        <v>5</v>
      </c>
      <c r="B5977" s="4">
        <f t="shared" si="279"/>
        <v>4.7396761401866345E-7</v>
      </c>
      <c r="G5977" s="4">
        <v>67</v>
      </c>
      <c r="H5977" s="4">
        <f t="shared" si="280"/>
        <v>11.762250792563604</v>
      </c>
      <c r="M5977" s="6">
        <v>0.53400000000000003</v>
      </c>
      <c r="N5977" s="8">
        <f t="shared" si="281"/>
        <v>-0.13016323658793552</v>
      </c>
    </row>
    <row r="5978" spans="1:14" x14ac:dyDescent="0.35">
      <c r="A5978" s="4">
        <v>5</v>
      </c>
      <c r="B5978" s="4">
        <f t="shared" si="279"/>
        <v>4.7396761401866345E-7</v>
      </c>
      <c r="G5978" s="4">
        <v>47</v>
      </c>
      <c r="H5978" s="4">
        <f t="shared" si="280"/>
        <v>4.0603138153174791</v>
      </c>
      <c r="M5978" s="6">
        <v>0.69399999999999995</v>
      </c>
      <c r="N5978" s="8">
        <f t="shared" si="281"/>
        <v>0.20546366414588968</v>
      </c>
    </row>
    <row r="5979" spans="1:14" x14ac:dyDescent="0.35">
      <c r="A5979" s="4">
        <v>9</v>
      </c>
      <c r="B5979" s="4">
        <f t="shared" si="279"/>
        <v>0.39657640974683322</v>
      </c>
      <c r="G5979" s="4">
        <v>45</v>
      </c>
      <c r="H5979" s="4">
        <f t="shared" si="280"/>
        <v>3.5637199505004213</v>
      </c>
      <c r="M5979" s="6">
        <v>0.65300000000000002</v>
      </c>
      <c r="N5979" s="8">
        <f t="shared" si="281"/>
        <v>2.9505757461726966E-2</v>
      </c>
    </row>
    <row r="5980" spans="1:14" x14ac:dyDescent="0.35">
      <c r="A5980" s="4">
        <v>5</v>
      </c>
      <c r="B5980" s="4">
        <f t="shared" si="279"/>
        <v>4.7396761401866345E-7</v>
      </c>
      <c r="G5980" s="4">
        <v>0</v>
      </c>
      <c r="H5980" s="4">
        <f t="shared" si="280"/>
        <v>0</v>
      </c>
      <c r="M5980" s="6">
        <v>0.70699999999999996</v>
      </c>
      <c r="N5980" s="8">
        <f t="shared" si="281"/>
        <v>0.31332626990721746</v>
      </c>
    </row>
    <row r="5981" spans="1:14" x14ac:dyDescent="0.35">
      <c r="A5981" s="4">
        <v>15</v>
      </c>
      <c r="B5981" s="4">
        <f t="shared" si="279"/>
        <v>6.0788925613053229</v>
      </c>
      <c r="G5981" s="4">
        <v>51</v>
      </c>
      <c r="H5981" s="4">
        <f t="shared" si="280"/>
        <v>5.1877203309062425</v>
      </c>
      <c r="M5981" s="6">
        <v>0.65500000000000003</v>
      </c>
      <c r="N5981" s="8">
        <f t="shared" si="281"/>
        <v>3.3610187718258848E-2</v>
      </c>
    </row>
    <row r="5982" spans="1:14" x14ac:dyDescent="0.35">
      <c r="A5982" s="4">
        <v>10</v>
      </c>
      <c r="B5982" s="4">
        <f t="shared" si="279"/>
        <v>0.76964184735633479</v>
      </c>
      <c r="G5982" s="4">
        <v>0</v>
      </c>
      <c r="H5982" s="4">
        <f t="shared" si="280"/>
        <v>0</v>
      </c>
      <c r="M5982" s="6">
        <v>0.77400000000000002</v>
      </c>
      <c r="N5982" s="8">
        <f t="shared" si="281"/>
        <v>1.4757712104258633</v>
      </c>
    </row>
    <row r="5983" spans="1:14" x14ac:dyDescent="0.35">
      <c r="A5983" s="4">
        <v>1</v>
      </c>
      <c r="B5983" s="4">
        <f t="shared" si="279"/>
        <v>-0.3718571701143138</v>
      </c>
      <c r="G5983" s="4">
        <v>60</v>
      </c>
      <c r="H5983" s="4">
        <f t="shared" si="280"/>
        <v>8.4473361789639636</v>
      </c>
      <c r="M5983" s="6">
        <v>0.84399999999999997</v>
      </c>
      <c r="N5983" s="8">
        <f t="shared" si="281"/>
        <v>4.2389372176486049</v>
      </c>
    </row>
    <row r="5984" spans="1:14" x14ac:dyDescent="0.35">
      <c r="A5984" s="4">
        <v>1</v>
      </c>
      <c r="B5984" s="4">
        <f t="shared" si="279"/>
        <v>-0.3718571701143138</v>
      </c>
      <c r="G5984" s="4">
        <v>0</v>
      </c>
      <c r="H5984" s="4">
        <f t="shared" si="280"/>
        <v>0</v>
      </c>
      <c r="M5984" s="6">
        <v>0.82799999999999996</v>
      </c>
      <c r="N5984" s="8">
        <f t="shared" si="281"/>
        <v>3.4341478860039887</v>
      </c>
    </row>
    <row r="5985" spans="1:14" x14ac:dyDescent="0.35">
      <c r="A5985" s="4">
        <v>2</v>
      </c>
      <c r="B5985" s="4">
        <f t="shared" si="279"/>
        <v>-0.15518246266652197</v>
      </c>
      <c r="G5985" s="4">
        <v>39</v>
      </c>
      <c r="H5985" s="4">
        <f t="shared" si="280"/>
        <v>2.3198496981479786</v>
      </c>
      <c r="M5985" s="6">
        <v>0.75</v>
      </c>
      <c r="N5985" s="8">
        <f t="shared" si="281"/>
        <v>0.92397202796381506</v>
      </c>
    </row>
    <row r="5986" spans="1:14" x14ac:dyDescent="0.35">
      <c r="A5986" s="4">
        <v>6</v>
      </c>
      <c r="B5986" s="4">
        <f t="shared" si="279"/>
        <v>6.8073778701327808E-3</v>
      </c>
      <c r="G5986" s="4">
        <v>61</v>
      </c>
      <c r="H5986" s="4">
        <f t="shared" si="280"/>
        <v>8.8767815427658281</v>
      </c>
      <c r="M5986" s="6">
        <v>0.623</v>
      </c>
      <c r="N5986" s="8">
        <f t="shared" si="281"/>
        <v>1.1037056238393007E-3</v>
      </c>
    </row>
    <row r="5987" spans="1:14" x14ac:dyDescent="0.35">
      <c r="A5987" s="4">
        <v>1</v>
      </c>
      <c r="B5987" s="4">
        <f t="shared" si="279"/>
        <v>-0.3718571701143138</v>
      </c>
      <c r="G5987" s="4">
        <v>56</v>
      </c>
      <c r="H5987" s="4">
        <f t="shared" si="280"/>
        <v>6.8679971778006275</v>
      </c>
      <c r="M5987" s="6">
        <v>0.66800000000000004</v>
      </c>
      <c r="N5987" s="8">
        <f t="shared" si="281"/>
        <v>6.9852699215132458E-2</v>
      </c>
    </row>
    <row r="5988" spans="1:14" x14ac:dyDescent="0.35">
      <c r="A5988" s="4">
        <v>7</v>
      </c>
      <c r="B5988" s="4">
        <f t="shared" si="279"/>
        <v>5.1167071081998236E-2</v>
      </c>
      <c r="G5988" s="4">
        <v>15</v>
      </c>
      <c r="H5988" s="4">
        <f t="shared" si="280"/>
        <v>0.13198962779631193</v>
      </c>
      <c r="M5988" s="6">
        <v>0.39900000000000002</v>
      </c>
      <c r="N5988" s="8">
        <f t="shared" si="281"/>
        <v>-2.9382040642253511</v>
      </c>
    </row>
    <row r="5989" spans="1:14" x14ac:dyDescent="0.35">
      <c r="A5989" s="4">
        <v>3</v>
      </c>
      <c r="B5989" s="4">
        <f t="shared" si="279"/>
        <v>-4.4986550222447359E-2</v>
      </c>
      <c r="G5989" s="4">
        <v>53</v>
      </c>
      <c r="H5989" s="4">
        <f t="shared" si="280"/>
        <v>5.8222873533130457</v>
      </c>
      <c r="M5989" s="6">
        <v>0.61099999999999999</v>
      </c>
      <c r="N5989" s="8">
        <f t="shared" si="281"/>
        <v>9.3650376932530659E-6</v>
      </c>
    </row>
    <row r="5990" spans="1:14" x14ac:dyDescent="0.35">
      <c r="A5990" s="4">
        <v>2</v>
      </c>
      <c r="B5990" s="4">
        <f t="shared" si="279"/>
        <v>-0.15518246266652197</v>
      </c>
      <c r="G5990" s="4">
        <v>56</v>
      </c>
      <c r="H5990" s="4">
        <f t="shared" si="280"/>
        <v>6.8679971778006275</v>
      </c>
      <c r="M5990" s="6">
        <v>0.70599999999999996</v>
      </c>
      <c r="N5990" s="8">
        <f t="shared" si="281"/>
        <v>0.30393413127567603</v>
      </c>
    </row>
    <row r="5991" spans="1:14" x14ac:dyDescent="0.35">
      <c r="A5991" s="4">
        <v>3</v>
      </c>
      <c r="B5991" s="4">
        <f t="shared" si="279"/>
        <v>-4.4986550222447359E-2</v>
      </c>
      <c r="G5991" s="4">
        <v>44</v>
      </c>
      <c r="H5991" s="4">
        <f t="shared" si="280"/>
        <v>3.3313790975410469</v>
      </c>
      <c r="M5991" s="6">
        <v>0.874</v>
      </c>
      <c r="N5991" s="8">
        <f t="shared" si="281"/>
        <v>6.0690316083064317</v>
      </c>
    </row>
    <row r="5992" spans="1:14" x14ac:dyDescent="0.35">
      <c r="A5992" s="4">
        <v>1</v>
      </c>
      <c r="B5992" s="4">
        <f t="shared" si="279"/>
        <v>-0.3718571701143138</v>
      </c>
      <c r="G5992" s="4">
        <v>0</v>
      </c>
      <c r="H5992" s="4">
        <f t="shared" si="280"/>
        <v>0</v>
      </c>
      <c r="M5992" s="6">
        <v>0.77400000000000002</v>
      </c>
      <c r="N5992" s="8">
        <f t="shared" si="281"/>
        <v>1.4757712104258633</v>
      </c>
    </row>
    <row r="5993" spans="1:14" x14ac:dyDescent="0.35">
      <c r="A5993" s="4">
        <v>5</v>
      </c>
      <c r="B5993" s="4">
        <f t="shared" si="279"/>
        <v>4.7396761401866345E-7</v>
      </c>
      <c r="G5993" s="4">
        <v>0</v>
      </c>
      <c r="H5993" s="4">
        <f t="shared" si="280"/>
        <v>0</v>
      </c>
      <c r="M5993" s="6">
        <v>0.39</v>
      </c>
      <c r="N5993" s="8">
        <f t="shared" si="281"/>
        <v>-3.3345083155568944</v>
      </c>
    </row>
    <row r="5994" spans="1:14" x14ac:dyDescent="0.35">
      <c r="A5994" s="4">
        <v>17</v>
      </c>
      <c r="B5994" s="4">
        <f t="shared" si="279"/>
        <v>10.481904552433241</v>
      </c>
      <c r="G5994" s="4">
        <v>56</v>
      </c>
      <c r="H5994" s="4">
        <f t="shared" si="280"/>
        <v>6.8679971778006275</v>
      </c>
      <c r="M5994" s="6">
        <v>0.625</v>
      </c>
      <c r="N5994" s="8">
        <f t="shared" si="281"/>
        <v>1.6038606977680811E-3</v>
      </c>
    </row>
    <row r="5995" spans="1:14" x14ac:dyDescent="0.35">
      <c r="A5995" s="4">
        <v>4</v>
      </c>
      <c r="B5995" s="4">
        <f t="shared" si="279"/>
        <v>-5.2615367038240336E-3</v>
      </c>
      <c r="G5995" s="4">
        <v>23</v>
      </c>
      <c r="H5995" s="4">
        <f t="shared" si="280"/>
        <v>0.47582749671043761</v>
      </c>
      <c r="M5995" s="6">
        <v>0.72599999999999998</v>
      </c>
      <c r="N5995" s="8">
        <f t="shared" si="281"/>
        <v>0.53037018293237259</v>
      </c>
    </row>
    <row r="5996" spans="1:14" x14ac:dyDescent="0.35">
      <c r="A5996" s="4">
        <v>5</v>
      </c>
      <c r="B5996" s="4">
        <f t="shared" si="279"/>
        <v>4.7396761401866345E-7</v>
      </c>
      <c r="G5996" s="4">
        <v>67</v>
      </c>
      <c r="H5996" s="4">
        <f t="shared" si="280"/>
        <v>11.762250792563604</v>
      </c>
      <c r="M5996" s="6">
        <v>0.47599999999999998</v>
      </c>
      <c r="N5996" s="8">
        <f t="shared" si="281"/>
        <v>-0.73976399017819927</v>
      </c>
    </row>
    <row r="5997" spans="1:14" x14ac:dyDescent="0.35">
      <c r="A5997" s="4">
        <v>2</v>
      </c>
      <c r="B5997" s="4">
        <f t="shared" si="279"/>
        <v>-0.15518246266652197</v>
      </c>
      <c r="G5997" s="4">
        <v>33</v>
      </c>
      <c r="H5997" s="4">
        <f t="shared" si="280"/>
        <v>1.4054255567751295</v>
      </c>
      <c r="M5997" s="6">
        <v>0.73</v>
      </c>
      <c r="N5997" s="8">
        <f t="shared" si="281"/>
        <v>0.58611866437100968</v>
      </c>
    </row>
    <row r="5998" spans="1:14" x14ac:dyDescent="0.35">
      <c r="A5998" s="4">
        <v>3</v>
      </c>
      <c r="B5998" s="4">
        <f t="shared" si="279"/>
        <v>-4.4986550222447359E-2</v>
      </c>
      <c r="G5998" s="4">
        <v>0</v>
      </c>
      <c r="H5998" s="4">
        <f t="shared" si="280"/>
        <v>0</v>
      </c>
      <c r="M5998" s="6">
        <v>0.76500000000000001</v>
      </c>
      <c r="N5998" s="8">
        <f t="shared" si="281"/>
        <v>1.248611449119776</v>
      </c>
    </row>
    <row r="5999" spans="1:14" x14ac:dyDescent="0.35">
      <c r="A5999" s="4">
        <v>1</v>
      </c>
      <c r="B5999" s="4">
        <f t="shared" si="279"/>
        <v>-0.3718571701143138</v>
      </c>
      <c r="G5999" s="4">
        <v>44</v>
      </c>
      <c r="H5999" s="4">
        <f t="shared" si="280"/>
        <v>3.3313790975410469</v>
      </c>
      <c r="M5999" s="6">
        <v>0.41899999999999998</v>
      </c>
      <c r="N5999" s="8">
        <f t="shared" si="281"/>
        <v>-2.1725972473284143</v>
      </c>
    </row>
    <row r="6000" spans="1:14" x14ac:dyDescent="0.35">
      <c r="A6000" s="4">
        <v>1</v>
      </c>
      <c r="B6000" s="4">
        <f t="shared" si="279"/>
        <v>-0.3718571701143138</v>
      </c>
      <c r="G6000" s="4">
        <v>31</v>
      </c>
      <c r="H6000" s="4">
        <f t="shared" si="280"/>
        <v>1.1650675560533121</v>
      </c>
      <c r="M6000" s="6">
        <v>0.67600000000000005</v>
      </c>
      <c r="N6000" s="8">
        <f t="shared" si="281"/>
        <v>0.10164022403185036</v>
      </c>
    </row>
    <row r="6001" spans="1:14" x14ac:dyDescent="0.35">
      <c r="A6001" s="4">
        <v>2</v>
      </c>
      <c r="B6001" s="4">
        <f t="shared" si="279"/>
        <v>-0.15518246266652197</v>
      </c>
      <c r="G6001" s="4">
        <v>76</v>
      </c>
      <c r="H6001" s="4">
        <f t="shared" si="280"/>
        <v>17.167490030078167</v>
      </c>
      <c r="M6001" s="6">
        <v>0.57499999999999996</v>
      </c>
      <c r="N6001" s="8">
        <f t="shared" si="281"/>
        <v>-1.1500021718208383E-2</v>
      </c>
    </row>
    <row r="6002" spans="1:14" x14ac:dyDescent="0.35">
      <c r="A6002" s="4">
        <v>1</v>
      </c>
      <c r="B6002" s="4">
        <f t="shared" si="279"/>
        <v>-0.3718571701143138</v>
      </c>
      <c r="G6002" s="4">
        <v>66</v>
      </c>
      <c r="H6002" s="4">
        <f t="shared" si="280"/>
        <v>11.243404454201036</v>
      </c>
      <c r="M6002" s="6">
        <v>0.69599999999999995</v>
      </c>
      <c r="N6002" s="8">
        <f t="shared" si="281"/>
        <v>0.22012126474077942</v>
      </c>
    </row>
    <row r="6003" spans="1:14" x14ac:dyDescent="0.35">
      <c r="A6003" s="4">
        <v>23</v>
      </c>
      <c r="B6003" s="4">
        <f t="shared" si="279"/>
        <v>35.25054470840805</v>
      </c>
      <c r="G6003" s="4">
        <v>0</v>
      </c>
      <c r="H6003" s="4">
        <f t="shared" si="280"/>
        <v>0</v>
      </c>
      <c r="M6003" s="6">
        <v>0.66900000000000004</v>
      </c>
      <c r="N6003" s="8">
        <f t="shared" si="281"/>
        <v>7.3399380404107067E-2</v>
      </c>
    </row>
    <row r="6004" spans="1:14" x14ac:dyDescent="0.35">
      <c r="A6004" s="4">
        <v>23</v>
      </c>
      <c r="B6004" s="4">
        <f t="shared" si="279"/>
        <v>35.25054470840805</v>
      </c>
      <c r="G6004" s="4">
        <v>57</v>
      </c>
      <c r="H6004" s="4">
        <f t="shared" si="280"/>
        <v>7.2425348564392262</v>
      </c>
      <c r="M6004" s="6">
        <v>0.65100000000000002</v>
      </c>
      <c r="N6004" s="8">
        <f t="shared" si="281"/>
        <v>2.5749867231100249E-2</v>
      </c>
    </row>
    <row r="6005" spans="1:14" x14ac:dyDescent="0.35">
      <c r="A6005" s="4">
        <v>4</v>
      </c>
      <c r="B6005" s="4">
        <f t="shared" si="279"/>
        <v>-5.2615367038240336E-3</v>
      </c>
      <c r="G6005" s="4">
        <v>74</v>
      </c>
      <c r="H6005" s="4">
        <f t="shared" si="280"/>
        <v>15.847515536039316</v>
      </c>
      <c r="M6005" s="6">
        <v>0.49</v>
      </c>
      <c r="N6005" s="8">
        <f t="shared" si="281"/>
        <v>-0.52835996863041379</v>
      </c>
    </row>
    <row r="6006" spans="1:14" x14ac:dyDescent="0.35">
      <c r="A6006" s="4">
        <v>21</v>
      </c>
      <c r="B6006" s="4">
        <f t="shared" si="279"/>
        <v>24.779667457358471</v>
      </c>
      <c r="G6006" s="4">
        <v>76</v>
      </c>
      <c r="H6006" s="4">
        <f t="shared" si="280"/>
        <v>17.167490030078167</v>
      </c>
      <c r="M6006" s="6">
        <v>0.38600000000000001</v>
      </c>
      <c r="N6006" s="8">
        <f t="shared" si="281"/>
        <v>-3.5215129698686356</v>
      </c>
    </row>
    <row r="6007" spans="1:14" x14ac:dyDescent="0.35">
      <c r="A6007" s="4">
        <v>15</v>
      </c>
      <c r="B6007" s="4">
        <f t="shared" si="279"/>
        <v>6.0788925613053229</v>
      </c>
      <c r="G6007" s="4">
        <v>55</v>
      </c>
      <c r="H6007" s="4">
        <f t="shared" si="280"/>
        <v>6.5065997998848584</v>
      </c>
      <c r="M6007" s="6">
        <v>0.66</v>
      </c>
      <c r="N6007" s="8">
        <f t="shared" si="281"/>
        <v>4.5497615048297198E-2</v>
      </c>
    </row>
    <row r="6008" spans="1:14" x14ac:dyDescent="0.35">
      <c r="A6008" s="4">
        <v>20</v>
      </c>
      <c r="B6008" s="4">
        <f t="shared" si="279"/>
        <v>20.428739625597824</v>
      </c>
      <c r="G6008" s="4">
        <v>57</v>
      </c>
      <c r="H6008" s="4">
        <f t="shared" si="280"/>
        <v>7.2425348564392262</v>
      </c>
      <c r="M6008" s="6">
        <v>0.65</v>
      </c>
      <c r="N6008" s="8">
        <f t="shared" si="281"/>
        <v>2.3997791812388321E-2</v>
      </c>
    </row>
    <row r="6009" spans="1:14" x14ac:dyDescent="0.35">
      <c r="A6009" s="4">
        <v>4</v>
      </c>
      <c r="B6009" s="4">
        <f t="shared" si="279"/>
        <v>-5.2615367038240336E-3</v>
      </c>
      <c r="G6009" s="4">
        <v>21</v>
      </c>
      <c r="H6009" s="4">
        <f t="shared" si="280"/>
        <v>0.36217953867307984</v>
      </c>
      <c r="M6009" s="6">
        <v>0.23899999999999999</v>
      </c>
      <c r="N6009" s="8">
        <f t="shared" si="281"/>
        <v>-16.177973567794549</v>
      </c>
    </row>
    <row r="6010" spans="1:14" x14ac:dyDescent="0.35">
      <c r="A6010" s="4">
        <v>5</v>
      </c>
      <c r="B6010" s="4">
        <f t="shared" si="279"/>
        <v>4.7396761401866345E-7</v>
      </c>
      <c r="G6010" s="4">
        <v>23</v>
      </c>
      <c r="H6010" s="4">
        <f t="shared" si="280"/>
        <v>0.47582749671043761</v>
      </c>
      <c r="M6010" s="6">
        <v>0.2</v>
      </c>
      <c r="N6010" s="8">
        <f t="shared" si="281"/>
        <v>-21.870097694400616</v>
      </c>
    </row>
    <row r="6011" spans="1:14" x14ac:dyDescent="0.35">
      <c r="A6011" s="4">
        <v>8</v>
      </c>
      <c r="B6011" s="4">
        <f t="shared" si="279"/>
        <v>0.16908744968147643</v>
      </c>
      <c r="G6011" s="4">
        <v>18</v>
      </c>
      <c r="H6011" s="4">
        <f t="shared" si="280"/>
        <v>0.22807807683202697</v>
      </c>
      <c r="M6011" s="6">
        <v>0.19700000000000001</v>
      </c>
      <c r="N6011" s="8">
        <f t="shared" si="281"/>
        <v>-22.356171909726836</v>
      </c>
    </row>
    <row r="6012" spans="1:14" x14ac:dyDescent="0.35">
      <c r="A6012" s="4">
        <v>3</v>
      </c>
      <c r="B6012" s="4">
        <f t="shared" si="279"/>
        <v>-4.4986550222447359E-2</v>
      </c>
      <c r="G6012" s="4">
        <v>0</v>
      </c>
      <c r="H6012" s="4">
        <f t="shared" si="280"/>
        <v>0</v>
      </c>
      <c r="M6012" s="6">
        <v>0.66600000000000004</v>
      </c>
      <c r="N6012" s="8">
        <f t="shared" si="281"/>
        <v>6.3105799367401308E-2</v>
      </c>
    </row>
    <row r="6013" spans="1:14" x14ac:dyDescent="0.35">
      <c r="A6013" s="4">
        <v>3</v>
      </c>
      <c r="B6013" s="4">
        <f t="shared" si="279"/>
        <v>-4.4986550222447359E-2</v>
      </c>
      <c r="G6013" s="4">
        <v>62</v>
      </c>
      <c r="H6013" s="4">
        <f t="shared" si="280"/>
        <v>9.3205404484264971</v>
      </c>
      <c r="M6013" s="6">
        <v>0.80800000000000005</v>
      </c>
      <c r="N6013" s="8">
        <f t="shared" si="281"/>
        <v>2.5803888141100901</v>
      </c>
    </row>
    <row r="6014" spans="1:14" x14ac:dyDescent="0.35">
      <c r="A6014" s="4">
        <v>2</v>
      </c>
      <c r="B6014" s="4">
        <f t="shared" si="279"/>
        <v>-0.15518246266652197</v>
      </c>
      <c r="G6014" s="4">
        <v>0</v>
      </c>
      <c r="H6014" s="4">
        <f t="shared" si="280"/>
        <v>0</v>
      </c>
      <c r="M6014" s="6">
        <v>0.73299999999999998</v>
      </c>
      <c r="N6014" s="8">
        <f t="shared" si="281"/>
        <v>0.63040110884038103</v>
      </c>
    </row>
    <row r="6015" spans="1:14" x14ac:dyDescent="0.35">
      <c r="A6015" s="4">
        <v>6</v>
      </c>
      <c r="B6015" s="4">
        <f t="shared" si="279"/>
        <v>6.8073778701327808E-3</v>
      </c>
      <c r="G6015" s="4">
        <v>0</v>
      </c>
      <c r="H6015" s="4">
        <f t="shared" si="280"/>
        <v>0</v>
      </c>
      <c r="M6015" s="6">
        <v>0.81799999999999995</v>
      </c>
      <c r="N6015" s="8">
        <f t="shared" si="281"/>
        <v>2.9869633164602565</v>
      </c>
    </row>
    <row r="6016" spans="1:14" x14ac:dyDescent="0.35">
      <c r="A6016" s="4">
        <v>2</v>
      </c>
      <c r="B6016" s="4">
        <f t="shared" si="279"/>
        <v>-0.15518246266652197</v>
      </c>
      <c r="G6016" s="4">
        <v>73</v>
      </c>
      <c r="H6016" s="4">
        <f t="shared" si="280"/>
        <v>15.213691566351965</v>
      </c>
      <c r="M6016" s="6">
        <v>0.61699999999999999</v>
      </c>
      <c r="N6016" s="8">
        <f t="shared" si="281"/>
        <v>2.4077037308769441E-4</v>
      </c>
    </row>
    <row r="6017" spans="1:14" x14ac:dyDescent="0.35">
      <c r="A6017" s="4">
        <v>1</v>
      </c>
      <c r="B6017" s="4">
        <f t="shared" si="279"/>
        <v>-0.3718571701143138</v>
      </c>
      <c r="G6017" s="4">
        <v>59</v>
      </c>
      <c r="H6017" s="4">
        <f t="shared" si="280"/>
        <v>8.0319697087937048</v>
      </c>
      <c r="M6017" s="6">
        <v>0.72099999999999997</v>
      </c>
      <c r="N6017" s="8">
        <f t="shared" si="281"/>
        <v>0.46580577855570798</v>
      </c>
    </row>
    <row r="6018" spans="1:14" x14ac:dyDescent="0.35">
      <c r="A6018" s="4">
        <v>10</v>
      </c>
      <c r="B6018" s="4">
        <f t="shared" ref="B6018:B6081" si="282">((A6018-E$3)/E$4)^3</f>
        <v>0.76964184735633479</v>
      </c>
      <c r="G6018" s="4">
        <v>0</v>
      </c>
      <c r="H6018" s="4">
        <f t="shared" ref="H6018:H6081" si="283">((G6018-K$3)/K$4)^3</f>
        <v>0</v>
      </c>
      <c r="M6018" s="6">
        <v>0.76700000000000002</v>
      </c>
      <c r="N6018" s="8">
        <f t="shared" ref="N6018:N6081" si="284">((M6018-Q$3)/Q$4)^3</f>
        <v>1.2969162639578131</v>
      </c>
    </row>
    <row r="6019" spans="1:14" x14ac:dyDescent="0.35">
      <c r="A6019" s="4">
        <v>5</v>
      </c>
      <c r="B6019" s="4">
        <f t="shared" si="282"/>
        <v>4.7396761401866345E-7</v>
      </c>
      <c r="G6019" s="4">
        <v>85</v>
      </c>
      <c r="H6019" s="4">
        <f t="shared" si="283"/>
        <v>24.01722375419557</v>
      </c>
      <c r="M6019" s="6">
        <v>0.84299999999999997</v>
      </c>
      <c r="N6019" s="8">
        <f t="shared" si="284"/>
        <v>4.1852973277814058</v>
      </c>
    </row>
    <row r="6020" spans="1:14" x14ac:dyDescent="0.35">
      <c r="A6020" s="4">
        <v>8</v>
      </c>
      <c r="B6020" s="4">
        <f t="shared" si="282"/>
        <v>0.16908744968147643</v>
      </c>
      <c r="G6020" s="4">
        <v>68</v>
      </c>
      <c r="H6020" s="4">
        <f t="shared" si="283"/>
        <v>12.296818562148129</v>
      </c>
      <c r="M6020" s="6">
        <v>0.55500000000000005</v>
      </c>
      <c r="N6020" s="8">
        <f t="shared" si="284"/>
        <v>-4.7763831823089818E-2</v>
      </c>
    </row>
    <row r="6021" spans="1:14" x14ac:dyDescent="0.35">
      <c r="A6021" s="4">
        <v>8</v>
      </c>
      <c r="B6021" s="4">
        <f t="shared" si="282"/>
        <v>0.16908744968147643</v>
      </c>
      <c r="G6021" s="4">
        <v>89</v>
      </c>
      <c r="H6021" s="4">
        <f t="shared" si="283"/>
        <v>27.569954346055773</v>
      </c>
      <c r="M6021" s="6">
        <v>0.55600000000000005</v>
      </c>
      <c r="N6021" s="8">
        <f t="shared" si="284"/>
        <v>-4.5107237104888294E-2</v>
      </c>
    </row>
    <row r="6022" spans="1:14" x14ac:dyDescent="0.35">
      <c r="A6022" s="4">
        <v>4</v>
      </c>
      <c r="B6022" s="4">
        <f t="shared" si="282"/>
        <v>-5.2615367038240336E-3</v>
      </c>
      <c r="G6022" s="4">
        <v>0</v>
      </c>
      <c r="H6022" s="4">
        <f t="shared" si="283"/>
        <v>0</v>
      </c>
      <c r="M6022" s="6">
        <v>0.78800000000000003</v>
      </c>
      <c r="N6022" s="8">
        <f t="shared" si="284"/>
        <v>1.8813375100095977</v>
      </c>
    </row>
    <row r="6023" spans="1:14" x14ac:dyDescent="0.35">
      <c r="A6023" s="4">
        <v>1</v>
      </c>
      <c r="B6023" s="4">
        <f t="shared" si="282"/>
        <v>-0.3718571701143138</v>
      </c>
      <c r="G6023" s="4">
        <v>0</v>
      </c>
      <c r="H6023" s="4">
        <f t="shared" si="283"/>
        <v>0</v>
      </c>
      <c r="M6023" s="6">
        <v>0.72899999999999998</v>
      </c>
      <c r="N6023" s="8">
        <f t="shared" si="284"/>
        <v>0.57183239834892741</v>
      </c>
    </row>
    <row r="6024" spans="1:14" x14ac:dyDescent="0.35">
      <c r="A6024" s="4">
        <v>2</v>
      </c>
      <c r="B6024" s="4">
        <f t="shared" si="282"/>
        <v>-0.15518246266652197</v>
      </c>
      <c r="G6024" s="4">
        <v>83</v>
      </c>
      <c r="H6024" s="4">
        <f t="shared" si="283"/>
        <v>22.361467647042904</v>
      </c>
      <c r="M6024" s="6">
        <v>0.49199999999999999</v>
      </c>
      <c r="N6024" s="8">
        <f t="shared" si="284"/>
        <v>-0.50193054467516229</v>
      </c>
    </row>
    <row r="6025" spans="1:14" x14ac:dyDescent="0.35">
      <c r="A6025" s="4">
        <v>2</v>
      </c>
      <c r="B6025" s="4">
        <f t="shared" si="282"/>
        <v>-0.15518246266652197</v>
      </c>
      <c r="G6025" s="4">
        <v>71</v>
      </c>
      <c r="H6025" s="4">
        <f t="shared" si="283"/>
        <v>13.997196940505422</v>
      </c>
      <c r="M6025" s="6">
        <v>0.65800000000000003</v>
      </c>
      <c r="N6025" s="8">
        <f t="shared" si="284"/>
        <v>4.0454175343420051E-2</v>
      </c>
    </row>
    <row r="6026" spans="1:14" x14ac:dyDescent="0.35">
      <c r="A6026" s="4">
        <v>13</v>
      </c>
      <c r="B6026" s="4">
        <f t="shared" si="282"/>
        <v>3.1223759862323677</v>
      </c>
      <c r="G6026" s="4">
        <v>56</v>
      </c>
      <c r="H6026" s="4">
        <f t="shared" si="283"/>
        <v>6.8679971778006275</v>
      </c>
      <c r="M6026" s="6">
        <v>0.34100000000000003</v>
      </c>
      <c r="N6026" s="8">
        <f t="shared" si="284"/>
        <v>-6.1274255964865292</v>
      </c>
    </row>
    <row r="6027" spans="1:14" x14ac:dyDescent="0.35">
      <c r="A6027" s="4">
        <v>1</v>
      </c>
      <c r="B6027" s="4">
        <f t="shared" si="282"/>
        <v>-0.3718571701143138</v>
      </c>
      <c r="G6027" s="4">
        <v>33</v>
      </c>
      <c r="H6027" s="4">
        <f t="shared" si="283"/>
        <v>1.4054255567751295</v>
      </c>
      <c r="M6027" s="6">
        <v>0.76900000000000002</v>
      </c>
      <c r="N6027" s="8">
        <f t="shared" si="284"/>
        <v>1.346451123933571</v>
      </c>
    </row>
    <row r="6028" spans="1:14" x14ac:dyDescent="0.35">
      <c r="A6028" s="4">
        <v>1</v>
      </c>
      <c r="B6028" s="4">
        <f t="shared" si="282"/>
        <v>-0.3718571701143138</v>
      </c>
      <c r="G6028" s="4">
        <v>0</v>
      </c>
      <c r="H6028" s="4">
        <f t="shared" si="283"/>
        <v>0</v>
      </c>
      <c r="M6028" s="6">
        <v>0.53900000000000003</v>
      </c>
      <c r="N6028" s="8">
        <f t="shared" si="284"/>
        <v>-0.10549820486841112</v>
      </c>
    </row>
    <row r="6029" spans="1:14" x14ac:dyDescent="0.35">
      <c r="A6029" s="4">
        <v>23</v>
      </c>
      <c r="B6029" s="4">
        <f t="shared" si="282"/>
        <v>35.25054470840805</v>
      </c>
      <c r="G6029" s="4">
        <v>32</v>
      </c>
      <c r="H6029" s="4">
        <f t="shared" si="283"/>
        <v>1.2814921847791259</v>
      </c>
      <c r="M6029" s="6">
        <v>0.46200000000000002</v>
      </c>
      <c r="N6029" s="8">
        <f t="shared" si="284"/>
        <v>-1.0011535314633839</v>
      </c>
    </row>
    <row r="6030" spans="1:14" x14ac:dyDescent="0.35">
      <c r="A6030" s="4">
        <v>6</v>
      </c>
      <c r="B6030" s="4">
        <f t="shared" si="282"/>
        <v>6.8073778701327808E-3</v>
      </c>
      <c r="G6030" s="4">
        <v>0</v>
      </c>
      <c r="H6030" s="4">
        <f t="shared" si="283"/>
        <v>0</v>
      </c>
      <c r="M6030" s="6">
        <v>0.60399999999999998</v>
      </c>
      <c r="N6030" s="8">
        <f t="shared" si="284"/>
        <v>-1.9486468740160445E-5</v>
      </c>
    </row>
    <row r="6031" spans="1:14" x14ac:dyDescent="0.35">
      <c r="A6031" s="4">
        <v>10</v>
      </c>
      <c r="B6031" s="4">
        <f t="shared" si="282"/>
        <v>0.76964184735633479</v>
      </c>
      <c r="G6031" s="4">
        <v>0</v>
      </c>
      <c r="H6031" s="4">
        <f t="shared" si="283"/>
        <v>0</v>
      </c>
      <c r="M6031" s="6">
        <v>0.49</v>
      </c>
      <c r="N6031" s="8">
        <f t="shared" si="284"/>
        <v>-0.52835996863041379</v>
      </c>
    </row>
    <row r="6032" spans="1:14" x14ac:dyDescent="0.35">
      <c r="A6032" s="4">
        <v>12</v>
      </c>
      <c r="B6032" s="4">
        <f t="shared" si="282"/>
        <v>2.0965337395208357</v>
      </c>
      <c r="G6032" s="4">
        <v>36</v>
      </c>
      <c r="H6032" s="4">
        <f t="shared" si="283"/>
        <v>1.8246246146562157</v>
      </c>
      <c r="M6032" s="6">
        <v>0.54500000000000004</v>
      </c>
      <c r="N6032" s="8">
        <f t="shared" si="284"/>
        <v>-8.027586438603905E-2</v>
      </c>
    </row>
    <row r="6033" spans="1:14" x14ac:dyDescent="0.35">
      <c r="A6033" s="4">
        <v>15</v>
      </c>
      <c r="B6033" s="4">
        <f t="shared" si="282"/>
        <v>6.0788925613053229</v>
      </c>
      <c r="G6033" s="4">
        <v>33</v>
      </c>
      <c r="H6033" s="4">
        <f t="shared" si="283"/>
        <v>1.4054255567751295</v>
      </c>
      <c r="M6033" s="6">
        <v>0.628</v>
      </c>
      <c r="N6033" s="8">
        <f t="shared" si="284"/>
        <v>2.6064823688528244E-3</v>
      </c>
    </row>
    <row r="6034" spans="1:14" x14ac:dyDescent="0.35">
      <c r="A6034" s="4">
        <v>7</v>
      </c>
      <c r="B6034" s="4">
        <f t="shared" si="282"/>
        <v>5.1167071081998236E-2</v>
      </c>
      <c r="G6034" s="4">
        <v>46</v>
      </c>
      <c r="H6034" s="4">
        <f t="shared" si="283"/>
        <v>3.8066199736835009</v>
      </c>
      <c r="M6034" s="6">
        <v>0.28999999999999998</v>
      </c>
      <c r="N6034" s="8">
        <f t="shared" si="284"/>
        <v>-10.353425992617325</v>
      </c>
    </row>
    <row r="6035" spans="1:14" x14ac:dyDescent="0.35">
      <c r="A6035" s="4">
        <v>1</v>
      </c>
      <c r="B6035" s="4">
        <f t="shared" si="282"/>
        <v>-0.3718571701143138</v>
      </c>
      <c r="G6035" s="4">
        <v>61</v>
      </c>
      <c r="H6035" s="4">
        <f t="shared" si="283"/>
        <v>8.8767815427658281</v>
      </c>
      <c r="M6035" s="6">
        <v>0.72799999999999998</v>
      </c>
      <c r="N6035" s="8">
        <f t="shared" si="284"/>
        <v>0.55778018485195735</v>
      </c>
    </row>
    <row r="6036" spans="1:14" x14ac:dyDescent="0.35">
      <c r="A6036" s="4">
        <v>6</v>
      </c>
      <c r="B6036" s="4">
        <f t="shared" si="282"/>
        <v>6.8073778701327808E-3</v>
      </c>
      <c r="G6036" s="4">
        <v>41</v>
      </c>
      <c r="H6036" s="4">
        <f t="shared" si="283"/>
        <v>2.6953650777332196</v>
      </c>
      <c r="M6036" s="6">
        <v>0.52900000000000003</v>
      </c>
      <c r="N6036" s="8">
        <f t="shared" si="284"/>
        <v>-0.15840094075004615</v>
      </c>
    </row>
    <row r="6037" spans="1:14" x14ac:dyDescent="0.35">
      <c r="A6037" s="4">
        <v>10</v>
      </c>
      <c r="B6037" s="4">
        <f t="shared" si="282"/>
        <v>0.76964184735633479</v>
      </c>
      <c r="G6037" s="4">
        <v>72</v>
      </c>
      <c r="H6037" s="4">
        <f t="shared" si="283"/>
        <v>14.596996917249726</v>
      </c>
      <c r="M6037" s="6">
        <v>0.61699999999999999</v>
      </c>
      <c r="N6037" s="8">
        <f t="shared" si="284"/>
        <v>2.4077037308769441E-4</v>
      </c>
    </row>
    <row r="6038" spans="1:14" x14ac:dyDescent="0.35">
      <c r="A6038" s="4">
        <v>9</v>
      </c>
      <c r="B6038" s="4">
        <f t="shared" si="282"/>
        <v>0.39657640974683322</v>
      </c>
      <c r="G6038" s="4">
        <v>70</v>
      </c>
      <c r="H6038" s="4">
        <f t="shared" si="283"/>
        <v>13.414056987891843</v>
      </c>
      <c r="M6038" s="6">
        <v>0.52300000000000002</v>
      </c>
      <c r="N6038" s="8">
        <f t="shared" si="284"/>
        <v>-0.19734234341194942</v>
      </c>
    </row>
    <row r="6039" spans="1:14" x14ac:dyDescent="0.35">
      <c r="A6039" s="4">
        <v>3</v>
      </c>
      <c r="B6039" s="4">
        <f t="shared" si="282"/>
        <v>-4.4986550222447359E-2</v>
      </c>
      <c r="G6039" s="4">
        <v>72</v>
      </c>
      <c r="H6039" s="4">
        <f t="shared" si="283"/>
        <v>14.596996917249726</v>
      </c>
      <c r="M6039" s="6">
        <v>0.38200000000000001</v>
      </c>
      <c r="N6039" s="8">
        <f t="shared" si="284"/>
        <v>-3.7153817751242841</v>
      </c>
    </row>
    <row r="6040" spans="1:14" x14ac:dyDescent="0.35">
      <c r="A6040" s="4">
        <v>11</v>
      </c>
      <c r="B6040" s="4">
        <f t="shared" si="282"/>
        <v>1.3242916585882474</v>
      </c>
      <c r="G6040" s="4">
        <v>62</v>
      </c>
      <c r="H6040" s="4">
        <f t="shared" si="283"/>
        <v>9.3205404484264971</v>
      </c>
      <c r="M6040" s="6">
        <v>0.63100000000000001</v>
      </c>
      <c r="N6040" s="8">
        <f t="shared" si="284"/>
        <v>3.9583659180524458E-3</v>
      </c>
    </row>
    <row r="6041" spans="1:14" x14ac:dyDescent="0.35">
      <c r="A6041" s="4">
        <v>4</v>
      </c>
      <c r="B6041" s="4">
        <f t="shared" si="282"/>
        <v>-5.2615367038240336E-3</v>
      </c>
      <c r="G6041" s="4">
        <v>0</v>
      </c>
      <c r="H6041" s="4">
        <f t="shared" si="283"/>
        <v>0</v>
      </c>
      <c r="M6041" s="6">
        <v>0.95399999999999996</v>
      </c>
      <c r="N6041" s="8">
        <f t="shared" si="284"/>
        <v>13.354210851645128</v>
      </c>
    </row>
    <row r="6042" spans="1:14" x14ac:dyDescent="0.35">
      <c r="A6042" s="4">
        <v>8</v>
      </c>
      <c r="B6042" s="4">
        <f t="shared" si="282"/>
        <v>0.16908744968147643</v>
      </c>
      <c r="G6042" s="4">
        <v>47</v>
      </c>
      <c r="H6042" s="4">
        <f t="shared" si="283"/>
        <v>4.0603138153174791</v>
      </c>
      <c r="M6042" s="6">
        <v>0.67</v>
      </c>
      <c r="N6042" s="8">
        <f t="shared" si="284"/>
        <v>7.7064126603481289E-2</v>
      </c>
    </row>
    <row r="6043" spans="1:14" x14ac:dyDescent="0.35">
      <c r="A6043" s="4">
        <v>3</v>
      </c>
      <c r="B6043" s="4">
        <f t="shared" si="282"/>
        <v>-4.4986550222447359E-2</v>
      </c>
      <c r="G6043" s="4">
        <v>13</v>
      </c>
      <c r="H6043" s="4">
        <f t="shared" si="283"/>
        <v>8.592035919066586E-2</v>
      </c>
      <c r="M6043" s="6">
        <v>0.6</v>
      </c>
      <c r="N6043" s="8">
        <f t="shared" si="284"/>
        <v>-1.6038316030604594E-4</v>
      </c>
    </row>
    <row r="6044" spans="1:14" x14ac:dyDescent="0.35">
      <c r="A6044" s="4">
        <v>12</v>
      </c>
      <c r="B6044" s="4">
        <f t="shared" si="282"/>
        <v>2.0965337395208357</v>
      </c>
      <c r="G6044" s="4">
        <v>23</v>
      </c>
      <c r="H6044" s="4">
        <f t="shared" si="283"/>
        <v>0.47582749671043761</v>
      </c>
      <c r="M6044" s="6">
        <v>0.246</v>
      </c>
      <c r="N6044" s="8">
        <f t="shared" si="284"/>
        <v>-15.274451877491611</v>
      </c>
    </row>
    <row r="6045" spans="1:14" x14ac:dyDescent="0.35">
      <c r="A6045" s="4">
        <v>5</v>
      </c>
      <c r="B6045" s="4">
        <f t="shared" si="282"/>
        <v>4.7396761401866345E-7</v>
      </c>
      <c r="G6045" s="4">
        <v>57</v>
      </c>
      <c r="H6045" s="4">
        <f t="shared" si="283"/>
        <v>7.2425348564392262</v>
      </c>
      <c r="M6045" s="6">
        <v>0.85899999999999999</v>
      </c>
      <c r="N6045" s="8">
        <f t="shared" si="284"/>
        <v>5.0993815471912418</v>
      </c>
    </row>
    <row r="6046" spans="1:14" x14ac:dyDescent="0.35">
      <c r="A6046" s="4">
        <v>5</v>
      </c>
      <c r="B6046" s="4">
        <f t="shared" si="282"/>
        <v>4.7396761401866345E-7</v>
      </c>
      <c r="G6046" s="4">
        <v>25</v>
      </c>
      <c r="H6046" s="4">
        <f t="shared" si="283"/>
        <v>0.61106309164959216</v>
      </c>
      <c r="M6046" s="6">
        <v>0.52600000000000002</v>
      </c>
      <c r="N6046" s="8">
        <f t="shared" si="284"/>
        <v>-0.17715896853250476</v>
      </c>
    </row>
    <row r="6047" spans="1:14" x14ac:dyDescent="0.35">
      <c r="A6047" s="4">
        <v>1</v>
      </c>
      <c r="B6047" s="4">
        <f t="shared" si="282"/>
        <v>-0.3718571701143138</v>
      </c>
      <c r="G6047" s="4">
        <v>66</v>
      </c>
      <c r="H6047" s="4">
        <f t="shared" si="283"/>
        <v>11.243404454201036</v>
      </c>
      <c r="M6047" s="6">
        <v>0.63100000000000001</v>
      </c>
      <c r="N6047" s="8">
        <f t="shared" si="284"/>
        <v>3.9583659180524458E-3</v>
      </c>
    </row>
    <row r="6048" spans="1:14" x14ac:dyDescent="0.35">
      <c r="A6048" s="4">
        <v>4</v>
      </c>
      <c r="B6048" s="4">
        <f t="shared" si="282"/>
        <v>-5.2615367038240336E-3</v>
      </c>
      <c r="G6048" s="4">
        <v>74</v>
      </c>
      <c r="H6048" s="4">
        <f t="shared" si="283"/>
        <v>15.847515536039316</v>
      </c>
      <c r="M6048" s="6">
        <v>0.65900000000000003</v>
      </c>
      <c r="N6048" s="8">
        <f t="shared" si="284"/>
        <v>4.292652831688485E-2</v>
      </c>
    </row>
    <row r="6049" spans="1:14" x14ac:dyDescent="0.35">
      <c r="A6049" s="4">
        <v>1</v>
      </c>
      <c r="B6049" s="4">
        <f t="shared" si="282"/>
        <v>-0.3718571701143138</v>
      </c>
      <c r="G6049" s="4">
        <v>64</v>
      </c>
      <c r="H6049" s="4">
        <f t="shared" si="283"/>
        <v>10.251937478233007</v>
      </c>
      <c r="M6049" s="6">
        <v>0.68200000000000005</v>
      </c>
      <c r="N6049" s="8">
        <f t="shared" si="284"/>
        <v>0.13095380939639828</v>
      </c>
    </row>
    <row r="6050" spans="1:14" x14ac:dyDescent="0.35">
      <c r="A6050" s="4">
        <v>6</v>
      </c>
      <c r="B6050" s="4">
        <f t="shared" si="282"/>
        <v>6.8073778701327808E-3</v>
      </c>
      <c r="G6050" s="4">
        <v>0</v>
      </c>
      <c r="H6050" s="4">
        <f t="shared" si="283"/>
        <v>0</v>
      </c>
      <c r="M6050" s="6">
        <v>0.59499999999999997</v>
      </c>
      <c r="N6050" s="8">
        <f t="shared" si="284"/>
        <v>-6.9571667329627819E-4</v>
      </c>
    </row>
    <row r="6051" spans="1:14" x14ac:dyDescent="0.35">
      <c r="A6051" s="4">
        <v>1</v>
      </c>
      <c r="B6051" s="4">
        <f t="shared" si="282"/>
        <v>-0.3718571701143138</v>
      </c>
      <c r="G6051" s="4">
        <v>62</v>
      </c>
      <c r="H6051" s="4">
        <f t="shared" si="283"/>
        <v>9.3205404484264971</v>
      </c>
      <c r="M6051" s="6">
        <v>0.71899999999999997</v>
      </c>
      <c r="N6051" s="8">
        <f t="shared" si="284"/>
        <v>0.44152366134381188</v>
      </c>
    </row>
    <row r="6052" spans="1:14" x14ac:dyDescent="0.35">
      <c r="A6052" s="4">
        <v>7</v>
      </c>
      <c r="B6052" s="4">
        <f t="shared" si="282"/>
        <v>5.1167071081998236E-2</v>
      </c>
      <c r="G6052" s="4">
        <v>53</v>
      </c>
      <c r="H6052" s="4">
        <f t="shared" si="283"/>
        <v>5.8222873533130457</v>
      </c>
      <c r="M6052" s="6">
        <v>0.77800000000000002</v>
      </c>
      <c r="N6052" s="8">
        <f t="shared" si="284"/>
        <v>1.5849944577688613</v>
      </c>
    </row>
    <row r="6053" spans="1:14" x14ac:dyDescent="0.35">
      <c r="A6053" s="4">
        <v>13</v>
      </c>
      <c r="B6053" s="4">
        <f t="shared" si="282"/>
        <v>3.1223759862323677</v>
      </c>
      <c r="G6053" s="4">
        <v>36</v>
      </c>
      <c r="H6053" s="4">
        <f t="shared" si="283"/>
        <v>1.8246246146562157</v>
      </c>
      <c r="M6053" s="6">
        <v>0.74199999999999999</v>
      </c>
      <c r="N6053" s="8">
        <f t="shared" si="284"/>
        <v>0.77651361118399553</v>
      </c>
    </row>
    <row r="6054" spans="1:14" x14ac:dyDescent="0.35">
      <c r="A6054" s="4">
        <v>1</v>
      </c>
      <c r="B6054" s="4">
        <f t="shared" si="282"/>
        <v>-0.3718571701143138</v>
      </c>
      <c r="G6054" s="4">
        <v>27</v>
      </c>
      <c r="H6054" s="4">
        <f t="shared" si="283"/>
        <v>0.76976350930809112</v>
      </c>
      <c r="M6054" s="6">
        <v>0.376</v>
      </c>
      <c r="N6054" s="8">
        <f t="shared" si="284"/>
        <v>-4.0193259035619144</v>
      </c>
    </row>
    <row r="6055" spans="1:14" x14ac:dyDescent="0.35">
      <c r="A6055" s="4">
        <v>3</v>
      </c>
      <c r="B6055" s="4">
        <f t="shared" si="282"/>
        <v>-4.4986550222447359E-2</v>
      </c>
      <c r="G6055" s="4">
        <v>0</v>
      </c>
      <c r="H6055" s="4">
        <f t="shared" si="283"/>
        <v>0</v>
      </c>
      <c r="M6055" s="6">
        <v>0.624</v>
      </c>
      <c r="N6055" s="8">
        <f t="shared" si="284"/>
        <v>1.338245973621058E-3</v>
      </c>
    </row>
    <row r="6056" spans="1:14" x14ac:dyDescent="0.35">
      <c r="A6056" s="4">
        <v>3</v>
      </c>
      <c r="B6056" s="4">
        <f t="shared" si="282"/>
        <v>-4.4986550222447359E-2</v>
      </c>
      <c r="G6056" s="4">
        <v>53</v>
      </c>
      <c r="H6056" s="4">
        <f t="shared" si="283"/>
        <v>5.8222873533130457</v>
      </c>
      <c r="M6056" s="6">
        <v>0.61</v>
      </c>
      <c r="N6056" s="8">
        <f t="shared" si="284"/>
        <v>2.8771573460276228E-6</v>
      </c>
    </row>
    <row r="6057" spans="1:14" x14ac:dyDescent="0.35">
      <c r="A6057" s="4">
        <v>1</v>
      </c>
      <c r="B6057" s="4">
        <f t="shared" si="282"/>
        <v>-0.3718571701143138</v>
      </c>
      <c r="G6057" s="4">
        <v>73</v>
      </c>
      <c r="H6057" s="4">
        <f t="shared" si="283"/>
        <v>15.213691566351965</v>
      </c>
      <c r="M6057" s="6">
        <v>0.60699999999999998</v>
      </c>
      <c r="N6057" s="8">
        <f t="shared" si="284"/>
        <v>-2.5525908235393989E-7</v>
      </c>
    </row>
    <row r="6058" spans="1:14" x14ac:dyDescent="0.35">
      <c r="A6058" s="4">
        <v>5</v>
      </c>
      <c r="B6058" s="4">
        <f t="shared" si="282"/>
        <v>4.7396761401866345E-7</v>
      </c>
      <c r="G6058" s="4">
        <v>51</v>
      </c>
      <c r="H6058" s="4">
        <f t="shared" si="283"/>
        <v>5.1877203309062425</v>
      </c>
      <c r="M6058" s="6">
        <v>0.53200000000000003</v>
      </c>
      <c r="N6058" s="8">
        <f t="shared" si="284"/>
        <v>-0.141016065682953</v>
      </c>
    </row>
    <row r="6059" spans="1:14" x14ac:dyDescent="0.35">
      <c r="A6059" s="4">
        <v>5</v>
      </c>
      <c r="B6059" s="4">
        <f t="shared" si="282"/>
        <v>4.7396761401866345E-7</v>
      </c>
      <c r="G6059" s="4">
        <v>93</v>
      </c>
      <c r="H6059" s="4">
        <f t="shared" si="283"/>
        <v>31.456824013439423</v>
      </c>
      <c r="M6059" s="6">
        <v>0.42899999999999999</v>
      </c>
      <c r="N6059" s="8">
        <f t="shared" si="284"/>
        <v>-1.8455428466379027</v>
      </c>
    </row>
    <row r="6060" spans="1:14" x14ac:dyDescent="0.35">
      <c r="A6060" s="4">
        <v>7</v>
      </c>
      <c r="B6060" s="4">
        <f t="shared" si="282"/>
        <v>5.1167071081998236E-2</v>
      </c>
      <c r="G6060" s="4">
        <v>0</v>
      </c>
      <c r="H6060" s="4">
        <f t="shared" si="283"/>
        <v>0</v>
      </c>
      <c r="M6060" s="6">
        <v>0.85399999999999998</v>
      </c>
      <c r="N6060" s="8">
        <f t="shared" si="284"/>
        <v>4.8007549880431695</v>
      </c>
    </row>
    <row r="6061" spans="1:14" x14ac:dyDescent="0.35">
      <c r="A6061" s="4">
        <v>4</v>
      </c>
      <c r="B6061" s="4">
        <f t="shared" si="282"/>
        <v>-5.2615367038240336E-3</v>
      </c>
      <c r="G6061" s="4">
        <v>0</v>
      </c>
      <c r="H6061" s="4">
        <f t="shared" si="283"/>
        <v>0</v>
      </c>
      <c r="M6061" s="6">
        <v>0.86499999999999999</v>
      </c>
      <c r="N6061" s="8">
        <f t="shared" si="284"/>
        <v>5.473771523177267</v>
      </c>
    </row>
    <row r="6062" spans="1:14" x14ac:dyDescent="0.35">
      <c r="A6062" s="4">
        <v>14</v>
      </c>
      <c r="B6062" s="4">
        <f t="shared" si="282"/>
        <v>4.4378262948011065</v>
      </c>
      <c r="G6062" s="4">
        <v>0</v>
      </c>
      <c r="H6062" s="4">
        <f t="shared" si="283"/>
        <v>0</v>
      </c>
      <c r="M6062" s="6">
        <v>0.84</v>
      </c>
      <c r="N6062" s="8">
        <f t="shared" si="284"/>
        <v>4.0270964984972188</v>
      </c>
    </row>
    <row r="6063" spans="1:14" x14ac:dyDescent="0.35">
      <c r="A6063" s="4">
        <v>4</v>
      </c>
      <c r="B6063" s="4">
        <f t="shared" si="282"/>
        <v>-5.2615367038240336E-3</v>
      </c>
      <c r="G6063" s="4">
        <v>76</v>
      </c>
      <c r="H6063" s="4">
        <f t="shared" si="283"/>
        <v>17.167490030078167</v>
      </c>
      <c r="M6063" s="6">
        <v>0.81699999999999995</v>
      </c>
      <c r="N6063" s="8">
        <f t="shared" si="284"/>
        <v>2.9445103097680749</v>
      </c>
    </row>
    <row r="6064" spans="1:14" x14ac:dyDescent="0.35">
      <c r="A6064" s="4">
        <v>2</v>
      </c>
      <c r="B6064" s="4">
        <f t="shared" si="282"/>
        <v>-0.15518246266652197</v>
      </c>
      <c r="G6064" s="4">
        <v>36</v>
      </c>
      <c r="H6064" s="4">
        <f t="shared" si="283"/>
        <v>1.8246246146562157</v>
      </c>
      <c r="M6064" s="6">
        <v>0.76100000000000001</v>
      </c>
      <c r="N6064" s="8">
        <f t="shared" si="284"/>
        <v>1.1556300948490139</v>
      </c>
    </row>
    <row r="6065" spans="1:14" x14ac:dyDescent="0.35">
      <c r="A6065" s="4">
        <v>2</v>
      </c>
      <c r="B6065" s="4">
        <f t="shared" si="282"/>
        <v>-0.15518246266652197</v>
      </c>
      <c r="G6065" s="4">
        <v>0</v>
      </c>
      <c r="H6065" s="4">
        <f t="shared" si="283"/>
        <v>0</v>
      </c>
      <c r="M6065" s="6">
        <v>0.45400000000000001</v>
      </c>
      <c r="N6065" s="8">
        <f t="shared" si="284"/>
        <v>-1.1750028421347314</v>
      </c>
    </row>
    <row r="6066" spans="1:14" x14ac:dyDescent="0.35">
      <c r="A6066" s="4">
        <v>1</v>
      </c>
      <c r="B6066" s="4">
        <f t="shared" si="282"/>
        <v>-0.3718571701143138</v>
      </c>
      <c r="G6066" s="4">
        <v>0</v>
      </c>
      <c r="H6066" s="4">
        <f t="shared" si="283"/>
        <v>0</v>
      </c>
      <c r="M6066" s="6">
        <v>0.47799999999999998</v>
      </c>
      <c r="N6066" s="8">
        <f t="shared" si="284"/>
        <v>-0.70662679774395987</v>
      </c>
    </row>
    <row r="6067" spans="1:14" x14ac:dyDescent="0.35">
      <c r="A6067" s="4">
        <v>3</v>
      </c>
      <c r="B6067" s="4">
        <f t="shared" si="282"/>
        <v>-4.4986550222447359E-2</v>
      </c>
      <c r="G6067" s="4">
        <v>0</v>
      </c>
      <c r="H6067" s="4">
        <f t="shared" si="283"/>
        <v>0</v>
      </c>
      <c r="M6067" s="6">
        <v>0.55400000000000005</v>
      </c>
      <c r="N6067" s="8">
        <f t="shared" si="284"/>
        <v>-5.052273780884544E-2</v>
      </c>
    </row>
    <row r="6068" spans="1:14" x14ac:dyDescent="0.35">
      <c r="A6068" s="4">
        <v>2</v>
      </c>
      <c r="B6068" s="4">
        <f t="shared" si="282"/>
        <v>-0.15518246266652197</v>
      </c>
      <c r="G6068" s="4">
        <v>0</v>
      </c>
      <c r="H6068" s="4">
        <f t="shared" si="283"/>
        <v>0</v>
      </c>
      <c r="M6068" s="6">
        <v>0.53900000000000003</v>
      </c>
      <c r="N6068" s="8">
        <f t="shared" si="284"/>
        <v>-0.10549820486841112</v>
      </c>
    </row>
    <row r="6069" spans="1:14" x14ac:dyDescent="0.35">
      <c r="A6069" s="4">
        <v>6</v>
      </c>
      <c r="B6069" s="4">
        <f t="shared" si="282"/>
        <v>6.8073778701327808E-3</v>
      </c>
      <c r="G6069" s="4">
        <v>0</v>
      </c>
      <c r="H6069" s="4">
        <f t="shared" si="283"/>
        <v>0</v>
      </c>
      <c r="M6069" s="6">
        <v>0.66500000000000004</v>
      </c>
      <c r="N6069" s="8">
        <f t="shared" si="284"/>
        <v>5.9901714458154336E-2</v>
      </c>
    </row>
    <row r="6070" spans="1:14" x14ac:dyDescent="0.35">
      <c r="A6070" s="4">
        <v>5</v>
      </c>
      <c r="B6070" s="4">
        <f t="shared" si="282"/>
        <v>4.7396761401866345E-7</v>
      </c>
      <c r="G6070" s="4">
        <v>0</v>
      </c>
      <c r="H6070" s="4">
        <f t="shared" si="283"/>
        <v>0</v>
      </c>
      <c r="M6070" s="6">
        <v>0.58199999999999996</v>
      </c>
      <c r="N6070" s="8">
        <f t="shared" si="284"/>
        <v>-5.6141110398302604E-3</v>
      </c>
    </row>
    <row r="6071" spans="1:14" x14ac:dyDescent="0.35">
      <c r="A6071" s="4">
        <v>2</v>
      </c>
      <c r="B6071" s="4">
        <f t="shared" si="282"/>
        <v>-0.15518246266652197</v>
      </c>
      <c r="G6071" s="4">
        <v>54</v>
      </c>
      <c r="H6071" s="4">
        <f t="shared" si="283"/>
        <v>6.158108074464729</v>
      </c>
      <c r="M6071" s="6">
        <v>0.68200000000000005</v>
      </c>
      <c r="N6071" s="8">
        <f t="shared" si="284"/>
        <v>0.13095380939639828</v>
      </c>
    </row>
    <row r="6072" spans="1:14" x14ac:dyDescent="0.35">
      <c r="A6072" s="4">
        <v>5</v>
      </c>
      <c r="B6072" s="4">
        <f t="shared" si="282"/>
        <v>4.7396761401866345E-7</v>
      </c>
      <c r="G6072" s="4">
        <v>41</v>
      </c>
      <c r="H6072" s="4">
        <f t="shared" si="283"/>
        <v>2.6953650777332196</v>
      </c>
      <c r="M6072" s="6">
        <v>0.61899999999999999</v>
      </c>
      <c r="N6072" s="8">
        <f t="shared" si="284"/>
        <v>4.3762546346077098E-4</v>
      </c>
    </row>
    <row r="6073" spans="1:14" x14ac:dyDescent="0.35">
      <c r="A6073" s="4">
        <v>9</v>
      </c>
      <c r="B6073" s="4">
        <f t="shared" si="282"/>
        <v>0.39657640974683322</v>
      </c>
      <c r="G6073" s="4">
        <v>61</v>
      </c>
      <c r="H6073" s="4">
        <f t="shared" si="283"/>
        <v>8.8767815427658281</v>
      </c>
      <c r="M6073" s="6">
        <v>0.51800000000000002</v>
      </c>
      <c r="N6073" s="8">
        <f t="shared" si="284"/>
        <v>-0.23429050205564136</v>
      </c>
    </row>
    <row r="6074" spans="1:14" x14ac:dyDescent="0.35">
      <c r="A6074" s="4">
        <v>5</v>
      </c>
      <c r="B6074" s="4">
        <f t="shared" si="282"/>
        <v>4.7396761401866345E-7</v>
      </c>
      <c r="G6074" s="4">
        <v>69</v>
      </c>
      <c r="H6074" s="4">
        <f t="shared" si="283"/>
        <v>12.847342411181817</v>
      </c>
      <c r="M6074" s="6">
        <v>0.54400000000000004</v>
      </c>
      <c r="N6074" s="8">
        <f t="shared" si="284"/>
        <v>-8.4164204935821954E-2</v>
      </c>
    </row>
    <row r="6075" spans="1:14" x14ac:dyDescent="0.35">
      <c r="A6075" s="4">
        <v>2</v>
      </c>
      <c r="B6075" s="4">
        <f t="shared" si="282"/>
        <v>-0.15518246266652197</v>
      </c>
      <c r="G6075" s="4">
        <v>70</v>
      </c>
      <c r="H6075" s="4">
        <f t="shared" si="283"/>
        <v>13.414056987891843</v>
      </c>
      <c r="M6075" s="6">
        <v>0.70699999999999996</v>
      </c>
      <c r="N6075" s="8">
        <f t="shared" si="284"/>
        <v>0.31332626990721746</v>
      </c>
    </row>
    <row r="6076" spans="1:14" x14ac:dyDescent="0.35">
      <c r="A6076" s="4">
        <v>1</v>
      </c>
      <c r="B6076" s="4">
        <f t="shared" si="282"/>
        <v>-0.3718571701143138</v>
      </c>
      <c r="G6076" s="4">
        <v>82</v>
      </c>
      <c r="H6076" s="4">
        <f t="shared" si="283"/>
        <v>21.562920621865757</v>
      </c>
      <c r="M6076" s="6">
        <v>0.751</v>
      </c>
      <c r="N6076" s="8">
        <f t="shared" si="284"/>
        <v>0.9436199489448942</v>
      </c>
    </row>
    <row r="6077" spans="1:14" x14ac:dyDescent="0.35">
      <c r="A6077" s="4">
        <v>2</v>
      </c>
      <c r="B6077" s="4">
        <f t="shared" si="282"/>
        <v>-0.15518246266652197</v>
      </c>
      <c r="G6077" s="4">
        <v>71</v>
      </c>
      <c r="H6077" s="4">
        <f t="shared" si="283"/>
        <v>13.997196940505422</v>
      </c>
      <c r="M6077" s="6">
        <v>0.48099999999999998</v>
      </c>
      <c r="N6077" s="8">
        <f t="shared" si="284"/>
        <v>-0.65879989061525113</v>
      </c>
    </row>
    <row r="6078" spans="1:14" x14ac:dyDescent="0.35">
      <c r="A6078" s="4">
        <v>11</v>
      </c>
      <c r="B6078" s="4">
        <f t="shared" si="282"/>
        <v>1.3242916585882474</v>
      </c>
      <c r="G6078" s="4">
        <v>0</v>
      </c>
      <c r="H6078" s="4">
        <f t="shared" si="283"/>
        <v>0</v>
      </c>
      <c r="M6078" s="6">
        <v>0.30299999999999999</v>
      </c>
      <c r="N6078" s="8">
        <f t="shared" si="284"/>
        <v>-9.1345928906494347</v>
      </c>
    </row>
    <row r="6079" spans="1:14" x14ac:dyDescent="0.35">
      <c r="A6079" s="4">
        <v>7</v>
      </c>
      <c r="B6079" s="4">
        <f t="shared" si="282"/>
        <v>5.1167071081998236E-2</v>
      </c>
      <c r="G6079" s="4">
        <v>71</v>
      </c>
      <c r="H6079" s="4">
        <f t="shared" si="283"/>
        <v>13.997196940505422</v>
      </c>
      <c r="M6079" s="6">
        <v>0.76500000000000001</v>
      </c>
      <c r="N6079" s="8">
        <f t="shared" si="284"/>
        <v>1.248611449119776</v>
      </c>
    </row>
    <row r="6080" spans="1:14" x14ac:dyDescent="0.35">
      <c r="A6080" s="4">
        <v>1</v>
      </c>
      <c r="B6080" s="4">
        <f t="shared" si="282"/>
        <v>-0.3718571701143138</v>
      </c>
      <c r="G6080" s="4">
        <v>58</v>
      </c>
      <c r="H6080" s="4">
        <f t="shared" si="283"/>
        <v>7.6304474840278536</v>
      </c>
      <c r="M6080" s="6">
        <v>0.51500000000000001</v>
      </c>
      <c r="N6080" s="8">
        <f t="shared" si="284"/>
        <v>-0.25852997505941616</v>
      </c>
    </row>
    <row r="6081" spans="1:14" x14ac:dyDescent="0.35">
      <c r="A6081" s="4">
        <v>4</v>
      </c>
      <c r="B6081" s="4">
        <f t="shared" si="282"/>
        <v>-5.2615367038240336E-3</v>
      </c>
      <c r="G6081" s="4">
        <v>0</v>
      </c>
      <c r="H6081" s="4">
        <f t="shared" si="283"/>
        <v>0</v>
      </c>
      <c r="M6081" s="6">
        <v>0.81</v>
      </c>
      <c r="N6081" s="8">
        <f t="shared" si="284"/>
        <v>2.6585476992164088</v>
      </c>
    </row>
    <row r="6082" spans="1:14" x14ac:dyDescent="0.35">
      <c r="A6082" s="4">
        <v>2</v>
      </c>
      <c r="B6082" s="4">
        <f t="shared" ref="B6082:B6145" si="285">((A6082-E$3)/E$4)^3</f>
        <v>-0.15518246266652197</v>
      </c>
      <c r="G6082" s="4">
        <v>0</v>
      </c>
      <c r="H6082" s="4">
        <f t="shared" ref="H6082:H6145" si="286">((G6082-K$3)/K$4)^3</f>
        <v>0</v>
      </c>
      <c r="M6082" s="6">
        <v>0.755</v>
      </c>
      <c r="N6082" s="8">
        <f t="shared" ref="N6082:N6145" si="287">((M6082-Q$3)/Q$4)^3</f>
        <v>1.0249967769267303</v>
      </c>
    </row>
    <row r="6083" spans="1:14" x14ac:dyDescent="0.35">
      <c r="A6083" s="4">
        <v>1</v>
      </c>
      <c r="B6083" s="4">
        <f t="shared" si="285"/>
        <v>-0.3718571701143138</v>
      </c>
      <c r="G6083" s="4">
        <v>0</v>
      </c>
      <c r="H6083" s="4">
        <f t="shared" si="286"/>
        <v>0</v>
      </c>
      <c r="M6083" s="6">
        <v>0.63</v>
      </c>
      <c r="N6083" s="8">
        <f t="shared" si="287"/>
        <v>3.4657093175644617E-3</v>
      </c>
    </row>
    <row r="6084" spans="1:14" x14ac:dyDescent="0.35">
      <c r="A6084" s="4">
        <v>4</v>
      </c>
      <c r="B6084" s="4">
        <f t="shared" si="285"/>
        <v>-5.2615367038240336E-3</v>
      </c>
      <c r="G6084" s="4">
        <v>59</v>
      </c>
      <c r="H6084" s="4">
        <f t="shared" si="286"/>
        <v>8.0319697087937048</v>
      </c>
      <c r="M6084" s="6">
        <v>0.79</v>
      </c>
      <c r="N6084" s="8">
        <f t="shared" si="287"/>
        <v>1.9447215434248515</v>
      </c>
    </row>
    <row r="6085" spans="1:14" x14ac:dyDescent="0.35">
      <c r="A6085" s="4">
        <v>2</v>
      </c>
      <c r="B6085" s="4">
        <f t="shared" si="285"/>
        <v>-0.15518246266652197</v>
      </c>
      <c r="G6085" s="4">
        <v>0</v>
      </c>
      <c r="H6085" s="4">
        <f t="shared" si="286"/>
        <v>0</v>
      </c>
      <c r="M6085" s="6">
        <v>0.42299999999999999</v>
      </c>
      <c r="N6085" s="8">
        <f t="shared" si="287"/>
        <v>-2.0375011464551127</v>
      </c>
    </row>
    <row r="6086" spans="1:14" x14ac:dyDescent="0.35">
      <c r="A6086" s="4">
        <v>1</v>
      </c>
      <c r="B6086" s="4">
        <f t="shared" si="285"/>
        <v>-0.3718571701143138</v>
      </c>
      <c r="G6086" s="4">
        <v>0</v>
      </c>
      <c r="H6086" s="4">
        <f t="shared" si="286"/>
        <v>0</v>
      </c>
      <c r="M6086" s="6">
        <v>0.622</v>
      </c>
      <c r="N6086" s="8">
        <f t="shared" si="287"/>
        <v>8.9830652317760126E-4</v>
      </c>
    </row>
    <row r="6087" spans="1:14" x14ac:dyDescent="0.35">
      <c r="A6087" s="4">
        <v>3</v>
      </c>
      <c r="B6087" s="4">
        <f t="shared" si="285"/>
        <v>-4.4986550222447359E-2</v>
      </c>
      <c r="G6087" s="4">
        <v>55</v>
      </c>
      <c r="H6087" s="4">
        <f t="shared" si="286"/>
        <v>6.5065997998848584</v>
      </c>
      <c r="M6087" s="6">
        <v>0.74199999999999999</v>
      </c>
      <c r="N6087" s="8">
        <f t="shared" si="287"/>
        <v>0.77651361118399553</v>
      </c>
    </row>
    <row r="6088" spans="1:14" x14ac:dyDescent="0.35">
      <c r="A6088" s="4">
        <v>4</v>
      </c>
      <c r="B6088" s="4">
        <f t="shared" si="285"/>
        <v>-5.2615367038240336E-3</v>
      </c>
      <c r="G6088" s="4">
        <v>0</v>
      </c>
      <c r="H6088" s="4">
        <f t="shared" si="286"/>
        <v>0</v>
      </c>
      <c r="M6088" s="6">
        <v>0.55200000000000005</v>
      </c>
      <c r="N6088" s="8">
        <f t="shared" si="287"/>
        <v>-5.6355216083999744E-2</v>
      </c>
    </row>
    <row r="6089" spans="1:14" x14ac:dyDescent="0.35">
      <c r="A6089" s="4">
        <v>1</v>
      </c>
      <c r="B6089" s="4">
        <f t="shared" si="285"/>
        <v>-0.3718571701143138</v>
      </c>
      <c r="G6089" s="4">
        <v>70</v>
      </c>
      <c r="H6089" s="4">
        <f t="shared" si="286"/>
        <v>13.414056987891843</v>
      </c>
      <c r="M6089" s="6">
        <v>0.61399999999999999</v>
      </c>
      <c r="N6089" s="8">
        <f t="shared" si="287"/>
        <v>7.222365678113557E-5</v>
      </c>
    </row>
    <row r="6090" spans="1:14" x14ac:dyDescent="0.35">
      <c r="A6090" s="4">
        <v>2</v>
      </c>
      <c r="B6090" s="4">
        <f t="shared" si="285"/>
        <v>-0.15518246266652197</v>
      </c>
      <c r="G6090" s="4">
        <v>66</v>
      </c>
      <c r="H6090" s="4">
        <f t="shared" si="286"/>
        <v>11.243404454201036</v>
      </c>
      <c r="M6090" s="6">
        <v>0.64400000000000002</v>
      </c>
      <c r="N6090" s="8">
        <f t="shared" si="287"/>
        <v>1.5125728162088608E-2</v>
      </c>
    </row>
    <row r="6091" spans="1:14" x14ac:dyDescent="0.35">
      <c r="A6091" s="4">
        <v>6</v>
      </c>
      <c r="B6091" s="4">
        <f t="shared" si="285"/>
        <v>6.8073778701327808E-3</v>
      </c>
      <c r="G6091" s="4">
        <v>69</v>
      </c>
      <c r="H6091" s="4">
        <f t="shared" si="286"/>
        <v>12.847342411181817</v>
      </c>
      <c r="M6091" s="6">
        <v>0.55000000000000004</v>
      </c>
      <c r="N6091" s="8">
        <f t="shared" si="287"/>
        <v>-6.2620136932312914E-2</v>
      </c>
    </row>
    <row r="6092" spans="1:14" x14ac:dyDescent="0.35">
      <c r="A6092" s="4">
        <v>6</v>
      </c>
      <c r="B6092" s="4">
        <f t="shared" si="285"/>
        <v>6.8073778701327808E-3</v>
      </c>
      <c r="G6092" s="4">
        <v>45</v>
      </c>
      <c r="H6092" s="4">
        <f t="shared" si="286"/>
        <v>3.5637199505004213</v>
      </c>
      <c r="M6092" s="6">
        <v>0.63100000000000001</v>
      </c>
      <c r="N6092" s="8">
        <f t="shared" si="287"/>
        <v>3.9583659180524458E-3</v>
      </c>
    </row>
    <row r="6093" spans="1:14" x14ac:dyDescent="0.35">
      <c r="A6093" s="4">
        <v>4</v>
      </c>
      <c r="B6093" s="4">
        <f t="shared" si="285"/>
        <v>-5.2615367038240336E-3</v>
      </c>
      <c r="G6093" s="4">
        <v>69</v>
      </c>
      <c r="H6093" s="4">
        <f t="shared" si="286"/>
        <v>12.847342411181817</v>
      </c>
      <c r="M6093" s="6">
        <v>0.755</v>
      </c>
      <c r="N6093" s="8">
        <f t="shared" si="287"/>
        <v>1.0249967769267303</v>
      </c>
    </row>
    <row r="6094" spans="1:14" x14ac:dyDescent="0.35">
      <c r="A6094" s="4">
        <v>2</v>
      </c>
      <c r="B6094" s="4">
        <f t="shared" si="285"/>
        <v>-0.15518246266652197</v>
      </c>
      <c r="G6094" s="4">
        <v>0</v>
      </c>
      <c r="H6094" s="4">
        <f t="shared" si="286"/>
        <v>0</v>
      </c>
      <c r="M6094" s="6">
        <v>0.41</v>
      </c>
      <c r="N6094" s="8">
        <f t="shared" si="287"/>
        <v>-2.4981171076075377</v>
      </c>
    </row>
    <row r="6095" spans="1:14" x14ac:dyDescent="0.35">
      <c r="A6095" s="4">
        <v>7</v>
      </c>
      <c r="B6095" s="4">
        <f t="shared" si="285"/>
        <v>5.1167071081998236E-2</v>
      </c>
      <c r="G6095" s="4">
        <v>37</v>
      </c>
      <c r="H6095" s="4">
        <f t="shared" si="286"/>
        <v>1.9809394420049145</v>
      </c>
      <c r="M6095" s="6">
        <v>0.82</v>
      </c>
      <c r="N6095" s="8">
        <f t="shared" si="287"/>
        <v>3.073089564985672</v>
      </c>
    </row>
    <row r="6096" spans="1:14" x14ac:dyDescent="0.35">
      <c r="A6096" s="4">
        <v>1</v>
      </c>
      <c r="B6096" s="4">
        <f t="shared" si="285"/>
        <v>-0.3718571701143138</v>
      </c>
      <c r="G6096" s="4">
        <v>3</v>
      </c>
      <c r="H6096" s="4">
        <f t="shared" si="286"/>
        <v>1.0559170223704954E-3</v>
      </c>
      <c r="M6096" s="6">
        <v>0.66300000000000003</v>
      </c>
      <c r="N6096" s="8">
        <f t="shared" si="287"/>
        <v>5.3822609042671561E-2</v>
      </c>
    </row>
    <row r="6097" spans="1:14" x14ac:dyDescent="0.35">
      <c r="A6097" s="4">
        <v>1</v>
      </c>
      <c r="B6097" s="4">
        <f t="shared" si="285"/>
        <v>-0.3718571701143138</v>
      </c>
      <c r="G6097" s="4">
        <v>58</v>
      </c>
      <c r="H6097" s="4">
        <f t="shared" si="286"/>
        <v>7.6304474840278536</v>
      </c>
      <c r="M6097" s="6">
        <v>0.627</v>
      </c>
      <c r="N6097" s="8">
        <f t="shared" si="287"/>
        <v>2.2360457701387565E-3</v>
      </c>
    </row>
    <row r="6098" spans="1:14" x14ac:dyDescent="0.35">
      <c r="A6098" s="4">
        <v>4</v>
      </c>
      <c r="B6098" s="4">
        <f t="shared" si="285"/>
        <v>-5.2615367038240336E-3</v>
      </c>
      <c r="G6098" s="4">
        <v>61</v>
      </c>
      <c r="H6098" s="4">
        <f t="shared" si="286"/>
        <v>8.8767815427658281</v>
      </c>
      <c r="M6098" s="6">
        <v>0.77900000000000003</v>
      </c>
      <c r="N6098" s="8">
        <f t="shared" si="287"/>
        <v>1.6131173759468169</v>
      </c>
    </row>
    <row r="6099" spans="1:14" x14ac:dyDescent="0.35">
      <c r="A6099" s="4">
        <v>4</v>
      </c>
      <c r="B6099" s="4">
        <f t="shared" si="285"/>
        <v>-5.2615367038240336E-3</v>
      </c>
      <c r="G6099" s="4">
        <v>61</v>
      </c>
      <c r="H6099" s="4">
        <f t="shared" si="286"/>
        <v>8.8767815427658281</v>
      </c>
      <c r="M6099" s="6">
        <v>0.77900000000000003</v>
      </c>
      <c r="N6099" s="8">
        <f t="shared" si="287"/>
        <v>1.6131173759468169</v>
      </c>
    </row>
    <row r="6100" spans="1:14" x14ac:dyDescent="0.35">
      <c r="A6100" s="4">
        <v>5</v>
      </c>
      <c r="B6100" s="4">
        <f t="shared" si="285"/>
        <v>4.7396761401866345E-7</v>
      </c>
      <c r="G6100" s="4">
        <v>0</v>
      </c>
      <c r="H6100" s="4">
        <f t="shared" si="286"/>
        <v>0</v>
      </c>
      <c r="M6100" s="6">
        <v>0.74099999999999999</v>
      </c>
      <c r="N6100" s="8">
        <f t="shared" si="287"/>
        <v>0.75926793109144197</v>
      </c>
    </row>
    <row r="6101" spans="1:14" x14ac:dyDescent="0.35">
      <c r="A6101" s="4">
        <v>8</v>
      </c>
      <c r="B6101" s="4">
        <f t="shared" si="285"/>
        <v>0.16908744968147643</v>
      </c>
      <c r="G6101" s="4">
        <v>13</v>
      </c>
      <c r="H6101" s="4">
        <f t="shared" si="286"/>
        <v>8.592035919066586E-2</v>
      </c>
      <c r="M6101" s="6">
        <v>0.76800000000000002</v>
      </c>
      <c r="N6101" s="8">
        <f t="shared" si="287"/>
        <v>1.3215289717408549</v>
      </c>
    </row>
    <row r="6102" spans="1:14" x14ac:dyDescent="0.35">
      <c r="A6102" s="4">
        <v>1</v>
      </c>
      <c r="B6102" s="4">
        <f t="shared" si="285"/>
        <v>-0.3718571701143138</v>
      </c>
      <c r="G6102" s="4">
        <v>29</v>
      </c>
      <c r="H6102" s="4">
        <f t="shared" si="286"/>
        <v>0.95380593550348169</v>
      </c>
      <c r="M6102" s="6">
        <v>0.81799999999999995</v>
      </c>
      <c r="N6102" s="8">
        <f t="shared" si="287"/>
        <v>2.9869633164602565</v>
      </c>
    </row>
    <row r="6103" spans="1:14" x14ac:dyDescent="0.35">
      <c r="A6103" s="4">
        <v>1</v>
      </c>
      <c r="B6103" s="4">
        <f t="shared" si="285"/>
        <v>-0.3718571701143138</v>
      </c>
      <c r="G6103" s="4">
        <v>78</v>
      </c>
      <c r="H6103" s="4">
        <f t="shared" si="286"/>
        <v>18.558797585183829</v>
      </c>
      <c r="M6103" s="6">
        <v>0.53600000000000003</v>
      </c>
      <c r="N6103" s="8">
        <f t="shared" si="287"/>
        <v>-0.11988203508373187</v>
      </c>
    </row>
    <row r="6104" spans="1:14" x14ac:dyDescent="0.35">
      <c r="A6104" s="4">
        <v>2</v>
      </c>
      <c r="B6104" s="4">
        <f t="shared" si="285"/>
        <v>-0.15518246266652197</v>
      </c>
      <c r="G6104" s="4">
        <v>65</v>
      </c>
      <c r="H6104" s="4">
        <f t="shared" si="286"/>
        <v>10.740044898833231</v>
      </c>
      <c r="M6104" s="6">
        <v>0.44500000000000001</v>
      </c>
      <c r="N6104" s="8">
        <f t="shared" si="287"/>
        <v>-1.3933957155087373</v>
      </c>
    </row>
    <row r="6105" spans="1:14" x14ac:dyDescent="0.35">
      <c r="A6105" s="4">
        <v>15</v>
      </c>
      <c r="B6105" s="4">
        <f t="shared" si="285"/>
        <v>6.0788925613053229</v>
      </c>
      <c r="G6105" s="4">
        <v>0</v>
      </c>
      <c r="H6105" s="4">
        <f t="shared" si="286"/>
        <v>0</v>
      </c>
      <c r="M6105" s="6">
        <v>0.40200000000000002</v>
      </c>
      <c r="N6105" s="8">
        <f t="shared" si="287"/>
        <v>-2.8134420581281825</v>
      </c>
    </row>
    <row r="6106" spans="1:14" x14ac:dyDescent="0.35">
      <c r="A6106" s="4">
        <v>18</v>
      </c>
      <c r="B6106" s="4">
        <f t="shared" si="285"/>
        <v>13.315866069213472</v>
      </c>
      <c r="G6106" s="4">
        <v>38</v>
      </c>
      <c r="H6106" s="4">
        <f t="shared" si="286"/>
        <v>2.1459362537597708</v>
      </c>
      <c r="M6106" s="6">
        <v>0.78</v>
      </c>
      <c r="N6106" s="8">
        <f t="shared" si="287"/>
        <v>1.6415710029121442</v>
      </c>
    </row>
    <row r="6107" spans="1:14" x14ac:dyDescent="0.35">
      <c r="A6107" s="4">
        <v>1</v>
      </c>
      <c r="B6107" s="4">
        <f t="shared" si="285"/>
        <v>-0.3718571701143138</v>
      </c>
      <c r="G6107" s="4">
        <v>32</v>
      </c>
      <c r="H6107" s="4">
        <f t="shared" si="286"/>
        <v>1.2814921847791259</v>
      </c>
      <c r="M6107" s="6">
        <v>0.65600000000000003</v>
      </c>
      <c r="N6107" s="8">
        <f t="shared" si="287"/>
        <v>3.579793816935227E-2</v>
      </c>
    </row>
    <row r="6108" spans="1:14" x14ac:dyDescent="0.35">
      <c r="A6108" s="4">
        <v>8</v>
      </c>
      <c r="B6108" s="4">
        <f t="shared" si="285"/>
        <v>0.16908744968147643</v>
      </c>
      <c r="G6108" s="4">
        <v>0</v>
      </c>
      <c r="H6108" s="4">
        <f t="shared" si="286"/>
        <v>0</v>
      </c>
      <c r="M6108" s="6">
        <v>0.156</v>
      </c>
      <c r="N6108" s="8">
        <f t="shared" si="287"/>
        <v>-29.737794621168863</v>
      </c>
    </row>
    <row r="6109" spans="1:14" x14ac:dyDescent="0.35">
      <c r="A6109" s="4">
        <v>2</v>
      </c>
      <c r="B6109" s="4">
        <f t="shared" si="285"/>
        <v>-0.15518246266652197</v>
      </c>
      <c r="G6109" s="4">
        <v>7</v>
      </c>
      <c r="H6109" s="4">
        <f t="shared" si="286"/>
        <v>1.3414056987891851E-2</v>
      </c>
      <c r="M6109" s="6">
        <v>0.54800000000000004</v>
      </c>
      <c r="N6109" s="8">
        <f t="shared" si="287"/>
        <v>-6.933296535574654E-2</v>
      </c>
    </row>
    <row r="6110" spans="1:14" x14ac:dyDescent="0.35">
      <c r="A6110" s="4">
        <v>15</v>
      </c>
      <c r="B6110" s="4">
        <f t="shared" si="285"/>
        <v>6.0788925613053229</v>
      </c>
      <c r="G6110" s="4">
        <v>0</v>
      </c>
      <c r="H6110" s="4">
        <f t="shared" si="286"/>
        <v>0</v>
      </c>
      <c r="M6110" s="6">
        <v>0.40200000000000002</v>
      </c>
      <c r="N6110" s="8">
        <f t="shared" si="287"/>
        <v>-2.8134420581281825</v>
      </c>
    </row>
    <row r="6111" spans="1:14" x14ac:dyDescent="0.35">
      <c r="A6111" s="4">
        <v>3</v>
      </c>
      <c r="B6111" s="4">
        <f t="shared" si="285"/>
        <v>-4.4986550222447359E-2</v>
      </c>
      <c r="G6111" s="4">
        <v>0</v>
      </c>
      <c r="H6111" s="4">
        <f t="shared" si="286"/>
        <v>0</v>
      </c>
      <c r="M6111" s="6">
        <v>0.73099999999999998</v>
      </c>
      <c r="N6111" s="8">
        <f t="shared" si="287"/>
        <v>0.60064091604344916</v>
      </c>
    </row>
    <row r="6112" spans="1:14" x14ac:dyDescent="0.35">
      <c r="A6112" s="4">
        <v>10</v>
      </c>
      <c r="B6112" s="4">
        <f t="shared" si="285"/>
        <v>0.76964184735633479</v>
      </c>
      <c r="G6112" s="4">
        <v>0</v>
      </c>
      <c r="H6112" s="4">
        <f t="shared" si="286"/>
        <v>0</v>
      </c>
      <c r="M6112" s="6">
        <v>0.66100000000000003</v>
      </c>
      <c r="N6112" s="8">
        <f t="shared" si="287"/>
        <v>4.8169368662902272E-2</v>
      </c>
    </row>
    <row r="6113" spans="1:14" x14ac:dyDescent="0.35">
      <c r="A6113" s="4">
        <v>15</v>
      </c>
      <c r="B6113" s="4">
        <f t="shared" si="285"/>
        <v>6.0788925613053229</v>
      </c>
      <c r="G6113" s="4">
        <v>56</v>
      </c>
      <c r="H6113" s="4">
        <f t="shared" si="286"/>
        <v>6.8679971778006275</v>
      </c>
      <c r="M6113" s="6">
        <v>0.62</v>
      </c>
      <c r="N6113" s="8">
        <f t="shared" si="287"/>
        <v>5.6719956823354442E-4</v>
      </c>
    </row>
    <row r="6114" spans="1:14" x14ac:dyDescent="0.35">
      <c r="A6114" s="4">
        <v>17</v>
      </c>
      <c r="B6114" s="4">
        <f t="shared" si="285"/>
        <v>10.481904552433241</v>
      </c>
      <c r="G6114" s="4">
        <v>47</v>
      </c>
      <c r="H6114" s="4">
        <f t="shared" si="286"/>
        <v>4.0603138153174791</v>
      </c>
      <c r="M6114" s="6">
        <v>0.753</v>
      </c>
      <c r="N6114" s="8">
        <f t="shared" si="287"/>
        <v>0.98374746787381828</v>
      </c>
    </row>
    <row r="6115" spans="1:14" x14ac:dyDescent="0.35">
      <c r="A6115" s="4">
        <v>1</v>
      </c>
      <c r="B6115" s="4">
        <f t="shared" si="285"/>
        <v>-0.3718571701143138</v>
      </c>
      <c r="G6115" s="4">
        <v>69</v>
      </c>
      <c r="H6115" s="4">
        <f t="shared" si="286"/>
        <v>12.847342411181817</v>
      </c>
      <c r="M6115" s="6">
        <v>0.53900000000000003</v>
      </c>
      <c r="N6115" s="8">
        <f t="shared" si="287"/>
        <v>-0.10549820486841112</v>
      </c>
    </row>
    <row r="6116" spans="1:14" x14ac:dyDescent="0.35">
      <c r="A6116" s="4">
        <v>11</v>
      </c>
      <c r="B6116" s="4">
        <f t="shared" si="285"/>
        <v>1.3242916585882474</v>
      </c>
      <c r="G6116" s="4">
        <v>46</v>
      </c>
      <c r="H6116" s="4">
        <f t="shared" si="286"/>
        <v>3.8066199736835009</v>
      </c>
      <c r="M6116" s="6">
        <v>0.64</v>
      </c>
      <c r="N6116" s="8">
        <f t="shared" si="287"/>
        <v>1.0631531650546736E-2</v>
      </c>
    </row>
    <row r="6117" spans="1:14" x14ac:dyDescent="0.35">
      <c r="A6117" s="4">
        <v>3</v>
      </c>
      <c r="B6117" s="4">
        <f t="shared" si="285"/>
        <v>-4.4986550222447359E-2</v>
      </c>
      <c r="G6117" s="4">
        <v>33</v>
      </c>
      <c r="H6117" s="4">
        <f t="shared" si="286"/>
        <v>1.4054255567751295</v>
      </c>
      <c r="M6117" s="6">
        <v>0.66600000000000004</v>
      </c>
      <c r="N6117" s="8">
        <f t="shared" si="287"/>
        <v>6.3105799367401308E-2</v>
      </c>
    </row>
    <row r="6118" spans="1:14" x14ac:dyDescent="0.35">
      <c r="A6118" s="4">
        <v>13</v>
      </c>
      <c r="B6118" s="4">
        <f t="shared" si="285"/>
        <v>3.1223759862323677</v>
      </c>
      <c r="G6118" s="4">
        <v>41</v>
      </c>
      <c r="H6118" s="4">
        <f t="shared" si="286"/>
        <v>2.6953650777332196</v>
      </c>
      <c r="M6118" s="6">
        <v>0.80900000000000005</v>
      </c>
      <c r="N6118" s="8">
        <f t="shared" si="287"/>
        <v>2.6192739053908851</v>
      </c>
    </row>
    <row r="6119" spans="1:14" x14ac:dyDescent="0.35">
      <c r="A6119" s="4">
        <v>1</v>
      </c>
      <c r="B6119" s="4">
        <f t="shared" si="285"/>
        <v>-0.3718571701143138</v>
      </c>
      <c r="G6119" s="4">
        <v>62</v>
      </c>
      <c r="H6119" s="4">
        <f t="shared" si="286"/>
        <v>9.3205404484264971</v>
      </c>
      <c r="M6119" s="6">
        <v>0.42599999999999999</v>
      </c>
      <c r="N6119" s="8">
        <f t="shared" si="287"/>
        <v>-1.9399394166376707</v>
      </c>
    </row>
    <row r="6120" spans="1:14" x14ac:dyDescent="0.35">
      <c r="A6120" s="4">
        <v>1</v>
      </c>
      <c r="B6120" s="4">
        <f t="shared" si="285"/>
        <v>-0.3718571701143138</v>
      </c>
      <c r="G6120" s="4">
        <v>0</v>
      </c>
      <c r="H6120" s="4">
        <f t="shared" si="286"/>
        <v>0</v>
      </c>
      <c r="M6120" s="6">
        <v>0.65800000000000003</v>
      </c>
      <c r="N6120" s="8">
        <f t="shared" si="287"/>
        <v>4.0454175343420051E-2</v>
      </c>
    </row>
    <row r="6121" spans="1:14" x14ac:dyDescent="0.35">
      <c r="A6121" s="4">
        <v>4</v>
      </c>
      <c r="B6121" s="4">
        <f t="shared" si="285"/>
        <v>-5.2615367038240336E-3</v>
      </c>
      <c r="G6121" s="4">
        <v>65</v>
      </c>
      <c r="H6121" s="4">
        <f t="shared" si="286"/>
        <v>10.740044898833231</v>
      </c>
      <c r="M6121" s="6">
        <v>0.56100000000000005</v>
      </c>
      <c r="N6121" s="8">
        <f t="shared" si="287"/>
        <v>-3.3291273143609565E-2</v>
      </c>
    </row>
    <row r="6122" spans="1:14" x14ac:dyDescent="0.35">
      <c r="A6122" s="4">
        <v>2</v>
      </c>
      <c r="B6122" s="4">
        <f t="shared" si="285"/>
        <v>-0.15518246266652197</v>
      </c>
      <c r="G6122" s="4">
        <v>0</v>
      </c>
      <c r="H6122" s="4">
        <f t="shared" si="286"/>
        <v>0</v>
      </c>
      <c r="M6122" s="6">
        <v>0.44700000000000001</v>
      </c>
      <c r="N6122" s="8">
        <f t="shared" si="287"/>
        <v>-1.3427088974396746</v>
      </c>
    </row>
    <row r="6123" spans="1:14" x14ac:dyDescent="0.35">
      <c r="A6123" s="4">
        <v>2</v>
      </c>
      <c r="B6123" s="4">
        <f t="shared" si="285"/>
        <v>-0.15518246266652197</v>
      </c>
      <c r="G6123" s="4">
        <v>46</v>
      </c>
      <c r="H6123" s="4">
        <f t="shared" si="286"/>
        <v>3.8066199736835009</v>
      </c>
      <c r="M6123" s="6">
        <v>0.54300000000000004</v>
      </c>
      <c r="N6123" s="8">
        <f t="shared" si="287"/>
        <v>-8.8176121130856211E-2</v>
      </c>
    </row>
    <row r="6124" spans="1:14" x14ac:dyDescent="0.35">
      <c r="A6124" s="4">
        <v>2</v>
      </c>
      <c r="B6124" s="4">
        <f t="shared" si="285"/>
        <v>-0.15518246266652197</v>
      </c>
      <c r="G6124" s="4">
        <v>27</v>
      </c>
      <c r="H6124" s="4">
        <f t="shared" si="286"/>
        <v>0.76976350930809112</v>
      </c>
      <c r="M6124" s="6">
        <v>0.62</v>
      </c>
      <c r="N6124" s="8">
        <f t="shared" si="287"/>
        <v>5.6719956823354442E-4</v>
      </c>
    </row>
    <row r="6125" spans="1:14" x14ac:dyDescent="0.35">
      <c r="A6125" s="4">
        <v>2</v>
      </c>
      <c r="B6125" s="4">
        <f t="shared" si="285"/>
        <v>-0.15518246266652197</v>
      </c>
      <c r="G6125" s="4">
        <v>64</v>
      </c>
      <c r="H6125" s="4">
        <f t="shared" si="286"/>
        <v>10.251937478233007</v>
      </c>
      <c r="M6125" s="6">
        <v>0.496</v>
      </c>
      <c r="N6125" s="8">
        <f t="shared" si="287"/>
        <v>-0.45174540965872373</v>
      </c>
    </row>
    <row r="6126" spans="1:14" x14ac:dyDescent="0.35">
      <c r="A6126" s="4">
        <v>8</v>
      </c>
      <c r="B6126" s="4">
        <f t="shared" si="285"/>
        <v>0.16908744968147643</v>
      </c>
      <c r="G6126" s="4">
        <v>60</v>
      </c>
      <c r="H6126" s="4">
        <f t="shared" si="286"/>
        <v>8.4473361789639636</v>
      </c>
      <c r="M6126" s="6">
        <v>0.15</v>
      </c>
      <c r="N6126" s="8">
        <f t="shared" si="287"/>
        <v>-30.938033682002899</v>
      </c>
    </row>
    <row r="6127" spans="1:14" x14ac:dyDescent="0.35">
      <c r="A6127" s="4">
        <v>1</v>
      </c>
      <c r="B6127" s="4">
        <f t="shared" si="285"/>
        <v>-0.3718571701143138</v>
      </c>
      <c r="G6127" s="4">
        <v>0</v>
      </c>
      <c r="H6127" s="4">
        <f t="shared" si="286"/>
        <v>0</v>
      </c>
      <c r="M6127" s="6">
        <v>0.54300000000000004</v>
      </c>
      <c r="N6127" s="8">
        <f t="shared" si="287"/>
        <v>-8.8176121130856211E-2</v>
      </c>
    </row>
    <row r="6128" spans="1:14" x14ac:dyDescent="0.35">
      <c r="A6128" s="4">
        <v>7</v>
      </c>
      <c r="B6128" s="4">
        <f t="shared" si="285"/>
        <v>5.1167071081998236E-2</v>
      </c>
      <c r="G6128" s="4">
        <v>0</v>
      </c>
      <c r="H6128" s="4">
        <f t="shared" si="286"/>
        <v>0</v>
      </c>
      <c r="M6128" s="6">
        <v>0.46</v>
      </c>
      <c r="N6128" s="8">
        <f t="shared" si="287"/>
        <v>-1.0428846451341658</v>
      </c>
    </row>
    <row r="6129" spans="1:14" x14ac:dyDescent="0.35">
      <c r="A6129" s="4">
        <v>1</v>
      </c>
      <c r="B6129" s="4">
        <f t="shared" si="285"/>
        <v>-0.3718571701143138</v>
      </c>
      <c r="G6129" s="4">
        <v>84</v>
      </c>
      <c r="H6129" s="4">
        <f t="shared" si="286"/>
        <v>23.17949047507711</v>
      </c>
      <c r="M6129" s="6">
        <v>0.55100000000000005</v>
      </c>
      <c r="N6129" s="8">
        <f t="shared" si="287"/>
        <v>-5.9432654623888873E-2</v>
      </c>
    </row>
    <row r="6130" spans="1:14" x14ac:dyDescent="0.35">
      <c r="A6130" s="4">
        <v>1</v>
      </c>
      <c r="B6130" s="4">
        <f t="shared" si="285"/>
        <v>-0.3718571701143138</v>
      </c>
      <c r="G6130" s="4">
        <v>15</v>
      </c>
      <c r="H6130" s="4">
        <f t="shared" si="286"/>
        <v>0.13198962779631193</v>
      </c>
      <c r="M6130" s="6">
        <v>0.251</v>
      </c>
      <c r="N6130" s="8">
        <f t="shared" si="287"/>
        <v>-14.650107313115546</v>
      </c>
    </row>
    <row r="6131" spans="1:14" x14ac:dyDescent="0.35">
      <c r="A6131" s="4">
        <v>7</v>
      </c>
      <c r="B6131" s="4">
        <f t="shared" si="285"/>
        <v>5.1167071081998236E-2</v>
      </c>
      <c r="G6131" s="4">
        <v>0</v>
      </c>
      <c r="H6131" s="4">
        <f t="shared" si="286"/>
        <v>0</v>
      </c>
      <c r="M6131" s="6">
        <v>0.53500000000000003</v>
      </c>
      <c r="N6131" s="8">
        <f t="shared" si="287"/>
        <v>-0.12495214894960457</v>
      </c>
    </row>
    <row r="6132" spans="1:14" x14ac:dyDescent="0.35">
      <c r="A6132" s="4">
        <v>5</v>
      </c>
      <c r="B6132" s="4">
        <f t="shared" si="285"/>
        <v>4.7396761401866345E-7</v>
      </c>
      <c r="G6132" s="4">
        <v>0</v>
      </c>
      <c r="H6132" s="4">
        <f t="shared" si="286"/>
        <v>0</v>
      </c>
      <c r="M6132" s="6">
        <v>0.88900000000000001</v>
      </c>
      <c r="N6132" s="8">
        <f t="shared" si="287"/>
        <v>7.1544116986967561</v>
      </c>
    </row>
    <row r="6133" spans="1:14" x14ac:dyDescent="0.35">
      <c r="A6133" s="4">
        <v>11</v>
      </c>
      <c r="B6133" s="4">
        <f t="shared" si="285"/>
        <v>1.3242916585882474</v>
      </c>
      <c r="G6133" s="4">
        <v>0</v>
      </c>
      <c r="H6133" s="4">
        <f t="shared" si="286"/>
        <v>0</v>
      </c>
      <c r="M6133" s="6">
        <v>0.46700000000000003</v>
      </c>
      <c r="N6133" s="8">
        <f t="shared" si="287"/>
        <v>-0.90172852611340948</v>
      </c>
    </row>
    <row r="6134" spans="1:14" x14ac:dyDescent="0.35">
      <c r="A6134" s="4">
        <v>4</v>
      </c>
      <c r="B6134" s="4">
        <f t="shared" si="285"/>
        <v>-5.2615367038240336E-3</v>
      </c>
      <c r="G6134" s="4">
        <v>0</v>
      </c>
      <c r="H6134" s="4">
        <f t="shared" si="286"/>
        <v>0</v>
      </c>
      <c r="M6134" s="6">
        <v>0.54700000000000004</v>
      </c>
      <c r="N6134" s="8">
        <f t="shared" si="287"/>
        <v>-7.2862177721246577E-2</v>
      </c>
    </row>
    <row r="6135" spans="1:14" x14ac:dyDescent="0.35">
      <c r="A6135" s="4">
        <v>3</v>
      </c>
      <c r="B6135" s="4">
        <f t="shared" si="285"/>
        <v>-4.4986550222447359E-2</v>
      </c>
      <c r="G6135" s="4">
        <v>72</v>
      </c>
      <c r="H6135" s="4">
        <f t="shared" si="286"/>
        <v>14.596996917249726</v>
      </c>
      <c r="M6135" s="6">
        <v>0.70799999999999996</v>
      </c>
      <c r="N6135" s="8">
        <f t="shared" si="287"/>
        <v>0.32290993230847659</v>
      </c>
    </row>
    <row r="6136" spans="1:14" x14ac:dyDescent="0.35">
      <c r="A6136" s="4">
        <v>11</v>
      </c>
      <c r="B6136" s="4">
        <f t="shared" si="285"/>
        <v>1.3242916585882474</v>
      </c>
      <c r="G6136" s="4">
        <v>0</v>
      </c>
      <c r="H6136" s="4">
        <f t="shared" si="286"/>
        <v>0</v>
      </c>
      <c r="M6136" s="6">
        <v>0.308</v>
      </c>
      <c r="N6136" s="8">
        <f t="shared" si="287"/>
        <v>-8.6925685507041148</v>
      </c>
    </row>
    <row r="6137" spans="1:14" x14ac:dyDescent="0.35">
      <c r="A6137" s="4">
        <v>11</v>
      </c>
      <c r="B6137" s="4">
        <f t="shared" si="285"/>
        <v>1.3242916585882474</v>
      </c>
      <c r="G6137" s="4">
        <v>71</v>
      </c>
      <c r="H6137" s="4">
        <f t="shared" si="286"/>
        <v>13.997196940505422</v>
      </c>
      <c r="M6137" s="6">
        <v>0.77700000000000002</v>
      </c>
      <c r="N6137" s="8">
        <f t="shared" si="287"/>
        <v>1.5572003152530338</v>
      </c>
    </row>
    <row r="6138" spans="1:14" x14ac:dyDescent="0.35">
      <c r="A6138" s="4">
        <v>2</v>
      </c>
      <c r="B6138" s="4">
        <f t="shared" si="285"/>
        <v>-0.15518246266652197</v>
      </c>
      <c r="G6138" s="4">
        <v>0</v>
      </c>
      <c r="H6138" s="4">
        <f t="shared" si="286"/>
        <v>0</v>
      </c>
      <c r="M6138" s="6">
        <v>0.78500000000000003</v>
      </c>
      <c r="N6138" s="8">
        <f t="shared" si="287"/>
        <v>1.7888674289329509</v>
      </c>
    </row>
    <row r="6139" spans="1:14" x14ac:dyDescent="0.35">
      <c r="A6139" s="4">
        <v>2</v>
      </c>
      <c r="B6139" s="4">
        <f t="shared" si="285"/>
        <v>-0.15518246266652197</v>
      </c>
      <c r="G6139" s="4">
        <v>58</v>
      </c>
      <c r="H6139" s="4">
        <f t="shared" si="286"/>
        <v>7.6304474840278536</v>
      </c>
      <c r="M6139" s="6">
        <v>0.70499999999999996</v>
      </c>
      <c r="N6139" s="8">
        <f t="shared" si="287"/>
        <v>0.29473158328860694</v>
      </c>
    </row>
    <row r="6140" spans="1:14" x14ac:dyDescent="0.35">
      <c r="A6140" s="4">
        <v>10</v>
      </c>
      <c r="B6140" s="4">
        <f t="shared" si="285"/>
        <v>0.76964184735633479</v>
      </c>
      <c r="G6140" s="4">
        <v>71</v>
      </c>
      <c r="H6140" s="4">
        <f t="shared" si="286"/>
        <v>13.997196940505422</v>
      </c>
      <c r="M6140" s="6">
        <v>0.58399999999999996</v>
      </c>
      <c r="N6140" s="8">
        <f t="shared" si="287"/>
        <v>-4.412471126658702E-3</v>
      </c>
    </row>
    <row r="6141" spans="1:14" x14ac:dyDescent="0.35">
      <c r="A6141" s="4">
        <v>11</v>
      </c>
      <c r="B6141" s="4">
        <f t="shared" si="285"/>
        <v>1.3242916585882474</v>
      </c>
      <c r="G6141" s="4">
        <v>59</v>
      </c>
      <c r="H6141" s="4">
        <f t="shared" si="286"/>
        <v>8.0319697087937048</v>
      </c>
      <c r="M6141" s="6">
        <v>0.55200000000000005</v>
      </c>
      <c r="N6141" s="8">
        <f t="shared" si="287"/>
        <v>-5.6355216083999744E-2</v>
      </c>
    </row>
    <row r="6142" spans="1:14" x14ac:dyDescent="0.35">
      <c r="A6142" s="4">
        <v>15</v>
      </c>
      <c r="B6142" s="4">
        <f t="shared" si="285"/>
        <v>6.0788925613053229</v>
      </c>
      <c r="G6142" s="4">
        <v>32</v>
      </c>
      <c r="H6142" s="4">
        <f t="shared" si="286"/>
        <v>1.2814921847791259</v>
      </c>
      <c r="M6142" s="6">
        <v>0.55900000000000005</v>
      </c>
      <c r="N6142" s="8">
        <f t="shared" si="287"/>
        <v>-3.7731989303156077E-2</v>
      </c>
    </row>
    <row r="6143" spans="1:14" x14ac:dyDescent="0.35">
      <c r="A6143" s="4">
        <v>1</v>
      </c>
      <c r="B6143" s="4">
        <f t="shared" si="285"/>
        <v>-0.3718571701143138</v>
      </c>
      <c r="G6143" s="4">
        <v>73</v>
      </c>
      <c r="H6143" s="4">
        <f t="shared" si="286"/>
        <v>15.213691566351965</v>
      </c>
      <c r="M6143" s="6">
        <v>0.55000000000000004</v>
      </c>
      <c r="N6143" s="8">
        <f t="shared" si="287"/>
        <v>-6.2620136932312914E-2</v>
      </c>
    </row>
    <row r="6144" spans="1:14" x14ac:dyDescent="0.35">
      <c r="A6144" s="4">
        <v>11</v>
      </c>
      <c r="B6144" s="4">
        <f t="shared" si="285"/>
        <v>1.3242916585882474</v>
      </c>
      <c r="G6144" s="4">
        <v>0</v>
      </c>
      <c r="H6144" s="4">
        <f t="shared" si="286"/>
        <v>0</v>
      </c>
      <c r="M6144" s="6">
        <v>0.46700000000000003</v>
      </c>
      <c r="N6144" s="8">
        <f t="shared" si="287"/>
        <v>-0.90172852611340948</v>
      </c>
    </row>
    <row r="6145" spans="1:14" x14ac:dyDescent="0.35">
      <c r="A6145" s="4">
        <v>6</v>
      </c>
      <c r="B6145" s="4">
        <f t="shared" si="285"/>
        <v>6.8073778701327808E-3</v>
      </c>
      <c r="G6145" s="4">
        <v>0</v>
      </c>
      <c r="H6145" s="4">
        <f t="shared" si="286"/>
        <v>0</v>
      </c>
      <c r="M6145" s="6">
        <v>0.56699999999999995</v>
      </c>
      <c r="N6145" s="8">
        <f t="shared" si="287"/>
        <v>-2.2084365043111551E-2</v>
      </c>
    </row>
    <row r="6146" spans="1:14" x14ac:dyDescent="0.35">
      <c r="A6146" s="4">
        <v>2</v>
      </c>
      <c r="B6146" s="4">
        <f t="shared" ref="B6146:B6209" si="288">((A6146-E$3)/E$4)^3</f>
        <v>-0.15518246266652197</v>
      </c>
      <c r="G6146" s="4">
        <v>64</v>
      </c>
      <c r="H6146" s="4">
        <f t="shared" ref="H6146:H6209" si="289">((G6146-K$3)/K$4)^3</f>
        <v>10.251937478233007</v>
      </c>
      <c r="M6146" s="6">
        <v>0.70499999999999996</v>
      </c>
      <c r="N6146" s="8">
        <f t="shared" ref="N6146:N6209" si="290">((M6146-Q$3)/Q$4)^3</f>
        <v>0.29473158328860694</v>
      </c>
    </row>
    <row r="6147" spans="1:14" x14ac:dyDescent="0.35">
      <c r="A6147" s="4">
        <v>3</v>
      </c>
      <c r="B6147" s="4">
        <f t="shared" si="288"/>
        <v>-4.4986550222447359E-2</v>
      </c>
      <c r="G6147" s="4">
        <v>50</v>
      </c>
      <c r="H6147" s="4">
        <f t="shared" si="289"/>
        <v>4.8885047331967373</v>
      </c>
      <c r="M6147" s="6">
        <v>0.84799999999999998</v>
      </c>
      <c r="N6147" s="8">
        <f t="shared" si="290"/>
        <v>4.4580797276529669</v>
      </c>
    </row>
    <row r="6148" spans="1:14" x14ac:dyDescent="0.35">
      <c r="A6148" s="4">
        <v>5</v>
      </c>
      <c r="B6148" s="4">
        <f t="shared" si="288"/>
        <v>4.7396761401866345E-7</v>
      </c>
      <c r="G6148" s="4">
        <v>52</v>
      </c>
      <c r="H6148" s="4">
        <f t="shared" si="289"/>
        <v>5.498902988202615</v>
      </c>
      <c r="M6148" s="6">
        <v>0.33400000000000002</v>
      </c>
      <c r="N6148" s="8">
        <f t="shared" si="290"/>
        <v>-6.6222452975292292</v>
      </c>
    </row>
    <row r="6149" spans="1:14" x14ac:dyDescent="0.35">
      <c r="A6149" s="4">
        <v>6</v>
      </c>
      <c r="B6149" s="4">
        <f t="shared" si="288"/>
        <v>6.8073778701327808E-3</v>
      </c>
      <c r="G6149" s="4">
        <v>54</v>
      </c>
      <c r="H6149" s="4">
        <f t="shared" si="289"/>
        <v>6.158108074464729</v>
      </c>
      <c r="M6149" s="6">
        <v>0.71899999999999997</v>
      </c>
      <c r="N6149" s="8">
        <f t="shared" si="290"/>
        <v>0.44152366134381188</v>
      </c>
    </row>
    <row r="6150" spans="1:14" x14ac:dyDescent="0.35">
      <c r="A6150" s="4">
        <v>4</v>
      </c>
      <c r="B6150" s="4">
        <f t="shared" si="288"/>
        <v>-5.2615367038240336E-3</v>
      </c>
      <c r="G6150" s="4">
        <v>69</v>
      </c>
      <c r="H6150" s="4">
        <f t="shared" si="289"/>
        <v>12.847342411181817</v>
      </c>
      <c r="M6150" s="6">
        <v>0.72799999999999998</v>
      </c>
      <c r="N6150" s="8">
        <f t="shared" si="290"/>
        <v>0.55778018485195735</v>
      </c>
    </row>
    <row r="6151" spans="1:14" x14ac:dyDescent="0.35">
      <c r="A6151" s="4">
        <v>10</v>
      </c>
      <c r="B6151" s="4">
        <f t="shared" si="288"/>
        <v>0.76964184735633479</v>
      </c>
      <c r="G6151" s="4">
        <v>60</v>
      </c>
      <c r="H6151" s="4">
        <f t="shared" si="289"/>
        <v>8.4473361789639636</v>
      </c>
      <c r="M6151" s="6">
        <v>0.627</v>
      </c>
      <c r="N6151" s="8">
        <f t="shared" si="290"/>
        <v>2.2360457701387565E-3</v>
      </c>
    </row>
    <row r="6152" spans="1:14" x14ac:dyDescent="0.35">
      <c r="A6152" s="4">
        <v>2</v>
      </c>
      <c r="B6152" s="4">
        <f t="shared" si="288"/>
        <v>-0.15518246266652197</v>
      </c>
      <c r="G6152" s="4">
        <v>55</v>
      </c>
      <c r="H6152" s="4">
        <f t="shared" si="289"/>
        <v>6.5065997998848584</v>
      </c>
      <c r="M6152" s="6">
        <v>0.71499999999999997</v>
      </c>
      <c r="N6152" s="8">
        <f t="shared" si="290"/>
        <v>0.39552061718997772</v>
      </c>
    </row>
    <row r="6153" spans="1:14" x14ac:dyDescent="0.35">
      <c r="A6153" s="4">
        <v>1</v>
      </c>
      <c r="B6153" s="4">
        <f t="shared" si="288"/>
        <v>-0.3718571701143138</v>
      </c>
      <c r="G6153" s="4">
        <v>58</v>
      </c>
      <c r="H6153" s="4">
        <f t="shared" si="289"/>
        <v>7.6304474840278536</v>
      </c>
      <c r="M6153" s="6">
        <v>0.59</v>
      </c>
      <c r="N6153" s="8">
        <f t="shared" si="290"/>
        <v>-1.8557066299306332E-3</v>
      </c>
    </row>
    <row r="6154" spans="1:14" x14ac:dyDescent="0.35">
      <c r="A6154" s="4">
        <v>14</v>
      </c>
      <c r="B6154" s="4">
        <f t="shared" si="288"/>
        <v>4.4378262948011065</v>
      </c>
      <c r="G6154" s="4">
        <v>57</v>
      </c>
      <c r="H6154" s="4">
        <f t="shared" si="289"/>
        <v>7.2425348564392262</v>
      </c>
      <c r="M6154" s="6">
        <v>0.86099999999999999</v>
      </c>
      <c r="N6154" s="8">
        <f t="shared" si="290"/>
        <v>5.2222161506226774</v>
      </c>
    </row>
    <row r="6155" spans="1:14" x14ac:dyDescent="0.35">
      <c r="A6155" s="4">
        <v>2</v>
      </c>
      <c r="B6155" s="4">
        <f t="shared" si="288"/>
        <v>-0.15518246266652197</v>
      </c>
      <c r="G6155" s="4">
        <v>46</v>
      </c>
      <c r="H6155" s="4">
        <f t="shared" si="289"/>
        <v>3.8066199736835009</v>
      </c>
      <c r="M6155" s="6">
        <v>0.81899999999999995</v>
      </c>
      <c r="N6155" s="8">
        <f t="shared" si="290"/>
        <v>3.0298224238243727</v>
      </c>
    </row>
    <row r="6156" spans="1:14" x14ac:dyDescent="0.35">
      <c r="A6156" s="4">
        <v>10</v>
      </c>
      <c r="B6156" s="4">
        <f t="shared" si="288"/>
        <v>0.76964184735633479</v>
      </c>
      <c r="G6156" s="4">
        <v>52</v>
      </c>
      <c r="H6156" s="4">
        <f t="shared" si="289"/>
        <v>5.498902988202615</v>
      </c>
      <c r="M6156" s="6">
        <v>0.67</v>
      </c>
      <c r="N6156" s="8">
        <f t="shared" si="290"/>
        <v>7.7064126603481289E-2</v>
      </c>
    </row>
    <row r="6157" spans="1:14" x14ac:dyDescent="0.35">
      <c r="A6157" s="4">
        <v>1</v>
      </c>
      <c r="B6157" s="4">
        <f t="shared" si="288"/>
        <v>-0.3718571701143138</v>
      </c>
      <c r="G6157" s="4">
        <v>46</v>
      </c>
      <c r="H6157" s="4">
        <f t="shared" si="289"/>
        <v>3.8066199736835009</v>
      </c>
      <c r="M6157" s="6">
        <v>0.69899999999999995</v>
      </c>
      <c r="N6157" s="8">
        <f t="shared" si="290"/>
        <v>0.24338944388637893</v>
      </c>
    </row>
    <row r="6158" spans="1:14" x14ac:dyDescent="0.35">
      <c r="A6158" s="4">
        <v>5</v>
      </c>
      <c r="B6158" s="4">
        <f t="shared" si="288"/>
        <v>4.7396761401866345E-7</v>
      </c>
      <c r="G6158" s="4">
        <v>64</v>
      </c>
      <c r="H6158" s="4">
        <f t="shared" si="289"/>
        <v>10.251937478233007</v>
      </c>
      <c r="M6158" s="6">
        <v>0.61199999999999999</v>
      </c>
      <c r="N6158" s="8">
        <f t="shared" si="290"/>
        <v>2.1796664218040906E-5</v>
      </c>
    </row>
    <row r="6159" spans="1:14" x14ac:dyDescent="0.35">
      <c r="A6159" s="4">
        <v>6</v>
      </c>
      <c r="B6159" s="4">
        <f t="shared" si="288"/>
        <v>6.8073778701327808E-3</v>
      </c>
      <c r="G6159" s="4">
        <v>76</v>
      </c>
      <c r="H6159" s="4">
        <f t="shared" si="289"/>
        <v>17.167490030078167</v>
      </c>
      <c r="M6159" s="6">
        <v>0.73599999999999999</v>
      </c>
      <c r="N6159" s="8">
        <f t="shared" si="290"/>
        <v>0.67685961854458865</v>
      </c>
    </row>
    <row r="6160" spans="1:14" x14ac:dyDescent="0.35">
      <c r="A6160" s="4">
        <v>1</v>
      </c>
      <c r="B6160" s="4">
        <f t="shared" si="288"/>
        <v>-0.3718571701143138</v>
      </c>
      <c r="G6160" s="4">
        <v>68</v>
      </c>
      <c r="H6160" s="4">
        <f t="shared" si="289"/>
        <v>12.296818562148129</v>
      </c>
      <c r="M6160" s="6">
        <v>0.52400000000000002</v>
      </c>
      <c r="N6160" s="8">
        <f t="shared" si="290"/>
        <v>-0.19045295801039414</v>
      </c>
    </row>
    <row r="6161" spans="1:14" x14ac:dyDescent="0.35">
      <c r="A6161" s="4">
        <v>5</v>
      </c>
      <c r="B6161" s="4">
        <f t="shared" si="288"/>
        <v>4.7396761401866345E-7</v>
      </c>
      <c r="G6161" s="4">
        <v>59</v>
      </c>
      <c r="H6161" s="4">
        <f t="shared" si="289"/>
        <v>8.0319697087937048</v>
      </c>
      <c r="M6161" s="6">
        <v>0.46800000000000003</v>
      </c>
      <c r="N6161" s="8">
        <f t="shared" si="290"/>
        <v>-0.88266853641179244</v>
      </c>
    </row>
    <row r="6162" spans="1:14" x14ac:dyDescent="0.35">
      <c r="A6162" s="4">
        <v>3</v>
      </c>
      <c r="B6162" s="4">
        <f t="shared" si="288"/>
        <v>-4.4986550222447359E-2</v>
      </c>
      <c r="G6162" s="4">
        <v>81</v>
      </c>
      <c r="H6162" s="4">
        <f t="shared" si="289"/>
        <v>20.783614751318456</v>
      </c>
      <c r="M6162" s="6">
        <v>0.46500000000000002</v>
      </c>
      <c r="N6162" s="8">
        <f t="shared" si="290"/>
        <v>-0.94066771750928568</v>
      </c>
    </row>
    <row r="6163" spans="1:14" x14ac:dyDescent="0.35">
      <c r="A6163" s="4">
        <v>8</v>
      </c>
      <c r="B6163" s="4">
        <f t="shared" si="288"/>
        <v>0.16908744968147643</v>
      </c>
      <c r="G6163" s="4">
        <v>80</v>
      </c>
      <c r="H6163" s="4">
        <f t="shared" si="289"/>
        <v>20.023315387173842</v>
      </c>
      <c r="M6163" s="6">
        <v>0.64500000000000002</v>
      </c>
      <c r="N6163" s="8">
        <f t="shared" si="290"/>
        <v>1.641878667503462E-2</v>
      </c>
    </row>
    <row r="6164" spans="1:14" x14ac:dyDescent="0.35">
      <c r="A6164" s="4">
        <v>11</v>
      </c>
      <c r="B6164" s="4">
        <f t="shared" si="288"/>
        <v>1.3242916585882474</v>
      </c>
      <c r="G6164" s="4">
        <v>0</v>
      </c>
      <c r="H6164" s="4">
        <f t="shared" si="289"/>
        <v>0</v>
      </c>
      <c r="M6164" s="6">
        <v>0.60599999999999998</v>
      </c>
      <c r="N6164" s="8">
        <f t="shared" si="290"/>
        <v>-2.299407171409395E-6</v>
      </c>
    </row>
    <row r="6165" spans="1:14" x14ac:dyDescent="0.35">
      <c r="A6165" s="4">
        <v>3</v>
      </c>
      <c r="B6165" s="4">
        <f t="shared" si="288"/>
        <v>-4.4986550222447359E-2</v>
      </c>
      <c r="G6165" s="4">
        <v>44</v>
      </c>
      <c r="H6165" s="4">
        <f t="shared" si="289"/>
        <v>3.3313790975410469</v>
      </c>
      <c r="M6165" s="6">
        <v>0.53700000000000003</v>
      </c>
      <c r="N6165" s="8">
        <f t="shared" si="290"/>
        <v>-0.11495096186507218</v>
      </c>
    </row>
    <row r="6166" spans="1:14" x14ac:dyDescent="0.35">
      <c r="A6166" s="4">
        <v>1</v>
      </c>
      <c r="B6166" s="4">
        <f t="shared" si="288"/>
        <v>-0.3718571701143138</v>
      </c>
      <c r="G6166" s="4">
        <v>24</v>
      </c>
      <c r="H6166" s="4">
        <f t="shared" si="289"/>
        <v>0.54062951545369364</v>
      </c>
      <c r="M6166" s="6">
        <v>0.60799999999999998</v>
      </c>
      <c r="N6166" s="8">
        <f t="shared" si="290"/>
        <v>1.3420343207660652E-10</v>
      </c>
    </row>
    <row r="6167" spans="1:14" x14ac:dyDescent="0.35">
      <c r="A6167" s="4">
        <v>2</v>
      </c>
      <c r="B6167" s="4">
        <f t="shared" si="288"/>
        <v>-0.15518246266652197</v>
      </c>
      <c r="G6167" s="4">
        <v>47</v>
      </c>
      <c r="H6167" s="4">
        <f t="shared" si="289"/>
        <v>4.0603138153174791</v>
      </c>
      <c r="M6167" s="6">
        <v>0.50800000000000001</v>
      </c>
      <c r="N6167" s="8">
        <f t="shared" si="290"/>
        <v>-0.32146622762068461</v>
      </c>
    </row>
    <row r="6168" spans="1:14" x14ac:dyDescent="0.35">
      <c r="A6168" s="4">
        <v>1</v>
      </c>
      <c r="B6168" s="4">
        <f t="shared" si="288"/>
        <v>-0.3718571701143138</v>
      </c>
      <c r="G6168" s="4">
        <v>39</v>
      </c>
      <c r="H6168" s="4">
        <f t="shared" si="289"/>
        <v>2.3198496981479786</v>
      </c>
      <c r="M6168" s="6">
        <v>0.67200000000000004</v>
      </c>
      <c r="N6168" s="8">
        <f t="shared" si="290"/>
        <v>8.4755546534409421E-2</v>
      </c>
    </row>
    <row r="6169" spans="1:14" x14ac:dyDescent="0.35">
      <c r="A6169" s="4">
        <v>18</v>
      </c>
      <c r="B6169" s="4">
        <f t="shared" si="288"/>
        <v>13.315866069213472</v>
      </c>
      <c r="G6169" s="4">
        <v>75</v>
      </c>
      <c r="H6169" s="4">
        <f t="shared" si="289"/>
        <v>16.498703474538985</v>
      </c>
      <c r="M6169" s="6">
        <v>0.749</v>
      </c>
      <c r="N6169" s="8">
        <f t="shared" si="290"/>
        <v>0.90459875513799692</v>
      </c>
    </row>
    <row r="6170" spans="1:14" x14ac:dyDescent="0.35">
      <c r="A6170" s="4">
        <v>9</v>
      </c>
      <c r="B6170" s="4">
        <f t="shared" si="288"/>
        <v>0.39657640974683322</v>
      </c>
      <c r="G6170" s="4">
        <v>58</v>
      </c>
      <c r="H6170" s="4">
        <f t="shared" si="289"/>
        <v>7.6304474840278536</v>
      </c>
      <c r="M6170" s="6">
        <v>0.81299999999999994</v>
      </c>
      <c r="N6170" s="8">
        <f t="shared" si="290"/>
        <v>2.7787206272138008</v>
      </c>
    </row>
    <row r="6171" spans="1:14" x14ac:dyDescent="0.35">
      <c r="A6171" s="4">
        <v>10</v>
      </c>
      <c r="B6171" s="4">
        <f t="shared" si="288"/>
        <v>0.76964184735633479</v>
      </c>
      <c r="G6171" s="4">
        <v>75</v>
      </c>
      <c r="H6171" s="4">
        <f t="shared" si="289"/>
        <v>16.498703474538985</v>
      </c>
      <c r="M6171" s="6">
        <v>0.83099999999999996</v>
      </c>
      <c r="N6171" s="8">
        <f t="shared" si="290"/>
        <v>3.5765112221940116</v>
      </c>
    </row>
    <row r="6172" spans="1:14" x14ac:dyDescent="0.35">
      <c r="A6172" s="4">
        <v>3</v>
      </c>
      <c r="B6172" s="4">
        <f t="shared" si="288"/>
        <v>-4.4986550222447359E-2</v>
      </c>
      <c r="G6172" s="4">
        <v>57</v>
      </c>
      <c r="H6172" s="4">
        <f t="shared" si="289"/>
        <v>7.2425348564392262</v>
      </c>
      <c r="M6172" s="6">
        <v>0.81299999999999994</v>
      </c>
      <c r="N6172" s="8">
        <f t="shared" si="290"/>
        <v>2.7787206272138008</v>
      </c>
    </row>
    <row r="6173" spans="1:14" x14ac:dyDescent="0.35">
      <c r="A6173" s="4">
        <v>7</v>
      </c>
      <c r="B6173" s="4">
        <f t="shared" si="288"/>
        <v>5.1167071081998236E-2</v>
      </c>
      <c r="G6173" s="4">
        <v>0</v>
      </c>
      <c r="H6173" s="4">
        <f t="shared" si="289"/>
        <v>0</v>
      </c>
      <c r="M6173" s="6">
        <v>0.71499999999999997</v>
      </c>
      <c r="N6173" s="8">
        <f t="shared" si="290"/>
        <v>0.39552061718997772</v>
      </c>
    </row>
    <row r="6174" spans="1:14" x14ac:dyDescent="0.35">
      <c r="A6174" s="4">
        <v>4</v>
      </c>
      <c r="B6174" s="4">
        <f t="shared" si="288"/>
        <v>-5.2615367038240336E-3</v>
      </c>
      <c r="G6174" s="4">
        <v>0</v>
      </c>
      <c r="H6174" s="4">
        <f t="shared" si="289"/>
        <v>0</v>
      </c>
      <c r="M6174" s="6">
        <v>0.65900000000000003</v>
      </c>
      <c r="N6174" s="8">
        <f t="shared" si="290"/>
        <v>4.292652831688485E-2</v>
      </c>
    </row>
    <row r="6175" spans="1:14" x14ac:dyDescent="0.35">
      <c r="A6175" s="4">
        <v>7</v>
      </c>
      <c r="B6175" s="4">
        <f t="shared" si="288"/>
        <v>5.1167071081998236E-2</v>
      </c>
      <c r="G6175" s="4">
        <v>60</v>
      </c>
      <c r="H6175" s="4">
        <f t="shared" si="289"/>
        <v>8.4473361789639636</v>
      </c>
      <c r="M6175" s="6">
        <v>0.91400000000000003</v>
      </c>
      <c r="N6175" s="8">
        <f t="shared" si="290"/>
        <v>9.2382766735953279</v>
      </c>
    </row>
    <row r="6176" spans="1:14" x14ac:dyDescent="0.35">
      <c r="A6176" s="4">
        <v>1</v>
      </c>
      <c r="B6176" s="4">
        <f t="shared" si="288"/>
        <v>-0.3718571701143138</v>
      </c>
      <c r="G6176" s="4">
        <v>0</v>
      </c>
      <c r="H6176" s="4">
        <f t="shared" si="289"/>
        <v>0</v>
      </c>
      <c r="M6176" s="6">
        <v>0.84899999999999998</v>
      </c>
      <c r="N6176" s="8">
        <f t="shared" si="290"/>
        <v>4.5140207584141745</v>
      </c>
    </row>
    <row r="6177" spans="1:14" x14ac:dyDescent="0.35">
      <c r="A6177" s="4">
        <v>6</v>
      </c>
      <c r="B6177" s="4">
        <f t="shared" si="288"/>
        <v>6.8073778701327808E-3</v>
      </c>
      <c r="G6177" s="4">
        <v>56</v>
      </c>
      <c r="H6177" s="4">
        <f t="shared" si="289"/>
        <v>6.8679971778006275</v>
      </c>
      <c r="M6177" s="6">
        <v>0.55300000000000005</v>
      </c>
      <c r="N6177" s="8">
        <f t="shared" si="290"/>
        <v>-5.3385888187400352E-2</v>
      </c>
    </row>
    <row r="6178" spans="1:14" x14ac:dyDescent="0.35">
      <c r="A6178" s="4">
        <v>1</v>
      </c>
      <c r="B6178" s="4">
        <f t="shared" si="288"/>
        <v>-0.3718571701143138</v>
      </c>
      <c r="G6178" s="4">
        <v>59</v>
      </c>
      <c r="H6178" s="4">
        <f t="shared" si="289"/>
        <v>8.0319697087937048</v>
      </c>
      <c r="M6178" s="6">
        <v>0.40500000000000003</v>
      </c>
      <c r="N6178" s="8">
        <f t="shared" si="290"/>
        <v>-2.692262766901651</v>
      </c>
    </row>
    <row r="6179" spans="1:14" x14ac:dyDescent="0.35">
      <c r="A6179" s="4">
        <v>12</v>
      </c>
      <c r="B6179" s="4">
        <f t="shared" si="288"/>
        <v>2.0965337395208357</v>
      </c>
      <c r="G6179" s="4">
        <v>57</v>
      </c>
      <c r="H6179" s="4">
        <f t="shared" si="289"/>
        <v>7.2425348564392262</v>
      </c>
      <c r="M6179" s="6">
        <v>0.58299999999999996</v>
      </c>
      <c r="N6179" s="8">
        <f t="shared" si="290"/>
        <v>-4.9891992029003516E-3</v>
      </c>
    </row>
    <row r="6180" spans="1:14" x14ac:dyDescent="0.35">
      <c r="A6180" s="4">
        <v>15</v>
      </c>
      <c r="B6180" s="4">
        <f t="shared" si="288"/>
        <v>6.0788925613053229</v>
      </c>
      <c r="G6180" s="4">
        <v>37</v>
      </c>
      <c r="H6180" s="4">
        <f t="shared" si="289"/>
        <v>1.9809394420049145</v>
      </c>
      <c r="M6180" s="6">
        <v>0.53100000000000003</v>
      </c>
      <c r="N6180" s="8">
        <f t="shared" si="290"/>
        <v>-0.14666167339012989</v>
      </c>
    </row>
    <row r="6181" spans="1:14" x14ac:dyDescent="0.35">
      <c r="A6181" s="4">
        <v>1</v>
      </c>
      <c r="B6181" s="4">
        <f t="shared" si="288"/>
        <v>-0.3718571701143138</v>
      </c>
      <c r="G6181" s="4">
        <v>0</v>
      </c>
      <c r="H6181" s="4">
        <f t="shared" si="289"/>
        <v>0</v>
      </c>
      <c r="M6181" s="6">
        <v>0.61099999999999999</v>
      </c>
      <c r="N6181" s="8">
        <f t="shared" si="290"/>
        <v>9.3650376932530659E-6</v>
      </c>
    </row>
    <row r="6182" spans="1:14" x14ac:dyDescent="0.35">
      <c r="A6182" s="4">
        <v>6</v>
      </c>
      <c r="B6182" s="4">
        <f t="shared" si="288"/>
        <v>6.8073778701327808E-3</v>
      </c>
      <c r="G6182" s="4">
        <v>68</v>
      </c>
      <c r="H6182" s="4">
        <f t="shared" si="289"/>
        <v>12.296818562148129</v>
      </c>
      <c r="M6182" s="6">
        <v>0.54100000000000004</v>
      </c>
      <c r="N6182" s="8">
        <f t="shared" si="290"/>
        <v>-9.6578412957659648E-2</v>
      </c>
    </row>
    <row r="6183" spans="1:14" x14ac:dyDescent="0.35">
      <c r="A6183" s="4">
        <v>6</v>
      </c>
      <c r="B6183" s="4">
        <f t="shared" si="288"/>
        <v>6.8073778701327808E-3</v>
      </c>
      <c r="G6183" s="4">
        <v>0</v>
      </c>
      <c r="H6183" s="4">
        <f t="shared" si="289"/>
        <v>0</v>
      </c>
      <c r="M6183" s="6">
        <v>0.44600000000000001</v>
      </c>
      <c r="N6183" s="8">
        <f t="shared" si="290"/>
        <v>-1.367895795514565</v>
      </c>
    </row>
    <row r="6184" spans="1:14" x14ac:dyDescent="0.35">
      <c r="A6184" s="4">
        <v>8</v>
      </c>
      <c r="B6184" s="4">
        <f t="shared" si="288"/>
        <v>0.16908744968147643</v>
      </c>
      <c r="G6184" s="4">
        <v>0</v>
      </c>
      <c r="H6184" s="4">
        <f t="shared" si="289"/>
        <v>0</v>
      </c>
      <c r="M6184" s="6">
        <v>0.311</v>
      </c>
      <c r="N6184" s="8">
        <f t="shared" si="290"/>
        <v>-8.4343269301763257</v>
      </c>
    </row>
    <row r="6185" spans="1:14" x14ac:dyDescent="0.35">
      <c r="A6185" s="4">
        <v>21</v>
      </c>
      <c r="B6185" s="4">
        <f t="shared" si="288"/>
        <v>24.779667457358471</v>
      </c>
      <c r="G6185" s="4">
        <v>18</v>
      </c>
      <c r="H6185" s="4">
        <f t="shared" si="289"/>
        <v>0.22807807683202697</v>
      </c>
      <c r="M6185" s="6">
        <v>0.504</v>
      </c>
      <c r="N6185" s="8">
        <f t="shared" si="290"/>
        <v>-0.36163697114717813</v>
      </c>
    </row>
    <row r="6186" spans="1:14" x14ac:dyDescent="0.35">
      <c r="A6186" s="4">
        <v>10</v>
      </c>
      <c r="B6186" s="4">
        <f t="shared" si="288"/>
        <v>0.76964184735633479</v>
      </c>
      <c r="G6186" s="4">
        <v>0</v>
      </c>
      <c r="H6186" s="4">
        <f t="shared" si="289"/>
        <v>0</v>
      </c>
      <c r="M6186" s="6">
        <v>0.51100000000000001</v>
      </c>
      <c r="N6186" s="8">
        <f t="shared" si="290"/>
        <v>-0.29337320153200047</v>
      </c>
    </row>
    <row r="6187" spans="1:14" x14ac:dyDescent="0.35">
      <c r="A6187" s="4">
        <v>12</v>
      </c>
      <c r="B6187" s="4">
        <f t="shared" si="288"/>
        <v>2.0965337395208357</v>
      </c>
      <c r="G6187" s="4">
        <v>81</v>
      </c>
      <c r="H6187" s="4">
        <f t="shared" si="289"/>
        <v>20.783614751318456</v>
      </c>
      <c r="M6187" s="6">
        <v>0.71299999999999997</v>
      </c>
      <c r="N6187" s="8">
        <f t="shared" si="290"/>
        <v>0.37376876024411665</v>
      </c>
    </row>
    <row r="6188" spans="1:14" x14ac:dyDescent="0.35">
      <c r="A6188" s="4">
        <v>11</v>
      </c>
      <c r="B6188" s="4">
        <f t="shared" si="288"/>
        <v>1.3242916585882474</v>
      </c>
      <c r="G6188" s="4">
        <v>75</v>
      </c>
      <c r="H6188" s="4">
        <f t="shared" si="289"/>
        <v>16.498703474538985</v>
      </c>
      <c r="M6188" s="6">
        <v>0.77100000000000002</v>
      </c>
      <c r="N6188" s="8">
        <f t="shared" si="290"/>
        <v>1.3972314940490098</v>
      </c>
    </row>
    <row r="6189" spans="1:14" x14ac:dyDescent="0.35">
      <c r="A6189" s="4">
        <v>2</v>
      </c>
      <c r="B6189" s="4">
        <f t="shared" si="288"/>
        <v>-0.15518246266652197</v>
      </c>
      <c r="G6189" s="4">
        <v>0</v>
      </c>
      <c r="H6189" s="4">
        <f t="shared" si="289"/>
        <v>0</v>
      </c>
      <c r="M6189" s="6">
        <v>0.64300000000000002</v>
      </c>
      <c r="N6189" s="8">
        <f t="shared" si="290"/>
        <v>1.3902406528412025E-2</v>
      </c>
    </row>
    <row r="6190" spans="1:14" x14ac:dyDescent="0.35">
      <c r="A6190" s="4">
        <v>1</v>
      </c>
      <c r="B6190" s="4">
        <f t="shared" si="288"/>
        <v>-0.3718571701143138</v>
      </c>
      <c r="G6190" s="4">
        <v>0</v>
      </c>
      <c r="H6190" s="4">
        <f t="shared" si="289"/>
        <v>0</v>
      </c>
      <c r="M6190" s="6">
        <v>0.63300000000000001</v>
      </c>
      <c r="N6190" s="8">
        <f t="shared" si="290"/>
        <v>5.0794309975187892E-3</v>
      </c>
    </row>
    <row r="6191" spans="1:14" x14ac:dyDescent="0.35">
      <c r="A6191" s="4">
        <v>2</v>
      </c>
      <c r="B6191" s="4">
        <f t="shared" si="288"/>
        <v>-0.15518246266652197</v>
      </c>
      <c r="G6191" s="4">
        <v>0</v>
      </c>
      <c r="H6191" s="4">
        <f t="shared" si="289"/>
        <v>0</v>
      </c>
      <c r="M6191" s="6">
        <v>0.755</v>
      </c>
      <c r="N6191" s="8">
        <f t="shared" si="290"/>
        <v>1.0249967769267303</v>
      </c>
    </row>
    <row r="6192" spans="1:14" x14ac:dyDescent="0.35">
      <c r="A6192" s="4">
        <v>5</v>
      </c>
      <c r="B6192" s="4">
        <f t="shared" si="288"/>
        <v>4.7396761401866345E-7</v>
      </c>
      <c r="G6192" s="4">
        <v>0</v>
      </c>
      <c r="H6192" s="4">
        <f t="shared" si="289"/>
        <v>0</v>
      </c>
      <c r="M6192" s="6">
        <v>0.82499999999999996</v>
      </c>
      <c r="N6192" s="8">
        <f t="shared" si="290"/>
        <v>3.2956134371334542</v>
      </c>
    </row>
    <row r="6193" spans="1:14" x14ac:dyDescent="0.35">
      <c r="A6193" s="4">
        <v>9</v>
      </c>
      <c r="B6193" s="4">
        <f t="shared" si="288"/>
        <v>0.39657640974683322</v>
      </c>
      <c r="G6193" s="4">
        <v>39</v>
      </c>
      <c r="H6193" s="4">
        <f t="shared" si="289"/>
        <v>2.3198496981479786</v>
      </c>
      <c r="M6193" s="6">
        <v>0.59299999999999997</v>
      </c>
      <c r="N6193" s="8">
        <f t="shared" si="290"/>
        <v>-1.0712220059962694E-3</v>
      </c>
    </row>
    <row r="6194" spans="1:14" x14ac:dyDescent="0.35">
      <c r="A6194" s="4">
        <v>4</v>
      </c>
      <c r="B6194" s="4">
        <f t="shared" si="288"/>
        <v>-5.2615367038240336E-3</v>
      </c>
      <c r="G6194" s="4">
        <v>76</v>
      </c>
      <c r="H6194" s="4">
        <f t="shared" si="289"/>
        <v>17.167490030078167</v>
      </c>
      <c r="M6194" s="6">
        <v>0.59299999999999997</v>
      </c>
      <c r="N6194" s="8">
        <f t="shared" si="290"/>
        <v>-1.0712220059962694E-3</v>
      </c>
    </row>
    <row r="6195" spans="1:14" x14ac:dyDescent="0.35">
      <c r="A6195" s="4">
        <v>5</v>
      </c>
      <c r="B6195" s="4">
        <f t="shared" si="288"/>
        <v>4.7396761401866345E-7</v>
      </c>
      <c r="G6195" s="4">
        <v>55</v>
      </c>
      <c r="H6195" s="4">
        <f t="shared" si="289"/>
        <v>6.5065997998848584</v>
      </c>
      <c r="M6195" s="6">
        <v>0.66700000000000004</v>
      </c>
      <c r="N6195" s="8">
        <f t="shared" si="290"/>
        <v>6.6422149911312289E-2</v>
      </c>
    </row>
    <row r="6196" spans="1:14" x14ac:dyDescent="0.35">
      <c r="A6196" s="4">
        <v>1</v>
      </c>
      <c r="B6196" s="4">
        <f t="shared" si="288"/>
        <v>-0.3718571701143138</v>
      </c>
      <c r="G6196" s="4">
        <v>49</v>
      </c>
      <c r="H6196" s="4">
        <f t="shared" si="289"/>
        <v>4.6010215468469022</v>
      </c>
      <c r="M6196" s="6">
        <v>0.63600000000000001</v>
      </c>
      <c r="N6196" s="8">
        <f t="shared" si="290"/>
        <v>7.1294051916223561E-3</v>
      </c>
    </row>
    <row r="6197" spans="1:14" x14ac:dyDescent="0.35">
      <c r="A6197" s="4">
        <v>14</v>
      </c>
      <c r="B6197" s="4">
        <f t="shared" si="288"/>
        <v>4.4378262948011065</v>
      </c>
      <c r="G6197" s="4">
        <v>0</v>
      </c>
      <c r="H6197" s="4">
        <f t="shared" si="289"/>
        <v>0</v>
      </c>
      <c r="M6197" s="6">
        <v>0.66200000000000003</v>
      </c>
      <c r="N6197" s="8">
        <f t="shared" si="290"/>
        <v>5.0943722285945334E-2</v>
      </c>
    </row>
    <row r="6198" spans="1:14" x14ac:dyDescent="0.35">
      <c r="A6198" s="4">
        <v>7</v>
      </c>
      <c r="B6198" s="4">
        <f t="shared" si="288"/>
        <v>5.1167071081998236E-2</v>
      </c>
      <c r="G6198" s="4">
        <v>85</v>
      </c>
      <c r="H6198" s="4">
        <f t="shared" si="289"/>
        <v>24.01722375419557</v>
      </c>
      <c r="M6198" s="6">
        <v>0.77700000000000002</v>
      </c>
      <c r="N6198" s="8">
        <f t="shared" si="290"/>
        <v>1.5572003152530338</v>
      </c>
    </row>
    <row r="6199" spans="1:14" x14ac:dyDescent="0.35">
      <c r="A6199" s="4">
        <v>5</v>
      </c>
      <c r="B6199" s="4">
        <f t="shared" si="288"/>
        <v>4.7396761401866345E-7</v>
      </c>
      <c r="G6199" s="4">
        <v>74</v>
      </c>
      <c r="H6199" s="4">
        <f t="shared" si="289"/>
        <v>15.847515536039316</v>
      </c>
      <c r="M6199" s="6">
        <v>0.60899999999999999</v>
      </c>
      <c r="N6199" s="8">
        <f t="shared" si="290"/>
        <v>3.9989793115661172E-7</v>
      </c>
    </row>
    <row r="6200" spans="1:14" x14ac:dyDescent="0.35">
      <c r="A6200" s="4">
        <v>6</v>
      </c>
      <c r="B6200" s="4">
        <f t="shared" si="288"/>
        <v>6.8073778701327808E-3</v>
      </c>
      <c r="G6200" s="4">
        <v>63</v>
      </c>
      <c r="H6200" s="4">
        <f t="shared" si="289"/>
        <v>9.7788475441731553</v>
      </c>
      <c r="M6200" s="6">
        <v>0.59199999999999997</v>
      </c>
      <c r="N6200" s="8">
        <f t="shared" si="290"/>
        <v>-1.3012868720779327E-3</v>
      </c>
    </row>
    <row r="6201" spans="1:14" x14ac:dyDescent="0.35">
      <c r="A6201" s="4">
        <v>1</v>
      </c>
      <c r="B6201" s="4">
        <f t="shared" si="288"/>
        <v>-0.3718571701143138</v>
      </c>
      <c r="G6201" s="4">
        <v>54</v>
      </c>
      <c r="H6201" s="4">
        <f t="shared" si="289"/>
        <v>6.158108074464729</v>
      </c>
      <c r="M6201" s="6">
        <v>0.51</v>
      </c>
      <c r="N6201" s="8">
        <f t="shared" si="290"/>
        <v>-0.30254759728289171</v>
      </c>
    </row>
    <row r="6202" spans="1:14" x14ac:dyDescent="0.35">
      <c r="A6202" s="4">
        <v>5</v>
      </c>
      <c r="B6202" s="4">
        <f t="shared" si="288"/>
        <v>4.7396761401866345E-7</v>
      </c>
      <c r="G6202" s="4">
        <v>83</v>
      </c>
      <c r="H6202" s="4">
        <f t="shared" si="289"/>
        <v>22.361467647042904</v>
      </c>
      <c r="M6202" s="6">
        <v>0.73099999999999998</v>
      </c>
      <c r="N6202" s="8">
        <f t="shared" si="290"/>
        <v>0.60064091604344916</v>
      </c>
    </row>
    <row r="6203" spans="1:14" x14ac:dyDescent="0.35">
      <c r="A6203" s="4">
        <v>4</v>
      </c>
      <c r="B6203" s="4">
        <f t="shared" si="288"/>
        <v>-5.2615367038240336E-3</v>
      </c>
      <c r="G6203" s="4">
        <v>84</v>
      </c>
      <c r="H6203" s="4">
        <f t="shared" si="289"/>
        <v>23.17949047507711</v>
      </c>
      <c r="M6203" s="6">
        <v>0.45800000000000002</v>
      </c>
      <c r="N6203" s="8">
        <f t="shared" si="290"/>
        <v>-1.0857595914683438</v>
      </c>
    </row>
    <row r="6204" spans="1:14" x14ac:dyDescent="0.35">
      <c r="A6204" s="4">
        <v>3</v>
      </c>
      <c r="B6204" s="4">
        <f t="shared" si="288"/>
        <v>-4.4986550222447359E-2</v>
      </c>
      <c r="G6204" s="4">
        <v>85</v>
      </c>
      <c r="H6204" s="4">
        <f t="shared" si="289"/>
        <v>24.01722375419557</v>
      </c>
      <c r="M6204" s="6">
        <v>0.59499999999999997</v>
      </c>
      <c r="N6204" s="8">
        <f t="shared" si="290"/>
        <v>-6.9571667329627819E-4</v>
      </c>
    </row>
    <row r="6205" spans="1:14" x14ac:dyDescent="0.35">
      <c r="A6205" s="4">
        <v>9</v>
      </c>
      <c r="B6205" s="4">
        <f t="shared" si="288"/>
        <v>0.39657640974683322</v>
      </c>
      <c r="G6205" s="4">
        <v>54</v>
      </c>
      <c r="H6205" s="4">
        <f t="shared" si="289"/>
        <v>6.158108074464729</v>
      </c>
      <c r="M6205" s="6">
        <v>0.72899999999999998</v>
      </c>
      <c r="N6205" s="8">
        <f t="shared" si="290"/>
        <v>0.57183239834892741</v>
      </c>
    </row>
    <row r="6206" spans="1:14" x14ac:dyDescent="0.35">
      <c r="A6206" s="4">
        <v>1</v>
      </c>
      <c r="B6206" s="4">
        <f t="shared" si="288"/>
        <v>-0.3718571701143138</v>
      </c>
      <c r="G6206" s="4">
        <v>45</v>
      </c>
      <c r="H6206" s="4">
        <f t="shared" si="289"/>
        <v>3.5637199505004213</v>
      </c>
      <c r="M6206" s="6">
        <v>0.64</v>
      </c>
      <c r="N6206" s="8">
        <f t="shared" si="290"/>
        <v>1.0631531650546736E-2</v>
      </c>
    </row>
    <row r="6207" spans="1:14" x14ac:dyDescent="0.35">
      <c r="A6207" s="4">
        <v>5</v>
      </c>
      <c r="B6207" s="4">
        <f t="shared" si="288"/>
        <v>4.7396761401866345E-7</v>
      </c>
      <c r="G6207" s="4">
        <v>72</v>
      </c>
      <c r="H6207" s="4">
        <f t="shared" si="289"/>
        <v>14.596996917249726</v>
      </c>
      <c r="M6207" s="6">
        <v>0.82</v>
      </c>
      <c r="N6207" s="8">
        <f t="shared" si="290"/>
        <v>3.073089564985672</v>
      </c>
    </row>
    <row r="6208" spans="1:14" x14ac:dyDescent="0.35">
      <c r="A6208" s="4">
        <v>1</v>
      </c>
      <c r="B6208" s="4">
        <f t="shared" si="288"/>
        <v>-0.3718571701143138</v>
      </c>
      <c r="G6208" s="4">
        <v>67</v>
      </c>
      <c r="H6208" s="4">
        <f t="shared" si="289"/>
        <v>11.762250792563604</v>
      </c>
      <c r="M6208" s="6">
        <v>0.68</v>
      </c>
      <c r="N6208" s="8">
        <f t="shared" si="290"/>
        <v>0.12063045172314857</v>
      </c>
    </row>
    <row r="6209" spans="1:14" x14ac:dyDescent="0.35">
      <c r="A6209" s="4">
        <v>1</v>
      </c>
      <c r="B6209" s="4">
        <f t="shared" si="288"/>
        <v>-0.3718571701143138</v>
      </c>
      <c r="G6209" s="4">
        <v>72</v>
      </c>
      <c r="H6209" s="4">
        <f t="shared" si="289"/>
        <v>14.596996917249726</v>
      </c>
      <c r="M6209" s="6">
        <v>0.66100000000000003</v>
      </c>
      <c r="N6209" s="8">
        <f t="shared" si="290"/>
        <v>4.8169368662902272E-2</v>
      </c>
    </row>
    <row r="6210" spans="1:14" x14ac:dyDescent="0.35">
      <c r="A6210" s="4">
        <v>2</v>
      </c>
      <c r="B6210" s="4">
        <f t="shared" ref="B6210:B6273" si="291">((A6210-E$3)/E$4)^3</f>
        <v>-0.15518246266652197</v>
      </c>
      <c r="G6210" s="4">
        <v>85</v>
      </c>
      <c r="H6210" s="4">
        <f t="shared" ref="H6210:H6273" si="292">((G6210-K$3)/K$4)^3</f>
        <v>24.01722375419557</v>
      </c>
      <c r="M6210" s="6">
        <v>0.68899999999999995</v>
      </c>
      <c r="N6210" s="8">
        <f t="shared" ref="N6210:N6273" si="293">((M6210-Q$3)/Q$4)^3</f>
        <v>0.17169771294364591</v>
      </c>
    </row>
    <row r="6211" spans="1:14" x14ac:dyDescent="0.35">
      <c r="A6211" s="4">
        <v>3</v>
      </c>
      <c r="B6211" s="4">
        <f t="shared" si="291"/>
        <v>-4.4986550222447359E-2</v>
      </c>
      <c r="G6211" s="4">
        <v>72</v>
      </c>
      <c r="H6211" s="4">
        <f t="shared" si="292"/>
        <v>14.596996917249726</v>
      </c>
      <c r="M6211" s="6">
        <v>0.63</v>
      </c>
      <c r="N6211" s="8">
        <f t="shared" si="293"/>
        <v>3.4657093175644617E-3</v>
      </c>
    </row>
    <row r="6212" spans="1:14" x14ac:dyDescent="0.35">
      <c r="A6212" s="4">
        <v>4</v>
      </c>
      <c r="B6212" s="4">
        <f t="shared" si="291"/>
        <v>-5.2615367038240336E-3</v>
      </c>
      <c r="G6212" s="4">
        <v>68</v>
      </c>
      <c r="H6212" s="4">
        <f t="shared" si="292"/>
        <v>12.296818562148129</v>
      </c>
      <c r="M6212" s="6">
        <v>0.33800000000000002</v>
      </c>
      <c r="N6212" s="8">
        <f t="shared" si="293"/>
        <v>-6.3363565197226119</v>
      </c>
    </row>
    <row r="6213" spans="1:14" x14ac:dyDescent="0.35">
      <c r="A6213" s="4">
        <v>7</v>
      </c>
      <c r="B6213" s="4">
        <f t="shared" si="291"/>
        <v>5.1167071081998236E-2</v>
      </c>
      <c r="G6213" s="4">
        <v>54</v>
      </c>
      <c r="H6213" s="4">
        <f t="shared" si="292"/>
        <v>6.158108074464729</v>
      </c>
      <c r="M6213" s="6">
        <v>0.64800000000000002</v>
      </c>
      <c r="N6213" s="8">
        <f t="shared" si="293"/>
        <v>2.0735714741941285E-2</v>
      </c>
    </row>
    <row r="6214" spans="1:14" x14ac:dyDescent="0.35">
      <c r="A6214" s="4">
        <v>1</v>
      </c>
      <c r="B6214" s="4">
        <f t="shared" si="291"/>
        <v>-0.3718571701143138</v>
      </c>
      <c r="G6214" s="4">
        <v>60</v>
      </c>
      <c r="H6214" s="4">
        <f t="shared" si="292"/>
        <v>8.4473361789639636</v>
      </c>
      <c r="M6214" s="6">
        <v>0.82899999999999996</v>
      </c>
      <c r="N6214" s="8">
        <f t="shared" si="293"/>
        <v>3.4811743219759474</v>
      </c>
    </row>
    <row r="6215" spans="1:14" x14ac:dyDescent="0.35">
      <c r="A6215" s="4">
        <v>1</v>
      </c>
      <c r="B6215" s="4">
        <f t="shared" si="291"/>
        <v>-0.3718571701143138</v>
      </c>
      <c r="G6215" s="4">
        <v>53</v>
      </c>
      <c r="H6215" s="4">
        <f t="shared" si="292"/>
        <v>5.8222873533130457</v>
      </c>
      <c r="M6215" s="6">
        <v>0.90900000000000003</v>
      </c>
      <c r="N6215" s="8">
        <f t="shared" si="293"/>
        <v>8.7928862064644377</v>
      </c>
    </row>
    <row r="6216" spans="1:14" x14ac:dyDescent="0.35">
      <c r="A6216" s="4">
        <v>12</v>
      </c>
      <c r="B6216" s="4">
        <f t="shared" si="291"/>
        <v>2.0965337395208357</v>
      </c>
      <c r="G6216" s="4">
        <v>30</v>
      </c>
      <c r="H6216" s="4">
        <f t="shared" si="292"/>
        <v>1.0559170223704955</v>
      </c>
      <c r="M6216" s="6">
        <v>0.78200000000000003</v>
      </c>
      <c r="N6216" s="8">
        <f t="shared" si="293"/>
        <v>1.6994781157058969</v>
      </c>
    </row>
    <row r="6217" spans="1:14" x14ac:dyDescent="0.35">
      <c r="A6217" s="4">
        <v>4</v>
      </c>
      <c r="B6217" s="4">
        <f t="shared" si="291"/>
        <v>-5.2615367038240336E-3</v>
      </c>
      <c r="G6217" s="4">
        <v>52</v>
      </c>
      <c r="H6217" s="4">
        <f t="shared" si="292"/>
        <v>5.498902988202615</v>
      </c>
      <c r="M6217" s="6">
        <v>0.91200000000000003</v>
      </c>
      <c r="N6217" s="8">
        <f t="shared" si="293"/>
        <v>9.0583589765332615</v>
      </c>
    </row>
    <row r="6218" spans="1:14" x14ac:dyDescent="0.35">
      <c r="A6218" s="4">
        <v>5</v>
      </c>
      <c r="B6218" s="4">
        <f t="shared" si="291"/>
        <v>4.7396761401866345E-7</v>
      </c>
      <c r="G6218" s="4">
        <v>69</v>
      </c>
      <c r="H6218" s="4">
        <f t="shared" si="292"/>
        <v>12.847342411181817</v>
      </c>
      <c r="M6218" s="6">
        <v>0.67200000000000004</v>
      </c>
      <c r="N6218" s="8">
        <f t="shared" si="293"/>
        <v>8.4755546534409421E-2</v>
      </c>
    </row>
    <row r="6219" spans="1:14" x14ac:dyDescent="0.35">
      <c r="A6219" s="4">
        <v>2</v>
      </c>
      <c r="B6219" s="4">
        <f t="shared" si="291"/>
        <v>-0.15518246266652197</v>
      </c>
      <c r="G6219" s="4">
        <v>0</v>
      </c>
      <c r="H6219" s="4">
        <f t="shared" si="292"/>
        <v>0</v>
      </c>
      <c r="M6219" s="6">
        <v>0.57899999999999996</v>
      </c>
      <c r="N6219" s="8">
        <f t="shared" si="293"/>
        <v>-7.7972803672016278E-3</v>
      </c>
    </row>
    <row r="6220" spans="1:14" x14ac:dyDescent="0.35">
      <c r="A6220" s="4">
        <v>10</v>
      </c>
      <c r="B6220" s="4">
        <f t="shared" si="291"/>
        <v>0.76964184735633479</v>
      </c>
      <c r="G6220" s="4">
        <v>52</v>
      </c>
      <c r="H6220" s="4">
        <f t="shared" si="292"/>
        <v>5.498902988202615</v>
      </c>
      <c r="M6220" s="6">
        <v>0.73699999999999999</v>
      </c>
      <c r="N6220" s="8">
        <f t="shared" si="293"/>
        <v>0.69283837974932128</v>
      </c>
    </row>
    <row r="6221" spans="1:14" x14ac:dyDescent="0.35">
      <c r="A6221" s="4">
        <v>8</v>
      </c>
      <c r="B6221" s="4">
        <f t="shared" si="291"/>
        <v>0.16908744968147643</v>
      </c>
      <c r="G6221" s="4">
        <v>63</v>
      </c>
      <c r="H6221" s="4">
        <f t="shared" si="292"/>
        <v>9.7788475441731553</v>
      </c>
      <c r="M6221" s="6">
        <v>0.69699999999999995</v>
      </c>
      <c r="N6221" s="8">
        <f t="shared" si="293"/>
        <v>0.22770448756363215</v>
      </c>
    </row>
    <row r="6222" spans="1:14" x14ac:dyDescent="0.35">
      <c r="A6222" s="4">
        <v>3</v>
      </c>
      <c r="B6222" s="4">
        <f t="shared" si="291"/>
        <v>-4.4986550222447359E-2</v>
      </c>
      <c r="G6222" s="4">
        <v>48</v>
      </c>
      <c r="H6222" s="4">
        <f t="shared" si="292"/>
        <v>4.3250361236295491</v>
      </c>
      <c r="M6222" s="6">
        <v>0.39500000000000002</v>
      </c>
      <c r="N6222" s="8">
        <f t="shared" si="293"/>
        <v>-3.1102167302206793</v>
      </c>
    </row>
    <row r="6223" spans="1:14" x14ac:dyDescent="0.35">
      <c r="A6223" s="4">
        <v>2</v>
      </c>
      <c r="B6223" s="4">
        <f t="shared" si="291"/>
        <v>-0.15518246266652197</v>
      </c>
      <c r="G6223" s="4">
        <v>47</v>
      </c>
      <c r="H6223" s="4">
        <f t="shared" si="292"/>
        <v>4.0603138153174791</v>
      </c>
      <c r="M6223" s="6">
        <v>0.32500000000000001</v>
      </c>
      <c r="N6223" s="8">
        <f t="shared" si="293"/>
        <v>-7.2966611461901145</v>
      </c>
    </row>
    <row r="6224" spans="1:14" x14ac:dyDescent="0.35">
      <c r="A6224" s="4">
        <v>5</v>
      </c>
      <c r="B6224" s="4">
        <f t="shared" si="291"/>
        <v>4.7396761401866345E-7</v>
      </c>
      <c r="G6224" s="4">
        <v>47</v>
      </c>
      <c r="H6224" s="4">
        <f t="shared" si="292"/>
        <v>4.0603138153174791</v>
      </c>
      <c r="M6224" s="6">
        <v>0.35299999999999998</v>
      </c>
      <c r="N6224" s="8">
        <f t="shared" si="293"/>
        <v>-5.3376199660285737</v>
      </c>
    </row>
    <row r="6225" spans="1:14" x14ac:dyDescent="0.35">
      <c r="A6225" s="4">
        <v>3</v>
      </c>
      <c r="B6225" s="4">
        <f t="shared" si="291"/>
        <v>-4.4986550222447359E-2</v>
      </c>
      <c r="G6225" s="4">
        <v>62</v>
      </c>
      <c r="H6225" s="4">
        <f t="shared" si="292"/>
        <v>9.3205404484264971</v>
      </c>
      <c r="M6225" s="6">
        <v>0.58299999999999996</v>
      </c>
      <c r="N6225" s="8">
        <f t="shared" si="293"/>
        <v>-4.9891992029003516E-3</v>
      </c>
    </row>
    <row r="6226" spans="1:14" x14ac:dyDescent="0.35">
      <c r="A6226" s="4">
        <v>9</v>
      </c>
      <c r="B6226" s="4">
        <f t="shared" si="291"/>
        <v>0.39657640974683322</v>
      </c>
      <c r="G6226" s="4">
        <v>66</v>
      </c>
      <c r="H6226" s="4">
        <f t="shared" si="292"/>
        <v>11.243404454201036</v>
      </c>
      <c r="M6226" s="6">
        <v>0.64800000000000002</v>
      </c>
      <c r="N6226" s="8">
        <f t="shared" si="293"/>
        <v>2.0735714741941285E-2</v>
      </c>
    </row>
    <row r="6227" spans="1:14" x14ac:dyDescent="0.35">
      <c r="A6227" s="4">
        <v>25</v>
      </c>
      <c r="B6227" s="4">
        <f t="shared" si="291"/>
        <v>48.320170050017083</v>
      </c>
      <c r="G6227" s="4">
        <v>42</v>
      </c>
      <c r="H6227" s="4">
        <f t="shared" si="292"/>
        <v>2.8974363093846387</v>
      </c>
      <c r="M6227" s="6">
        <v>0.82399999999999995</v>
      </c>
      <c r="N6227" s="8">
        <f t="shared" si="293"/>
        <v>3.2502771301075746</v>
      </c>
    </row>
    <row r="6228" spans="1:14" x14ac:dyDescent="0.35">
      <c r="A6228" s="4">
        <v>2</v>
      </c>
      <c r="B6228" s="4">
        <f t="shared" si="291"/>
        <v>-0.15518246266652197</v>
      </c>
      <c r="G6228" s="4">
        <v>76</v>
      </c>
      <c r="H6228" s="4">
        <f t="shared" si="292"/>
        <v>17.167490030078167</v>
      </c>
      <c r="M6228" s="6">
        <v>0.53700000000000003</v>
      </c>
      <c r="N6228" s="8">
        <f t="shared" si="293"/>
        <v>-0.11495096186507218</v>
      </c>
    </row>
    <row r="6229" spans="1:14" x14ac:dyDescent="0.35">
      <c r="A6229" s="4">
        <v>5</v>
      </c>
      <c r="B6229" s="4">
        <f t="shared" si="291"/>
        <v>4.7396761401866345E-7</v>
      </c>
      <c r="G6229" s="4">
        <v>84</v>
      </c>
      <c r="H6229" s="4">
        <f t="shared" si="292"/>
        <v>23.17949047507711</v>
      </c>
      <c r="M6229" s="6">
        <v>0.74299999999999999</v>
      </c>
      <c r="N6229" s="8">
        <f t="shared" si="293"/>
        <v>0.79401847442984885</v>
      </c>
    </row>
    <row r="6230" spans="1:14" x14ac:dyDescent="0.35">
      <c r="A6230" s="4">
        <v>6</v>
      </c>
      <c r="B6230" s="4">
        <f t="shared" si="291"/>
        <v>6.8073778701327808E-3</v>
      </c>
      <c r="G6230" s="4">
        <v>2</v>
      </c>
      <c r="H6230" s="4">
        <f t="shared" si="292"/>
        <v>3.1286430292459127E-4</v>
      </c>
      <c r="M6230" s="6">
        <v>0.435</v>
      </c>
      <c r="N6230" s="8">
        <f t="shared" si="293"/>
        <v>-1.6660364085649029</v>
      </c>
    </row>
    <row r="6231" spans="1:14" x14ac:dyDescent="0.35">
      <c r="A6231" s="4">
        <v>3</v>
      </c>
      <c r="B6231" s="4">
        <f t="shared" si="291"/>
        <v>-4.4986550222447359E-2</v>
      </c>
      <c r="G6231" s="4">
        <v>32</v>
      </c>
      <c r="H6231" s="4">
        <f t="shared" si="292"/>
        <v>1.2814921847791259</v>
      </c>
      <c r="M6231" s="6">
        <v>0.22800000000000001</v>
      </c>
      <c r="N6231" s="8">
        <f t="shared" si="293"/>
        <v>-17.66865324503333</v>
      </c>
    </row>
    <row r="6232" spans="1:14" x14ac:dyDescent="0.35">
      <c r="A6232" s="4">
        <v>1</v>
      </c>
      <c r="B6232" s="4">
        <f t="shared" si="291"/>
        <v>-0.3718571701143138</v>
      </c>
      <c r="G6232" s="4">
        <v>47</v>
      </c>
      <c r="H6232" s="4">
        <f t="shared" si="292"/>
        <v>4.0603138153174791</v>
      </c>
      <c r="M6232" s="6">
        <v>0.27500000000000002</v>
      </c>
      <c r="N6232" s="8">
        <f t="shared" si="293"/>
        <v>-11.889106303119858</v>
      </c>
    </row>
    <row r="6233" spans="1:14" x14ac:dyDescent="0.35">
      <c r="A6233" s="4">
        <v>6</v>
      </c>
      <c r="B6233" s="4">
        <f t="shared" si="291"/>
        <v>6.8073778701327808E-3</v>
      </c>
      <c r="G6233" s="4">
        <v>56</v>
      </c>
      <c r="H6233" s="4">
        <f t="shared" si="292"/>
        <v>6.8679971778006275</v>
      </c>
      <c r="M6233" s="6">
        <v>0.67700000000000005</v>
      </c>
      <c r="N6233" s="8">
        <f t="shared" si="293"/>
        <v>0.10618555281088778</v>
      </c>
    </row>
    <row r="6234" spans="1:14" x14ac:dyDescent="0.35">
      <c r="A6234" s="4">
        <v>2</v>
      </c>
      <c r="B6234" s="4">
        <f t="shared" si="291"/>
        <v>-0.15518246266652197</v>
      </c>
      <c r="G6234" s="4">
        <v>71</v>
      </c>
      <c r="H6234" s="4">
        <f t="shared" si="292"/>
        <v>13.997196940505422</v>
      </c>
      <c r="M6234" s="6">
        <v>0.748</v>
      </c>
      <c r="N6234" s="8">
        <f t="shared" si="293"/>
        <v>0.88549819734219537</v>
      </c>
    </row>
    <row r="6235" spans="1:14" x14ac:dyDescent="0.35">
      <c r="A6235" s="4">
        <v>3</v>
      </c>
      <c r="B6235" s="4">
        <f t="shared" si="291"/>
        <v>-4.4986550222447359E-2</v>
      </c>
      <c r="G6235" s="4">
        <v>72</v>
      </c>
      <c r="H6235" s="4">
        <f t="shared" si="292"/>
        <v>14.596996917249726</v>
      </c>
      <c r="M6235" s="6">
        <v>0.745</v>
      </c>
      <c r="N6235" s="8">
        <f t="shared" si="293"/>
        <v>0.82981348288243606</v>
      </c>
    </row>
    <row r="6236" spans="1:14" x14ac:dyDescent="0.35">
      <c r="A6236" s="4">
        <v>1</v>
      </c>
      <c r="B6236" s="4">
        <f t="shared" si="291"/>
        <v>-0.3718571701143138</v>
      </c>
      <c r="G6236" s="4">
        <v>83</v>
      </c>
      <c r="H6236" s="4">
        <f t="shared" si="292"/>
        <v>22.361467647042904</v>
      </c>
      <c r="M6236" s="6">
        <v>0.75900000000000001</v>
      </c>
      <c r="N6236" s="8">
        <f t="shared" si="293"/>
        <v>1.1109226254123667</v>
      </c>
    </row>
    <row r="6237" spans="1:14" x14ac:dyDescent="0.35">
      <c r="A6237" s="4">
        <v>4</v>
      </c>
      <c r="B6237" s="4">
        <f t="shared" si="291"/>
        <v>-5.2615367038240336E-3</v>
      </c>
      <c r="G6237" s="4">
        <v>77</v>
      </c>
      <c r="H6237" s="4">
        <f t="shared" si="292"/>
        <v>17.854109850884047</v>
      </c>
      <c r="M6237" s="6">
        <v>0.56000000000000005</v>
      </c>
      <c r="N6237" s="8">
        <f t="shared" si="293"/>
        <v>-3.5465308402718811E-2</v>
      </c>
    </row>
    <row r="6238" spans="1:14" x14ac:dyDescent="0.35">
      <c r="A6238" s="4">
        <v>9</v>
      </c>
      <c r="B6238" s="4">
        <f t="shared" si="291"/>
        <v>0.39657640974683322</v>
      </c>
      <c r="G6238" s="4">
        <v>75</v>
      </c>
      <c r="H6238" s="4">
        <f t="shared" si="292"/>
        <v>16.498703474538985</v>
      </c>
      <c r="M6238" s="6">
        <v>0.45900000000000002</v>
      </c>
      <c r="N6238" s="8">
        <f t="shared" si="293"/>
        <v>-1.0641781726557076</v>
      </c>
    </row>
    <row r="6239" spans="1:14" x14ac:dyDescent="0.35">
      <c r="A6239" s="4">
        <v>1</v>
      </c>
      <c r="B6239" s="4">
        <f t="shared" si="291"/>
        <v>-0.3718571701143138</v>
      </c>
      <c r="G6239" s="4">
        <v>0</v>
      </c>
      <c r="H6239" s="4">
        <f t="shared" si="292"/>
        <v>0</v>
      </c>
      <c r="M6239" s="6">
        <v>0.67500000000000004</v>
      </c>
      <c r="N6239" s="8">
        <f t="shared" si="293"/>
        <v>9.7226492139929011E-2</v>
      </c>
    </row>
    <row r="6240" spans="1:14" x14ac:dyDescent="0.35">
      <c r="A6240" s="4">
        <v>1</v>
      </c>
      <c r="B6240" s="4">
        <f t="shared" si="291"/>
        <v>-0.3718571701143138</v>
      </c>
      <c r="G6240" s="4">
        <v>0</v>
      </c>
      <c r="H6240" s="4">
        <f t="shared" si="292"/>
        <v>0</v>
      </c>
      <c r="M6240" s="6">
        <v>0.67400000000000004</v>
      </c>
      <c r="N6240" s="8">
        <f t="shared" si="293"/>
        <v>9.294242400987858E-2</v>
      </c>
    </row>
    <row r="6241" spans="1:14" x14ac:dyDescent="0.35">
      <c r="A6241" s="4">
        <v>4</v>
      </c>
      <c r="B6241" s="4">
        <f t="shared" si="291"/>
        <v>-5.2615367038240336E-3</v>
      </c>
      <c r="G6241" s="4">
        <v>41</v>
      </c>
      <c r="H6241" s="4">
        <f t="shared" si="292"/>
        <v>2.6953650777332196</v>
      </c>
      <c r="M6241" s="6">
        <v>0.622</v>
      </c>
      <c r="N6241" s="8">
        <f t="shared" si="293"/>
        <v>8.9830652317760126E-4</v>
      </c>
    </row>
    <row r="6242" spans="1:14" x14ac:dyDescent="0.35">
      <c r="A6242" s="4">
        <v>4</v>
      </c>
      <c r="B6242" s="4">
        <f t="shared" si="291"/>
        <v>-5.2615367038240336E-3</v>
      </c>
      <c r="G6242" s="4">
        <v>0</v>
      </c>
      <c r="H6242" s="4">
        <f t="shared" si="292"/>
        <v>0</v>
      </c>
      <c r="M6242" s="6">
        <v>0.64300000000000002</v>
      </c>
      <c r="N6242" s="8">
        <f t="shared" si="293"/>
        <v>1.3902406528412025E-2</v>
      </c>
    </row>
    <row r="6243" spans="1:14" x14ac:dyDescent="0.35">
      <c r="A6243" s="4">
        <v>5</v>
      </c>
      <c r="B6243" s="4">
        <f t="shared" si="291"/>
        <v>4.7396761401866345E-7</v>
      </c>
      <c r="G6243" s="4">
        <v>66</v>
      </c>
      <c r="H6243" s="4">
        <f t="shared" si="292"/>
        <v>11.243404454201036</v>
      </c>
      <c r="M6243" s="6">
        <v>0.77900000000000003</v>
      </c>
      <c r="N6243" s="8">
        <f t="shared" si="293"/>
        <v>1.6131173759468169</v>
      </c>
    </row>
    <row r="6244" spans="1:14" x14ac:dyDescent="0.35">
      <c r="A6244" s="4">
        <v>2</v>
      </c>
      <c r="B6244" s="4">
        <f t="shared" si="291"/>
        <v>-0.15518246266652197</v>
      </c>
      <c r="G6244" s="4">
        <v>0</v>
      </c>
      <c r="H6244" s="4">
        <f t="shared" si="292"/>
        <v>0</v>
      </c>
      <c r="M6244" s="6">
        <v>0.88</v>
      </c>
      <c r="N6244" s="8">
        <f t="shared" si="293"/>
        <v>6.4889306802781999</v>
      </c>
    </row>
    <row r="6245" spans="1:14" x14ac:dyDescent="0.35">
      <c r="A6245" s="4">
        <v>1</v>
      </c>
      <c r="B6245" s="4">
        <f t="shared" si="291"/>
        <v>-0.3718571701143138</v>
      </c>
      <c r="G6245" s="4">
        <v>0</v>
      </c>
      <c r="H6245" s="4">
        <f t="shared" si="292"/>
        <v>0</v>
      </c>
      <c r="M6245" s="6">
        <v>0.67400000000000004</v>
      </c>
      <c r="N6245" s="8">
        <f t="shared" si="293"/>
        <v>9.294242400987858E-2</v>
      </c>
    </row>
    <row r="6246" spans="1:14" x14ac:dyDescent="0.35">
      <c r="A6246" s="4">
        <v>8</v>
      </c>
      <c r="B6246" s="4">
        <f t="shared" si="291"/>
        <v>0.16908744968147643</v>
      </c>
      <c r="G6246" s="4">
        <v>32</v>
      </c>
      <c r="H6246" s="4">
        <f t="shared" si="292"/>
        <v>1.2814921847791259</v>
      </c>
      <c r="M6246" s="6">
        <v>0.499</v>
      </c>
      <c r="N6246" s="8">
        <f t="shared" si="293"/>
        <v>-0.41638516373347717</v>
      </c>
    </row>
    <row r="6247" spans="1:14" x14ac:dyDescent="0.35">
      <c r="A6247" s="4">
        <v>1</v>
      </c>
      <c r="B6247" s="4">
        <f t="shared" si="291"/>
        <v>-0.3718571701143138</v>
      </c>
      <c r="G6247" s="4">
        <v>57</v>
      </c>
      <c r="H6247" s="4">
        <f t="shared" si="292"/>
        <v>7.2425348564392262</v>
      </c>
      <c r="M6247" s="6">
        <v>0.82699999999999996</v>
      </c>
      <c r="N6247" s="8">
        <f t="shared" si="293"/>
        <v>3.3875468819564163</v>
      </c>
    </row>
    <row r="6248" spans="1:14" x14ac:dyDescent="0.35">
      <c r="A6248" s="4">
        <v>1</v>
      </c>
      <c r="B6248" s="4">
        <f t="shared" si="291"/>
        <v>-0.3718571701143138</v>
      </c>
      <c r="G6248" s="4">
        <v>64</v>
      </c>
      <c r="H6248" s="4">
        <f t="shared" si="292"/>
        <v>10.251937478233007</v>
      </c>
      <c r="M6248" s="6">
        <v>0.67900000000000005</v>
      </c>
      <c r="N6248" s="8">
        <f t="shared" si="293"/>
        <v>0.11567873353129164</v>
      </c>
    </row>
    <row r="6249" spans="1:14" x14ac:dyDescent="0.35">
      <c r="A6249" s="4">
        <v>5</v>
      </c>
      <c r="B6249" s="4">
        <f t="shared" si="291"/>
        <v>4.7396761401866345E-7</v>
      </c>
      <c r="G6249" s="4">
        <v>0</v>
      </c>
      <c r="H6249" s="4">
        <f t="shared" si="292"/>
        <v>0</v>
      </c>
      <c r="M6249" s="6">
        <v>0.40300000000000002</v>
      </c>
      <c r="N6249" s="8">
        <f t="shared" si="293"/>
        <v>-2.7726534591229286</v>
      </c>
    </row>
    <row r="6250" spans="1:14" x14ac:dyDescent="0.35">
      <c r="A6250" s="4">
        <v>1</v>
      </c>
      <c r="B6250" s="4">
        <f t="shared" si="291"/>
        <v>-0.3718571701143138</v>
      </c>
      <c r="G6250" s="4">
        <v>0</v>
      </c>
      <c r="H6250" s="4">
        <f t="shared" si="292"/>
        <v>0</v>
      </c>
      <c r="M6250" s="6">
        <v>0.63900000000000001</v>
      </c>
      <c r="N6250" s="8">
        <f t="shared" si="293"/>
        <v>9.667826281495772E-3</v>
      </c>
    </row>
    <row r="6251" spans="1:14" x14ac:dyDescent="0.35">
      <c r="A6251" s="4">
        <v>7</v>
      </c>
      <c r="B6251" s="4">
        <f t="shared" si="291"/>
        <v>5.1167071081998236E-2</v>
      </c>
      <c r="G6251" s="4">
        <v>0</v>
      </c>
      <c r="H6251" s="4">
        <f t="shared" si="292"/>
        <v>0</v>
      </c>
      <c r="M6251" s="6">
        <v>0.51400000000000001</v>
      </c>
      <c r="N6251" s="8">
        <f t="shared" si="293"/>
        <v>-0.26696649444840559</v>
      </c>
    </row>
    <row r="6252" spans="1:14" x14ac:dyDescent="0.35">
      <c r="A6252" s="4">
        <v>5</v>
      </c>
      <c r="B6252" s="4">
        <f t="shared" si="291"/>
        <v>4.7396761401866345E-7</v>
      </c>
      <c r="G6252" s="4">
        <v>0</v>
      </c>
      <c r="H6252" s="4">
        <f t="shared" si="292"/>
        <v>0</v>
      </c>
      <c r="M6252" s="6">
        <v>0.39800000000000002</v>
      </c>
      <c r="N6252" s="8">
        <f t="shared" si="293"/>
        <v>-2.9805965797023619</v>
      </c>
    </row>
    <row r="6253" spans="1:14" x14ac:dyDescent="0.35">
      <c r="A6253" s="4">
        <v>8</v>
      </c>
      <c r="B6253" s="4">
        <f t="shared" si="291"/>
        <v>0.16908744968147643</v>
      </c>
      <c r="G6253" s="4">
        <v>74</v>
      </c>
      <c r="H6253" s="4">
        <f t="shared" si="292"/>
        <v>15.847515536039316</v>
      </c>
      <c r="M6253" s="6">
        <v>0.70599999999999996</v>
      </c>
      <c r="N6253" s="8">
        <f t="shared" si="293"/>
        <v>0.30393413127567603</v>
      </c>
    </row>
    <row r="6254" spans="1:14" x14ac:dyDescent="0.35">
      <c r="A6254" s="4">
        <v>8</v>
      </c>
      <c r="B6254" s="4">
        <f t="shared" si="291"/>
        <v>0.16908744968147643</v>
      </c>
      <c r="G6254" s="4">
        <v>0</v>
      </c>
      <c r="H6254" s="4">
        <f t="shared" si="292"/>
        <v>0</v>
      </c>
      <c r="M6254" s="6">
        <v>0.439</v>
      </c>
      <c r="N6254" s="8">
        <f t="shared" si="293"/>
        <v>-1.5530769507924198</v>
      </c>
    </row>
    <row r="6255" spans="1:14" x14ac:dyDescent="0.35">
      <c r="A6255" s="4">
        <v>7</v>
      </c>
      <c r="B6255" s="4">
        <f t="shared" si="291"/>
        <v>5.1167071081998236E-2</v>
      </c>
      <c r="G6255" s="4">
        <v>0</v>
      </c>
      <c r="H6255" s="4">
        <f t="shared" si="292"/>
        <v>0</v>
      </c>
      <c r="M6255" s="6">
        <v>0.51800000000000002</v>
      </c>
      <c r="N6255" s="8">
        <f t="shared" si="293"/>
        <v>-0.23429050205564136</v>
      </c>
    </row>
    <row r="6256" spans="1:14" x14ac:dyDescent="0.35">
      <c r="A6256" s="4">
        <v>5</v>
      </c>
      <c r="B6256" s="4">
        <f t="shared" si="291"/>
        <v>4.7396761401866345E-7</v>
      </c>
      <c r="G6256" s="4">
        <v>0</v>
      </c>
      <c r="H6256" s="4">
        <f t="shared" si="292"/>
        <v>0</v>
      </c>
      <c r="M6256" s="6">
        <v>0.47199999999999998</v>
      </c>
      <c r="N6256" s="8">
        <f t="shared" si="293"/>
        <v>-0.80911417799174556</v>
      </c>
    </row>
    <row r="6257" spans="1:14" x14ac:dyDescent="0.35">
      <c r="A6257" s="4">
        <v>9</v>
      </c>
      <c r="B6257" s="4">
        <f t="shared" si="291"/>
        <v>0.39657640974683322</v>
      </c>
      <c r="G6257" s="4">
        <v>0</v>
      </c>
      <c r="H6257" s="4">
        <f t="shared" si="292"/>
        <v>0</v>
      </c>
      <c r="M6257" s="6">
        <v>0.63900000000000001</v>
      </c>
      <c r="N6257" s="8">
        <f t="shared" si="293"/>
        <v>9.667826281495772E-3</v>
      </c>
    </row>
    <row r="6258" spans="1:14" x14ac:dyDescent="0.35">
      <c r="A6258" s="4">
        <v>8</v>
      </c>
      <c r="B6258" s="4">
        <f t="shared" si="291"/>
        <v>0.16908744968147643</v>
      </c>
      <c r="G6258" s="4">
        <v>0</v>
      </c>
      <c r="H6258" s="4">
        <f t="shared" si="292"/>
        <v>0</v>
      </c>
      <c r="M6258" s="6">
        <v>0.70599999999999996</v>
      </c>
      <c r="N6258" s="8">
        <f t="shared" si="293"/>
        <v>0.30393413127567603</v>
      </c>
    </row>
    <row r="6259" spans="1:14" x14ac:dyDescent="0.35">
      <c r="A6259" s="4">
        <v>9</v>
      </c>
      <c r="B6259" s="4">
        <f t="shared" si="291"/>
        <v>0.39657640974683322</v>
      </c>
      <c r="G6259" s="4">
        <v>69</v>
      </c>
      <c r="H6259" s="4">
        <f t="shared" si="292"/>
        <v>12.847342411181817</v>
      </c>
      <c r="M6259" s="6">
        <v>0.63200000000000001</v>
      </c>
      <c r="N6259" s="8">
        <f t="shared" si="293"/>
        <v>4.495628769622154E-3</v>
      </c>
    </row>
    <row r="6260" spans="1:14" x14ac:dyDescent="0.35">
      <c r="A6260" s="4">
        <v>5</v>
      </c>
      <c r="B6260" s="4">
        <f t="shared" si="291"/>
        <v>4.7396761401866345E-7</v>
      </c>
      <c r="G6260" s="4">
        <v>77</v>
      </c>
      <c r="H6260" s="4">
        <f t="shared" si="292"/>
        <v>17.854109850884047</v>
      </c>
      <c r="M6260" s="6">
        <v>0.497</v>
      </c>
      <c r="N6260" s="8">
        <f t="shared" si="293"/>
        <v>-0.4397448728602803</v>
      </c>
    </row>
    <row r="6261" spans="1:14" x14ac:dyDescent="0.35">
      <c r="A6261" s="4">
        <v>10</v>
      </c>
      <c r="B6261" s="4">
        <f t="shared" si="291"/>
        <v>0.76964184735633479</v>
      </c>
      <c r="G6261" s="4">
        <v>0</v>
      </c>
      <c r="H6261" s="4">
        <f t="shared" si="292"/>
        <v>0</v>
      </c>
      <c r="M6261" s="6">
        <v>0.51800000000000002</v>
      </c>
      <c r="N6261" s="8">
        <f t="shared" si="293"/>
        <v>-0.23429050205564136</v>
      </c>
    </row>
    <row r="6262" spans="1:14" x14ac:dyDescent="0.35">
      <c r="A6262" s="4">
        <v>5</v>
      </c>
      <c r="B6262" s="4">
        <f t="shared" si="291"/>
        <v>4.7396761401866345E-7</v>
      </c>
      <c r="G6262" s="4">
        <v>30</v>
      </c>
      <c r="H6262" s="4">
        <f t="shared" si="292"/>
        <v>1.0559170223704955</v>
      </c>
      <c r="M6262" s="6">
        <v>0.40100000000000002</v>
      </c>
      <c r="N6262" s="8">
        <f t="shared" si="293"/>
        <v>-2.8546287365635075</v>
      </c>
    </row>
    <row r="6263" spans="1:14" x14ac:dyDescent="0.35">
      <c r="A6263" s="4">
        <v>14</v>
      </c>
      <c r="B6263" s="4">
        <f t="shared" si="291"/>
        <v>4.4378262948011065</v>
      </c>
      <c r="G6263" s="4">
        <v>0</v>
      </c>
      <c r="H6263" s="4">
        <f t="shared" si="292"/>
        <v>0</v>
      </c>
      <c r="M6263" s="6">
        <v>0.64200000000000002</v>
      </c>
      <c r="N6263" s="8">
        <f t="shared" si="293"/>
        <v>1.2746888648759655E-2</v>
      </c>
    </row>
    <row r="6264" spans="1:14" x14ac:dyDescent="0.35">
      <c r="A6264" s="4">
        <v>6</v>
      </c>
      <c r="B6264" s="4">
        <f t="shared" si="291"/>
        <v>6.8073778701327808E-3</v>
      </c>
      <c r="G6264" s="4">
        <v>0</v>
      </c>
      <c r="H6264" s="4">
        <f t="shared" si="292"/>
        <v>0</v>
      </c>
      <c r="M6264" s="6">
        <v>0.50600000000000001</v>
      </c>
      <c r="N6264" s="8">
        <f t="shared" si="293"/>
        <v>-0.3411575305747927</v>
      </c>
    </row>
    <row r="6265" spans="1:14" x14ac:dyDescent="0.35">
      <c r="A6265" s="4">
        <v>5</v>
      </c>
      <c r="B6265" s="4">
        <f t="shared" si="291"/>
        <v>4.7396761401866345E-7</v>
      </c>
      <c r="G6265" s="4">
        <v>0</v>
      </c>
      <c r="H6265" s="4">
        <f t="shared" si="292"/>
        <v>0</v>
      </c>
      <c r="M6265" s="6">
        <v>0.746</v>
      </c>
      <c r="N6265" s="8">
        <f t="shared" si="293"/>
        <v>0.84810749433966004</v>
      </c>
    </row>
    <row r="6266" spans="1:14" x14ac:dyDescent="0.35">
      <c r="A6266" s="4">
        <v>1</v>
      </c>
      <c r="B6266" s="4">
        <f t="shared" si="291"/>
        <v>-0.3718571701143138</v>
      </c>
      <c r="G6266" s="4">
        <v>60</v>
      </c>
      <c r="H6266" s="4">
        <f t="shared" si="292"/>
        <v>8.4473361789639636</v>
      </c>
      <c r="M6266" s="6">
        <v>0.80800000000000005</v>
      </c>
      <c r="N6266" s="8">
        <f t="shared" si="293"/>
        <v>2.5803888141100901</v>
      </c>
    </row>
    <row r="6267" spans="1:14" x14ac:dyDescent="0.35">
      <c r="A6267" s="4">
        <v>12</v>
      </c>
      <c r="B6267" s="4">
        <f t="shared" si="291"/>
        <v>2.0965337395208357</v>
      </c>
      <c r="G6267" s="4">
        <v>65</v>
      </c>
      <c r="H6267" s="4">
        <f t="shared" si="292"/>
        <v>10.740044898833231</v>
      </c>
      <c r="M6267" s="6">
        <v>0.32</v>
      </c>
      <c r="N6267" s="8">
        <f t="shared" si="293"/>
        <v>-7.6903889577452587</v>
      </c>
    </row>
    <row r="6268" spans="1:14" x14ac:dyDescent="0.35">
      <c r="A6268" s="4">
        <v>8</v>
      </c>
      <c r="B6268" s="4">
        <f t="shared" si="291"/>
        <v>0.16908744968147643</v>
      </c>
      <c r="G6268" s="4">
        <v>0</v>
      </c>
      <c r="H6268" s="4">
        <f t="shared" si="292"/>
        <v>0</v>
      </c>
      <c r="M6268" s="6">
        <v>0.41</v>
      </c>
      <c r="N6268" s="8">
        <f t="shared" si="293"/>
        <v>-2.4981171076075377</v>
      </c>
    </row>
    <row r="6269" spans="1:14" x14ac:dyDescent="0.35">
      <c r="A6269" s="4">
        <v>7</v>
      </c>
      <c r="B6269" s="4">
        <f t="shared" si="291"/>
        <v>5.1167071081998236E-2</v>
      </c>
      <c r="G6269" s="4">
        <v>65</v>
      </c>
      <c r="H6269" s="4">
        <f t="shared" si="292"/>
        <v>10.740044898833231</v>
      </c>
      <c r="M6269" s="6">
        <v>0.45700000000000002</v>
      </c>
      <c r="N6269" s="8">
        <f t="shared" si="293"/>
        <v>-1.1076308346973187</v>
      </c>
    </row>
    <row r="6270" spans="1:14" x14ac:dyDescent="0.35">
      <c r="A6270" s="4">
        <v>8</v>
      </c>
      <c r="B6270" s="4">
        <f t="shared" si="291"/>
        <v>0.16908744968147643</v>
      </c>
      <c r="G6270" s="4">
        <v>0</v>
      </c>
      <c r="H6270" s="4">
        <f t="shared" si="292"/>
        <v>0</v>
      </c>
      <c r="M6270" s="6">
        <v>0.442</v>
      </c>
      <c r="N6270" s="8">
        <f t="shared" si="293"/>
        <v>-1.4717929382593964</v>
      </c>
    </row>
    <row r="6271" spans="1:14" x14ac:dyDescent="0.35">
      <c r="A6271" s="4">
        <v>7</v>
      </c>
      <c r="B6271" s="4">
        <f t="shared" si="291"/>
        <v>5.1167071081998236E-2</v>
      </c>
      <c r="G6271" s="4">
        <v>0</v>
      </c>
      <c r="H6271" s="4">
        <f t="shared" si="292"/>
        <v>0</v>
      </c>
      <c r="M6271" s="6">
        <v>0.54500000000000004</v>
      </c>
      <c r="N6271" s="8">
        <f t="shared" si="293"/>
        <v>-8.027586438603905E-2</v>
      </c>
    </row>
    <row r="6272" spans="1:14" x14ac:dyDescent="0.35">
      <c r="A6272" s="4">
        <v>4</v>
      </c>
      <c r="B6272" s="4">
        <f t="shared" si="291"/>
        <v>-5.2615367038240336E-3</v>
      </c>
      <c r="G6272" s="4">
        <v>0</v>
      </c>
      <c r="H6272" s="4">
        <f t="shared" si="292"/>
        <v>0</v>
      </c>
      <c r="M6272" s="6">
        <v>0.46500000000000002</v>
      </c>
      <c r="N6272" s="8">
        <f t="shared" si="293"/>
        <v>-0.94066771750928568</v>
      </c>
    </row>
    <row r="6273" spans="1:14" x14ac:dyDescent="0.35">
      <c r="A6273" s="4">
        <v>2</v>
      </c>
      <c r="B6273" s="4">
        <f t="shared" si="291"/>
        <v>-0.15518246266652197</v>
      </c>
      <c r="G6273" s="4">
        <v>38</v>
      </c>
      <c r="H6273" s="4">
        <f t="shared" si="292"/>
        <v>2.1459362537597708</v>
      </c>
      <c r="M6273" s="6">
        <v>0.61399999999999999</v>
      </c>
      <c r="N6273" s="8">
        <f t="shared" si="293"/>
        <v>7.222365678113557E-5</v>
      </c>
    </row>
    <row r="6274" spans="1:14" x14ac:dyDescent="0.35">
      <c r="A6274" s="4">
        <v>1</v>
      </c>
      <c r="B6274" s="4">
        <f t="shared" ref="B6274:B6337" si="294">((A6274-E$3)/E$4)^3</f>
        <v>-0.3718571701143138</v>
      </c>
      <c r="G6274" s="4">
        <v>0</v>
      </c>
      <c r="H6274" s="4">
        <f t="shared" ref="H6274:H6337" si="295">((G6274-K$3)/K$4)^3</f>
        <v>0</v>
      </c>
      <c r="M6274" s="6">
        <v>0.57699999999999996</v>
      </c>
      <c r="N6274" s="8">
        <f t="shared" ref="N6274:N6337" si="296">((M6274-Q$3)/Q$4)^3</f>
        <v>-9.5290860183859898E-3</v>
      </c>
    </row>
    <row r="6275" spans="1:14" x14ac:dyDescent="0.35">
      <c r="A6275" s="4">
        <v>2</v>
      </c>
      <c r="B6275" s="4">
        <f t="shared" si="294"/>
        <v>-0.15518246266652197</v>
      </c>
      <c r="G6275" s="4">
        <v>29</v>
      </c>
      <c r="H6275" s="4">
        <f t="shared" si="295"/>
        <v>0.95380593550348169</v>
      </c>
      <c r="M6275" s="6">
        <v>0.40300000000000002</v>
      </c>
      <c r="N6275" s="8">
        <f t="shared" si="296"/>
        <v>-2.7726534591229286</v>
      </c>
    </row>
    <row r="6276" spans="1:14" x14ac:dyDescent="0.35">
      <c r="A6276" s="4">
        <v>6</v>
      </c>
      <c r="B6276" s="4">
        <f t="shared" si="294"/>
        <v>6.8073778701327808E-3</v>
      </c>
      <c r="G6276" s="4">
        <v>0</v>
      </c>
      <c r="H6276" s="4">
        <f t="shared" si="295"/>
        <v>0</v>
      </c>
      <c r="M6276" s="6">
        <v>0.76900000000000002</v>
      </c>
      <c r="N6276" s="8">
        <f t="shared" si="296"/>
        <v>1.346451123933571</v>
      </c>
    </row>
    <row r="6277" spans="1:14" x14ac:dyDescent="0.35">
      <c r="A6277" s="4">
        <v>2</v>
      </c>
      <c r="B6277" s="4">
        <f t="shared" si="294"/>
        <v>-0.15518246266652197</v>
      </c>
      <c r="G6277" s="4">
        <v>39</v>
      </c>
      <c r="H6277" s="4">
        <f t="shared" si="295"/>
        <v>2.3198496981479786</v>
      </c>
      <c r="M6277" s="6">
        <v>0.59599999999999997</v>
      </c>
      <c r="N6277" s="8">
        <f t="shared" si="296"/>
        <v>-5.4640995618753364E-4</v>
      </c>
    </row>
    <row r="6278" spans="1:14" x14ac:dyDescent="0.35">
      <c r="A6278" s="4">
        <v>2</v>
      </c>
      <c r="B6278" s="4">
        <f t="shared" si="294"/>
        <v>-0.15518246266652197</v>
      </c>
      <c r="G6278" s="4">
        <v>59</v>
      </c>
      <c r="H6278" s="4">
        <f t="shared" si="295"/>
        <v>8.0319697087937048</v>
      </c>
      <c r="M6278" s="6">
        <v>0.72399999999999998</v>
      </c>
      <c r="N6278" s="8">
        <f t="shared" si="296"/>
        <v>0.50387319361029381</v>
      </c>
    </row>
    <row r="6279" spans="1:14" x14ac:dyDescent="0.35">
      <c r="A6279" s="4">
        <v>1</v>
      </c>
      <c r="B6279" s="4">
        <f t="shared" si="294"/>
        <v>-0.3718571701143138</v>
      </c>
      <c r="G6279" s="4">
        <v>0</v>
      </c>
      <c r="H6279" s="4">
        <f t="shared" si="295"/>
        <v>0</v>
      </c>
      <c r="M6279" s="6">
        <v>0.70899999999999996</v>
      </c>
      <c r="N6279" s="8">
        <f t="shared" si="296"/>
        <v>0.33268705160469825</v>
      </c>
    </row>
    <row r="6280" spans="1:14" x14ac:dyDescent="0.35">
      <c r="A6280" s="4">
        <v>11</v>
      </c>
      <c r="B6280" s="4">
        <f t="shared" si="294"/>
        <v>1.3242916585882474</v>
      </c>
      <c r="G6280" s="4">
        <v>77</v>
      </c>
      <c r="H6280" s="4">
        <f t="shared" si="295"/>
        <v>17.854109850884047</v>
      </c>
      <c r="M6280" s="6">
        <v>0.76600000000000001</v>
      </c>
      <c r="N6280" s="8">
        <f t="shared" si="296"/>
        <v>1.2726110674592019</v>
      </c>
    </row>
    <row r="6281" spans="1:14" x14ac:dyDescent="0.35">
      <c r="A6281" s="4">
        <v>5</v>
      </c>
      <c r="B6281" s="4">
        <f t="shared" si="294"/>
        <v>4.7396761401866345E-7</v>
      </c>
      <c r="G6281" s="4">
        <v>0</v>
      </c>
      <c r="H6281" s="4">
        <f t="shared" si="295"/>
        <v>0</v>
      </c>
      <c r="M6281" s="6">
        <v>0.52200000000000002</v>
      </c>
      <c r="N6281" s="8">
        <f t="shared" si="296"/>
        <v>-0.20439590008890546</v>
      </c>
    </row>
    <row r="6282" spans="1:14" x14ac:dyDescent="0.35">
      <c r="A6282" s="4">
        <v>4</v>
      </c>
      <c r="B6282" s="4">
        <f t="shared" si="294"/>
        <v>-5.2615367038240336E-3</v>
      </c>
      <c r="G6282" s="4">
        <v>0</v>
      </c>
      <c r="H6282" s="4">
        <f t="shared" si="295"/>
        <v>0</v>
      </c>
      <c r="M6282" s="6">
        <v>0.72099999999999997</v>
      </c>
      <c r="N6282" s="8">
        <f t="shared" si="296"/>
        <v>0.46580577855570798</v>
      </c>
    </row>
    <row r="6283" spans="1:14" x14ac:dyDescent="0.35">
      <c r="A6283" s="4">
        <v>2</v>
      </c>
      <c r="B6283" s="4">
        <f t="shared" si="294"/>
        <v>-0.15518246266652197</v>
      </c>
      <c r="G6283" s="4">
        <v>0</v>
      </c>
      <c r="H6283" s="4">
        <f t="shared" si="295"/>
        <v>0</v>
      </c>
      <c r="M6283" s="6">
        <v>0.82199999999999995</v>
      </c>
      <c r="N6283" s="8">
        <f t="shared" si="296"/>
        <v>3.1608556812007902</v>
      </c>
    </row>
    <row r="6284" spans="1:14" x14ac:dyDescent="0.35">
      <c r="A6284" s="4">
        <v>2</v>
      </c>
      <c r="B6284" s="4">
        <f t="shared" si="294"/>
        <v>-0.15518246266652197</v>
      </c>
      <c r="G6284" s="4">
        <v>61</v>
      </c>
      <c r="H6284" s="4">
        <f t="shared" si="295"/>
        <v>8.8767815427658281</v>
      </c>
      <c r="M6284" s="6">
        <v>0.82199999999999995</v>
      </c>
      <c r="N6284" s="8">
        <f t="shared" si="296"/>
        <v>3.1608556812007902</v>
      </c>
    </row>
    <row r="6285" spans="1:14" x14ac:dyDescent="0.35">
      <c r="A6285" s="4">
        <v>6</v>
      </c>
      <c r="B6285" s="4">
        <f t="shared" si="294"/>
        <v>6.8073778701327808E-3</v>
      </c>
      <c r="G6285" s="4">
        <v>0</v>
      </c>
      <c r="H6285" s="4">
        <f t="shared" si="295"/>
        <v>0</v>
      </c>
      <c r="M6285" s="6">
        <v>0.51100000000000001</v>
      </c>
      <c r="N6285" s="8">
        <f t="shared" si="296"/>
        <v>-0.29337320153200047</v>
      </c>
    </row>
    <row r="6286" spans="1:14" x14ac:dyDescent="0.35">
      <c r="A6286" s="4">
        <v>4</v>
      </c>
      <c r="B6286" s="4">
        <f t="shared" si="294"/>
        <v>-5.2615367038240336E-3</v>
      </c>
      <c r="G6286" s="4">
        <v>69</v>
      </c>
      <c r="H6286" s="4">
        <f t="shared" si="295"/>
        <v>12.847342411181817</v>
      </c>
      <c r="M6286" s="6">
        <v>0.435</v>
      </c>
      <c r="N6286" s="8">
        <f t="shared" si="296"/>
        <v>-1.6660364085649029</v>
      </c>
    </row>
    <row r="6287" spans="1:14" x14ac:dyDescent="0.35">
      <c r="A6287" s="4">
        <v>12</v>
      </c>
      <c r="B6287" s="4">
        <f t="shared" si="294"/>
        <v>2.0965337395208357</v>
      </c>
      <c r="G6287" s="4">
        <v>59</v>
      </c>
      <c r="H6287" s="4">
        <f t="shared" si="295"/>
        <v>8.0319697087937048</v>
      </c>
      <c r="M6287" s="6">
        <v>0.74099999999999999</v>
      </c>
      <c r="N6287" s="8">
        <f t="shared" si="296"/>
        <v>0.75926793109144197</v>
      </c>
    </row>
    <row r="6288" spans="1:14" x14ac:dyDescent="0.35">
      <c r="A6288" s="4">
        <v>1</v>
      </c>
      <c r="B6288" s="4">
        <f t="shared" si="294"/>
        <v>-0.3718571701143138</v>
      </c>
      <c r="G6288" s="4">
        <v>48</v>
      </c>
      <c r="H6288" s="4">
        <f t="shared" si="295"/>
        <v>4.3250361236295491</v>
      </c>
      <c r="M6288" s="6">
        <v>0.56999999999999995</v>
      </c>
      <c r="N6288" s="8">
        <f t="shared" si="296"/>
        <v>-1.7575044005929175E-2</v>
      </c>
    </row>
    <row r="6289" spans="1:14" x14ac:dyDescent="0.35">
      <c r="A6289" s="4">
        <v>12</v>
      </c>
      <c r="B6289" s="4">
        <f t="shared" si="294"/>
        <v>2.0965337395208357</v>
      </c>
      <c r="G6289" s="4">
        <v>40</v>
      </c>
      <c r="H6289" s="4">
        <f t="shared" si="295"/>
        <v>2.5029144233967302</v>
      </c>
      <c r="M6289" s="6">
        <v>0.57799999999999996</v>
      </c>
      <c r="N6289" s="8">
        <f t="shared" si="296"/>
        <v>-8.6342584993366611E-3</v>
      </c>
    </row>
    <row r="6290" spans="1:14" x14ac:dyDescent="0.35">
      <c r="A6290" s="4">
        <v>5</v>
      </c>
      <c r="B6290" s="4">
        <f t="shared" si="294"/>
        <v>4.7396761401866345E-7</v>
      </c>
      <c r="G6290" s="4">
        <v>52</v>
      </c>
      <c r="H6290" s="4">
        <f t="shared" si="295"/>
        <v>5.498902988202615</v>
      </c>
      <c r="M6290" s="6">
        <v>0.67700000000000005</v>
      </c>
      <c r="N6290" s="8">
        <f t="shared" si="296"/>
        <v>0.10618555281088778</v>
      </c>
    </row>
    <row r="6291" spans="1:14" x14ac:dyDescent="0.35">
      <c r="A6291" s="4">
        <v>13</v>
      </c>
      <c r="B6291" s="4">
        <f t="shared" si="294"/>
        <v>3.1223759862323677</v>
      </c>
      <c r="G6291" s="4">
        <v>45</v>
      </c>
      <c r="H6291" s="4">
        <f t="shared" si="295"/>
        <v>3.5637199505004213</v>
      </c>
      <c r="M6291" s="6">
        <v>0.71699999999999997</v>
      </c>
      <c r="N6291" s="8">
        <f t="shared" si="296"/>
        <v>0.41810042922255558</v>
      </c>
    </row>
    <row r="6292" spans="1:14" x14ac:dyDescent="0.35">
      <c r="A6292" s="4">
        <v>1</v>
      </c>
      <c r="B6292" s="4">
        <f t="shared" si="294"/>
        <v>-0.3718571701143138</v>
      </c>
      <c r="G6292" s="4">
        <v>50</v>
      </c>
      <c r="H6292" s="4">
        <f t="shared" si="295"/>
        <v>4.8885047331967373</v>
      </c>
      <c r="M6292" s="6">
        <v>0.73899999999999999</v>
      </c>
      <c r="N6292" s="8">
        <f t="shared" si="296"/>
        <v>0.72554638786525327</v>
      </c>
    </row>
    <row r="6293" spans="1:14" x14ac:dyDescent="0.35">
      <c r="A6293" s="4">
        <v>3</v>
      </c>
      <c r="B6293" s="4">
        <f t="shared" si="294"/>
        <v>-4.4986550222447359E-2</v>
      </c>
      <c r="G6293" s="4">
        <v>51</v>
      </c>
      <c r="H6293" s="4">
        <f t="shared" si="295"/>
        <v>5.1877203309062425</v>
      </c>
      <c r="M6293" s="6">
        <v>0.70599999999999996</v>
      </c>
      <c r="N6293" s="8">
        <f t="shared" si="296"/>
        <v>0.30393413127567603</v>
      </c>
    </row>
    <row r="6294" spans="1:14" x14ac:dyDescent="0.35">
      <c r="A6294" s="4">
        <v>10</v>
      </c>
      <c r="B6294" s="4">
        <f t="shared" si="294"/>
        <v>0.76964184735633479</v>
      </c>
      <c r="G6294" s="4">
        <v>39</v>
      </c>
      <c r="H6294" s="4">
        <f t="shared" si="295"/>
        <v>2.3198496981479786</v>
      </c>
      <c r="M6294" s="6">
        <v>0.70499999999999996</v>
      </c>
      <c r="N6294" s="8">
        <f t="shared" si="296"/>
        <v>0.29473158328860694</v>
      </c>
    </row>
    <row r="6295" spans="1:14" x14ac:dyDescent="0.35">
      <c r="A6295" s="4">
        <v>14</v>
      </c>
      <c r="B6295" s="4">
        <f t="shared" si="294"/>
        <v>4.4378262948011065</v>
      </c>
      <c r="G6295" s="4">
        <v>52</v>
      </c>
      <c r="H6295" s="4">
        <f t="shared" si="295"/>
        <v>5.498902988202615</v>
      </c>
      <c r="M6295" s="6">
        <v>0.25</v>
      </c>
      <c r="N6295" s="8">
        <f t="shared" si="296"/>
        <v>-14.773588530805586</v>
      </c>
    </row>
    <row r="6296" spans="1:14" x14ac:dyDescent="0.35">
      <c r="A6296" s="4">
        <v>3</v>
      </c>
      <c r="B6296" s="4">
        <f t="shared" si="294"/>
        <v>-4.4986550222447359E-2</v>
      </c>
      <c r="G6296" s="4">
        <v>65</v>
      </c>
      <c r="H6296" s="4">
        <f t="shared" si="295"/>
        <v>10.740044898833231</v>
      </c>
      <c r="M6296" s="6">
        <v>0.57499999999999996</v>
      </c>
      <c r="N6296" s="8">
        <f t="shared" si="296"/>
        <v>-1.1500021718208383E-2</v>
      </c>
    </row>
    <row r="6297" spans="1:14" x14ac:dyDescent="0.35">
      <c r="A6297" s="4">
        <v>9</v>
      </c>
      <c r="B6297" s="4">
        <f t="shared" si="294"/>
        <v>0.39657640974683322</v>
      </c>
      <c r="G6297" s="4">
        <v>0</v>
      </c>
      <c r="H6297" s="4">
        <f t="shared" si="295"/>
        <v>0</v>
      </c>
      <c r="M6297" s="6">
        <v>0.504</v>
      </c>
      <c r="N6297" s="8">
        <f t="shared" si="296"/>
        <v>-0.36163697114717813</v>
      </c>
    </row>
    <row r="6298" spans="1:14" x14ac:dyDescent="0.35">
      <c r="A6298" s="4">
        <v>4</v>
      </c>
      <c r="B6298" s="4">
        <f t="shared" si="294"/>
        <v>-5.2615367038240336E-3</v>
      </c>
      <c r="G6298" s="4">
        <v>0</v>
      </c>
      <c r="H6298" s="4">
        <f t="shared" si="295"/>
        <v>0</v>
      </c>
      <c r="M6298" s="6">
        <v>0.47899999999999998</v>
      </c>
      <c r="N6298" s="8">
        <f t="shared" si="296"/>
        <v>-0.6904359109566155</v>
      </c>
    </row>
    <row r="6299" spans="1:14" x14ac:dyDescent="0.35">
      <c r="A6299" s="4">
        <v>13</v>
      </c>
      <c r="B6299" s="4">
        <f t="shared" si="294"/>
        <v>3.1223759862323677</v>
      </c>
      <c r="G6299" s="4">
        <v>63</v>
      </c>
      <c r="H6299" s="4">
        <f t="shared" si="295"/>
        <v>9.7788475441731553</v>
      </c>
      <c r="M6299" s="6">
        <v>0.55000000000000004</v>
      </c>
      <c r="N6299" s="8">
        <f t="shared" si="296"/>
        <v>-6.2620136932312914E-2</v>
      </c>
    </row>
    <row r="6300" spans="1:14" x14ac:dyDescent="0.35">
      <c r="A6300" s="4">
        <v>10</v>
      </c>
      <c r="B6300" s="4">
        <f t="shared" si="294"/>
        <v>0.76964184735633479</v>
      </c>
      <c r="G6300" s="4">
        <v>54</v>
      </c>
      <c r="H6300" s="4">
        <f t="shared" si="295"/>
        <v>6.158108074464729</v>
      </c>
      <c r="M6300" s="6">
        <v>0.45200000000000001</v>
      </c>
      <c r="N6300" s="8">
        <f t="shared" si="296"/>
        <v>-1.2214020764708653</v>
      </c>
    </row>
    <row r="6301" spans="1:14" x14ac:dyDescent="0.35">
      <c r="A6301" s="4">
        <v>2</v>
      </c>
      <c r="B6301" s="4">
        <f t="shared" si="294"/>
        <v>-0.15518246266652197</v>
      </c>
      <c r="G6301" s="4">
        <v>54</v>
      </c>
      <c r="H6301" s="4">
        <f t="shared" si="295"/>
        <v>6.158108074464729</v>
      </c>
      <c r="M6301" s="6">
        <v>0.68500000000000005</v>
      </c>
      <c r="N6301" s="8">
        <f t="shared" si="296"/>
        <v>0.14751764600879086</v>
      </c>
    </row>
    <row r="6302" spans="1:14" x14ac:dyDescent="0.35">
      <c r="A6302" s="4">
        <v>10</v>
      </c>
      <c r="B6302" s="4">
        <f t="shared" si="294"/>
        <v>0.76964184735633479</v>
      </c>
      <c r="G6302" s="4">
        <v>46</v>
      </c>
      <c r="H6302" s="4">
        <f t="shared" si="295"/>
        <v>3.8066199736835009</v>
      </c>
      <c r="M6302" s="6">
        <v>0.53300000000000003</v>
      </c>
      <c r="N6302" s="8">
        <f t="shared" si="296"/>
        <v>-0.13551723112396996</v>
      </c>
    </row>
    <row r="6303" spans="1:14" x14ac:dyDescent="0.35">
      <c r="A6303" s="4">
        <v>3</v>
      </c>
      <c r="B6303" s="4">
        <f t="shared" si="294"/>
        <v>-4.4986550222447359E-2</v>
      </c>
      <c r="G6303" s="4">
        <v>0</v>
      </c>
      <c r="H6303" s="4">
        <f t="shared" si="295"/>
        <v>0</v>
      </c>
      <c r="M6303" s="6">
        <v>0.72499999999999998</v>
      </c>
      <c r="N6303" s="8">
        <f t="shared" si="296"/>
        <v>0.51700852825926769</v>
      </c>
    </row>
    <row r="6304" spans="1:14" x14ac:dyDescent="0.35">
      <c r="A6304" s="4">
        <v>1</v>
      </c>
      <c r="B6304" s="4">
        <f t="shared" si="294"/>
        <v>-0.3718571701143138</v>
      </c>
      <c r="G6304" s="4">
        <v>45</v>
      </c>
      <c r="H6304" s="4">
        <f t="shared" si="295"/>
        <v>3.5637199505004213</v>
      </c>
      <c r="M6304" s="6">
        <v>0.67200000000000004</v>
      </c>
      <c r="N6304" s="8">
        <f t="shared" si="296"/>
        <v>8.4755546534409421E-2</v>
      </c>
    </row>
    <row r="6305" spans="1:14" x14ac:dyDescent="0.35">
      <c r="A6305" s="4">
        <v>1</v>
      </c>
      <c r="B6305" s="4">
        <f t="shared" si="294"/>
        <v>-0.3718571701143138</v>
      </c>
      <c r="G6305" s="4">
        <v>40</v>
      </c>
      <c r="H6305" s="4">
        <f t="shared" si="295"/>
        <v>2.5029144233967302</v>
      </c>
      <c r="M6305" s="6">
        <v>0.76100000000000001</v>
      </c>
      <c r="N6305" s="8">
        <f t="shared" si="296"/>
        <v>1.1556300948490139</v>
      </c>
    </row>
    <row r="6306" spans="1:14" x14ac:dyDescent="0.35">
      <c r="A6306" s="4">
        <v>3</v>
      </c>
      <c r="B6306" s="4">
        <f t="shared" si="294"/>
        <v>-4.4986550222447359E-2</v>
      </c>
      <c r="G6306" s="4">
        <v>4</v>
      </c>
      <c r="H6306" s="4">
        <f t="shared" si="295"/>
        <v>2.5029144233967302E-3</v>
      </c>
      <c r="M6306" s="6">
        <v>0.61799999999999999</v>
      </c>
      <c r="N6306" s="8">
        <f t="shared" si="296"/>
        <v>3.2946010682722361E-4</v>
      </c>
    </row>
    <row r="6307" spans="1:14" x14ac:dyDescent="0.35">
      <c r="A6307" s="4">
        <v>9</v>
      </c>
      <c r="B6307" s="4">
        <f t="shared" si="294"/>
        <v>0.39657640974683322</v>
      </c>
      <c r="G6307" s="4">
        <v>3</v>
      </c>
      <c r="H6307" s="4">
        <f t="shared" si="295"/>
        <v>1.0559170223704954E-3</v>
      </c>
      <c r="M6307" s="6">
        <v>0.54600000000000004</v>
      </c>
      <c r="N6307" s="8">
        <f t="shared" si="296"/>
        <v>-7.6509166356262343E-2</v>
      </c>
    </row>
    <row r="6308" spans="1:14" x14ac:dyDescent="0.35">
      <c r="A6308" s="4">
        <v>5</v>
      </c>
      <c r="B6308" s="4">
        <f t="shared" si="294"/>
        <v>4.7396761401866345E-7</v>
      </c>
      <c r="G6308" s="4">
        <v>45</v>
      </c>
      <c r="H6308" s="4">
        <f t="shared" si="295"/>
        <v>3.5637199505004213</v>
      </c>
      <c r="M6308" s="6">
        <v>0.55100000000000005</v>
      </c>
      <c r="N6308" s="8">
        <f t="shared" si="296"/>
        <v>-5.9432654623888873E-2</v>
      </c>
    </row>
    <row r="6309" spans="1:14" x14ac:dyDescent="0.35">
      <c r="A6309" s="4">
        <v>1</v>
      </c>
      <c r="B6309" s="4">
        <f t="shared" si="294"/>
        <v>-0.3718571701143138</v>
      </c>
      <c r="G6309" s="4">
        <v>55</v>
      </c>
      <c r="H6309" s="4">
        <f t="shared" si="295"/>
        <v>6.5065997998848584</v>
      </c>
      <c r="M6309" s="6">
        <v>0.495</v>
      </c>
      <c r="N6309" s="8">
        <f t="shared" si="296"/>
        <v>-0.46396231211418826</v>
      </c>
    </row>
    <row r="6310" spans="1:14" x14ac:dyDescent="0.35">
      <c r="A6310" s="4">
        <v>3</v>
      </c>
      <c r="B6310" s="4">
        <f t="shared" si="294"/>
        <v>-4.4986550222447359E-2</v>
      </c>
      <c r="G6310" s="4">
        <v>69</v>
      </c>
      <c r="H6310" s="4">
        <f t="shared" si="295"/>
        <v>12.847342411181817</v>
      </c>
      <c r="M6310" s="6">
        <v>0.67200000000000004</v>
      </c>
      <c r="N6310" s="8">
        <f t="shared" si="296"/>
        <v>8.4755546534409421E-2</v>
      </c>
    </row>
    <row r="6311" spans="1:14" x14ac:dyDescent="0.35">
      <c r="A6311" s="4">
        <v>8</v>
      </c>
      <c r="B6311" s="4">
        <f t="shared" si="294"/>
        <v>0.16908744968147643</v>
      </c>
      <c r="G6311" s="4">
        <v>22</v>
      </c>
      <c r="H6311" s="4">
        <f t="shared" si="295"/>
        <v>0.41642238719263086</v>
      </c>
      <c r="M6311" s="6">
        <v>0.63600000000000001</v>
      </c>
      <c r="N6311" s="8">
        <f t="shared" si="296"/>
        <v>7.1294051916223561E-3</v>
      </c>
    </row>
    <row r="6312" spans="1:14" x14ac:dyDescent="0.35">
      <c r="A6312" s="4">
        <v>8</v>
      </c>
      <c r="B6312" s="4">
        <f t="shared" si="294"/>
        <v>0.16908744968147643</v>
      </c>
      <c r="G6312" s="4">
        <v>3</v>
      </c>
      <c r="H6312" s="4">
        <f t="shared" si="295"/>
        <v>1.0559170223704954E-3</v>
      </c>
      <c r="M6312" s="6">
        <v>0.47799999999999998</v>
      </c>
      <c r="N6312" s="8">
        <f t="shared" si="296"/>
        <v>-0.70662679774395987</v>
      </c>
    </row>
    <row r="6313" spans="1:14" x14ac:dyDescent="0.35">
      <c r="A6313" s="4">
        <v>2</v>
      </c>
      <c r="B6313" s="4">
        <f t="shared" si="294"/>
        <v>-0.15518246266652197</v>
      </c>
      <c r="G6313" s="4">
        <v>53</v>
      </c>
      <c r="H6313" s="4">
        <f t="shared" si="295"/>
        <v>5.8222873533130457</v>
      </c>
      <c r="M6313" s="6">
        <v>0.70099999999999996</v>
      </c>
      <c r="N6313" s="8">
        <f t="shared" si="296"/>
        <v>0.25977863528014927</v>
      </c>
    </row>
    <row r="6314" spans="1:14" x14ac:dyDescent="0.35">
      <c r="A6314" s="4">
        <v>5</v>
      </c>
      <c r="B6314" s="4">
        <f t="shared" si="294"/>
        <v>4.7396761401866345E-7</v>
      </c>
      <c r="G6314" s="4">
        <v>29</v>
      </c>
      <c r="H6314" s="4">
        <f t="shared" si="295"/>
        <v>0.95380593550348169</v>
      </c>
      <c r="M6314" s="6">
        <v>0.66700000000000004</v>
      </c>
      <c r="N6314" s="8">
        <f t="shared" si="296"/>
        <v>6.6422149911312289E-2</v>
      </c>
    </row>
    <row r="6315" spans="1:14" x14ac:dyDescent="0.35">
      <c r="A6315" s="4">
        <v>2</v>
      </c>
      <c r="B6315" s="4">
        <f t="shared" si="294"/>
        <v>-0.15518246266652197</v>
      </c>
      <c r="G6315" s="4">
        <v>71</v>
      </c>
      <c r="H6315" s="4">
        <f t="shared" si="295"/>
        <v>13.997196940505422</v>
      </c>
      <c r="M6315" s="6">
        <v>0.81799999999999995</v>
      </c>
      <c r="N6315" s="8">
        <f t="shared" si="296"/>
        <v>2.9869633164602565</v>
      </c>
    </row>
    <row r="6316" spans="1:14" x14ac:dyDescent="0.35">
      <c r="A6316" s="4">
        <v>5</v>
      </c>
      <c r="B6316" s="4">
        <f t="shared" si="294"/>
        <v>4.7396761401866345E-7</v>
      </c>
      <c r="G6316" s="4">
        <v>0</v>
      </c>
      <c r="H6316" s="4">
        <f t="shared" si="295"/>
        <v>0</v>
      </c>
      <c r="M6316" s="6">
        <v>0.54300000000000004</v>
      </c>
      <c r="N6316" s="8">
        <f t="shared" si="296"/>
        <v>-8.8176121130856211E-2</v>
      </c>
    </row>
    <row r="6317" spans="1:14" x14ac:dyDescent="0.35">
      <c r="A6317" s="4">
        <v>1</v>
      </c>
      <c r="B6317" s="4">
        <f t="shared" si="294"/>
        <v>-0.3718571701143138</v>
      </c>
      <c r="G6317" s="4">
        <v>0</v>
      </c>
      <c r="H6317" s="4">
        <f t="shared" si="295"/>
        <v>0</v>
      </c>
      <c r="M6317" s="6">
        <v>0.45400000000000001</v>
      </c>
      <c r="N6317" s="8">
        <f t="shared" si="296"/>
        <v>-1.1750028421347314</v>
      </c>
    </row>
    <row r="6318" spans="1:14" x14ac:dyDescent="0.35">
      <c r="A6318" s="4">
        <v>3</v>
      </c>
      <c r="B6318" s="4">
        <f t="shared" si="294"/>
        <v>-4.4986550222447359E-2</v>
      </c>
      <c r="G6318" s="4">
        <v>0</v>
      </c>
      <c r="H6318" s="4">
        <f t="shared" si="295"/>
        <v>0</v>
      </c>
      <c r="M6318" s="6">
        <v>0.54600000000000004</v>
      </c>
      <c r="N6318" s="8">
        <f t="shared" si="296"/>
        <v>-7.6509166356262343E-2</v>
      </c>
    </row>
    <row r="6319" spans="1:14" x14ac:dyDescent="0.35">
      <c r="A6319" s="4">
        <v>7</v>
      </c>
      <c r="B6319" s="4">
        <f t="shared" si="294"/>
        <v>5.1167071081998236E-2</v>
      </c>
      <c r="G6319" s="4">
        <v>0</v>
      </c>
      <c r="H6319" s="4">
        <f t="shared" si="295"/>
        <v>0</v>
      </c>
      <c r="M6319" s="6">
        <v>0.59399999999999997</v>
      </c>
      <c r="N6319" s="8">
        <f t="shared" si="296"/>
        <v>-8.7000964815078764E-4</v>
      </c>
    </row>
    <row r="6320" spans="1:14" x14ac:dyDescent="0.35">
      <c r="A6320" s="4">
        <v>1</v>
      </c>
      <c r="B6320" s="4">
        <f t="shared" si="294"/>
        <v>-0.3718571701143138</v>
      </c>
      <c r="G6320" s="4">
        <v>31</v>
      </c>
      <c r="H6320" s="4">
        <f t="shared" si="295"/>
        <v>1.1650675560533121</v>
      </c>
      <c r="M6320" s="6">
        <v>0.40699999999999997</v>
      </c>
      <c r="N6320" s="8">
        <f t="shared" si="296"/>
        <v>-2.6134411948977183</v>
      </c>
    </row>
    <row r="6321" spans="1:14" x14ac:dyDescent="0.35">
      <c r="A6321" s="4">
        <v>2</v>
      </c>
      <c r="B6321" s="4">
        <f t="shared" si="294"/>
        <v>-0.15518246266652197</v>
      </c>
      <c r="G6321" s="4">
        <v>0</v>
      </c>
      <c r="H6321" s="4">
        <f t="shared" si="295"/>
        <v>0</v>
      </c>
      <c r="M6321" s="6">
        <v>0.66400000000000003</v>
      </c>
      <c r="N6321" s="8">
        <f t="shared" si="296"/>
        <v>5.6807962058326139E-2</v>
      </c>
    </row>
    <row r="6322" spans="1:14" x14ac:dyDescent="0.35">
      <c r="A6322" s="4">
        <v>1</v>
      </c>
      <c r="B6322" s="4">
        <f t="shared" si="294"/>
        <v>-0.3718571701143138</v>
      </c>
      <c r="G6322" s="4">
        <v>0</v>
      </c>
      <c r="H6322" s="4">
        <f t="shared" si="295"/>
        <v>0</v>
      </c>
      <c r="M6322" s="6">
        <v>0.52300000000000002</v>
      </c>
      <c r="N6322" s="8">
        <f t="shared" si="296"/>
        <v>-0.19734234341194942</v>
      </c>
    </row>
    <row r="6323" spans="1:14" x14ac:dyDescent="0.35">
      <c r="A6323" s="4">
        <v>11</v>
      </c>
      <c r="B6323" s="4">
        <f t="shared" si="294"/>
        <v>1.3242916585882474</v>
      </c>
      <c r="G6323" s="4">
        <v>87</v>
      </c>
      <c r="H6323" s="4">
        <f t="shared" si="295"/>
        <v>25.752760258594012</v>
      </c>
      <c r="M6323" s="6">
        <v>0.315</v>
      </c>
      <c r="N6323" s="8">
        <f t="shared" si="296"/>
        <v>-8.098031661804848</v>
      </c>
    </row>
    <row r="6324" spans="1:14" x14ac:dyDescent="0.35">
      <c r="A6324" s="4">
        <v>2</v>
      </c>
      <c r="B6324" s="4">
        <f t="shared" si="294"/>
        <v>-0.15518246266652197</v>
      </c>
      <c r="G6324" s="4">
        <v>76</v>
      </c>
      <c r="H6324" s="4">
        <f t="shared" si="295"/>
        <v>17.167490030078167</v>
      </c>
      <c r="M6324" s="6">
        <v>0.39500000000000002</v>
      </c>
      <c r="N6324" s="8">
        <f t="shared" si="296"/>
        <v>-3.1102167302206793</v>
      </c>
    </row>
    <row r="6325" spans="1:14" x14ac:dyDescent="0.35">
      <c r="A6325" s="4">
        <v>4</v>
      </c>
      <c r="B6325" s="4">
        <f t="shared" si="294"/>
        <v>-5.2615367038240336E-3</v>
      </c>
      <c r="G6325" s="4">
        <v>0</v>
      </c>
      <c r="H6325" s="4">
        <f t="shared" si="295"/>
        <v>0</v>
      </c>
      <c r="M6325" s="6">
        <v>0.65200000000000002</v>
      </c>
      <c r="N6325" s="8">
        <f t="shared" si="296"/>
        <v>2.7585211405798064E-2</v>
      </c>
    </row>
    <row r="6326" spans="1:14" x14ac:dyDescent="0.35">
      <c r="A6326" s="4">
        <v>4</v>
      </c>
      <c r="B6326" s="4">
        <f t="shared" si="294"/>
        <v>-5.2615367038240336E-3</v>
      </c>
      <c r="G6326" s="4">
        <v>0</v>
      </c>
      <c r="H6326" s="4">
        <f t="shared" si="295"/>
        <v>0</v>
      </c>
      <c r="M6326" s="6">
        <v>0.65200000000000002</v>
      </c>
      <c r="N6326" s="8">
        <f t="shared" si="296"/>
        <v>2.7585211405798064E-2</v>
      </c>
    </row>
    <row r="6327" spans="1:14" x14ac:dyDescent="0.35">
      <c r="A6327" s="4">
        <v>1</v>
      </c>
      <c r="B6327" s="4">
        <f t="shared" si="294"/>
        <v>-0.3718571701143138</v>
      </c>
      <c r="G6327" s="4">
        <v>49</v>
      </c>
      <c r="H6327" s="4">
        <f t="shared" si="295"/>
        <v>4.6010215468469022</v>
      </c>
      <c r="M6327" s="6">
        <v>0.61899999999999999</v>
      </c>
      <c r="N6327" s="8">
        <f t="shared" si="296"/>
        <v>4.3762546346077098E-4</v>
      </c>
    </row>
    <row r="6328" spans="1:14" x14ac:dyDescent="0.35">
      <c r="A6328" s="4">
        <v>3</v>
      </c>
      <c r="B6328" s="4">
        <f t="shared" si="294"/>
        <v>-4.4986550222447359E-2</v>
      </c>
      <c r="G6328" s="4">
        <v>44</v>
      </c>
      <c r="H6328" s="4">
        <f t="shared" si="295"/>
        <v>3.3313790975410469</v>
      </c>
      <c r="M6328" s="6">
        <v>0.47599999999999998</v>
      </c>
      <c r="N6328" s="8">
        <f t="shared" si="296"/>
        <v>-0.73976399017819927</v>
      </c>
    </row>
    <row r="6329" spans="1:14" x14ac:dyDescent="0.35">
      <c r="A6329" s="4">
        <v>1</v>
      </c>
      <c r="B6329" s="4">
        <f t="shared" si="294"/>
        <v>-0.3718571701143138</v>
      </c>
      <c r="G6329" s="4">
        <v>60</v>
      </c>
      <c r="H6329" s="4">
        <f t="shared" si="295"/>
        <v>8.4473361789639636</v>
      </c>
      <c r="M6329" s="6">
        <v>0.73</v>
      </c>
      <c r="N6329" s="8">
        <f t="shared" si="296"/>
        <v>0.58611866437100968</v>
      </c>
    </row>
    <row r="6330" spans="1:14" x14ac:dyDescent="0.35">
      <c r="A6330" s="4">
        <v>15</v>
      </c>
      <c r="B6330" s="4">
        <f t="shared" si="294"/>
        <v>6.0788925613053229</v>
      </c>
      <c r="G6330" s="4">
        <v>73</v>
      </c>
      <c r="H6330" s="4">
        <f t="shared" si="295"/>
        <v>15.213691566351965</v>
      </c>
      <c r="M6330" s="6">
        <v>0.747</v>
      </c>
      <c r="N6330" s="8">
        <f t="shared" si="296"/>
        <v>0.86666842145116496</v>
      </c>
    </row>
    <row r="6331" spans="1:14" x14ac:dyDescent="0.35">
      <c r="A6331" s="4">
        <v>5</v>
      </c>
      <c r="B6331" s="4">
        <f t="shared" si="294"/>
        <v>4.7396761401866345E-7</v>
      </c>
      <c r="G6331" s="4">
        <v>0</v>
      </c>
      <c r="H6331" s="4">
        <f t="shared" si="295"/>
        <v>0</v>
      </c>
      <c r="M6331" s="6">
        <v>0.53500000000000003</v>
      </c>
      <c r="N6331" s="8">
        <f t="shared" si="296"/>
        <v>-0.12495214894960457</v>
      </c>
    </row>
    <row r="6332" spans="1:14" x14ac:dyDescent="0.35">
      <c r="A6332" s="4">
        <v>2</v>
      </c>
      <c r="B6332" s="4">
        <f t="shared" si="294"/>
        <v>-0.15518246266652197</v>
      </c>
      <c r="G6332" s="4">
        <v>80</v>
      </c>
      <c r="H6332" s="4">
        <f t="shared" si="295"/>
        <v>20.023315387173842</v>
      </c>
      <c r="M6332" s="6">
        <v>0.35299999999999998</v>
      </c>
      <c r="N6332" s="8">
        <f t="shared" si="296"/>
        <v>-5.3376199660285737</v>
      </c>
    </row>
    <row r="6333" spans="1:14" x14ac:dyDescent="0.35">
      <c r="A6333" s="4">
        <v>1</v>
      </c>
      <c r="B6333" s="4">
        <f t="shared" si="294"/>
        <v>-0.3718571701143138</v>
      </c>
      <c r="G6333" s="4">
        <v>0</v>
      </c>
      <c r="H6333" s="4">
        <f t="shared" si="295"/>
        <v>0</v>
      </c>
      <c r="M6333" s="6">
        <v>0.39</v>
      </c>
      <c r="N6333" s="8">
        <f t="shared" si="296"/>
        <v>-3.3345083155568944</v>
      </c>
    </row>
    <row r="6334" spans="1:14" x14ac:dyDescent="0.35">
      <c r="A6334" s="4">
        <v>1</v>
      </c>
      <c r="B6334" s="4">
        <f t="shared" si="294"/>
        <v>-0.3718571701143138</v>
      </c>
      <c r="G6334" s="4">
        <v>27</v>
      </c>
      <c r="H6334" s="4">
        <f t="shared" si="295"/>
        <v>0.76976350930809112</v>
      </c>
      <c r="M6334" s="6">
        <v>0.94499999999999995</v>
      </c>
      <c r="N6334" s="8">
        <f t="shared" si="296"/>
        <v>12.339203991568027</v>
      </c>
    </row>
    <row r="6335" spans="1:14" x14ac:dyDescent="0.35">
      <c r="A6335" s="4">
        <v>10</v>
      </c>
      <c r="B6335" s="4">
        <f t="shared" si="294"/>
        <v>0.76964184735633479</v>
      </c>
      <c r="G6335" s="4">
        <v>34</v>
      </c>
      <c r="H6335" s="4">
        <f t="shared" si="295"/>
        <v>1.5371023202685161</v>
      </c>
      <c r="M6335" s="6">
        <v>0.57199999999999995</v>
      </c>
      <c r="N6335" s="8">
        <f t="shared" si="296"/>
        <v>-1.4938623800929422E-2</v>
      </c>
    </row>
    <row r="6336" spans="1:14" x14ac:dyDescent="0.35">
      <c r="A6336" s="4">
        <v>3</v>
      </c>
      <c r="B6336" s="4">
        <f t="shared" si="294"/>
        <v>-4.4986550222447359E-2</v>
      </c>
      <c r="G6336" s="4">
        <v>49</v>
      </c>
      <c r="H6336" s="4">
        <f t="shared" si="295"/>
        <v>4.6010215468469022</v>
      </c>
      <c r="M6336" s="6">
        <v>0.68899999999999995</v>
      </c>
      <c r="N6336" s="8">
        <f t="shared" si="296"/>
        <v>0.17169771294364591</v>
      </c>
    </row>
    <row r="6337" spans="1:14" x14ac:dyDescent="0.35">
      <c r="A6337" s="4">
        <v>2</v>
      </c>
      <c r="B6337" s="4">
        <f t="shared" si="294"/>
        <v>-0.15518246266652197</v>
      </c>
      <c r="G6337" s="4">
        <v>74</v>
      </c>
      <c r="H6337" s="4">
        <f t="shared" si="295"/>
        <v>15.847515536039316</v>
      </c>
      <c r="M6337" s="6">
        <v>0.72899999999999998</v>
      </c>
      <c r="N6337" s="8">
        <f t="shared" si="296"/>
        <v>0.57183239834892741</v>
      </c>
    </row>
    <row r="6338" spans="1:14" x14ac:dyDescent="0.35">
      <c r="A6338" s="4">
        <v>16</v>
      </c>
      <c r="B6338" s="4">
        <f t="shared" ref="B6338:B6401" si="297">((A6338-E$3)/E$4)^3</f>
        <v>8.0815826818232797</v>
      </c>
      <c r="G6338" s="4">
        <v>15</v>
      </c>
      <c r="H6338" s="4">
        <f t="shared" ref="H6338:H6401" si="298">((G6338-K$3)/K$4)^3</f>
        <v>0.13198962779631193</v>
      </c>
      <c r="M6338" s="6">
        <v>0.53400000000000003</v>
      </c>
      <c r="N6338" s="8">
        <f t="shared" ref="N6338:N6401" si="299">((M6338-Q$3)/Q$4)^3</f>
        <v>-0.13016323658793552</v>
      </c>
    </row>
    <row r="6339" spans="1:14" x14ac:dyDescent="0.35">
      <c r="A6339" s="4">
        <v>1</v>
      </c>
      <c r="B6339" s="4">
        <f t="shared" si="297"/>
        <v>-0.3718571701143138</v>
      </c>
      <c r="G6339" s="4">
        <v>74</v>
      </c>
      <c r="H6339" s="4">
        <f t="shared" si="298"/>
        <v>15.847515536039316</v>
      </c>
      <c r="M6339" s="6">
        <v>0.73499999999999999</v>
      </c>
      <c r="N6339" s="8">
        <f t="shared" si="299"/>
        <v>0.66112844174168428</v>
      </c>
    </row>
    <row r="6340" spans="1:14" x14ac:dyDescent="0.35">
      <c r="A6340" s="4">
        <v>1</v>
      </c>
      <c r="B6340" s="4">
        <f t="shared" si="297"/>
        <v>-0.3718571701143138</v>
      </c>
      <c r="G6340" s="4">
        <v>0</v>
      </c>
      <c r="H6340" s="4">
        <f t="shared" si="298"/>
        <v>0</v>
      </c>
      <c r="M6340" s="6">
        <v>0.60899999999999999</v>
      </c>
      <c r="N6340" s="8">
        <f t="shared" si="299"/>
        <v>3.9989793115661172E-7</v>
      </c>
    </row>
    <row r="6341" spans="1:14" x14ac:dyDescent="0.35">
      <c r="A6341" s="4">
        <v>7</v>
      </c>
      <c r="B6341" s="4">
        <f t="shared" si="297"/>
        <v>5.1167071081998236E-2</v>
      </c>
      <c r="G6341" s="4">
        <v>73</v>
      </c>
      <c r="H6341" s="4">
        <f t="shared" si="298"/>
        <v>15.213691566351965</v>
      </c>
      <c r="M6341" s="6">
        <v>0.73399999999999999</v>
      </c>
      <c r="N6341" s="8">
        <f t="shared" si="299"/>
        <v>0.64564291621536363</v>
      </c>
    </row>
    <row r="6342" spans="1:14" x14ac:dyDescent="0.35">
      <c r="A6342" s="4">
        <v>1</v>
      </c>
      <c r="B6342" s="4">
        <f t="shared" si="297"/>
        <v>-0.3718571701143138</v>
      </c>
      <c r="G6342" s="4">
        <v>47</v>
      </c>
      <c r="H6342" s="4">
        <f t="shared" si="298"/>
        <v>4.0603138153174791</v>
      </c>
      <c r="M6342" s="6">
        <v>0.72099999999999997</v>
      </c>
      <c r="N6342" s="8">
        <f t="shared" si="299"/>
        <v>0.46580577855570798</v>
      </c>
    </row>
    <row r="6343" spans="1:14" x14ac:dyDescent="0.35">
      <c r="A6343" s="4">
        <v>6</v>
      </c>
      <c r="B6343" s="4">
        <f t="shared" si="297"/>
        <v>6.8073778701327808E-3</v>
      </c>
      <c r="G6343" s="4">
        <v>68</v>
      </c>
      <c r="H6343" s="4">
        <f t="shared" si="298"/>
        <v>12.296818562148129</v>
      </c>
      <c r="M6343" s="6">
        <v>0.59199999999999997</v>
      </c>
      <c r="N6343" s="8">
        <f t="shared" si="299"/>
        <v>-1.3012868720779327E-3</v>
      </c>
    </row>
    <row r="6344" spans="1:14" x14ac:dyDescent="0.35">
      <c r="A6344" s="4">
        <v>1</v>
      </c>
      <c r="B6344" s="4">
        <f t="shared" si="297"/>
        <v>-0.3718571701143138</v>
      </c>
      <c r="G6344" s="4">
        <v>0</v>
      </c>
      <c r="H6344" s="4">
        <f t="shared" si="298"/>
        <v>0</v>
      </c>
      <c r="M6344" s="6">
        <v>0.70199999999999996</v>
      </c>
      <c r="N6344" s="8">
        <f t="shared" si="299"/>
        <v>0.2682421519417813</v>
      </c>
    </row>
    <row r="6345" spans="1:14" x14ac:dyDescent="0.35">
      <c r="A6345" s="4">
        <v>2</v>
      </c>
      <c r="B6345" s="4">
        <f t="shared" si="297"/>
        <v>-0.15518246266652197</v>
      </c>
      <c r="G6345" s="4">
        <v>60</v>
      </c>
      <c r="H6345" s="4">
        <f t="shared" si="298"/>
        <v>8.4473361789639636</v>
      </c>
      <c r="M6345" s="6">
        <v>0.52100000000000002</v>
      </c>
      <c r="N6345" s="8">
        <f t="shared" si="299"/>
        <v>-0.21161556116650754</v>
      </c>
    </row>
    <row r="6346" spans="1:14" x14ac:dyDescent="0.35">
      <c r="A6346" s="4">
        <v>6</v>
      </c>
      <c r="B6346" s="4">
        <f t="shared" si="297"/>
        <v>6.8073778701327808E-3</v>
      </c>
      <c r="G6346" s="4">
        <v>61</v>
      </c>
      <c r="H6346" s="4">
        <f t="shared" si="298"/>
        <v>8.8767815427658281</v>
      </c>
      <c r="M6346" s="6">
        <v>0.224</v>
      </c>
      <c r="N6346" s="8">
        <f t="shared" si="299"/>
        <v>-18.232616560126015</v>
      </c>
    </row>
    <row r="6347" spans="1:14" x14ac:dyDescent="0.35">
      <c r="A6347" s="4">
        <v>11</v>
      </c>
      <c r="B6347" s="4">
        <f t="shared" si="297"/>
        <v>1.3242916585882474</v>
      </c>
      <c r="G6347" s="4">
        <v>56</v>
      </c>
      <c r="H6347" s="4">
        <f t="shared" si="298"/>
        <v>6.8679971778006275</v>
      </c>
      <c r="M6347" s="6">
        <v>0.66300000000000003</v>
      </c>
      <c r="N6347" s="8">
        <f t="shared" si="299"/>
        <v>5.3822609042671561E-2</v>
      </c>
    </row>
    <row r="6348" spans="1:14" x14ac:dyDescent="0.35">
      <c r="A6348" s="4">
        <v>3</v>
      </c>
      <c r="B6348" s="4">
        <f t="shared" si="297"/>
        <v>-4.4986550222447359E-2</v>
      </c>
      <c r="G6348" s="4">
        <v>69</v>
      </c>
      <c r="H6348" s="4">
        <f t="shared" si="298"/>
        <v>12.847342411181817</v>
      </c>
      <c r="M6348" s="6">
        <v>0.72099999999999997</v>
      </c>
      <c r="N6348" s="8">
        <f t="shared" si="299"/>
        <v>0.46580577855570798</v>
      </c>
    </row>
    <row r="6349" spans="1:14" x14ac:dyDescent="0.35">
      <c r="A6349" s="4">
        <v>1</v>
      </c>
      <c r="B6349" s="4">
        <f t="shared" si="297"/>
        <v>-0.3718571701143138</v>
      </c>
      <c r="G6349" s="4">
        <v>77</v>
      </c>
      <c r="H6349" s="4">
        <f t="shared" si="298"/>
        <v>17.854109850884047</v>
      </c>
      <c r="M6349" s="6">
        <v>0.38300000000000001</v>
      </c>
      <c r="N6349" s="8">
        <f t="shared" si="299"/>
        <v>-3.6662642937210226</v>
      </c>
    </row>
    <row r="6350" spans="1:14" x14ac:dyDescent="0.35">
      <c r="A6350" s="4">
        <v>4</v>
      </c>
      <c r="B6350" s="4">
        <f t="shared" si="297"/>
        <v>-5.2615367038240336E-3</v>
      </c>
      <c r="G6350" s="4">
        <v>55</v>
      </c>
      <c r="H6350" s="4">
        <f t="shared" si="298"/>
        <v>6.5065997998848584</v>
      </c>
      <c r="M6350" s="6">
        <v>0.58599999999999997</v>
      </c>
      <c r="N6350" s="8">
        <f t="shared" si="299"/>
        <v>-3.3958337552593538E-3</v>
      </c>
    </row>
    <row r="6351" spans="1:14" x14ac:dyDescent="0.35">
      <c r="A6351" s="4">
        <v>3</v>
      </c>
      <c r="B6351" s="4">
        <f t="shared" si="297"/>
        <v>-4.4986550222447359E-2</v>
      </c>
      <c r="G6351" s="4">
        <v>76</v>
      </c>
      <c r="H6351" s="4">
        <f t="shared" si="298"/>
        <v>17.167490030078167</v>
      </c>
      <c r="M6351" s="6">
        <v>0.70399999999999996</v>
      </c>
      <c r="N6351" s="8">
        <f t="shared" si="299"/>
        <v>0.28571669282076478</v>
      </c>
    </row>
    <row r="6352" spans="1:14" x14ac:dyDescent="0.35">
      <c r="A6352" s="4">
        <v>10</v>
      </c>
      <c r="B6352" s="4">
        <f t="shared" si="297"/>
        <v>0.76964184735633479</v>
      </c>
      <c r="G6352" s="4">
        <v>64</v>
      </c>
      <c r="H6352" s="4">
        <f t="shared" si="298"/>
        <v>10.251937478233007</v>
      </c>
      <c r="M6352" s="6">
        <v>0.69799999999999995</v>
      </c>
      <c r="N6352" s="8">
        <f t="shared" si="299"/>
        <v>0.23545990290375021</v>
      </c>
    </row>
    <row r="6353" spans="1:14" x14ac:dyDescent="0.35">
      <c r="A6353" s="4">
        <v>3</v>
      </c>
      <c r="B6353" s="4">
        <f t="shared" si="297"/>
        <v>-4.4986550222447359E-2</v>
      </c>
      <c r="G6353" s="4">
        <v>0</v>
      </c>
      <c r="H6353" s="4">
        <f t="shared" si="298"/>
        <v>0</v>
      </c>
      <c r="M6353" s="6">
        <v>0.34699999999999998</v>
      </c>
      <c r="N6353" s="8">
        <f t="shared" si="299"/>
        <v>-5.7234435575235212</v>
      </c>
    </row>
    <row r="6354" spans="1:14" x14ac:dyDescent="0.35">
      <c r="A6354" s="4">
        <v>16</v>
      </c>
      <c r="B6354" s="4">
        <f t="shared" si="297"/>
        <v>8.0815826818232797</v>
      </c>
      <c r="G6354" s="4">
        <v>0</v>
      </c>
      <c r="H6354" s="4">
        <f t="shared" si="298"/>
        <v>0</v>
      </c>
      <c r="M6354" s="6">
        <v>0.70399999999999996</v>
      </c>
      <c r="N6354" s="8">
        <f t="shared" si="299"/>
        <v>0.28571669282076478</v>
      </c>
    </row>
    <row r="6355" spans="1:14" x14ac:dyDescent="0.35">
      <c r="A6355" s="4">
        <v>8</v>
      </c>
      <c r="B6355" s="4">
        <f t="shared" si="297"/>
        <v>0.16908744968147643</v>
      </c>
      <c r="G6355" s="4">
        <v>47</v>
      </c>
      <c r="H6355" s="4">
        <f t="shared" si="298"/>
        <v>4.0603138153174791</v>
      </c>
      <c r="M6355" s="6">
        <v>0.7</v>
      </c>
      <c r="N6355" s="8">
        <f t="shared" si="299"/>
        <v>0.25149504363676362</v>
      </c>
    </row>
    <row r="6356" spans="1:14" x14ac:dyDescent="0.35">
      <c r="A6356" s="4">
        <v>8</v>
      </c>
      <c r="B6356" s="4">
        <f t="shared" si="297"/>
        <v>0.16908744968147643</v>
      </c>
      <c r="G6356" s="4">
        <v>78</v>
      </c>
      <c r="H6356" s="4">
        <f t="shared" si="298"/>
        <v>18.558797585183829</v>
      </c>
      <c r="M6356" s="6">
        <v>0.58699999999999997</v>
      </c>
      <c r="N6356" s="8">
        <f t="shared" si="299"/>
        <v>-2.9520582096112398E-3</v>
      </c>
    </row>
    <row r="6357" spans="1:14" x14ac:dyDescent="0.35">
      <c r="A6357" s="4">
        <v>3</v>
      </c>
      <c r="B6357" s="4">
        <f t="shared" si="297"/>
        <v>-4.4986550222447359E-2</v>
      </c>
      <c r="G6357" s="4">
        <v>62</v>
      </c>
      <c r="H6357" s="4">
        <f t="shared" si="298"/>
        <v>9.3205404484264971</v>
      </c>
      <c r="M6357" s="6">
        <v>0.75700000000000001</v>
      </c>
      <c r="N6357" s="8">
        <f t="shared" si="299"/>
        <v>1.0673833411055931</v>
      </c>
    </row>
    <row r="6358" spans="1:14" x14ac:dyDescent="0.35">
      <c r="A6358" s="4">
        <v>8</v>
      </c>
      <c r="B6358" s="4">
        <f t="shared" si="297"/>
        <v>0.16908744968147643</v>
      </c>
      <c r="G6358" s="4">
        <v>74</v>
      </c>
      <c r="H6358" s="4">
        <f t="shared" si="298"/>
        <v>15.847515536039316</v>
      </c>
      <c r="M6358" s="6">
        <v>0.53300000000000003</v>
      </c>
      <c r="N6358" s="8">
        <f t="shared" si="299"/>
        <v>-0.13551723112396996</v>
      </c>
    </row>
    <row r="6359" spans="1:14" x14ac:dyDescent="0.35">
      <c r="A6359" s="4">
        <v>10</v>
      </c>
      <c r="B6359" s="4">
        <f t="shared" si="297"/>
        <v>0.76964184735633479</v>
      </c>
      <c r="G6359" s="4">
        <v>65</v>
      </c>
      <c r="H6359" s="4">
        <f t="shared" si="298"/>
        <v>10.740044898833231</v>
      </c>
      <c r="M6359" s="6">
        <v>0.64500000000000002</v>
      </c>
      <c r="N6359" s="8">
        <f t="shared" si="299"/>
        <v>1.641878667503462E-2</v>
      </c>
    </row>
    <row r="6360" spans="1:14" x14ac:dyDescent="0.35">
      <c r="A6360" s="4">
        <v>4</v>
      </c>
      <c r="B6360" s="4">
        <f t="shared" si="297"/>
        <v>-5.2615367038240336E-3</v>
      </c>
      <c r="G6360" s="4">
        <v>44</v>
      </c>
      <c r="H6360" s="4">
        <f t="shared" si="298"/>
        <v>3.3313790975410469</v>
      </c>
      <c r="M6360" s="6">
        <v>0.497</v>
      </c>
      <c r="N6360" s="8">
        <f t="shared" si="299"/>
        <v>-0.4397448728602803</v>
      </c>
    </row>
    <row r="6361" spans="1:14" x14ac:dyDescent="0.35">
      <c r="A6361" s="4">
        <v>8</v>
      </c>
      <c r="B6361" s="4">
        <f t="shared" si="297"/>
        <v>0.16908744968147643</v>
      </c>
      <c r="G6361" s="4">
        <v>25</v>
      </c>
      <c r="H6361" s="4">
        <f t="shared" si="298"/>
        <v>0.61106309164959216</v>
      </c>
      <c r="M6361" s="6">
        <v>0.71899999999999997</v>
      </c>
      <c r="N6361" s="8">
        <f t="shared" si="299"/>
        <v>0.44152366134381188</v>
      </c>
    </row>
    <row r="6362" spans="1:14" x14ac:dyDescent="0.35">
      <c r="A6362" s="4">
        <v>1</v>
      </c>
      <c r="B6362" s="4">
        <f t="shared" si="297"/>
        <v>-0.3718571701143138</v>
      </c>
      <c r="G6362" s="4">
        <v>33</v>
      </c>
      <c r="H6362" s="4">
        <f t="shared" si="298"/>
        <v>1.4054255567751295</v>
      </c>
      <c r="M6362" s="6">
        <v>0.78500000000000003</v>
      </c>
      <c r="N6362" s="8">
        <f t="shared" si="299"/>
        <v>1.7888674289329509</v>
      </c>
    </row>
    <row r="6363" spans="1:14" x14ac:dyDescent="0.35">
      <c r="A6363" s="4">
        <v>3</v>
      </c>
      <c r="B6363" s="4">
        <f t="shared" si="297"/>
        <v>-4.4986550222447359E-2</v>
      </c>
      <c r="G6363" s="4">
        <v>42</v>
      </c>
      <c r="H6363" s="4">
        <f t="shared" si="298"/>
        <v>2.8974363093846387</v>
      </c>
      <c r="M6363" s="6">
        <v>0.75800000000000001</v>
      </c>
      <c r="N6363" s="8">
        <f t="shared" si="299"/>
        <v>1.0890079266803685</v>
      </c>
    </row>
    <row r="6364" spans="1:14" x14ac:dyDescent="0.35">
      <c r="A6364" s="4">
        <v>9</v>
      </c>
      <c r="B6364" s="4">
        <f t="shared" si="297"/>
        <v>0.39657640974683322</v>
      </c>
      <c r="G6364" s="4">
        <v>67</v>
      </c>
      <c r="H6364" s="4">
        <f t="shared" si="298"/>
        <v>11.762250792563604</v>
      </c>
      <c r="M6364" s="6">
        <v>0.60199999999999998</v>
      </c>
      <c r="N6364" s="8">
        <f t="shared" si="299"/>
        <v>-6.7026052464484734E-5</v>
      </c>
    </row>
    <row r="6365" spans="1:14" x14ac:dyDescent="0.35">
      <c r="A6365" s="4">
        <v>3</v>
      </c>
      <c r="B6365" s="4">
        <f t="shared" si="297"/>
        <v>-4.4986550222447359E-2</v>
      </c>
      <c r="G6365" s="4">
        <v>63</v>
      </c>
      <c r="H6365" s="4">
        <f t="shared" si="298"/>
        <v>9.7788475441731553</v>
      </c>
      <c r="M6365" s="6">
        <v>0.56100000000000005</v>
      </c>
      <c r="N6365" s="8">
        <f t="shared" si="299"/>
        <v>-3.3291273143609565E-2</v>
      </c>
    </row>
    <row r="6366" spans="1:14" x14ac:dyDescent="0.35">
      <c r="A6366" s="4">
        <v>7</v>
      </c>
      <c r="B6366" s="4">
        <f t="shared" si="297"/>
        <v>5.1167071081998236E-2</v>
      </c>
      <c r="G6366" s="4">
        <v>23</v>
      </c>
      <c r="H6366" s="4">
        <f t="shared" si="298"/>
        <v>0.47582749671043761</v>
      </c>
      <c r="M6366" s="6">
        <v>0.621</v>
      </c>
      <c r="N6366" s="8">
        <f t="shared" si="299"/>
        <v>7.2011554639075188E-4</v>
      </c>
    </row>
    <row r="6367" spans="1:14" x14ac:dyDescent="0.35">
      <c r="A6367" s="4">
        <v>5</v>
      </c>
      <c r="B6367" s="4">
        <f t="shared" si="297"/>
        <v>4.7396761401866345E-7</v>
      </c>
      <c r="G6367" s="4">
        <v>34</v>
      </c>
      <c r="H6367" s="4">
        <f t="shared" si="298"/>
        <v>1.5371023202685161</v>
      </c>
      <c r="M6367" s="6">
        <v>0.54600000000000004</v>
      </c>
      <c r="N6367" s="8">
        <f t="shared" si="299"/>
        <v>-7.6509166356262343E-2</v>
      </c>
    </row>
    <row r="6368" spans="1:14" x14ac:dyDescent="0.35">
      <c r="A6368" s="4">
        <v>20</v>
      </c>
      <c r="B6368" s="4">
        <f t="shared" si="297"/>
        <v>20.428739625597824</v>
      </c>
      <c r="G6368" s="4">
        <v>37</v>
      </c>
      <c r="H6368" s="4">
        <f t="shared" si="298"/>
        <v>1.9809394420049145</v>
      </c>
      <c r="M6368" s="6">
        <v>0.28599999999999998</v>
      </c>
      <c r="N6368" s="8">
        <f t="shared" si="299"/>
        <v>-10.749150425234756</v>
      </c>
    </row>
    <row r="6369" spans="1:14" x14ac:dyDescent="0.35">
      <c r="A6369" s="4">
        <v>4</v>
      </c>
      <c r="B6369" s="4">
        <f t="shared" si="297"/>
        <v>-5.2615367038240336E-3</v>
      </c>
      <c r="G6369" s="4">
        <v>63</v>
      </c>
      <c r="H6369" s="4">
        <f t="shared" si="298"/>
        <v>9.7788475441731553</v>
      </c>
      <c r="M6369" s="6">
        <v>0.317</v>
      </c>
      <c r="N6369" s="8">
        <f t="shared" si="299"/>
        <v>-7.9332893280785166</v>
      </c>
    </row>
    <row r="6370" spans="1:14" x14ac:dyDescent="0.35">
      <c r="A6370" s="4">
        <v>1</v>
      </c>
      <c r="B6370" s="4">
        <f t="shared" si="297"/>
        <v>-0.3718571701143138</v>
      </c>
      <c r="G6370" s="4">
        <v>4</v>
      </c>
      <c r="H6370" s="4">
        <f t="shared" si="298"/>
        <v>2.5029144233967302E-3</v>
      </c>
      <c r="M6370" s="6">
        <v>0.42199999999999999</v>
      </c>
      <c r="N6370" s="8">
        <f t="shared" si="299"/>
        <v>-2.0707341131604426</v>
      </c>
    </row>
    <row r="6371" spans="1:14" x14ac:dyDescent="0.35">
      <c r="A6371" s="4">
        <v>1</v>
      </c>
      <c r="B6371" s="4">
        <f t="shared" si="297"/>
        <v>-0.3718571701143138</v>
      </c>
      <c r="G6371" s="4">
        <v>46</v>
      </c>
      <c r="H6371" s="4">
        <f t="shared" si="298"/>
        <v>3.8066199736835009</v>
      </c>
      <c r="M6371" s="6">
        <v>0.871</v>
      </c>
      <c r="N6371" s="8">
        <f t="shared" si="299"/>
        <v>5.8660519712678658</v>
      </c>
    </row>
    <row r="6372" spans="1:14" x14ac:dyDescent="0.35">
      <c r="A6372" s="4">
        <v>6</v>
      </c>
      <c r="B6372" s="4">
        <f t="shared" si="297"/>
        <v>6.8073778701327808E-3</v>
      </c>
      <c r="G6372" s="4">
        <v>35</v>
      </c>
      <c r="H6372" s="4">
        <f t="shared" si="298"/>
        <v>1.6767571234864804</v>
      </c>
      <c r="M6372" s="6">
        <v>0.71399999999999997</v>
      </c>
      <c r="N6372" s="8">
        <f t="shared" si="299"/>
        <v>0.38454216089383025</v>
      </c>
    </row>
    <row r="6373" spans="1:14" x14ac:dyDescent="0.35">
      <c r="A6373" s="4">
        <v>3</v>
      </c>
      <c r="B6373" s="4">
        <f t="shared" si="297"/>
        <v>-4.4986550222447359E-2</v>
      </c>
      <c r="G6373" s="4">
        <v>75</v>
      </c>
      <c r="H6373" s="4">
        <f t="shared" si="298"/>
        <v>16.498703474538985</v>
      </c>
      <c r="M6373" s="6">
        <v>0.61499999999999999</v>
      </c>
      <c r="N6373" s="8">
        <f t="shared" si="299"/>
        <v>1.1408527330985834E-4</v>
      </c>
    </row>
    <row r="6374" spans="1:14" x14ac:dyDescent="0.35">
      <c r="A6374" s="4">
        <v>8</v>
      </c>
      <c r="B6374" s="4">
        <f t="shared" si="297"/>
        <v>0.16908744968147643</v>
      </c>
      <c r="G6374" s="4">
        <v>71</v>
      </c>
      <c r="H6374" s="4">
        <f t="shared" si="298"/>
        <v>13.997196940505422</v>
      </c>
      <c r="M6374" s="6">
        <v>0.54600000000000004</v>
      </c>
      <c r="N6374" s="8">
        <f t="shared" si="299"/>
        <v>-7.6509166356262343E-2</v>
      </c>
    </row>
    <row r="6375" spans="1:14" x14ac:dyDescent="0.35">
      <c r="A6375" s="4">
        <v>1</v>
      </c>
      <c r="B6375" s="4">
        <f t="shared" si="297"/>
        <v>-0.3718571701143138</v>
      </c>
      <c r="G6375" s="4">
        <v>0</v>
      </c>
      <c r="H6375" s="4">
        <f t="shared" si="298"/>
        <v>0</v>
      </c>
      <c r="M6375" s="6">
        <v>0.443</v>
      </c>
      <c r="N6375" s="8">
        <f t="shared" si="299"/>
        <v>-1.4453423537559078</v>
      </c>
    </row>
    <row r="6376" spans="1:14" x14ac:dyDescent="0.35">
      <c r="A6376" s="4">
        <v>2</v>
      </c>
      <c r="B6376" s="4">
        <f t="shared" si="297"/>
        <v>-0.15518246266652197</v>
      </c>
      <c r="G6376" s="4">
        <v>0</v>
      </c>
      <c r="H6376" s="4">
        <f t="shared" si="298"/>
        <v>0</v>
      </c>
      <c r="M6376" s="6">
        <v>0.748</v>
      </c>
      <c r="N6376" s="8">
        <f t="shared" si="299"/>
        <v>0.88549819734219537</v>
      </c>
    </row>
    <row r="6377" spans="1:14" x14ac:dyDescent="0.35">
      <c r="A6377" s="4">
        <v>1</v>
      </c>
      <c r="B6377" s="4">
        <f t="shared" si="297"/>
        <v>-0.3718571701143138</v>
      </c>
      <c r="G6377" s="4">
        <v>52</v>
      </c>
      <c r="H6377" s="4">
        <f t="shared" si="298"/>
        <v>5.498902988202615</v>
      </c>
      <c r="M6377" s="6">
        <v>0.42399999999999999</v>
      </c>
      <c r="N6377" s="8">
        <f t="shared" si="299"/>
        <v>-2.0046256635497044</v>
      </c>
    </row>
    <row r="6378" spans="1:14" x14ac:dyDescent="0.35">
      <c r="A6378" s="4">
        <v>1</v>
      </c>
      <c r="B6378" s="4">
        <f t="shared" si="297"/>
        <v>-0.3718571701143138</v>
      </c>
      <c r="G6378" s="4">
        <v>59</v>
      </c>
      <c r="H6378" s="4">
        <f t="shared" si="298"/>
        <v>8.0319697087937048</v>
      </c>
      <c r="M6378" s="6">
        <v>0.65100000000000002</v>
      </c>
      <c r="N6378" s="8">
        <f t="shared" si="299"/>
        <v>2.5749867231100249E-2</v>
      </c>
    </row>
    <row r="6379" spans="1:14" x14ac:dyDescent="0.35">
      <c r="A6379" s="4">
        <v>1</v>
      </c>
      <c r="B6379" s="4">
        <f t="shared" si="297"/>
        <v>-0.3718571701143138</v>
      </c>
      <c r="G6379" s="4">
        <v>0</v>
      </c>
      <c r="H6379" s="4">
        <f t="shared" si="298"/>
        <v>0</v>
      </c>
      <c r="M6379" s="6">
        <v>0.41</v>
      </c>
      <c r="N6379" s="8">
        <f t="shared" si="299"/>
        <v>-2.4981171076075377</v>
      </c>
    </row>
    <row r="6380" spans="1:14" x14ac:dyDescent="0.35">
      <c r="A6380" s="4">
        <v>1</v>
      </c>
      <c r="B6380" s="4">
        <f t="shared" si="297"/>
        <v>-0.3718571701143138</v>
      </c>
      <c r="G6380" s="4">
        <v>76</v>
      </c>
      <c r="H6380" s="4">
        <f t="shared" si="298"/>
        <v>17.167490030078167</v>
      </c>
      <c r="M6380" s="6">
        <v>0.54700000000000004</v>
      </c>
      <c r="N6380" s="8">
        <f t="shared" si="299"/>
        <v>-7.2862177721246577E-2</v>
      </c>
    </row>
    <row r="6381" spans="1:14" x14ac:dyDescent="0.35">
      <c r="A6381" s="4">
        <v>4</v>
      </c>
      <c r="B6381" s="4">
        <f t="shared" si="297"/>
        <v>-5.2615367038240336E-3</v>
      </c>
      <c r="G6381" s="4">
        <v>0</v>
      </c>
      <c r="H6381" s="4">
        <f t="shared" si="298"/>
        <v>0</v>
      </c>
      <c r="M6381" s="6">
        <v>0.42599999999999999</v>
      </c>
      <c r="N6381" s="8">
        <f t="shared" si="299"/>
        <v>-1.9399394166376707</v>
      </c>
    </row>
    <row r="6382" spans="1:14" x14ac:dyDescent="0.35">
      <c r="A6382" s="4">
        <v>1</v>
      </c>
      <c r="B6382" s="4">
        <f t="shared" si="297"/>
        <v>-0.3718571701143138</v>
      </c>
      <c r="G6382" s="4">
        <v>64</v>
      </c>
      <c r="H6382" s="4">
        <f t="shared" si="298"/>
        <v>10.251937478233007</v>
      </c>
      <c r="M6382" s="6">
        <v>0.77200000000000002</v>
      </c>
      <c r="N6382" s="8">
        <f t="shared" si="299"/>
        <v>1.4230935782222229</v>
      </c>
    </row>
    <row r="6383" spans="1:14" x14ac:dyDescent="0.35">
      <c r="A6383" s="4">
        <v>1</v>
      </c>
      <c r="B6383" s="4">
        <f t="shared" si="297"/>
        <v>-0.3718571701143138</v>
      </c>
      <c r="G6383" s="4">
        <v>68</v>
      </c>
      <c r="H6383" s="4">
        <f t="shared" si="298"/>
        <v>12.296818562148129</v>
      </c>
      <c r="M6383" s="6">
        <v>0.64600000000000002</v>
      </c>
      <c r="N6383" s="8">
        <f t="shared" si="299"/>
        <v>1.7783515192495259E-2</v>
      </c>
    </row>
    <row r="6384" spans="1:14" x14ac:dyDescent="0.35">
      <c r="A6384" s="4">
        <v>10</v>
      </c>
      <c r="B6384" s="4">
        <f t="shared" si="297"/>
        <v>0.76964184735633479</v>
      </c>
      <c r="G6384" s="4">
        <v>62</v>
      </c>
      <c r="H6384" s="4">
        <f t="shared" si="298"/>
        <v>9.3205404484264971</v>
      </c>
      <c r="M6384" s="6">
        <v>0.53100000000000003</v>
      </c>
      <c r="N6384" s="8">
        <f t="shared" si="299"/>
        <v>-0.14666167339012989</v>
      </c>
    </row>
    <row r="6385" spans="1:14" x14ac:dyDescent="0.35">
      <c r="A6385" s="4">
        <v>1</v>
      </c>
      <c r="B6385" s="4">
        <f t="shared" si="297"/>
        <v>-0.3718571701143138</v>
      </c>
      <c r="G6385" s="4">
        <v>31</v>
      </c>
      <c r="H6385" s="4">
        <f t="shared" si="298"/>
        <v>1.1650675560533121</v>
      </c>
      <c r="M6385" s="6">
        <v>0.61399999999999999</v>
      </c>
      <c r="N6385" s="8">
        <f t="shared" si="299"/>
        <v>7.222365678113557E-5</v>
      </c>
    </row>
    <row r="6386" spans="1:14" x14ac:dyDescent="0.35">
      <c r="A6386" s="4">
        <v>1</v>
      </c>
      <c r="B6386" s="4">
        <f t="shared" si="297"/>
        <v>-0.3718571701143138</v>
      </c>
      <c r="G6386" s="4">
        <v>0</v>
      </c>
      <c r="H6386" s="4">
        <f t="shared" si="298"/>
        <v>0</v>
      </c>
      <c r="M6386" s="6">
        <v>0.48099999999999998</v>
      </c>
      <c r="N6386" s="8">
        <f t="shared" si="299"/>
        <v>-0.65879989061525113</v>
      </c>
    </row>
    <row r="6387" spans="1:14" x14ac:dyDescent="0.35">
      <c r="A6387" s="4">
        <v>4</v>
      </c>
      <c r="B6387" s="4">
        <f t="shared" si="297"/>
        <v>-5.2615367038240336E-3</v>
      </c>
      <c r="G6387" s="4">
        <v>0</v>
      </c>
      <c r="H6387" s="4">
        <f t="shared" si="298"/>
        <v>0</v>
      </c>
      <c r="M6387" s="6">
        <v>0.57299999999999995</v>
      </c>
      <c r="N6387" s="8">
        <f t="shared" si="299"/>
        <v>-1.3725552468630475E-2</v>
      </c>
    </row>
    <row r="6388" spans="1:14" x14ac:dyDescent="0.35">
      <c r="A6388" s="4">
        <v>6</v>
      </c>
      <c r="B6388" s="4">
        <f t="shared" si="297"/>
        <v>6.8073778701327808E-3</v>
      </c>
      <c r="G6388" s="4">
        <v>62</v>
      </c>
      <c r="H6388" s="4">
        <f t="shared" si="298"/>
        <v>9.3205404484264971</v>
      </c>
      <c r="M6388" s="6">
        <v>0.76700000000000002</v>
      </c>
      <c r="N6388" s="8">
        <f t="shared" si="299"/>
        <v>1.2969162639578131</v>
      </c>
    </row>
    <row r="6389" spans="1:14" x14ac:dyDescent="0.35">
      <c r="A6389" s="4">
        <v>11</v>
      </c>
      <c r="B6389" s="4">
        <f t="shared" si="297"/>
        <v>1.3242916585882474</v>
      </c>
      <c r="G6389" s="4">
        <v>0</v>
      </c>
      <c r="H6389" s="4">
        <f t="shared" si="298"/>
        <v>0</v>
      </c>
      <c r="M6389" s="6">
        <v>0.49099999999999999</v>
      </c>
      <c r="N6389" s="8">
        <f t="shared" si="299"/>
        <v>-0.5150322410111644</v>
      </c>
    </row>
    <row r="6390" spans="1:14" x14ac:dyDescent="0.35">
      <c r="A6390" s="4">
        <v>12</v>
      </c>
      <c r="B6390" s="4">
        <f t="shared" si="297"/>
        <v>2.0965337395208357</v>
      </c>
      <c r="G6390" s="4">
        <v>0</v>
      </c>
      <c r="H6390" s="4">
        <f t="shared" si="298"/>
        <v>0</v>
      </c>
      <c r="M6390" s="6">
        <v>0.72299999999999998</v>
      </c>
      <c r="N6390" s="8">
        <f t="shared" si="299"/>
        <v>0.49096224586020615</v>
      </c>
    </row>
    <row r="6391" spans="1:14" x14ac:dyDescent="0.35">
      <c r="A6391" s="4">
        <v>2</v>
      </c>
      <c r="B6391" s="4">
        <f t="shared" si="297"/>
        <v>-0.15518246266652197</v>
      </c>
      <c r="G6391" s="4">
        <v>79</v>
      </c>
      <c r="H6391" s="4">
        <f t="shared" si="298"/>
        <v>19.281787881204689</v>
      </c>
      <c r="M6391" s="6">
        <v>0.621</v>
      </c>
      <c r="N6391" s="8">
        <f t="shared" si="299"/>
        <v>7.2011554639075188E-4</v>
      </c>
    </row>
    <row r="6392" spans="1:14" x14ac:dyDescent="0.35">
      <c r="A6392" s="4">
        <v>3</v>
      </c>
      <c r="B6392" s="4">
        <f t="shared" si="297"/>
        <v>-4.4986550222447359E-2</v>
      </c>
      <c r="G6392" s="4">
        <v>0</v>
      </c>
      <c r="H6392" s="4">
        <f t="shared" si="298"/>
        <v>0</v>
      </c>
      <c r="M6392" s="6">
        <v>0.27600000000000002</v>
      </c>
      <c r="N6392" s="8">
        <f t="shared" si="299"/>
        <v>-11.782294681408693</v>
      </c>
    </row>
    <row r="6393" spans="1:14" x14ac:dyDescent="0.35">
      <c r="A6393" s="4">
        <v>5</v>
      </c>
      <c r="B6393" s="4">
        <f t="shared" si="297"/>
        <v>4.7396761401866345E-7</v>
      </c>
      <c r="G6393" s="4">
        <v>49</v>
      </c>
      <c r="H6393" s="4">
        <f t="shared" si="298"/>
        <v>4.6010215468469022</v>
      </c>
      <c r="M6393" s="6">
        <v>0.86299999999999999</v>
      </c>
      <c r="N6393" s="8">
        <f t="shared" si="299"/>
        <v>5.347007654284031</v>
      </c>
    </row>
    <row r="6394" spans="1:14" x14ac:dyDescent="0.35">
      <c r="A6394" s="4">
        <v>4</v>
      </c>
      <c r="B6394" s="4">
        <f t="shared" si="297"/>
        <v>-5.2615367038240336E-3</v>
      </c>
      <c r="G6394" s="4">
        <v>0</v>
      </c>
      <c r="H6394" s="4">
        <f t="shared" si="298"/>
        <v>0</v>
      </c>
      <c r="M6394" s="6">
        <v>0.32700000000000001</v>
      </c>
      <c r="N6394" s="8">
        <f t="shared" si="299"/>
        <v>-7.1430120639624377</v>
      </c>
    </row>
    <row r="6395" spans="1:14" x14ac:dyDescent="0.35">
      <c r="A6395" s="4">
        <v>7</v>
      </c>
      <c r="B6395" s="4">
        <f t="shared" si="297"/>
        <v>5.1167071081998236E-2</v>
      </c>
      <c r="G6395" s="4">
        <v>37</v>
      </c>
      <c r="H6395" s="4">
        <f t="shared" si="298"/>
        <v>1.9809394420049145</v>
      </c>
      <c r="M6395" s="6">
        <v>0.61</v>
      </c>
      <c r="N6395" s="8">
        <f t="shared" si="299"/>
        <v>2.8771573460276228E-6</v>
      </c>
    </row>
    <row r="6396" spans="1:14" x14ac:dyDescent="0.35">
      <c r="A6396" s="4">
        <v>1</v>
      </c>
      <c r="B6396" s="4">
        <f t="shared" si="297"/>
        <v>-0.3718571701143138</v>
      </c>
      <c r="G6396" s="4">
        <v>59</v>
      </c>
      <c r="H6396" s="4">
        <f t="shared" si="298"/>
        <v>8.0319697087937048</v>
      </c>
      <c r="M6396" s="6">
        <v>0.55300000000000005</v>
      </c>
      <c r="N6396" s="8">
        <f t="shared" si="299"/>
        <v>-5.3385888187400352E-2</v>
      </c>
    </row>
    <row r="6397" spans="1:14" x14ac:dyDescent="0.35">
      <c r="A6397" s="4">
        <v>2</v>
      </c>
      <c r="B6397" s="4">
        <f t="shared" si="297"/>
        <v>-0.15518246266652197</v>
      </c>
      <c r="G6397" s="4">
        <v>0</v>
      </c>
      <c r="H6397" s="4">
        <f t="shared" si="298"/>
        <v>0</v>
      </c>
      <c r="M6397" s="6">
        <v>0.621</v>
      </c>
      <c r="N6397" s="8">
        <f t="shared" si="299"/>
        <v>7.2011554639075188E-4</v>
      </c>
    </row>
    <row r="6398" spans="1:14" x14ac:dyDescent="0.35">
      <c r="A6398" s="4">
        <v>4</v>
      </c>
      <c r="B6398" s="4">
        <f t="shared" si="297"/>
        <v>-5.2615367038240336E-3</v>
      </c>
      <c r="G6398" s="4">
        <v>65</v>
      </c>
      <c r="H6398" s="4">
        <f t="shared" si="298"/>
        <v>10.740044898833231</v>
      </c>
      <c r="M6398" s="6">
        <v>0.52800000000000002</v>
      </c>
      <c r="N6398" s="8">
        <f t="shared" si="299"/>
        <v>-0.16449846665327592</v>
      </c>
    </row>
    <row r="6399" spans="1:14" x14ac:dyDescent="0.35">
      <c r="A6399" s="4">
        <v>16</v>
      </c>
      <c r="B6399" s="4">
        <f t="shared" si="297"/>
        <v>8.0815826818232797</v>
      </c>
      <c r="G6399" s="4">
        <v>57</v>
      </c>
      <c r="H6399" s="4">
        <f t="shared" si="298"/>
        <v>7.2425348564392262</v>
      </c>
      <c r="M6399" s="6">
        <v>0.44500000000000001</v>
      </c>
      <c r="N6399" s="8">
        <f t="shared" si="299"/>
        <v>-1.3933957155087373</v>
      </c>
    </row>
    <row r="6400" spans="1:14" x14ac:dyDescent="0.35">
      <c r="A6400" s="4">
        <v>2</v>
      </c>
      <c r="B6400" s="4">
        <f t="shared" si="297"/>
        <v>-0.15518246266652197</v>
      </c>
      <c r="G6400" s="4">
        <v>58</v>
      </c>
      <c r="H6400" s="4">
        <f t="shared" si="298"/>
        <v>7.6304474840278536</v>
      </c>
      <c r="M6400" s="6">
        <v>0.86299999999999999</v>
      </c>
      <c r="N6400" s="8">
        <f t="shared" si="299"/>
        <v>5.347007654284031</v>
      </c>
    </row>
    <row r="6401" spans="1:14" x14ac:dyDescent="0.35">
      <c r="A6401" s="4">
        <v>4</v>
      </c>
      <c r="B6401" s="4">
        <f t="shared" si="297"/>
        <v>-5.2615367038240336E-3</v>
      </c>
      <c r="G6401" s="4">
        <v>0</v>
      </c>
      <c r="H6401" s="4">
        <f t="shared" si="298"/>
        <v>0</v>
      </c>
      <c r="M6401" s="6">
        <v>0.55000000000000004</v>
      </c>
      <c r="N6401" s="8">
        <f t="shared" si="299"/>
        <v>-6.2620136932312914E-2</v>
      </c>
    </row>
    <row r="6402" spans="1:14" x14ac:dyDescent="0.35">
      <c r="A6402" s="4">
        <v>11</v>
      </c>
      <c r="B6402" s="4">
        <f t="shared" ref="B6402:B6465" si="300">((A6402-E$3)/E$4)^3</f>
        <v>1.3242916585882474</v>
      </c>
      <c r="G6402" s="4">
        <v>0</v>
      </c>
      <c r="H6402" s="4">
        <f t="shared" ref="H6402:H6465" si="301">((G6402-K$3)/K$4)^3</f>
        <v>0</v>
      </c>
      <c r="M6402" s="6">
        <v>0.56100000000000005</v>
      </c>
      <c r="N6402" s="8">
        <f t="shared" ref="N6402:N6465" si="302">((M6402-Q$3)/Q$4)^3</f>
        <v>-3.3291273143609565E-2</v>
      </c>
    </row>
    <row r="6403" spans="1:14" x14ac:dyDescent="0.35">
      <c r="A6403" s="4">
        <v>1</v>
      </c>
      <c r="B6403" s="4">
        <f t="shared" si="300"/>
        <v>-0.3718571701143138</v>
      </c>
      <c r="G6403" s="4">
        <v>0</v>
      </c>
      <c r="H6403" s="4">
        <f t="shared" si="301"/>
        <v>0</v>
      </c>
      <c r="M6403" s="6">
        <v>0.53100000000000003</v>
      </c>
      <c r="N6403" s="8">
        <f t="shared" si="302"/>
        <v>-0.14666167339012989</v>
      </c>
    </row>
    <row r="6404" spans="1:14" x14ac:dyDescent="0.35">
      <c r="A6404" s="4">
        <v>1</v>
      </c>
      <c r="B6404" s="4">
        <f t="shared" si="300"/>
        <v>-0.3718571701143138</v>
      </c>
      <c r="G6404" s="4">
        <v>33</v>
      </c>
      <c r="H6404" s="4">
        <f t="shared" si="301"/>
        <v>1.4054255567751295</v>
      </c>
      <c r="M6404" s="6">
        <v>0.66300000000000003</v>
      </c>
      <c r="N6404" s="8">
        <f t="shared" si="302"/>
        <v>5.3822609042671561E-2</v>
      </c>
    </row>
    <row r="6405" spans="1:14" x14ac:dyDescent="0.35">
      <c r="A6405" s="4">
        <v>4</v>
      </c>
      <c r="B6405" s="4">
        <f t="shared" si="300"/>
        <v>-5.2615367038240336E-3</v>
      </c>
      <c r="G6405" s="4">
        <v>0</v>
      </c>
      <c r="H6405" s="4">
        <f t="shared" si="301"/>
        <v>0</v>
      </c>
      <c r="M6405" s="6">
        <v>0.52900000000000003</v>
      </c>
      <c r="N6405" s="8">
        <f t="shared" si="302"/>
        <v>-0.15840094075004615</v>
      </c>
    </row>
    <row r="6406" spans="1:14" x14ac:dyDescent="0.35">
      <c r="A6406" s="4">
        <v>5</v>
      </c>
      <c r="B6406" s="4">
        <f t="shared" si="300"/>
        <v>4.7396761401866345E-7</v>
      </c>
      <c r="G6406" s="4">
        <v>0</v>
      </c>
      <c r="H6406" s="4">
        <f t="shared" si="301"/>
        <v>0</v>
      </c>
      <c r="M6406" s="6">
        <v>0.25900000000000001</v>
      </c>
      <c r="N6406" s="8">
        <f t="shared" si="302"/>
        <v>-13.686934517390155</v>
      </c>
    </row>
    <row r="6407" spans="1:14" x14ac:dyDescent="0.35">
      <c r="A6407" s="4">
        <v>13</v>
      </c>
      <c r="B6407" s="4">
        <f t="shared" si="300"/>
        <v>3.1223759862323677</v>
      </c>
      <c r="G6407" s="4">
        <v>68</v>
      </c>
      <c r="H6407" s="4">
        <f t="shared" si="301"/>
        <v>12.296818562148129</v>
      </c>
      <c r="M6407" s="6">
        <v>0.498</v>
      </c>
      <c r="N6407" s="8">
        <f t="shared" si="302"/>
        <v>-0.42795876859361326</v>
      </c>
    </row>
    <row r="6408" spans="1:14" x14ac:dyDescent="0.35">
      <c r="A6408" s="4">
        <v>10</v>
      </c>
      <c r="B6408" s="4">
        <f t="shared" si="300"/>
        <v>0.76964184735633479</v>
      </c>
      <c r="G6408" s="4">
        <v>43</v>
      </c>
      <c r="H6408" s="4">
        <f t="shared" si="301"/>
        <v>3.1093627665781836</v>
      </c>
      <c r="M6408" s="6">
        <v>0.746</v>
      </c>
      <c r="N6408" s="8">
        <f t="shared" si="302"/>
        <v>0.84810749433966004</v>
      </c>
    </row>
    <row r="6409" spans="1:14" x14ac:dyDescent="0.35">
      <c r="A6409" s="4">
        <v>3</v>
      </c>
      <c r="B6409" s="4">
        <f t="shared" si="300"/>
        <v>-4.4986550222447359E-2</v>
      </c>
      <c r="G6409" s="4">
        <v>48</v>
      </c>
      <c r="H6409" s="4">
        <f t="shared" si="301"/>
        <v>4.3250361236295491</v>
      </c>
      <c r="M6409" s="6">
        <v>0.64300000000000002</v>
      </c>
      <c r="N6409" s="8">
        <f t="shared" si="302"/>
        <v>1.3902406528412025E-2</v>
      </c>
    </row>
    <row r="6410" spans="1:14" x14ac:dyDescent="0.35">
      <c r="A6410" s="4">
        <v>12</v>
      </c>
      <c r="B6410" s="4">
        <f t="shared" si="300"/>
        <v>2.0965337395208357</v>
      </c>
      <c r="G6410" s="4">
        <v>78</v>
      </c>
      <c r="H6410" s="4">
        <f t="shared" si="301"/>
        <v>18.558797585183829</v>
      </c>
      <c r="M6410" s="6">
        <v>0.42799999999999999</v>
      </c>
      <c r="N6410" s="8">
        <f t="shared" si="302"/>
        <v>-1.8766599074223815</v>
      </c>
    </row>
    <row r="6411" spans="1:14" x14ac:dyDescent="0.35">
      <c r="A6411" s="4">
        <v>1</v>
      </c>
      <c r="B6411" s="4">
        <f t="shared" si="300"/>
        <v>-0.3718571701143138</v>
      </c>
      <c r="G6411" s="4">
        <v>79</v>
      </c>
      <c r="H6411" s="4">
        <f t="shared" si="301"/>
        <v>19.281787881204689</v>
      </c>
      <c r="M6411" s="6">
        <v>0.57499999999999996</v>
      </c>
      <c r="N6411" s="8">
        <f t="shared" si="302"/>
        <v>-1.1500021718208383E-2</v>
      </c>
    </row>
    <row r="6412" spans="1:14" x14ac:dyDescent="0.35">
      <c r="A6412" s="4">
        <v>5</v>
      </c>
      <c r="B6412" s="4">
        <f t="shared" si="300"/>
        <v>4.7396761401866345E-7</v>
      </c>
      <c r="G6412" s="4">
        <v>47</v>
      </c>
      <c r="H6412" s="4">
        <f t="shared" si="301"/>
        <v>4.0603138153174791</v>
      </c>
      <c r="M6412" s="6">
        <v>0.58499999999999996</v>
      </c>
      <c r="N6412" s="8">
        <f t="shared" si="302"/>
        <v>-3.8819936858601068E-3</v>
      </c>
    </row>
    <row r="6413" spans="1:14" x14ac:dyDescent="0.35">
      <c r="A6413" s="4">
        <v>3</v>
      </c>
      <c r="B6413" s="4">
        <f t="shared" si="300"/>
        <v>-4.4986550222447359E-2</v>
      </c>
      <c r="G6413" s="4">
        <v>42</v>
      </c>
      <c r="H6413" s="4">
        <f t="shared" si="301"/>
        <v>2.8974363093846387</v>
      </c>
      <c r="M6413" s="6">
        <v>0.56200000000000006</v>
      </c>
      <c r="N6413" s="8">
        <f t="shared" si="302"/>
        <v>-3.1207950400583155E-2</v>
      </c>
    </row>
    <row r="6414" spans="1:14" x14ac:dyDescent="0.35">
      <c r="A6414" s="4">
        <v>1</v>
      </c>
      <c r="B6414" s="4">
        <f t="shared" si="300"/>
        <v>-0.3718571701143138</v>
      </c>
      <c r="G6414" s="4">
        <v>1</v>
      </c>
      <c r="H6414" s="4">
        <f t="shared" si="301"/>
        <v>3.9108037865573909E-5</v>
      </c>
      <c r="M6414" s="6">
        <v>0.81899999999999995</v>
      </c>
      <c r="N6414" s="8">
        <f t="shared" si="302"/>
        <v>3.0298224238243727</v>
      </c>
    </row>
    <row r="6415" spans="1:14" x14ac:dyDescent="0.35">
      <c r="A6415" s="4">
        <v>6</v>
      </c>
      <c r="B6415" s="4">
        <f t="shared" si="300"/>
        <v>6.8073778701327808E-3</v>
      </c>
      <c r="G6415" s="4">
        <v>0</v>
      </c>
      <c r="H6415" s="4">
        <f t="shared" si="301"/>
        <v>0</v>
      </c>
      <c r="M6415" s="6">
        <v>0.26100000000000001</v>
      </c>
      <c r="N6415" s="8">
        <f t="shared" si="302"/>
        <v>-13.452925144365063</v>
      </c>
    </row>
    <row r="6416" spans="1:14" x14ac:dyDescent="0.35">
      <c r="A6416" s="4">
        <v>12</v>
      </c>
      <c r="B6416" s="4">
        <f t="shared" si="300"/>
        <v>2.0965337395208357</v>
      </c>
      <c r="G6416" s="4">
        <v>0</v>
      </c>
      <c r="H6416" s="4">
        <f t="shared" si="301"/>
        <v>0</v>
      </c>
      <c r="M6416" s="6">
        <v>0.42799999999999999</v>
      </c>
      <c r="N6416" s="8">
        <f t="shared" si="302"/>
        <v>-1.8766599074223815</v>
      </c>
    </row>
    <row r="6417" spans="1:14" x14ac:dyDescent="0.35">
      <c r="A6417" s="4">
        <v>4</v>
      </c>
      <c r="B6417" s="4">
        <f t="shared" si="300"/>
        <v>-5.2615367038240336E-3</v>
      </c>
      <c r="G6417" s="4">
        <v>35</v>
      </c>
      <c r="H6417" s="4">
        <f t="shared" si="301"/>
        <v>1.6767571234864804</v>
      </c>
      <c r="M6417" s="6">
        <v>0.68300000000000005</v>
      </c>
      <c r="N6417" s="8">
        <f t="shared" si="302"/>
        <v>0.13632931512828159</v>
      </c>
    </row>
    <row r="6418" spans="1:14" x14ac:dyDescent="0.35">
      <c r="A6418" s="4">
        <v>3</v>
      </c>
      <c r="B6418" s="4">
        <f t="shared" si="300"/>
        <v>-4.4986550222447359E-2</v>
      </c>
      <c r="G6418" s="4">
        <v>27</v>
      </c>
      <c r="H6418" s="4">
        <f t="shared" si="301"/>
        <v>0.76976350930809112</v>
      </c>
      <c r="M6418" s="6">
        <v>0.51400000000000001</v>
      </c>
      <c r="N6418" s="8">
        <f t="shared" si="302"/>
        <v>-0.26696649444840559</v>
      </c>
    </row>
    <row r="6419" spans="1:14" x14ac:dyDescent="0.35">
      <c r="A6419" s="4">
        <v>2</v>
      </c>
      <c r="B6419" s="4">
        <f t="shared" si="300"/>
        <v>-0.15518246266652197</v>
      </c>
      <c r="G6419" s="4">
        <v>67</v>
      </c>
      <c r="H6419" s="4">
        <f t="shared" si="301"/>
        <v>11.762250792563604</v>
      </c>
      <c r="M6419" s="6">
        <v>0.42399999999999999</v>
      </c>
      <c r="N6419" s="8">
        <f t="shared" si="302"/>
        <v>-2.0046256635497044</v>
      </c>
    </row>
    <row r="6420" spans="1:14" x14ac:dyDescent="0.35">
      <c r="A6420" s="4">
        <v>17</v>
      </c>
      <c r="B6420" s="4">
        <f t="shared" si="300"/>
        <v>10.481904552433241</v>
      </c>
      <c r="G6420" s="4">
        <v>82</v>
      </c>
      <c r="H6420" s="4">
        <f t="shared" si="301"/>
        <v>21.562920621865757</v>
      </c>
      <c r="M6420" s="6">
        <v>0.47499999999999998</v>
      </c>
      <c r="N6420" s="8">
        <f t="shared" si="302"/>
        <v>-0.75671416207558451</v>
      </c>
    </row>
    <row r="6421" spans="1:14" x14ac:dyDescent="0.35">
      <c r="A6421" s="4">
        <v>5</v>
      </c>
      <c r="B6421" s="4">
        <f t="shared" si="300"/>
        <v>4.7396761401866345E-7</v>
      </c>
      <c r="G6421" s="4">
        <v>44</v>
      </c>
      <c r="H6421" s="4">
        <f t="shared" si="301"/>
        <v>3.3313790975410469</v>
      </c>
      <c r="M6421" s="6">
        <v>0.20799999999999999</v>
      </c>
      <c r="N6421" s="8">
        <f t="shared" si="302"/>
        <v>-20.608455136448566</v>
      </c>
    </row>
    <row r="6422" spans="1:14" x14ac:dyDescent="0.35">
      <c r="A6422" s="4">
        <v>1</v>
      </c>
      <c r="B6422" s="4">
        <f t="shared" si="300"/>
        <v>-0.3718571701143138</v>
      </c>
      <c r="G6422" s="4">
        <v>55</v>
      </c>
      <c r="H6422" s="4">
        <f t="shared" si="301"/>
        <v>6.5065997998848584</v>
      </c>
      <c r="M6422" s="6">
        <v>0.61699999999999999</v>
      </c>
      <c r="N6422" s="8">
        <f t="shared" si="302"/>
        <v>2.4077037308769441E-4</v>
      </c>
    </row>
    <row r="6423" spans="1:14" x14ac:dyDescent="0.35">
      <c r="A6423" s="4">
        <v>2</v>
      </c>
      <c r="B6423" s="4">
        <f t="shared" si="300"/>
        <v>-0.15518246266652197</v>
      </c>
      <c r="G6423" s="4">
        <v>0</v>
      </c>
      <c r="H6423" s="4">
        <f t="shared" si="301"/>
        <v>0</v>
      </c>
      <c r="M6423" s="6">
        <v>0.80400000000000005</v>
      </c>
      <c r="N6423" s="8">
        <f t="shared" si="302"/>
        <v>2.4286968119292918</v>
      </c>
    </row>
    <row r="6424" spans="1:14" x14ac:dyDescent="0.35">
      <c r="A6424" s="4">
        <v>4</v>
      </c>
      <c r="B6424" s="4">
        <f t="shared" si="300"/>
        <v>-5.2615367038240336E-3</v>
      </c>
      <c r="G6424" s="4">
        <v>3</v>
      </c>
      <c r="H6424" s="4">
        <f t="shared" si="301"/>
        <v>1.0559170223704954E-3</v>
      </c>
      <c r="M6424" s="6">
        <v>0.78900000000000003</v>
      </c>
      <c r="N6424" s="8">
        <f t="shared" si="302"/>
        <v>1.9128545066973117</v>
      </c>
    </row>
    <row r="6425" spans="1:14" x14ac:dyDescent="0.35">
      <c r="A6425" s="4">
        <v>19</v>
      </c>
      <c r="B6425" s="4">
        <f t="shared" si="300"/>
        <v>16.61947512824225</v>
      </c>
      <c r="G6425" s="4">
        <v>52</v>
      </c>
      <c r="H6425" s="4">
        <f t="shared" si="301"/>
        <v>5.498902988202615</v>
      </c>
      <c r="M6425" s="6">
        <v>0.57399999999999995</v>
      </c>
      <c r="N6425" s="8">
        <f t="shared" si="302"/>
        <v>-1.2579996149471865E-2</v>
      </c>
    </row>
    <row r="6426" spans="1:14" x14ac:dyDescent="0.35">
      <c r="A6426" s="4">
        <v>11</v>
      </c>
      <c r="B6426" s="4">
        <f t="shared" si="300"/>
        <v>1.3242916585882474</v>
      </c>
      <c r="G6426" s="4">
        <v>3</v>
      </c>
      <c r="H6426" s="4">
        <f t="shared" si="301"/>
        <v>1.0559170223704954E-3</v>
      </c>
      <c r="M6426" s="6">
        <v>0.873</v>
      </c>
      <c r="N6426" s="8">
        <f t="shared" si="302"/>
        <v>6.0008599511082359</v>
      </c>
    </row>
    <row r="6427" spans="1:14" x14ac:dyDescent="0.35">
      <c r="A6427" s="4">
        <v>14</v>
      </c>
      <c r="B6427" s="4">
        <f t="shared" si="300"/>
        <v>4.4378262948011065</v>
      </c>
      <c r="G6427" s="4">
        <v>77</v>
      </c>
      <c r="H6427" s="4">
        <f t="shared" si="301"/>
        <v>17.854109850884047</v>
      </c>
      <c r="M6427" s="6">
        <v>0.51300000000000001</v>
      </c>
      <c r="N6427" s="8">
        <f t="shared" si="302"/>
        <v>-0.27558458324000273</v>
      </c>
    </row>
    <row r="6428" spans="1:14" x14ac:dyDescent="0.35">
      <c r="A6428" s="4">
        <v>3</v>
      </c>
      <c r="B6428" s="4">
        <f t="shared" si="300"/>
        <v>-4.4986550222447359E-2</v>
      </c>
      <c r="G6428" s="4">
        <v>76</v>
      </c>
      <c r="H6428" s="4">
        <f t="shared" si="301"/>
        <v>17.167490030078167</v>
      </c>
      <c r="M6428" s="6">
        <v>0.88100000000000001</v>
      </c>
      <c r="N6428" s="8">
        <f t="shared" si="302"/>
        <v>6.5607434229062163</v>
      </c>
    </row>
    <row r="6429" spans="1:14" x14ac:dyDescent="0.35">
      <c r="A6429" s="4">
        <v>16</v>
      </c>
      <c r="B6429" s="4">
        <f t="shared" si="300"/>
        <v>8.0815826818232797</v>
      </c>
      <c r="G6429" s="4">
        <v>69</v>
      </c>
      <c r="H6429" s="4">
        <f t="shared" si="301"/>
        <v>12.847342411181817</v>
      </c>
      <c r="M6429" s="6">
        <v>0.80100000000000005</v>
      </c>
      <c r="N6429" s="8">
        <f t="shared" si="302"/>
        <v>2.3189144638763302</v>
      </c>
    </row>
    <row r="6430" spans="1:14" x14ac:dyDescent="0.35">
      <c r="A6430" s="4">
        <v>13</v>
      </c>
      <c r="B6430" s="4">
        <f t="shared" si="300"/>
        <v>3.1223759862323677</v>
      </c>
      <c r="G6430" s="4">
        <v>54</v>
      </c>
      <c r="H6430" s="4">
        <f t="shared" si="301"/>
        <v>6.158108074464729</v>
      </c>
      <c r="M6430" s="6">
        <v>0.80500000000000005</v>
      </c>
      <c r="N6430" s="8">
        <f t="shared" si="302"/>
        <v>2.4660464242836242</v>
      </c>
    </row>
    <row r="6431" spans="1:14" x14ac:dyDescent="0.35">
      <c r="A6431" s="4">
        <v>2</v>
      </c>
      <c r="B6431" s="4">
        <f t="shared" si="300"/>
        <v>-0.15518246266652197</v>
      </c>
      <c r="G6431" s="4">
        <v>71</v>
      </c>
      <c r="H6431" s="4">
        <f t="shared" si="301"/>
        <v>13.997196940505422</v>
      </c>
      <c r="M6431" s="6">
        <v>0.84699999999999998</v>
      </c>
      <c r="N6431" s="8">
        <f t="shared" si="302"/>
        <v>4.4026027913210513</v>
      </c>
    </row>
    <row r="6432" spans="1:14" x14ac:dyDescent="0.35">
      <c r="A6432" s="4">
        <v>2</v>
      </c>
      <c r="B6432" s="4">
        <f t="shared" si="300"/>
        <v>-0.15518246266652197</v>
      </c>
      <c r="G6432" s="4">
        <v>0</v>
      </c>
      <c r="H6432" s="4">
        <f t="shared" si="301"/>
        <v>0</v>
      </c>
      <c r="M6432" s="6">
        <v>0.42499999999999999</v>
      </c>
      <c r="N6432" s="8">
        <f t="shared" si="302"/>
        <v>-1.9721057313189716</v>
      </c>
    </row>
    <row r="6433" spans="1:14" x14ac:dyDescent="0.35">
      <c r="A6433" s="4">
        <v>12</v>
      </c>
      <c r="B6433" s="4">
        <f t="shared" si="300"/>
        <v>2.0965337395208357</v>
      </c>
      <c r="G6433" s="4">
        <v>0</v>
      </c>
      <c r="H6433" s="4">
        <f t="shared" si="301"/>
        <v>0</v>
      </c>
      <c r="M6433" s="6">
        <v>0.50900000000000001</v>
      </c>
      <c r="N6433" s="8">
        <f t="shared" si="302"/>
        <v>-0.31191129493737124</v>
      </c>
    </row>
    <row r="6434" spans="1:14" x14ac:dyDescent="0.35">
      <c r="A6434" s="4">
        <v>9</v>
      </c>
      <c r="B6434" s="4">
        <f t="shared" si="300"/>
        <v>0.39657640974683322</v>
      </c>
      <c r="G6434" s="4">
        <v>17</v>
      </c>
      <c r="H6434" s="4">
        <f t="shared" si="301"/>
        <v>0.19213779003356452</v>
      </c>
      <c r="M6434" s="6">
        <v>0.70399999999999996</v>
      </c>
      <c r="N6434" s="8">
        <f t="shared" si="302"/>
        <v>0.28571669282076478</v>
      </c>
    </row>
    <row r="6435" spans="1:14" x14ac:dyDescent="0.35">
      <c r="A6435" s="4">
        <v>2</v>
      </c>
      <c r="B6435" s="4">
        <f t="shared" si="300"/>
        <v>-0.15518246266652197</v>
      </c>
      <c r="G6435" s="4">
        <v>41</v>
      </c>
      <c r="H6435" s="4">
        <f t="shared" si="301"/>
        <v>2.6953650777332196</v>
      </c>
      <c r="M6435" s="6">
        <v>0.57399999999999995</v>
      </c>
      <c r="N6435" s="8">
        <f t="shared" si="302"/>
        <v>-1.2579996149471865E-2</v>
      </c>
    </row>
    <row r="6436" spans="1:14" x14ac:dyDescent="0.35">
      <c r="A6436" s="4">
        <v>8</v>
      </c>
      <c r="B6436" s="4">
        <f t="shared" si="300"/>
        <v>0.16908744968147643</v>
      </c>
      <c r="G6436" s="4">
        <v>62</v>
      </c>
      <c r="H6436" s="4">
        <f t="shared" si="301"/>
        <v>9.3205404484264971</v>
      </c>
      <c r="M6436" s="6">
        <v>0.60799999999999998</v>
      </c>
      <c r="N6436" s="8">
        <f t="shared" si="302"/>
        <v>1.3420343207660652E-10</v>
      </c>
    </row>
    <row r="6437" spans="1:14" x14ac:dyDescent="0.35">
      <c r="A6437" s="4">
        <v>4</v>
      </c>
      <c r="B6437" s="4">
        <f t="shared" si="300"/>
        <v>-5.2615367038240336E-3</v>
      </c>
      <c r="G6437" s="4">
        <v>50</v>
      </c>
      <c r="H6437" s="4">
        <f t="shared" si="301"/>
        <v>4.8885047331967373</v>
      </c>
      <c r="M6437" s="6">
        <v>0.34899999999999998</v>
      </c>
      <c r="N6437" s="8">
        <f t="shared" si="302"/>
        <v>-5.5928387084202571</v>
      </c>
    </row>
    <row r="6438" spans="1:14" x14ac:dyDescent="0.35">
      <c r="A6438" s="4">
        <v>1</v>
      </c>
      <c r="B6438" s="4">
        <f t="shared" si="300"/>
        <v>-0.3718571701143138</v>
      </c>
      <c r="G6438" s="4">
        <v>72</v>
      </c>
      <c r="H6438" s="4">
        <f t="shared" si="301"/>
        <v>14.596996917249726</v>
      </c>
      <c r="M6438" s="6">
        <v>0.76100000000000001</v>
      </c>
      <c r="N6438" s="8">
        <f t="shared" si="302"/>
        <v>1.1556300948490139</v>
      </c>
    </row>
    <row r="6439" spans="1:14" x14ac:dyDescent="0.35">
      <c r="A6439" s="4">
        <v>5</v>
      </c>
      <c r="B6439" s="4">
        <f t="shared" si="300"/>
        <v>4.7396761401866345E-7</v>
      </c>
      <c r="G6439" s="4">
        <v>59</v>
      </c>
      <c r="H6439" s="4">
        <f t="shared" si="301"/>
        <v>8.0319697087937048</v>
      </c>
      <c r="M6439" s="6">
        <v>0.42899999999999999</v>
      </c>
      <c r="N6439" s="8">
        <f t="shared" si="302"/>
        <v>-1.8455428466379027</v>
      </c>
    </row>
    <row r="6440" spans="1:14" x14ac:dyDescent="0.35">
      <c r="A6440" s="4">
        <v>1</v>
      </c>
      <c r="B6440" s="4">
        <f t="shared" si="300"/>
        <v>-0.3718571701143138</v>
      </c>
      <c r="G6440" s="4">
        <v>71</v>
      </c>
      <c r="H6440" s="4">
        <f t="shared" si="301"/>
        <v>13.997196940505422</v>
      </c>
      <c r="M6440" s="6">
        <v>0.34799999999999998</v>
      </c>
      <c r="N6440" s="8">
        <f t="shared" si="302"/>
        <v>-5.6578898988752337</v>
      </c>
    </row>
    <row r="6441" spans="1:14" x14ac:dyDescent="0.35">
      <c r="A6441" s="4">
        <v>4</v>
      </c>
      <c r="B6441" s="4">
        <f t="shared" si="300"/>
        <v>-5.2615367038240336E-3</v>
      </c>
      <c r="G6441" s="4">
        <v>37</v>
      </c>
      <c r="H6441" s="4">
        <f t="shared" si="301"/>
        <v>1.9809394420049145</v>
      </c>
      <c r="M6441" s="6">
        <v>0.68100000000000005</v>
      </c>
      <c r="N6441" s="8">
        <f t="shared" si="302"/>
        <v>0.12572149930310239</v>
      </c>
    </row>
    <row r="6442" spans="1:14" x14ac:dyDescent="0.35">
      <c r="A6442" s="4">
        <v>16</v>
      </c>
      <c r="B6442" s="4">
        <f t="shared" si="300"/>
        <v>8.0815826818232797</v>
      </c>
      <c r="G6442" s="4">
        <v>0</v>
      </c>
      <c r="H6442" s="4">
        <f t="shared" si="301"/>
        <v>0</v>
      </c>
      <c r="M6442" s="6">
        <v>0.76</v>
      </c>
      <c r="N6442" s="8">
        <f t="shared" si="302"/>
        <v>1.1331293704268337</v>
      </c>
    </row>
    <row r="6443" spans="1:14" x14ac:dyDescent="0.35">
      <c r="A6443" s="4">
        <v>1</v>
      </c>
      <c r="B6443" s="4">
        <f t="shared" si="300"/>
        <v>-0.3718571701143138</v>
      </c>
      <c r="G6443" s="4">
        <v>0</v>
      </c>
      <c r="H6443" s="4">
        <f t="shared" si="301"/>
        <v>0</v>
      </c>
      <c r="M6443" s="6">
        <v>0.82899999999999996</v>
      </c>
      <c r="N6443" s="8">
        <f t="shared" si="302"/>
        <v>3.4811743219759474</v>
      </c>
    </row>
    <row r="6444" spans="1:14" x14ac:dyDescent="0.35">
      <c r="A6444" s="4">
        <v>1</v>
      </c>
      <c r="B6444" s="4">
        <f t="shared" si="300"/>
        <v>-0.3718571701143138</v>
      </c>
      <c r="G6444" s="4">
        <v>79</v>
      </c>
      <c r="H6444" s="4">
        <f t="shared" si="301"/>
        <v>19.281787881204689</v>
      </c>
      <c r="M6444" s="6">
        <v>0.73099999999999998</v>
      </c>
      <c r="N6444" s="8">
        <f t="shared" si="302"/>
        <v>0.60064091604344916</v>
      </c>
    </row>
    <row r="6445" spans="1:14" x14ac:dyDescent="0.35">
      <c r="A6445" s="4">
        <v>12</v>
      </c>
      <c r="B6445" s="4">
        <f t="shared" si="300"/>
        <v>2.0965337395208357</v>
      </c>
      <c r="G6445" s="4">
        <v>42</v>
      </c>
      <c r="H6445" s="4">
        <f t="shared" si="301"/>
        <v>2.8974363093846387</v>
      </c>
      <c r="M6445" s="6">
        <v>0.56999999999999995</v>
      </c>
      <c r="N6445" s="8">
        <f t="shared" si="302"/>
        <v>-1.7575044005929175E-2</v>
      </c>
    </row>
    <row r="6446" spans="1:14" x14ac:dyDescent="0.35">
      <c r="A6446" s="4">
        <v>1</v>
      </c>
      <c r="B6446" s="4">
        <f t="shared" si="300"/>
        <v>-0.3718571701143138</v>
      </c>
      <c r="G6446" s="4">
        <v>58</v>
      </c>
      <c r="H6446" s="4">
        <f t="shared" si="301"/>
        <v>7.6304474840278536</v>
      </c>
      <c r="M6446" s="6">
        <v>0.54800000000000004</v>
      </c>
      <c r="N6446" s="8">
        <f t="shared" si="302"/>
        <v>-6.933296535574654E-2</v>
      </c>
    </row>
    <row r="6447" spans="1:14" x14ac:dyDescent="0.35">
      <c r="A6447" s="4">
        <v>1</v>
      </c>
      <c r="B6447" s="4">
        <f t="shared" si="300"/>
        <v>-0.3718571701143138</v>
      </c>
      <c r="G6447" s="4">
        <v>0</v>
      </c>
      <c r="H6447" s="4">
        <f t="shared" si="301"/>
        <v>0</v>
      </c>
      <c r="M6447" s="6">
        <v>0.51900000000000002</v>
      </c>
      <c r="N6447" s="8">
        <f t="shared" si="302"/>
        <v>-0.22656092902463029</v>
      </c>
    </row>
    <row r="6448" spans="1:14" x14ac:dyDescent="0.35">
      <c r="A6448" s="4">
        <v>20</v>
      </c>
      <c r="B6448" s="4">
        <f t="shared" si="300"/>
        <v>20.428739625597824</v>
      </c>
      <c r="G6448" s="4">
        <v>44</v>
      </c>
      <c r="H6448" s="4">
        <f t="shared" si="301"/>
        <v>3.3313790975410469</v>
      </c>
      <c r="M6448" s="6">
        <v>0.29499999999999998</v>
      </c>
      <c r="N6448" s="8">
        <f t="shared" si="302"/>
        <v>-9.8725842162007265</v>
      </c>
    </row>
    <row r="6449" spans="1:14" x14ac:dyDescent="0.35">
      <c r="A6449" s="4">
        <v>8</v>
      </c>
      <c r="B6449" s="4">
        <f t="shared" si="300"/>
        <v>0.16908744968147643</v>
      </c>
      <c r="G6449" s="4">
        <v>46</v>
      </c>
      <c r="H6449" s="4">
        <f t="shared" si="301"/>
        <v>3.8066199736835009</v>
      </c>
      <c r="M6449" s="6">
        <v>0.89300000000000002</v>
      </c>
      <c r="N6449" s="8">
        <f t="shared" si="302"/>
        <v>7.4642244381284675</v>
      </c>
    </row>
    <row r="6450" spans="1:14" x14ac:dyDescent="0.35">
      <c r="A6450" s="4">
        <v>2</v>
      </c>
      <c r="B6450" s="4">
        <f t="shared" si="300"/>
        <v>-0.15518246266652197</v>
      </c>
      <c r="G6450" s="4">
        <v>0</v>
      </c>
      <c r="H6450" s="4">
        <f t="shared" si="301"/>
        <v>0</v>
      </c>
      <c r="M6450" s="6">
        <v>0.68200000000000005</v>
      </c>
      <c r="N6450" s="8">
        <f t="shared" si="302"/>
        <v>0.13095380939639828</v>
      </c>
    </row>
    <row r="6451" spans="1:14" x14ac:dyDescent="0.35">
      <c r="A6451" s="4">
        <v>10</v>
      </c>
      <c r="B6451" s="4">
        <f t="shared" si="300"/>
        <v>0.76964184735633479</v>
      </c>
      <c r="G6451" s="4">
        <v>0</v>
      </c>
      <c r="H6451" s="4">
        <f t="shared" si="301"/>
        <v>0</v>
      </c>
      <c r="M6451" s="6">
        <v>0.26800000000000002</v>
      </c>
      <c r="N6451" s="8">
        <f t="shared" si="302"/>
        <v>-12.654916327525704</v>
      </c>
    </row>
    <row r="6452" spans="1:14" x14ac:dyDescent="0.35">
      <c r="A6452" s="4">
        <v>2</v>
      </c>
      <c r="B6452" s="4">
        <f t="shared" si="300"/>
        <v>-0.15518246266652197</v>
      </c>
      <c r="G6452" s="4">
        <v>67</v>
      </c>
      <c r="H6452" s="4">
        <f t="shared" si="301"/>
        <v>11.762250792563604</v>
      </c>
      <c r="M6452" s="6">
        <v>0.61799999999999999</v>
      </c>
      <c r="N6452" s="8">
        <f t="shared" si="302"/>
        <v>3.2946010682722361E-4</v>
      </c>
    </row>
    <row r="6453" spans="1:14" x14ac:dyDescent="0.35">
      <c r="A6453" s="4">
        <v>1</v>
      </c>
      <c r="B6453" s="4">
        <f t="shared" si="300"/>
        <v>-0.3718571701143138</v>
      </c>
      <c r="G6453" s="4">
        <v>0</v>
      </c>
      <c r="H6453" s="4">
        <f t="shared" si="301"/>
        <v>0</v>
      </c>
      <c r="M6453" s="6">
        <v>0.255</v>
      </c>
      <c r="N6453" s="8">
        <f t="shared" si="302"/>
        <v>-14.163062924523919</v>
      </c>
    </row>
    <row r="6454" spans="1:14" x14ac:dyDescent="0.35">
      <c r="A6454" s="4">
        <v>2</v>
      </c>
      <c r="B6454" s="4">
        <f t="shared" si="300"/>
        <v>-0.15518246266652197</v>
      </c>
      <c r="G6454" s="4">
        <v>60</v>
      </c>
      <c r="H6454" s="4">
        <f t="shared" si="301"/>
        <v>8.4473361789639636</v>
      </c>
      <c r="M6454" s="6">
        <v>0.56499999999999995</v>
      </c>
      <c r="N6454" s="8">
        <f t="shared" si="302"/>
        <v>-2.5482926015549072E-2</v>
      </c>
    </row>
    <row r="6455" spans="1:14" x14ac:dyDescent="0.35">
      <c r="A6455" s="4">
        <v>7</v>
      </c>
      <c r="B6455" s="4">
        <f t="shared" si="300"/>
        <v>5.1167071081998236E-2</v>
      </c>
      <c r="G6455" s="4">
        <v>51</v>
      </c>
      <c r="H6455" s="4">
        <f t="shared" si="301"/>
        <v>5.1877203309062425</v>
      </c>
      <c r="M6455" s="6">
        <v>0.56999999999999995</v>
      </c>
      <c r="N6455" s="8">
        <f t="shared" si="302"/>
        <v>-1.7575044005929175E-2</v>
      </c>
    </row>
    <row r="6456" spans="1:14" x14ac:dyDescent="0.35">
      <c r="A6456" s="4">
        <v>6</v>
      </c>
      <c r="B6456" s="4">
        <f t="shared" si="300"/>
        <v>6.8073778701327808E-3</v>
      </c>
      <c r="G6456" s="4">
        <v>0</v>
      </c>
      <c r="H6456" s="4">
        <f t="shared" si="301"/>
        <v>0</v>
      </c>
      <c r="M6456" s="6">
        <v>0.36</v>
      </c>
      <c r="N6456" s="8">
        <f t="shared" si="302"/>
        <v>-4.9098856403539974</v>
      </c>
    </row>
    <row r="6457" spans="1:14" x14ac:dyDescent="0.35">
      <c r="A6457" s="4">
        <v>7</v>
      </c>
      <c r="B6457" s="4">
        <f t="shared" si="300"/>
        <v>5.1167071081998236E-2</v>
      </c>
      <c r="G6457" s="4">
        <v>79</v>
      </c>
      <c r="H6457" s="4">
        <f t="shared" si="301"/>
        <v>19.281787881204689</v>
      </c>
      <c r="M6457" s="6">
        <v>0.39800000000000002</v>
      </c>
      <c r="N6457" s="8">
        <f t="shared" si="302"/>
        <v>-2.9805965797023619</v>
      </c>
    </row>
    <row r="6458" spans="1:14" x14ac:dyDescent="0.35">
      <c r="A6458" s="4">
        <v>1</v>
      </c>
      <c r="B6458" s="4">
        <f t="shared" si="300"/>
        <v>-0.3718571701143138</v>
      </c>
      <c r="G6458" s="4">
        <v>55</v>
      </c>
      <c r="H6458" s="4">
        <f t="shared" si="301"/>
        <v>6.5065997998848584</v>
      </c>
      <c r="M6458" s="6">
        <v>0.436</v>
      </c>
      <c r="N6458" s="8">
        <f t="shared" si="302"/>
        <v>-1.6372999474894261</v>
      </c>
    </row>
    <row r="6459" spans="1:14" x14ac:dyDescent="0.35">
      <c r="A6459" s="4">
        <v>2</v>
      </c>
      <c r="B6459" s="4">
        <f t="shared" si="300"/>
        <v>-0.15518246266652197</v>
      </c>
      <c r="G6459" s="4">
        <v>0</v>
      </c>
      <c r="H6459" s="4">
        <f t="shared" si="301"/>
        <v>0</v>
      </c>
      <c r="M6459" s="6">
        <v>0.40500000000000003</v>
      </c>
      <c r="N6459" s="8">
        <f t="shared" si="302"/>
        <v>-2.692262766901651</v>
      </c>
    </row>
    <row r="6460" spans="1:14" x14ac:dyDescent="0.35">
      <c r="A6460" s="4">
        <v>9</v>
      </c>
      <c r="B6460" s="4">
        <f t="shared" si="300"/>
        <v>0.39657640974683322</v>
      </c>
      <c r="G6460" s="4">
        <v>66</v>
      </c>
      <c r="H6460" s="4">
        <f t="shared" si="301"/>
        <v>11.243404454201036</v>
      </c>
      <c r="M6460" s="6">
        <v>0.66300000000000003</v>
      </c>
      <c r="N6460" s="8">
        <f t="shared" si="302"/>
        <v>5.3822609042671561E-2</v>
      </c>
    </row>
    <row r="6461" spans="1:14" x14ac:dyDescent="0.35">
      <c r="A6461" s="4">
        <v>2</v>
      </c>
      <c r="B6461" s="4">
        <f t="shared" si="300"/>
        <v>-0.15518246266652197</v>
      </c>
      <c r="G6461" s="4">
        <v>73</v>
      </c>
      <c r="H6461" s="4">
        <f t="shared" si="301"/>
        <v>15.213691566351965</v>
      </c>
      <c r="M6461" s="6">
        <v>0.40100000000000002</v>
      </c>
      <c r="N6461" s="8">
        <f t="shared" si="302"/>
        <v>-2.8546287365635075</v>
      </c>
    </row>
    <row r="6462" spans="1:14" x14ac:dyDescent="0.35">
      <c r="A6462" s="4">
        <v>11</v>
      </c>
      <c r="B6462" s="4">
        <f t="shared" si="300"/>
        <v>1.3242916585882474</v>
      </c>
      <c r="G6462" s="4">
        <v>87</v>
      </c>
      <c r="H6462" s="4">
        <f t="shared" si="301"/>
        <v>25.752760258594012</v>
      </c>
      <c r="M6462" s="6">
        <v>0.41299999999999998</v>
      </c>
      <c r="N6462" s="8">
        <f t="shared" si="302"/>
        <v>-2.3862365501703411</v>
      </c>
    </row>
    <row r="6463" spans="1:14" x14ac:dyDescent="0.35">
      <c r="A6463" s="4">
        <v>1</v>
      </c>
      <c r="B6463" s="4">
        <f t="shared" si="300"/>
        <v>-0.3718571701143138</v>
      </c>
      <c r="G6463" s="4">
        <v>64</v>
      </c>
      <c r="H6463" s="4">
        <f t="shared" si="301"/>
        <v>10.251937478233007</v>
      </c>
      <c r="M6463" s="6">
        <v>0.80700000000000005</v>
      </c>
      <c r="N6463" s="8">
        <f t="shared" si="302"/>
        <v>2.5418904922487786</v>
      </c>
    </row>
    <row r="6464" spans="1:14" x14ac:dyDescent="0.35">
      <c r="A6464" s="4">
        <v>16</v>
      </c>
      <c r="B6464" s="4">
        <f t="shared" si="300"/>
        <v>8.0815826818232797</v>
      </c>
      <c r="G6464" s="4">
        <v>51</v>
      </c>
      <c r="H6464" s="4">
        <f t="shared" si="301"/>
        <v>5.1877203309062425</v>
      </c>
      <c r="M6464" s="6">
        <v>0.56699999999999995</v>
      </c>
      <c r="N6464" s="8">
        <f t="shared" si="302"/>
        <v>-2.2084365043111551E-2</v>
      </c>
    </row>
    <row r="6465" spans="1:14" x14ac:dyDescent="0.35">
      <c r="A6465" s="4">
        <v>3</v>
      </c>
      <c r="B6465" s="4">
        <f t="shared" si="300"/>
        <v>-4.4986550222447359E-2</v>
      </c>
      <c r="G6465" s="4">
        <v>78</v>
      </c>
      <c r="H6465" s="4">
        <f t="shared" si="301"/>
        <v>18.558797585183829</v>
      </c>
      <c r="M6465" s="6">
        <v>0.64</v>
      </c>
      <c r="N6465" s="8">
        <f t="shared" si="302"/>
        <v>1.0631531650546736E-2</v>
      </c>
    </row>
    <row r="6466" spans="1:14" x14ac:dyDescent="0.35">
      <c r="A6466" s="4">
        <v>5</v>
      </c>
      <c r="B6466" s="4">
        <f t="shared" ref="B6466:B6529" si="303">((A6466-E$3)/E$4)^3</f>
        <v>4.7396761401866345E-7</v>
      </c>
      <c r="G6466" s="4">
        <v>79</v>
      </c>
      <c r="H6466" s="4">
        <f t="shared" ref="H6466:H6529" si="304">((G6466-K$3)/K$4)^3</f>
        <v>19.281787881204689</v>
      </c>
      <c r="M6466" s="6">
        <v>0.54400000000000004</v>
      </c>
      <c r="N6466" s="8">
        <f t="shared" ref="N6466:N6529" si="305">((M6466-Q$3)/Q$4)^3</f>
        <v>-8.4164204935821954E-2</v>
      </c>
    </row>
    <row r="6467" spans="1:14" x14ac:dyDescent="0.35">
      <c r="A6467" s="4">
        <v>16</v>
      </c>
      <c r="B6467" s="4">
        <f t="shared" si="303"/>
        <v>8.0815826818232797</v>
      </c>
      <c r="G6467" s="4">
        <v>55</v>
      </c>
      <c r="H6467" s="4">
        <f t="shared" si="304"/>
        <v>6.5065997998848584</v>
      </c>
      <c r="M6467" s="6">
        <v>0.88700000000000001</v>
      </c>
      <c r="N6467" s="8">
        <f t="shared" si="305"/>
        <v>7.0027731768679535</v>
      </c>
    </row>
    <row r="6468" spans="1:14" x14ac:dyDescent="0.35">
      <c r="A6468" s="4">
        <v>17</v>
      </c>
      <c r="B6468" s="4">
        <f t="shared" si="303"/>
        <v>10.481904552433241</v>
      </c>
      <c r="G6468" s="4">
        <v>39</v>
      </c>
      <c r="H6468" s="4">
        <f t="shared" si="304"/>
        <v>2.3198496981479786</v>
      </c>
      <c r="M6468" s="6">
        <v>0.85899999999999999</v>
      </c>
      <c r="N6468" s="8">
        <f t="shared" si="305"/>
        <v>5.0993815471912418</v>
      </c>
    </row>
    <row r="6469" spans="1:14" x14ac:dyDescent="0.35">
      <c r="A6469" s="4">
        <v>3</v>
      </c>
      <c r="B6469" s="4">
        <f t="shared" si="303"/>
        <v>-4.4986550222447359E-2</v>
      </c>
      <c r="G6469" s="4">
        <v>76</v>
      </c>
      <c r="H6469" s="4">
        <f t="shared" si="304"/>
        <v>17.167490030078167</v>
      </c>
      <c r="M6469" s="6">
        <v>0.54600000000000004</v>
      </c>
      <c r="N6469" s="8">
        <f t="shared" si="305"/>
        <v>-7.6509166356262343E-2</v>
      </c>
    </row>
    <row r="6470" spans="1:14" x14ac:dyDescent="0.35">
      <c r="A6470" s="4">
        <v>1</v>
      </c>
      <c r="B6470" s="4">
        <f t="shared" si="303"/>
        <v>-0.3718571701143138</v>
      </c>
      <c r="G6470" s="4">
        <v>43</v>
      </c>
      <c r="H6470" s="4">
        <f t="shared" si="304"/>
        <v>3.1093627665781836</v>
      </c>
      <c r="M6470" s="6">
        <v>0.67100000000000004</v>
      </c>
      <c r="N6470" s="8">
        <f t="shared" si="305"/>
        <v>8.0848870938500308E-2</v>
      </c>
    </row>
    <row r="6471" spans="1:14" x14ac:dyDescent="0.35">
      <c r="A6471" s="4">
        <v>3</v>
      </c>
      <c r="B6471" s="4">
        <f t="shared" si="303"/>
        <v>-4.4986550222447359E-2</v>
      </c>
      <c r="G6471" s="4">
        <v>0</v>
      </c>
      <c r="H6471" s="4">
        <f t="shared" si="304"/>
        <v>0</v>
      </c>
      <c r="M6471" s="6">
        <v>0.59199999999999997</v>
      </c>
      <c r="N6471" s="8">
        <f t="shared" si="305"/>
        <v>-1.3012868720779327E-3</v>
      </c>
    </row>
    <row r="6472" spans="1:14" x14ac:dyDescent="0.35">
      <c r="A6472" s="4">
        <v>3</v>
      </c>
      <c r="B6472" s="4">
        <f t="shared" si="303"/>
        <v>-4.4986550222447359E-2</v>
      </c>
      <c r="G6472" s="4">
        <v>56</v>
      </c>
      <c r="H6472" s="4">
        <f t="shared" si="304"/>
        <v>6.8679971778006275</v>
      </c>
      <c r="M6472" s="6">
        <v>0.54200000000000004</v>
      </c>
      <c r="N6472" s="8">
        <f t="shared" si="305"/>
        <v>-9.2313546096387047E-2</v>
      </c>
    </row>
    <row r="6473" spans="1:14" x14ac:dyDescent="0.35">
      <c r="A6473" s="4">
        <v>10</v>
      </c>
      <c r="B6473" s="4">
        <f t="shared" si="303"/>
        <v>0.76964184735633479</v>
      </c>
      <c r="G6473" s="4">
        <v>0</v>
      </c>
      <c r="H6473" s="4">
        <f t="shared" si="304"/>
        <v>0</v>
      </c>
      <c r="M6473" s="6">
        <v>0.753</v>
      </c>
      <c r="N6473" s="8">
        <f t="shared" si="305"/>
        <v>0.98374746787381828</v>
      </c>
    </row>
    <row r="6474" spans="1:14" x14ac:dyDescent="0.35">
      <c r="A6474" s="4">
        <v>5</v>
      </c>
      <c r="B6474" s="4">
        <f t="shared" si="303"/>
        <v>4.7396761401866345E-7</v>
      </c>
      <c r="G6474" s="4">
        <v>0</v>
      </c>
      <c r="H6474" s="4">
        <f t="shared" si="304"/>
        <v>0</v>
      </c>
      <c r="M6474" s="6">
        <v>0.6</v>
      </c>
      <c r="N6474" s="8">
        <f t="shared" si="305"/>
        <v>-1.6038316030604594E-4</v>
      </c>
    </row>
    <row r="6475" spans="1:14" x14ac:dyDescent="0.35">
      <c r="A6475" s="4">
        <v>8</v>
      </c>
      <c r="B6475" s="4">
        <f t="shared" si="303"/>
        <v>0.16908744968147643</v>
      </c>
      <c r="G6475" s="4">
        <v>0</v>
      </c>
      <c r="H6475" s="4">
        <f t="shared" si="304"/>
        <v>0</v>
      </c>
      <c r="M6475" s="6">
        <v>0.56799999999999995</v>
      </c>
      <c r="N6475" s="8">
        <f t="shared" si="305"/>
        <v>-2.0504721766432792E-2</v>
      </c>
    </row>
    <row r="6476" spans="1:14" x14ac:dyDescent="0.35">
      <c r="A6476" s="4">
        <v>10</v>
      </c>
      <c r="B6476" s="4">
        <f t="shared" si="303"/>
        <v>0.76964184735633479</v>
      </c>
      <c r="G6476" s="4">
        <v>78</v>
      </c>
      <c r="H6476" s="4">
        <f t="shared" si="304"/>
        <v>18.558797585183829</v>
      </c>
      <c r="M6476" s="6">
        <v>0.84499999999999997</v>
      </c>
      <c r="N6476" s="8">
        <f t="shared" si="305"/>
        <v>4.2930334694441159</v>
      </c>
    </row>
    <row r="6477" spans="1:14" x14ac:dyDescent="0.35">
      <c r="A6477" s="4">
        <v>4</v>
      </c>
      <c r="B6477" s="4">
        <f t="shared" si="303"/>
        <v>-5.2615367038240336E-3</v>
      </c>
      <c r="G6477" s="4">
        <v>0</v>
      </c>
      <c r="H6477" s="4">
        <f t="shared" si="304"/>
        <v>0</v>
      </c>
      <c r="M6477" s="6">
        <v>0.623</v>
      </c>
      <c r="N6477" s="8">
        <f t="shared" si="305"/>
        <v>1.1037056238393007E-3</v>
      </c>
    </row>
    <row r="6478" spans="1:14" x14ac:dyDescent="0.35">
      <c r="A6478" s="4">
        <v>1</v>
      </c>
      <c r="B6478" s="4">
        <f t="shared" si="303"/>
        <v>-0.3718571701143138</v>
      </c>
      <c r="G6478" s="4">
        <v>0</v>
      </c>
      <c r="H6478" s="4">
        <f t="shared" si="304"/>
        <v>0</v>
      </c>
      <c r="M6478" s="6">
        <v>0.59</v>
      </c>
      <c r="N6478" s="8">
        <f t="shared" si="305"/>
        <v>-1.8557066299306332E-3</v>
      </c>
    </row>
    <row r="6479" spans="1:14" x14ac:dyDescent="0.35">
      <c r="A6479" s="4">
        <v>1</v>
      </c>
      <c r="B6479" s="4">
        <f t="shared" si="303"/>
        <v>-0.3718571701143138</v>
      </c>
      <c r="G6479" s="4">
        <v>0</v>
      </c>
      <c r="H6479" s="4">
        <f t="shared" si="304"/>
        <v>0</v>
      </c>
      <c r="M6479" s="6">
        <v>0.57899999999999996</v>
      </c>
      <c r="N6479" s="8">
        <f t="shared" si="305"/>
        <v>-7.7972803672016278E-3</v>
      </c>
    </row>
    <row r="6480" spans="1:14" x14ac:dyDescent="0.35">
      <c r="A6480" s="4">
        <v>1</v>
      </c>
      <c r="B6480" s="4">
        <f t="shared" si="303"/>
        <v>-0.3718571701143138</v>
      </c>
      <c r="G6480" s="4">
        <v>51</v>
      </c>
      <c r="H6480" s="4">
        <f t="shared" si="304"/>
        <v>5.1877203309062425</v>
      </c>
      <c r="M6480" s="6">
        <v>0.83699999999999997</v>
      </c>
      <c r="N6480" s="8">
        <f t="shared" si="305"/>
        <v>3.8729333340590069</v>
      </c>
    </row>
    <row r="6481" spans="1:14" x14ac:dyDescent="0.35">
      <c r="A6481" s="4">
        <v>3</v>
      </c>
      <c r="B6481" s="4">
        <f t="shared" si="303"/>
        <v>-4.4986550222447359E-2</v>
      </c>
      <c r="G6481" s="4">
        <v>59</v>
      </c>
      <c r="H6481" s="4">
        <f t="shared" si="304"/>
        <v>8.0319697087937048</v>
      </c>
      <c r="M6481" s="6">
        <v>0.88</v>
      </c>
      <c r="N6481" s="8">
        <f t="shared" si="305"/>
        <v>6.4889306802781999</v>
      </c>
    </row>
    <row r="6482" spans="1:14" x14ac:dyDescent="0.35">
      <c r="A6482" s="4">
        <v>1</v>
      </c>
      <c r="B6482" s="4">
        <f t="shared" si="303"/>
        <v>-0.3718571701143138</v>
      </c>
      <c r="G6482" s="4">
        <v>0</v>
      </c>
      <c r="H6482" s="4">
        <f t="shared" si="304"/>
        <v>0</v>
      </c>
      <c r="M6482" s="6">
        <v>0.48399999999999999</v>
      </c>
      <c r="N6482" s="8">
        <f t="shared" si="305"/>
        <v>-0.61318124630783766</v>
      </c>
    </row>
    <row r="6483" spans="1:14" x14ac:dyDescent="0.35">
      <c r="A6483" s="4">
        <v>2</v>
      </c>
      <c r="B6483" s="4">
        <f t="shared" si="303"/>
        <v>-0.15518246266652197</v>
      </c>
      <c r="G6483" s="4">
        <v>68</v>
      </c>
      <c r="H6483" s="4">
        <f t="shared" si="304"/>
        <v>12.296818562148129</v>
      </c>
      <c r="M6483" s="6">
        <v>0.63300000000000001</v>
      </c>
      <c r="N6483" s="8">
        <f t="shared" si="305"/>
        <v>5.0794309975187892E-3</v>
      </c>
    </row>
    <row r="6484" spans="1:14" x14ac:dyDescent="0.35">
      <c r="A6484" s="4">
        <v>4</v>
      </c>
      <c r="B6484" s="4">
        <f t="shared" si="303"/>
        <v>-5.2615367038240336E-3</v>
      </c>
      <c r="G6484" s="4">
        <v>70</v>
      </c>
      <c r="H6484" s="4">
        <f t="shared" si="304"/>
        <v>13.414056987891843</v>
      </c>
      <c r="M6484" s="6">
        <v>0.81499999999999995</v>
      </c>
      <c r="N6484" s="8">
        <f t="shared" si="305"/>
        <v>2.8608148658985391</v>
      </c>
    </row>
    <row r="6485" spans="1:14" x14ac:dyDescent="0.35">
      <c r="A6485" s="4">
        <v>15</v>
      </c>
      <c r="B6485" s="4">
        <f t="shared" si="303"/>
        <v>6.0788925613053229</v>
      </c>
      <c r="G6485" s="4">
        <v>52</v>
      </c>
      <c r="H6485" s="4">
        <f t="shared" si="304"/>
        <v>5.498902988202615</v>
      </c>
      <c r="M6485" s="6">
        <v>0.55400000000000005</v>
      </c>
      <c r="N6485" s="8">
        <f t="shared" si="305"/>
        <v>-5.052273780884544E-2</v>
      </c>
    </row>
    <row r="6486" spans="1:14" x14ac:dyDescent="0.35">
      <c r="A6486" s="4">
        <v>2</v>
      </c>
      <c r="B6486" s="4">
        <f t="shared" si="303"/>
        <v>-0.15518246266652197</v>
      </c>
      <c r="G6486" s="4">
        <v>84</v>
      </c>
      <c r="H6486" s="4">
        <f t="shared" si="304"/>
        <v>23.17949047507711</v>
      </c>
      <c r="M6486" s="6">
        <v>0.67400000000000004</v>
      </c>
      <c r="N6486" s="8">
        <f t="shared" si="305"/>
        <v>9.294242400987858E-2</v>
      </c>
    </row>
    <row r="6487" spans="1:14" x14ac:dyDescent="0.35">
      <c r="A6487" s="4">
        <v>7</v>
      </c>
      <c r="B6487" s="4">
        <f t="shared" si="303"/>
        <v>5.1167071081998236E-2</v>
      </c>
      <c r="G6487" s="4">
        <v>71</v>
      </c>
      <c r="H6487" s="4">
        <f t="shared" si="304"/>
        <v>13.997196940505422</v>
      </c>
      <c r="M6487" s="6">
        <v>0.45</v>
      </c>
      <c r="N6487" s="8">
        <f t="shared" si="305"/>
        <v>-1.2690070034782408</v>
      </c>
    </row>
    <row r="6488" spans="1:14" x14ac:dyDescent="0.35">
      <c r="A6488" s="4">
        <v>7</v>
      </c>
      <c r="B6488" s="4">
        <f t="shared" si="303"/>
        <v>5.1167071081998236E-2</v>
      </c>
      <c r="G6488" s="4">
        <v>0</v>
      </c>
      <c r="H6488" s="4">
        <f t="shared" si="304"/>
        <v>0</v>
      </c>
      <c r="M6488" s="6">
        <v>0.44500000000000001</v>
      </c>
      <c r="N6488" s="8">
        <f t="shared" si="305"/>
        <v>-1.3933957155087373</v>
      </c>
    </row>
    <row r="6489" spans="1:14" x14ac:dyDescent="0.35">
      <c r="A6489" s="4">
        <v>7</v>
      </c>
      <c r="B6489" s="4">
        <f t="shared" si="303"/>
        <v>5.1167071081998236E-2</v>
      </c>
      <c r="G6489" s="4">
        <v>76</v>
      </c>
      <c r="H6489" s="4">
        <f t="shared" si="304"/>
        <v>17.167490030078167</v>
      </c>
      <c r="M6489" s="6">
        <v>0.95599999999999996</v>
      </c>
      <c r="N6489" s="8">
        <f t="shared" si="305"/>
        <v>13.587077377539091</v>
      </c>
    </row>
    <row r="6490" spans="1:14" x14ac:dyDescent="0.35">
      <c r="A6490" s="4">
        <v>1</v>
      </c>
      <c r="B6490" s="4">
        <f t="shared" si="303"/>
        <v>-0.3718571701143138</v>
      </c>
      <c r="G6490" s="4">
        <v>61</v>
      </c>
      <c r="H6490" s="4">
        <f t="shared" si="304"/>
        <v>8.8767815427658281</v>
      </c>
      <c r="M6490" s="6">
        <v>0.48</v>
      </c>
      <c r="N6490" s="8">
        <f t="shared" si="305"/>
        <v>-0.67449425295546106</v>
      </c>
    </row>
    <row r="6491" spans="1:14" x14ac:dyDescent="0.35">
      <c r="A6491" s="4">
        <v>12</v>
      </c>
      <c r="B6491" s="4">
        <f t="shared" si="303"/>
        <v>2.0965337395208357</v>
      </c>
      <c r="G6491" s="4">
        <v>22</v>
      </c>
      <c r="H6491" s="4">
        <f t="shared" si="304"/>
        <v>0.41642238719263086</v>
      </c>
      <c r="M6491" s="6">
        <v>0.48499999999999999</v>
      </c>
      <c r="N6491" s="8">
        <f t="shared" si="305"/>
        <v>-0.59845673535895438</v>
      </c>
    </row>
    <row r="6492" spans="1:14" x14ac:dyDescent="0.35">
      <c r="A6492" s="4">
        <v>2</v>
      </c>
      <c r="B6492" s="4">
        <f t="shared" si="303"/>
        <v>-0.15518246266652197</v>
      </c>
      <c r="G6492" s="4">
        <v>74</v>
      </c>
      <c r="H6492" s="4">
        <f t="shared" si="304"/>
        <v>15.847515536039316</v>
      </c>
      <c r="M6492" s="6">
        <v>0.67</v>
      </c>
      <c r="N6492" s="8">
        <f t="shared" si="305"/>
        <v>7.7064126603481289E-2</v>
      </c>
    </row>
    <row r="6493" spans="1:14" x14ac:dyDescent="0.35">
      <c r="A6493" s="4">
        <v>11</v>
      </c>
      <c r="B6493" s="4">
        <f t="shared" si="303"/>
        <v>1.3242916585882474</v>
      </c>
      <c r="G6493" s="4">
        <v>51</v>
      </c>
      <c r="H6493" s="4">
        <f t="shared" si="304"/>
        <v>5.1877203309062425</v>
      </c>
      <c r="M6493" s="6">
        <v>0.67400000000000004</v>
      </c>
      <c r="N6493" s="8">
        <f t="shared" si="305"/>
        <v>9.294242400987858E-2</v>
      </c>
    </row>
    <row r="6494" spans="1:14" x14ac:dyDescent="0.35">
      <c r="A6494" s="4">
        <v>2</v>
      </c>
      <c r="B6494" s="4">
        <f t="shared" si="303"/>
        <v>-0.15518246266652197</v>
      </c>
      <c r="G6494" s="4">
        <v>59</v>
      </c>
      <c r="H6494" s="4">
        <f t="shared" si="304"/>
        <v>8.0319697087937048</v>
      </c>
      <c r="M6494" s="6">
        <v>0.45</v>
      </c>
      <c r="N6494" s="8">
        <f t="shared" si="305"/>
        <v>-1.2690070034782408</v>
      </c>
    </row>
    <row r="6495" spans="1:14" x14ac:dyDescent="0.35">
      <c r="A6495" s="4">
        <v>4</v>
      </c>
      <c r="B6495" s="4">
        <f t="shared" si="303"/>
        <v>-5.2615367038240336E-3</v>
      </c>
      <c r="G6495" s="4">
        <v>0</v>
      </c>
      <c r="H6495" s="4">
        <f t="shared" si="304"/>
        <v>0</v>
      </c>
      <c r="M6495" s="6">
        <v>0.41899999999999998</v>
      </c>
      <c r="N6495" s="8">
        <f t="shared" si="305"/>
        <v>-2.1725972473284143</v>
      </c>
    </row>
    <row r="6496" spans="1:14" x14ac:dyDescent="0.35">
      <c r="A6496" s="4">
        <v>1</v>
      </c>
      <c r="B6496" s="4">
        <f t="shared" si="303"/>
        <v>-0.3718571701143138</v>
      </c>
      <c r="G6496" s="4">
        <v>0</v>
      </c>
      <c r="H6496" s="4">
        <f t="shared" si="304"/>
        <v>0</v>
      </c>
      <c r="M6496" s="6">
        <v>0.63900000000000001</v>
      </c>
      <c r="N6496" s="8">
        <f t="shared" si="305"/>
        <v>9.667826281495772E-3</v>
      </c>
    </row>
    <row r="6497" spans="1:14" x14ac:dyDescent="0.35">
      <c r="A6497" s="4">
        <v>12</v>
      </c>
      <c r="B6497" s="4">
        <f t="shared" si="303"/>
        <v>2.0965337395208357</v>
      </c>
      <c r="G6497" s="4">
        <v>37</v>
      </c>
      <c r="H6497" s="4">
        <f t="shared" si="304"/>
        <v>1.9809394420049145</v>
      </c>
      <c r="M6497" s="6">
        <v>0.61199999999999999</v>
      </c>
      <c r="N6497" s="8">
        <f t="shared" si="305"/>
        <v>2.1796664218040906E-5</v>
      </c>
    </row>
    <row r="6498" spans="1:14" x14ac:dyDescent="0.35">
      <c r="A6498" s="4">
        <v>1</v>
      </c>
      <c r="B6498" s="4">
        <f t="shared" si="303"/>
        <v>-0.3718571701143138</v>
      </c>
      <c r="G6498" s="4">
        <v>58</v>
      </c>
      <c r="H6498" s="4">
        <f t="shared" si="304"/>
        <v>7.6304474840278536</v>
      </c>
      <c r="M6498" s="6">
        <v>0.50700000000000001</v>
      </c>
      <c r="N6498" s="8">
        <f t="shared" si="305"/>
        <v>-0.33121432845807658</v>
      </c>
    </row>
    <row r="6499" spans="1:14" x14ac:dyDescent="0.35">
      <c r="A6499" s="4">
        <v>10</v>
      </c>
      <c r="B6499" s="4">
        <f t="shared" si="303"/>
        <v>0.76964184735633479</v>
      </c>
      <c r="G6499" s="4">
        <v>0</v>
      </c>
      <c r="H6499" s="4">
        <f t="shared" si="304"/>
        <v>0</v>
      </c>
      <c r="M6499" s="6">
        <v>0.68200000000000005</v>
      </c>
      <c r="N6499" s="8">
        <f t="shared" si="305"/>
        <v>0.13095380939639828</v>
      </c>
    </row>
    <row r="6500" spans="1:14" x14ac:dyDescent="0.35">
      <c r="A6500" s="4">
        <v>3</v>
      </c>
      <c r="B6500" s="4">
        <f t="shared" si="303"/>
        <v>-4.4986550222447359E-2</v>
      </c>
      <c r="G6500" s="4">
        <v>0</v>
      </c>
      <c r="H6500" s="4">
        <f t="shared" si="304"/>
        <v>0</v>
      </c>
      <c r="M6500" s="6">
        <v>0.81</v>
      </c>
      <c r="N6500" s="8">
        <f t="shared" si="305"/>
        <v>2.6585476992164088</v>
      </c>
    </row>
    <row r="6501" spans="1:14" x14ac:dyDescent="0.35">
      <c r="A6501" s="4">
        <v>20</v>
      </c>
      <c r="B6501" s="4">
        <f t="shared" si="303"/>
        <v>20.428739625597824</v>
      </c>
      <c r="G6501" s="4">
        <v>31</v>
      </c>
      <c r="H6501" s="4">
        <f t="shared" si="304"/>
        <v>1.1650675560533121</v>
      </c>
      <c r="M6501" s="6">
        <v>0.437</v>
      </c>
      <c r="N6501" s="8">
        <f t="shared" si="305"/>
        <v>-1.6088958395856836</v>
      </c>
    </row>
    <row r="6502" spans="1:14" x14ac:dyDescent="0.35">
      <c r="A6502" s="4">
        <v>5</v>
      </c>
      <c r="B6502" s="4">
        <f t="shared" si="303"/>
        <v>4.7396761401866345E-7</v>
      </c>
      <c r="G6502" s="4">
        <v>0</v>
      </c>
      <c r="H6502" s="4">
        <f t="shared" si="304"/>
        <v>0</v>
      </c>
      <c r="M6502" s="6">
        <v>0.70199999999999996</v>
      </c>
      <c r="N6502" s="8">
        <f t="shared" si="305"/>
        <v>0.2682421519417813</v>
      </c>
    </row>
    <row r="6503" spans="1:14" x14ac:dyDescent="0.35">
      <c r="A6503" s="4">
        <v>1</v>
      </c>
      <c r="B6503" s="4">
        <f t="shared" si="303"/>
        <v>-0.3718571701143138</v>
      </c>
      <c r="G6503" s="4">
        <v>71</v>
      </c>
      <c r="H6503" s="4">
        <f t="shared" si="304"/>
        <v>13.997196940505422</v>
      </c>
      <c r="M6503" s="6">
        <v>0.55600000000000005</v>
      </c>
      <c r="N6503" s="8">
        <f t="shared" si="305"/>
        <v>-4.5107237104888294E-2</v>
      </c>
    </row>
    <row r="6504" spans="1:14" x14ac:dyDescent="0.35">
      <c r="A6504" s="4">
        <v>4</v>
      </c>
      <c r="B6504" s="4">
        <f t="shared" si="303"/>
        <v>-5.2615367038240336E-3</v>
      </c>
      <c r="G6504" s="4">
        <v>0</v>
      </c>
      <c r="H6504" s="4">
        <f t="shared" si="304"/>
        <v>0</v>
      </c>
      <c r="M6504" s="6">
        <v>0.497</v>
      </c>
      <c r="N6504" s="8">
        <f t="shared" si="305"/>
        <v>-0.4397448728602803</v>
      </c>
    </row>
    <row r="6505" spans="1:14" x14ac:dyDescent="0.35">
      <c r="A6505" s="4">
        <v>2</v>
      </c>
      <c r="B6505" s="4">
        <f t="shared" si="303"/>
        <v>-0.15518246266652197</v>
      </c>
      <c r="G6505" s="4">
        <v>0</v>
      </c>
      <c r="H6505" s="4">
        <f t="shared" si="304"/>
        <v>0</v>
      </c>
      <c r="M6505" s="6">
        <v>0.435</v>
      </c>
      <c r="N6505" s="8">
        <f t="shared" si="305"/>
        <v>-1.6660364085649029</v>
      </c>
    </row>
    <row r="6506" spans="1:14" x14ac:dyDescent="0.35">
      <c r="A6506" s="4">
        <v>1</v>
      </c>
      <c r="B6506" s="4">
        <f t="shared" si="303"/>
        <v>-0.3718571701143138</v>
      </c>
      <c r="G6506" s="4">
        <v>56</v>
      </c>
      <c r="H6506" s="4">
        <f t="shared" si="304"/>
        <v>6.8679971778006275</v>
      </c>
      <c r="M6506" s="6">
        <v>0.89800000000000002</v>
      </c>
      <c r="N6506" s="8">
        <f t="shared" si="305"/>
        <v>7.8639042748272869</v>
      </c>
    </row>
    <row r="6507" spans="1:14" x14ac:dyDescent="0.35">
      <c r="A6507" s="4">
        <v>11</v>
      </c>
      <c r="B6507" s="4">
        <f t="shared" si="303"/>
        <v>1.3242916585882474</v>
      </c>
      <c r="G6507" s="4">
        <v>12</v>
      </c>
      <c r="H6507" s="4">
        <f t="shared" si="304"/>
        <v>6.7578689431711705E-2</v>
      </c>
      <c r="M6507" s="6">
        <v>0.248</v>
      </c>
      <c r="N6507" s="8">
        <f t="shared" si="305"/>
        <v>-15.022628642712933</v>
      </c>
    </row>
    <row r="6508" spans="1:14" x14ac:dyDescent="0.35">
      <c r="A6508" s="4">
        <v>15</v>
      </c>
      <c r="B6508" s="4">
        <f t="shared" si="303"/>
        <v>6.0788925613053229</v>
      </c>
      <c r="G6508" s="4">
        <v>0</v>
      </c>
      <c r="H6508" s="4">
        <f t="shared" si="304"/>
        <v>0</v>
      </c>
      <c r="M6508" s="6">
        <v>0.72699999999999998</v>
      </c>
      <c r="N6508" s="8">
        <f t="shared" si="305"/>
        <v>0.54396009075485408</v>
      </c>
    </row>
    <row r="6509" spans="1:14" x14ac:dyDescent="0.35">
      <c r="A6509" s="4">
        <v>3</v>
      </c>
      <c r="B6509" s="4">
        <f t="shared" si="303"/>
        <v>-4.4986550222447359E-2</v>
      </c>
      <c r="G6509" s="4">
        <v>59</v>
      </c>
      <c r="H6509" s="4">
        <f t="shared" si="304"/>
        <v>8.0319697087937048</v>
      </c>
      <c r="M6509" s="6">
        <v>0.33300000000000002</v>
      </c>
      <c r="N6509" s="8">
        <f t="shared" si="305"/>
        <v>-6.695036489034635</v>
      </c>
    </row>
    <row r="6510" spans="1:14" x14ac:dyDescent="0.35">
      <c r="A6510" s="4">
        <v>3</v>
      </c>
      <c r="B6510" s="4">
        <f t="shared" si="303"/>
        <v>-4.4986550222447359E-2</v>
      </c>
      <c r="G6510" s="4">
        <v>70</v>
      </c>
      <c r="H6510" s="4">
        <f t="shared" si="304"/>
        <v>13.414056987891843</v>
      </c>
      <c r="M6510" s="6">
        <v>0.63300000000000001</v>
      </c>
      <c r="N6510" s="8">
        <f t="shared" si="305"/>
        <v>5.0794309975187892E-3</v>
      </c>
    </row>
    <row r="6511" spans="1:14" x14ac:dyDescent="0.35">
      <c r="A6511" s="4">
        <v>22</v>
      </c>
      <c r="B6511" s="4">
        <f t="shared" si="303"/>
        <v>29.708266519602464</v>
      </c>
      <c r="G6511" s="4">
        <v>0</v>
      </c>
      <c r="H6511" s="4">
        <f t="shared" si="304"/>
        <v>0</v>
      </c>
      <c r="M6511" s="6">
        <v>0.96099999999999997</v>
      </c>
      <c r="N6511" s="8">
        <f t="shared" si="305"/>
        <v>14.181052781191841</v>
      </c>
    </row>
    <row r="6512" spans="1:14" x14ac:dyDescent="0.35">
      <c r="A6512" s="4">
        <v>8</v>
      </c>
      <c r="B6512" s="4">
        <f t="shared" si="303"/>
        <v>0.16908744968147643</v>
      </c>
      <c r="G6512" s="4">
        <v>34</v>
      </c>
      <c r="H6512" s="4">
        <f t="shared" si="304"/>
        <v>1.5371023202685161</v>
      </c>
      <c r="M6512" s="6">
        <v>0.61199999999999999</v>
      </c>
      <c r="N6512" s="8">
        <f t="shared" si="305"/>
        <v>2.1796664218040906E-5</v>
      </c>
    </row>
    <row r="6513" spans="1:14" x14ac:dyDescent="0.35">
      <c r="A6513" s="4">
        <v>17</v>
      </c>
      <c r="B6513" s="4">
        <f t="shared" si="303"/>
        <v>10.481904552433241</v>
      </c>
      <c r="G6513" s="4">
        <v>39</v>
      </c>
      <c r="H6513" s="4">
        <f t="shared" si="304"/>
        <v>2.3198496981479786</v>
      </c>
      <c r="M6513" s="6">
        <v>0.58499999999999996</v>
      </c>
      <c r="N6513" s="8">
        <f t="shared" si="305"/>
        <v>-3.8819936858601068E-3</v>
      </c>
    </row>
    <row r="6514" spans="1:14" x14ac:dyDescent="0.35">
      <c r="A6514" s="4">
        <v>1</v>
      </c>
      <c r="B6514" s="4">
        <f t="shared" si="303"/>
        <v>-0.3718571701143138</v>
      </c>
      <c r="G6514" s="4">
        <v>0</v>
      </c>
      <c r="H6514" s="4">
        <f t="shared" si="304"/>
        <v>0</v>
      </c>
      <c r="M6514" s="6">
        <v>0.54500000000000004</v>
      </c>
      <c r="N6514" s="8">
        <f t="shared" si="305"/>
        <v>-8.027586438603905E-2</v>
      </c>
    </row>
    <row r="6515" spans="1:14" x14ac:dyDescent="0.35">
      <c r="A6515" s="4">
        <v>2</v>
      </c>
      <c r="B6515" s="4">
        <f t="shared" si="303"/>
        <v>-0.15518246266652197</v>
      </c>
      <c r="G6515" s="4">
        <v>33</v>
      </c>
      <c r="H6515" s="4">
        <f t="shared" si="304"/>
        <v>1.4054255567751295</v>
      </c>
      <c r="M6515" s="6">
        <v>0.67700000000000005</v>
      </c>
      <c r="N6515" s="8">
        <f t="shared" si="305"/>
        <v>0.10618555281088778</v>
      </c>
    </row>
    <row r="6516" spans="1:14" x14ac:dyDescent="0.35">
      <c r="A6516" s="4">
        <v>1</v>
      </c>
      <c r="B6516" s="4">
        <f t="shared" si="303"/>
        <v>-0.3718571701143138</v>
      </c>
      <c r="G6516" s="4">
        <v>66</v>
      </c>
      <c r="H6516" s="4">
        <f t="shared" si="304"/>
        <v>11.243404454201036</v>
      </c>
      <c r="M6516" s="6">
        <v>0.43099999999999999</v>
      </c>
      <c r="N6516" s="8">
        <f t="shared" si="305"/>
        <v>-1.7843444470890499</v>
      </c>
    </row>
    <row r="6517" spans="1:14" x14ac:dyDescent="0.35">
      <c r="A6517" s="4">
        <v>10</v>
      </c>
      <c r="B6517" s="4">
        <f t="shared" si="303"/>
        <v>0.76964184735633479</v>
      </c>
      <c r="G6517" s="4">
        <v>55</v>
      </c>
      <c r="H6517" s="4">
        <f t="shared" si="304"/>
        <v>6.5065997998848584</v>
      </c>
      <c r="M6517" s="6">
        <v>0.44400000000000001</v>
      </c>
      <c r="N6517" s="8">
        <f t="shared" si="305"/>
        <v>-1.4192105905474366</v>
      </c>
    </row>
    <row r="6518" spans="1:14" x14ac:dyDescent="0.35">
      <c r="A6518" s="4">
        <v>1</v>
      </c>
      <c r="B6518" s="4">
        <f t="shared" si="303"/>
        <v>-0.3718571701143138</v>
      </c>
      <c r="G6518" s="4">
        <v>51</v>
      </c>
      <c r="H6518" s="4">
        <f t="shared" si="304"/>
        <v>5.1877203309062425</v>
      </c>
      <c r="M6518" s="6">
        <v>0.60799999999999998</v>
      </c>
      <c r="N6518" s="8">
        <f t="shared" si="305"/>
        <v>1.3420343207660652E-10</v>
      </c>
    </row>
    <row r="6519" spans="1:14" x14ac:dyDescent="0.35">
      <c r="A6519" s="4">
        <v>8</v>
      </c>
      <c r="B6519" s="4">
        <f t="shared" si="303"/>
        <v>0.16908744968147643</v>
      </c>
      <c r="G6519" s="4">
        <v>69</v>
      </c>
      <c r="H6519" s="4">
        <f t="shared" si="304"/>
        <v>12.847342411181817</v>
      </c>
      <c r="M6519" s="6">
        <v>0.47799999999999998</v>
      </c>
      <c r="N6519" s="8">
        <f t="shared" si="305"/>
        <v>-0.70662679774395987</v>
      </c>
    </row>
    <row r="6520" spans="1:14" x14ac:dyDescent="0.35">
      <c r="A6520" s="4">
        <v>6</v>
      </c>
      <c r="B6520" s="4">
        <f t="shared" si="303"/>
        <v>6.8073778701327808E-3</v>
      </c>
      <c r="G6520" s="4">
        <v>0</v>
      </c>
      <c r="H6520" s="4">
        <f t="shared" si="304"/>
        <v>0</v>
      </c>
      <c r="M6520" s="6">
        <v>0.66300000000000003</v>
      </c>
      <c r="N6520" s="8">
        <f t="shared" si="305"/>
        <v>5.3822609042671561E-2</v>
      </c>
    </row>
    <row r="6521" spans="1:14" x14ac:dyDescent="0.35">
      <c r="A6521" s="4">
        <v>2</v>
      </c>
      <c r="B6521" s="4">
        <f t="shared" si="303"/>
        <v>-0.15518246266652197</v>
      </c>
      <c r="G6521" s="4">
        <v>54</v>
      </c>
      <c r="H6521" s="4">
        <f t="shared" si="304"/>
        <v>6.158108074464729</v>
      </c>
      <c r="M6521" s="6">
        <v>0.54400000000000004</v>
      </c>
      <c r="N6521" s="8">
        <f t="shared" si="305"/>
        <v>-8.4164204935821954E-2</v>
      </c>
    </row>
    <row r="6522" spans="1:14" x14ac:dyDescent="0.35">
      <c r="A6522" s="4">
        <v>2</v>
      </c>
      <c r="B6522" s="4">
        <f t="shared" si="303"/>
        <v>-0.15518246266652197</v>
      </c>
      <c r="G6522" s="4">
        <v>74</v>
      </c>
      <c r="H6522" s="4">
        <f t="shared" si="304"/>
        <v>15.847515536039316</v>
      </c>
      <c r="M6522" s="6">
        <v>0.61699999999999999</v>
      </c>
      <c r="N6522" s="8">
        <f t="shared" si="305"/>
        <v>2.4077037308769441E-4</v>
      </c>
    </row>
    <row r="6523" spans="1:14" x14ac:dyDescent="0.35">
      <c r="A6523" s="4">
        <v>9</v>
      </c>
      <c r="B6523" s="4">
        <f t="shared" si="303"/>
        <v>0.39657640974683322</v>
      </c>
      <c r="G6523" s="4">
        <v>65</v>
      </c>
      <c r="H6523" s="4">
        <f t="shared" si="304"/>
        <v>10.740044898833231</v>
      </c>
      <c r="M6523" s="6">
        <v>0.47299999999999998</v>
      </c>
      <c r="N6523" s="8">
        <f t="shared" si="305"/>
        <v>-0.79138732285711255</v>
      </c>
    </row>
    <row r="6524" spans="1:14" x14ac:dyDescent="0.35">
      <c r="A6524" s="4">
        <v>8</v>
      </c>
      <c r="B6524" s="4">
        <f t="shared" si="303"/>
        <v>0.16908744968147643</v>
      </c>
      <c r="G6524" s="4">
        <v>0</v>
      </c>
      <c r="H6524" s="4">
        <f t="shared" si="304"/>
        <v>0</v>
      </c>
      <c r="M6524" s="6">
        <v>0.71699999999999997</v>
      </c>
      <c r="N6524" s="8">
        <f t="shared" si="305"/>
        <v>0.41810042922255558</v>
      </c>
    </row>
    <row r="6525" spans="1:14" x14ac:dyDescent="0.35">
      <c r="A6525" s="4">
        <v>1</v>
      </c>
      <c r="B6525" s="4">
        <f t="shared" si="303"/>
        <v>-0.3718571701143138</v>
      </c>
      <c r="G6525" s="4">
        <v>0</v>
      </c>
      <c r="H6525" s="4">
        <f t="shared" si="304"/>
        <v>0</v>
      </c>
      <c r="M6525" s="6">
        <v>0.49</v>
      </c>
      <c r="N6525" s="8">
        <f t="shared" si="305"/>
        <v>-0.52835996863041379</v>
      </c>
    </row>
    <row r="6526" spans="1:14" x14ac:dyDescent="0.35">
      <c r="A6526" s="4">
        <v>5</v>
      </c>
      <c r="B6526" s="4">
        <f t="shared" si="303"/>
        <v>4.7396761401866345E-7</v>
      </c>
      <c r="G6526" s="4">
        <v>68</v>
      </c>
      <c r="H6526" s="4">
        <f t="shared" si="304"/>
        <v>12.296818562148129</v>
      </c>
      <c r="M6526" s="6">
        <v>0.70299999999999996</v>
      </c>
      <c r="N6526" s="8">
        <f t="shared" si="305"/>
        <v>0.2768875267469047</v>
      </c>
    </row>
    <row r="6527" spans="1:14" x14ac:dyDescent="0.35">
      <c r="A6527" s="4">
        <v>12</v>
      </c>
      <c r="B6527" s="4">
        <f t="shared" si="303"/>
        <v>2.0965337395208357</v>
      </c>
      <c r="G6527" s="4">
        <v>0</v>
      </c>
      <c r="H6527" s="4">
        <f t="shared" si="304"/>
        <v>0</v>
      </c>
      <c r="M6527" s="6">
        <v>0.76600000000000001</v>
      </c>
      <c r="N6527" s="8">
        <f t="shared" si="305"/>
        <v>1.2726110674592019</v>
      </c>
    </row>
    <row r="6528" spans="1:14" x14ac:dyDescent="0.35">
      <c r="A6528" s="4">
        <v>4</v>
      </c>
      <c r="B6528" s="4">
        <f t="shared" si="303"/>
        <v>-5.2615367038240336E-3</v>
      </c>
      <c r="G6528" s="4">
        <v>0</v>
      </c>
      <c r="H6528" s="4">
        <f t="shared" si="304"/>
        <v>0</v>
      </c>
      <c r="M6528" s="6">
        <v>0.58899999999999997</v>
      </c>
      <c r="N6528" s="8">
        <f t="shared" si="305"/>
        <v>-2.1839277721920868E-3</v>
      </c>
    </row>
    <row r="6529" spans="1:14" x14ac:dyDescent="0.35">
      <c r="A6529" s="4">
        <v>5</v>
      </c>
      <c r="B6529" s="4">
        <f t="shared" si="303"/>
        <v>4.7396761401866345E-7</v>
      </c>
      <c r="G6529" s="4">
        <v>49</v>
      </c>
      <c r="H6529" s="4">
        <f t="shared" si="304"/>
        <v>4.6010215468469022</v>
      </c>
      <c r="M6529" s="6">
        <v>0.81799999999999995</v>
      </c>
      <c r="N6529" s="8">
        <f t="shared" si="305"/>
        <v>2.9869633164602565</v>
      </c>
    </row>
    <row r="6530" spans="1:14" x14ac:dyDescent="0.35">
      <c r="A6530" s="4">
        <v>1</v>
      </c>
      <c r="B6530" s="4">
        <f t="shared" ref="B6530:B6593" si="306">((A6530-E$3)/E$4)^3</f>
        <v>-0.3718571701143138</v>
      </c>
      <c r="G6530" s="4">
        <v>0</v>
      </c>
      <c r="H6530" s="4">
        <f t="shared" ref="H6530:H6593" si="307">((G6530-K$3)/K$4)^3</f>
        <v>0</v>
      </c>
      <c r="M6530" s="6">
        <v>0.65100000000000002</v>
      </c>
      <c r="N6530" s="8">
        <f t="shared" ref="N6530:N6593" si="308">((M6530-Q$3)/Q$4)^3</f>
        <v>2.5749867231100249E-2</v>
      </c>
    </row>
    <row r="6531" spans="1:14" x14ac:dyDescent="0.35">
      <c r="A6531" s="4">
        <v>1</v>
      </c>
      <c r="B6531" s="4">
        <f t="shared" si="306"/>
        <v>-0.3718571701143138</v>
      </c>
      <c r="G6531" s="4">
        <v>40</v>
      </c>
      <c r="H6531" s="4">
        <f t="shared" si="307"/>
        <v>2.5029144233967302</v>
      </c>
      <c r="M6531" s="6">
        <v>0.56499999999999995</v>
      </c>
      <c r="N6531" s="8">
        <f t="shared" si="308"/>
        <v>-2.5482926015549072E-2</v>
      </c>
    </row>
    <row r="6532" spans="1:14" x14ac:dyDescent="0.35">
      <c r="A6532" s="4">
        <v>1</v>
      </c>
      <c r="B6532" s="4">
        <f t="shared" si="306"/>
        <v>-0.3718571701143138</v>
      </c>
      <c r="G6532" s="4">
        <v>53</v>
      </c>
      <c r="H6532" s="4">
        <f t="shared" si="307"/>
        <v>5.8222873533130457</v>
      </c>
      <c r="M6532" s="6">
        <v>0.70399999999999996</v>
      </c>
      <c r="N6532" s="8">
        <f t="shared" si="308"/>
        <v>0.28571669282076478</v>
      </c>
    </row>
    <row r="6533" spans="1:14" x14ac:dyDescent="0.35">
      <c r="A6533" s="4">
        <v>4</v>
      </c>
      <c r="B6533" s="4">
        <f t="shared" si="306"/>
        <v>-5.2615367038240336E-3</v>
      </c>
      <c r="G6533" s="4">
        <v>77</v>
      </c>
      <c r="H6533" s="4">
        <f t="shared" si="307"/>
        <v>17.854109850884047</v>
      </c>
      <c r="M6533" s="6">
        <v>0.42899999999999999</v>
      </c>
      <c r="N6533" s="8">
        <f t="shared" si="308"/>
        <v>-1.8455428466379027</v>
      </c>
    </row>
    <row r="6534" spans="1:14" x14ac:dyDescent="0.35">
      <c r="A6534" s="4">
        <v>2</v>
      </c>
      <c r="B6534" s="4">
        <f t="shared" si="306"/>
        <v>-0.15518246266652197</v>
      </c>
      <c r="G6534" s="4">
        <v>71</v>
      </c>
      <c r="H6534" s="4">
        <f t="shared" si="307"/>
        <v>13.997196940505422</v>
      </c>
      <c r="M6534" s="6">
        <v>0.72199999999999998</v>
      </c>
      <c r="N6534" s="8">
        <f t="shared" si="308"/>
        <v>0.47827375188375937</v>
      </c>
    </row>
    <row r="6535" spans="1:14" x14ac:dyDescent="0.35">
      <c r="A6535" s="4">
        <v>2</v>
      </c>
      <c r="B6535" s="4">
        <f t="shared" si="306"/>
        <v>-0.15518246266652197</v>
      </c>
      <c r="G6535" s="4">
        <v>73</v>
      </c>
      <c r="H6535" s="4">
        <f t="shared" si="307"/>
        <v>15.213691566351965</v>
      </c>
      <c r="M6535" s="6">
        <v>0.68300000000000005</v>
      </c>
      <c r="N6535" s="8">
        <f t="shared" si="308"/>
        <v>0.13632931512828159</v>
      </c>
    </row>
    <row r="6536" spans="1:14" x14ac:dyDescent="0.35">
      <c r="A6536" s="4">
        <v>4</v>
      </c>
      <c r="B6536" s="4">
        <f t="shared" si="306"/>
        <v>-5.2615367038240336E-3</v>
      </c>
      <c r="G6536" s="4">
        <v>25</v>
      </c>
      <c r="H6536" s="4">
        <f t="shared" si="307"/>
        <v>0.61106309164959216</v>
      </c>
      <c r="M6536" s="6">
        <v>0.57299999999999995</v>
      </c>
      <c r="N6536" s="8">
        <f t="shared" si="308"/>
        <v>-1.3725552468630475E-2</v>
      </c>
    </row>
    <row r="6537" spans="1:14" x14ac:dyDescent="0.35">
      <c r="A6537" s="4">
        <v>7</v>
      </c>
      <c r="B6537" s="4">
        <f t="shared" si="306"/>
        <v>5.1167071081998236E-2</v>
      </c>
      <c r="G6537" s="4">
        <v>22</v>
      </c>
      <c r="H6537" s="4">
        <f t="shared" si="307"/>
        <v>0.41642238719263086</v>
      </c>
      <c r="M6537" s="6">
        <v>0.52800000000000002</v>
      </c>
      <c r="N6537" s="8">
        <f t="shared" si="308"/>
        <v>-0.16449846665327592</v>
      </c>
    </row>
    <row r="6538" spans="1:14" x14ac:dyDescent="0.35">
      <c r="A6538" s="4">
        <v>1</v>
      </c>
      <c r="B6538" s="4">
        <f t="shared" si="306"/>
        <v>-0.3718571701143138</v>
      </c>
      <c r="G6538" s="4">
        <v>27</v>
      </c>
      <c r="H6538" s="4">
        <f t="shared" si="307"/>
        <v>0.76976350930809112</v>
      </c>
      <c r="M6538" s="6">
        <v>0.70099999999999996</v>
      </c>
      <c r="N6538" s="8">
        <f t="shared" si="308"/>
        <v>0.25977863528014927</v>
      </c>
    </row>
    <row r="6539" spans="1:14" x14ac:dyDescent="0.35">
      <c r="A6539" s="4">
        <v>12</v>
      </c>
      <c r="B6539" s="4">
        <f t="shared" si="306"/>
        <v>2.0965337395208357</v>
      </c>
      <c r="G6539" s="4">
        <v>24</v>
      </c>
      <c r="H6539" s="4">
        <f t="shared" si="307"/>
        <v>0.54062951545369364</v>
      </c>
      <c r="M6539" s="6">
        <v>0.39</v>
      </c>
      <c r="N6539" s="8">
        <f t="shared" si="308"/>
        <v>-3.3345083155568944</v>
      </c>
    </row>
    <row r="6540" spans="1:14" x14ac:dyDescent="0.35">
      <c r="A6540" s="4">
        <v>3</v>
      </c>
      <c r="B6540" s="4">
        <f t="shared" si="306"/>
        <v>-4.4986550222447359E-2</v>
      </c>
      <c r="G6540" s="4">
        <v>24</v>
      </c>
      <c r="H6540" s="4">
        <f t="shared" si="307"/>
        <v>0.54062951545369364</v>
      </c>
      <c r="M6540" s="6">
        <v>0.59699999999999998</v>
      </c>
      <c r="N6540" s="8">
        <f t="shared" si="308"/>
        <v>-4.201563715793461E-4</v>
      </c>
    </row>
    <row r="6541" spans="1:14" x14ac:dyDescent="0.35">
      <c r="A6541" s="4">
        <v>2</v>
      </c>
      <c r="B6541" s="4">
        <f t="shared" si="306"/>
        <v>-0.15518246266652197</v>
      </c>
      <c r="G6541" s="4">
        <v>58</v>
      </c>
      <c r="H6541" s="4">
        <f t="shared" si="307"/>
        <v>7.6304474840278536</v>
      </c>
      <c r="M6541" s="6">
        <v>0.752</v>
      </c>
      <c r="N6541" s="8">
        <f t="shared" si="308"/>
        <v>0.96354445120648025</v>
      </c>
    </row>
    <row r="6542" spans="1:14" x14ac:dyDescent="0.35">
      <c r="A6542" s="4">
        <v>1</v>
      </c>
      <c r="B6542" s="4">
        <f t="shared" si="306"/>
        <v>-0.3718571701143138</v>
      </c>
      <c r="G6542" s="4">
        <v>0</v>
      </c>
      <c r="H6542" s="4">
        <f t="shared" si="307"/>
        <v>0</v>
      </c>
      <c r="M6542" s="6">
        <v>0.67400000000000004</v>
      </c>
      <c r="N6542" s="8">
        <f t="shared" si="308"/>
        <v>9.294242400987858E-2</v>
      </c>
    </row>
    <row r="6543" spans="1:14" x14ac:dyDescent="0.35">
      <c r="A6543" s="4">
        <v>3</v>
      </c>
      <c r="B6543" s="4">
        <f t="shared" si="306"/>
        <v>-4.4986550222447359E-2</v>
      </c>
      <c r="G6543" s="4">
        <v>0</v>
      </c>
      <c r="H6543" s="4">
        <f t="shared" si="307"/>
        <v>0</v>
      </c>
      <c r="M6543" s="6">
        <v>0.25700000000000001</v>
      </c>
      <c r="N6543" s="8">
        <f t="shared" si="308"/>
        <v>-13.923641955775786</v>
      </c>
    </row>
    <row r="6544" spans="1:14" x14ac:dyDescent="0.35">
      <c r="A6544" s="4">
        <v>7</v>
      </c>
      <c r="B6544" s="4">
        <f t="shared" si="306"/>
        <v>5.1167071081998236E-2</v>
      </c>
      <c r="G6544" s="4">
        <v>47</v>
      </c>
      <c r="H6544" s="4">
        <f t="shared" si="307"/>
        <v>4.0603138153174791</v>
      </c>
      <c r="M6544" s="6">
        <v>0.55400000000000005</v>
      </c>
      <c r="N6544" s="8">
        <f t="shared" si="308"/>
        <v>-5.052273780884544E-2</v>
      </c>
    </row>
    <row r="6545" spans="1:14" x14ac:dyDescent="0.35">
      <c r="A6545" s="4">
        <v>1</v>
      </c>
      <c r="B6545" s="4">
        <f t="shared" si="306"/>
        <v>-0.3718571701143138</v>
      </c>
      <c r="G6545" s="4">
        <v>55</v>
      </c>
      <c r="H6545" s="4">
        <f t="shared" si="307"/>
        <v>6.5065997998848584</v>
      </c>
      <c r="M6545" s="6">
        <v>0.503</v>
      </c>
      <c r="N6545" s="8">
        <f t="shared" si="308"/>
        <v>-0.37217707585333765</v>
      </c>
    </row>
    <row r="6546" spans="1:14" x14ac:dyDescent="0.35">
      <c r="A6546" s="4">
        <v>1</v>
      </c>
      <c r="B6546" s="4">
        <f t="shared" si="306"/>
        <v>-0.3718571701143138</v>
      </c>
      <c r="G6546" s="4">
        <v>43</v>
      </c>
      <c r="H6546" s="4">
        <f t="shared" si="307"/>
        <v>3.1093627665781836</v>
      </c>
      <c r="M6546" s="6">
        <v>0.32200000000000001</v>
      </c>
      <c r="N6546" s="8">
        <f t="shared" si="308"/>
        <v>-7.5312415778993849</v>
      </c>
    </row>
    <row r="6547" spans="1:14" x14ac:dyDescent="0.35">
      <c r="A6547" s="4">
        <v>4</v>
      </c>
      <c r="B6547" s="4">
        <f t="shared" si="306"/>
        <v>-5.2615367038240336E-3</v>
      </c>
      <c r="G6547" s="4">
        <v>5</v>
      </c>
      <c r="H6547" s="4">
        <f t="shared" si="307"/>
        <v>4.8885047331967387E-3</v>
      </c>
      <c r="M6547" s="6">
        <v>0.72499999999999998</v>
      </c>
      <c r="N6547" s="8">
        <f t="shared" si="308"/>
        <v>0.51700852825926769</v>
      </c>
    </row>
    <row r="6548" spans="1:14" x14ac:dyDescent="0.35">
      <c r="A6548" s="4">
        <v>1</v>
      </c>
      <c r="B6548" s="4">
        <f t="shared" si="306"/>
        <v>-0.3718571701143138</v>
      </c>
      <c r="G6548" s="4">
        <v>65</v>
      </c>
      <c r="H6548" s="4">
        <f t="shared" si="307"/>
        <v>10.740044898833231</v>
      </c>
      <c r="M6548" s="6">
        <v>0.65400000000000003</v>
      </c>
      <c r="N6548" s="8">
        <f t="shared" si="308"/>
        <v>3.1513438524132152E-2</v>
      </c>
    </row>
    <row r="6549" spans="1:14" x14ac:dyDescent="0.35">
      <c r="A6549" s="4">
        <v>9</v>
      </c>
      <c r="B6549" s="4">
        <f t="shared" si="306"/>
        <v>0.39657640974683322</v>
      </c>
      <c r="G6549" s="4">
        <v>51</v>
      </c>
      <c r="H6549" s="4">
        <f t="shared" si="307"/>
        <v>5.1877203309062425</v>
      </c>
      <c r="M6549" s="6">
        <v>0.63600000000000001</v>
      </c>
      <c r="N6549" s="8">
        <f t="shared" si="308"/>
        <v>7.1294051916223561E-3</v>
      </c>
    </row>
    <row r="6550" spans="1:14" x14ac:dyDescent="0.35">
      <c r="A6550" s="4">
        <v>18</v>
      </c>
      <c r="B6550" s="4">
        <f t="shared" si="306"/>
        <v>13.315866069213472</v>
      </c>
      <c r="G6550" s="4">
        <v>58</v>
      </c>
      <c r="H6550" s="4">
        <f t="shared" si="307"/>
        <v>7.6304474840278536</v>
      </c>
      <c r="M6550" s="6">
        <v>0.52500000000000002</v>
      </c>
      <c r="N6550" s="8">
        <f t="shared" si="308"/>
        <v>-0.18372581075899422</v>
      </c>
    </row>
    <row r="6551" spans="1:14" x14ac:dyDescent="0.35">
      <c r="A6551" s="4">
        <v>1</v>
      </c>
      <c r="B6551" s="4">
        <f t="shared" si="306"/>
        <v>-0.3718571701143138</v>
      </c>
      <c r="G6551" s="4">
        <v>64</v>
      </c>
      <c r="H6551" s="4">
        <f t="shared" si="307"/>
        <v>10.251937478233007</v>
      </c>
      <c r="M6551" s="6">
        <v>0.76800000000000002</v>
      </c>
      <c r="N6551" s="8">
        <f t="shared" si="308"/>
        <v>1.3215289717408549</v>
      </c>
    </row>
    <row r="6552" spans="1:14" x14ac:dyDescent="0.35">
      <c r="A6552" s="4">
        <v>16</v>
      </c>
      <c r="B6552" s="4">
        <f t="shared" si="306"/>
        <v>8.0815826818232797</v>
      </c>
      <c r="G6552" s="4">
        <v>58</v>
      </c>
      <c r="H6552" s="4">
        <f t="shared" si="307"/>
        <v>7.6304474840278536</v>
      </c>
      <c r="M6552" s="6">
        <v>0.32300000000000001</v>
      </c>
      <c r="N6552" s="8">
        <f t="shared" si="308"/>
        <v>-7.4524979487135985</v>
      </c>
    </row>
    <row r="6553" spans="1:14" x14ac:dyDescent="0.35">
      <c r="A6553" s="4">
        <v>12</v>
      </c>
      <c r="B6553" s="4">
        <f t="shared" si="306"/>
        <v>2.0965337395208357</v>
      </c>
      <c r="G6553" s="4">
        <v>42</v>
      </c>
      <c r="H6553" s="4">
        <f t="shared" si="307"/>
        <v>2.8974363093846387</v>
      </c>
      <c r="M6553" s="6">
        <v>0.57099999999999995</v>
      </c>
      <c r="N6553" s="8">
        <f t="shared" si="308"/>
        <v>-1.6221143271613919E-2</v>
      </c>
    </row>
    <row r="6554" spans="1:14" x14ac:dyDescent="0.35">
      <c r="A6554" s="4">
        <v>6</v>
      </c>
      <c r="B6554" s="4">
        <f t="shared" si="306"/>
        <v>6.8073778701327808E-3</v>
      </c>
      <c r="G6554" s="4">
        <v>39</v>
      </c>
      <c r="H6554" s="4">
        <f t="shared" si="307"/>
        <v>2.3198496981479786</v>
      </c>
      <c r="M6554" s="6">
        <v>0.65400000000000003</v>
      </c>
      <c r="N6554" s="8">
        <f t="shared" si="308"/>
        <v>3.1513438524132152E-2</v>
      </c>
    </row>
    <row r="6555" spans="1:14" x14ac:dyDescent="0.35">
      <c r="A6555" s="4">
        <v>23</v>
      </c>
      <c r="B6555" s="4">
        <f t="shared" si="306"/>
        <v>35.25054470840805</v>
      </c>
      <c r="G6555" s="4">
        <v>67</v>
      </c>
      <c r="H6555" s="4">
        <f t="shared" si="307"/>
        <v>11.762250792563604</v>
      </c>
      <c r="M6555" s="6">
        <v>0.56799999999999995</v>
      </c>
      <c r="N6555" s="8">
        <f t="shared" si="308"/>
        <v>-2.0504721766432792E-2</v>
      </c>
    </row>
    <row r="6556" spans="1:14" x14ac:dyDescent="0.35">
      <c r="A6556" s="4">
        <v>1</v>
      </c>
      <c r="B6556" s="4">
        <f t="shared" si="306"/>
        <v>-0.3718571701143138</v>
      </c>
      <c r="G6556" s="4">
        <v>70</v>
      </c>
      <c r="H6556" s="4">
        <f t="shared" si="307"/>
        <v>13.414056987891843</v>
      </c>
      <c r="M6556" s="6">
        <v>0.73399999999999999</v>
      </c>
      <c r="N6556" s="8">
        <f t="shared" si="308"/>
        <v>0.64564291621536363</v>
      </c>
    </row>
    <row r="6557" spans="1:14" x14ac:dyDescent="0.35">
      <c r="A6557" s="4">
        <v>5</v>
      </c>
      <c r="B6557" s="4">
        <f t="shared" si="306"/>
        <v>4.7396761401866345E-7</v>
      </c>
      <c r="G6557" s="4">
        <v>46</v>
      </c>
      <c r="H6557" s="4">
        <f t="shared" si="307"/>
        <v>3.8066199736835009</v>
      </c>
      <c r="M6557" s="6">
        <v>0.71499999999999997</v>
      </c>
      <c r="N6557" s="8">
        <f t="shared" si="308"/>
        <v>0.39552061718997772</v>
      </c>
    </row>
    <row r="6558" spans="1:14" x14ac:dyDescent="0.35">
      <c r="A6558" s="4">
        <v>2</v>
      </c>
      <c r="B6558" s="4">
        <f t="shared" si="306"/>
        <v>-0.15518246266652197</v>
      </c>
      <c r="G6558" s="4">
        <v>38</v>
      </c>
      <c r="H6558" s="4">
        <f t="shared" si="307"/>
        <v>2.1459362537597708</v>
      </c>
      <c r="M6558" s="6">
        <v>0.65500000000000003</v>
      </c>
      <c r="N6558" s="8">
        <f t="shared" si="308"/>
        <v>3.3610187718258848E-2</v>
      </c>
    </row>
    <row r="6559" spans="1:14" x14ac:dyDescent="0.35">
      <c r="A6559" s="4">
        <v>6</v>
      </c>
      <c r="B6559" s="4">
        <f t="shared" si="306"/>
        <v>6.8073778701327808E-3</v>
      </c>
      <c r="G6559" s="4">
        <v>60</v>
      </c>
      <c r="H6559" s="4">
        <f t="shared" si="307"/>
        <v>8.4473361789639636</v>
      </c>
      <c r="M6559" s="6">
        <v>0.55900000000000005</v>
      </c>
      <c r="N6559" s="8">
        <f t="shared" si="308"/>
        <v>-3.7731989303156077E-2</v>
      </c>
    </row>
    <row r="6560" spans="1:14" x14ac:dyDescent="0.35">
      <c r="A6560" s="4">
        <v>3</v>
      </c>
      <c r="B6560" s="4">
        <f t="shared" si="306"/>
        <v>-4.4986550222447359E-2</v>
      </c>
      <c r="G6560" s="4">
        <v>76</v>
      </c>
      <c r="H6560" s="4">
        <f t="shared" si="307"/>
        <v>17.167490030078167</v>
      </c>
      <c r="M6560" s="6">
        <v>0.52100000000000002</v>
      </c>
      <c r="N6560" s="8">
        <f t="shared" si="308"/>
        <v>-0.21161556116650754</v>
      </c>
    </row>
    <row r="6561" spans="1:14" x14ac:dyDescent="0.35">
      <c r="A6561" s="4">
        <v>4</v>
      </c>
      <c r="B6561" s="4">
        <f t="shared" si="306"/>
        <v>-5.2615367038240336E-3</v>
      </c>
      <c r="G6561" s="4">
        <v>78</v>
      </c>
      <c r="H6561" s="4">
        <f t="shared" si="307"/>
        <v>18.558797585183829</v>
      </c>
      <c r="M6561" s="6">
        <v>0.42</v>
      </c>
      <c r="N6561" s="8">
        <f t="shared" si="308"/>
        <v>-2.1382802304718473</v>
      </c>
    </row>
    <row r="6562" spans="1:14" x14ac:dyDescent="0.35">
      <c r="A6562" s="4">
        <v>1</v>
      </c>
      <c r="B6562" s="4">
        <f t="shared" si="306"/>
        <v>-0.3718571701143138</v>
      </c>
      <c r="G6562" s="4">
        <v>68</v>
      </c>
      <c r="H6562" s="4">
        <f t="shared" si="307"/>
        <v>12.296818562148129</v>
      </c>
      <c r="M6562" s="6">
        <v>0.504</v>
      </c>
      <c r="N6562" s="8">
        <f t="shared" si="308"/>
        <v>-0.36163697114717813</v>
      </c>
    </row>
    <row r="6563" spans="1:14" x14ac:dyDescent="0.35">
      <c r="A6563" s="4">
        <v>1</v>
      </c>
      <c r="B6563" s="4">
        <f t="shared" si="306"/>
        <v>-0.3718571701143138</v>
      </c>
      <c r="G6563" s="4">
        <v>57</v>
      </c>
      <c r="H6563" s="4">
        <f t="shared" si="307"/>
        <v>7.2425348564392262</v>
      </c>
      <c r="M6563" s="6">
        <v>0.55800000000000005</v>
      </c>
      <c r="N6563" s="8">
        <f t="shared" si="308"/>
        <v>-4.0093248970166619E-2</v>
      </c>
    </row>
    <row r="6564" spans="1:14" x14ac:dyDescent="0.35">
      <c r="A6564" s="4">
        <v>1</v>
      </c>
      <c r="B6564" s="4">
        <f t="shared" si="306"/>
        <v>-0.3718571701143138</v>
      </c>
      <c r="G6564" s="4">
        <v>24</v>
      </c>
      <c r="H6564" s="4">
        <f t="shared" si="307"/>
        <v>0.54062951545369364</v>
      </c>
      <c r="M6564" s="6">
        <v>0.81699999999999995</v>
      </c>
      <c r="N6564" s="8">
        <f t="shared" si="308"/>
        <v>2.9445103097680749</v>
      </c>
    </row>
    <row r="6565" spans="1:14" x14ac:dyDescent="0.35">
      <c r="A6565" s="4">
        <v>5</v>
      </c>
      <c r="B6565" s="4">
        <f t="shared" si="306"/>
        <v>4.7396761401866345E-7</v>
      </c>
      <c r="G6565" s="4">
        <v>65</v>
      </c>
      <c r="H6565" s="4">
        <f t="shared" si="307"/>
        <v>10.740044898833231</v>
      </c>
      <c r="M6565" s="6">
        <v>0.54100000000000004</v>
      </c>
      <c r="N6565" s="8">
        <f t="shared" si="308"/>
        <v>-9.6578412957659648E-2</v>
      </c>
    </row>
    <row r="6566" spans="1:14" x14ac:dyDescent="0.35">
      <c r="A6566" s="4">
        <v>8</v>
      </c>
      <c r="B6566" s="4">
        <f t="shared" si="306"/>
        <v>0.16908744968147643</v>
      </c>
      <c r="G6566" s="4">
        <v>0</v>
      </c>
      <c r="H6566" s="4">
        <f t="shared" si="307"/>
        <v>0</v>
      </c>
      <c r="M6566" s="6">
        <v>0.59799999999999998</v>
      </c>
      <c r="N6566" s="8">
        <f t="shared" si="308"/>
        <v>-3.1502279422650762E-4</v>
      </c>
    </row>
    <row r="6567" spans="1:14" x14ac:dyDescent="0.35">
      <c r="A6567" s="4">
        <v>2</v>
      </c>
      <c r="B6567" s="4">
        <f t="shared" si="306"/>
        <v>-0.15518246266652197</v>
      </c>
      <c r="G6567" s="4">
        <v>64</v>
      </c>
      <c r="H6567" s="4">
        <f t="shared" si="307"/>
        <v>10.251937478233007</v>
      </c>
      <c r="M6567" s="6">
        <v>0.45600000000000002</v>
      </c>
      <c r="N6567" s="8">
        <f t="shared" si="308"/>
        <v>-1.1297938354678785</v>
      </c>
    </row>
    <row r="6568" spans="1:14" x14ac:dyDescent="0.35">
      <c r="A6568" s="4">
        <v>7</v>
      </c>
      <c r="B6568" s="4">
        <f t="shared" si="306"/>
        <v>5.1167071081998236E-2</v>
      </c>
      <c r="G6568" s="4">
        <v>23</v>
      </c>
      <c r="H6568" s="4">
        <f t="shared" si="307"/>
        <v>0.47582749671043761</v>
      </c>
      <c r="M6568" s="6">
        <v>0.64</v>
      </c>
      <c r="N6568" s="8">
        <f t="shared" si="308"/>
        <v>1.0631531650546736E-2</v>
      </c>
    </row>
    <row r="6569" spans="1:14" x14ac:dyDescent="0.35">
      <c r="A6569" s="4">
        <v>3</v>
      </c>
      <c r="B6569" s="4">
        <f t="shared" si="306"/>
        <v>-4.4986550222447359E-2</v>
      </c>
      <c r="G6569" s="4">
        <v>81</v>
      </c>
      <c r="H6569" s="4">
        <f t="shared" si="307"/>
        <v>20.783614751318456</v>
      </c>
      <c r="M6569" s="6">
        <v>0.86699999999999999</v>
      </c>
      <c r="N6569" s="8">
        <f t="shared" si="308"/>
        <v>5.6025232223043426</v>
      </c>
    </row>
    <row r="6570" spans="1:14" x14ac:dyDescent="0.35">
      <c r="A6570" s="4">
        <v>3</v>
      </c>
      <c r="B6570" s="4">
        <f t="shared" si="306"/>
        <v>-4.4986550222447359E-2</v>
      </c>
      <c r="G6570" s="4">
        <v>0</v>
      </c>
      <c r="H6570" s="4">
        <f t="shared" si="307"/>
        <v>0</v>
      </c>
      <c r="M6570" s="6">
        <v>0.86799999999999999</v>
      </c>
      <c r="N6570" s="8">
        <f t="shared" si="308"/>
        <v>5.6676493410186835</v>
      </c>
    </row>
    <row r="6571" spans="1:14" x14ac:dyDescent="0.35">
      <c r="A6571" s="4">
        <v>3</v>
      </c>
      <c r="B6571" s="4">
        <f t="shared" si="306"/>
        <v>-4.4986550222447359E-2</v>
      </c>
      <c r="G6571" s="4">
        <v>34</v>
      </c>
      <c r="H6571" s="4">
        <f t="shared" si="307"/>
        <v>1.5371023202685161</v>
      </c>
      <c r="M6571" s="6">
        <v>0.53200000000000003</v>
      </c>
      <c r="N6571" s="8">
        <f t="shared" si="308"/>
        <v>-0.141016065682953</v>
      </c>
    </row>
    <row r="6572" spans="1:14" x14ac:dyDescent="0.35">
      <c r="A6572" s="4">
        <v>5</v>
      </c>
      <c r="B6572" s="4">
        <f t="shared" si="306"/>
        <v>4.7396761401866345E-7</v>
      </c>
      <c r="G6572" s="4">
        <v>0</v>
      </c>
      <c r="H6572" s="4">
        <f t="shared" si="307"/>
        <v>0</v>
      </c>
      <c r="M6572" s="6">
        <v>0.51300000000000001</v>
      </c>
      <c r="N6572" s="8">
        <f t="shared" si="308"/>
        <v>-0.27558458324000273</v>
      </c>
    </row>
    <row r="6573" spans="1:14" x14ac:dyDescent="0.35">
      <c r="A6573" s="4">
        <v>3</v>
      </c>
      <c r="B6573" s="4">
        <f t="shared" si="306"/>
        <v>-4.4986550222447359E-2</v>
      </c>
      <c r="G6573" s="4">
        <v>42</v>
      </c>
      <c r="H6573" s="4">
        <f t="shared" si="307"/>
        <v>2.8974363093846387</v>
      </c>
      <c r="M6573" s="6">
        <v>0.42699999999999999</v>
      </c>
      <c r="N6573" s="8">
        <f t="shared" si="308"/>
        <v>-1.9081247863805557</v>
      </c>
    </row>
    <row r="6574" spans="1:14" x14ac:dyDescent="0.35">
      <c r="A6574" s="4">
        <v>3</v>
      </c>
      <c r="B6574" s="4">
        <f t="shared" si="306"/>
        <v>-4.4986550222447359E-2</v>
      </c>
      <c r="G6574" s="4">
        <v>70</v>
      </c>
      <c r="H6574" s="4">
        <f t="shared" si="307"/>
        <v>13.414056987891843</v>
      </c>
      <c r="M6574" s="6">
        <v>0.433</v>
      </c>
      <c r="N6574" s="8">
        <f t="shared" si="308"/>
        <v>-1.7245141227320377</v>
      </c>
    </row>
    <row r="6575" spans="1:14" x14ac:dyDescent="0.35">
      <c r="A6575" s="4">
        <v>3</v>
      </c>
      <c r="B6575" s="4">
        <f t="shared" si="306"/>
        <v>-4.4986550222447359E-2</v>
      </c>
      <c r="G6575" s="4">
        <v>0</v>
      </c>
      <c r="H6575" s="4">
        <f t="shared" si="307"/>
        <v>0</v>
      </c>
      <c r="M6575" s="6">
        <v>0.443</v>
      </c>
      <c r="N6575" s="8">
        <f t="shared" si="308"/>
        <v>-1.4453423537559078</v>
      </c>
    </row>
    <row r="6576" spans="1:14" x14ac:dyDescent="0.35">
      <c r="A6576" s="4">
        <v>1</v>
      </c>
      <c r="B6576" s="4">
        <f t="shared" si="306"/>
        <v>-0.3718571701143138</v>
      </c>
      <c r="G6576" s="4">
        <v>0</v>
      </c>
      <c r="H6576" s="4">
        <f t="shared" si="307"/>
        <v>0</v>
      </c>
      <c r="M6576" s="6">
        <v>0.43099999999999999</v>
      </c>
      <c r="N6576" s="8">
        <f t="shared" si="308"/>
        <v>-1.7843444470890499</v>
      </c>
    </row>
    <row r="6577" spans="1:14" x14ac:dyDescent="0.35">
      <c r="A6577" s="4">
        <v>1</v>
      </c>
      <c r="B6577" s="4">
        <f t="shared" si="306"/>
        <v>-0.3718571701143138</v>
      </c>
      <c r="G6577" s="4">
        <v>74</v>
      </c>
      <c r="H6577" s="4">
        <f t="shared" si="307"/>
        <v>15.847515536039316</v>
      </c>
      <c r="M6577" s="6">
        <v>0.60399999999999998</v>
      </c>
      <c r="N6577" s="8">
        <f t="shared" si="308"/>
        <v>-1.9486468740160445E-5</v>
      </c>
    </row>
    <row r="6578" spans="1:14" x14ac:dyDescent="0.35">
      <c r="A6578" s="4">
        <v>1</v>
      </c>
      <c r="B6578" s="4">
        <f t="shared" si="306"/>
        <v>-0.3718571701143138</v>
      </c>
      <c r="G6578" s="4">
        <v>59</v>
      </c>
      <c r="H6578" s="4">
        <f t="shared" si="307"/>
        <v>8.0319697087937048</v>
      </c>
      <c r="M6578" s="6">
        <v>0.54500000000000004</v>
      </c>
      <c r="N6578" s="8">
        <f t="shared" si="308"/>
        <v>-8.027586438603905E-2</v>
      </c>
    </row>
    <row r="6579" spans="1:14" x14ac:dyDescent="0.35">
      <c r="A6579" s="4">
        <v>1</v>
      </c>
      <c r="B6579" s="4">
        <f t="shared" si="306"/>
        <v>-0.3718571701143138</v>
      </c>
      <c r="G6579" s="4">
        <v>55</v>
      </c>
      <c r="H6579" s="4">
        <f t="shared" si="307"/>
        <v>6.5065997998848584</v>
      </c>
      <c r="M6579" s="6">
        <v>0.84299999999999997</v>
      </c>
      <c r="N6579" s="8">
        <f t="shared" si="308"/>
        <v>4.1852973277814058</v>
      </c>
    </row>
    <row r="6580" spans="1:14" x14ac:dyDescent="0.35">
      <c r="A6580" s="4">
        <v>2</v>
      </c>
      <c r="B6580" s="4">
        <f t="shared" si="306"/>
        <v>-0.15518246266652197</v>
      </c>
      <c r="G6580" s="4">
        <v>63</v>
      </c>
      <c r="H6580" s="4">
        <f t="shared" si="307"/>
        <v>9.7788475441731553</v>
      </c>
      <c r="M6580" s="6">
        <v>0.85299999999999998</v>
      </c>
      <c r="N6580" s="8">
        <f t="shared" si="308"/>
        <v>4.7424644882568225</v>
      </c>
    </row>
    <row r="6581" spans="1:14" x14ac:dyDescent="0.35">
      <c r="A6581" s="4">
        <v>13</v>
      </c>
      <c r="B6581" s="4">
        <f t="shared" si="306"/>
        <v>3.1223759862323677</v>
      </c>
      <c r="G6581" s="4">
        <v>0</v>
      </c>
      <c r="H6581" s="4">
        <f t="shared" si="307"/>
        <v>0</v>
      </c>
      <c r="M6581" s="6">
        <v>0.56899999999999995</v>
      </c>
      <c r="N6581" s="8">
        <f t="shared" si="308"/>
        <v>-1.9002259129120399E-2</v>
      </c>
    </row>
    <row r="6582" spans="1:14" x14ac:dyDescent="0.35">
      <c r="A6582" s="4">
        <v>11</v>
      </c>
      <c r="B6582" s="4">
        <f t="shared" si="306"/>
        <v>1.3242916585882474</v>
      </c>
      <c r="G6582" s="4">
        <v>0</v>
      </c>
      <c r="H6582" s="4">
        <f t="shared" si="307"/>
        <v>0</v>
      </c>
      <c r="M6582" s="6">
        <v>0.45100000000000001</v>
      </c>
      <c r="N6582" s="8">
        <f t="shared" si="308"/>
        <v>-1.2450528618280252</v>
      </c>
    </row>
    <row r="6583" spans="1:14" x14ac:dyDescent="0.35">
      <c r="A6583" s="4">
        <v>1</v>
      </c>
      <c r="B6583" s="4">
        <f t="shared" si="306"/>
        <v>-0.3718571701143138</v>
      </c>
      <c r="G6583" s="4">
        <v>64</v>
      </c>
      <c r="H6583" s="4">
        <f t="shared" si="307"/>
        <v>10.251937478233007</v>
      </c>
      <c r="M6583" s="6">
        <v>0.53400000000000003</v>
      </c>
      <c r="N6583" s="8">
        <f t="shared" si="308"/>
        <v>-0.13016323658793552</v>
      </c>
    </row>
    <row r="6584" spans="1:14" x14ac:dyDescent="0.35">
      <c r="A6584" s="4">
        <v>2</v>
      </c>
      <c r="B6584" s="4">
        <f t="shared" si="306"/>
        <v>-0.15518246266652197</v>
      </c>
      <c r="G6584" s="4">
        <v>68</v>
      </c>
      <c r="H6584" s="4">
        <f t="shared" si="307"/>
        <v>12.296818562148129</v>
      </c>
      <c r="M6584" s="6">
        <v>0.73499999999999999</v>
      </c>
      <c r="N6584" s="8">
        <f t="shared" si="308"/>
        <v>0.66112844174168428</v>
      </c>
    </row>
    <row r="6585" spans="1:14" x14ac:dyDescent="0.35">
      <c r="A6585" s="4">
        <v>1</v>
      </c>
      <c r="B6585" s="4">
        <f t="shared" si="306"/>
        <v>-0.3718571701143138</v>
      </c>
      <c r="G6585" s="4">
        <v>62</v>
      </c>
      <c r="H6585" s="4">
        <f t="shared" si="307"/>
        <v>9.3205404484264971</v>
      </c>
      <c r="M6585" s="6">
        <v>0.75700000000000001</v>
      </c>
      <c r="N6585" s="8">
        <f t="shared" si="308"/>
        <v>1.0673833411055931</v>
      </c>
    </row>
    <row r="6586" spans="1:14" x14ac:dyDescent="0.35">
      <c r="A6586" s="4">
        <v>3</v>
      </c>
      <c r="B6586" s="4">
        <f t="shared" si="306"/>
        <v>-4.4986550222447359E-2</v>
      </c>
      <c r="G6586" s="4">
        <v>61</v>
      </c>
      <c r="H6586" s="4">
        <f t="shared" si="307"/>
        <v>8.8767815427658281</v>
      </c>
      <c r="M6586" s="6">
        <v>0.77700000000000002</v>
      </c>
      <c r="N6586" s="8">
        <f t="shared" si="308"/>
        <v>1.5572003152530338</v>
      </c>
    </row>
    <row r="6587" spans="1:14" x14ac:dyDescent="0.35">
      <c r="A6587" s="4">
        <v>5</v>
      </c>
      <c r="B6587" s="4">
        <f t="shared" si="306"/>
        <v>4.7396761401866345E-7</v>
      </c>
      <c r="G6587" s="4">
        <v>72</v>
      </c>
      <c r="H6587" s="4">
        <f t="shared" si="307"/>
        <v>14.596996917249726</v>
      </c>
      <c r="M6587" s="6">
        <v>0.8</v>
      </c>
      <c r="N6587" s="8">
        <f t="shared" si="308"/>
        <v>2.2830694004445364</v>
      </c>
    </row>
    <row r="6588" spans="1:14" x14ac:dyDescent="0.35">
      <c r="A6588" s="4">
        <v>2</v>
      </c>
      <c r="B6588" s="4">
        <f t="shared" si="306"/>
        <v>-0.15518246266652197</v>
      </c>
      <c r="G6588" s="4">
        <v>51</v>
      </c>
      <c r="H6588" s="4">
        <f t="shared" si="307"/>
        <v>5.1877203309062425</v>
      </c>
      <c r="M6588" s="6">
        <v>0.64900000000000002</v>
      </c>
      <c r="N6588" s="8">
        <f t="shared" si="308"/>
        <v>2.2327052024417076E-2</v>
      </c>
    </row>
    <row r="6589" spans="1:14" x14ac:dyDescent="0.35">
      <c r="A6589" s="4">
        <v>2</v>
      </c>
      <c r="B6589" s="4">
        <f t="shared" si="306"/>
        <v>-0.15518246266652197</v>
      </c>
      <c r="G6589" s="4">
        <v>0</v>
      </c>
      <c r="H6589" s="4">
        <f t="shared" si="307"/>
        <v>0</v>
      </c>
      <c r="M6589" s="6">
        <v>0.32500000000000001</v>
      </c>
      <c r="N6589" s="8">
        <f t="shared" si="308"/>
        <v>-7.2966611461901145</v>
      </c>
    </row>
    <row r="6590" spans="1:14" x14ac:dyDescent="0.35">
      <c r="A6590" s="4">
        <v>6</v>
      </c>
      <c r="B6590" s="4">
        <f t="shared" si="306"/>
        <v>6.8073778701327808E-3</v>
      </c>
      <c r="G6590" s="4">
        <v>79</v>
      </c>
      <c r="H6590" s="4">
        <f t="shared" si="307"/>
        <v>19.281787881204689</v>
      </c>
      <c r="M6590" s="6">
        <v>0.71499999999999997</v>
      </c>
      <c r="N6590" s="8">
        <f t="shared" si="308"/>
        <v>0.39552061718997772</v>
      </c>
    </row>
    <row r="6591" spans="1:14" x14ac:dyDescent="0.35">
      <c r="A6591" s="4">
        <v>3</v>
      </c>
      <c r="B6591" s="4">
        <f t="shared" si="306"/>
        <v>-4.4986550222447359E-2</v>
      </c>
      <c r="G6591" s="4">
        <v>75</v>
      </c>
      <c r="H6591" s="4">
        <f t="shared" si="307"/>
        <v>16.498703474538985</v>
      </c>
      <c r="M6591" s="6">
        <v>0.74399999999999999</v>
      </c>
      <c r="N6591" s="8">
        <f t="shared" si="308"/>
        <v>0.81178445395424748</v>
      </c>
    </row>
    <row r="6592" spans="1:14" x14ac:dyDescent="0.35">
      <c r="A6592" s="4">
        <v>1</v>
      </c>
      <c r="B6592" s="4">
        <f t="shared" si="306"/>
        <v>-0.3718571701143138</v>
      </c>
      <c r="G6592" s="4">
        <v>65</v>
      </c>
      <c r="H6592" s="4">
        <f t="shared" si="307"/>
        <v>10.740044898833231</v>
      </c>
      <c r="M6592" s="6">
        <v>0.88500000000000001</v>
      </c>
      <c r="N6592" s="8">
        <f t="shared" si="308"/>
        <v>6.8532926002945693</v>
      </c>
    </row>
    <row r="6593" spans="1:14" x14ac:dyDescent="0.35">
      <c r="A6593" s="4">
        <v>2</v>
      </c>
      <c r="B6593" s="4">
        <f t="shared" si="306"/>
        <v>-0.15518246266652197</v>
      </c>
      <c r="G6593" s="4">
        <v>0</v>
      </c>
      <c r="H6593" s="4">
        <f t="shared" si="307"/>
        <v>0</v>
      </c>
      <c r="M6593" s="6">
        <v>0.627</v>
      </c>
      <c r="N6593" s="8">
        <f t="shared" si="308"/>
        <v>2.2360457701387565E-3</v>
      </c>
    </row>
    <row r="6594" spans="1:14" x14ac:dyDescent="0.35">
      <c r="A6594" s="4">
        <v>1</v>
      </c>
      <c r="B6594" s="4">
        <f t="shared" ref="B6594:B6657" si="309">((A6594-E$3)/E$4)^3</f>
        <v>-0.3718571701143138</v>
      </c>
      <c r="G6594" s="4">
        <v>0</v>
      </c>
      <c r="H6594" s="4">
        <f t="shared" ref="H6594:H6657" si="310">((G6594-K$3)/K$4)^3</f>
        <v>0</v>
      </c>
      <c r="M6594" s="6">
        <v>0.61499999999999999</v>
      </c>
      <c r="N6594" s="8">
        <f t="shared" ref="N6594:N6657" si="311">((M6594-Q$3)/Q$4)^3</f>
        <v>1.1408527330985834E-4</v>
      </c>
    </row>
    <row r="6595" spans="1:14" x14ac:dyDescent="0.35">
      <c r="A6595" s="4">
        <v>1</v>
      </c>
      <c r="B6595" s="4">
        <f t="shared" si="309"/>
        <v>-0.3718571701143138</v>
      </c>
      <c r="G6595" s="4">
        <v>0</v>
      </c>
      <c r="H6595" s="4">
        <f t="shared" si="310"/>
        <v>0</v>
      </c>
      <c r="M6595" s="6">
        <v>0.78600000000000003</v>
      </c>
      <c r="N6595" s="8">
        <f t="shared" si="311"/>
        <v>1.8193459042526625</v>
      </c>
    </row>
    <row r="6596" spans="1:14" x14ac:dyDescent="0.35">
      <c r="A6596" s="4">
        <v>11</v>
      </c>
      <c r="B6596" s="4">
        <f t="shared" si="309"/>
        <v>1.3242916585882474</v>
      </c>
      <c r="G6596" s="4">
        <v>17</v>
      </c>
      <c r="H6596" s="4">
        <f t="shared" si="310"/>
        <v>0.19213779003356452</v>
      </c>
      <c r="M6596" s="6">
        <v>0.59299999999999997</v>
      </c>
      <c r="N6596" s="8">
        <f t="shared" si="311"/>
        <v>-1.0712220059962694E-3</v>
      </c>
    </row>
    <row r="6597" spans="1:14" x14ac:dyDescent="0.35">
      <c r="A6597" s="4">
        <v>12</v>
      </c>
      <c r="B6597" s="4">
        <f t="shared" si="309"/>
        <v>2.0965337395208357</v>
      </c>
      <c r="G6597" s="4">
        <v>44</v>
      </c>
      <c r="H6597" s="4">
        <f t="shared" si="310"/>
        <v>3.3313790975410469</v>
      </c>
      <c r="M6597" s="6">
        <v>0.64800000000000002</v>
      </c>
      <c r="N6597" s="8">
        <f t="shared" si="311"/>
        <v>2.0735714741941285E-2</v>
      </c>
    </row>
    <row r="6598" spans="1:14" x14ac:dyDescent="0.35">
      <c r="A6598" s="4">
        <v>10</v>
      </c>
      <c r="B6598" s="4">
        <f t="shared" si="309"/>
        <v>0.76964184735633479</v>
      </c>
      <c r="G6598" s="4">
        <v>23</v>
      </c>
      <c r="H6598" s="4">
        <f t="shared" si="310"/>
        <v>0.47582749671043761</v>
      </c>
      <c r="M6598" s="6">
        <v>0.64500000000000002</v>
      </c>
      <c r="N6598" s="8">
        <f t="shared" si="311"/>
        <v>1.641878667503462E-2</v>
      </c>
    </row>
    <row r="6599" spans="1:14" x14ac:dyDescent="0.35">
      <c r="A6599" s="4">
        <v>2</v>
      </c>
      <c r="B6599" s="4">
        <f t="shared" si="309"/>
        <v>-0.15518246266652197</v>
      </c>
      <c r="G6599" s="4">
        <v>0</v>
      </c>
      <c r="H6599" s="4">
        <f t="shared" si="310"/>
        <v>0</v>
      </c>
      <c r="M6599" s="6">
        <v>0.61099999999999999</v>
      </c>
      <c r="N6599" s="8">
        <f t="shared" si="311"/>
        <v>9.3650376932530659E-6</v>
      </c>
    </row>
    <row r="6600" spans="1:14" x14ac:dyDescent="0.35">
      <c r="A6600" s="4">
        <v>8</v>
      </c>
      <c r="B6600" s="4">
        <f t="shared" si="309"/>
        <v>0.16908744968147643</v>
      </c>
      <c r="G6600" s="4">
        <v>21</v>
      </c>
      <c r="H6600" s="4">
        <f t="shared" si="310"/>
        <v>0.36217953867307984</v>
      </c>
      <c r="M6600" s="6">
        <v>0.499</v>
      </c>
      <c r="N6600" s="8">
        <f t="shared" si="311"/>
        <v>-0.41638516373347717</v>
      </c>
    </row>
    <row r="6601" spans="1:14" x14ac:dyDescent="0.35">
      <c r="A6601" s="4">
        <v>2</v>
      </c>
      <c r="B6601" s="4">
        <f t="shared" si="309"/>
        <v>-0.15518246266652197</v>
      </c>
      <c r="G6601" s="4">
        <v>0</v>
      </c>
      <c r="H6601" s="4">
        <f t="shared" si="310"/>
        <v>0</v>
      </c>
      <c r="M6601" s="6">
        <v>0.61399999999999999</v>
      </c>
      <c r="N6601" s="8">
        <f t="shared" si="311"/>
        <v>7.222365678113557E-5</v>
      </c>
    </row>
    <row r="6602" spans="1:14" x14ac:dyDescent="0.35">
      <c r="A6602" s="4">
        <v>3</v>
      </c>
      <c r="B6602" s="4">
        <f t="shared" si="309"/>
        <v>-4.4986550222447359E-2</v>
      </c>
      <c r="G6602" s="4">
        <v>0</v>
      </c>
      <c r="H6602" s="4">
        <f t="shared" si="310"/>
        <v>0</v>
      </c>
      <c r="M6602" s="6">
        <v>0.371</v>
      </c>
      <c r="N6602" s="8">
        <f t="shared" si="311"/>
        <v>-4.2849243258224643</v>
      </c>
    </row>
    <row r="6603" spans="1:14" x14ac:dyDescent="0.35">
      <c r="A6603" s="4">
        <v>1</v>
      </c>
      <c r="B6603" s="4">
        <f t="shared" si="309"/>
        <v>-0.3718571701143138</v>
      </c>
      <c r="G6603" s="4">
        <v>0</v>
      </c>
      <c r="H6603" s="4">
        <f t="shared" si="310"/>
        <v>0</v>
      </c>
      <c r="M6603" s="6">
        <v>0.38400000000000001</v>
      </c>
      <c r="N6603" s="8">
        <f t="shared" si="311"/>
        <v>-3.6175816211274907</v>
      </c>
    </row>
    <row r="6604" spans="1:14" x14ac:dyDescent="0.35">
      <c r="A6604" s="4">
        <v>3</v>
      </c>
      <c r="B6604" s="4">
        <f t="shared" si="309"/>
        <v>-4.4986550222447359E-2</v>
      </c>
      <c r="G6604" s="4">
        <v>76</v>
      </c>
      <c r="H6604" s="4">
        <f t="shared" si="310"/>
        <v>17.167490030078167</v>
      </c>
      <c r="M6604" s="6">
        <v>0.60699999999999998</v>
      </c>
      <c r="N6604" s="8">
        <f t="shared" si="311"/>
        <v>-2.5525908235393989E-7</v>
      </c>
    </row>
    <row r="6605" spans="1:14" x14ac:dyDescent="0.35">
      <c r="A6605" s="4">
        <v>8</v>
      </c>
      <c r="B6605" s="4">
        <f t="shared" si="309"/>
        <v>0.16908744968147643</v>
      </c>
      <c r="G6605" s="4">
        <v>81</v>
      </c>
      <c r="H6605" s="4">
        <f t="shared" si="310"/>
        <v>20.783614751318456</v>
      </c>
      <c r="M6605" s="6">
        <v>0.76500000000000001</v>
      </c>
      <c r="N6605" s="8">
        <f t="shared" si="311"/>
        <v>1.248611449119776</v>
      </c>
    </row>
    <row r="6606" spans="1:14" x14ac:dyDescent="0.35">
      <c r="A6606" s="4">
        <v>5</v>
      </c>
      <c r="B6606" s="4">
        <f t="shared" si="309"/>
        <v>4.7396761401866345E-7</v>
      </c>
      <c r="G6606" s="4">
        <v>0</v>
      </c>
      <c r="H6606" s="4">
        <f t="shared" si="310"/>
        <v>0</v>
      </c>
      <c r="M6606" s="6">
        <v>0.33600000000000002</v>
      </c>
      <c r="N6606" s="8">
        <f t="shared" si="311"/>
        <v>-6.4782495772334112</v>
      </c>
    </row>
    <row r="6607" spans="1:14" x14ac:dyDescent="0.35">
      <c r="A6607" s="4">
        <v>11</v>
      </c>
      <c r="B6607" s="4">
        <f t="shared" si="309"/>
        <v>1.3242916585882474</v>
      </c>
      <c r="G6607" s="4">
        <v>40</v>
      </c>
      <c r="H6607" s="4">
        <f t="shared" si="310"/>
        <v>2.5029144233967302</v>
      </c>
      <c r="M6607" s="6">
        <v>0.59599999999999997</v>
      </c>
      <c r="N6607" s="8">
        <f t="shared" si="311"/>
        <v>-5.4640995618753364E-4</v>
      </c>
    </row>
    <row r="6608" spans="1:14" x14ac:dyDescent="0.35">
      <c r="A6608" s="4">
        <v>2</v>
      </c>
      <c r="B6608" s="4">
        <f t="shared" si="309"/>
        <v>-0.15518246266652197</v>
      </c>
      <c r="G6608" s="4">
        <v>74</v>
      </c>
      <c r="H6608" s="4">
        <f t="shared" si="310"/>
        <v>15.847515536039316</v>
      </c>
      <c r="M6608" s="6">
        <v>0.746</v>
      </c>
      <c r="N6608" s="8">
        <f t="shared" si="311"/>
        <v>0.84810749433966004</v>
      </c>
    </row>
    <row r="6609" spans="1:14" x14ac:dyDescent="0.35">
      <c r="A6609" s="4">
        <v>1</v>
      </c>
      <c r="B6609" s="4">
        <f t="shared" si="309"/>
        <v>-0.3718571701143138</v>
      </c>
      <c r="G6609" s="4">
        <v>54</v>
      </c>
      <c r="H6609" s="4">
        <f t="shared" si="310"/>
        <v>6.158108074464729</v>
      </c>
      <c r="M6609" s="6">
        <v>0.81599999999999995</v>
      </c>
      <c r="N6609" s="8">
        <f t="shared" si="311"/>
        <v>2.9024614706225846</v>
      </c>
    </row>
    <row r="6610" spans="1:14" x14ac:dyDescent="0.35">
      <c r="A6610" s="4">
        <v>12</v>
      </c>
      <c r="B6610" s="4">
        <f t="shared" si="309"/>
        <v>2.0965337395208357</v>
      </c>
      <c r="G6610" s="4">
        <v>28</v>
      </c>
      <c r="H6610" s="4">
        <f t="shared" si="310"/>
        <v>0.85849964722507843</v>
      </c>
      <c r="M6610" s="6">
        <v>0.437</v>
      </c>
      <c r="N6610" s="8">
        <f t="shared" si="311"/>
        <v>-1.6088958395856836</v>
      </c>
    </row>
    <row r="6611" spans="1:14" x14ac:dyDescent="0.35">
      <c r="A6611" s="4">
        <v>7</v>
      </c>
      <c r="B6611" s="4">
        <f t="shared" si="309"/>
        <v>5.1167071081998236E-2</v>
      </c>
      <c r="G6611" s="4">
        <v>33</v>
      </c>
      <c r="H6611" s="4">
        <f t="shared" si="310"/>
        <v>1.4054255567751295</v>
      </c>
      <c r="M6611" s="6">
        <v>0.61299999999999999</v>
      </c>
      <c r="N6611" s="8">
        <f t="shared" si="311"/>
        <v>4.2105162165599082E-5</v>
      </c>
    </row>
    <row r="6612" spans="1:14" x14ac:dyDescent="0.35">
      <c r="A6612" s="4">
        <v>2</v>
      </c>
      <c r="B6612" s="4">
        <f t="shared" si="309"/>
        <v>-0.15518246266652197</v>
      </c>
      <c r="G6612" s="4">
        <v>59</v>
      </c>
      <c r="H6612" s="4">
        <f t="shared" si="310"/>
        <v>8.0319697087937048</v>
      </c>
      <c r="M6612" s="6">
        <v>0.64</v>
      </c>
      <c r="N6612" s="8">
        <f t="shared" si="311"/>
        <v>1.0631531650546736E-2</v>
      </c>
    </row>
    <row r="6613" spans="1:14" x14ac:dyDescent="0.35">
      <c r="A6613" s="4">
        <v>11</v>
      </c>
      <c r="B6613" s="4">
        <f t="shared" si="309"/>
        <v>1.3242916585882474</v>
      </c>
      <c r="G6613" s="4">
        <v>16</v>
      </c>
      <c r="H6613" s="4">
        <f t="shared" si="310"/>
        <v>0.16018652309739073</v>
      </c>
      <c r="M6613" s="6">
        <v>0.40200000000000002</v>
      </c>
      <c r="N6613" s="8">
        <f t="shared" si="311"/>
        <v>-2.8134420581281825</v>
      </c>
    </row>
    <row r="6614" spans="1:14" x14ac:dyDescent="0.35">
      <c r="A6614" s="4">
        <v>1</v>
      </c>
      <c r="B6614" s="4">
        <f t="shared" si="309"/>
        <v>-0.3718571701143138</v>
      </c>
      <c r="G6614" s="4">
        <v>28</v>
      </c>
      <c r="H6614" s="4">
        <f t="shared" si="310"/>
        <v>0.85849964722507843</v>
      </c>
      <c r="M6614" s="6">
        <v>0.59799999999999998</v>
      </c>
      <c r="N6614" s="8">
        <f t="shared" si="311"/>
        <v>-3.1502279422650762E-4</v>
      </c>
    </row>
    <row r="6615" spans="1:14" x14ac:dyDescent="0.35">
      <c r="A6615" s="4">
        <v>2</v>
      </c>
      <c r="B6615" s="4">
        <f t="shared" si="309"/>
        <v>-0.15518246266652197</v>
      </c>
      <c r="G6615" s="4">
        <v>42</v>
      </c>
      <c r="H6615" s="4">
        <f t="shared" si="310"/>
        <v>2.8974363093846387</v>
      </c>
      <c r="M6615" s="6">
        <v>0.70799999999999996</v>
      </c>
      <c r="N6615" s="8">
        <f t="shared" si="311"/>
        <v>0.32290993230847659</v>
      </c>
    </row>
    <row r="6616" spans="1:14" x14ac:dyDescent="0.35">
      <c r="A6616" s="4">
        <v>3</v>
      </c>
      <c r="B6616" s="4">
        <f t="shared" si="309"/>
        <v>-4.4986550222447359E-2</v>
      </c>
      <c r="G6616" s="4">
        <v>41</v>
      </c>
      <c r="H6616" s="4">
        <f t="shared" si="310"/>
        <v>2.6953650777332196</v>
      </c>
      <c r="M6616" s="6">
        <v>0.48</v>
      </c>
      <c r="N6616" s="8">
        <f t="shared" si="311"/>
        <v>-0.67449425295546106</v>
      </c>
    </row>
    <row r="6617" spans="1:14" x14ac:dyDescent="0.35">
      <c r="A6617" s="4">
        <v>10</v>
      </c>
      <c r="B6617" s="4">
        <f t="shared" si="309"/>
        <v>0.76964184735633479</v>
      </c>
      <c r="G6617" s="4">
        <v>24</v>
      </c>
      <c r="H6617" s="4">
        <f t="shared" si="310"/>
        <v>0.54062951545369364</v>
      </c>
      <c r="M6617" s="6">
        <v>0.70799999999999996</v>
      </c>
      <c r="N6617" s="8">
        <f t="shared" si="311"/>
        <v>0.32290993230847659</v>
      </c>
    </row>
    <row r="6618" spans="1:14" x14ac:dyDescent="0.35">
      <c r="A6618" s="4">
        <v>3</v>
      </c>
      <c r="B6618" s="4">
        <f t="shared" si="309"/>
        <v>-4.4986550222447359E-2</v>
      </c>
      <c r="G6618" s="4">
        <v>0</v>
      </c>
      <c r="H6618" s="4">
        <f t="shared" si="310"/>
        <v>0</v>
      </c>
      <c r="M6618" s="6">
        <v>0.68700000000000006</v>
      </c>
      <c r="N6618" s="8">
        <f t="shared" si="311"/>
        <v>0.15930195694659202</v>
      </c>
    </row>
    <row r="6619" spans="1:14" x14ac:dyDescent="0.35">
      <c r="A6619" s="4">
        <v>3</v>
      </c>
      <c r="B6619" s="4">
        <f t="shared" si="309"/>
        <v>-4.4986550222447359E-2</v>
      </c>
      <c r="G6619" s="4">
        <v>37</v>
      </c>
      <c r="H6619" s="4">
        <f t="shared" si="310"/>
        <v>1.9809394420049145</v>
      </c>
      <c r="M6619" s="6">
        <v>0.42799999999999999</v>
      </c>
      <c r="N6619" s="8">
        <f t="shared" si="311"/>
        <v>-1.8766599074223815</v>
      </c>
    </row>
    <row r="6620" spans="1:14" x14ac:dyDescent="0.35">
      <c r="A6620" s="4">
        <v>2</v>
      </c>
      <c r="B6620" s="4">
        <f t="shared" si="309"/>
        <v>-0.15518246266652197</v>
      </c>
      <c r="G6620" s="4">
        <v>55</v>
      </c>
      <c r="H6620" s="4">
        <f t="shared" si="310"/>
        <v>6.5065997998848584</v>
      </c>
      <c r="M6620" s="6">
        <v>0.42299999999999999</v>
      </c>
      <c r="N6620" s="8">
        <f t="shared" si="311"/>
        <v>-2.0375011464551127</v>
      </c>
    </row>
    <row r="6621" spans="1:14" x14ac:dyDescent="0.35">
      <c r="A6621" s="4">
        <v>1</v>
      </c>
      <c r="B6621" s="4">
        <f t="shared" si="309"/>
        <v>-0.3718571701143138</v>
      </c>
      <c r="G6621" s="4">
        <v>76</v>
      </c>
      <c r="H6621" s="4">
        <f t="shared" si="310"/>
        <v>17.167490030078167</v>
      </c>
      <c r="M6621" s="6">
        <v>0.70099999999999996</v>
      </c>
      <c r="N6621" s="8">
        <f t="shared" si="311"/>
        <v>0.25977863528014927</v>
      </c>
    </row>
    <row r="6622" spans="1:14" x14ac:dyDescent="0.35">
      <c r="A6622" s="4">
        <v>3</v>
      </c>
      <c r="B6622" s="4">
        <f t="shared" si="309"/>
        <v>-4.4986550222447359E-2</v>
      </c>
      <c r="G6622" s="4">
        <v>69</v>
      </c>
      <c r="H6622" s="4">
        <f t="shared" si="310"/>
        <v>12.847342411181817</v>
      </c>
      <c r="M6622" s="6">
        <v>0.64600000000000002</v>
      </c>
      <c r="N6622" s="8">
        <f t="shared" si="311"/>
        <v>1.7783515192495259E-2</v>
      </c>
    </row>
    <row r="6623" spans="1:14" x14ac:dyDescent="0.35">
      <c r="A6623" s="4">
        <v>2</v>
      </c>
      <c r="B6623" s="4">
        <f t="shared" si="309"/>
        <v>-0.15518246266652197</v>
      </c>
      <c r="G6623" s="4">
        <v>17</v>
      </c>
      <c r="H6623" s="4">
        <f t="shared" si="310"/>
        <v>0.19213779003356452</v>
      </c>
      <c r="M6623" s="6">
        <v>0.49199999999999999</v>
      </c>
      <c r="N6623" s="8">
        <f t="shared" si="311"/>
        <v>-0.50193054467516229</v>
      </c>
    </row>
    <row r="6624" spans="1:14" x14ac:dyDescent="0.35">
      <c r="A6624" s="4">
        <v>11</v>
      </c>
      <c r="B6624" s="4">
        <f t="shared" si="309"/>
        <v>1.3242916585882474</v>
      </c>
      <c r="G6624" s="4">
        <v>23</v>
      </c>
      <c r="H6624" s="4">
        <f t="shared" si="310"/>
        <v>0.47582749671043761</v>
      </c>
      <c r="M6624" s="6">
        <v>0.39700000000000002</v>
      </c>
      <c r="N6624" s="8">
        <f t="shared" si="311"/>
        <v>-3.0233949071104225</v>
      </c>
    </row>
    <row r="6625" spans="1:14" x14ac:dyDescent="0.35">
      <c r="A6625" s="4">
        <v>6</v>
      </c>
      <c r="B6625" s="4">
        <f t="shared" si="309"/>
        <v>6.8073778701327808E-3</v>
      </c>
      <c r="G6625" s="4">
        <v>36</v>
      </c>
      <c r="H6625" s="4">
        <f t="shared" si="310"/>
        <v>1.8246246146562157</v>
      </c>
      <c r="M6625" s="6">
        <v>0.77100000000000002</v>
      </c>
      <c r="N6625" s="8">
        <f t="shared" si="311"/>
        <v>1.3972314940490098</v>
      </c>
    </row>
    <row r="6626" spans="1:14" x14ac:dyDescent="0.35">
      <c r="A6626" s="4">
        <v>1</v>
      </c>
      <c r="B6626" s="4">
        <f t="shared" si="309"/>
        <v>-0.3718571701143138</v>
      </c>
      <c r="G6626" s="4">
        <v>58</v>
      </c>
      <c r="H6626" s="4">
        <f t="shared" si="310"/>
        <v>7.6304474840278536</v>
      </c>
      <c r="M6626" s="6">
        <v>0.55900000000000005</v>
      </c>
      <c r="N6626" s="8">
        <f t="shared" si="311"/>
        <v>-3.7731989303156077E-2</v>
      </c>
    </row>
    <row r="6627" spans="1:14" x14ac:dyDescent="0.35">
      <c r="A6627" s="4">
        <v>5</v>
      </c>
      <c r="B6627" s="4">
        <f t="shared" si="309"/>
        <v>4.7396761401866345E-7</v>
      </c>
      <c r="G6627" s="4">
        <v>19</v>
      </c>
      <c r="H6627" s="4">
        <f t="shared" si="310"/>
        <v>0.26824203171997135</v>
      </c>
      <c r="M6627" s="6">
        <v>0.17899999999999999</v>
      </c>
      <c r="N6627" s="8">
        <f t="shared" si="311"/>
        <v>-25.424579954949902</v>
      </c>
    </row>
    <row r="6628" spans="1:14" x14ac:dyDescent="0.35">
      <c r="A6628" s="4">
        <v>15</v>
      </c>
      <c r="B6628" s="4">
        <f t="shared" si="309"/>
        <v>6.0788925613053229</v>
      </c>
      <c r="G6628" s="4">
        <v>9</v>
      </c>
      <c r="H6628" s="4">
        <f t="shared" si="310"/>
        <v>2.8509759604003371E-2</v>
      </c>
      <c r="M6628" s="6">
        <v>0.316</v>
      </c>
      <c r="N6628" s="8">
        <f t="shared" si="311"/>
        <v>-8.0153783308411057</v>
      </c>
    </row>
    <row r="6629" spans="1:14" x14ac:dyDescent="0.35">
      <c r="A6629" s="4">
        <v>2</v>
      </c>
      <c r="B6629" s="4">
        <f t="shared" si="309"/>
        <v>-0.15518246266652197</v>
      </c>
      <c r="G6629" s="4">
        <v>0</v>
      </c>
      <c r="H6629" s="4">
        <f t="shared" si="310"/>
        <v>0</v>
      </c>
      <c r="M6629" s="6">
        <v>0.66300000000000003</v>
      </c>
      <c r="N6629" s="8">
        <f t="shared" si="311"/>
        <v>5.3822609042671561E-2</v>
      </c>
    </row>
    <row r="6630" spans="1:14" x14ac:dyDescent="0.35">
      <c r="A6630" s="4">
        <v>1</v>
      </c>
      <c r="B6630" s="4">
        <f t="shared" si="309"/>
        <v>-0.3718571701143138</v>
      </c>
      <c r="G6630" s="4">
        <v>0</v>
      </c>
      <c r="H6630" s="4">
        <f t="shared" si="310"/>
        <v>0</v>
      </c>
      <c r="M6630" s="6">
        <v>0.70199999999999996</v>
      </c>
      <c r="N6630" s="8">
        <f t="shared" si="311"/>
        <v>0.2682421519417813</v>
      </c>
    </row>
    <row r="6631" spans="1:14" x14ac:dyDescent="0.35">
      <c r="A6631" s="4">
        <v>3</v>
      </c>
      <c r="B6631" s="4">
        <f t="shared" si="309"/>
        <v>-4.4986550222447359E-2</v>
      </c>
      <c r="G6631" s="4">
        <v>48</v>
      </c>
      <c r="H6631" s="4">
        <f t="shared" si="310"/>
        <v>4.3250361236295491</v>
      </c>
      <c r="M6631" s="6">
        <v>0.56899999999999995</v>
      </c>
      <c r="N6631" s="8">
        <f t="shared" si="311"/>
        <v>-1.9002259129120399E-2</v>
      </c>
    </row>
    <row r="6632" spans="1:14" x14ac:dyDescent="0.35">
      <c r="A6632" s="4">
        <v>2</v>
      </c>
      <c r="B6632" s="4">
        <f t="shared" si="309"/>
        <v>-0.15518246266652197</v>
      </c>
      <c r="G6632" s="4">
        <v>70</v>
      </c>
      <c r="H6632" s="4">
        <f t="shared" si="310"/>
        <v>13.414056987891843</v>
      </c>
      <c r="M6632" s="6">
        <v>0.72599999999999998</v>
      </c>
      <c r="N6632" s="8">
        <f t="shared" si="311"/>
        <v>0.53037018293237259</v>
      </c>
    </row>
    <row r="6633" spans="1:14" x14ac:dyDescent="0.35">
      <c r="A6633" s="4">
        <v>4</v>
      </c>
      <c r="B6633" s="4">
        <f t="shared" si="309"/>
        <v>-5.2615367038240336E-3</v>
      </c>
      <c r="G6633" s="4">
        <v>27</v>
      </c>
      <c r="H6633" s="4">
        <f t="shared" si="310"/>
        <v>0.76976350930809112</v>
      </c>
      <c r="M6633" s="6">
        <v>0.72</v>
      </c>
      <c r="N6633" s="8">
        <f t="shared" si="311"/>
        <v>0.45355639275080734</v>
      </c>
    </row>
    <row r="6634" spans="1:14" x14ac:dyDescent="0.35">
      <c r="A6634" s="4">
        <v>3</v>
      </c>
      <c r="B6634" s="4">
        <f t="shared" si="309"/>
        <v>-4.4986550222447359E-2</v>
      </c>
      <c r="G6634" s="4">
        <v>13</v>
      </c>
      <c r="H6634" s="4">
        <f t="shared" si="310"/>
        <v>8.592035919066586E-2</v>
      </c>
      <c r="M6634" s="6">
        <v>0.495</v>
      </c>
      <c r="N6634" s="8">
        <f t="shared" si="311"/>
        <v>-0.46396231211418826</v>
      </c>
    </row>
    <row r="6635" spans="1:14" x14ac:dyDescent="0.35">
      <c r="A6635" s="4">
        <v>1</v>
      </c>
      <c r="B6635" s="4">
        <f t="shared" si="309"/>
        <v>-0.3718571701143138</v>
      </c>
      <c r="G6635" s="4">
        <v>0</v>
      </c>
      <c r="H6635" s="4">
        <f t="shared" si="310"/>
        <v>0</v>
      </c>
      <c r="M6635" s="6">
        <v>0.36</v>
      </c>
      <c r="N6635" s="8">
        <f t="shared" si="311"/>
        <v>-4.9098856403539974</v>
      </c>
    </row>
    <row r="6636" spans="1:14" x14ac:dyDescent="0.35">
      <c r="A6636" s="4">
        <v>4</v>
      </c>
      <c r="B6636" s="4">
        <f t="shared" si="309"/>
        <v>-5.2615367038240336E-3</v>
      </c>
      <c r="G6636" s="4">
        <v>0</v>
      </c>
      <c r="H6636" s="4">
        <f t="shared" si="310"/>
        <v>0</v>
      </c>
      <c r="M6636" s="6">
        <v>0.56799999999999995</v>
      </c>
      <c r="N6636" s="8">
        <f t="shared" si="311"/>
        <v>-2.0504721766432792E-2</v>
      </c>
    </row>
    <row r="6637" spans="1:14" x14ac:dyDescent="0.35">
      <c r="A6637" s="4">
        <v>3</v>
      </c>
      <c r="B6637" s="4">
        <f t="shared" si="309"/>
        <v>-4.4986550222447359E-2</v>
      </c>
      <c r="G6637" s="4">
        <v>0</v>
      </c>
      <c r="H6637" s="4">
        <f t="shared" si="310"/>
        <v>0</v>
      </c>
      <c r="M6637" s="6">
        <v>0.65</v>
      </c>
      <c r="N6637" s="8">
        <f t="shared" si="311"/>
        <v>2.3997791812388321E-2</v>
      </c>
    </row>
    <row r="6638" spans="1:14" x14ac:dyDescent="0.35">
      <c r="A6638" s="4">
        <v>3</v>
      </c>
      <c r="B6638" s="4">
        <f t="shared" si="309"/>
        <v>-4.4986550222447359E-2</v>
      </c>
      <c r="G6638" s="4">
        <v>67</v>
      </c>
      <c r="H6638" s="4">
        <f t="shared" si="310"/>
        <v>11.762250792563604</v>
      </c>
      <c r="M6638" s="6">
        <v>0.63100000000000001</v>
      </c>
      <c r="N6638" s="8">
        <f t="shared" si="311"/>
        <v>3.9583659180524458E-3</v>
      </c>
    </row>
    <row r="6639" spans="1:14" x14ac:dyDescent="0.35">
      <c r="A6639" s="4">
        <v>7</v>
      </c>
      <c r="B6639" s="4">
        <f t="shared" si="309"/>
        <v>5.1167071081998236E-2</v>
      </c>
      <c r="G6639" s="4">
        <v>10</v>
      </c>
      <c r="H6639" s="4">
        <f t="shared" si="310"/>
        <v>3.9108037865573909E-2</v>
      </c>
      <c r="M6639" s="6">
        <v>0.441</v>
      </c>
      <c r="N6639" s="8">
        <f t="shared" si="311"/>
        <v>-1.4985642771831484</v>
      </c>
    </row>
    <row r="6640" spans="1:14" x14ac:dyDescent="0.35">
      <c r="A6640" s="4">
        <v>1</v>
      </c>
      <c r="B6640" s="4">
        <f t="shared" si="309"/>
        <v>-0.3718571701143138</v>
      </c>
      <c r="G6640" s="4">
        <v>84</v>
      </c>
      <c r="H6640" s="4">
        <f t="shared" si="310"/>
        <v>23.17949047507711</v>
      </c>
      <c r="M6640" s="6">
        <v>0.76800000000000002</v>
      </c>
      <c r="N6640" s="8">
        <f t="shared" si="311"/>
        <v>1.3215289717408549</v>
      </c>
    </row>
    <row r="6641" spans="1:14" x14ac:dyDescent="0.35">
      <c r="A6641" s="4">
        <v>6</v>
      </c>
      <c r="B6641" s="4">
        <f t="shared" si="309"/>
        <v>6.8073778701327808E-3</v>
      </c>
      <c r="G6641" s="4">
        <v>60</v>
      </c>
      <c r="H6641" s="4">
        <f t="shared" si="310"/>
        <v>8.4473361789639636</v>
      </c>
      <c r="M6641" s="6">
        <v>0.61499999999999999</v>
      </c>
      <c r="N6641" s="8">
        <f t="shared" si="311"/>
        <v>1.1408527330985834E-4</v>
      </c>
    </row>
    <row r="6642" spans="1:14" x14ac:dyDescent="0.35">
      <c r="A6642" s="4">
        <v>2</v>
      </c>
      <c r="B6642" s="4">
        <f t="shared" si="309"/>
        <v>-0.15518246266652197</v>
      </c>
      <c r="G6642" s="4">
        <v>33</v>
      </c>
      <c r="H6642" s="4">
        <f t="shared" si="310"/>
        <v>1.4054255567751295</v>
      </c>
      <c r="M6642" s="6">
        <v>0.48599999999999999</v>
      </c>
      <c r="N6642" s="8">
        <f t="shared" si="311"/>
        <v>-0.58396985444478977</v>
      </c>
    </row>
    <row r="6643" spans="1:14" x14ac:dyDescent="0.35">
      <c r="A6643" s="4">
        <v>17</v>
      </c>
      <c r="B6643" s="4">
        <f t="shared" si="309"/>
        <v>10.481904552433241</v>
      </c>
      <c r="G6643" s="4">
        <v>41</v>
      </c>
      <c r="H6643" s="4">
        <f t="shared" si="310"/>
        <v>2.6953650777332196</v>
      </c>
      <c r="M6643" s="6">
        <v>0.48</v>
      </c>
      <c r="N6643" s="8">
        <f t="shared" si="311"/>
        <v>-0.67449425295546106</v>
      </c>
    </row>
    <row r="6644" spans="1:14" x14ac:dyDescent="0.35">
      <c r="A6644" s="4">
        <v>3</v>
      </c>
      <c r="B6644" s="4">
        <f t="shared" si="309"/>
        <v>-4.4986550222447359E-2</v>
      </c>
      <c r="G6644" s="4">
        <v>0</v>
      </c>
      <c r="H6644" s="4">
        <f t="shared" si="310"/>
        <v>0</v>
      </c>
      <c r="M6644" s="6">
        <v>0.61699999999999999</v>
      </c>
      <c r="N6644" s="8">
        <f t="shared" si="311"/>
        <v>2.4077037308769441E-4</v>
      </c>
    </row>
    <row r="6645" spans="1:14" x14ac:dyDescent="0.35">
      <c r="A6645" s="4">
        <v>6</v>
      </c>
      <c r="B6645" s="4">
        <f t="shared" si="309"/>
        <v>6.8073778701327808E-3</v>
      </c>
      <c r="G6645" s="4">
        <v>45</v>
      </c>
      <c r="H6645" s="4">
        <f t="shared" si="310"/>
        <v>3.5637199505004213</v>
      </c>
      <c r="M6645" s="6">
        <v>0.29899999999999999</v>
      </c>
      <c r="N6645" s="8">
        <f t="shared" si="311"/>
        <v>-9.4988110227824638</v>
      </c>
    </row>
    <row r="6646" spans="1:14" x14ac:dyDescent="0.35">
      <c r="A6646" s="4">
        <v>3</v>
      </c>
      <c r="B6646" s="4">
        <f t="shared" si="309"/>
        <v>-4.4986550222447359E-2</v>
      </c>
      <c r="G6646" s="4">
        <v>60</v>
      </c>
      <c r="H6646" s="4">
        <f t="shared" si="310"/>
        <v>8.4473361789639636</v>
      </c>
      <c r="M6646" s="6">
        <v>0.46100000000000002</v>
      </c>
      <c r="N6646" s="8">
        <f t="shared" si="311"/>
        <v>-1.021877075778473</v>
      </c>
    </row>
    <row r="6647" spans="1:14" x14ac:dyDescent="0.35">
      <c r="A6647" s="4">
        <v>7</v>
      </c>
      <c r="B6647" s="4">
        <f t="shared" si="309"/>
        <v>5.1167071081998236E-2</v>
      </c>
      <c r="G6647" s="4">
        <v>81</v>
      </c>
      <c r="H6647" s="4">
        <f t="shared" si="310"/>
        <v>20.783614751318456</v>
      </c>
      <c r="M6647" s="6">
        <v>0.70399999999999996</v>
      </c>
      <c r="N6647" s="8">
        <f t="shared" si="311"/>
        <v>0.28571669282076478</v>
      </c>
    </row>
    <row r="6648" spans="1:14" x14ac:dyDescent="0.35">
      <c r="A6648" s="4">
        <v>6</v>
      </c>
      <c r="B6648" s="4">
        <f t="shared" si="309"/>
        <v>6.8073778701327808E-3</v>
      </c>
      <c r="G6648" s="4">
        <v>0</v>
      </c>
      <c r="H6648" s="4">
        <f t="shared" si="310"/>
        <v>0</v>
      </c>
      <c r="M6648" s="6">
        <v>0.35</v>
      </c>
      <c r="N6648" s="8">
        <f t="shared" si="311"/>
        <v>-5.5282880530333482</v>
      </c>
    </row>
    <row r="6649" spans="1:14" x14ac:dyDescent="0.35">
      <c r="A6649" s="4">
        <v>1</v>
      </c>
      <c r="B6649" s="4">
        <f t="shared" si="309"/>
        <v>-0.3718571701143138</v>
      </c>
      <c r="G6649" s="4">
        <v>57</v>
      </c>
      <c r="H6649" s="4">
        <f t="shared" si="310"/>
        <v>7.2425348564392262</v>
      </c>
      <c r="M6649" s="6">
        <v>0.54200000000000004</v>
      </c>
      <c r="N6649" s="8">
        <f t="shared" si="311"/>
        <v>-9.2313546096387047E-2</v>
      </c>
    </row>
    <row r="6650" spans="1:14" x14ac:dyDescent="0.35">
      <c r="A6650" s="4">
        <v>5</v>
      </c>
      <c r="B6650" s="4">
        <f t="shared" si="309"/>
        <v>4.7396761401866345E-7</v>
      </c>
      <c r="G6650" s="4">
        <v>55</v>
      </c>
      <c r="H6650" s="4">
        <f t="shared" si="310"/>
        <v>6.5065997998848584</v>
      </c>
      <c r="M6650" s="6">
        <v>0.76700000000000002</v>
      </c>
      <c r="N6650" s="8">
        <f t="shared" si="311"/>
        <v>1.2969162639578131</v>
      </c>
    </row>
    <row r="6651" spans="1:14" x14ac:dyDescent="0.35">
      <c r="A6651" s="4">
        <v>4</v>
      </c>
      <c r="B6651" s="4">
        <f t="shared" si="309"/>
        <v>-5.2615367038240336E-3</v>
      </c>
      <c r="G6651" s="4">
        <v>34</v>
      </c>
      <c r="H6651" s="4">
        <f t="shared" si="310"/>
        <v>1.5371023202685161</v>
      </c>
      <c r="M6651" s="6">
        <v>0.70699999999999996</v>
      </c>
      <c r="N6651" s="8">
        <f t="shared" si="311"/>
        <v>0.31332626990721746</v>
      </c>
    </row>
    <row r="6652" spans="1:14" x14ac:dyDescent="0.35">
      <c r="A6652" s="4">
        <v>1</v>
      </c>
      <c r="B6652" s="4">
        <f t="shared" si="309"/>
        <v>-0.3718571701143138</v>
      </c>
      <c r="G6652" s="4">
        <v>69</v>
      </c>
      <c r="H6652" s="4">
        <f t="shared" si="310"/>
        <v>12.847342411181817</v>
      </c>
      <c r="M6652" s="6">
        <v>0.67800000000000005</v>
      </c>
      <c r="N6652" s="8">
        <f t="shared" si="311"/>
        <v>0.11086441160228645</v>
      </c>
    </row>
    <row r="6653" spans="1:14" x14ac:dyDescent="0.35">
      <c r="A6653" s="4">
        <v>5</v>
      </c>
      <c r="B6653" s="4">
        <f t="shared" si="309"/>
        <v>4.7396761401866345E-7</v>
      </c>
      <c r="G6653" s="4">
        <v>49</v>
      </c>
      <c r="H6653" s="4">
        <f t="shared" si="310"/>
        <v>4.6010215468469022</v>
      </c>
      <c r="M6653" s="6">
        <v>0.66700000000000004</v>
      </c>
      <c r="N6653" s="8">
        <f t="shared" si="311"/>
        <v>6.6422149911312289E-2</v>
      </c>
    </row>
    <row r="6654" spans="1:14" x14ac:dyDescent="0.35">
      <c r="A6654" s="4">
        <v>2</v>
      </c>
      <c r="B6654" s="4">
        <f t="shared" si="309"/>
        <v>-0.15518246266652197</v>
      </c>
      <c r="G6654" s="4">
        <v>55</v>
      </c>
      <c r="H6654" s="4">
        <f t="shared" si="310"/>
        <v>6.5065997998848584</v>
      </c>
      <c r="M6654" s="6">
        <v>0.69099999999999995</v>
      </c>
      <c r="N6654" s="8">
        <f t="shared" si="311"/>
        <v>0.18472037900191562</v>
      </c>
    </row>
    <row r="6655" spans="1:14" x14ac:dyDescent="0.35">
      <c r="A6655" s="4">
        <v>3</v>
      </c>
      <c r="B6655" s="4">
        <f t="shared" si="309"/>
        <v>-4.4986550222447359E-2</v>
      </c>
      <c r="G6655" s="4">
        <v>0</v>
      </c>
      <c r="H6655" s="4">
        <f t="shared" si="310"/>
        <v>0</v>
      </c>
      <c r="M6655" s="6">
        <v>0.64100000000000001</v>
      </c>
      <c r="N6655" s="8">
        <f t="shared" si="311"/>
        <v>1.1657241397886296E-2</v>
      </c>
    </row>
    <row r="6656" spans="1:14" x14ac:dyDescent="0.35">
      <c r="A6656" s="4">
        <v>7</v>
      </c>
      <c r="B6656" s="4">
        <f t="shared" si="309"/>
        <v>5.1167071081998236E-2</v>
      </c>
      <c r="G6656" s="4">
        <v>0</v>
      </c>
      <c r="H6656" s="4">
        <f t="shared" si="310"/>
        <v>0</v>
      </c>
      <c r="M6656" s="6">
        <v>0.90400000000000003</v>
      </c>
      <c r="N6656" s="8">
        <f t="shared" si="311"/>
        <v>8.3620461160647857</v>
      </c>
    </row>
    <row r="6657" spans="1:14" x14ac:dyDescent="0.35">
      <c r="A6657" s="4">
        <v>7</v>
      </c>
      <c r="B6657" s="4">
        <f t="shared" si="309"/>
        <v>5.1167071081998236E-2</v>
      </c>
      <c r="G6657" s="4">
        <v>0</v>
      </c>
      <c r="H6657" s="4">
        <f t="shared" si="310"/>
        <v>0</v>
      </c>
      <c r="M6657" s="6">
        <v>0.90100000000000002</v>
      </c>
      <c r="N6657" s="8">
        <f t="shared" si="311"/>
        <v>8.1104257201432421</v>
      </c>
    </row>
    <row r="6658" spans="1:14" x14ac:dyDescent="0.35">
      <c r="A6658" s="4">
        <v>1</v>
      </c>
      <c r="B6658" s="4">
        <f t="shared" ref="B6658:B6721" si="312">((A6658-E$3)/E$4)^3</f>
        <v>-0.3718571701143138</v>
      </c>
      <c r="G6658" s="4">
        <v>70</v>
      </c>
      <c r="H6658" s="4">
        <f t="shared" ref="H6658:H6721" si="313">((G6658-K$3)/K$4)^3</f>
        <v>13.414056987891843</v>
      </c>
      <c r="M6658" s="6">
        <v>0.749</v>
      </c>
      <c r="N6658" s="8">
        <f t="shared" ref="N6658:N6721" si="314">((M6658-Q$3)/Q$4)^3</f>
        <v>0.90459875513799692</v>
      </c>
    </row>
    <row r="6659" spans="1:14" x14ac:dyDescent="0.35">
      <c r="A6659" s="4">
        <v>2</v>
      </c>
      <c r="B6659" s="4">
        <f t="shared" si="312"/>
        <v>-0.15518246266652197</v>
      </c>
      <c r="G6659" s="4">
        <v>7</v>
      </c>
      <c r="H6659" s="4">
        <f t="shared" si="313"/>
        <v>1.3414056987891851E-2</v>
      </c>
      <c r="M6659" s="6">
        <v>0.64700000000000002</v>
      </c>
      <c r="N6659" s="8">
        <f t="shared" si="314"/>
        <v>1.9221846839715746E-2</v>
      </c>
    </row>
    <row r="6660" spans="1:14" x14ac:dyDescent="0.35">
      <c r="A6660" s="4">
        <v>8</v>
      </c>
      <c r="B6660" s="4">
        <f t="shared" si="312"/>
        <v>0.16908744968147643</v>
      </c>
      <c r="G6660" s="4">
        <v>67</v>
      </c>
      <c r="H6660" s="4">
        <f t="shared" si="313"/>
        <v>11.762250792563604</v>
      </c>
      <c r="M6660" s="6">
        <v>0.38500000000000001</v>
      </c>
      <c r="N6660" s="8">
        <f t="shared" si="314"/>
        <v>-3.5693318242184437</v>
      </c>
    </row>
    <row r="6661" spans="1:14" x14ac:dyDescent="0.35">
      <c r="A6661" s="4">
        <v>4</v>
      </c>
      <c r="B6661" s="4">
        <f t="shared" si="312"/>
        <v>-5.2615367038240336E-3</v>
      </c>
      <c r="G6661" s="4">
        <v>32</v>
      </c>
      <c r="H6661" s="4">
        <f t="shared" si="313"/>
        <v>1.2814921847791259</v>
      </c>
      <c r="M6661" s="6">
        <v>0.68899999999999995</v>
      </c>
      <c r="N6661" s="8">
        <f t="shared" si="314"/>
        <v>0.17169771294364591</v>
      </c>
    </row>
    <row r="6662" spans="1:14" x14ac:dyDescent="0.35">
      <c r="A6662" s="4">
        <v>7</v>
      </c>
      <c r="B6662" s="4">
        <f t="shared" si="312"/>
        <v>5.1167071081998236E-2</v>
      </c>
      <c r="G6662" s="4">
        <v>58</v>
      </c>
      <c r="H6662" s="4">
        <f t="shared" si="313"/>
        <v>7.6304474840278536</v>
      </c>
      <c r="M6662" s="6">
        <v>0.59299999999999997</v>
      </c>
      <c r="N6662" s="8">
        <f t="shared" si="314"/>
        <v>-1.0712220059962694E-3</v>
      </c>
    </row>
    <row r="6663" spans="1:14" x14ac:dyDescent="0.35">
      <c r="A6663" s="4">
        <v>9</v>
      </c>
      <c r="B6663" s="4">
        <f t="shared" si="312"/>
        <v>0.39657640974683322</v>
      </c>
      <c r="G6663" s="4">
        <v>74</v>
      </c>
      <c r="H6663" s="4">
        <f t="shared" si="313"/>
        <v>15.847515536039316</v>
      </c>
      <c r="M6663" s="6">
        <v>0.60799999999999998</v>
      </c>
      <c r="N6663" s="8">
        <f t="shared" si="314"/>
        <v>1.3420343207660652E-10</v>
      </c>
    </row>
    <row r="6664" spans="1:14" x14ac:dyDescent="0.35">
      <c r="A6664" s="4">
        <v>1</v>
      </c>
      <c r="B6664" s="4">
        <f t="shared" si="312"/>
        <v>-0.3718571701143138</v>
      </c>
      <c r="G6664" s="4">
        <v>48</v>
      </c>
      <c r="H6664" s="4">
        <f t="shared" si="313"/>
        <v>4.3250361236295491</v>
      </c>
      <c r="M6664" s="6">
        <v>0.58699999999999997</v>
      </c>
      <c r="N6664" s="8">
        <f t="shared" si="314"/>
        <v>-2.9520582096112398E-3</v>
      </c>
    </row>
    <row r="6665" spans="1:14" x14ac:dyDescent="0.35">
      <c r="A6665" s="4">
        <v>7</v>
      </c>
      <c r="B6665" s="4">
        <f t="shared" si="312"/>
        <v>5.1167071081998236E-2</v>
      </c>
      <c r="G6665" s="4">
        <v>66</v>
      </c>
      <c r="H6665" s="4">
        <f t="shared" si="313"/>
        <v>11.243404454201036</v>
      </c>
      <c r="M6665" s="6">
        <v>0.52</v>
      </c>
      <c r="N6665" s="8">
        <f t="shared" si="314"/>
        <v>-0.21900325977000068</v>
      </c>
    </row>
    <row r="6666" spans="1:14" x14ac:dyDescent="0.35">
      <c r="A6666" s="4">
        <v>6</v>
      </c>
      <c r="B6666" s="4">
        <f t="shared" si="312"/>
        <v>6.8073778701327808E-3</v>
      </c>
      <c r="G6666" s="4">
        <v>62</v>
      </c>
      <c r="H6666" s="4">
        <f t="shared" si="313"/>
        <v>9.3205404484264971</v>
      </c>
      <c r="M6666" s="6">
        <v>0.54600000000000004</v>
      </c>
      <c r="N6666" s="8">
        <f t="shared" si="314"/>
        <v>-7.6509166356262343E-2</v>
      </c>
    </row>
    <row r="6667" spans="1:14" x14ac:dyDescent="0.35">
      <c r="A6667" s="4">
        <v>1</v>
      </c>
      <c r="B6667" s="4">
        <f t="shared" si="312"/>
        <v>-0.3718571701143138</v>
      </c>
      <c r="G6667" s="4">
        <v>0</v>
      </c>
      <c r="H6667" s="4">
        <f t="shared" si="313"/>
        <v>0</v>
      </c>
      <c r="M6667" s="6">
        <v>0.48699999999999999</v>
      </c>
      <c r="N6667" s="8">
        <f t="shared" si="314"/>
        <v>-0.56971867044009872</v>
      </c>
    </row>
    <row r="6668" spans="1:14" x14ac:dyDescent="0.35">
      <c r="A6668" s="4">
        <v>3</v>
      </c>
      <c r="B6668" s="4">
        <f t="shared" si="312"/>
        <v>-4.4986550222447359E-2</v>
      </c>
      <c r="G6668" s="4">
        <v>1</v>
      </c>
      <c r="H6668" s="4">
        <f t="shared" si="313"/>
        <v>3.9108037865573909E-5</v>
      </c>
      <c r="M6668" s="6">
        <v>0.64100000000000001</v>
      </c>
      <c r="N6668" s="8">
        <f t="shared" si="314"/>
        <v>1.1657241397886296E-2</v>
      </c>
    </row>
    <row r="6669" spans="1:14" x14ac:dyDescent="0.35">
      <c r="A6669" s="4">
        <v>9</v>
      </c>
      <c r="B6669" s="4">
        <f t="shared" si="312"/>
        <v>0.39657640974683322</v>
      </c>
      <c r="G6669" s="4">
        <v>0</v>
      </c>
      <c r="H6669" s="4">
        <f t="shared" si="313"/>
        <v>0</v>
      </c>
      <c r="M6669" s="6">
        <v>0.57899999999999996</v>
      </c>
      <c r="N6669" s="8">
        <f t="shared" si="314"/>
        <v>-7.7972803672016278E-3</v>
      </c>
    </row>
    <row r="6670" spans="1:14" x14ac:dyDescent="0.35">
      <c r="A6670" s="4">
        <v>10</v>
      </c>
      <c r="B6670" s="4">
        <f t="shared" si="312"/>
        <v>0.76964184735633479</v>
      </c>
      <c r="G6670" s="4">
        <v>73</v>
      </c>
      <c r="H6670" s="4">
        <f t="shared" si="313"/>
        <v>15.213691566351965</v>
      </c>
      <c r="M6670" s="6">
        <v>0.55900000000000005</v>
      </c>
      <c r="N6670" s="8">
        <f t="shared" si="314"/>
        <v>-3.7731989303156077E-2</v>
      </c>
    </row>
    <row r="6671" spans="1:14" x14ac:dyDescent="0.35">
      <c r="A6671" s="4">
        <v>1</v>
      </c>
      <c r="B6671" s="4">
        <f t="shared" si="312"/>
        <v>-0.3718571701143138</v>
      </c>
      <c r="G6671" s="4">
        <v>66</v>
      </c>
      <c r="H6671" s="4">
        <f t="shared" si="313"/>
        <v>11.243404454201036</v>
      </c>
      <c r="M6671" s="6">
        <v>0.49</v>
      </c>
      <c r="N6671" s="8">
        <f t="shared" si="314"/>
        <v>-0.52835996863041379</v>
      </c>
    </row>
    <row r="6672" spans="1:14" x14ac:dyDescent="0.35">
      <c r="A6672" s="4">
        <v>10</v>
      </c>
      <c r="B6672" s="4">
        <f t="shared" si="312"/>
        <v>0.76964184735633479</v>
      </c>
      <c r="G6672" s="4">
        <v>81</v>
      </c>
      <c r="H6672" s="4">
        <f t="shared" si="313"/>
        <v>20.783614751318456</v>
      </c>
      <c r="M6672" s="6">
        <v>0.52</v>
      </c>
      <c r="N6672" s="8">
        <f t="shared" si="314"/>
        <v>-0.21900325977000068</v>
      </c>
    </row>
    <row r="6673" spans="1:14" x14ac:dyDescent="0.35">
      <c r="A6673" s="4">
        <v>5</v>
      </c>
      <c r="B6673" s="4">
        <f t="shared" si="312"/>
        <v>4.7396761401866345E-7</v>
      </c>
      <c r="G6673" s="4">
        <v>77</v>
      </c>
      <c r="H6673" s="4">
        <f t="shared" si="313"/>
        <v>17.854109850884047</v>
      </c>
      <c r="M6673" s="6">
        <v>0.65</v>
      </c>
      <c r="N6673" s="8">
        <f t="shared" si="314"/>
        <v>2.3997791812388321E-2</v>
      </c>
    </row>
    <row r="6674" spans="1:14" x14ac:dyDescent="0.35">
      <c r="A6674" s="4">
        <v>3</v>
      </c>
      <c r="B6674" s="4">
        <f t="shared" si="312"/>
        <v>-4.4986550222447359E-2</v>
      </c>
      <c r="G6674" s="4">
        <v>71</v>
      </c>
      <c r="H6674" s="4">
        <f t="shared" si="313"/>
        <v>13.997196940505422</v>
      </c>
      <c r="M6674" s="6">
        <v>0.56799999999999995</v>
      </c>
      <c r="N6674" s="8">
        <f t="shared" si="314"/>
        <v>-2.0504721766432792E-2</v>
      </c>
    </row>
    <row r="6675" spans="1:14" x14ac:dyDescent="0.35">
      <c r="A6675" s="4">
        <v>1</v>
      </c>
      <c r="B6675" s="4">
        <f t="shared" si="312"/>
        <v>-0.3718571701143138</v>
      </c>
      <c r="G6675" s="4">
        <v>80</v>
      </c>
      <c r="H6675" s="4">
        <f t="shared" si="313"/>
        <v>20.023315387173842</v>
      </c>
      <c r="M6675" s="6">
        <v>0.66900000000000004</v>
      </c>
      <c r="N6675" s="8">
        <f t="shared" si="314"/>
        <v>7.3399380404107067E-2</v>
      </c>
    </row>
    <row r="6676" spans="1:14" x14ac:dyDescent="0.35">
      <c r="A6676" s="4">
        <v>12</v>
      </c>
      <c r="B6676" s="4">
        <f t="shared" si="312"/>
        <v>2.0965337395208357</v>
      </c>
      <c r="G6676" s="4">
        <v>69</v>
      </c>
      <c r="H6676" s="4">
        <f t="shared" si="313"/>
        <v>12.847342411181817</v>
      </c>
      <c r="M6676" s="6">
        <v>0.29399999999999998</v>
      </c>
      <c r="N6676" s="8">
        <f t="shared" si="314"/>
        <v>-9.9675349913204503</v>
      </c>
    </row>
    <row r="6677" spans="1:14" x14ac:dyDescent="0.35">
      <c r="A6677" s="4">
        <v>10</v>
      </c>
      <c r="B6677" s="4">
        <f t="shared" si="312"/>
        <v>0.76964184735633479</v>
      </c>
      <c r="G6677" s="4">
        <v>53</v>
      </c>
      <c r="H6677" s="4">
        <f t="shared" si="313"/>
        <v>5.8222873533130457</v>
      </c>
      <c r="M6677" s="6">
        <v>0.32700000000000001</v>
      </c>
      <c r="N6677" s="8">
        <f t="shared" si="314"/>
        <v>-7.1430120639624377</v>
      </c>
    </row>
    <row r="6678" spans="1:14" x14ac:dyDescent="0.35">
      <c r="A6678" s="4">
        <v>2</v>
      </c>
      <c r="B6678" s="4">
        <f t="shared" si="312"/>
        <v>-0.15518246266652197</v>
      </c>
      <c r="G6678" s="4">
        <v>0</v>
      </c>
      <c r="H6678" s="4">
        <f t="shared" si="313"/>
        <v>0</v>
      </c>
      <c r="M6678" s="6">
        <v>0.251</v>
      </c>
      <c r="N6678" s="8">
        <f t="shared" si="314"/>
        <v>-14.650107313115546</v>
      </c>
    </row>
    <row r="6679" spans="1:14" x14ac:dyDescent="0.35">
      <c r="A6679" s="4">
        <v>3</v>
      </c>
      <c r="B6679" s="4">
        <f t="shared" si="312"/>
        <v>-4.4986550222447359E-2</v>
      </c>
      <c r="G6679" s="4">
        <v>82</v>
      </c>
      <c r="H6679" s="4">
        <f t="shared" si="313"/>
        <v>21.562920621865757</v>
      </c>
      <c r="M6679" s="6">
        <v>0.378</v>
      </c>
      <c r="N6679" s="8">
        <f t="shared" si="314"/>
        <v>-3.9162384513395345</v>
      </c>
    </row>
    <row r="6680" spans="1:14" x14ac:dyDescent="0.35">
      <c r="A6680" s="4">
        <v>4</v>
      </c>
      <c r="B6680" s="4">
        <f t="shared" si="312"/>
        <v>-5.2615367038240336E-3</v>
      </c>
      <c r="G6680" s="4">
        <v>77</v>
      </c>
      <c r="H6680" s="4">
        <f t="shared" si="313"/>
        <v>17.854109850884047</v>
      </c>
      <c r="M6680" s="6">
        <v>0.32700000000000001</v>
      </c>
      <c r="N6680" s="8">
        <f t="shared" si="314"/>
        <v>-7.1430120639624377</v>
      </c>
    </row>
    <row r="6681" spans="1:14" x14ac:dyDescent="0.35">
      <c r="A6681" s="4">
        <v>8</v>
      </c>
      <c r="B6681" s="4">
        <f t="shared" si="312"/>
        <v>0.16908744968147643</v>
      </c>
      <c r="G6681" s="4">
        <v>43</v>
      </c>
      <c r="H6681" s="4">
        <f t="shared" si="313"/>
        <v>3.1093627665781836</v>
      </c>
      <c r="M6681" s="6">
        <v>0.58199999999999996</v>
      </c>
      <c r="N6681" s="8">
        <f t="shared" si="314"/>
        <v>-5.6141110398302604E-3</v>
      </c>
    </row>
    <row r="6682" spans="1:14" x14ac:dyDescent="0.35">
      <c r="A6682" s="4">
        <v>7</v>
      </c>
      <c r="B6682" s="4">
        <f t="shared" si="312"/>
        <v>5.1167071081998236E-2</v>
      </c>
      <c r="G6682" s="4">
        <v>42</v>
      </c>
      <c r="H6682" s="4">
        <f t="shared" si="313"/>
        <v>2.8974363093846387</v>
      </c>
      <c r="M6682" s="6">
        <v>0.61199999999999999</v>
      </c>
      <c r="N6682" s="8">
        <f t="shared" si="314"/>
        <v>2.1796664218040906E-5</v>
      </c>
    </row>
    <row r="6683" spans="1:14" x14ac:dyDescent="0.35">
      <c r="A6683" s="4">
        <v>10</v>
      </c>
      <c r="B6683" s="4">
        <f t="shared" si="312"/>
        <v>0.76964184735633479</v>
      </c>
      <c r="G6683" s="4">
        <v>45</v>
      </c>
      <c r="H6683" s="4">
        <f t="shared" si="313"/>
        <v>3.5637199505004213</v>
      </c>
      <c r="M6683" s="6">
        <v>0.44700000000000001</v>
      </c>
      <c r="N6683" s="8">
        <f t="shared" si="314"/>
        <v>-1.3427088974396746</v>
      </c>
    </row>
    <row r="6684" spans="1:14" x14ac:dyDescent="0.35">
      <c r="A6684" s="4">
        <v>6</v>
      </c>
      <c r="B6684" s="4">
        <f t="shared" si="312"/>
        <v>6.8073778701327808E-3</v>
      </c>
      <c r="G6684" s="4">
        <v>65</v>
      </c>
      <c r="H6684" s="4">
        <f t="shared" si="313"/>
        <v>10.740044898833231</v>
      </c>
      <c r="M6684" s="6">
        <v>0.42299999999999999</v>
      </c>
      <c r="N6684" s="8">
        <f t="shared" si="314"/>
        <v>-2.0375011464551127</v>
      </c>
    </row>
    <row r="6685" spans="1:14" x14ac:dyDescent="0.35">
      <c r="A6685" s="4">
        <v>2</v>
      </c>
      <c r="B6685" s="4">
        <f t="shared" si="312"/>
        <v>-0.15518246266652197</v>
      </c>
      <c r="G6685" s="4">
        <v>45</v>
      </c>
      <c r="H6685" s="4">
        <f t="shared" si="313"/>
        <v>3.5637199505004213</v>
      </c>
      <c r="M6685" s="6">
        <v>0.60699999999999998</v>
      </c>
      <c r="N6685" s="8">
        <f t="shared" si="314"/>
        <v>-2.5525908235393989E-7</v>
      </c>
    </row>
    <row r="6686" spans="1:14" x14ac:dyDescent="0.35">
      <c r="A6686" s="4">
        <v>11</v>
      </c>
      <c r="B6686" s="4">
        <f t="shared" si="312"/>
        <v>1.3242916585882474</v>
      </c>
      <c r="G6686" s="4">
        <v>38</v>
      </c>
      <c r="H6686" s="4">
        <f t="shared" si="313"/>
        <v>2.1459362537597708</v>
      </c>
      <c r="M6686" s="6">
        <v>0.77700000000000002</v>
      </c>
      <c r="N6686" s="8">
        <f t="shared" si="314"/>
        <v>1.5572003152530338</v>
      </c>
    </row>
    <row r="6687" spans="1:14" x14ac:dyDescent="0.35">
      <c r="A6687" s="4">
        <v>2</v>
      </c>
      <c r="B6687" s="4">
        <f t="shared" si="312"/>
        <v>-0.15518246266652197</v>
      </c>
      <c r="G6687" s="4">
        <v>49</v>
      </c>
      <c r="H6687" s="4">
        <f t="shared" si="313"/>
        <v>4.6010215468469022</v>
      </c>
      <c r="M6687" s="6">
        <v>0.63900000000000001</v>
      </c>
      <c r="N6687" s="8">
        <f t="shared" si="314"/>
        <v>9.667826281495772E-3</v>
      </c>
    </row>
    <row r="6688" spans="1:14" x14ac:dyDescent="0.35">
      <c r="A6688" s="4">
        <v>4</v>
      </c>
      <c r="B6688" s="4">
        <f t="shared" si="312"/>
        <v>-5.2615367038240336E-3</v>
      </c>
      <c r="G6688" s="4">
        <v>65</v>
      </c>
      <c r="H6688" s="4">
        <f t="shared" si="313"/>
        <v>10.740044898833231</v>
      </c>
      <c r="M6688" s="6">
        <v>0.439</v>
      </c>
      <c r="N6688" s="8">
        <f t="shared" si="314"/>
        <v>-1.5530769507924198</v>
      </c>
    </row>
    <row r="6689" spans="1:14" x14ac:dyDescent="0.35">
      <c r="A6689" s="4">
        <v>1</v>
      </c>
      <c r="B6689" s="4">
        <f t="shared" si="312"/>
        <v>-0.3718571701143138</v>
      </c>
      <c r="G6689" s="4">
        <v>5</v>
      </c>
      <c r="H6689" s="4">
        <f t="shared" si="313"/>
        <v>4.8885047331967387E-3</v>
      </c>
      <c r="M6689" s="6">
        <v>0.80500000000000005</v>
      </c>
      <c r="N6689" s="8">
        <f t="shared" si="314"/>
        <v>2.4660464242836242</v>
      </c>
    </row>
    <row r="6690" spans="1:14" x14ac:dyDescent="0.35">
      <c r="A6690" s="4">
        <v>3</v>
      </c>
      <c r="B6690" s="4">
        <f t="shared" si="312"/>
        <v>-4.4986550222447359E-2</v>
      </c>
      <c r="G6690" s="4">
        <v>62</v>
      </c>
      <c r="H6690" s="4">
        <f t="shared" si="313"/>
        <v>9.3205404484264971</v>
      </c>
      <c r="M6690" s="6">
        <v>0.43099999999999999</v>
      </c>
      <c r="N6690" s="8">
        <f t="shared" si="314"/>
        <v>-1.7843444470890499</v>
      </c>
    </row>
    <row r="6691" spans="1:14" x14ac:dyDescent="0.35">
      <c r="A6691" s="4">
        <v>13</v>
      </c>
      <c r="B6691" s="4">
        <f t="shared" si="312"/>
        <v>3.1223759862323677</v>
      </c>
      <c r="G6691" s="4">
        <v>0</v>
      </c>
      <c r="H6691" s="4">
        <f t="shared" si="313"/>
        <v>0</v>
      </c>
      <c r="M6691" s="6">
        <v>0.51800000000000002</v>
      </c>
      <c r="N6691" s="8">
        <f t="shared" si="314"/>
        <v>-0.23429050205564136</v>
      </c>
    </row>
    <row r="6692" spans="1:14" x14ac:dyDescent="0.35">
      <c r="A6692" s="4">
        <v>8</v>
      </c>
      <c r="B6692" s="4">
        <f t="shared" si="312"/>
        <v>0.16908744968147643</v>
      </c>
      <c r="G6692" s="4">
        <v>0</v>
      </c>
      <c r="H6692" s="4">
        <f t="shared" si="313"/>
        <v>0</v>
      </c>
      <c r="M6692" s="6">
        <v>0.623</v>
      </c>
      <c r="N6692" s="8">
        <f t="shared" si="314"/>
        <v>1.1037056238393007E-3</v>
      </c>
    </row>
    <row r="6693" spans="1:14" x14ac:dyDescent="0.35">
      <c r="A6693" s="4">
        <v>1</v>
      </c>
      <c r="B6693" s="4">
        <f t="shared" si="312"/>
        <v>-0.3718571701143138</v>
      </c>
      <c r="G6693" s="4">
        <v>0</v>
      </c>
      <c r="H6693" s="4">
        <f t="shared" si="313"/>
        <v>0</v>
      </c>
      <c r="M6693" s="6">
        <v>0.64600000000000002</v>
      </c>
      <c r="N6693" s="8">
        <f t="shared" si="314"/>
        <v>1.7783515192495259E-2</v>
      </c>
    </row>
    <row r="6694" spans="1:14" x14ac:dyDescent="0.35">
      <c r="A6694" s="4">
        <v>2</v>
      </c>
      <c r="B6694" s="4">
        <f t="shared" si="312"/>
        <v>-0.15518246266652197</v>
      </c>
      <c r="G6694" s="4">
        <v>36</v>
      </c>
      <c r="H6694" s="4">
        <f t="shared" si="313"/>
        <v>1.8246246146562157</v>
      </c>
      <c r="M6694" s="6">
        <v>0.625</v>
      </c>
      <c r="N6694" s="8">
        <f t="shared" si="314"/>
        <v>1.6038606977680811E-3</v>
      </c>
    </row>
    <row r="6695" spans="1:14" x14ac:dyDescent="0.35">
      <c r="A6695" s="4">
        <v>4</v>
      </c>
      <c r="B6695" s="4">
        <f t="shared" si="312"/>
        <v>-5.2615367038240336E-3</v>
      </c>
      <c r="G6695" s="4">
        <v>44</v>
      </c>
      <c r="H6695" s="4">
        <f t="shared" si="313"/>
        <v>3.3313790975410469</v>
      </c>
      <c r="M6695" s="6">
        <v>0.69499999999999995</v>
      </c>
      <c r="N6695" s="8">
        <f t="shared" si="314"/>
        <v>0.21270830130994703</v>
      </c>
    </row>
    <row r="6696" spans="1:14" x14ac:dyDescent="0.35">
      <c r="A6696" s="4">
        <v>6</v>
      </c>
      <c r="B6696" s="4">
        <f t="shared" si="312"/>
        <v>6.8073778701327808E-3</v>
      </c>
      <c r="G6696" s="4">
        <v>70</v>
      </c>
      <c r="H6696" s="4">
        <f t="shared" si="313"/>
        <v>13.414056987891843</v>
      </c>
      <c r="M6696" s="6">
        <v>0.8</v>
      </c>
      <c r="N6696" s="8">
        <f t="shared" si="314"/>
        <v>2.2830694004445364</v>
      </c>
    </row>
    <row r="6697" spans="1:14" x14ac:dyDescent="0.35">
      <c r="A6697" s="4">
        <v>1</v>
      </c>
      <c r="B6697" s="4">
        <f t="shared" si="312"/>
        <v>-0.3718571701143138</v>
      </c>
      <c r="G6697" s="4">
        <v>65</v>
      </c>
      <c r="H6697" s="4">
        <f t="shared" si="313"/>
        <v>10.740044898833231</v>
      </c>
      <c r="M6697" s="6">
        <v>0.52100000000000002</v>
      </c>
      <c r="N6697" s="8">
        <f t="shared" si="314"/>
        <v>-0.21161556116650754</v>
      </c>
    </row>
    <row r="6698" spans="1:14" x14ac:dyDescent="0.35">
      <c r="A6698" s="4">
        <v>2</v>
      </c>
      <c r="B6698" s="4">
        <f t="shared" si="312"/>
        <v>-0.15518246266652197</v>
      </c>
      <c r="G6698" s="4">
        <v>61</v>
      </c>
      <c r="H6698" s="4">
        <f t="shared" si="313"/>
        <v>8.8767815427658281</v>
      </c>
      <c r="M6698" s="6">
        <v>0.73099999999999998</v>
      </c>
      <c r="N6698" s="8">
        <f t="shared" si="314"/>
        <v>0.60064091604344916</v>
      </c>
    </row>
    <row r="6699" spans="1:14" x14ac:dyDescent="0.35">
      <c r="A6699" s="4">
        <v>1</v>
      </c>
      <c r="B6699" s="4">
        <f t="shared" si="312"/>
        <v>-0.3718571701143138</v>
      </c>
      <c r="G6699" s="4">
        <v>65</v>
      </c>
      <c r="H6699" s="4">
        <f t="shared" si="313"/>
        <v>10.740044898833231</v>
      </c>
      <c r="M6699" s="6">
        <v>0.73399999999999999</v>
      </c>
      <c r="N6699" s="8">
        <f t="shared" si="314"/>
        <v>0.64564291621536363</v>
      </c>
    </row>
    <row r="6700" spans="1:14" x14ac:dyDescent="0.35">
      <c r="A6700" s="4">
        <v>1</v>
      </c>
      <c r="B6700" s="4">
        <f t="shared" si="312"/>
        <v>-0.3718571701143138</v>
      </c>
      <c r="G6700" s="4">
        <v>65</v>
      </c>
      <c r="H6700" s="4">
        <f t="shared" si="313"/>
        <v>10.740044898833231</v>
      </c>
      <c r="M6700" s="6">
        <v>0.26100000000000001</v>
      </c>
      <c r="N6700" s="8">
        <f t="shared" si="314"/>
        <v>-13.452925144365063</v>
      </c>
    </row>
    <row r="6701" spans="1:14" x14ac:dyDescent="0.35">
      <c r="A6701" s="4">
        <v>1</v>
      </c>
      <c r="B6701" s="4">
        <f t="shared" si="312"/>
        <v>-0.3718571701143138</v>
      </c>
      <c r="G6701" s="4">
        <v>19</v>
      </c>
      <c r="H6701" s="4">
        <f t="shared" si="313"/>
        <v>0.26824203171997135</v>
      </c>
      <c r="M6701" s="6">
        <v>0.438</v>
      </c>
      <c r="N6701" s="8">
        <f t="shared" si="314"/>
        <v>-1.58082215172843</v>
      </c>
    </row>
    <row r="6702" spans="1:14" x14ac:dyDescent="0.35">
      <c r="A6702" s="4">
        <v>3</v>
      </c>
      <c r="B6702" s="4">
        <f t="shared" si="312"/>
        <v>-4.4986550222447359E-2</v>
      </c>
      <c r="G6702" s="4">
        <v>0</v>
      </c>
      <c r="H6702" s="4">
        <f t="shared" si="313"/>
        <v>0</v>
      </c>
      <c r="M6702" s="6">
        <v>0.34799999999999998</v>
      </c>
      <c r="N6702" s="8">
        <f t="shared" si="314"/>
        <v>-5.6578898988752337</v>
      </c>
    </row>
    <row r="6703" spans="1:14" x14ac:dyDescent="0.35">
      <c r="A6703" s="4">
        <v>1</v>
      </c>
      <c r="B6703" s="4">
        <f t="shared" si="312"/>
        <v>-0.3718571701143138</v>
      </c>
      <c r="G6703" s="4">
        <v>62</v>
      </c>
      <c r="H6703" s="4">
        <f t="shared" si="313"/>
        <v>9.3205404484264971</v>
      </c>
      <c r="M6703" s="6">
        <v>0.80500000000000005</v>
      </c>
      <c r="N6703" s="8">
        <f t="shared" si="314"/>
        <v>2.4660464242836242</v>
      </c>
    </row>
    <row r="6704" spans="1:14" x14ac:dyDescent="0.35">
      <c r="A6704" s="4">
        <v>8</v>
      </c>
      <c r="B6704" s="4">
        <f t="shared" si="312"/>
        <v>0.16908744968147643</v>
      </c>
      <c r="G6704" s="4">
        <v>67</v>
      </c>
      <c r="H6704" s="4">
        <f t="shared" si="313"/>
        <v>11.762250792563604</v>
      </c>
      <c r="M6704" s="6">
        <v>0.79400000000000004</v>
      </c>
      <c r="N6704" s="8">
        <f t="shared" si="314"/>
        <v>2.0757287532381561</v>
      </c>
    </row>
    <row r="6705" spans="1:14" x14ac:dyDescent="0.35">
      <c r="A6705" s="4">
        <v>23</v>
      </c>
      <c r="B6705" s="4">
        <f t="shared" si="312"/>
        <v>35.25054470840805</v>
      </c>
      <c r="G6705" s="4">
        <v>0</v>
      </c>
      <c r="H6705" s="4">
        <f t="shared" si="313"/>
        <v>0</v>
      </c>
      <c r="M6705" s="6">
        <v>0.82499999999999996</v>
      </c>
      <c r="N6705" s="8">
        <f t="shared" si="314"/>
        <v>3.2956134371334542</v>
      </c>
    </row>
    <row r="6706" spans="1:14" x14ac:dyDescent="0.35">
      <c r="A6706" s="4">
        <v>9</v>
      </c>
      <c r="B6706" s="4">
        <f t="shared" si="312"/>
        <v>0.39657640974683322</v>
      </c>
      <c r="G6706" s="4">
        <v>71</v>
      </c>
      <c r="H6706" s="4">
        <f t="shared" si="313"/>
        <v>13.997196940505422</v>
      </c>
      <c r="M6706" s="6">
        <v>0.65100000000000002</v>
      </c>
      <c r="N6706" s="8">
        <f t="shared" si="314"/>
        <v>2.5749867231100249E-2</v>
      </c>
    </row>
    <row r="6707" spans="1:14" x14ac:dyDescent="0.35">
      <c r="A6707" s="4">
        <v>6</v>
      </c>
      <c r="B6707" s="4">
        <f t="shared" si="312"/>
        <v>6.8073778701327808E-3</v>
      </c>
      <c r="G6707" s="4">
        <v>57</v>
      </c>
      <c r="H6707" s="4">
        <f t="shared" si="313"/>
        <v>7.2425348564392262</v>
      </c>
      <c r="M6707" s="6">
        <v>0.80200000000000005</v>
      </c>
      <c r="N6707" s="8">
        <f t="shared" si="314"/>
        <v>2.35513276485089</v>
      </c>
    </row>
    <row r="6708" spans="1:14" x14ac:dyDescent="0.35">
      <c r="A6708" s="4">
        <v>2</v>
      </c>
      <c r="B6708" s="4">
        <f t="shared" si="312"/>
        <v>-0.15518246266652197</v>
      </c>
      <c r="G6708" s="4">
        <v>76</v>
      </c>
      <c r="H6708" s="4">
        <f t="shared" si="313"/>
        <v>17.167490030078167</v>
      </c>
      <c r="M6708" s="6">
        <v>0.85899999999999999</v>
      </c>
      <c r="N6708" s="8">
        <f t="shared" si="314"/>
        <v>5.0993815471912418</v>
      </c>
    </row>
    <row r="6709" spans="1:14" x14ac:dyDescent="0.35">
      <c r="A6709" s="4">
        <v>2</v>
      </c>
      <c r="B6709" s="4">
        <f t="shared" si="312"/>
        <v>-0.15518246266652197</v>
      </c>
      <c r="G6709" s="4">
        <v>55</v>
      </c>
      <c r="H6709" s="4">
        <f t="shared" si="313"/>
        <v>6.5065997998848584</v>
      </c>
      <c r="M6709" s="6">
        <v>0.38600000000000001</v>
      </c>
      <c r="N6709" s="8">
        <f t="shared" si="314"/>
        <v>-3.5215129698686356</v>
      </c>
    </row>
    <row r="6710" spans="1:14" x14ac:dyDescent="0.35">
      <c r="A6710" s="4">
        <v>10</v>
      </c>
      <c r="B6710" s="4">
        <f t="shared" si="312"/>
        <v>0.76964184735633479</v>
      </c>
      <c r="G6710" s="4">
        <v>0</v>
      </c>
      <c r="H6710" s="4">
        <f t="shared" si="313"/>
        <v>0</v>
      </c>
      <c r="M6710" s="6">
        <v>0.45400000000000001</v>
      </c>
      <c r="N6710" s="8">
        <f t="shared" si="314"/>
        <v>-1.1750028421347314</v>
      </c>
    </row>
    <row r="6711" spans="1:14" x14ac:dyDescent="0.35">
      <c r="A6711" s="4">
        <v>4</v>
      </c>
      <c r="B6711" s="4">
        <f t="shared" si="312"/>
        <v>-5.2615367038240336E-3</v>
      </c>
      <c r="G6711" s="4">
        <v>0</v>
      </c>
      <c r="H6711" s="4">
        <f t="shared" si="313"/>
        <v>0</v>
      </c>
      <c r="M6711" s="6">
        <v>0.45900000000000002</v>
      </c>
      <c r="N6711" s="8">
        <f t="shared" si="314"/>
        <v>-1.0641781726557076</v>
      </c>
    </row>
    <row r="6712" spans="1:14" x14ac:dyDescent="0.35">
      <c r="A6712" s="4">
        <v>8</v>
      </c>
      <c r="B6712" s="4">
        <f t="shared" si="312"/>
        <v>0.16908744968147643</v>
      </c>
      <c r="G6712" s="4">
        <v>33</v>
      </c>
      <c r="H6712" s="4">
        <f t="shared" si="313"/>
        <v>1.4054255567751295</v>
      </c>
      <c r="M6712" s="6">
        <v>0.54600000000000004</v>
      </c>
      <c r="N6712" s="8">
        <f t="shared" si="314"/>
        <v>-7.6509166356262343E-2</v>
      </c>
    </row>
    <row r="6713" spans="1:14" x14ac:dyDescent="0.35">
      <c r="A6713" s="4">
        <v>1</v>
      </c>
      <c r="B6713" s="4">
        <f t="shared" si="312"/>
        <v>-0.3718571701143138</v>
      </c>
      <c r="G6713" s="4">
        <v>32</v>
      </c>
      <c r="H6713" s="4">
        <f t="shared" si="313"/>
        <v>1.2814921847791259</v>
      </c>
      <c r="M6713" s="6">
        <v>0.69499999999999995</v>
      </c>
      <c r="N6713" s="8">
        <f t="shared" si="314"/>
        <v>0.21270830130994703</v>
      </c>
    </row>
    <row r="6714" spans="1:14" x14ac:dyDescent="0.35">
      <c r="A6714" s="4">
        <v>13</v>
      </c>
      <c r="B6714" s="4">
        <f t="shared" si="312"/>
        <v>3.1223759862323677</v>
      </c>
      <c r="G6714" s="4">
        <v>65</v>
      </c>
      <c r="H6714" s="4">
        <f t="shared" si="313"/>
        <v>10.740044898833231</v>
      </c>
      <c r="M6714" s="6">
        <v>0.77500000000000002</v>
      </c>
      <c r="N6714" s="8">
        <f t="shared" si="314"/>
        <v>1.50259062470678</v>
      </c>
    </row>
    <row r="6715" spans="1:14" x14ac:dyDescent="0.35">
      <c r="A6715" s="4">
        <v>2</v>
      </c>
      <c r="B6715" s="4">
        <f t="shared" si="312"/>
        <v>-0.15518246266652197</v>
      </c>
      <c r="G6715" s="4">
        <v>59</v>
      </c>
      <c r="H6715" s="4">
        <f t="shared" si="313"/>
        <v>8.0319697087937048</v>
      </c>
      <c r="M6715" s="6">
        <v>0.76500000000000001</v>
      </c>
      <c r="N6715" s="8">
        <f t="shared" si="314"/>
        <v>1.248611449119776</v>
      </c>
    </row>
    <row r="6716" spans="1:14" x14ac:dyDescent="0.35">
      <c r="A6716" s="4">
        <v>5</v>
      </c>
      <c r="B6716" s="4">
        <f t="shared" si="312"/>
        <v>4.7396761401866345E-7</v>
      </c>
      <c r="G6716" s="4">
        <v>75</v>
      </c>
      <c r="H6716" s="4">
        <f t="shared" si="313"/>
        <v>16.498703474538985</v>
      </c>
      <c r="M6716" s="6">
        <v>0.65</v>
      </c>
      <c r="N6716" s="8">
        <f t="shared" si="314"/>
        <v>2.3997791812388321E-2</v>
      </c>
    </row>
    <row r="6717" spans="1:14" x14ac:dyDescent="0.35">
      <c r="A6717" s="4">
        <v>4</v>
      </c>
      <c r="B6717" s="4">
        <f t="shared" si="312"/>
        <v>-5.2615367038240336E-3</v>
      </c>
      <c r="G6717" s="4">
        <v>77</v>
      </c>
      <c r="H6717" s="4">
        <f t="shared" si="313"/>
        <v>17.854109850884047</v>
      </c>
      <c r="M6717" s="6">
        <v>0.46700000000000003</v>
      </c>
      <c r="N6717" s="8">
        <f t="shared" si="314"/>
        <v>-0.90172852611340948</v>
      </c>
    </row>
    <row r="6718" spans="1:14" x14ac:dyDescent="0.35">
      <c r="A6718" s="4">
        <v>4</v>
      </c>
      <c r="B6718" s="4">
        <f t="shared" si="312"/>
        <v>-5.2615367038240336E-3</v>
      </c>
      <c r="G6718" s="4">
        <v>74</v>
      </c>
      <c r="H6718" s="4">
        <f t="shared" si="313"/>
        <v>15.847515536039316</v>
      </c>
      <c r="M6718" s="6">
        <v>0.49099999999999999</v>
      </c>
      <c r="N6718" s="8">
        <f t="shared" si="314"/>
        <v>-0.5150322410111644</v>
      </c>
    </row>
    <row r="6719" spans="1:14" x14ac:dyDescent="0.35">
      <c r="A6719" s="4">
        <v>8</v>
      </c>
      <c r="B6719" s="4">
        <f t="shared" si="312"/>
        <v>0.16908744968147643</v>
      </c>
      <c r="G6719" s="4">
        <v>0</v>
      </c>
      <c r="H6719" s="4">
        <f t="shared" si="313"/>
        <v>0</v>
      </c>
      <c r="M6719" s="6">
        <v>0.68300000000000005</v>
      </c>
      <c r="N6719" s="8">
        <f t="shared" si="314"/>
        <v>0.13632931512828159</v>
      </c>
    </row>
    <row r="6720" spans="1:14" x14ac:dyDescent="0.35">
      <c r="A6720" s="4">
        <v>1</v>
      </c>
      <c r="B6720" s="4">
        <f t="shared" si="312"/>
        <v>-0.3718571701143138</v>
      </c>
      <c r="G6720" s="4">
        <v>42</v>
      </c>
      <c r="H6720" s="4">
        <f t="shared" si="313"/>
        <v>2.8974363093846387</v>
      </c>
      <c r="M6720" s="6">
        <v>0.69799999999999995</v>
      </c>
      <c r="N6720" s="8">
        <f t="shared" si="314"/>
        <v>0.23545990290375021</v>
      </c>
    </row>
    <row r="6721" spans="1:14" x14ac:dyDescent="0.35">
      <c r="A6721" s="4">
        <v>3</v>
      </c>
      <c r="B6721" s="4">
        <f t="shared" si="312"/>
        <v>-4.4986550222447359E-2</v>
      </c>
      <c r="G6721" s="4">
        <v>49</v>
      </c>
      <c r="H6721" s="4">
        <f t="shared" si="313"/>
        <v>4.6010215468469022</v>
      </c>
      <c r="M6721" s="6">
        <v>0.68600000000000005</v>
      </c>
      <c r="N6721" s="8">
        <f t="shared" si="314"/>
        <v>0.15333433740790739</v>
      </c>
    </row>
    <row r="6722" spans="1:14" x14ac:dyDescent="0.35">
      <c r="A6722" s="4">
        <v>11</v>
      </c>
      <c r="B6722" s="4">
        <f t="shared" ref="B6722:B6785" si="315">((A6722-E$3)/E$4)^3</f>
        <v>1.3242916585882474</v>
      </c>
      <c r="G6722" s="4">
        <v>33</v>
      </c>
      <c r="H6722" s="4">
        <f t="shared" ref="H6722:H6785" si="316">((G6722-K$3)/K$4)^3</f>
        <v>1.4054255567751295</v>
      </c>
      <c r="M6722" s="6">
        <v>0.45100000000000001</v>
      </c>
      <c r="N6722" s="8">
        <f t="shared" ref="N6722:N6785" si="317">((M6722-Q$3)/Q$4)^3</f>
        <v>-1.2450528618280252</v>
      </c>
    </row>
    <row r="6723" spans="1:14" x14ac:dyDescent="0.35">
      <c r="A6723" s="4">
        <v>2</v>
      </c>
      <c r="B6723" s="4">
        <f t="shared" si="315"/>
        <v>-0.15518246266652197</v>
      </c>
      <c r="G6723" s="4">
        <v>64</v>
      </c>
      <c r="H6723" s="4">
        <f t="shared" si="316"/>
        <v>10.251937478233007</v>
      </c>
      <c r="M6723" s="6">
        <v>0.71399999999999997</v>
      </c>
      <c r="N6723" s="8">
        <f t="shared" si="317"/>
        <v>0.38454216089383025</v>
      </c>
    </row>
    <row r="6724" spans="1:14" x14ac:dyDescent="0.35">
      <c r="A6724" s="4">
        <v>2</v>
      </c>
      <c r="B6724" s="4">
        <f t="shared" si="315"/>
        <v>-0.15518246266652197</v>
      </c>
      <c r="G6724" s="4">
        <v>27</v>
      </c>
      <c r="H6724" s="4">
        <f t="shared" si="316"/>
        <v>0.76976350930809112</v>
      </c>
      <c r="M6724" s="6">
        <v>0.73699999999999999</v>
      </c>
      <c r="N6724" s="8">
        <f t="shared" si="317"/>
        <v>0.69283837974932128</v>
      </c>
    </row>
    <row r="6725" spans="1:14" x14ac:dyDescent="0.35">
      <c r="A6725" s="4">
        <v>1</v>
      </c>
      <c r="B6725" s="4">
        <f t="shared" si="315"/>
        <v>-0.3718571701143138</v>
      </c>
      <c r="G6725" s="4">
        <v>53</v>
      </c>
      <c r="H6725" s="4">
        <f t="shared" si="316"/>
        <v>5.8222873533130457</v>
      </c>
      <c r="M6725" s="6">
        <v>0.81200000000000006</v>
      </c>
      <c r="N6725" s="8">
        <f t="shared" si="317"/>
        <v>2.7382691270026251</v>
      </c>
    </row>
    <row r="6726" spans="1:14" x14ac:dyDescent="0.35">
      <c r="A6726" s="4">
        <v>7</v>
      </c>
      <c r="B6726" s="4">
        <f t="shared" si="315"/>
        <v>5.1167071081998236E-2</v>
      </c>
      <c r="G6726" s="4">
        <v>41</v>
      </c>
      <c r="H6726" s="4">
        <f t="shared" si="316"/>
        <v>2.6953650777332196</v>
      </c>
      <c r="M6726" s="6">
        <v>0.78400000000000003</v>
      </c>
      <c r="N6726" s="8">
        <f t="shared" si="317"/>
        <v>1.7587312611520822</v>
      </c>
    </row>
    <row r="6727" spans="1:14" x14ac:dyDescent="0.35">
      <c r="A6727" s="4">
        <v>4</v>
      </c>
      <c r="B6727" s="4">
        <f t="shared" si="315"/>
        <v>-5.2615367038240336E-3</v>
      </c>
      <c r="G6727" s="4">
        <v>53</v>
      </c>
      <c r="H6727" s="4">
        <f t="shared" si="316"/>
        <v>5.8222873533130457</v>
      </c>
      <c r="M6727" s="6">
        <v>0.72799999999999998</v>
      </c>
      <c r="N6727" s="8">
        <f t="shared" si="317"/>
        <v>0.55778018485195735</v>
      </c>
    </row>
    <row r="6728" spans="1:14" x14ac:dyDescent="0.35">
      <c r="A6728" s="4">
        <v>12</v>
      </c>
      <c r="B6728" s="4">
        <f t="shared" si="315"/>
        <v>2.0965337395208357</v>
      </c>
      <c r="G6728" s="4">
        <v>74</v>
      </c>
      <c r="H6728" s="4">
        <f t="shared" si="316"/>
        <v>15.847515536039316</v>
      </c>
      <c r="M6728" s="6">
        <v>0.52300000000000002</v>
      </c>
      <c r="N6728" s="8">
        <f t="shared" si="317"/>
        <v>-0.19734234341194942</v>
      </c>
    </row>
    <row r="6729" spans="1:14" x14ac:dyDescent="0.35">
      <c r="A6729" s="4">
        <v>8</v>
      </c>
      <c r="B6729" s="4">
        <f t="shared" si="315"/>
        <v>0.16908744968147643</v>
      </c>
      <c r="G6729" s="4">
        <v>52</v>
      </c>
      <c r="H6729" s="4">
        <f t="shared" si="316"/>
        <v>5.498902988202615</v>
      </c>
      <c r="M6729" s="6">
        <v>0.68600000000000005</v>
      </c>
      <c r="N6729" s="8">
        <f t="shared" si="317"/>
        <v>0.15333433740790739</v>
      </c>
    </row>
    <row r="6730" spans="1:14" x14ac:dyDescent="0.35">
      <c r="A6730" s="4">
        <v>2</v>
      </c>
      <c r="B6730" s="4">
        <f t="shared" si="315"/>
        <v>-0.15518246266652197</v>
      </c>
      <c r="G6730" s="4">
        <v>0</v>
      </c>
      <c r="H6730" s="4">
        <f t="shared" si="316"/>
        <v>0</v>
      </c>
      <c r="M6730" s="6">
        <v>0.72299999999999998</v>
      </c>
      <c r="N6730" s="8">
        <f t="shared" si="317"/>
        <v>0.49096224586020615</v>
      </c>
    </row>
    <row r="6731" spans="1:14" x14ac:dyDescent="0.35">
      <c r="A6731" s="4">
        <v>1</v>
      </c>
      <c r="B6731" s="4">
        <f t="shared" si="315"/>
        <v>-0.3718571701143138</v>
      </c>
      <c r="G6731" s="4">
        <v>53</v>
      </c>
      <c r="H6731" s="4">
        <f t="shared" si="316"/>
        <v>5.8222873533130457</v>
      </c>
      <c r="M6731" s="6">
        <v>0.79700000000000004</v>
      </c>
      <c r="N6731" s="8">
        <f t="shared" si="317"/>
        <v>2.1777543041533085</v>
      </c>
    </row>
    <row r="6732" spans="1:14" x14ac:dyDescent="0.35">
      <c r="A6732" s="4">
        <v>2</v>
      </c>
      <c r="B6732" s="4">
        <f t="shared" si="315"/>
        <v>-0.15518246266652197</v>
      </c>
      <c r="G6732" s="4">
        <v>67</v>
      </c>
      <c r="H6732" s="4">
        <f t="shared" si="316"/>
        <v>11.762250792563604</v>
      </c>
      <c r="M6732" s="6">
        <v>0.29199999999999998</v>
      </c>
      <c r="N6732" s="8">
        <f t="shared" si="317"/>
        <v>-10.159259045554801</v>
      </c>
    </row>
    <row r="6733" spans="1:14" x14ac:dyDescent="0.35">
      <c r="A6733" s="4">
        <v>4</v>
      </c>
      <c r="B6733" s="4">
        <f t="shared" si="315"/>
        <v>-5.2615367038240336E-3</v>
      </c>
      <c r="G6733" s="4">
        <v>51</v>
      </c>
      <c r="H6733" s="4">
        <f t="shared" si="316"/>
        <v>5.1877203309062425</v>
      </c>
      <c r="M6733" s="6">
        <v>0.22600000000000001</v>
      </c>
      <c r="N6733" s="8">
        <f t="shared" si="317"/>
        <v>-17.949158283633217</v>
      </c>
    </row>
    <row r="6734" spans="1:14" x14ac:dyDescent="0.35">
      <c r="A6734" s="4">
        <v>3</v>
      </c>
      <c r="B6734" s="4">
        <f t="shared" si="315"/>
        <v>-4.4986550222447359E-2</v>
      </c>
      <c r="G6734" s="4">
        <v>0</v>
      </c>
      <c r="H6734" s="4">
        <f t="shared" si="316"/>
        <v>0</v>
      </c>
      <c r="M6734" s="6">
        <v>0.51400000000000001</v>
      </c>
      <c r="N6734" s="8">
        <f t="shared" si="317"/>
        <v>-0.26696649444840559</v>
      </c>
    </row>
    <row r="6735" spans="1:14" x14ac:dyDescent="0.35">
      <c r="A6735" s="4">
        <v>1</v>
      </c>
      <c r="B6735" s="4">
        <f t="shared" si="315"/>
        <v>-0.3718571701143138</v>
      </c>
      <c r="G6735" s="4">
        <v>0</v>
      </c>
      <c r="H6735" s="4">
        <f t="shared" si="316"/>
        <v>0</v>
      </c>
      <c r="M6735" s="6">
        <v>0.41499999999999998</v>
      </c>
      <c r="N6735" s="8">
        <f t="shared" si="317"/>
        <v>-2.3135368090161528</v>
      </c>
    </row>
    <row r="6736" spans="1:14" x14ac:dyDescent="0.35">
      <c r="A6736" s="4">
        <v>3</v>
      </c>
      <c r="B6736" s="4">
        <f t="shared" si="315"/>
        <v>-4.4986550222447359E-2</v>
      </c>
      <c r="G6736" s="4">
        <v>0</v>
      </c>
      <c r="H6736" s="4">
        <f t="shared" si="316"/>
        <v>0</v>
      </c>
      <c r="M6736" s="6">
        <v>0.46700000000000003</v>
      </c>
      <c r="N6736" s="8">
        <f t="shared" si="317"/>
        <v>-0.90172852611340948</v>
      </c>
    </row>
    <row r="6737" spans="1:14" x14ac:dyDescent="0.35">
      <c r="A6737" s="4">
        <v>15</v>
      </c>
      <c r="B6737" s="4">
        <f t="shared" si="315"/>
        <v>6.0788925613053229</v>
      </c>
      <c r="G6737" s="4">
        <v>0</v>
      </c>
      <c r="H6737" s="4">
        <f t="shared" si="316"/>
        <v>0</v>
      </c>
      <c r="M6737" s="6">
        <v>0.52500000000000002</v>
      </c>
      <c r="N6737" s="8">
        <f t="shared" si="317"/>
        <v>-0.18372581075899422</v>
      </c>
    </row>
    <row r="6738" spans="1:14" x14ac:dyDescent="0.35">
      <c r="A6738" s="4">
        <v>14</v>
      </c>
      <c r="B6738" s="4">
        <f t="shared" si="315"/>
        <v>4.4378262948011065</v>
      </c>
      <c r="G6738" s="4">
        <v>0</v>
      </c>
      <c r="H6738" s="4">
        <f t="shared" si="316"/>
        <v>0</v>
      </c>
      <c r="M6738" s="6">
        <v>0.72399999999999998</v>
      </c>
      <c r="N6738" s="8">
        <f t="shared" si="317"/>
        <v>0.50387319361029381</v>
      </c>
    </row>
    <row r="6739" spans="1:14" x14ac:dyDescent="0.35">
      <c r="A6739" s="4">
        <v>1</v>
      </c>
      <c r="B6739" s="4">
        <f t="shared" si="315"/>
        <v>-0.3718571701143138</v>
      </c>
      <c r="G6739" s="4">
        <v>25</v>
      </c>
      <c r="H6739" s="4">
        <f t="shared" si="316"/>
        <v>0.61106309164959216</v>
      </c>
      <c r="M6739" s="6">
        <v>0.58699999999999997</v>
      </c>
      <c r="N6739" s="8">
        <f t="shared" si="317"/>
        <v>-2.9520582096112398E-3</v>
      </c>
    </row>
    <row r="6740" spans="1:14" x14ac:dyDescent="0.35">
      <c r="A6740" s="4">
        <v>5</v>
      </c>
      <c r="B6740" s="4">
        <f t="shared" si="315"/>
        <v>4.7396761401866345E-7</v>
      </c>
      <c r="G6740" s="4">
        <v>39</v>
      </c>
      <c r="H6740" s="4">
        <f t="shared" si="316"/>
        <v>2.3198496981479786</v>
      </c>
      <c r="M6740" s="6">
        <v>0.60499999999999998</v>
      </c>
      <c r="N6740" s="8">
        <f t="shared" si="317"/>
        <v>-8.065435308942245E-6</v>
      </c>
    </row>
    <row r="6741" spans="1:14" x14ac:dyDescent="0.35">
      <c r="A6741" s="4">
        <v>27</v>
      </c>
      <c r="B6741" s="4">
        <f t="shared" si="315"/>
        <v>64.276606650811758</v>
      </c>
      <c r="G6741" s="4">
        <v>54</v>
      </c>
      <c r="H6741" s="4">
        <f t="shared" si="316"/>
        <v>6.158108074464729</v>
      </c>
      <c r="M6741" s="6">
        <v>0.57399999999999995</v>
      </c>
      <c r="N6741" s="8">
        <f t="shared" si="317"/>
        <v>-1.2579996149471865E-2</v>
      </c>
    </row>
    <row r="6742" spans="1:14" x14ac:dyDescent="0.35">
      <c r="A6742" s="4">
        <v>15</v>
      </c>
      <c r="B6742" s="4">
        <f t="shared" si="315"/>
        <v>6.0788925613053229</v>
      </c>
      <c r="G6742" s="4">
        <v>12</v>
      </c>
      <c r="H6742" s="4">
        <f t="shared" si="316"/>
        <v>6.7578689431711705E-2</v>
      </c>
      <c r="M6742" s="6">
        <v>0.379</v>
      </c>
      <c r="N6742" s="8">
        <f t="shared" si="317"/>
        <v>-3.8653624034449012</v>
      </c>
    </row>
    <row r="6743" spans="1:14" x14ac:dyDescent="0.35">
      <c r="A6743" s="4">
        <v>4</v>
      </c>
      <c r="B6743" s="4">
        <f t="shared" si="315"/>
        <v>-5.2615367038240336E-3</v>
      </c>
      <c r="G6743" s="4">
        <v>0</v>
      </c>
      <c r="H6743" s="4">
        <f t="shared" si="316"/>
        <v>0</v>
      </c>
      <c r="M6743" s="6">
        <v>0.77200000000000002</v>
      </c>
      <c r="N6743" s="8">
        <f t="shared" si="317"/>
        <v>1.4230935782222229</v>
      </c>
    </row>
    <row r="6744" spans="1:14" x14ac:dyDescent="0.35">
      <c r="A6744" s="4">
        <v>1</v>
      </c>
      <c r="B6744" s="4">
        <f t="shared" si="315"/>
        <v>-0.3718571701143138</v>
      </c>
      <c r="G6744" s="4">
        <v>30</v>
      </c>
      <c r="H6744" s="4">
        <f t="shared" si="316"/>
        <v>1.0559170223704955</v>
      </c>
      <c r="M6744" s="6">
        <v>0.49</v>
      </c>
      <c r="N6744" s="8">
        <f t="shared" si="317"/>
        <v>-0.52835996863041379</v>
      </c>
    </row>
    <row r="6745" spans="1:14" x14ac:dyDescent="0.35">
      <c r="A6745" s="4">
        <v>3</v>
      </c>
      <c r="B6745" s="4">
        <f t="shared" si="315"/>
        <v>-4.4986550222447359E-2</v>
      </c>
      <c r="G6745" s="4">
        <v>35</v>
      </c>
      <c r="H6745" s="4">
        <f t="shared" si="316"/>
        <v>1.6767571234864804</v>
      </c>
      <c r="M6745" s="6">
        <v>0.51</v>
      </c>
      <c r="N6745" s="8">
        <f t="shared" si="317"/>
        <v>-0.30254759728289171</v>
      </c>
    </row>
    <row r="6746" spans="1:14" x14ac:dyDescent="0.35">
      <c r="A6746" s="4">
        <v>1</v>
      </c>
      <c r="B6746" s="4">
        <f t="shared" si="315"/>
        <v>-0.3718571701143138</v>
      </c>
      <c r="G6746" s="4">
        <v>22</v>
      </c>
      <c r="H6746" s="4">
        <f t="shared" si="316"/>
        <v>0.41642238719263086</v>
      </c>
      <c r="M6746" s="6">
        <v>0.72499999999999998</v>
      </c>
      <c r="N6746" s="8">
        <f t="shared" si="317"/>
        <v>0.51700852825926769</v>
      </c>
    </row>
    <row r="6747" spans="1:14" x14ac:dyDescent="0.35">
      <c r="A6747" s="4">
        <v>14</v>
      </c>
      <c r="B6747" s="4">
        <f t="shared" si="315"/>
        <v>4.4378262948011065</v>
      </c>
      <c r="G6747" s="4">
        <v>33</v>
      </c>
      <c r="H6747" s="4">
        <f t="shared" si="316"/>
        <v>1.4054255567751295</v>
      </c>
      <c r="M6747" s="6">
        <v>0.53800000000000003</v>
      </c>
      <c r="N6747" s="8">
        <f t="shared" si="317"/>
        <v>-0.11015699616838032</v>
      </c>
    </row>
    <row r="6748" spans="1:14" x14ac:dyDescent="0.35">
      <c r="A6748" s="4">
        <v>7</v>
      </c>
      <c r="B6748" s="4">
        <f t="shared" si="315"/>
        <v>5.1167071081998236E-2</v>
      </c>
      <c r="G6748" s="4">
        <v>0</v>
      </c>
      <c r="H6748" s="4">
        <f t="shared" si="316"/>
        <v>0</v>
      </c>
      <c r="M6748" s="6">
        <v>0.73499999999999999</v>
      </c>
      <c r="N6748" s="8">
        <f t="shared" si="317"/>
        <v>0.66112844174168428</v>
      </c>
    </row>
    <row r="6749" spans="1:14" x14ac:dyDescent="0.35">
      <c r="A6749" s="4">
        <v>7</v>
      </c>
      <c r="B6749" s="4">
        <f t="shared" si="315"/>
        <v>5.1167071081998236E-2</v>
      </c>
      <c r="G6749" s="4">
        <v>0</v>
      </c>
      <c r="H6749" s="4">
        <f t="shared" si="316"/>
        <v>0</v>
      </c>
      <c r="M6749" s="6">
        <v>0.217</v>
      </c>
      <c r="N6749" s="8">
        <f t="shared" si="317"/>
        <v>-19.248200552223295</v>
      </c>
    </row>
    <row r="6750" spans="1:14" x14ac:dyDescent="0.35">
      <c r="A6750" s="4">
        <v>1</v>
      </c>
      <c r="B6750" s="4">
        <f t="shared" si="315"/>
        <v>-0.3718571701143138</v>
      </c>
      <c r="G6750" s="4">
        <v>51</v>
      </c>
      <c r="H6750" s="4">
        <f t="shared" si="316"/>
        <v>5.1877203309062425</v>
      </c>
      <c r="M6750" s="6">
        <v>0.49099999999999999</v>
      </c>
      <c r="N6750" s="8">
        <f t="shared" si="317"/>
        <v>-0.5150322410111644</v>
      </c>
    </row>
    <row r="6751" spans="1:14" x14ac:dyDescent="0.35">
      <c r="A6751" s="4">
        <v>16</v>
      </c>
      <c r="B6751" s="4">
        <f t="shared" si="315"/>
        <v>8.0815826818232797</v>
      </c>
      <c r="G6751" s="4">
        <v>7</v>
      </c>
      <c r="H6751" s="4">
        <f t="shared" si="316"/>
        <v>1.3414056987891851E-2</v>
      </c>
      <c r="M6751" s="6">
        <v>0.55300000000000005</v>
      </c>
      <c r="N6751" s="8">
        <f t="shared" si="317"/>
        <v>-5.3385888187400352E-2</v>
      </c>
    </row>
    <row r="6752" spans="1:14" x14ac:dyDescent="0.35">
      <c r="A6752" s="4">
        <v>1</v>
      </c>
      <c r="B6752" s="4">
        <f t="shared" si="315"/>
        <v>-0.3718571701143138</v>
      </c>
      <c r="G6752" s="4">
        <v>0</v>
      </c>
      <c r="H6752" s="4">
        <f t="shared" si="316"/>
        <v>0</v>
      </c>
      <c r="M6752" s="6">
        <v>0.55300000000000005</v>
      </c>
      <c r="N6752" s="8">
        <f t="shared" si="317"/>
        <v>-5.3385888187400352E-2</v>
      </c>
    </row>
    <row r="6753" spans="1:14" x14ac:dyDescent="0.35">
      <c r="A6753" s="4">
        <v>1</v>
      </c>
      <c r="B6753" s="4">
        <f t="shared" si="315"/>
        <v>-0.3718571701143138</v>
      </c>
      <c r="G6753" s="4">
        <v>0</v>
      </c>
      <c r="H6753" s="4">
        <f t="shared" si="316"/>
        <v>0</v>
      </c>
      <c r="M6753" s="6">
        <v>0.79</v>
      </c>
      <c r="N6753" s="8">
        <f t="shared" si="317"/>
        <v>1.9447215434248515</v>
      </c>
    </row>
    <row r="6754" spans="1:14" x14ac:dyDescent="0.35">
      <c r="A6754" s="4">
        <v>2</v>
      </c>
      <c r="B6754" s="4">
        <f t="shared" si="315"/>
        <v>-0.15518246266652197</v>
      </c>
      <c r="G6754" s="4">
        <v>25</v>
      </c>
      <c r="H6754" s="4">
        <f t="shared" si="316"/>
        <v>0.61106309164959216</v>
      </c>
      <c r="M6754" s="6">
        <v>0.61899999999999999</v>
      </c>
      <c r="N6754" s="8">
        <f t="shared" si="317"/>
        <v>4.3762546346077098E-4</v>
      </c>
    </row>
    <row r="6755" spans="1:14" x14ac:dyDescent="0.35">
      <c r="A6755" s="4">
        <v>1</v>
      </c>
      <c r="B6755" s="4">
        <f t="shared" si="315"/>
        <v>-0.3718571701143138</v>
      </c>
      <c r="G6755" s="4">
        <v>20</v>
      </c>
      <c r="H6755" s="4">
        <f t="shared" si="316"/>
        <v>0.31286430292459128</v>
      </c>
      <c r="M6755" s="6">
        <v>0.38300000000000001</v>
      </c>
      <c r="N6755" s="8">
        <f t="shared" si="317"/>
        <v>-3.6662642937210226</v>
      </c>
    </row>
    <row r="6756" spans="1:14" x14ac:dyDescent="0.35">
      <c r="A6756" s="4">
        <v>25</v>
      </c>
      <c r="B6756" s="4">
        <f t="shared" si="315"/>
        <v>48.320170050017083</v>
      </c>
      <c r="G6756" s="4">
        <v>0</v>
      </c>
      <c r="H6756" s="4">
        <f t="shared" si="316"/>
        <v>0</v>
      </c>
      <c r="M6756" s="6">
        <v>0.73499999999999999</v>
      </c>
      <c r="N6756" s="8">
        <f t="shared" si="317"/>
        <v>0.66112844174168428</v>
      </c>
    </row>
    <row r="6757" spans="1:14" x14ac:dyDescent="0.35">
      <c r="A6757" s="4">
        <v>4</v>
      </c>
      <c r="B6757" s="4">
        <f t="shared" si="315"/>
        <v>-5.2615367038240336E-3</v>
      </c>
      <c r="G6757" s="4">
        <v>27</v>
      </c>
      <c r="H6757" s="4">
        <f t="shared" si="316"/>
        <v>0.76976350930809112</v>
      </c>
      <c r="M6757" s="6">
        <v>0.61099999999999999</v>
      </c>
      <c r="N6757" s="8">
        <f t="shared" si="317"/>
        <v>9.3650376932530659E-6</v>
      </c>
    </row>
    <row r="6758" spans="1:14" x14ac:dyDescent="0.35">
      <c r="A6758" s="4">
        <v>1</v>
      </c>
      <c r="B6758" s="4">
        <f t="shared" si="315"/>
        <v>-0.3718571701143138</v>
      </c>
      <c r="G6758" s="4">
        <v>31</v>
      </c>
      <c r="H6758" s="4">
        <f t="shared" si="316"/>
        <v>1.1650675560533121</v>
      </c>
      <c r="M6758" s="6">
        <v>0.66900000000000004</v>
      </c>
      <c r="N6758" s="8">
        <f t="shared" si="317"/>
        <v>7.3399380404107067E-2</v>
      </c>
    </row>
    <row r="6759" spans="1:14" x14ac:dyDescent="0.35">
      <c r="A6759" s="4">
        <v>12</v>
      </c>
      <c r="B6759" s="4">
        <f t="shared" si="315"/>
        <v>2.0965337395208357</v>
      </c>
      <c r="G6759" s="4">
        <v>24</v>
      </c>
      <c r="H6759" s="4">
        <f t="shared" si="316"/>
        <v>0.54062951545369364</v>
      </c>
      <c r="M6759" s="6">
        <v>0.86399999999999999</v>
      </c>
      <c r="N6759" s="8">
        <f t="shared" si="317"/>
        <v>5.41014207651404</v>
      </c>
    </row>
    <row r="6760" spans="1:14" x14ac:dyDescent="0.35">
      <c r="A6760" s="4">
        <v>9</v>
      </c>
      <c r="B6760" s="4">
        <f t="shared" si="315"/>
        <v>0.39657640974683322</v>
      </c>
      <c r="G6760" s="4">
        <v>29</v>
      </c>
      <c r="H6760" s="4">
        <f t="shared" si="316"/>
        <v>0.95380593550348169</v>
      </c>
      <c r="M6760" s="6">
        <v>0.34100000000000003</v>
      </c>
      <c r="N6760" s="8">
        <f t="shared" si="317"/>
        <v>-6.1274255964865292</v>
      </c>
    </row>
    <row r="6761" spans="1:14" x14ac:dyDescent="0.35">
      <c r="A6761" s="4">
        <v>6</v>
      </c>
      <c r="B6761" s="4">
        <f t="shared" si="315"/>
        <v>6.8073778701327808E-3</v>
      </c>
      <c r="G6761" s="4">
        <v>70</v>
      </c>
      <c r="H6761" s="4">
        <f t="shared" si="316"/>
        <v>13.414056987891843</v>
      </c>
      <c r="M6761" s="6">
        <v>0.316</v>
      </c>
      <c r="N6761" s="8">
        <f t="shared" si="317"/>
        <v>-8.0153783308411057</v>
      </c>
    </row>
    <row r="6762" spans="1:14" x14ac:dyDescent="0.35">
      <c r="A6762" s="4">
        <v>1</v>
      </c>
      <c r="B6762" s="4">
        <f t="shared" si="315"/>
        <v>-0.3718571701143138</v>
      </c>
      <c r="G6762" s="4">
        <v>35</v>
      </c>
      <c r="H6762" s="4">
        <f t="shared" si="316"/>
        <v>1.6767571234864804</v>
      </c>
      <c r="M6762" s="6">
        <v>0.79100000000000004</v>
      </c>
      <c r="N6762" s="8">
        <f t="shared" si="317"/>
        <v>1.9769405533174598</v>
      </c>
    </row>
    <row r="6763" spans="1:14" x14ac:dyDescent="0.35">
      <c r="A6763" s="4">
        <v>11</v>
      </c>
      <c r="B6763" s="4">
        <f t="shared" si="315"/>
        <v>1.3242916585882474</v>
      </c>
      <c r="G6763" s="4">
        <v>0</v>
      </c>
      <c r="H6763" s="4">
        <f t="shared" si="316"/>
        <v>0</v>
      </c>
      <c r="M6763" s="6">
        <v>0.47199999999999998</v>
      </c>
      <c r="N6763" s="8">
        <f t="shared" si="317"/>
        <v>-0.80911417799174556</v>
      </c>
    </row>
    <row r="6764" spans="1:14" x14ac:dyDescent="0.35">
      <c r="A6764" s="4">
        <v>1</v>
      </c>
      <c r="B6764" s="4">
        <f t="shared" si="315"/>
        <v>-0.3718571701143138</v>
      </c>
      <c r="G6764" s="4">
        <v>46</v>
      </c>
      <c r="H6764" s="4">
        <f t="shared" si="316"/>
        <v>3.8066199736835009</v>
      </c>
      <c r="M6764" s="6">
        <v>0.47899999999999998</v>
      </c>
      <c r="N6764" s="8">
        <f t="shared" si="317"/>
        <v>-0.6904359109566155</v>
      </c>
    </row>
    <row r="6765" spans="1:14" x14ac:dyDescent="0.35">
      <c r="A6765" s="4">
        <v>14</v>
      </c>
      <c r="B6765" s="4">
        <f t="shared" si="315"/>
        <v>4.4378262948011065</v>
      </c>
      <c r="G6765" s="4">
        <v>10</v>
      </c>
      <c r="H6765" s="4">
        <f t="shared" si="316"/>
        <v>3.9108037865573909E-2</v>
      </c>
      <c r="M6765" s="6">
        <v>0.32400000000000001</v>
      </c>
      <c r="N6765" s="8">
        <f t="shared" si="317"/>
        <v>-7.3743051158522581</v>
      </c>
    </row>
    <row r="6766" spans="1:14" x14ac:dyDescent="0.35">
      <c r="A6766" s="4">
        <v>2</v>
      </c>
      <c r="B6766" s="4">
        <f t="shared" si="315"/>
        <v>-0.15518246266652197</v>
      </c>
      <c r="G6766" s="4">
        <v>0</v>
      </c>
      <c r="H6766" s="4">
        <f t="shared" si="316"/>
        <v>0</v>
      </c>
      <c r="M6766" s="6">
        <v>0.624</v>
      </c>
      <c r="N6766" s="8">
        <f t="shared" si="317"/>
        <v>1.338245973621058E-3</v>
      </c>
    </row>
    <row r="6767" spans="1:14" x14ac:dyDescent="0.35">
      <c r="A6767" s="4">
        <v>7</v>
      </c>
      <c r="B6767" s="4">
        <f t="shared" si="315"/>
        <v>5.1167071081998236E-2</v>
      </c>
      <c r="G6767" s="4">
        <v>66</v>
      </c>
      <c r="H6767" s="4">
        <f t="shared" si="316"/>
        <v>11.243404454201036</v>
      </c>
      <c r="M6767" s="6">
        <v>0.56699999999999995</v>
      </c>
      <c r="N6767" s="8">
        <f t="shared" si="317"/>
        <v>-2.2084365043111551E-2</v>
      </c>
    </row>
    <row r="6768" spans="1:14" x14ac:dyDescent="0.35">
      <c r="A6768" s="4">
        <v>7</v>
      </c>
      <c r="B6768" s="4">
        <f t="shared" si="315"/>
        <v>5.1167071081998236E-2</v>
      </c>
      <c r="G6768" s="4">
        <v>37</v>
      </c>
      <c r="H6768" s="4">
        <f t="shared" si="316"/>
        <v>1.9809394420049145</v>
      </c>
      <c r="M6768" s="6">
        <v>0.56200000000000006</v>
      </c>
      <c r="N6768" s="8">
        <f t="shared" si="317"/>
        <v>-3.1207950400583155E-2</v>
      </c>
    </row>
    <row r="6769" spans="1:14" x14ac:dyDescent="0.35">
      <c r="A6769" s="4">
        <v>11</v>
      </c>
      <c r="B6769" s="4">
        <f t="shared" si="315"/>
        <v>1.3242916585882474</v>
      </c>
      <c r="G6769" s="4">
        <v>0</v>
      </c>
      <c r="H6769" s="4">
        <f t="shared" si="316"/>
        <v>0</v>
      </c>
      <c r="M6769" s="6">
        <v>0.246</v>
      </c>
      <c r="N6769" s="8">
        <f t="shared" si="317"/>
        <v>-15.274451877491611</v>
      </c>
    </row>
    <row r="6770" spans="1:14" x14ac:dyDescent="0.35">
      <c r="A6770" s="4">
        <v>2</v>
      </c>
      <c r="B6770" s="4">
        <f t="shared" si="315"/>
        <v>-0.15518246266652197</v>
      </c>
      <c r="G6770" s="4">
        <v>75</v>
      </c>
      <c r="H6770" s="4">
        <f t="shared" si="316"/>
        <v>16.498703474538985</v>
      </c>
      <c r="M6770" s="6">
        <v>0.622</v>
      </c>
      <c r="N6770" s="8">
        <f t="shared" si="317"/>
        <v>8.9830652317760126E-4</v>
      </c>
    </row>
    <row r="6771" spans="1:14" x14ac:dyDescent="0.35">
      <c r="A6771" s="4">
        <v>6</v>
      </c>
      <c r="B6771" s="4">
        <f t="shared" si="315"/>
        <v>6.8073778701327808E-3</v>
      </c>
      <c r="G6771" s="4">
        <v>16</v>
      </c>
      <c r="H6771" s="4">
        <f t="shared" si="316"/>
        <v>0.16018652309739073</v>
      </c>
      <c r="M6771" s="6">
        <v>0.5</v>
      </c>
      <c r="N6771" s="8">
        <f t="shared" si="317"/>
        <v>-0.40502212515462666</v>
      </c>
    </row>
    <row r="6772" spans="1:14" x14ac:dyDescent="0.35">
      <c r="A6772" s="4">
        <v>11</v>
      </c>
      <c r="B6772" s="4">
        <f t="shared" si="315"/>
        <v>1.3242916585882474</v>
      </c>
      <c r="G6772" s="4">
        <v>7</v>
      </c>
      <c r="H6772" s="4">
        <f t="shared" si="316"/>
        <v>1.3414056987891851E-2</v>
      </c>
      <c r="M6772" s="6">
        <v>0.34599999999999997</v>
      </c>
      <c r="N6772" s="8">
        <f t="shared" si="317"/>
        <v>-5.789501617490366</v>
      </c>
    </row>
    <row r="6773" spans="1:14" x14ac:dyDescent="0.35">
      <c r="A6773" s="4">
        <v>13</v>
      </c>
      <c r="B6773" s="4">
        <f t="shared" si="315"/>
        <v>3.1223759862323677</v>
      </c>
      <c r="G6773" s="4">
        <v>0</v>
      </c>
      <c r="H6773" s="4">
        <f t="shared" si="316"/>
        <v>0</v>
      </c>
      <c r="M6773" s="6">
        <v>0.67700000000000005</v>
      </c>
      <c r="N6773" s="8">
        <f t="shared" si="317"/>
        <v>0.10618555281088778</v>
      </c>
    </row>
    <row r="6774" spans="1:14" x14ac:dyDescent="0.35">
      <c r="A6774" s="4">
        <v>10</v>
      </c>
      <c r="B6774" s="4">
        <f t="shared" si="315"/>
        <v>0.76964184735633479</v>
      </c>
      <c r="G6774" s="4">
        <v>0</v>
      </c>
      <c r="H6774" s="4">
        <f t="shared" si="316"/>
        <v>0</v>
      </c>
      <c r="M6774" s="6">
        <v>0.73799999999999999</v>
      </c>
      <c r="N6774" s="8">
        <f t="shared" si="317"/>
        <v>0.7090666584811276</v>
      </c>
    </row>
    <row r="6775" spans="1:14" x14ac:dyDescent="0.35">
      <c r="A6775" s="4">
        <v>1</v>
      </c>
      <c r="B6775" s="4">
        <f t="shared" si="315"/>
        <v>-0.3718571701143138</v>
      </c>
      <c r="G6775" s="4">
        <v>33</v>
      </c>
      <c r="H6775" s="4">
        <f t="shared" si="316"/>
        <v>1.4054255567751295</v>
      </c>
      <c r="M6775" s="6">
        <v>0.436</v>
      </c>
      <c r="N6775" s="8">
        <f t="shared" si="317"/>
        <v>-1.6372999474894261</v>
      </c>
    </row>
    <row r="6776" spans="1:14" x14ac:dyDescent="0.35">
      <c r="A6776" s="4">
        <v>4</v>
      </c>
      <c r="B6776" s="4">
        <f t="shared" si="315"/>
        <v>-5.2615367038240336E-3</v>
      </c>
      <c r="G6776" s="4">
        <v>56</v>
      </c>
      <c r="H6776" s="4">
        <f t="shared" si="316"/>
        <v>6.8679971778006275</v>
      </c>
      <c r="M6776" s="6">
        <v>0.77200000000000002</v>
      </c>
      <c r="N6776" s="8">
        <f t="shared" si="317"/>
        <v>1.4230935782222229</v>
      </c>
    </row>
    <row r="6777" spans="1:14" x14ac:dyDescent="0.35">
      <c r="A6777" s="4">
        <v>5</v>
      </c>
      <c r="B6777" s="4">
        <f t="shared" si="315"/>
        <v>4.7396761401866345E-7</v>
      </c>
      <c r="G6777" s="4">
        <v>0</v>
      </c>
      <c r="H6777" s="4">
        <f t="shared" si="316"/>
        <v>0</v>
      </c>
      <c r="M6777" s="6">
        <v>0.58899999999999997</v>
      </c>
      <c r="N6777" s="8">
        <f t="shared" si="317"/>
        <v>-2.1839277721920868E-3</v>
      </c>
    </row>
    <row r="6778" spans="1:14" x14ac:dyDescent="0.35">
      <c r="A6778" s="4">
        <v>4</v>
      </c>
      <c r="B6778" s="4">
        <f t="shared" si="315"/>
        <v>-5.2615367038240336E-3</v>
      </c>
      <c r="G6778" s="4">
        <v>56</v>
      </c>
      <c r="H6778" s="4">
        <f t="shared" si="316"/>
        <v>6.8679971778006275</v>
      </c>
      <c r="M6778" s="6">
        <v>0.93</v>
      </c>
      <c r="N6778" s="8">
        <f t="shared" si="317"/>
        <v>10.764119330405121</v>
      </c>
    </row>
    <row r="6779" spans="1:14" x14ac:dyDescent="0.35">
      <c r="A6779" s="4">
        <v>3</v>
      </c>
      <c r="B6779" s="4">
        <f t="shared" si="315"/>
        <v>-4.4986550222447359E-2</v>
      </c>
      <c r="G6779" s="4">
        <v>54</v>
      </c>
      <c r="H6779" s="4">
        <f t="shared" si="316"/>
        <v>6.158108074464729</v>
      </c>
      <c r="M6779" s="6">
        <v>0.66900000000000004</v>
      </c>
      <c r="N6779" s="8">
        <f t="shared" si="317"/>
        <v>7.3399380404107067E-2</v>
      </c>
    </row>
    <row r="6780" spans="1:14" x14ac:dyDescent="0.35">
      <c r="A6780" s="4">
        <v>10</v>
      </c>
      <c r="B6780" s="4">
        <f t="shared" si="315"/>
        <v>0.76964184735633479</v>
      </c>
      <c r="G6780" s="4">
        <v>0</v>
      </c>
      <c r="H6780" s="4">
        <f t="shared" si="316"/>
        <v>0</v>
      </c>
      <c r="M6780" s="6">
        <v>0.44700000000000001</v>
      </c>
      <c r="N6780" s="8">
        <f t="shared" si="317"/>
        <v>-1.3427088974396746</v>
      </c>
    </row>
    <row r="6781" spans="1:14" x14ac:dyDescent="0.35">
      <c r="A6781" s="4">
        <v>5</v>
      </c>
      <c r="B6781" s="4">
        <f t="shared" si="315"/>
        <v>4.7396761401866345E-7</v>
      </c>
      <c r="G6781" s="4">
        <v>0</v>
      </c>
      <c r="H6781" s="4">
        <f t="shared" si="316"/>
        <v>0</v>
      </c>
      <c r="M6781" s="6">
        <v>0.46400000000000002</v>
      </c>
      <c r="N6781" s="8">
        <f t="shared" si="317"/>
        <v>-0.96055078545403516</v>
      </c>
    </row>
    <row r="6782" spans="1:14" x14ac:dyDescent="0.35">
      <c r="A6782" s="4">
        <v>7</v>
      </c>
      <c r="B6782" s="4">
        <f t="shared" si="315"/>
        <v>5.1167071081998236E-2</v>
      </c>
      <c r="G6782" s="4">
        <v>16</v>
      </c>
      <c r="H6782" s="4">
        <f t="shared" si="316"/>
        <v>0.16018652309739073</v>
      </c>
      <c r="M6782" s="6">
        <v>0.73599999999999999</v>
      </c>
      <c r="N6782" s="8">
        <f t="shared" si="317"/>
        <v>0.67685961854458865</v>
      </c>
    </row>
    <row r="6783" spans="1:14" x14ac:dyDescent="0.35">
      <c r="A6783" s="4">
        <v>3</v>
      </c>
      <c r="B6783" s="4">
        <f t="shared" si="315"/>
        <v>-4.4986550222447359E-2</v>
      </c>
      <c r="G6783" s="4">
        <v>16</v>
      </c>
      <c r="H6783" s="4">
        <f t="shared" si="316"/>
        <v>0.16018652309739073</v>
      </c>
      <c r="M6783" s="6">
        <v>0.63300000000000001</v>
      </c>
      <c r="N6783" s="8">
        <f t="shared" si="317"/>
        <v>5.0794309975187892E-3</v>
      </c>
    </row>
    <row r="6784" spans="1:14" x14ac:dyDescent="0.35">
      <c r="A6784" s="4">
        <v>2</v>
      </c>
      <c r="B6784" s="4">
        <f t="shared" si="315"/>
        <v>-0.15518246266652197</v>
      </c>
      <c r="G6784" s="4">
        <v>49</v>
      </c>
      <c r="H6784" s="4">
        <f t="shared" si="316"/>
        <v>4.6010215468469022</v>
      </c>
      <c r="M6784" s="6">
        <v>0.23599999999999999</v>
      </c>
      <c r="N6784" s="8">
        <f t="shared" si="317"/>
        <v>-16.575856169523643</v>
      </c>
    </row>
    <row r="6785" spans="1:14" x14ac:dyDescent="0.35">
      <c r="A6785" s="4">
        <v>1</v>
      </c>
      <c r="B6785" s="4">
        <f t="shared" si="315"/>
        <v>-0.3718571701143138</v>
      </c>
      <c r="G6785" s="4">
        <v>41</v>
      </c>
      <c r="H6785" s="4">
        <f t="shared" si="316"/>
        <v>2.6953650777332196</v>
      </c>
      <c r="M6785" s="6">
        <v>0.62</v>
      </c>
      <c r="N6785" s="8">
        <f t="shared" si="317"/>
        <v>5.6719956823354442E-4</v>
      </c>
    </row>
    <row r="6786" spans="1:14" x14ac:dyDescent="0.35">
      <c r="A6786" s="4">
        <v>11</v>
      </c>
      <c r="B6786" s="4">
        <f t="shared" ref="B6786:B6849" si="318">((A6786-E$3)/E$4)^3</f>
        <v>1.3242916585882474</v>
      </c>
      <c r="G6786" s="4">
        <v>70</v>
      </c>
      <c r="H6786" s="4">
        <f t="shared" ref="H6786:H6849" si="319">((G6786-K$3)/K$4)^3</f>
        <v>13.414056987891843</v>
      </c>
      <c r="M6786" s="6">
        <v>0.44500000000000001</v>
      </c>
      <c r="N6786" s="8">
        <f t="shared" ref="N6786:N6849" si="320">((M6786-Q$3)/Q$4)^3</f>
        <v>-1.3933957155087373</v>
      </c>
    </row>
    <row r="6787" spans="1:14" x14ac:dyDescent="0.35">
      <c r="A6787" s="4">
        <v>8</v>
      </c>
      <c r="B6787" s="4">
        <f t="shared" si="318"/>
        <v>0.16908744968147643</v>
      </c>
      <c r="G6787" s="4">
        <v>78</v>
      </c>
      <c r="H6787" s="4">
        <f t="shared" si="319"/>
        <v>18.558797585183829</v>
      </c>
      <c r="M6787" s="6">
        <v>0.76900000000000002</v>
      </c>
      <c r="N6787" s="8">
        <f t="shared" si="320"/>
        <v>1.346451123933571</v>
      </c>
    </row>
    <row r="6788" spans="1:14" x14ac:dyDescent="0.35">
      <c r="A6788" s="4">
        <v>2</v>
      </c>
      <c r="B6788" s="4">
        <f t="shared" si="318"/>
        <v>-0.15518246266652197</v>
      </c>
      <c r="G6788" s="4">
        <v>72</v>
      </c>
      <c r="H6788" s="4">
        <f t="shared" si="319"/>
        <v>14.596996917249726</v>
      </c>
      <c r="M6788" s="6">
        <v>0.81100000000000005</v>
      </c>
      <c r="N6788" s="8">
        <f t="shared" si="320"/>
        <v>2.6982121287119067</v>
      </c>
    </row>
    <row r="6789" spans="1:14" x14ac:dyDescent="0.35">
      <c r="A6789" s="4">
        <v>4</v>
      </c>
      <c r="B6789" s="4">
        <f t="shared" si="318"/>
        <v>-5.2615367038240336E-3</v>
      </c>
      <c r="G6789" s="4">
        <v>60</v>
      </c>
      <c r="H6789" s="4">
        <f t="shared" si="319"/>
        <v>8.4473361789639636</v>
      </c>
      <c r="M6789" s="6">
        <v>0.71899999999999997</v>
      </c>
      <c r="N6789" s="8">
        <f t="shared" si="320"/>
        <v>0.44152366134381188</v>
      </c>
    </row>
    <row r="6790" spans="1:14" x14ac:dyDescent="0.35">
      <c r="A6790" s="4">
        <v>13</v>
      </c>
      <c r="B6790" s="4">
        <f t="shared" si="318"/>
        <v>3.1223759862323677</v>
      </c>
      <c r="G6790" s="4">
        <v>0</v>
      </c>
      <c r="H6790" s="4">
        <f t="shared" si="319"/>
        <v>0</v>
      </c>
      <c r="M6790" s="6">
        <v>0.61599999999999999</v>
      </c>
      <c r="N6790" s="8">
        <f t="shared" si="320"/>
        <v>1.6962313699697525E-4</v>
      </c>
    </row>
    <row r="6791" spans="1:14" x14ac:dyDescent="0.35">
      <c r="A6791" s="4">
        <v>8</v>
      </c>
      <c r="B6791" s="4">
        <f t="shared" si="318"/>
        <v>0.16908744968147643</v>
      </c>
      <c r="G6791" s="4">
        <v>0</v>
      </c>
      <c r="H6791" s="4">
        <f t="shared" si="319"/>
        <v>0</v>
      </c>
      <c r="M6791" s="6">
        <v>0.70799999999999996</v>
      </c>
      <c r="N6791" s="8">
        <f t="shared" si="320"/>
        <v>0.32290993230847659</v>
      </c>
    </row>
    <row r="6792" spans="1:14" x14ac:dyDescent="0.35">
      <c r="A6792" s="4">
        <v>6</v>
      </c>
      <c r="B6792" s="4">
        <f t="shared" si="318"/>
        <v>6.8073778701327808E-3</v>
      </c>
      <c r="G6792" s="4">
        <v>35</v>
      </c>
      <c r="H6792" s="4">
        <f t="shared" si="319"/>
        <v>1.6767571234864804</v>
      </c>
      <c r="M6792" s="6">
        <v>0.56599999999999995</v>
      </c>
      <c r="N6792" s="8">
        <f t="shared" si="320"/>
        <v>-2.3743122084401914E-2</v>
      </c>
    </row>
    <row r="6793" spans="1:14" x14ac:dyDescent="0.35">
      <c r="A6793" s="4">
        <v>2</v>
      </c>
      <c r="B6793" s="4">
        <f t="shared" si="318"/>
        <v>-0.15518246266652197</v>
      </c>
      <c r="G6793" s="4">
        <v>68</v>
      </c>
      <c r="H6793" s="4">
        <f t="shared" si="319"/>
        <v>12.296818562148129</v>
      </c>
      <c r="M6793" s="6">
        <v>0.76500000000000001</v>
      </c>
      <c r="N6793" s="8">
        <f t="shared" si="320"/>
        <v>1.248611449119776</v>
      </c>
    </row>
    <row r="6794" spans="1:14" x14ac:dyDescent="0.35">
      <c r="A6794" s="4">
        <v>5</v>
      </c>
      <c r="B6794" s="4">
        <f t="shared" si="318"/>
        <v>4.7396761401866345E-7</v>
      </c>
      <c r="G6794" s="4">
        <v>0</v>
      </c>
      <c r="H6794" s="4">
        <f t="shared" si="319"/>
        <v>0</v>
      </c>
      <c r="M6794" s="6">
        <v>0.51500000000000001</v>
      </c>
      <c r="N6794" s="8">
        <f t="shared" si="320"/>
        <v>-0.25852997505941616</v>
      </c>
    </row>
    <row r="6795" spans="1:14" x14ac:dyDescent="0.35">
      <c r="A6795" s="4">
        <v>4</v>
      </c>
      <c r="B6795" s="4">
        <f t="shared" si="318"/>
        <v>-5.2615367038240336E-3</v>
      </c>
      <c r="G6795" s="4">
        <v>0</v>
      </c>
      <c r="H6795" s="4">
        <f t="shared" si="319"/>
        <v>0</v>
      </c>
      <c r="M6795" s="6">
        <v>0.309</v>
      </c>
      <c r="N6795" s="8">
        <f t="shared" si="320"/>
        <v>-8.6059107948253892</v>
      </c>
    </row>
    <row r="6796" spans="1:14" x14ac:dyDescent="0.35">
      <c r="A6796" s="4">
        <v>1</v>
      </c>
      <c r="B6796" s="4">
        <f t="shared" si="318"/>
        <v>-0.3718571701143138</v>
      </c>
      <c r="G6796" s="4">
        <v>0</v>
      </c>
      <c r="H6796" s="4">
        <f t="shared" si="319"/>
        <v>0</v>
      </c>
      <c r="M6796" s="6">
        <v>0.36699999999999999</v>
      </c>
      <c r="N6796" s="8">
        <f t="shared" si="320"/>
        <v>-4.505635578507535</v>
      </c>
    </row>
    <row r="6797" spans="1:14" x14ac:dyDescent="0.35">
      <c r="A6797" s="4">
        <v>1</v>
      </c>
      <c r="B6797" s="4">
        <f t="shared" si="318"/>
        <v>-0.3718571701143138</v>
      </c>
      <c r="G6797" s="4">
        <v>47</v>
      </c>
      <c r="H6797" s="4">
        <f t="shared" si="319"/>
        <v>4.0603138153174791</v>
      </c>
      <c r="M6797" s="6">
        <v>0.56499999999999995</v>
      </c>
      <c r="N6797" s="8">
        <f t="shared" si="320"/>
        <v>-2.5482926015549072E-2</v>
      </c>
    </row>
    <row r="6798" spans="1:14" x14ac:dyDescent="0.35">
      <c r="A6798" s="4">
        <v>1</v>
      </c>
      <c r="B6798" s="4">
        <f t="shared" si="318"/>
        <v>-0.3718571701143138</v>
      </c>
      <c r="G6798" s="4">
        <v>0</v>
      </c>
      <c r="H6798" s="4">
        <f t="shared" si="319"/>
        <v>0</v>
      </c>
      <c r="M6798" s="6">
        <v>0.36699999999999999</v>
      </c>
      <c r="N6798" s="8">
        <f t="shared" si="320"/>
        <v>-4.505635578507535</v>
      </c>
    </row>
    <row r="6799" spans="1:14" x14ac:dyDescent="0.35">
      <c r="A6799" s="4">
        <v>5</v>
      </c>
      <c r="B6799" s="4">
        <f t="shared" si="318"/>
        <v>4.7396761401866345E-7</v>
      </c>
      <c r="G6799" s="4">
        <v>28</v>
      </c>
      <c r="H6799" s="4">
        <f t="shared" si="319"/>
        <v>0.85849964722507843</v>
      </c>
      <c r="M6799" s="6">
        <v>0.56399999999999995</v>
      </c>
      <c r="N6799" s="8">
        <f t="shared" si="320"/>
        <v>-2.7305709961798218E-2</v>
      </c>
    </row>
    <row r="6800" spans="1:14" x14ac:dyDescent="0.35">
      <c r="A6800" s="4">
        <v>2</v>
      </c>
      <c r="B6800" s="4">
        <f t="shared" si="318"/>
        <v>-0.15518246266652197</v>
      </c>
      <c r="G6800" s="4">
        <v>10</v>
      </c>
      <c r="H6800" s="4">
        <f t="shared" si="319"/>
        <v>3.9108037865573909E-2</v>
      </c>
      <c r="M6800" s="6">
        <v>0.73299999999999998</v>
      </c>
      <c r="N6800" s="8">
        <f t="shared" si="320"/>
        <v>0.63040110884038103</v>
      </c>
    </row>
    <row r="6801" spans="1:14" x14ac:dyDescent="0.35">
      <c r="A6801" s="4">
        <v>9</v>
      </c>
      <c r="B6801" s="4">
        <f t="shared" si="318"/>
        <v>0.39657640974683322</v>
      </c>
      <c r="G6801" s="4">
        <v>70</v>
      </c>
      <c r="H6801" s="4">
        <f t="shared" si="319"/>
        <v>13.414056987891843</v>
      </c>
      <c r="M6801" s="6">
        <v>0.55900000000000005</v>
      </c>
      <c r="N6801" s="8">
        <f t="shared" si="320"/>
        <v>-3.7731989303156077E-2</v>
      </c>
    </row>
    <row r="6802" spans="1:14" x14ac:dyDescent="0.35">
      <c r="A6802" s="4">
        <v>10</v>
      </c>
      <c r="B6802" s="4">
        <f t="shared" si="318"/>
        <v>0.76964184735633479</v>
      </c>
      <c r="G6802" s="4">
        <v>69</v>
      </c>
      <c r="H6802" s="4">
        <f t="shared" si="319"/>
        <v>12.847342411181817</v>
      </c>
      <c r="M6802" s="6">
        <v>0.63200000000000001</v>
      </c>
      <c r="N6802" s="8">
        <f t="shared" si="320"/>
        <v>4.495628769622154E-3</v>
      </c>
    </row>
    <row r="6803" spans="1:14" x14ac:dyDescent="0.35">
      <c r="A6803" s="4">
        <v>3</v>
      </c>
      <c r="B6803" s="4">
        <f t="shared" si="318"/>
        <v>-4.4986550222447359E-2</v>
      </c>
      <c r="G6803" s="4">
        <v>33</v>
      </c>
      <c r="H6803" s="4">
        <f t="shared" si="319"/>
        <v>1.4054255567751295</v>
      </c>
      <c r="M6803" s="6">
        <v>0.85299999999999998</v>
      </c>
      <c r="N6803" s="8">
        <f t="shared" si="320"/>
        <v>4.7424644882568225</v>
      </c>
    </row>
    <row r="6804" spans="1:14" x14ac:dyDescent="0.35">
      <c r="A6804" s="4">
        <v>2</v>
      </c>
      <c r="B6804" s="4">
        <f t="shared" si="318"/>
        <v>-0.15518246266652197</v>
      </c>
      <c r="G6804" s="4">
        <v>3</v>
      </c>
      <c r="H6804" s="4">
        <f t="shared" si="319"/>
        <v>1.0559170223704954E-3</v>
      </c>
      <c r="M6804" s="6">
        <v>0.85399999999999998</v>
      </c>
      <c r="N6804" s="8">
        <f t="shared" si="320"/>
        <v>4.8007549880431695</v>
      </c>
    </row>
    <row r="6805" spans="1:14" x14ac:dyDescent="0.35">
      <c r="A6805" s="4">
        <v>4</v>
      </c>
      <c r="B6805" s="4">
        <f t="shared" si="318"/>
        <v>-5.2615367038240336E-3</v>
      </c>
      <c r="G6805" s="4">
        <v>59</v>
      </c>
      <c r="H6805" s="4">
        <f t="shared" si="319"/>
        <v>8.0319697087937048</v>
      </c>
      <c r="M6805" s="6">
        <v>0.51900000000000002</v>
      </c>
      <c r="N6805" s="8">
        <f t="shared" si="320"/>
        <v>-0.22656092902463029</v>
      </c>
    </row>
    <row r="6806" spans="1:14" x14ac:dyDescent="0.35">
      <c r="A6806" s="4">
        <v>4</v>
      </c>
      <c r="B6806" s="4">
        <f t="shared" si="318"/>
        <v>-5.2615367038240336E-3</v>
      </c>
      <c r="G6806" s="4">
        <v>76</v>
      </c>
      <c r="H6806" s="4">
        <f t="shared" si="319"/>
        <v>17.167490030078167</v>
      </c>
      <c r="M6806" s="6">
        <v>0.49</v>
      </c>
      <c r="N6806" s="8">
        <f t="shared" si="320"/>
        <v>-0.52835996863041379</v>
      </c>
    </row>
    <row r="6807" spans="1:14" x14ac:dyDescent="0.35">
      <c r="A6807" s="4">
        <v>2</v>
      </c>
      <c r="B6807" s="4">
        <f t="shared" si="318"/>
        <v>-0.15518246266652197</v>
      </c>
      <c r="G6807" s="4">
        <v>67</v>
      </c>
      <c r="H6807" s="4">
        <f t="shared" si="319"/>
        <v>11.762250792563604</v>
      </c>
      <c r="M6807" s="6">
        <v>0.22</v>
      </c>
      <c r="N6807" s="8">
        <f t="shared" si="320"/>
        <v>-18.808454686798193</v>
      </c>
    </row>
    <row r="6808" spans="1:14" x14ac:dyDescent="0.35">
      <c r="A6808" s="4">
        <v>3</v>
      </c>
      <c r="B6808" s="4">
        <f t="shared" si="318"/>
        <v>-4.4986550222447359E-2</v>
      </c>
      <c r="G6808" s="4">
        <v>68</v>
      </c>
      <c r="H6808" s="4">
        <f t="shared" si="319"/>
        <v>12.296818562148129</v>
      </c>
      <c r="M6808" s="6">
        <v>0.35199999999999998</v>
      </c>
      <c r="N6808" s="8">
        <f t="shared" si="320"/>
        <v>-5.4006806149627522</v>
      </c>
    </row>
    <row r="6809" spans="1:14" x14ac:dyDescent="0.35">
      <c r="A6809" s="4">
        <v>4</v>
      </c>
      <c r="B6809" s="4">
        <f t="shared" si="318"/>
        <v>-5.2615367038240336E-3</v>
      </c>
      <c r="G6809" s="4">
        <v>0</v>
      </c>
      <c r="H6809" s="4">
        <f t="shared" si="319"/>
        <v>0</v>
      </c>
      <c r="M6809" s="6">
        <v>0.214</v>
      </c>
      <c r="N6809" s="8">
        <f t="shared" si="320"/>
        <v>-19.694747786052314</v>
      </c>
    </row>
    <row r="6810" spans="1:14" x14ac:dyDescent="0.35">
      <c r="A6810" s="4">
        <v>2</v>
      </c>
      <c r="B6810" s="4">
        <f t="shared" si="318"/>
        <v>-0.15518246266652197</v>
      </c>
      <c r="G6810" s="4">
        <v>0</v>
      </c>
      <c r="H6810" s="4">
        <f t="shared" si="319"/>
        <v>0</v>
      </c>
      <c r="M6810" s="6">
        <v>0.29699999999999999</v>
      </c>
      <c r="N6810" s="8">
        <f t="shared" si="320"/>
        <v>-9.6844955043299592</v>
      </c>
    </row>
    <row r="6811" spans="1:14" x14ac:dyDescent="0.35">
      <c r="A6811" s="4">
        <v>1</v>
      </c>
      <c r="B6811" s="4">
        <f t="shared" si="318"/>
        <v>-0.3718571701143138</v>
      </c>
      <c r="G6811" s="4">
        <v>78</v>
      </c>
      <c r="H6811" s="4">
        <f t="shared" si="319"/>
        <v>18.558797585183829</v>
      </c>
      <c r="M6811" s="6">
        <v>0.84899999999999998</v>
      </c>
      <c r="N6811" s="8">
        <f t="shared" si="320"/>
        <v>4.5140207584141745</v>
      </c>
    </row>
    <row r="6812" spans="1:14" x14ac:dyDescent="0.35">
      <c r="A6812" s="4">
        <v>1</v>
      </c>
      <c r="B6812" s="4">
        <f t="shared" si="318"/>
        <v>-0.3718571701143138</v>
      </c>
      <c r="G6812" s="4">
        <v>0</v>
      </c>
      <c r="H6812" s="4">
        <f t="shared" si="319"/>
        <v>0</v>
      </c>
      <c r="M6812" s="6">
        <v>0.84899999999999998</v>
      </c>
      <c r="N6812" s="8">
        <f t="shared" si="320"/>
        <v>4.5140207584141745</v>
      </c>
    </row>
    <row r="6813" spans="1:14" x14ac:dyDescent="0.35">
      <c r="A6813" s="4">
        <v>6</v>
      </c>
      <c r="B6813" s="4">
        <f t="shared" si="318"/>
        <v>6.8073778701327808E-3</v>
      </c>
      <c r="G6813" s="4">
        <v>45</v>
      </c>
      <c r="H6813" s="4">
        <f t="shared" si="319"/>
        <v>3.5637199505004213</v>
      </c>
      <c r="M6813" s="6">
        <v>0.80200000000000005</v>
      </c>
      <c r="N6813" s="8">
        <f t="shared" si="320"/>
        <v>2.35513276485089</v>
      </c>
    </row>
    <row r="6814" spans="1:14" x14ac:dyDescent="0.35">
      <c r="A6814" s="4">
        <v>7</v>
      </c>
      <c r="B6814" s="4">
        <f t="shared" si="318"/>
        <v>5.1167071081998236E-2</v>
      </c>
      <c r="G6814" s="4">
        <v>75</v>
      </c>
      <c r="H6814" s="4">
        <f t="shared" si="319"/>
        <v>16.498703474538985</v>
      </c>
      <c r="M6814" s="6">
        <v>0.438</v>
      </c>
      <c r="N6814" s="8">
        <f t="shared" si="320"/>
        <v>-1.58082215172843</v>
      </c>
    </row>
    <row r="6815" spans="1:14" x14ac:dyDescent="0.35">
      <c r="A6815" s="4">
        <v>6</v>
      </c>
      <c r="B6815" s="4">
        <f t="shared" si="318"/>
        <v>6.8073778701327808E-3</v>
      </c>
      <c r="G6815" s="4">
        <v>78</v>
      </c>
      <c r="H6815" s="4">
        <f t="shared" si="319"/>
        <v>18.558797585183829</v>
      </c>
      <c r="M6815" s="6">
        <v>0.58399999999999996</v>
      </c>
      <c r="N6815" s="8">
        <f t="shared" si="320"/>
        <v>-4.412471126658702E-3</v>
      </c>
    </row>
    <row r="6816" spans="1:14" x14ac:dyDescent="0.35">
      <c r="A6816" s="4">
        <v>9</v>
      </c>
      <c r="B6816" s="4">
        <f t="shared" si="318"/>
        <v>0.39657640974683322</v>
      </c>
      <c r="G6816" s="4">
        <v>66</v>
      </c>
      <c r="H6816" s="4">
        <f t="shared" si="319"/>
        <v>11.243404454201036</v>
      </c>
      <c r="M6816" s="6">
        <v>0.23200000000000001</v>
      </c>
      <c r="N6816" s="8">
        <f t="shared" si="320"/>
        <v>-17.116441021504432</v>
      </c>
    </row>
    <row r="6817" spans="1:14" x14ac:dyDescent="0.35">
      <c r="A6817" s="4">
        <v>5</v>
      </c>
      <c r="B6817" s="4">
        <f t="shared" si="318"/>
        <v>4.7396761401866345E-7</v>
      </c>
      <c r="G6817" s="4">
        <v>50</v>
      </c>
      <c r="H6817" s="4">
        <f t="shared" si="319"/>
        <v>4.8885047331967373</v>
      </c>
      <c r="M6817" s="6">
        <v>0.67900000000000005</v>
      </c>
      <c r="N6817" s="8">
        <f t="shared" si="320"/>
        <v>0.11567873353129164</v>
      </c>
    </row>
    <row r="6818" spans="1:14" x14ac:dyDescent="0.35">
      <c r="A6818" s="4">
        <v>4</v>
      </c>
      <c r="B6818" s="4">
        <f t="shared" si="318"/>
        <v>-5.2615367038240336E-3</v>
      </c>
      <c r="G6818" s="4">
        <v>0</v>
      </c>
      <c r="H6818" s="4">
        <f t="shared" si="319"/>
        <v>0</v>
      </c>
      <c r="M6818" s="6">
        <v>0.53500000000000003</v>
      </c>
      <c r="N6818" s="8">
        <f t="shared" si="320"/>
        <v>-0.12495214894960457</v>
      </c>
    </row>
    <row r="6819" spans="1:14" x14ac:dyDescent="0.35">
      <c r="A6819" s="4">
        <v>8</v>
      </c>
      <c r="B6819" s="4">
        <f t="shared" si="318"/>
        <v>0.16908744968147643</v>
      </c>
      <c r="G6819" s="4">
        <v>20</v>
      </c>
      <c r="H6819" s="4">
        <f t="shared" si="319"/>
        <v>0.31286430292459128</v>
      </c>
      <c r="M6819" s="6">
        <v>0.75600000000000001</v>
      </c>
      <c r="N6819" s="8">
        <f t="shared" si="320"/>
        <v>1.046046935562795</v>
      </c>
    </row>
    <row r="6820" spans="1:14" x14ac:dyDescent="0.35">
      <c r="A6820" s="4">
        <v>4</v>
      </c>
      <c r="B6820" s="4">
        <f t="shared" si="318"/>
        <v>-5.2615367038240336E-3</v>
      </c>
      <c r="G6820" s="4">
        <v>36</v>
      </c>
      <c r="H6820" s="4">
        <f t="shared" si="319"/>
        <v>1.8246246146562157</v>
      </c>
      <c r="M6820" s="6">
        <v>0.57399999999999995</v>
      </c>
      <c r="N6820" s="8">
        <f t="shared" si="320"/>
        <v>-1.2579996149471865E-2</v>
      </c>
    </row>
    <row r="6821" spans="1:14" x14ac:dyDescent="0.35">
      <c r="A6821" s="4">
        <v>9</v>
      </c>
      <c r="B6821" s="4">
        <f t="shared" si="318"/>
        <v>0.39657640974683322</v>
      </c>
      <c r="G6821" s="4">
        <v>29</v>
      </c>
      <c r="H6821" s="4">
        <f t="shared" si="319"/>
        <v>0.95380593550348169</v>
      </c>
      <c r="M6821" s="6">
        <v>0.34300000000000003</v>
      </c>
      <c r="N6821" s="8">
        <f t="shared" si="320"/>
        <v>-5.9907215365546937</v>
      </c>
    </row>
    <row r="6822" spans="1:14" x14ac:dyDescent="0.35">
      <c r="A6822" s="4">
        <v>3</v>
      </c>
      <c r="B6822" s="4">
        <f t="shared" si="318"/>
        <v>-4.4986550222447359E-2</v>
      </c>
      <c r="G6822" s="4">
        <v>51</v>
      </c>
      <c r="H6822" s="4">
        <f t="shared" si="319"/>
        <v>5.1877203309062425</v>
      </c>
      <c r="M6822" s="6">
        <v>0.63900000000000001</v>
      </c>
      <c r="N6822" s="8">
        <f t="shared" si="320"/>
        <v>9.667826281495772E-3</v>
      </c>
    </row>
    <row r="6823" spans="1:14" x14ac:dyDescent="0.35">
      <c r="A6823" s="4">
        <v>1</v>
      </c>
      <c r="B6823" s="4">
        <f t="shared" si="318"/>
        <v>-0.3718571701143138</v>
      </c>
      <c r="G6823" s="4">
        <v>51</v>
      </c>
      <c r="H6823" s="4">
        <f t="shared" si="319"/>
        <v>5.1877203309062425</v>
      </c>
      <c r="M6823" s="6">
        <v>0.68400000000000005</v>
      </c>
      <c r="N6823" s="8">
        <f t="shared" si="320"/>
        <v>0.14184994962399736</v>
      </c>
    </row>
    <row r="6824" spans="1:14" x14ac:dyDescent="0.35">
      <c r="A6824" s="4">
        <v>2</v>
      </c>
      <c r="B6824" s="4">
        <f t="shared" si="318"/>
        <v>-0.15518246266652197</v>
      </c>
      <c r="G6824" s="4">
        <v>37</v>
      </c>
      <c r="H6824" s="4">
        <f t="shared" si="319"/>
        <v>1.9809394420049145</v>
      </c>
      <c r="M6824" s="6">
        <v>0.52100000000000002</v>
      </c>
      <c r="N6824" s="8">
        <f t="shared" si="320"/>
        <v>-0.21161556116650754</v>
      </c>
    </row>
    <row r="6825" spans="1:14" x14ac:dyDescent="0.35">
      <c r="A6825" s="4">
        <v>7</v>
      </c>
      <c r="B6825" s="4">
        <f t="shared" si="318"/>
        <v>5.1167071081998236E-2</v>
      </c>
      <c r="G6825" s="4">
        <v>78</v>
      </c>
      <c r="H6825" s="4">
        <f t="shared" si="319"/>
        <v>18.558797585183829</v>
      </c>
      <c r="M6825" s="6">
        <v>0.51900000000000002</v>
      </c>
      <c r="N6825" s="8">
        <f t="shared" si="320"/>
        <v>-0.22656092902463029</v>
      </c>
    </row>
    <row r="6826" spans="1:14" x14ac:dyDescent="0.35">
      <c r="A6826" s="4">
        <v>8</v>
      </c>
      <c r="B6826" s="4">
        <f t="shared" si="318"/>
        <v>0.16908744968147643</v>
      </c>
      <c r="G6826" s="4">
        <v>82</v>
      </c>
      <c r="H6826" s="4">
        <f t="shared" si="319"/>
        <v>21.562920621865757</v>
      </c>
      <c r="M6826" s="6">
        <v>0.48799999999999999</v>
      </c>
      <c r="N6826" s="8">
        <f t="shared" si="320"/>
        <v>-0.5557012502196359</v>
      </c>
    </row>
    <row r="6827" spans="1:14" x14ac:dyDescent="0.35">
      <c r="A6827" s="4">
        <v>4</v>
      </c>
      <c r="B6827" s="4">
        <f t="shared" si="318"/>
        <v>-5.2615367038240336E-3</v>
      </c>
      <c r="G6827" s="4">
        <v>0</v>
      </c>
      <c r="H6827" s="4">
        <f t="shared" si="319"/>
        <v>0</v>
      </c>
      <c r="M6827" s="6">
        <v>0.55200000000000005</v>
      </c>
      <c r="N6827" s="8">
        <f t="shared" si="320"/>
        <v>-5.6355216083999744E-2</v>
      </c>
    </row>
    <row r="6828" spans="1:14" x14ac:dyDescent="0.35">
      <c r="A6828" s="4">
        <v>1</v>
      </c>
      <c r="B6828" s="4">
        <f t="shared" si="318"/>
        <v>-0.3718571701143138</v>
      </c>
      <c r="G6828" s="4">
        <v>0</v>
      </c>
      <c r="H6828" s="4">
        <f t="shared" si="319"/>
        <v>0</v>
      </c>
      <c r="M6828" s="6">
        <v>0.54</v>
      </c>
      <c r="N6828" s="8">
        <f t="shared" si="320"/>
        <v>-0.10097265483991928</v>
      </c>
    </row>
    <row r="6829" spans="1:14" x14ac:dyDescent="0.35">
      <c r="A6829" s="4">
        <v>3</v>
      </c>
      <c r="B6829" s="4">
        <f t="shared" si="318"/>
        <v>-4.4986550222447359E-2</v>
      </c>
      <c r="G6829" s="4">
        <v>54</v>
      </c>
      <c r="H6829" s="4">
        <f t="shared" si="319"/>
        <v>6.158108074464729</v>
      </c>
      <c r="M6829" s="6">
        <v>0.57999999999999996</v>
      </c>
      <c r="N6829" s="8">
        <f t="shared" si="320"/>
        <v>-7.0162184967356919E-3</v>
      </c>
    </row>
    <row r="6830" spans="1:14" x14ac:dyDescent="0.35">
      <c r="A6830" s="4">
        <v>3</v>
      </c>
      <c r="B6830" s="4">
        <f t="shared" si="318"/>
        <v>-4.4986550222447359E-2</v>
      </c>
      <c r="G6830" s="4">
        <v>73</v>
      </c>
      <c r="H6830" s="4">
        <f t="shared" si="319"/>
        <v>15.213691566351965</v>
      </c>
      <c r="M6830" s="6">
        <v>0.69</v>
      </c>
      <c r="N6830" s="8">
        <f t="shared" si="320"/>
        <v>0.17812971565250621</v>
      </c>
    </row>
    <row r="6831" spans="1:14" x14ac:dyDescent="0.35">
      <c r="A6831" s="4">
        <v>7</v>
      </c>
      <c r="B6831" s="4">
        <f t="shared" si="318"/>
        <v>5.1167071081998236E-2</v>
      </c>
      <c r="G6831" s="4">
        <v>0</v>
      </c>
      <c r="H6831" s="4">
        <f t="shared" si="319"/>
        <v>0</v>
      </c>
      <c r="M6831" s="6">
        <v>0.35099999999999998</v>
      </c>
      <c r="N6831" s="8">
        <f t="shared" si="320"/>
        <v>-5.4642359995892615</v>
      </c>
    </row>
    <row r="6832" spans="1:14" x14ac:dyDescent="0.35">
      <c r="A6832" s="4">
        <v>1</v>
      </c>
      <c r="B6832" s="4">
        <f t="shared" si="318"/>
        <v>-0.3718571701143138</v>
      </c>
      <c r="G6832" s="4">
        <v>0</v>
      </c>
      <c r="H6832" s="4">
        <f t="shared" si="319"/>
        <v>0</v>
      </c>
      <c r="M6832" s="6">
        <v>0.59499999999999997</v>
      </c>
      <c r="N6832" s="8">
        <f t="shared" si="320"/>
        <v>-6.9571667329627819E-4</v>
      </c>
    </row>
    <row r="6833" spans="1:14" x14ac:dyDescent="0.35">
      <c r="A6833" s="4">
        <v>1</v>
      </c>
      <c r="B6833" s="4">
        <f t="shared" si="318"/>
        <v>-0.3718571701143138</v>
      </c>
      <c r="G6833" s="4">
        <v>0</v>
      </c>
      <c r="H6833" s="4">
        <f t="shared" si="319"/>
        <v>0</v>
      </c>
      <c r="M6833" s="6">
        <v>0.79900000000000004</v>
      </c>
      <c r="N6833" s="8">
        <f t="shared" si="320"/>
        <v>2.2475956414302658</v>
      </c>
    </row>
    <row r="6834" spans="1:14" x14ac:dyDescent="0.35">
      <c r="A6834" s="4">
        <v>5</v>
      </c>
      <c r="B6834" s="4">
        <f t="shared" si="318"/>
        <v>4.7396761401866345E-7</v>
      </c>
      <c r="G6834" s="4">
        <v>72</v>
      </c>
      <c r="H6834" s="4">
        <f t="shared" si="319"/>
        <v>14.596996917249726</v>
      </c>
      <c r="M6834" s="6">
        <v>0.37</v>
      </c>
      <c r="N6834" s="8">
        <f t="shared" si="320"/>
        <v>-4.3394102967116108</v>
      </c>
    </row>
    <row r="6835" spans="1:14" x14ac:dyDescent="0.35">
      <c r="A6835" s="4">
        <v>4</v>
      </c>
      <c r="B6835" s="4">
        <f t="shared" si="318"/>
        <v>-5.2615367038240336E-3</v>
      </c>
      <c r="G6835" s="4">
        <v>69</v>
      </c>
      <c r="H6835" s="4">
        <f t="shared" si="319"/>
        <v>12.847342411181817</v>
      </c>
      <c r="M6835" s="6">
        <v>0.38100000000000001</v>
      </c>
      <c r="N6835" s="8">
        <f t="shared" si="320"/>
        <v>-3.7649359984625224</v>
      </c>
    </row>
    <row r="6836" spans="1:14" x14ac:dyDescent="0.35">
      <c r="A6836" s="4">
        <v>7</v>
      </c>
      <c r="B6836" s="4">
        <f t="shared" si="318"/>
        <v>5.1167071081998236E-2</v>
      </c>
      <c r="G6836" s="4">
        <v>85</v>
      </c>
      <c r="H6836" s="4">
        <f t="shared" si="319"/>
        <v>24.01722375419557</v>
      </c>
      <c r="M6836" s="6">
        <v>0.442</v>
      </c>
      <c r="N6836" s="8">
        <f t="shared" si="320"/>
        <v>-1.4717929382593964</v>
      </c>
    </row>
    <row r="6837" spans="1:14" x14ac:dyDescent="0.35">
      <c r="A6837" s="4">
        <v>10</v>
      </c>
      <c r="B6837" s="4">
        <f t="shared" si="318"/>
        <v>0.76964184735633479</v>
      </c>
      <c r="G6837" s="4">
        <v>80</v>
      </c>
      <c r="H6837" s="4">
        <f t="shared" si="319"/>
        <v>20.023315387173842</v>
      </c>
      <c r="M6837" s="6">
        <v>0.53100000000000003</v>
      </c>
      <c r="N6837" s="8">
        <f t="shared" si="320"/>
        <v>-0.14666167339012989</v>
      </c>
    </row>
    <row r="6838" spans="1:14" x14ac:dyDescent="0.35">
      <c r="A6838" s="4">
        <v>8</v>
      </c>
      <c r="B6838" s="4">
        <f t="shared" si="318"/>
        <v>0.16908744968147643</v>
      </c>
      <c r="G6838" s="4">
        <v>42</v>
      </c>
      <c r="H6838" s="4">
        <f t="shared" si="319"/>
        <v>2.8974363093846387</v>
      </c>
      <c r="M6838" s="6">
        <v>0.621</v>
      </c>
      <c r="N6838" s="8">
        <f t="shared" si="320"/>
        <v>7.2011554639075188E-4</v>
      </c>
    </row>
    <row r="6839" spans="1:14" x14ac:dyDescent="0.35">
      <c r="A6839" s="4">
        <v>5</v>
      </c>
      <c r="B6839" s="4">
        <f t="shared" si="318"/>
        <v>4.7396761401866345E-7</v>
      </c>
      <c r="G6839" s="4">
        <v>72</v>
      </c>
      <c r="H6839" s="4">
        <f t="shared" si="319"/>
        <v>14.596996917249726</v>
      </c>
      <c r="M6839" s="6">
        <v>0.38500000000000001</v>
      </c>
      <c r="N6839" s="8">
        <f t="shared" si="320"/>
        <v>-3.5693318242184437</v>
      </c>
    </row>
    <row r="6840" spans="1:14" x14ac:dyDescent="0.35">
      <c r="A6840" s="4">
        <v>10</v>
      </c>
      <c r="B6840" s="4">
        <f t="shared" si="318"/>
        <v>0.76964184735633479</v>
      </c>
      <c r="G6840" s="4">
        <v>0</v>
      </c>
      <c r="H6840" s="4">
        <f t="shared" si="319"/>
        <v>0</v>
      </c>
      <c r="M6840" s="6">
        <v>0.379</v>
      </c>
      <c r="N6840" s="8">
        <f t="shared" si="320"/>
        <v>-3.8653624034449012</v>
      </c>
    </row>
    <row r="6841" spans="1:14" x14ac:dyDescent="0.35">
      <c r="A6841" s="4">
        <v>7</v>
      </c>
      <c r="B6841" s="4">
        <f t="shared" si="318"/>
        <v>5.1167071081998236E-2</v>
      </c>
      <c r="G6841" s="4">
        <v>42</v>
      </c>
      <c r="H6841" s="4">
        <f t="shared" si="319"/>
        <v>2.8974363093846387</v>
      </c>
      <c r="M6841" s="6">
        <v>0.316</v>
      </c>
      <c r="N6841" s="8">
        <f t="shared" si="320"/>
        <v>-8.0153783308411057</v>
      </c>
    </row>
    <row r="6842" spans="1:14" x14ac:dyDescent="0.35">
      <c r="A6842" s="4">
        <v>12</v>
      </c>
      <c r="B6842" s="4">
        <f t="shared" si="318"/>
        <v>2.0965337395208357</v>
      </c>
      <c r="G6842" s="4">
        <v>61</v>
      </c>
      <c r="H6842" s="4">
        <f t="shared" si="319"/>
        <v>8.8767815427658281</v>
      </c>
      <c r="M6842" s="6">
        <v>0.309</v>
      </c>
      <c r="N6842" s="8">
        <f t="shared" si="320"/>
        <v>-8.6059107948253892</v>
      </c>
    </row>
    <row r="6843" spans="1:14" x14ac:dyDescent="0.35">
      <c r="A6843" s="4">
        <v>4</v>
      </c>
      <c r="B6843" s="4">
        <f t="shared" si="318"/>
        <v>-5.2615367038240336E-3</v>
      </c>
      <c r="G6843" s="4">
        <v>0</v>
      </c>
      <c r="H6843" s="4">
        <f t="shared" si="319"/>
        <v>0</v>
      </c>
      <c r="M6843" s="6">
        <v>0.51700000000000002</v>
      </c>
      <c r="N6843" s="8">
        <f t="shared" si="320"/>
        <v>-0.24219391198827919</v>
      </c>
    </row>
    <row r="6844" spans="1:14" x14ac:dyDescent="0.35">
      <c r="A6844" s="4">
        <v>4</v>
      </c>
      <c r="B6844" s="4">
        <f t="shared" si="318"/>
        <v>-5.2615367038240336E-3</v>
      </c>
      <c r="G6844" s="4">
        <v>0</v>
      </c>
      <c r="H6844" s="4">
        <f t="shared" si="319"/>
        <v>0</v>
      </c>
      <c r="M6844" s="6">
        <v>0.63800000000000001</v>
      </c>
      <c r="N6844" s="8">
        <f t="shared" si="320"/>
        <v>8.7641921654881896E-3</v>
      </c>
    </row>
    <row r="6845" spans="1:14" x14ac:dyDescent="0.35">
      <c r="A6845" s="4">
        <v>8</v>
      </c>
      <c r="B6845" s="4">
        <f t="shared" si="318"/>
        <v>0.16908744968147643</v>
      </c>
      <c r="G6845" s="4">
        <v>52</v>
      </c>
      <c r="H6845" s="4">
        <f t="shared" si="319"/>
        <v>5.498902988202615</v>
      </c>
      <c r="M6845" s="6">
        <v>0.85499999999999998</v>
      </c>
      <c r="N6845" s="8">
        <f t="shared" si="320"/>
        <v>4.8595211810102761</v>
      </c>
    </row>
    <row r="6846" spans="1:14" x14ac:dyDescent="0.35">
      <c r="A6846" s="4">
        <v>14</v>
      </c>
      <c r="B6846" s="4">
        <f t="shared" si="318"/>
        <v>4.4378262948011065</v>
      </c>
      <c r="G6846" s="4">
        <v>43</v>
      </c>
      <c r="H6846" s="4">
        <f t="shared" si="319"/>
        <v>3.1093627665781836</v>
      </c>
      <c r="M6846" s="6">
        <v>0.44500000000000001</v>
      </c>
      <c r="N6846" s="8">
        <f t="shared" si="320"/>
        <v>-1.3933957155087373</v>
      </c>
    </row>
    <row r="6847" spans="1:14" x14ac:dyDescent="0.35">
      <c r="A6847" s="4">
        <v>6</v>
      </c>
      <c r="B6847" s="4">
        <f t="shared" si="318"/>
        <v>6.8073778701327808E-3</v>
      </c>
      <c r="G6847" s="4">
        <v>47</v>
      </c>
      <c r="H6847" s="4">
        <f t="shared" si="319"/>
        <v>4.0603138153174791</v>
      </c>
      <c r="M6847" s="6">
        <v>0.59099999999999997</v>
      </c>
      <c r="N6847" s="8">
        <f t="shared" si="320"/>
        <v>-1.5621373716409846E-3</v>
      </c>
    </row>
    <row r="6848" spans="1:14" x14ac:dyDescent="0.35">
      <c r="A6848" s="4">
        <v>5</v>
      </c>
      <c r="B6848" s="4">
        <f t="shared" si="318"/>
        <v>4.7396761401866345E-7</v>
      </c>
      <c r="G6848" s="4">
        <v>38</v>
      </c>
      <c r="H6848" s="4">
        <f t="shared" si="319"/>
        <v>2.1459362537597708</v>
      </c>
      <c r="M6848" s="6">
        <v>0.58099999999999996</v>
      </c>
      <c r="N6848" s="8">
        <f t="shared" si="320"/>
        <v>-6.2891397626936374E-3</v>
      </c>
    </row>
    <row r="6849" spans="1:14" x14ac:dyDescent="0.35">
      <c r="A6849" s="4">
        <v>6</v>
      </c>
      <c r="B6849" s="4">
        <f t="shared" si="318"/>
        <v>6.8073778701327808E-3</v>
      </c>
      <c r="G6849" s="4">
        <v>49</v>
      </c>
      <c r="H6849" s="4">
        <f t="shared" si="319"/>
        <v>4.6010215468469022</v>
      </c>
      <c r="M6849" s="6">
        <v>0.376</v>
      </c>
      <c r="N6849" s="8">
        <f t="shared" si="320"/>
        <v>-4.0193259035619144</v>
      </c>
    </row>
    <row r="6850" spans="1:14" x14ac:dyDescent="0.35">
      <c r="A6850" s="4">
        <v>15</v>
      </c>
      <c r="B6850" s="4">
        <f t="shared" ref="B6850:B6913" si="321">((A6850-E$3)/E$4)^3</f>
        <v>6.0788925613053229</v>
      </c>
      <c r="G6850" s="4">
        <v>69</v>
      </c>
      <c r="H6850" s="4">
        <f t="shared" ref="H6850:H6913" si="322">((G6850-K$3)/K$4)^3</f>
        <v>12.847342411181817</v>
      </c>
      <c r="M6850" s="6">
        <v>0.68100000000000005</v>
      </c>
      <c r="N6850" s="8">
        <f t="shared" ref="N6850:N6913" si="323">((M6850-Q$3)/Q$4)^3</f>
        <v>0.12572149930310239</v>
      </c>
    </row>
    <row r="6851" spans="1:14" x14ac:dyDescent="0.35">
      <c r="A6851" s="4">
        <v>5</v>
      </c>
      <c r="B6851" s="4">
        <f t="shared" si="321"/>
        <v>4.7396761401866345E-7</v>
      </c>
      <c r="G6851" s="4">
        <v>58</v>
      </c>
      <c r="H6851" s="4">
        <f t="shared" si="322"/>
        <v>7.6304474840278536</v>
      </c>
      <c r="M6851" s="6">
        <v>0.39100000000000001</v>
      </c>
      <c r="N6851" s="8">
        <f t="shared" si="323"/>
        <v>-3.2888151771246057</v>
      </c>
    </row>
    <row r="6852" spans="1:14" x14ac:dyDescent="0.35">
      <c r="A6852" s="4">
        <v>3</v>
      </c>
      <c r="B6852" s="4">
        <f t="shared" si="321"/>
        <v>-4.4986550222447359E-2</v>
      </c>
      <c r="G6852" s="4">
        <v>45</v>
      </c>
      <c r="H6852" s="4">
        <f t="shared" si="322"/>
        <v>3.5637199505004213</v>
      </c>
      <c r="M6852" s="6">
        <v>0.41099999999999998</v>
      </c>
      <c r="N6852" s="8">
        <f t="shared" si="323"/>
        <v>-2.4604435515340231</v>
      </c>
    </row>
    <row r="6853" spans="1:14" x14ac:dyDescent="0.35">
      <c r="A6853" s="4">
        <v>6</v>
      </c>
      <c r="B6853" s="4">
        <f t="shared" si="321"/>
        <v>6.8073778701327808E-3</v>
      </c>
      <c r="G6853" s="4">
        <v>0</v>
      </c>
      <c r="H6853" s="4">
        <f t="shared" si="322"/>
        <v>0</v>
      </c>
      <c r="M6853" s="6">
        <v>0.63100000000000001</v>
      </c>
      <c r="N6853" s="8">
        <f t="shared" si="323"/>
        <v>3.9583659180524458E-3</v>
      </c>
    </row>
    <row r="6854" spans="1:14" x14ac:dyDescent="0.35">
      <c r="A6854" s="4">
        <v>2</v>
      </c>
      <c r="B6854" s="4">
        <f t="shared" si="321"/>
        <v>-0.15518246266652197</v>
      </c>
      <c r="G6854" s="4">
        <v>61</v>
      </c>
      <c r="H6854" s="4">
        <f t="shared" si="322"/>
        <v>8.8767815427658281</v>
      </c>
      <c r="M6854" s="6">
        <v>0.45</v>
      </c>
      <c r="N6854" s="8">
        <f t="shared" si="323"/>
        <v>-1.2690070034782408</v>
      </c>
    </row>
    <row r="6855" spans="1:14" x14ac:dyDescent="0.35">
      <c r="A6855" s="4">
        <v>18</v>
      </c>
      <c r="B6855" s="4">
        <f t="shared" si="321"/>
        <v>13.315866069213472</v>
      </c>
      <c r="G6855" s="4">
        <v>47</v>
      </c>
      <c r="H6855" s="4">
        <f t="shared" si="322"/>
        <v>4.0603138153174791</v>
      </c>
      <c r="M6855" s="6">
        <v>0.62</v>
      </c>
      <c r="N6855" s="8">
        <f t="shared" si="323"/>
        <v>5.6719956823354442E-4</v>
      </c>
    </row>
    <row r="6856" spans="1:14" x14ac:dyDescent="0.35">
      <c r="A6856" s="4">
        <v>1</v>
      </c>
      <c r="B6856" s="4">
        <f t="shared" si="321"/>
        <v>-0.3718571701143138</v>
      </c>
      <c r="G6856" s="4">
        <v>40</v>
      </c>
      <c r="H6856" s="4">
        <f t="shared" si="322"/>
        <v>2.5029144233967302</v>
      </c>
      <c r="M6856" s="6">
        <v>0.443</v>
      </c>
      <c r="N6856" s="8">
        <f t="shared" si="323"/>
        <v>-1.4453423537559078</v>
      </c>
    </row>
    <row r="6857" spans="1:14" x14ac:dyDescent="0.35">
      <c r="A6857" s="4">
        <v>7</v>
      </c>
      <c r="B6857" s="4">
        <f t="shared" si="321"/>
        <v>5.1167071081998236E-2</v>
      </c>
      <c r="G6857" s="4">
        <v>0</v>
      </c>
      <c r="H6857" s="4">
        <f t="shared" si="322"/>
        <v>0</v>
      </c>
      <c r="M6857" s="6">
        <v>0.58599999999999997</v>
      </c>
      <c r="N6857" s="8">
        <f t="shared" si="323"/>
        <v>-3.3958337552593538E-3</v>
      </c>
    </row>
    <row r="6858" spans="1:14" x14ac:dyDescent="0.35">
      <c r="A6858" s="4">
        <v>11</v>
      </c>
      <c r="B6858" s="4">
        <f t="shared" si="321"/>
        <v>1.3242916585882474</v>
      </c>
      <c r="G6858" s="4">
        <v>30</v>
      </c>
      <c r="H6858" s="4">
        <f t="shared" si="322"/>
        <v>1.0559170223704955</v>
      </c>
      <c r="M6858" s="6">
        <v>0.54100000000000004</v>
      </c>
      <c r="N6858" s="8">
        <f t="shared" si="323"/>
        <v>-9.6578412957659648E-2</v>
      </c>
    </row>
    <row r="6859" spans="1:14" x14ac:dyDescent="0.35">
      <c r="A6859" s="4">
        <v>7</v>
      </c>
      <c r="B6859" s="4">
        <f t="shared" si="321"/>
        <v>5.1167071081998236E-2</v>
      </c>
      <c r="G6859" s="4">
        <v>62</v>
      </c>
      <c r="H6859" s="4">
        <f t="shared" si="322"/>
        <v>9.3205404484264971</v>
      </c>
      <c r="M6859" s="6">
        <v>0.79100000000000004</v>
      </c>
      <c r="N6859" s="8">
        <f t="shared" si="323"/>
        <v>1.9769405533174598</v>
      </c>
    </row>
    <row r="6860" spans="1:14" x14ac:dyDescent="0.35">
      <c r="A6860" s="4">
        <v>4</v>
      </c>
      <c r="B6860" s="4">
        <f t="shared" si="321"/>
        <v>-5.2615367038240336E-3</v>
      </c>
      <c r="G6860" s="4">
        <v>77</v>
      </c>
      <c r="H6860" s="4">
        <f t="shared" si="322"/>
        <v>17.854109850884047</v>
      </c>
      <c r="M6860" s="6">
        <v>0.80800000000000005</v>
      </c>
      <c r="N6860" s="8">
        <f t="shared" si="323"/>
        <v>2.5803888141100901</v>
      </c>
    </row>
    <row r="6861" spans="1:14" x14ac:dyDescent="0.35">
      <c r="A6861" s="4">
        <v>9</v>
      </c>
      <c r="B6861" s="4">
        <f t="shared" si="321"/>
        <v>0.39657640974683322</v>
      </c>
      <c r="G6861" s="4">
        <v>0</v>
      </c>
      <c r="H6861" s="4">
        <f t="shared" si="322"/>
        <v>0</v>
      </c>
      <c r="M6861" s="6">
        <v>0.67</v>
      </c>
      <c r="N6861" s="8">
        <f t="shared" si="323"/>
        <v>7.7064126603481289E-2</v>
      </c>
    </row>
    <row r="6862" spans="1:14" x14ac:dyDescent="0.35">
      <c r="A6862" s="4">
        <v>2</v>
      </c>
      <c r="B6862" s="4">
        <f t="shared" si="321"/>
        <v>-0.15518246266652197</v>
      </c>
      <c r="G6862" s="4">
        <v>61</v>
      </c>
      <c r="H6862" s="4">
        <f t="shared" si="322"/>
        <v>8.8767815427658281</v>
      </c>
      <c r="M6862" s="6">
        <v>0.745</v>
      </c>
      <c r="N6862" s="8">
        <f t="shared" si="323"/>
        <v>0.82981348288243606</v>
      </c>
    </row>
    <row r="6863" spans="1:14" x14ac:dyDescent="0.35">
      <c r="A6863" s="4">
        <v>1</v>
      </c>
      <c r="B6863" s="4">
        <f t="shared" si="321"/>
        <v>-0.3718571701143138</v>
      </c>
      <c r="G6863" s="4">
        <v>79</v>
      </c>
      <c r="H6863" s="4">
        <f t="shared" si="322"/>
        <v>19.281787881204689</v>
      </c>
      <c r="M6863" s="6">
        <v>0.79800000000000004</v>
      </c>
      <c r="N6863" s="8">
        <f t="shared" si="323"/>
        <v>2.2124912537082713</v>
      </c>
    </row>
    <row r="6864" spans="1:14" x14ac:dyDescent="0.35">
      <c r="A6864" s="4">
        <v>15</v>
      </c>
      <c r="B6864" s="4">
        <f t="shared" si="321"/>
        <v>6.0788925613053229</v>
      </c>
      <c r="G6864" s="4">
        <v>32</v>
      </c>
      <c r="H6864" s="4">
        <f t="shared" si="322"/>
        <v>1.2814921847791259</v>
      </c>
      <c r="M6864" s="6">
        <v>0.69899999999999995</v>
      </c>
      <c r="N6864" s="8">
        <f t="shared" si="323"/>
        <v>0.24338944388637893</v>
      </c>
    </row>
    <row r="6865" spans="1:14" x14ac:dyDescent="0.35">
      <c r="A6865" s="4">
        <v>9</v>
      </c>
      <c r="B6865" s="4">
        <f t="shared" si="321"/>
        <v>0.39657640974683322</v>
      </c>
      <c r="G6865" s="4">
        <v>43</v>
      </c>
      <c r="H6865" s="4">
        <f t="shared" si="322"/>
        <v>3.1093627665781836</v>
      </c>
      <c r="M6865" s="6">
        <v>0.55300000000000005</v>
      </c>
      <c r="N6865" s="8">
        <f t="shared" si="323"/>
        <v>-5.3385888187400352E-2</v>
      </c>
    </row>
    <row r="6866" spans="1:14" x14ac:dyDescent="0.35">
      <c r="A6866" s="4">
        <v>6</v>
      </c>
      <c r="B6866" s="4">
        <f t="shared" si="321"/>
        <v>6.8073778701327808E-3</v>
      </c>
      <c r="G6866" s="4">
        <v>0</v>
      </c>
      <c r="H6866" s="4">
        <f t="shared" si="322"/>
        <v>0</v>
      </c>
      <c r="M6866" s="6">
        <v>0.56899999999999995</v>
      </c>
      <c r="N6866" s="8">
        <f t="shared" si="323"/>
        <v>-1.9002259129120399E-2</v>
      </c>
    </row>
    <row r="6867" spans="1:14" x14ac:dyDescent="0.35">
      <c r="A6867" s="4">
        <v>1</v>
      </c>
      <c r="B6867" s="4">
        <f t="shared" si="321"/>
        <v>-0.3718571701143138</v>
      </c>
      <c r="G6867" s="4">
        <v>74</v>
      </c>
      <c r="H6867" s="4">
        <f t="shared" si="322"/>
        <v>15.847515536039316</v>
      </c>
      <c r="M6867" s="6">
        <v>0.54600000000000004</v>
      </c>
      <c r="N6867" s="8">
        <f t="shared" si="323"/>
        <v>-7.6509166356262343E-2</v>
      </c>
    </row>
    <row r="6868" spans="1:14" x14ac:dyDescent="0.35">
      <c r="A6868" s="4">
        <v>3</v>
      </c>
      <c r="B6868" s="4">
        <f t="shared" si="321"/>
        <v>-4.4986550222447359E-2</v>
      </c>
      <c r="G6868" s="4">
        <v>64</v>
      </c>
      <c r="H6868" s="4">
        <f t="shared" si="322"/>
        <v>10.251937478233007</v>
      </c>
      <c r="M6868" s="6">
        <v>0.54700000000000004</v>
      </c>
      <c r="N6868" s="8">
        <f t="shared" si="323"/>
        <v>-7.2862177721246577E-2</v>
      </c>
    </row>
    <row r="6869" spans="1:14" x14ac:dyDescent="0.35">
      <c r="A6869" s="4">
        <v>4</v>
      </c>
      <c r="B6869" s="4">
        <f t="shared" si="321"/>
        <v>-5.2615367038240336E-3</v>
      </c>
      <c r="G6869" s="4">
        <v>41</v>
      </c>
      <c r="H6869" s="4">
        <f t="shared" si="322"/>
        <v>2.6953650777332196</v>
      </c>
      <c r="M6869" s="6">
        <v>0.55100000000000005</v>
      </c>
      <c r="N6869" s="8">
        <f t="shared" si="323"/>
        <v>-5.9432654623888873E-2</v>
      </c>
    </row>
    <row r="6870" spans="1:14" x14ac:dyDescent="0.35">
      <c r="A6870" s="4">
        <v>3</v>
      </c>
      <c r="B6870" s="4">
        <f t="shared" si="321"/>
        <v>-4.4986550222447359E-2</v>
      </c>
      <c r="G6870" s="4">
        <v>72</v>
      </c>
      <c r="H6870" s="4">
        <f t="shared" si="322"/>
        <v>14.596996917249726</v>
      </c>
      <c r="M6870" s="6">
        <v>0.61499999999999999</v>
      </c>
      <c r="N6870" s="8">
        <f t="shared" si="323"/>
        <v>1.1408527330985834E-4</v>
      </c>
    </row>
    <row r="6871" spans="1:14" x14ac:dyDescent="0.35">
      <c r="A6871" s="4">
        <v>2</v>
      </c>
      <c r="B6871" s="4">
        <f t="shared" si="321"/>
        <v>-0.15518246266652197</v>
      </c>
      <c r="G6871" s="4">
        <v>60</v>
      </c>
      <c r="H6871" s="4">
        <f t="shared" si="322"/>
        <v>8.4473361789639636</v>
      </c>
      <c r="M6871" s="6">
        <v>0.49399999999999999</v>
      </c>
      <c r="N6871" s="8">
        <f t="shared" si="323"/>
        <v>-0.47639751335191949</v>
      </c>
    </row>
    <row r="6872" spans="1:14" x14ac:dyDescent="0.35">
      <c r="A6872" s="4">
        <v>2</v>
      </c>
      <c r="B6872" s="4">
        <f t="shared" si="321"/>
        <v>-0.15518246266652197</v>
      </c>
      <c r="G6872" s="4">
        <v>19</v>
      </c>
      <c r="H6872" s="4">
        <f t="shared" si="322"/>
        <v>0.26824203171997135</v>
      </c>
      <c r="M6872" s="6">
        <v>0.72899999999999998</v>
      </c>
      <c r="N6872" s="8">
        <f t="shared" si="323"/>
        <v>0.57183239834892741</v>
      </c>
    </row>
    <row r="6873" spans="1:14" x14ac:dyDescent="0.35">
      <c r="A6873" s="4">
        <v>1</v>
      </c>
      <c r="B6873" s="4">
        <f t="shared" si="321"/>
        <v>-0.3718571701143138</v>
      </c>
      <c r="G6873" s="4">
        <v>28</v>
      </c>
      <c r="H6873" s="4">
        <f t="shared" si="322"/>
        <v>0.85849964722507843</v>
      </c>
      <c r="M6873" s="6">
        <v>0.53100000000000003</v>
      </c>
      <c r="N6873" s="8">
        <f t="shared" si="323"/>
        <v>-0.14666167339012989</v>
      </c>
    </row>
    <row r="6874" spans="1:14" x14ac:dyDescent="0.35">
      <c r="A6874" s="4">
        <v>1</v>
      </c>
      <c r="B6874" s="4">
        <f t="shared" si="321"/>
        <v>-0.3718571701143138</v>
      </c>
      <c r="G6874" s="4">
        <v>62</v>
      </c>
      <c r="H6874" s="4">
        <f t="shared" si="322"/>
        <v>9.3205404484264971</v>
      </c>
      <c r="M6874" s="6">
        <v>0.77800000000000002</v>
      </c>
      <c r="N6874" s="8">
        <f t="shared" si="323"/>
        <v>1.5849944577688613</v>
      </c>
    </row>
    <row r="6875" spans="1:14" x14ac:dyDescent="0.35">
      <c r="A6875" s="4">
        <v>7</v>
      </c>
      <c r="B6875" s="4">
        <f t="shared" si="321"/>
        <v>5.1167071081998236E-2</v>
      </c>
      <c r="G6875" s="4">
        <v>74</v>
      </c>
      <c r="H6875" s="4">
        <f t="shared" si="322"/>
        <v>15.847515536039316</v>
      </c>
      <c r="M6875" s="6">
        <v>0.93899999999999995</v>
      </c>
      <c r="N6875" s="8">
        <f t="shared" si="323"/>
        <v>11.691942083166122</v>
      </c>
    </row>
    <row r="6876" spans="1:14" x14ac:dyDescent="0.35">
      <c r="A6876" s="4">
        <v>4</v>
      </c>
      <c r="B6876" s="4">
        <f t="shared" si="321"/>
        <v>-5.2615367038240336E-3</v>
      </c>
      <c r="G6876" s="4">
        <v>0</v>
      </c>
      <c r="H6876" s="4">
        <f t="shared" si="322"/>
        <v>0</v>
      </c>
      <c r="M6876" s="6">
        <v>0.753</v>
      </c>
      <c r="N6876" s="8">
        <f t="shared" si="323"/>
        <v>0.98374746787381828</v>
      </c>
    </row>
    <row r="6877" spans="1:14" x14ac:dyDescent="0.35">
      <c r="A6877" s="4">
        <v>3</v>
      </c>
      <c r="B6877" s="4">
        <f t="shared" si="321"/>
        <v>-4.4986550222447359E-2</v>
      </c>
      <c r="G6877" s="4">
        <v>56</v>
      </c>
      <c r="H6877" s="4">
        <f t="shared" si="322"/>
        <v>6.8679971778006275</v>
      </c>
      <c r="M6877" s="6">
        <v>0.79200000000000004</v>
      </c>
      <c r="N6877" s="8">
        <f t="shared" si="323"/>
        <v>2.0095134695003836</v>
      </c>
    </row>
    <row r="6878" spans="1:14" x14ac:dyDescent="0.35">
      <c r="A6878" s="4">
        <v>7</v>
      </c>
      <c r="B6878" s="4">
        <f t="shared" si="321"/>
        <v>5.1167071081998236E-2</v>
      </c>
      <c r="G6878" s="4">
        <v>0</v>
      </c>
      <c r="H6878" s="4">
        <f t="shared" si="322"/>
        <v>0</v>
      </c>
      <c r="M6878" s="6">
        <v>0.93899999999999995</v>
      </c>
      <c r="N6878" s="8">
        <f t="shared" si="323"/>
        <v>11.691942083166122</v>
      </c>
    </row>
    <row r="6879" spans="1:14" x14ac:dyDescent="0.35">
      <c r="A6879" s="4">
        <v>4</v>
      </c>
      <c r="B6879" s="4">
        <f t="shared" si="321"/>
        <v>-5.2615367038240336E-3</v>
      </c>
      <c r="G6879" s="4">
        <v>0</v>
      </c>
      <c r="H6879" s="4">
        <f t="shared" si="322"/>
        <v>0</v>
      </c>
      <c r="M6879" s="6">
        <v>0.55900000000000005</v>
      </c>
      <c r="N6879" s="8">
        <f t="shared" si="323"/>
        <v>-3.7731989303156077E-2</v>
      </c>
    </row>
    <row r="6880" spans="1:14" x14ac:dyDescent="0.35">
      <c r="A6880" s="4">
        <v>1</v>
      </c>
      <c r="B6880" s="4">
        <f t="shared" si="321"/>
        <v>-0.3718571701143138</v>
      </c>
      <c r="G6880" s="4">
        <v>0</v>
      </c>
      <c r="H6880" s="4">
        <f t="shared" si="322"/>
        <v>0</v>
      </c>
      <c r="M6880" s="6">
        <v>0.51300000000000001</v>
      </c>
      <c r="N6880" s="8">
        <f t="shared" si="323"/>
        <v>-0.27558458324000273</v>
      </c>
    </row>
    <row r="6881" spans="1:14" x14ac:dyDescent="0.35">
      <c r="A6881" s="4">
        <v>12</v>
      </c>
      <c r="B6881" s="4">
        <f t="shared" si="321"/>
        <v>2.0965337395208357</v>
      </c>
      <c r="G6881" s="4">
        <v>0</v>
      </c>
      <c r="H6881" s="4">
        <f t="shared" si="322"/>
        <v>0</v>
      </c>
      <c r="M6881" s="6">
        <v>0.63300000000000001</v>
      </c>
      <c r="N6881" s="8">
        <f t="shared" si="323"/>
        <v>5.0794309975187892E-3</v>
      </c>
    </row>
    <row r="6882" spans="1:14" x14ac:dyDescent="0.35">
      <c r="A6882" s="4">
        <v>3</v>
      </c>
      <c r="B6882" s="4">
        <f t="shared" si="321"/>
        <v>-4.4986550222447359E-2</v>
      </c>
      <c r="G6882" s="4">
        <v>34</v>
      </c>
      <c r="H6882" s="4">
        <f t="shared" si="322"/>
        <v>1.5371023202685161</v>
      </c>
      <c r="M6882" s="6">
        <v>0.439</v>
      </c>
      <c r="N6882" s="8">
        <f t="shared" si="323"/>
        <v>-1.5530769507924198</v>
      </c>
    </row>
    <row r="6883" spans="1:14" x14ac:dyDescent="0.35">
      <c r="A6883" s="4">
        <v>1</v>
      </c>
      <c r="B6883" s="4">
        <f t="shared" si="321"/>
        <v>-0.3718571701143138</v>
      </c>
      <c r="G6883" s="4">
        <v>79</v>
      </c>
      <c r="H6883" s="4">
        <f t="shared" si="322"/>
        <v>19.281787881204689</v>
      </c>
      <c r="M6883" s="6">
        <v>0.68300000000000005</v>
      </c>
      <c r="N6883" s="8">
        <f t="shared" si="323"/>
        <v>0.13632931512828159</v>
      </c>
    </row>
    <row r="6884" spans="1:14" x14ac:dyDescent="0.35">
      <c r="A6884" s="4">
        <v>5</v>
      </c>
      <c r="B6884" s="4">
        <f t="shared" si="321"/>
        <v>4.7396761401866345E-7</v>
      </c>
      <c r="G6884" s="4">
        <v>26</v>
      </c>
      <c r="H6884" s="4">
        <f t="shared" si="322"/>
        <v>0.68736287352532688</v>
      </c>
      <c r="M6884" s="6">
        <v>0.45</v>
      </c>
      <c r="N6884" s="8">
        <f t="shared" si="323"/>
        <v>-1.2690070034782408</v>
      </c>
    </row>
    <row r="6885" spans="1:14" x14ac:dyDescent="0.35">
      <c r="A6885" s="4">
        <v>1</v>
      </c>
      <c r="B6885" s="4">
        <f t="shared" si="321"/>
        <v>-0.3718571701143138</v>
      </c>
      <c r="G6885" s="4">
        <v>28</v>
      </c>
      <c r="H6885" s="4">
        <f t="shared" si="322"/>
        <v>0.85849964722507843</v>
      </c>
      <c r="M6885" s="6">
        <v>0.47299999999999998</v>
      </c>
      <c r="N6885" s="8">
        <f t="shared" si="323"/>
        <v>-0.79138732285711255</v>
      </c>
    </row>
    <row r="6886" spans="1:14" x14ac:dyDescent="0.35">
      <c r="A6886" s="4">
        <v>7</v>
      </c>
      <c r="B6886" s="4">
        <f t="shared" si="321"/>
        <v>5.1167071081998236E-2</v>
      </c>
      <c r="G6886" s="4">
        <v>74</v>
      </c>
      <c r="H6886" s="4">
        <f t="shared" si="322"/>
        <v>15.847515536039316</v>
      </c>
      <c r="M6886" s="6">
        <v>0.57599999999999996</v>
      </c>
      <c r="N6886" s="8">
        <f t="shared" si="323"/>
        <v>-1.0483696049594831E-2</v>
      </c>
    </row>
    <row r="6887" spans="1:14" x14ac:dyDescent="0.35">
      <c r="A6887" s="4">
        <v>2</v>
      </c>
      <c r="B6887" s="4">
        <f t="shared" si="321"/>
        <v>-0.15518246266652197</v>
      </c>
      <c r="G6887" s="4">
        <v>73</v>
      </c>
      <c r="H6887" s="4">
        <f t="shared" si="322"/>
        <v>15.213691566351965</v>
      </c>
      <c r="M6887" s="6">
        <v>0.501</v>
      </c>
      <c r="N6887" s="8">
        <f t="shared" si="323"/>
        <v>-0.39386771973181678</v>
      </c>
    </row>
    <row r="6888" spans="1:14" x14ac:dyDescent="0.35">
      <c r="A6888" s="4">
        <v>1</v>
      </c>
      <c r="B6888" s="4">
        <f t="shared" si="321"/>
        <v>-0.3718571701143138</v>
      </c>
      <c r="G6888" s="4">
        <v>63</v>
      </c>
      <c r="H6888" s="4">
        <f t="shared" si="322"/>
        <v>9.7788475441731553</v>
      </c>
      <c r="M6888" s="6">
        <v>0.70099999999999996</v>
      </c>
      <c r="N6888" s="8">
        <f t="shared" si="323"/>
        <v>0.25977863528014927</v>
      </c>
    </row>
    <row r="6889" spans="1:14" x14ac:dyDescent="0.35">
      <c r="A6889" s="4">
        <v>3</v>
      </c>
      <c r="B6889" s="4">
        <f t="shared" si="321"/>
        <v>-4.4986550222447359E-2</v>
      </c>
      <c r="G6889" s="4">
        <v>49</v>
      </c>
      <c r="H6889" s="4">
        <f t="shared" si="322"/>
        <v>4.6010215468469022</v>
      </c>
      <c r="M6889" s="6">
        <v>0.69299999999999995</v>
      </c>
      <c r="N6889" s="8">
        <f t="shared" si="323"/>
        <v>0.19838542012336205</v>
      </c>
    </row>
    <row r="6890" spans="1:14" x14ac:dyDescent="0.35">
      <c r="A6890" s="4">
        <v>8</v>
      </c>
      <c r="B6890" s="4">
        <f t="shared" si="321"/>
        <v>0.16908744968147643</v>
      </c>
      <c r="G6890" s="4">
        <v>69</v>
      </c>
      <c r="H6890" s="4">
        <f t="shared" si="322"/>
        <v>12.847342411181817</v>
      </c>
      <c r="M6890" s="6">
        <v>0.63100000000000001</v>
      </c>
      <c r="N6890" s="8">
        <f t="shared" si="323"/>
        <v>3.9583659180524458E-3</v>
      </c>
    </row>
    <row r="6891" spans="1:14" x14ac:dyDescent="0.35">
      <c r="A6891" s="4">
        <v>9</v>
      </c>
      <c r="B6891" s="4">
        <f t="shared" si="321"/>
        <v>0.39657640974683322</v>
      </c>
      <c r="G6891" s="4">
        <v>0</v>
      </c>
      <c r="H6891" s="4">
        <f t="shared" si="322"/>
        <v>0</v>
      </c>
      <c r="M6891" s="6">
        <v>0.82</v>
      </c>
      <c r="N6891" s="8">
        <f t="shared" si="323"/>
        <v>3.073089564985672</v>
      </c>
    </row>
    <row r="6892" spans="1:14" x14ac:dyDescent="0.35">
      <c r="A6892" s="4">
        <v>2</v>
      </c>
      <c r="B6892" s="4">
        <f t="shared" si="321"/>
        <v>-0.15518246266652197</v>
      </c>
      <c r="G6892" s="4">
        <v>65</v>
      </c>
      <c r="H6892" s="4">
        <f t="shared" si="322"/>
        <v>10.740044898833231</v>
      </c>
      <c r="M6892" s="6">
        <v>0.68899999999999995</v>
      </c>
      <c r="N6892" s="8">
        <f t="shared" si="323"/>
        <v>0.17169771294364591</v>
      </c>
    </row>
    <row r="6893" spans="1:14" x14ac:dyDescent="0.35">
      <c r="A6893" s="4">
        <v>1</v>
      </c>
      <c r="B6893" s="4">
        <f t="shared" si="321"/>
        <v>-0.3718571701143138</v>
      </c>
      <c r="G6893" s="4">
        <v>74</v>
      </c>
      <c r="H6893" s="4">
        <f t="shared" si="322"/>
        <v>15.847515536039316</v>
      </c>
      <c r="M6893" s="6">
        <v>0.81100000000000005</v>
      </c>
      <c r="N6893" s="8">
        <f t="shared" si="323"/>
        <v>2.6982121287119067</v>
      </c>
    </row>
    <row r="6894" spans="1:14" x14ac:dyDescent="0.35">
      <c r="A6894" s="4">
        <v>8</v>
      </c>
      <c r="B6894" s="4">
        <f t="shared" si="321"/>
        <v>0.16908744968147643</v>
      </c>
      <c r="G6894" s="4">
        <v>37</v>
      </c>
      <c r="H6894" s="4">
        <f t="shared" si="322"/>
        <v>1.9809394420049145</v>
      </c>
      <c r="M6894" s="6">
        <v>0.51300000000000001</v>
      </c>
      <c r="N6894" s="8">
        <f t="shared" si="323"/>
        <v>-0.27558458324000273</v>
      </c>
    </row>
    <row r="6895" spans="1:14" x14ac:dyDescent="0.35">
      <c r="A6895" s="4">
        <v>1</v>
      </c>
      <c r="B6895" s="4">
        <f t="shared" si="321"/>
        <v>-0.3718571701143138</v>
      </c>
      <c r="G6895" s="4">
        <v>52</v>
      </c>
      <c r="H6895" s="4">
        <f t="shared" si="322"/>
        <v>5.498902988202615</v>
      </c>
      <c r="M6895" s="6">
        <v>0.628</v>
      </c>
      <c r="N6895" s="8">
        <f t="shared" si="323"/>
        <v>2.6064823688528244E-3</v>
      </c>
    </row>
    <row r="6896" spans="1:14" x14ac:dyDescent="0.35">
      <c r="A6896" s="4">
        <v>8</v>
      </c>
      <c r="B6896" s="4">
        <f t="shared" si="321"/>
        <v>0.16908744968147643</v>
      </c>
      <c r="G6896" s="4">
        <v>28</v>
      </c>
      <c r="H6896" s="4">
        <f t="shared" si="322"/>
        <v>0.85849964722507843</v>
      </c>
      <c r="M6896" s="6">
        <v>0.40799999999999997</v>
      </c>
      <c r="N6896" s="8">
        <f t="shared" si="323"/>
        <v>-2.5746139961641408</v>
      </c>
    </row>
    <row r="6897" spans="1:14" x14ac:dyDescent="0.35">
      <c r="A6897" s="4">
        <v>3</v>
      </c>
      <c r="B6897" s="4">
        <f t="shared" si="321"/>
        <v>-4.4986550222447359E-2</v>
      </c>
      <c r="G6897" s="4">
        <v>64</v>
      </c>
      <c r="H6897" s="4">
        <f t="shared" si="322"/>
        <v>10.251937478233007</v>
      </c>
      <c r="M6897" s="6">
        <v>0.68700000000000006</v>
      </c>
      <c r="N6897" s="8">
        <f t="shared" si="323"/>
        <v>0.15930195694659202</v>
      </c>
    </row>
    <row r="6898" spans="1:14" x14ac:dyDescent="0.35">
      <c r="A6898" s="4">
        <v>6</v>
      </c>
      <c r="B6898" s="4">
        <f t="shared" si="321"/>
        <v>6.8073778701327808E-3</v>
      </c>
      <c r="G6898" s="4">
        <v>56</v>
      </c>
      <c r="H6898" s="4">
        <f t="shared" si="322"/>
        <v>6.8679971778006275</v>
      </c>
      <c r="M6898" s="6">
        <v>0.65300000000000002</v>
      </c>
      <c r="N6898" s="8">
        <f t="shared" si="323"/>
        <v>2.9505757461726966E-2</v>
      </c>
    </row>
    <row r="6899" spans="1:14" x14ac:dyDescent="0.35">
      <c r="A6899" s="4">
        <v>2</v>
      </c>
      <c r="B6899" s="4">
        <f t="shared" si="321"/>
        <v>-0.15518246266652197</v>
      </c>
      <c r="G6899" s="4">
        <v>69</v>
      </c>
      <c r="H6899" s="4">
        <f t="shared" si="322"/>
        <v>12.847342411181817</v>
      </c>
      <c r="M6899" s="6">
        <v>0.70299999999999996</v>
      </c>
      <c r="N6899" s="8">
        <f t="shared" si="323"/>
        <v>0.2768875267469047</v>
      </c>
    </row>
    <row r="6900" spans="1:14" x14ac:dyDescent="0.35">
      <c r="A6900" s="4">
        <v>10</v>
      </c>
      <c r="B6900" s="4">
        <f t="shared" si="321"/>
        <v>0.76964184735633479</v>
      </c>
      <c r="G6900" s="4">
        <v>48</v>
      </c>
      <c r="H6900" s="4">
        <f t="shared" si="322"/>
        <v>4.3250361236295491</v>
      </c>
      <c r="M6900" s="6">
        <v>0.56100000000000005</v>
      </c>
      <c r="N6900" s="8">
        <f t="shared" si="323"/>
        <v>-3.3291273143609565E-2</v>
      </c>
    </row>
    <row r="6901" spans="1:14" x14ac:dyDescent="0.35">
      <c r="A6901" s="4">
        <v>1</v>
      </c>
      <c r="B6901" s="4">
        <f t="shared" si="321"/>
        <v>-0.3718571701143138</v>
      </c>
      <c r="G6901" s="4">
        <v>69</v>
      </c>
      <c r="H6901" s="4">
        <f t="shared" si="322"/>
        <v>12.847342411181817</v>
      </c>
      <c r="M6901" s="6">
        <v>0.65</v>
      </c>
      <c r="N6901" s="8">
        <f t="shared" si="323"/>
        <v>2.3997791812388321E-2</v>
      </c>
    </row>
    <row r="6902" spans="1:14" x14ac:dyDescent="0.35">
      <c r="A6902" s="4">
        <v>2</v>
      </c>
      <c r="B6902" s="4">
        <f t="shared" si="321"/>
        <v>-0.15518246266652197</v>
      </c>
      <c r="G6902" s="4">
        <v>45</v>
      </c>
      <c r="H6902" s="4">
        <f t="shared" si="322"/>
        <v>3.5637199505004213</v>
      </c>
      <c r="M6902" s="6">
        <v>0.81299999999999994</v>
      </c>
      <c r="N6902" s="8">
        <f t="shared" si="323"/>
        <v>2.7787206272138008</v>
      </c>
    </row>
    <row r="6903" spans="1:14" x14ac:dyDescent="0.35">
      <c r="A6903" s="4">
        <v>2</v>
      </c>
      <c r="B6903" s="4">
        <f t="shared" si="321"/>
        <v>-0.15518246266652197</v>
      </c>
      <c r="G6903" s="4">
        <v>0</v>
      </c>
      <c r="H6903" s="4">
        <f t="shared" si="322"/>
        <v>0</v>
      </c>
      <c r="M6903" s="6">
        <v>0.53200000000000003</v>
      </c>
      <c r="N6903" s="8">
        <f t="shared" si="323"/>
        <v>-0.141016065682953</v>
      </c>
    </row>
    <row r="6904" spans="1:14" x14ac:dyDescent="0.35">
      <c r="A6904" s="4">
        <v>1</v>
      </c>
      <c r="B6904" s="4">
        <f t="shared" si="321"/>
        <v>-0.3718571701143138</v>
      </c>
      <c r="G6904" s="4">
        <v>0</v>
      </c>
      <c r="H6904" s="4">
        <f t="shared" si="322"/>
        <v>0</v>
      </c>
      <c r="M6904" s="6">
        <v>0.59799999999999998</v>
      </c>
      <c r="N6904" s="8">
        <f t="shared" si="323"/>
        <v>-3.1502279422650762E-4</v>
      </c>
    </row>
    <row r="6905" spans="1:14" x14ac:dyDescent="0.35">
      <c r="A6905" s="4">
        <v>3</v>
      </c>
      <c r="B6905" s="4">
        <f t="shared" si="321"/>
        <v>-4.4986550222447359E-2</v>
      </c>
      <c r="G6905" s="4">
        <v>71</v>
      </c>
      <c r="H6905" s="4">
        <f t="shared" si="322"/>
        <v>13.997196940505422</v>
      </c>
      <c r="M6905" s="6">
        <v>0.57999999999999996</v>
      </c>
      <c r="N6905" s="8">
        <f t="shared" si="323"/>
        <v>-7.0162184967356919E-3</v>
      </c>
    </row>
    <row r="6906" spans="1:14" x14ac:dyDescent="0.35">
      <c r="A6906" s="4">
        <v>3</v>
      </c>
      <c r="B6906" s="4">
        <f t="shared" si="321"/>
        <v>-4.4986550222447359E-2</v>
      </c>
      <c r="G6906" s="4">
        <v>78</v>
      </c>
      <c r="H6906" s="4">
        <f t="shared" si="322"/>
        <v>18.558797585183829</v>
      </c>
      <c r="M6906" s="6">
        <v>0.68300000000000005</v>
      </c>
      <c r="N6906" s="8">
        <f t="shared" si="323"/>
        <v>0.13632931512828159</v>
      </c>
    </row>
    <row r="6907" spans="1:14" x14ac:dyDescent="0.35">
      <c r="A6907" s="4">
        <v>10</v>
      </c>
      <c r="B6907" s="4">
        <f t="shared" si="321"/>
        <v>0.76964184735633479</v>
      </c>
      <c r="G6907" s="4">
        <v>0</v>
      </c>
      <c r="H6907" s="4">
        <f t="shared" si="322"/>
        <v>0</v>
      </c>
      <c r="M6907" s="6">
        <v>0.53700000000000003</v>
      </c>
      <c r="N6907" s="8">
        <f t="shared" si="323"/>
        <v>-0.11495096186507218</v>
      </c>
    </row>
    <row r="6908" spans="1:14" x14ac:dyDescent="0.35">
      <c r="A6908" s="4">
        <v>1</v>
      </c>
      <c r="B6908" s="4">
        <f t="shared" si="321"/>
        <v>-0.3718571701143138</v>
      </c>
      <c r="G6908" s="4">
        <v>78</v>
      </c>
      <c r="H6908" s="4">
        <f t="shared" si="322"/>
        <v>18.558797585183829</v>
      </c>
      <c r="M6908" s="6">
        <v>0.61899999999999999</v>
      </c>
      <c r="N6908" s="8">
        <f t="shared" si="323"/>
        <v>4.3762546346077098E-4</v>
      </c>
    </row>
    <row r="6909" spans="1:14" x14ac:dyDescent="0.35">
      <c r="A6909" s="4">
        <v>2</v>
      </c>
      <c r="B6909" s="4">
        <f t="shared" si="321"/>
        <v>-0.15518246266652197</v>
      </c>
      <c r="G6909" s="4">
        <v>80</v>
      </c>
      <c r="H6909" s="4">
        <f t="shared" si="322"/>
        <v>20.023315387173842</v>
      </c>
      <c r="M6909" s="6">
        <v>0.55100000000000005</v>
      </c>
      <c r="N6909" s="8">
        <f t="shared" si="323"/>
        <v>-5.9432654623888873E-2</v>
      </c>
    </row>
    <row r="6910" spans="1:14" x14ac:dyDescent="0.35">
      <c r="A6910" s="4">
        <v>2</v>
      </c>
      <c r="B6910" s="4">
        <f t="shared" si="321"/>
        <v>-0.15518246266652197</v>
      </c>
      <c r="G6910" s="4">
        <v>51</v>
      </c>
      <c r="H6910" s="4">
        <f t="shared" si="322"/>
        <v>5.1877203309062425</v>
      </c>
      <c r="M6910" s="6">
        <v>0.44900000000000001</v>
      </c>
      <c r="N6910" s="8">
        <f t="shared" si="323"/>
        <v>-1.2932664345467573</v>
      </c>
    </row>
    <row r="6911" spans="1:14" x14ac:dyDescent="0.35">
      <c r="A6911" s="4">
        <v>2</v>
      </c>
      <c r="B6911" s="4">
        <f t="shared" si="321"/>
        <v>-0.15518246266652197</v>
      </c>
      <c r="G6911" s="4">
        <v>1</v>
      </c>
      <c r="H6911" s="4">
        <f t="shared" si="322"/>
        <v>3.9108037865573909E-5</v>
      </c>
      <c r="M6911" s="6">
        <v>0.86199999999999999</v>
      </c>
      <c r="N6911" s="8">
        <f t="shared" si="323"/>
        <v>5.2843663233619917</v>
      </c>
    </row>
    <row r="6912" spans="1:14" x14ac:dyDescent="0.35">
      <c r="A6912" s="4">
        <v>1</v>
      </c>
      <c r="B6912" s="4">
        <f t="shared" si="321"/>
        <v>-0.3718571701143138</v>
      </c>
      <c r="G6912" s="4">
        <v>46</v>
      </c>
      <c r="H6912" s="4">
        <f t="shared" si="322"/>
        <v>3.8066199736835009</v>
      </c>
      <c r="M6912" s="6">
        <v>0.36799999999999999</v>
      </c>
      <c r="N6912" s="8">
        <f t="shared" si="323"/>
        <v>-4.4497639899289014</v>
      </c>
    </row>
    <row r="6913" spans="1:14" x14ac:dyDescent="0.35">
      <c r="A6913" s="4">
        <v>2</v>
      </c>
      <c r="B6913" s="4">
        <f t="shared" si="321"/>
        <v>-0.15518246266652197</v>
      </c>
      <c r="G6913" s="4">
        <v>2</v>
      </c>
      <c r="H6913" s="4">
        <f t="shared" si="322"/>
        <v>3.1286430292459127E-4</v>
      </c>
      <c r="M6913" s="6">
        <v>0.51500000000000001</v>
      </c>
      <c r="N6913" s="8">
        <f t="shared" si="323"/>
        <v>-0.25852997505941616</v>
      </c>
    </row>
    <row r="6914" spans="1:14" x14ac:dyDescent="0.35">
      <c r="A6914" s="4">
        <v>3</v>
      </c>
      <c r="B6914" s="4">
        <f t="shared" ref="B6914:B6977" si="324">((A6914-E$3)/E$4)^3</f>
        <v>-4.4986550222447359E-2</v>
      </c>
      <c r="G6914" s="4">
        <v>43</v>
      </c>
      <c r="H6914" s="4">
        <f t="shared" ref="H6914:H6977" si="325">((G6914-K$3)/K$4)^3</f>
        <v>3.1093627665781836</v>
      </c>
      <c r="M6914" s="6">
        <v>0.44800000000000001</v>
      </c>
      <c r="N6914" s="8">
        <f t="shared" ref="N6914:N6977" si="326">((M6914-Q$3)/Q$4)^3</f>
        <v>-1.3178330881588198</v>
      </c>
    </row>
    <row r="6915" spans="1:14" x14ac:dyDescent="0.35">
      <c r="A6915" s="4">
        <v>6</v>
      </c>
      <c r="B6915" s="4">
        <f t="shared" si="324"/>
        <v>6.8073778701327808E-3</v>
      </c>
      <c r="G6915" s="4">
        <v>73</v>
      </c>
      <c r="H6915" s="4">
        <f t="shared" si="325"/>
        <v>15.213691566351965</v>
      </c>
      <c r="M6915" s="6">
        <v>0.54200000000000004</v>
      </c>
      <c r="N6915" s="8">
        <f t="shared" si="326"/>
        <v>-9.2313546096387047E-2</v>
      </c>
    </row>
    <row r="6916" spans="1:14" x14ac:dyDescent="0.35">
      <c r="A6916" s="4">
        <v>2</v>
      </c>
      <c r="B6916" s="4">
        <f t="shared" si="324"/>
        <v>-0.15518246266652197</v>
      </c>
      <c r="G6916" s="4">
        <v>77</v>
      </c>
      <c r="H6916" s="4">
        <f t="shared" si="325"/>
        <v>17.854109850884047</v>
      </c>
      <c r="M6916" s="6">
        <v>0.47199999999999998</v>
      </c>
      <c r="N6916" s="8">
        <f t="shared" si="326"/>
        <v>-0.80911417799174556</v>
      </c>
    </row>
    <row r="6917" spans="1:14" x14ac:dyDescent="0.35">
      <c r="A6917" s="4">
        <v>1</v>
      </c>
      <c r="B6917" s="4">
        <f t="shared" si="324"/>
        <v>-0.3718571701143138</v>
      </c>
      <c r="G6917" s="4">
        <v>0</v>
      </c>
      <c r="H6917" s="4">
        <f t="shared" si="325"/>
        <v>0</v>
      </c>
      <c r="M6917" s="6">
        <v>0.61799999999999999</v>
      </c>
      <c r="N6917" s="8">
        <f t="shared" si="326"/>
        <v>3.2946010682722361E-4</v>
      </c>
    </row>
    <row r="6918" spans="1:14" x14ac:dyDescent="0.35">
      <c r="A6918" s="4">
        <v>11</v>
      </c>
      <c r="B6918" s="4">
        <f t="shared" si="324"/>
        <v>1.3242916585882474</v>
      </c>
      <c r="G6918" s="4">
        <v>0</v>
      </c>
      <c r="H6918" s="4">
        <f t="shared" si="325"/>
        <v>0</v>
      </c>
      <c r="M6918" s="6">
        <v>0.74299999999999999</v>
      </c>
      <c r="N6918" s="8">
        <f t="shared" si="326"/>
        <v>0.79401847442984885</v>
      </c>
    </row>
    <row r="6919" spans="1:14" x14ac:dyDescent="0.35">
      <c r="A6919" s="4">
        <v>2</v>
      </c>
      <c r="B6919" s="4">
        <f t="shared" si="324"/>
        <v>-0.15518246266652197</v>
      </c>
      <c r="G6919" s="4">
        <v>31</v>
      </c>
      <c r="H6919" s="4">
        <f t="shared" si="325"/>
        <v>1.1650675560533121</v>
      </c>
      <c r="M6919" s="6">
        <v>0.47699999999999998</v>
      </c>
      <c r="N6919" s="8">
        <f t="shared" si="326"/>
        <v>-0.7230688464427395</v>
      </c>
    </row>
    <row r="6920" spans="1:14" x14ac:dyDescent="0.35">
      <c r="A6920" s="4">
        <v>3</v>
      </c>
      <c r="B6920" s="4">
        <f t="shared" si="324"/>
        <v>-4.4986550222447359E-2</v>
      </c>
      <c r="G6920" s="4">
        <v>0</v>
      </c>
      <c r="H6920" s="4">
        <f t="shared" si="325"/>
        <v>0</v>
      </c>
      <c r="M6920" s="6">
        <v>0.61399999999999999</v>
      </c>
      <c r="N6920" s="8">
        <f t="shared" si="326"/>
        <v>7.222365678113557E-5</v>
      </c>
    </row>
    <row r="6921" spans="1:14" x14ac:dyDescent="0.35">
      <c r="A6921" s="4">
        <v>2</v>
      </c>
      <c r="B6921" s="4">
        <f t="shared" si="324"/>
        <v>-0.15518246266652197</v>
      </c>
      <c r="G6921" s="4">
        <v>48</v>
      </c>
      <c r="H6921" s="4">
        <f t="shared" si="325"/>
        <v>4.3250361236295491</v>
      </c>
      <c r="M6921" s="6">
        <v>0.69799999999999995</v>
      </c>
      <c r="N6921" s="8">
        <f t="shared" si="326"/>
        <v>0.23545990290375021</v>
      </c>
    </row>
    <row r="6922" spans="1:14" x14ac:dyDescent="0.35">
      <c r="A6922" s="4">
        <v>3</v>
      </c>
      <c r="B6922" s="4">
        <f t="shared" si="324"/>
        <v>-4.4986550222447359E-2</v>
      </c>
      <c r="G6922" s="4">
        <v>0</v>
      </c>
      <c r="H6922" s="4">
        <f t="shared" si="325"/>
        <v>0</v>
      </c>
      <c r="M6922" s="6">
        <v>0.53</v>
      </c>
      <c r="N6922" s="8">
        <f t="shared" si="326"/>
        <v>-0.15245598737074595</v>
      </c>
    </row>
    <row r="6923" spans="1:14" x14ac:dyDescent="0.35">
      <c r="A6923" s="4">
        <v>13</v>
      </c>
      <c r="B6923" s="4">
        <f t="shared" si="324"/>
        <v>3.1223759862323677</v>
      </c>
      <c r="G6923" s="4">
        <v>0</v>
      </c>
      <c r="H6923" s="4">
        <f t="shared" si="325"/>
        <v>0</v>
      </c>
      <c r="M6923" s="6">
        <v>0.80200000000000005</v>
      </c>
      <c r="N6923" s="8">
        <f t="shared" si="326"/>
        <v>2.35513276485089</v>
      </c>
    </row>
    <row r="6924" spans="1:14" x14ac:dyDescent="0.35">
      <c r="A6924" s="4">
        <v>3</v>
      </c>
      <c r="B6924" s="4">
        <f t="shared" si="324"/>
        <v>-4.4986550222447359E-2</v>
      </c>
      <c r="G6924" s="4">
        <v>73</v>
      </c>
      <c r="H6924" s="4">
        <f t="shared" si="325"/>
        <v>15.213691566351965</v>
      </c>
      <c r="M6924" s="6">
        <v>0.70299999999999996</v>
      </c>
      <c r="N6924" s="8">
        <f t="shared" si="326"/>
        <v>0.2768875267469047</v>
      </c>
    </row>
    <row r="6925" spans="1:14" x14ac:dyDescent="0.35">
      <c r="A6925" s="4">
        <v>11</v>
      </c>
      <c r="B6925" s="4">
        <f t="shared" si="324"/>
        <v>1.3242916585882474</v>
      </c>
      <c r="G6925" s="4">
        <v>0</v>
      </c>
      <c r="H6925" s="4">
        <f t="shared" si="325"/>
        <v>0</v>
      </c>
      <c r="M6925" s="6">
        <v>0.35099999999999998</v>
      </c>
      <c r="N6925" s="8">
        <f t="shared" si="326"/>
        <v>-5.4642359995892615</v>
      </c>
    </row>
    <row r="6926" spans="1:14" x14ac:dyDescent="0.35">
      <c r="A6926" s="4">
        <v>5</v>
      </c>
      <c r="B6926" s="4">
        <f t="shared" si="324"/>
        <v>4.7396761401866345E-7</v>
      </c>
      <c r="G6926" s="4">
        <v>66</v>
      </c>
      <c r="H6926" s="4">
        <f t="shared" si="325"/>
        <v>11.243404454201036</v>
      </c>
      <c r="M6926" s="6">
        <v>0.751</v>
      </c>
      <c r="N6926" s="8">
        <f t="shared" si="326"/>
        <v>0.9436199489448942</v>
      </c>
    </row>
    <row r="6927" spans="1:14" x14ac:dyDescent="0.35">
      <c r="A6927" s="4">
        <v>3</v>
      </c>
      <c r="B6927" s="4">
        <f t="shared" si="324"/>
        <v>-4.4986550222447359E-2</v>
      </c>
      <c r="G6927" s="4">
        <v>82</v>
      </c>
      <c r="H6927" s="4">
        <f t="shared" si="325"/>
        <v>21.562920621865757</v>
      </c>
      <c r="M6927" s="6">
        <v>0.57799999999999996</v>
      </c>
      <c r="N6927" s="8">
        <f t="shared" si="326"/>
        <v>-8.6342584993366611E-3</v>
      </c>
    </row>
    <row r="6928" spans="1:14" x14ac:dyDescent="0.35">
      <c r="A6928" s="4">
        <v>19</v>
      </c>
      <c r="B6928" s="4">
        <f t="shared" si="324"/>
        <v>16.61947512824225</v>
      </c>
      <c r="G6928" s="4">
        <v>19</v>
      </c>
      <c r="H6928" s="4">
        <f t="shared" si="325"/>
        <v>0.26824203171997135</v>
      </c>
      <c r="M6928" s="6">
        <v>0.61399999999999999</v>
      </c>
      <c r="N6928" s="8">
        <f t="shared" si="326"/>
        <v>7.222365678113557E-5</v>
      </c>
    </row>
    <row r="6929" spans="1:14" x14ac:dyDescent="0.35">
      <c r="A6929" s="4">
        <v>3</v>
      </c>
      <c r="B6929" s="4">
        <f t="shared" si="324"/>
        <v>-4.4986550222447359E-2</v>
      </c>
      <c r="G6929" s="4">
        <v>69</v>
      </c>
      <c r="H6929" s="4">
        <f t="shared" si="325"/>
        <v>12.847342411181817</v>
      </c>
      <c r="M6929" s="6">
        <v>0.47599999999999998</v>
      </c>
      <c r="N6929" s="8">
        <f t="shared" si="326"/>
        <v>-0.73976399017819927</v>
      </c>
    </row>
    <row r="6930" spans="1:14" x14ac:dyDescent="0.35">
      <c r="A6930" s="4">
        <v>4</v>
      </c>
      <c r="B6930" s="4">
        <f t="shared" si="324"/>
        <v>-5.2615367038240336E-3</v>
      </c>
      <c r="G6930" s="4">
        <v>0</v>
      </c>
      <c r="H6930" s="4">
        <f t="shared" si="325"/>
        <v>0</v>
      </c>
      <c r="M6930" s="6">
        <v>0.53400000000000003</v>
      </c>
      <c r="N6930" s="8">
        <f t="shared" si="326"/>
        <v>-0.13016323658793552</v>
      </c>
    </row>
    <row r="6931" spans="1:14" x14ac:dyDescent="0.35">
      <c r="A6931" s="4">
        <v>17</v>
      </c>
      <c r="B6931" s="4">
        <f t="shared" si="324"/>
        <v>10.481904552433241</v>
      </c>
      <c r="G6931" s="4">
        <v>21</v>
      </c>
      <c r="H6931" s="4">
        <f t="shared" si="325"/>
        <v>0.36217953867307984</v>
      </c>
      <c r="M6931" s="6">
        <v>0.60299999999999998</v>
      </c>
      <c r="N6931" s="8">
        <f t="shared" si="326"/>
        <v>-3.8495632710271948E-5</v>
      </c>
    </row>
    <row r="6932" spans="1:14" x14ac:dyDescent="0.35">
      <c r="A6932" s="4">
        <v>6</v>
      </c>
      <c r="B6932" s="4">
        <f t="shared" si="324"/>
        <v>6.8073778701327808E-3</v>
      </c>
      <c r="G6932" s="4">
        <v>62</v>
      </c>
      <c r="H6932" s="4">
        <f t="shared" si="325"/>
        <v>9.3205404484264971</v>
      </c>
      <c r="M6932" s="6">
        <v>0.58199999999999996</v>
      </c>
      <c r="N6932" s="8">
        <f t="shared" si="326"/>
        <v>-5.6141110398302604E-3</v>
      </c>
    </row>
    <row r="6933" spans="1:14" x14ac:dyDescent="0.35">
      <c r="A6933" s="4">
        <v>10</v>
      </c>
      <c r="B6933" s="4">
        <f t="shared" si="324"/>
        <v>0.76964184735633479</v>
      </c>
      <c r="G6933" s="4">
        <v>30</v>
      </c>
      <c r="H6933" s="4">
        <f t="shared" si="325"/>
        <v>1.0559170223704955</v>
      </c>
      <c r="M6933" s="6">
        <v>0.70599999999999996</v>
      </c>
      <c r="N6933" s="8">
        <f t="shared" si="326"/>
        <v>0.30393413127567603</v>
      </c>
    </row>
    <row r="6934" spans="1:14" x14ac:dyDescent="0.35">
      <c r="A6934" s="4">
        <v>5</v>
      </c>
      <c r="B6934" s="4">
        <f t="shared" si="324"/>
        <v>4.7396761401866345E-7</v>
      </c>
      <c r="G6934" s="4">
        <v>8</v>
      </c>
      <c r="H6934" s="4">
        <f t="shared" si="325"/>
        <v>2.0023315387173841E-2</v>
      </c>
      <c r="M6934" s="6">
        <v>0.755</v>
      </c>
      <c r="N6934" s="8">
        <f t="shared" si="326"/>
        <v>1.0249967769267303</v>
      </c>
    </row>
    <row r="6935" spans="1:14" x14ac:dyDescent="0.35">
      <c r="A6935" s="4">
        <v>7</v>
      </c>
      <c r="B6935" s="4">
        <f t="shared" si="324"/>
        <v>5.1167071081998236E-2</v>
      </c>
      <c r="G6935" s="4">
        <v>74</v>
      </c>
      <c r="H6935" s="4">
        <f t="shared" si="325"/>
        <v>15.847515536039316</v>
      </c>
      <c r="M6935" s="6">
        <v>0.64200000000000002</v>
      </c>
      <c r="N6935" s="8">
        <f t="shared" si="326"/>
        <v>1.2746888648759655E-2</v>
      </c>
    </row>
    <row r="6936" spans="1:14" x14ac:dyDescent="0.35">
      <c r="A6936" s="4">
        <v>12</v>
      </c>
      <c r="B6936" s="4">
        <f t="shared" si="324"/>
        <v>2.0965337395208357</v>
      </c>
      <c r="G6936" s="4">
        <v>7</v>
      </c>
      <c r="H6936" s="4">
        <f t="shared" si="325"/>
        <v>1.3414056987891851E-2</v>
      </c>
      <c r="M6936" s="6">
        <v>0.624</v>
      </c>
      <c r="N6936" s="8">
        <f t="shared" si="326"/>
        <v>1.338245973621058E-3</v>
      </c>
    </row>
    <row r="6937" spans="1:14" x14ac:dyDescent="0.35">
      <c r="A6937" s="4">
        <v>1</v>
      </c>
      <c r="B6937" s="4">
        <f t="shared" si="324"/>
        <v>-0.3718571701143138</v>
      </c>
      <c r="G6937" s="4">
        <v>68</v>
      </c>
      <c r="H6937" s="4">
        <f t="shared" si="325"/>
        <v>12.296818562148129</v>
      </c>
      <c r="M6937" s="6">
        <v>0.63200000000000001</v>
      </c>
      <c r="N6937" s="8">
        <f t="shared" si="326"/>
        <v>4.495628769622154E-3</v>
      </c>
    </row>
    <row r="6938" spans="1:14" x14ac:dyDescent="0.35">
      <c r="A6938" s="4">
        <v>1</v>
      </c>
      <c r="B6938" s="4">
        <f t="shared" si="324"/>
        <v>-0.3718571701143138</v>
      </c>
      <c r="G6938" s="4">
        <v>0</v>
      </c>
      <c r="H6938" s="4">
        <f t="shared" si="325"/>
        <v>0</v>
      </c>
      <c r="M6938" s="6">
        <v>0.47899999999999998</v>
      </c>
      <c r="N6938" s="8">
        <f t="shared" si="326"/>
        <v>-0.6904359109566155</v>
      </c>
    </row>
    <row r="6939" spans="1:14" x14ac:dyDescent="0.35">
      <c r="A6939" s="4">
        <v>1</v>
      </c>
      <c r="B6939" s="4">
        <f t="shared" si="324"/>
        <v>-0.3718571701143138</v>
      </c>
      <c r="G6939" s="4">
        <v>0</v>
      </c>
      <c r="H6939" s="4">
        <f t="shared" si="325"/>
        <v>0</v>
      </c>
      <c r="M6939" s="6">
        <v>0.378</v>
      </c>
      <c r="N6939" s="8">
        <f t="shared" si="326"/>
        <v>-3.9162384513395345</v>
      </c>
    </row>
    <row r="6940" spans="1:14" x14ac:dyDescent="0.35">
      <c r="A6940" s="4">
        <v>2</v>
      </c>
      <c r="B6940" s="4">
        <f t="shared" si="324"/>
        <v>-0.15518246266652197</v>
      </c>
      <c r="G6940" s="4">
        <v>54</v>
      </c>
      <c r="H6940" s="4">
        <f t="shared" si="325"/>
        <v>6.158108074464729</v>
      </c>
      <c r="M6940" s="6">
        <v>0.46400000000000002</v>
      </c>
      <c r="N6940" s="8">
        <f t="shared" si="326"/>
        <v>-0.96055078545403516</v>
      </c>
    </row>
    <row r="6941" spans="1:14" x14ac:dyDescent="0.35">
      <c r="A6941" s="4">
        <v>1</v>
      </c>
      <c r="B6941" s="4">
        <f t="shared" si="324"/>
        <v>-0.3718571701143138</v>
      </c>
      <c r="G6941" s="4">
        <v>16</v>
      </c>
      <c r="H6941" s="4">
        <f t="shared" si="325"/>
        <v>0.16018652309739073</v>
      </c>
      <c r="M6941" s="6">
        <v>0.754</v>
      </c>
      <c r="N6941" s="8">
        <f t="shared" si="326"/>
        <v>1.0042309320721532</v>
      </c>
    </row>
    <row r="6942" spans="1:14" x14ac:dyDescent="0.35">
      <c r="A6942" s="4">
        <v>4</v>
      </c>
      <c r="B6942" s="4">
        <f t="shared" si="324"/>
        <v>-5.2615367038240336E-3</v>
      </c>
      <c r="G6942" s="4">
        <v>0</v>
      </c>
      <c r="H6942" s="4">
        <f t="shared" si="325"/>
        <v>0</v>
      </c>
      <c r="M6942" s="6">
        <v>0.61599999999999999</v>
      </c>
      <c r="N6942" s="8">
        <f t="shared" si="326"/>
        <v>1.6962313699697525E-4</v>
      </c>
    </row>
    <row r="6943" spans="1:14" x14ac:dyDescent="0.35">
      <c r="A6943" s="4">
        <v>3</v>
      </c>
      <c r="B6943" s="4">
        <f t="shared" si="324"/>
        <v>-4.4986550222447359E-2</v>
      </c>
      <c r="G6943" s="4">
        <v>0</v>
      </c>
      <c r="H6943" s="4">
        <f t="shared" si="325"/>
        <v>0</v>
      </c>
      <c r="M6943" s="6">
        <v>0.57999999999999996</v>
      </c>
      <c r="N6943" s="8">
        <f t="shared" si="326"/>
        <v>-7.0162184967356919E-3</v>
      </c>
    </row>
    <row r="6944" spans="1:14" x14ac:dyDescent="0.35">
      <c r="A6944" s="4">
        <v>17</v>
      </c>
      <c r="B6944" s="4">
        <f t="shared" si="324"/>
        <v>10.481904552433241</v>
      </c>
      <c r="G6944" s="4">
        <v>0</v>
      </c>
      <c r="H6944" s="4">
        <f t="shared" si="325"/>
        <v>0</v>
      </c>
      <c r="M6944" s="6">
        <v>0.54900000000000004</v>
      </c>
      <c r="N6944" s="8">
        <f t="shared" si="326"/>
        <v>-6.5919596134517061E-2</v>
      </c>
    </row>
    <row r="6945" spans="1:14" x14ac:dyDescent="0.35">
      <c r="A6945" s="4">
        <v>1</v>
      </c>
      <c r="B6945" s="4">
        <f t="shared" si="324"/>
        <v>-0.3718571701143138</v>
      </c>
      <c r="G6945" s="4">
        <v>62</v>
      </c>
      <c r="H6945" s="4">
        <f t="shared" si="325"/>
        <v>9.3205404484264971</v>
      </c>
      <c r="M6945" s="6">
        <v>0.64800000000000002</v>
      </c>
      <c r="N6945" s="8">
        <f t="shared" si="326"/>
        <v>2.0735714741941285E-2</v>
      </c>
    </row>
    <row r="6946" spans="1:14" x14ac:dyDescent="0.35">
      <c r="A6946" s="4">
        <v>1</v>
      </c>
      <c r="B6946" s="4">
        <f t="shared" si="324"/>
        <v>-0.3718571701143138</v>
      </c>
      <c r="G6946" s="4">
        <v>43</v>
      </c>
      <c r="H6946" s="4">
        <f t="shared" si="325"/>
        <v>3.1093627665781836</v>
      </c>
      <c r="M6946" s="6">
        <v>0.57699999999999996</v>
      </c>
      <c r="N6946" s="8">
        <f t="shared" si="326"/>
        <v>-9.5290860183859898E-3</v>
      </c>
    </row>
    <row r="6947" spans="1:14" x14ac:dyDescent="0.35">
      <c r="A6947" s="4">
        <v>1</v>
      </c>
      <c r="B6947" s="4">
        <f t="shared" si="324"/>
        <v>-0.3718571701143138</v>
      </c>
      <c r="G6947" s="4">
        <v>43</v>
      </c>
      <c r="H6947" s="4">
        <f t="shared" si="325"/>
        <v>3.1093627665781836</v>
      </c>
      <c r="M6947" s="6">
        <v>0.61</v>
      </c>
      <c r="N6947" s="8">
        <f t="shared" si="326"/>
        <v>2.8771573460276228E-6</v>
      </c>
    </row>
    <row r="6948" spans="1:14" x14ac:dyDescent="0.35">
      <c r="A6948" s="4">
        <v>3</v>
      </c>
      <c r="B6948" s="4">
        <f t="shared" si="324"/>
        <v>-4.4986550222447359E-2</v>
      </c>
      <c r="G6948" s="4">
        <v>65</v>
      </c>
      <c r="H6948" s="4">
        <f t="shared" si="325"/>
        <v>10.740044898833231</v>
      </c>
      <c r="M6948" s="6">
        <v>0.66500000000000004</v>
      </c>
      <c r="N6948" s="8">
        <f t="shared" si="326"/>
        <v>5.9901714458154336E-2</v>
      </c>
    </row>
    <row r="6949" spans="1:14" x14ac:dyDescent="0.35">
      <c r="A6949" s="4">
        <v>1</v>
      </c>
      <c r="B6949" s="4">
        <f t="shared" si="324"/>
        <v>-0.3718571701143138</v>
      </c>
      <c r="G6949" s="4">
        <v>81</v>
      </c>
      <c r="H6949" s="4">
        <f t="shared" si="325"/>
        <v>20.783614751318456</v>
      </c>
      <c r="M6949" s="6">
        <v>0.33200000000000002</v>
      </c>
      <c r="N6949" s="8">
        <f t="shared" si="326"/>
        <v>-6.7683591456120293</v>
      </c>
    </row>
    <row r="6950" spans="1:14" x14ac:dyDescent="0.35">
      <c r="A6950" s="4">
        <v>2</v>
      </c>
      <c r="B6950" s="4">
        <f t="shared" si="324"/>
        <v>-0.15518246266652197</v>
      </c>
      <c r="G6950" s="4">
        <v>79</v>
      </c>
      <c r="H6950" s="4">
        <f t="shared" si="325"/>
        <v>19.281787881204689</v>
      </c>
      <c r="M6950" s="6">
        <v>0.54100000000000004</v>
      </c>
      <c r="N6950" s="8">
        <f t="shared" si="326"/>
        <v>-9.6578412957659648E-2</v>
      </c>
    </row>
    <row r="6951" spans="1:14" x14ac:dyDescent="0.35">
      <c r="A6951" s="4">
        <v>4</v>
      </c>
      <c r="B6951" s="4">
        <f t="shared" si="324"/>
        <v>-5.2615367038240336E-3</v>
      </c>
      <c r="G6951" s="4">
        <v>68</v>
      </c>
      <c r="H6951" s="4">
        <f t="shared" si="325"/>
        <v>12.296818562148129</v>
      </c>
      <c r="M6951" s="6">
        <v>0.36799999999999999</v>
      </c>
      <c r="N6951" s="8">
        <f t="shared" si="326"/>
        <v>-4.4497639899289014</v>
      </c>
    </row>
    <row r="6952" spans="1:14" x14ac:dyDescent="0.35">
      <c r="A6952" s="4">
        <v>6</v>
      </c>
      <c r="B6952" s="4">
        <f t="shared" si="324"/>
        <v>6.8073778701327808E-3</v>
      </c>
      <c r="G6952" s="4">
        <v>1</v>
      </c>
      <c r="H6952" s="4">
        <f t="shared" si="325"/>
        <v>3.9108037865573909E-5</v>
      </c>
      <c r="M6952" s="6">
        <v>0.66900000000000004</v>
      </c>
      <c r="N6952" s="8">
        <f t="shared" si="326"/>
        <v>7.3399380404107067E-2</v>
      </c>
    </row>
    <row r="6953" spans="1:14" x14ac:dyDescent="0.35">
      <c r="A6953" s="4">
        <v>4</v>
      </c>
      <c r="B6953" s="4">
        <f t="shared" si="324"/>
        <v>-5.2615367038240336E-3</v>
      </c>
      <c r="G6953" s="4">
        <v>65</v>
      </c>
      <c r="H6953" s="4">
        <f t="shared" si="325"/>
        <v>10.740044898833231</v>
      </c>
      <c r="M6953" s="6">
        <v>0.51</v>
      </c>
      <c r="N6953" s="8">
        <f t="shared" si="326"/>
        <v>-0.30254759728289171</v>
      </c>
    </row>
    <row r="6954" spans="1:14" x14ac:dyDescent="0.35">
      <c r="A6954" s="4">
        <v>2</v>
      </c>
      <c r="B6954" s="4">
        <f t="shared" si="324"/>
        <v>-0.15518246266652197</v>
      </c>
      <c r="G6954" s="4">
        <v>59</v>
      </c>
      <c r="H6954" s="4">
        <f t="shared" si="325"/>
        <v>8.0319697087937048</v>
      </c>
      <c r="M6954" s="6">
        <v>0.45700000000000002</v>
      </c>
      <c r="N6954" s="8">
        <f t="shared" si="326"/>
        <v>-1.1076308346973187</v>
      </c>
    </row>
    <row r="6955" spans="1:14" x14ac:dyDescent="0.35">
      <c r="A6955" s="4">
        <v>15</v>
      </c>
      <c r="B6955" s="4">
        <f t="shared" si="324"/>
        <v>6.0788925613053229</v>
      </c>
      <c r="G6955" s="4">
        <v>68</v>
      </c>
      <c r="H6955" s="4">
        <f t="shared" si="325"/>
        <v>12.296818562148129</v>
      </c>
      <c r="M6955" s="6">
        <v>0.61499999999999999</v>
      </c>
      <c r="N6955" s="8">
        <f t="shared" si="326"/>
        <v>1.1408527330985834E-4</v>
      </c>
    </row>
    <row r="6956" spans="1:14" x14ac:dyDescent="0.35">
      <c r="A6956" s="4">
        <v>10</v>
      </c>
      <c r="B6956" s="4">
        <f t="shared" si="324"/>
        <v>0.76964184735633479</v>
      </c>
      <c r="G6956" s="4">
        <v>55</v>
      </c>
      <c r="H6956" s="4">
        <f t="shared" si="325"/>
        <v>6.5065997998848584</v>
      </c>
      <c r="M6956" s="6">
        <v>0.59199999999999997</v>
      </c>
      <c r="N6956" s="8">
        <f t="shared" si="326"/>
        <v>-1.3012868720779327E-3</v>
      </c>
    </row>
    <row r="6957" spans="1:14" x14ac:dyDescent="0.35">
      <c r="A6957" s="4">
        <v>1</v>
      </c>
      <c r="B6957" s="4">
        <f t="shared" si="324"/>
        <v>-0.3718571701143138</v>
      </c>
      <c r="G6957" s="4">
        <v>66</v>
      </c>
      <c r="H6957" s="4">
        <f t="shared" si="325"/>
        <v>11.243404454201036</v>
      </c>
      <c r="M6957" s="6">
        <v>0.6</v>
      </c>
      <c r="N6957" s="8">
        <f t="shared" si="326"/>
        <v>-1.6038316030604594E-4</v>
      </c>
    </row>
    <row r="6958" spans="1:14" x14ac:dyDescent="0.35">
      <c r="A6958" s="4">
        <v>1</v>
      </c>
      <c r="B6958" s="4">
        <f t="shared" si="324"/>
        <v>-0.3718571701143138</v>
      </c>
      <c r="G6958" s="4">
        <v>37</v>
      </c>
      <c r="H6958" s="4">
        <f t="shared" si="325"/>
        <v>1.9809394420049145</v>
      </c>
      <c r="M6958" s="6">
        <v>0.79800000000000004</v>
      </c>
      <c r="N6958" s="8">
        <f t="shared" si="326"/>
        <v>2.2124912537082713</v>
      </c>
    </row>
    <row r="6959" spans="1:14" x14ac:dyDescent="0.35">
      <c r="A6959" s="4">
        <v>2</v>
      </c>
      <c r="B6959" s="4">
        <f t="shared" si="324"/>
        <v>-0.15518246266652197</v>
      </c>
      <c r="G6959" s="4">
        <v>47</v>
      </c>
      <c r="H6959" s="4">
        <f t="shared" si="325"/>
        <v>4.0603138153174791</v>
      </c>
      <c r="M6959" s="6">
        <v>0.77</v>
      </c>
      <c r="N6959" s="8">
        <f t="shared" si="326"/>
        <v>1.3716846536612075</v>
      </c>
    </row>
    <row r="6960" spans="1:14" x14ac:dyDescent="0.35">
      <c r="A6960" s="4">
        <v>3</v>
      </c>
      <c r="B6960" s="4">
        <f t="shared" si="324"/>
        <v>-4.4986550222447359E-2</v>
      </c>
      <c r="G6960" s="4">
        <v>74</v>
      </c>
      <c r="H6960" s="4">
        <f t="shared" si="325"/>
        <v>15.847515536039316</v>
      </c>
      <c r="M6960" s="6">
        <v>0.61299999999999999</v>
      </c>
      <c r="N6960" s="8">
        <f t="shared" si="326"/>
        <v>4.2105162165599082E-5</v>
      </c>
    </row>
    <row r="6961" spans="1:14" x14ac:dyDescent="0.35">
      <c r="A6961" s="4">
        <v>4</v>
      </c>
      <c r="B6961" s="4">
        <f t="shared" si="324"/>
        <v>-5.2615367038240336E-3</v>
      </c>
      <c r="G6961" s="4">
        <v>0</v>
      </c>
      <c r="H6961" s="4">
        <f t="shared" si="325"/>
        <v>0</v>
      </c>
      <c r="M6961" s="6">
        <v>0.30299999999999999</v>
      </c>
      <c r="N6961" s="8">
        <f t="shared" si="326"/>
        <v>-9.1345928906494347</v>
      </c>
    </row>
    <row r="6962" spans="1:14" x14ac:dyDescent="0.35">
      <c r="A6962" s="4">
        <v>4</v>
      </c>
      <c r="B6962" s="4">
        <f t="shared" si="324"/>
        <v>-5.2615367038240336E-3</v>
      </c>
      <c r="G6962" s="4">
        <v>0</v>
      </c>
      <c r="H6962" s="4">
        <f t="shared" si="325"/>
        <v>0</v>
      </c>
      <c r="M6962" s="6">
        <v>0.254</v>
      </c>
      <c r="N6962" s="8">
        <f t="shared" si="326"/>
        <v>-14.283795815597042</v>
      </c>
    </row>
    <row r="6963" spans="1:14" x14ac:dyDescent="0.35">
      <c r="A6963" s="4">
        <v>9</v>
      </c>
      <c r="B6963" s="4">
        <f t="shared" si="324"/>
        <v>0.39657640974683322</v>
      </c>
      <c r="G6963" s="4">
        <v>71</v>
      </c>
      <c r="H6963" s="4">
        <f t="shared" si="325"/>
        <v>13.997196940505422</v>
      </c>
      <c r="M6963" s="6">
        <v>0.42299999999999999</v>
      </c>
      <c r="N6963" s="8">
        <f t="shared" si="326"/>
        <v>-2.0375011464551127</v>
      </c>
    </row>
    <row r="6964" spans="1:14" x14ac:dyDescent="0.35">
      <c r="A6964" s="4">
        <v>1</v>
      </c>
      <c r="B6964" s="4">
        <f t="shared" si="324"/>
        <v>-0.3718571701143138</v>
      </c>
      <c r="G6964" s="4">
        <v>0</v>
      </c>
      <c r="H6964" s="4">
        <f t="shared" si="325"/>
        <v>0</v>
      </c>
      <c r="M6964" s="6">
        <v>0.72</v>
      </c>
      <c r="N6964" s="8">
        <f t="shared" si="326"/>
        <v>0.45355639275080734</v>
      </c>
    </row>
    <row r="6965" spans="1:14" x14ac:dyDescent="0.35">
      <c r="A6965" s="4">
        <v>5</v>
      </c>
      <c r="B6965" s="4">
        <f t="shared" si="324"/>
        <v>4.7396761401866345E-7</v>
      </c>
      <c r="G6965" s="4">
        <v>31</v>
      </c>
      <c r="H6965" s="4">
        <f t="shared" si="325"/>
        <v>1.1650675560533121</v>
      </c>
      <c r="M6965" s="6">
        <v>0.56799999999999995</v>
      </c>
      <c r="N6965" s="8">
        <f t="shared" si="326"/>
        <v>-2.0504721766432792E-2</v>
      </c>
    </row>
    <row r="6966" spans="1:14" x14ac:dyDescent="0.35">
      <c r="A6966" s="4">
        <v>2</v>
      </c>
      <c r="B6966" s="4">
        <f t="shared" si="324"/>
        <v>-0.15518246266652197</v>
      </c>
      <c r="G6966" s="4">
        <v>57</v>
      </c>
      <c r="H6966" s="4">
        <f t="shared" si="325"/>
        <v>7.2425348564392262</v>
      </c>
      <c r="M6966" s="6">
        <v>0.88600000000000001</v>
      </c>
      <c r="N6966" s="8">
        <f t="shared" si="326"/>
        <v>6.9277641119869555</v>
      </c>
    </row>
    <row r="6967" spans="1:14" x14ac:dyDescent="0.35">
      <c r="A6967" s="4">
        <v>2</v>
      </c>
      <c r="B6967" s="4">
        <f t="shared" si="324"/>
        <v>-0.15518246266652197</v>
      </c>
      <c r="G6967" s="4">
        <v>21</v>
      </c>
      <c r="H6967" s="4">
        <f t="shared" si="325"/>
        <v>0.36217953867307984</v>
      </c>
      <c r="M6967" s="6">
        <v>0.72</v>
      </c>
      <c r="N6967" s="8">
        <f t="shared" si="326"/>
        <v>0.45355639275080734</v>
      </c>
    </row>
    <row r="6968" spans="1:14" x14ac:dyDescent="0.35">
      <c r="A6968" s="4">
        <v>1</v>
      </c>
      <c r="B6968" s="4">
        <f t="shared" si="324"/>
        <v>-0.3718571701143138</v>
      </c>
      <c r="G6968" s="4">
        <v>12</v>
      </c>
      <c r="H6968" s="4">
        <f t="shared" si="325"/>
        <v>6.7578689431711705E-2</v>
      </c>
      <c r="M6968" s="6">
        <v>0.81799999999999995</v>
      </c>
      <c r="N6968" s="8">
        <f t="shared" si="326"/>
        <v>2.9869633164602565</v>
      </c>
    </row>
    <row r="6969" spans="1:14" x14ac:dyDescent="0.35">
      <c r="A6969" s="4">
        <v>2</v>
      </c>
      <c r="B6969" s="4">
        <f t="shared" si="324"/>
        <v>-0.15518246266652197</v>
      </c>
      <c r="G6969" s="4">
        <v>0</v>
      </c>
      <c r="H6969" s="4">
        <f t="shared" si="325"/>
        <v>0</v>
      </c>
      <c r="M6969" s="6">
        <v>0.80100000000000005</v>
      </c>
      <c r="N6969" s="8">
        <f t="shared" si="326"/>
        <v>2.3189144638763302</v>
      </c>
    </row>
    <row r="6970" spans="1:14" x14ac:dyDescent="0.35">
      <c r="A6970" s="4">
        <v>1</v>
      </c>
      <c r="B6970" s="4">
        <f t="shared" si="324"/>
        <v>-0.3718571701143138</v>
      </c>
      <c r="G6970" s="4">
        <v>0</v>
      </c>
      <c r="H6970" s="4">
        <f t="shared" si="325"/>
        <v>0</v>
      </c>
      <c r="M6970" s="6">
        <v>0.69699999999999995</v>
      </c>
      <c r="N6970" s="8">
        <f t="shared" si="326"/>
        <v>0.22770448756363215</v>
      </c>
    </row>
    <row r="6971" spans="1:14" x14ac:dyDescent="0.35">
      <c r="A6971" s="4">
        <v>2</v>
      </c>
      <c r="B6971" s="4">
        <f t="shared" si="324"/>
        <v>-0.15518246266652197</v>
      </c>
      <c r="G6971" s="4">
        <v>64</v>
      </c>
      <c r="H6971" s="4">
        <f t="shared" si="325"/>
        <v>10.251937478233007</v>
      </c>
      <c r="M6971" s="6">
        <v>0.36699999999999999</v>
      </c>
      <c r="N6971" s="8">
        <f t="shared" si="326"/>
        <v>-4.505635578507535</v>
      </c>
    </row>
    <row r="6972" spans="1:14" x14ac:dyDescent="0.35">
      <c r="A6972" s="4">
        <v>1</v>
      </c>
      <c r="B6972" s="4">
        <f t="shared" si="324"/>
        <v>-0.3718571701143138</v>
      </c>
      <c r="G6972" s="4">
        <v>0</v>
      </c>
      <c r="H6972" s="4">
        <f t="shared" si="325"/>
        <v>0</v>
      </c>
      <c r="M6972" s="6">
        <v>0.61899999999999999</v>
      </c>
      <c r="N6972" s="8">
        <f t="shared" si="326"/>
        <v>4.3762546346077098E-4</v>
      </c>
    </row>
    <row r="6973" spans="1:14" x14ac:dyDescent="0.35">
      <c r="A6973" s="4">
        <v>7</v>
      </c>
      <c r="B6973" s="4">
        <f t="shared" si="324"/>
        <v>5.1167071081998236E-2</v>
      </c>
      <c r="G6973" s="4">
        <v>8</v>
      </c>
      <c r="H6973" s="4">
        <f t="shared" si="325"/>
        <v>2.0023315387173841E-2</v>
      </c>
      <c r="M6973" s="6">
        <v>0.55800000000000005</v>
      </c>
      <c r="N6973" s="8">
        <f t="shared" si="326"/>
        <v>-4.0093248970166619E-2</v>
      </c>
    </row>
    <row r="6974" spans="1:14" x14ac:dyDescent="0.35">
      <c r="A6974" s="4">
        <v>4</v>
      </c>
      <c r="B6974" s="4">
        <f t="shared" si="324"/>
        <v>-5.2615367038240336E-3</v>
      </c>
      <c r="G6974" s="4">
        <v>0</v>
      </c>
      <c r="H6974" s="4">
        <f t="shared" si="325"/>
        <v>0</v>
      </c>
      <c r="M6974" s="6">
        <v>0.70499999999999996</v>
      </c>
      <c r="N6974" s="8">
        <f t="shared" si="326"/>
        <v>0.29473158328860694</v>
      </c>
    </row>
    <row r="6975" spans="1:14" x14ac:dyDescent="0.35">
      <c r="A6975" s="4">
        <v>3</v>
      </c>
      <c r="B6975" s="4">
        <f t="shared" si="324"/>
        <v>-4.4986550222447359E-2</v>
      </c>
      <c r="G6975" s="4">
        <v>0</v>
      </c>
      <c r="H6975" s="4">
        <f t="shared" si="325"/>
        <v>0</v>
      </c>
      <c r="M6975" s="6">
        <v>0.61699999999999999</v>
      </c>
      <c r="N6975" s="8">
        <f t="shared" si="326"/>
        <v>2.4077037308769441E-4</v>
      </c>
    </row>
    <row r="6976" spans="1:14" x14ac:dyDescent="0.35">
      <c r="A6976" s="4">
        <v>5</v>
      </c>
      <c r="B6976" s="4">
        <f t="shared" si="324"/>
        <v>4.7396761401866345E-7</v>
      </c>
      <c r="G6976" s="4">
        <v>0</v>
      </c>
      <c r="H6976" s="4">
        <f t="shared" si="325"/>
        <v>0</v>
      </c>
      <c r="M6976" s="6">
        <v>0.46400000000000002</v>
      </c>
      <c r="N6976" s="8">
        <f t="shared" si="326"/>
        <v>-0.96055078545403516</v>
      </c>
    </row>
    <row r="6977" spans="1:14" x14ac:dyDescent="0.35">
      <c r="A6977" s="4">
        <v>2</v>
      </c>
      <c r="B6977" s="4">
        <f t="shared" si="324"/>
        <v>-0.15518246266652197</v>
      </c>
      <c r="G6977" s="4">
        <v>51</v>
      </c>
      <c r="H6977" s="4">
        <f t="shared" si="325"/>
        <v>5.1877203309062425</v>
      </c>
      <c r="M6977" s="6">
        <v>0.68400000000000005</v>
      </c>
      <c r="N6977" s="8">
        <f t="shared" si="326"/>
        <v>0.14184994962399736</v>
      </c>
    </row>
    <row r="6978" spans="1:14" x14ac:dyDescent="0.35">
      <c r="A6978" s="4">
        <v>13</v>
      </c>
      <c r="B6978" s="4">
        <f t="shared" ref="B6978:B7041" si="327">((A6978-E$3)/E$4)^3</f>
        <v>3.1223759862323677</v>
      </c>
      <c r="G6978" s="4">
        <v>44</v>
      </c>
      <c r="H6978" s="4">
        <f t="shared" ref="H6978:H7041" si="328">((G6978-K$3)/K$4)^3</f>
        <v>3.3313790975410469</v>
      </c>
      <c r="M6978" s="6">
        <v>0.51</v>
      </c>
      <c r="N6978" s="8">
        <f t="shared" ref="N6978:N7041" si="329">((M6978-Q$3)/Q$4)^3</f>
        <v>-0.30254759728289171</v>
      </c>
    </row>
    <row r="6979" spans="1:14" x14ac:dyDescent="0.35">
      <c r="A6979" s="4">
        <v>16</v>
      </c>
      <c r="B6979" s="4">
        <f t="shared" si="327"/>
        <v>8.0815826818232797</v>
      </c>
      <c r="G6979" s="4">
        <v>22</v>
      </c>
      <c r="H6979" s="4">
        <f t="shared" si="328"/>
        <v>0.41642238719263086</v>
      </c>
      <c r="M6979" s="6">
        <v>0.51100000000000001</v>
      </c>
      <c r="N6979" s="8">
        <f t="shared" si="329"/>
        <v>-0.29337320153200047</v>
      </c>
    </row>
    <row r="6980" spans="1:14" x14ac:dyDescent="0.35">
      <c r="A6980" s="4">
        <v>2</v>
      </c>
      <c r="B6980" s="4">
        <f t="shared" si="327"/>
        <v>-0.15518246266652197</v>
      </c>
      <c r="G6980" s="4">
        <v>32</v>
      </c>
      <c r="H6980" s="4">
        <f t="shared" si="328"/>
        <v>1.2814921847791259</v>
      </c>
      <c r="M6980" s="6">
        <v>0.60899999999999999</v>
      </c>
      <c r="N6980" s="8">
        <f t="shared" si="329"/>
        <v>3.9989793115661172E-7</v>
      </c>
    </row>
    <row r="6981" spans="1:14" x14ac:dyDescent="0.35">
      <c r="A6981" s="4">
        <v>5</v>
      </c>
      <c r="B6981" s="4">
        <f t="shared" si="327"/>
        <v>4.7396761401866345E-7</v>
      </c>
      <c r="G6981" s="4">
        <v>45</v>
      </c>
      <c r="H6981" s="4">
        <f t="shared" si="328"/>
        <v>3.5637199505004213</v>
      </c>
      <c r="M6981" s="6">
        <v>0.45700000000000002</v>
      </c>
      <c r="N6981" s="8">
        <f t="shared" si="329"/>
        <v>-1.1076308346973187</v>
      </c>
    </row>
    <row r="6982" spans="1:14" x14ac:dyDescent="0.35">
      <c r="A6982" s="4">
        <v>6</v>
      </c>
      <c r="B6982" s="4">
        <f t="shared" si="327"/>
        <v>6.8073778701327808E-3</v>
      </c>
      <c r="G6982" s="4">
        <v>0</v>
      </c>
      <c r="H6982" s="4">
        <f t="shared" si="328"/>
        <v>0</v>
      </c>
      <c r="M6982" s="6">
        <v>0.35499999999999998</v>
      </c>
      <c r="N6982" s="8">
        <f t="shared" si="329"/>
        <v>-5.2129751427362274</v>
      </c>
    </row>
    <row r="6983" spans="1:14" x14ac:dyDescent="0.35">
      <c r="A6983" s="4">
        <v>1</v>
      </c>
      <c r="B6983" s="4">
        <f t="shared" si="327"/>
        <v>-0.3718571701143138</v>
      </c>
      <c r="G6983" s="4">
        <v>0</v>
      </c>
      <c r="H6983" s="4">
        <f t="shared" si="328"/>
        <v>0</v>
      </c>
      <c r="M6983" s="6">
        <v>0.51400000000000001</v>
      </c>
      <c r="N6983" s="8">
        <f t="shared" si="329"/>
        <v>-0.26696649444840559</v>
      </c>
    </row>
    <row r="6984" spans="1:14" x14ac:dyDescent="0.35">
      <c r="A6984" s="4">
        <v>14</v>
      </c>
      <c r="B6984" s="4">
        <f t="shared" si="327"/>
        <v>4.4378262948011065</v>
      </c>
      <c r="G6984" s="4">
        <v>58</v>
      </c>
      <c r="H6984" s="4">
        <f t="shared" si="328"/>
        <v>7.6304474840278536</v>
      </c>
      <c r="M6984" s="6">
        <v>0.50600000000000001</v>
      </c>
      <c r="N6984" s="8">
        <f t="shared" si="329"/>
        <v>-0.3411575305747927</v>
      </c>
    </row>
    <row r="6985" spans="1:14" x14ac:dyDescent="0.35">
      <c r="A6985" s="4">
        <v>3</v>
      </c>
      <c r="B6985" s="4">
        <f t="shared" si="327"/>
        <v>-4.4986550222447359E-2</v>
      </c>
      <c r="G6985" s="4">
        <v>53</v>
      </c>
      <c r="H6985" s="4">
        <f t="shared" si="328"/>
        <v>5.8222873533130457</v>
      </c>
      <c r="M6985" s="6">
        <v>0.66900000000000004</v>
      </c>
      <c r="N6985" s="8">
        <f t="shared" si="329"/>
        <v>7.3399380404107067E-2</v>
      </c>
    </row>
    <row r="6986" spans="1:14" x14ac:dyDescent="0.35">
      <c r="A6986" s="4">
        <v>13</v>
      </c>
      <c r="B6986" s="4">
        <f t="shared" si="327"/>
        <v>3.1223759862323677</v>
      </c>
      <c r="G6986" s="4">
        <v>0</v>
      </c>
      <c r="H6986" s="4">
        <f t="shared" si="328"/>
        <v>0</v>
      </c>
      <c r="M6986" s="6">
        <v>0.495</v>
      </c>
      <c r="N6986" s="8">
        <f t="shared" si="329"/>
        <v>-0.46396231211418826</v>
      </c>
    </row>
    <row r="6987" spans="1:14" x14ac:dyDescent="0.35">
      <c r="A6987" s="4">
        <v>5</v>
      </c>
      <c r="B6987" s="4">
        <f t="shared" si="327"/>
        <v>4.7396761401866345E-7</v>
      </c>
      <c r="G6987" s="4">
        <v>0</v>
      </c>
      <c r="H6987" s="4">
        <f t="shared" si="328"/>
        <v>0</v>
      </c>
      <c r="M6987" s="6">
        <v>0.44400000000000001</v>
      </c>
      <c r="N6987" s="8">
        <f t="shared" si="329"/>
        <v>-1.4192105905474366</v>
      </c>
    </row>
    <row r="6988" spans="1:14" x14ac:dyDescent="0.35">
      <c r="A6988" s="4">
        <v>3</v>
      </c>
      <c r="B6988" s="4">
        <f t="shared" si="327"/>
        <v>-4.4986550222447359E-2</v>
      </c>
      <c r="G6988" s="4">
        <v>0</v>
      </c>
      <c r="H6988" s="4">
        <f t="shared" si="328"/>
        <v>0</v>
      </c>
      <c r="M6988" s="6">
        <v>0.55100000000000005</v>
      </c>
      <c r="N6988" s="8">
        <f t="shared" si="329"/>
        <v>-5.9432654623888873E-2</v>
      </c>
    </row>
    <row r="6989" spans="1:14" x14ac:dyDescent="0.35">
      <c r="A6989" s="4">
        <v>4</v>
      </c>
      <c r="B6989" s="4">
        <f t="shared" si="327"/>
        <v>-5.2615367038240336E-3</v>
      </c>
      <c r="G6989" s="4">
        <v>0</v>
      </c>
      <c r="H6989" s="4">
        <f t="shared" si="328"/>
        <v>0</v>
      </c>
      <c r="M6989" s="6">
        <v>0.75900000000000001</v>
      </c>
      <c r="N6989" s="8">
        <f t="shared" si="329"/>
        <v>1.1109226254123667</v>
      </c>
    </row>
    <row r="6990" spans="1:14" x14ac:dyDescent="0.35">
      <c r="A6990" s="4">
        <v>1</v>
      </c>
      <c r="B6990" s="4">
        <f t="shared" si="327"/>
        <v>-0.3718571701143138</v>
      </c>
      <c r="G6990" s="4">
        <v>57</v>
      </c>
      <c r="H6990" s="4">
        <f t="shared" si="328"/>
        <v>7.2425348564392262</v>
      </c>
      <c r="M6990" s="6">
        <v>0.54600000000000004</v>
      </c>
      <c r="N6990" s="8">
        <f t="shared" si="329"/>
        <v>-7.6509166356262343E-2</v>
      </c>
    </row>
    <row r="6991" spans="1:14" x14ac:dyDescent="0.35">
      <c r="A6991" s="4">
        <v>1</v>
      </c>
      <c r="B6991" s="4">
        <f t="shared" si="327"/>
        <v>-0.3718571701143138</v>
      </c>
      <c r="G6991" s="4">
        <v>60</v>
      </c>
      <c r="H6991" s="4">
        <f t="shared" si="328"/>
        <v>8.4473361789639636</v>
      </c>
      <c r="M6991" s="6">
        <v>0.56399999999999995</v>
      </c>
      <c r="N6991" s="8">
        <f t="shared" si="329"/>
        <v>-2.7305709961798218E-2</v>
      </c>
    </row>
    <row r="6992" spans="1:14" x14ac:dyDescent="0.35">
      <c r="A6992" s="4">
        <v>9</v>
      </c>
      <c r="B6992" s="4">
        <f t="shared" si="327"/>
        <v>0.39657640974683322</v>
      </c>
      <c r="G6992" s="4">
        <v>68</v>
      </c>
      <c r="H6992" s="4">
        <f t="shared" si="328"/>
        <v>12.296818562148129</v>
      </c>
      <c r="M6992" s="6">
        <v>0.46300000000000002</v>
      </c>
      <c r="N6992" s="8">
        <f t="shared" si="329"/>
        <v>-0.98071207906365276</v>
      </c>
    </row>
    <row r="6993" spans="1:14" x14ac:dyDescent="0.35">
      <c r="A6993" s="4">
        <v>4</v>
      </c>
      <c r="B6993" s="4">
        <f t="shared" si="327"/>
        <v>-5.2615367038240336E-3</v>
      </c>
      <c r="G6993" s="4">
        <v>60</v>
      </c>
      <c r="H6993" s="4">
        <f t="shared" si="328"/>
        <v>8.4473361789639636</v>
      </c>
      <c r="M6993" s="6">
        <v>0.76500000000000001</v>
      </c>
      <c r="N6993" s="8">
        <f t="shared" si="329"/>
        <v>1.248611449119776</v>
      </c>
    </row>
    <row r="6994" spans="1:14" x14ac:dyDescent="0.35">
      <c r="A6994" s="4">
        <v>2</v>
      </c>
      <c r="B6994" s="4">
        <f t="shared" si="327"/>
        <v>-0.15518246266652197</v>
      </c>
      <c r="G6994" s="4">
        <v>71</v>
      </c>
      <c r="H6994" s="4">
        <f t="shared" si="328"/>
        <v>13.997196940505422</v>
      </c>
      <c r="M6994" s="6">
        <v>0.749</v>
      </c>
      <c r="N6994" s="8">
        <f t="shared" si="329"/>
        <v>0.90459875513799692</v>
      </c>
    </row>
    <row r="6995" spans="1:14" x14ac:dyDescent="0.35">
      <c r="A6995" s="4">
        <v>2</v>
      </c>
      <c r="B6995" s="4">
        <f t="shared" si="327"/>
        <v>-0.15518246266652197</v>
      </c>
      <c r="G6995" s="4">
        <v>46</v>
      </c>
      <c r="H6995" s="4">
        <f t="shared" si="328"/>
        <v>3.8066199736835009</v>
      </c>
      <c r="M6995" s="6">
        <v>0.74099999999999999</v>
      </c>
      <c r="N6995" s="8">
        <f t="shared" si="329"/>
        <v>0.75926793109144197</v>
      </c>
    </row>
    <row r="6996" spans="1:14" x14ac:dyDescent="0.35">
      <c r="A6996" s="4">
        <v>12</v>
      </c>
      <c r="B6996" s="4">
        <f t="shared" si="327"/>
        <v>2.0965337395208357</v>
      </c>
      <c r="G6996" s="4">
        <v>25</v>
      </c>
      <c r="H6996" s="4">
        <f t="shared" si="328"/>
        <v>0.61106309164959216</v>
      </c>
      <c r="M6996" s="6">
        <v>0.44800000000000001</v>
      </c>
      <c r="N6996" s="8">
        <f t="shared" si="329"/>
        <v>-1.3178330881588198</v>
      </c>
    </row>
    <row r="6997" spans="1:14" x14ac:dyDescent="0.35">
      <c r="A6997" s="4">
        <v>1</v>
      </c>
      <c r="B6997" s="4">
        <f t="shared" si="327"/>
        <v>-0.3718571701143138</v>
      </c>
      <c r="G6997" s="4">
        <v>39</v>
      </c>
      <c r="H6997" s="4">
        <f t="shared" si="328"/>
        <v>2.3198496981479786</v>
      </c>
      <c r="M6997" s="6">
        <v>0.56499999999999995</v>
      </c>
      <c r="N6997" s="8">
        <f t="shared" si="329"/>
        <v>-2.5482926015549072E-2</v>
      </c>
    </row>
    <row r="6998" spans="1:14" x14ac:dyDescent="0.35">
      <c r="A6998" s="4">
        <v>6</v>
      </c>
      <c r="B6998" s="4">
        <f t="shared" si="327"/>
        <v>6.8073778701327808E-3</v>
      </c>
      <c r="G6998" s="4">
        <v>37</v>
      </c>
      <c r="H6998" s="4">
        <f t="shared" si="328"/>
        <v>1.9809394420049145</v>
      </c>
      <c r="M6998" s="6">
        <v>0.378</v>
      </c>
      <c r="N6998" s="8">
        <f t="shared" si="329"/>
        <v>-3.9162384513395345</v>
      </c>
    </row>
    <row r="6999" spans="1:14" x14ac:dyDescent="0.35">
      <c r="A6999" s="4">
        <v>2</v>
      </c>
      <c r="B6999" s="4">
        <f t="shared" si="327"/>
        <v>-0.15518246266652197</v>
      </c>
      <c r="G6999" s="4">
        <v>57</v>
      </c>
      <c r="H6999" s="4">
        <f t="shared" si="328"/>
        <v>7.2425348564392262</v>
      </c>
      <c r="M6999" s="6">
        <v>0.65800000000000003</v>
      </c>
      <c r="N6999" s="8">
        <f t="shared" si="329"/>
        <v>4.0454175343420051E-2</v>
      </c>
    </row>
    <row r="7000" spans="1:14" x14ac:dyDescent="0.35">
      <c r="A7000" s="4">
        <v>1</v>
      </c>
      <c r="B7000" s="4">
        <f t="shared" si="327"/>
        <v>-0.3718571701143138</v>
      </c>
      <c r="G7000" s="4">
        <v>0</v>
      </c>
      <c r="H7000" s="4">
        <f t="shared" si="328"/>
        <v>0</v>
      </c>
      <c r="M7000" s="6">
        <v>0.76900000000000002</v>
      </c>
      <c r="N7000" s="8">
        <f t="shared" si="329"/>
        <v>1.346451123933571</v>
      </c>
    </row>
    <row r="7001" spans="1:14" x14ac:dyDescent="0.35">
      <c r="A7001" s="4">
        <v>1</v>
      </c>
      <c r="B7001" s="4">
        <f t="shared" si="327"/>
        <v>-0.3718571701143138</v>
      </c>
      <c r="G7001" s="4">
        <v>35</v>
      </c>
      <c r="H7001" s="4">
        <f t="shared" si="328"/>
        <v>1.6767571234864804</v>
      </c>
      <c r="M7001" s="6">
        <v>0.82399999999999995</v>
      </c>
      <c r="N7001" s="8">
        <f t="shared" si="329"/>
        <v>3.2502771301075746</v>
      </c>
    </row>
    <row r="7002" spans="1:14" x14ac:dyDescent="0.35">
      <c r="A7002" s="4">
        <v>15</v>
      </c>
      <c r="B7002" s="4">
        <f t="shared" si="327"/>
        <v>6.0788925613053229</v>
      </c>
      <c r="G7002" s="4">
        <v>43</v>
      </c>
      <c r="H7002" s="4">
        <f t="shared" si="328"/>
        <v>3.1093627665781836</v>
      </c>
      <c r="M7002" s="6">
        <v>0.40899999999999997</v>
      </c>
      <c r="N7002" s="8">
        <f t="shared" si="329"/>
        <v>-2.5361732781091613</v>
      </c>
    </row>
    <row r="7003" spans="1:14" x14ac:dyDescent="0.35">
      <c r="A7003" s="4">
        <v>6</v>
      </c>
      <c r="B7003" s="4">
        <f t="shared" si="327"/>
        <v>6.8073778701327808E-3</v>
      </c>
      <c r="G7003" s="4">
        <v>50</v>
      </c>
      <c r="H7003" s="4">
        <f t="shared" si="328"/>
        <v>4.8885047331967373</v>
      </c>
      <c r="M7003" s="6">
        <v>0.498</v>
      </c>
      <c r="N7003" s="8">
        <f t="shared" si="329"/>
        <v>-0.42795876859361326</v>
      </c>
    </row>
    <row r="7004" spans="1:14" x14ac:dyDescent="0.35">
      <c r="A7004" s="4">
        <v>2</v>
      </c>
      <c r="B7004" s="4">
        <f t="shared" si="327"/>
        <v>-0.15518246266652197</v>
      </c>
      <c r="G7004" s="4">
        <v>62</v>
      </c>
      <c r="H7004" s="4">
        <f t="shared" si="328"/>
        <v>9.3205404484264971</v>
      </c>
      <c r="M7004" s="6">
        <v>0.64</v>
      </c>
      <c r="N7004" s="8">
        <f t="shared" si="329"/>
        <v>1.0631531650546736E-2</v>
      </c>
    </row>
    <row r="7005" spans="1:14" x14ac:dyDescent="0.35">
      <c r="A7005" s="4">
        <v>12</v>
      </c>
      <c r="B7005" s="4">
        <f t="shared" si="327"/>
        <v>2.0965337395208357</v>
      </c>
      <c r="G7005" s="4">
        <v>32</v>
      </c>
      <c r="H7005" s="4">
        <f t="shared" si="328"/>
        <v>1.2814921847791259</v>
      </c>
      <c r="M7005" s="6">
        <v>0.69499999999999995</v>
      </c>
      <c r="N7005" s="8">
        <f t="shared" si="329"/>
        <v>0.21270830130994703</v>
      </c>
    </row>
    <row r="7006" spans="1:14" x14ac:dyDescent="0.35">
      <c r="A7006" s="4">
        <v>9</v>
      </c>
      <c r="B7006" s="4">
        <f t="shared" si="327"/>
        <v>0.39657640974683322</v>
      </c>
      <c r="G7006" s="4">
        <v>23</v>
      </c>
      <c r="H7006" s="4">
        <f t="shared" si="328"/>
        <v>0.47582749671043761</v>
      </c>
      <c r="M7006" s="6">
        <v>0.53600000000000003</v>
      </c>
      <c r="N7006" s="8">
        <f t="shared" si="329"/>
        <v>-0.11988203508373187</v>
      </c>
    </row>
    <row r="7007" spans="1:14" x14ac:dyDescent="0.35">
      <c r="A7007" s="4">
        <v>2</v>
      </c>
      <c r="B7007" s="4">
        <f t="shared" si="327"/>
        <v>-0.15518246266652197</v>
      </c>
      <c r="G7007" s="4">
        <v>44</v>
      </c>
      <c r="H7007" s="4">
        <f t="shared" si="328"/>
        <v>3.3313790975410469</v>
      </c>
      <c r="M7007" s="6">
        <v>0.80100000000000005</v>
      </c>
      <c r="N7007" s="8">
        <f t="shared" si="329"/>
        <v>2.3189144638763302</v>
      </c>
    </row>
    <row r="7008" spans="1:14" x14ac:dyDescent="0.35">
      <c r="A7008" s="4">
        <v>3</v>
      </c>
      <c r="B7008" s="4">
        <f t="shared" si="327"/>
        <v>-4.4986550222447359E-2</v>
      </c>
      <c r="G7008" s="4">
        <v>63</v>
      </c>
      <c r="H7008" s="4">
        <f t="shared" si="328"/>
        <v>9.7788475441731553</v>
      </c>
      <c r="M7008" s="6">
        <v>0.68300000000000005</v>
      </c>
      <c r="N7008" s="8">
        <f t="shared" si="329"/>
        <v>0.13632931512828159</v>
      </c>
    </row>
    <row r="7009" spans="1:14" x14ac:dyDescent="0.35">
      <c r="A7009" s="4">
        <v>1</v>
      </c>
      <c r="B7009" s="4">
        <f t="shared" si="327"/>
        <v>-0.3718571701143138</v>
      </c>
      <c r="G7009" s="4">
        <v>29</v>
      </c>
      <c r="H7009" s="4">
        <f t="shared" si="328"/>
        <v>0.95380593550348169</v>
      </c>
      <c r="M7009" s="6">
        <v>0.67400000000000004</v>
      </c>
      <c r="N7009" s="8">
        <f t="shared" si="329"/>
        <v>9.294242400987858E-2</v>
      </c>
    </row>
    <row r="7010" spans="1:14" x14ac:dyDescent="0.35">
      <c r="A7010" s="4">
        <v>2</v>
      </c>
      <c r="B7010" s="4">
        <f t="shared" si="327"/>
        <v>-0.15518246266652197</v>
      </c>
      <c r="G7010" s="4">
        <v>68</v>
      </c>
      <c r="H7010" s="4">
        <f t="shared" si="328"/>
        <v>12.296818562148129</v>
      </c>
      <c r="M7010" s="6">
        <v>0.47099999999999997</v>
      </c>
      <c r="N7010" s="8">
        <f t="shared" si="329"/>
        <v>-0.82710379378928522</v>
      </c>
    </row>
    <row r="7011" spans="1:14" x14ac:dyDescent="0.35">
      <c r="A7011" s="4">
        <v>19</v>
      </c>
      <c r="B7011" s="4">
        <f t="shared" si="327"/>
        <v>16.61947512824225</v>
      </c>
      <c r="G7011" s="4">
        <v>20</v>
      </c>
      <c r="H7011" s="4">
        <f t="shared" si="328"/>
        <v>0.31286430292459128</v>
      </c>
      <c r="M7011" s="6">
        <v>0.54200000000000004</v>
      </c>
      <c r="N7011" s="8">
        <f t="shared" si="329"/>
        <v>-9.2313546096387047E-2</v>
      </c>
    </row>
    <row r="7012" spans="1:14" x14ac:dyDescent="0.35">
      <c r="A7012" s="4">
        <v>1</v>
      </c>
      <c r="B7012" s="4">
        <f t="shared" si="327"/>
        <v>-0.3718571701143138</v>
      </c>
      <c r="G7012" s="4">
        <v>44</v>
      </c>
      <c r="H7012" s="4">
        <f t="shared" si="328"/>
        <v>3.3313790975410469</v>
      </c>
      <c r="M7012" s="6">
        <v>0.49299999999999999</v>
      </c>
      <c r="N7012" s="8">
        <f t="shared" si="329"/>
        <v>-0.48905294649716241</v>
      </c>
    </row>
    <row r="7013" spans="1:14" x14ac:dyDescent="0.35">
      <c r="A7013" s="4">
        <v>3</v>
      </c>
      <c r="B7013" s="4">
        <f t="shared" si="327"/>
        <v>-4.4986550222447359E-2</v>
      </c>
      <c r="G7013" s="4">
        <v>64</v>
      </c>
      <c r="H7013" s="4">
        <f t="shared" si="328"/>
        <v>10.251937478233007</v>
      </c>
      <c r="M7013" s="6">
        <v>0.68600000000000005</v>
      </c>
      <c r="N7013" s="8">
        <f t="shared" si="329"/>
        <v>0.15333433740790739</v>
      </c>
    </row>
    <row r="7014" spans="1:14" x14ac:dyDescent="0.35">
      <c r="A7014" s="4">
        <v>3</v>
      </c>
      <c r="B7014" s="4">
        <f t="shared" si="327"/>
        <v>-4.4986550222447359E-2</v>
      </c>
      <c r="G7014" s="4">
        <v>0</v>
      </c>
      <c r="H7014" s="4">
        <f t="shared" si="328"/>
        <v>0</v>
      </c>
      <c r="M7014" s="6">
        <v>0.63100000000000001</v>
      </c>
      <c r="N7014" s="8">
        <f t="shared" si="329"/>
        <v>3.9583659180524458E-3</v>
      </c>
    </row>
    <row r="7015" spans="1:14" x14ac:dyDescent="0.35">
      <c r="A7015" s="4">
        <v>9</v>
      </c>
      <c r="B7015" s="4">
        <f t="shared" si="327"/>
        <v>0.39657640974683322</v>
      </c>
      <c r="G7015" s="4">
        <v>0</v>
      </c>
      <c r="H7015" s="4">
        <f t="shared" si="328"/>
        <v>0</v>
      </c>
      <c r="M7015" s="6">
        <v>0.39900000000000002</v>
      </c>
      <c r="N7015" s="8">
        <f t="shared" si="329"/>
        <v>-2.9382040642253511</v>
      </c>
    </row>
    <row r="7016" spans="1:14" x14ac:dyDescent="0.35">
      <c r="A7016" s="4">
        <v>2</v>
      </c>
      <c r="B7016" s="4">
        <f t="shared" si="327"/>
        <v>-0.15518246266652197</v>
      </c>
      <c r="G7016" s="4">
        <v>26</v>
      </c>
      <c r="H7016" s="4">
        <f t="shared" si="328"/>
        <v>0.68736287352532688</v>
      </c>
      <c r="M7016" s="6">
        <v>0.49399999999999999</v>
      </c>
      <c r="N7016" s="8">
        <f t="shared" si="329"/>
        <v>-0.47639751335191949</v>
      </c>
    </row>
    <row r="7017" spans="1:14" x14ac:dyDescent="0.35">
      <c r="A7017" s="4">
        <v>11</v>
      </c>
      <c r="B7017" s="4">
        <f t="shared" si="327"/>
        <v>1.3242916585882474</v>
      </c>
      <c r="G7017" s="4">
        <v>0</v>
      </c>
      <c r="H7017" s="4">
        <f t="shared" si="328"/>
        <v>0</v>
      </c>
      <c r="M7017" s="6">
        <v>0.51600000000000001</v>
      </c>
      <c r="N7017" s="8">
        <f t="shared" si="329"/>
        <v>-0.25027309194778913</v>
      </c>
    </row>
    <row r="7018" spans="1:14" x14ac:dyDescent="0.35">
      <c r="A7018" s="4">
        <v>14</v>
      </c>
      <c r="B7018" s="4">
        <f t="shared" si="327"/>
        <v>4.4378262948011065</v>
      </c>
      <c r="G7018" s="4">
        <v>25</v>
      </c>
      <c r="H7018" s="4">
        <f t="shared" si="328"/>
        <v>0.61106309164959216</v>
      </c>
      <c r="M7018" s="6">
        <v>0.55000000000000004</v>
      </c>
      <c r="N7018" s="8">
        <f t="shared" si="329"/>
        <v>-6.2620136932312914E-2</v>
      </c>
    </row>
    <row r="7019" spans="1:14" x14ac:dyDescent="0.35">
      <c r="A7019" s="4">
        <v>2</v>
      </c>
      <c r="B7019" s="4">
        <f t="shared" si="327"/>
        <v>-0.15518246266652197</v>
      </c>
      <c r="G7019" s="4">
        <v>46</v>
      </c>
      <c r="H7019" s="4">
        <f t="shared" si="328"/>
        <v>3.8066199736835009</v>
      </c>
      <c r="M7019" s="6">
        <v>0.47899999999999998</v>
      </c>
      <c r="N7019" s="8">
        <f t="shared" si="329"/>
        <v>-0.6904359109566155</v>
      </c>
    </row>
    <row r="7020" spans="1:14" x14ac:dyDescent="0.35">
      <c r="A7020" s="4">
        <v>3</v>
      </c>
      <c r="B7020" s="4">
        <f t="shared" si="327"/>
        <v>-4.4986550222447359E-2</v>
      </c>
      <c r="G7020" s="4">
        <v>0</v>
      </c>
      <c r="H7020" s="4">
        <f t="shared" si="328"/>
        <v>0</v>
      </c>
      <c r="M7020" s="6">
        <v>0.56599999999999995</v>
      </c>
      <c r="N7020" s="8">
        <f t="shared" si="329"/>
        <v>-2.3743122084401914E-2</v>
      </c>
    </row>
    <row r="7021" spans="1:14" x14ac:dyDescent="0.35">
      <c r="A7021" s="4">
        <v>7</v>
      </c>
      <c r="B7021" s="4">
        <f t="shared" si="327"/>
        <v>5.1167071081998236E-2</v>
      </c>
      <c r="G7021" s="4">
        <v>79</v>
      </c>
      <c r="H7021" s="4">
        <f t="shared" si="328"/>
        <v>19.281787881204689</v>
      </c>
      <c r="M7021" s="6">
        <v>0.38900000000000001</v>
      </c>
      <c r="N7021" s="8">
        <f t="shared" si="329"/>
        <v>-3.3806227309221963</v>
      </c>
    </row>
    <row r="7022" spans="1:14" x14ac:dyDescent="0.35">
      <c r="A7022" s="4">
        <v>3</v>
      </c>
      <c r="B7022" s="4">
        <f t="shared" si="327"/>
        <v>-4.4986550222447359E-2</v>
      </c>
      <c r="G7022" s="4">
        <v>0</v>
      </c>
      <c r="H7022" s="4">
        <f t="shared" si="328"/>
        <v>0</v>
      </c>
      <c r="M7022" s="6">
        <v>0.93700000000000006</v>
      </c>
      <c r="N7022" s="8">
        <f t="shared" si="329"/>
        <v>11.481328804314296</v>
      </c>
    </row>
    <row r="7023" spans="1:14" x14ac:dyDescent="0.35">
      <c r="A7023" s="4">
        <v>1</v>
      </c>
      <c r="B7023" s="4">
        <f t="shared" si="327"/>
        <v>-0.3718571701143138</v>
      </c>
      <c r="G7023" s="4">
        <v>55</v>
      </c>
      <c r="H7023" s="4">
        <f t="shared" si="328"/>
        <v>6.5065997998848584</v>
      </c>
      <c r="M7023" s="6">
        <v>0.53500000000000003</v>
      </c>
      <c r="N7023" s="8">
        <f t="shared" si="329"/>
        <v>-0.12495214894960457</v>
      </c>
    </row>
    <row r="7024" spans="1:14" x14ac:dyDescent="0.35">
      <c r="A7024" s="4">
        <v>7</v>
      </c>
      <c r="B7024" s="4">
        <f t="shared" si="327"/>
        <v>5.1167071081998236E-2</v>
      </c>
      <c r="G7024" s="4">
        <v>44</v>
      </c>
      <c r="H7024" s="4">
        <f t="shared" si="328"/>
        <v>3.3313790975410469</v>
      </c>
      <c r="M7024" s="6">
        <v>0.79600000000000004</v>
      </c>
      <c r="N7024" s="8">
        <f t="shared" si="329"/>
        <v>2.1433828596401319</v>
      </c>
    </row>
    <row r="7025" spans="1:14" x14ac:dyDescent="0.35">
      <c r="A7025" s="4">
        <v>7</v>
      </c>
      <c r="B7025" s="4">
        <f t="shared" si="327"/>
        <v>5.1167071081998236E-2</v>
      </c>
      <c r="G7025" s="4">
        <v>74</v>
      </c>
      <c r="H7025" s="4">
        <f t="shared" si="328"/>
        <v>15.847515536039316</v>
      </c>
      <c r="M7025" s="6">
        <v>0.48299999999999998</v>
      </c>
      <c r="N7025" s="8">
        <f t="shared" si="329"/>
        <v>-0.62814532041668458</v>
      </c>
    </row>
    <row r="7026" spans="1:14" x14ac:dyDescent="0.35">
      <c r="A7026" s="4">
        <v>9</v>
      </c>
      <c r="B7026" s="4">
        <f t="shared" si="327"/>
        <v>0.39657640974683322</v>
      </c>
      <c r="G7026" s="4">
        <v>73</v>
      </c>
      <c r="H7026" s="4">
        <f t="shared" si="328"/>
        <v>15.213691566351965</v>
      </c>
      <c r="M7026" s="6">
        <v>0.79400000000000004</v>
      </c>
      <c r="N7026" s="8">
        <f t="shared" si="329"/>
        <v>2.0757287532381561</v>
      </c>
    </row>
    <row r="7027" spans="1:14" x14ac:dyDescent="0.35">
      <c r="A7027" s="4">
        <v>4</v>
      </c>
      <c r="B7027" s="4">
        <f t="shared" si="327"/>
        <v>-5.2615367038240336E-3</v>
      </c>
      <c r="G7027" s="4">
        <v>76</v>
      </c>
      <c r="H7027" s="4">
        <f t="shared" si="328"/>
        <v>17.167490030078167</v>
      </c>
      <c r="M7027" s="6">
        <v>0.748</v>
      </c>
      <c r="N7027" s="8">
        <f t="shared" si="329"/>
        <v>0.88549819734219537</v>
      </c>
    </row>
    <row r="7028" spans="1:14" x14ac:dyDescent="0.35">
      <c r="A7028" s="4">
        <v>4</v>
      </c>
      <c r="B7028" s="4">
        <f t="shared" si="327"/>
        <v>-5.2615367038240336E-3</v>
      </c>
      <c r="G7028" s="4">
        <v>53</v>
      </c>
      <c r="H7028" s="4">
        <f t="shared" si="328"/>
        <v>5.8222873533130457</v>
      </c>
      <c r="M7028" s="6">
        <v>0.40400000000000003</v>
      </c>
      <c r="N7028" s="8">
        <f t="shared" si="329"/>
        <v>-2.7322610064225001</v>
      </c>
    </row>
    <row r="7029" spans="1:14" x14ac:dyDescent="0.35">
      <c r="A7029" s="4">
        <v>2</v>
      </c>
      <c r="B7029" s="4">
        <f t="shared" si="327"/>
        <v>-0.15518246266652197</v>
      </c>
      <c r="G7029" s="4">
        <v>22</v>
      </c>
      <c r="H7029" s="4">
        <f t="shared" si="328"/>
        <v>0.41642238719263086</v>
      </c>
      <c r="M7029" s="6">
        <v>0.72899999999999998</v>
      </c>
      <c r="N7029" s="8">
        <f t="shared" si="329"/>
        <v>0.57183239834892741</v>
      </c>
    </row>
    <row r="7030" spans="1:14" x14ac:dyDescent="0.35">
      <c r="A7030" s="4">
        <v>1</v>
      </c>
      <c r="B7030" s="4">
        <f t="shared" si="327"/>
        <v>-0.3718571701143138</v>
      </c>
      <c r="G7030" s="4">
        <v>48</v>
      </c>
      <c r="H7030" s="4">
        <f t="shared" si="328"/>
        <v>4.3250361236295491</v>
      </c>
      <c r="M7030" s="6">
        <v>0.42499999999999999</v>
      </c>
      <c r="N7030" s="8">
        <f t="shared" si="329"/>
        <v>-1.9721057313189716</v>
      </c>
    </row>
    <row r="7031" spans="1:14" x14ac:dyDescent="0.35">
      <c r="A7031" s="4">
        <v>3</v>
      </c>
      <c r="B7031" s="4">
        <f t="shared" si="327"/>
        <v>-4.4986550222447359E-2</v>
      </c>
      <c r="G7031" s="4">
        <v>84</v>
      </c>
      <c r="H7031" s="4">
        <f t="shared" si="328"/>
        <v>23.17949047507711</v>
      </c>
      <c r="M7031" s="6">
        <v>0.56499999999999995</v>
      </c>
      <c r="N7031" s="8">
        <f t="shared" si="329"/>
        <v>-2.5482926015549072E-2</v>
      </c>
    </row>
    <row r="7032" spans="1:14" x14ac:dyDescent="0.35">
      <c r="A7032" s="4">
        <v>1</v>
      </c>
      <c r="B7032" s="4">
        <f t="shared" si="327"/>
        <v>-0.3718571701143138</v>
      </c>
      <c r="G7032" s="4">
        <v>68</v>
      </c>
      <c r="H7032" s="4">
        <f t="shared" si="328"/>
        <v>12.296818562148129</v>
      </c>
      <c r="M7032" s="6">
        <v>0.71699999999999997</v>
      </c>
      <c r="N7032" s="8">
        <f t="shared" si="329"/>
        <v>0.41810042922255558</v>
      </c>
    </row>
    <row r="7033" spans="1:14" x14ac:dyDescent="0.35">
      <c r="A7033" s="4">
        <v>3</v>
      </c>
      <c r="B7033" s="4">
        <f t="shared" si="327"/>
        <v>-4.4986550222447359E-2</v>
      </c>
      <c r="G7033" s="4">
        <v>0</v>
      </c>
      <c r="H7033" s="4">
        <f t="shared" si="328"/>
        <v>0</v>
      </c>
      <c r="M7033" s="6">
        <v>0.93300000000000005</v>
      </c>
      <c r="N7033" s="8">
        <f t="shared" si="329"/>
        <v>11.067720492522037</v>
      </c>
    </row>
    <row r="7034" spans="1:14" x14ac:dyDescent="0.35">
      <c r="A7034" s="4">
        <v>9</v>
      </c>
      <c r="B7034" s="4">
        <f t="shared" si="327"/>
        <v>0.39657640974683322</v>
      </c>
      <c r="G7034" s="4">
        <v>34</v>
      </c>
      <c r="H7034" s="4">
        <f t="shared" si="328"/>
        <v>1.5371023202685161</v>
      </c>
      <c r="M7034" s="6">
        <v>0.52100000000000002</v>
      </c>
      <c r="N7034" s="8">
        <f t="shared" si="329"/>
        <v>-0.21161556116650754</v>
      </c>
    </row>
    <row r="7035" spans="1:14" x14ac:dyDescent="0.35">
      <c r="A7035" s="4">
        <v>3</v>
      </c>
      <c r="B7035" s="4">
        <f t="shared" si="327"/>
        <v>-4.4986550222447359E-2</v>
      </c>
      <c r="G7035" s="4">
        <v>55</v>
      </c>
      <c r="H7035" s="4">
        <f t="shared" si="328"/>
        <v>6.5065997998848584</v>
      </c>
      <c r="M7035" s="6">
        <v>0.52</v>
      </c>
      <c r="N7035" s="8">
        <f t="shared" si="329"/>
        <v>-0.21900325977000068</v>
      </c>
    </row>
    <row r="7036" spans="1:14" x14ac:dyDescent="0.35">
      <c r="A7036" s="4">
        <v>3</v>
      </c>
      <c r="B7036" s="4">
        <f t="shared" si="327"/>
        <v>-4.4986550222447359E-2</v>
      </c>
      <c r="G7036" s="4">
        <v>80</v>
      </c>
      <c r="H7036" s="4">
        <f t="shared" si="328"/>
        <v>20.023315387173842</v>
      </c>
      <c r="M7036" s="6">
        <v>0.39200000000000002</v>
      </c>
      <c r="N7036" s="8">
        <f t="shared" si="329"/>
        <v>-3.2435413825000849</v>
      </c>
    </row>
    <row r="7037" spans="1:14" x14ac:dyDescent="0.35">
      <c r="A7037" s="4">
        <v>3</v>
      </c>
      <c r="B7037" s="4">
        <f t="shared" si="327"/>
        <v>-4.4986550222447359E-2</v>
      </c>
      <c r="G7037" s="4">
        <v>0</v>
      </c>
      <c r="H7037" s="4">
        <f t="shared" si="328"/>
        <v>0</v>
      </c>
      <c r="M7037" s="6">
        <v>0.51100000000000001</v>
      </c>
      <c r="N7037" s="8">
        <f t="shared" si="329"/>
        <v>-0.29337320153200047</v>
      </c>
    </row>
    <row r="7038" spans="1:14" x14ac:dyDescent="0.35">
      <c r="A7038" s="4">
        <v>2</v>
      </c>
      <c r="B7038" s="4">
        <f t="shared" si="327"/>
        <v>-0.15518246266652197</v>
      </c>
      <c r="G7038" s="4">
        <v>0</v>
      </c>
      <c r="H7038" s="4">
        <f t="shared" si="328"/>
        <v>0</v>
      </c>
      <c r="M7038" s="6">
        <v>0.50900000000000001</v>
      </c>
      <c r="N7038" s="8">
        <f t="shared" si="329"/>
        <v>-0.31191129493737124</v>
      </c>
    </row>
    <row r="7039" spans="1:14" x14ac:dyDescent="0.35">
      <c r="A7039" s="4">
        <v>7</v>
      </c>
      <c r="B7039" s="4">
        <f t="shared" si="327"/>
        <v>5.1167071081998236E-2</v>
      </c>
      <c r="G7039" s="4">
        <v>0</v>
      </c>
      <c r="H7039" s="4">
        <f t="shared" si="328"/>
        <v>0</v>
      </c>
      <c r="M7039" s="6">
        <v>0.52400000000000002</v>
      </c>
      <c r="N7039" s="8">
        <f t="shared" si="329"/>
        <v>-0.19045295801039414</v>
      </c>
    </row>
    <row r="7040" spans="1:14" x14ac:dyDescent="0.35">
      <c r="A7040" s="4">
        <v>5</v>
      </c>
      <c r="B7040" s="4">
        <f t="shared" si="327"/>
        <v>4.7396761401866345E-7</v>
      </c>
      <c r="G7040" s="4">
        <v>0</v>
      </c>
      <c r="H7040" s="4">
        <f t="shared" si="328"/>
        <v>0</v>
      </c>
      <c r="M7040" s="6">
        <v>0.436</v>
      </c>
      <c r="N7040" s="8">
        <f t="shared" si="329"/>
        <v>-1.6372999474894261</v>
      </c>
    </row>
    <row r="7041" spans="1:14" x14ac:dyDescent="0.35">
      <c r="A7041" s="4">
        <v>7</v>
      </c>
      <c r="B7041" s="4">
        <f t="shared" si="327"/>
        <v>5.1167071081998236E-2</v>
      </c>
      <c r="G7041" s="4">
        <v>71</v>
      </c>
      <c r="H7041" s="4">
        <f t="shared" si="328"/>
        <v>13.997196940505422</v>
      </c>
      <c r="M7041" s="6">
        <v>0.54500000000000004</v>
      </c>
      <c r="N7041" s="8">
        <f t="shared" si="329"/>
        <v>-8.027586438603905E-2</v>
      </c>
    </row>
    <row r="7042" spans="1:14" x14ac:dyDescent="0.35">
      <c r="A7042" s="4">
        <v>5</v>
      </c>
      <c r="B7042" s="4">
        <f t="shared" ref="B7042:B7105" si="330">((A7042-E$3)/E$4)^3</f>
        <v>4.7396761401866345E-7</v>
      </c>
      <c r="G7042" s="4">
        <v>75</v>
      </c>
      <c r="H7042" s="4">
        <f t="shared" ref="H7042:H7105" si="331">((G7042-K$3)/K$4)^3</f>
        <v>16.498703474538985</v>
      </c>
      <c r="M7042" s="6">
        <v>0.83099999999999996</v>
      </c>
      <c r="N7042" s="8">
        <f t="shared" ref="N7042:N7105" si="332">((M7042-Q$3)/Q$4)^3</f>
        <v>3.5765112221940116</v>
      </c>
    </row>
    <row r="7043" spans="1:14" x14ac:dyDescent="0.35">
      <c r="A7043" s="4">
        <v>10</v>
      </c>
      <c r="B7043" s="4">
        <f t="shared" si="330"/>
        <v>0.76964184735633479</v>
      </c>
      <c r="G7043" s="4">
        <v>63</v>
      </c>
      <c r="H7043" s="4">
        <f t="shared" si="331"/>
        <v>9.7788475441731553</v>
      </c>
      <c r="M7043" s="6">
        <v>0.502</v>
      </c>
      <c r="N7043" s="8">
        <f t="shared" si="332"/>
        <v>-0.38292001433980222</v>
      </c>
    </row>
    <row r="7044" spans="1:14" x14ac:dyDescent="0.35">
      <c r="A7044" s="4">
        <v>4</v>
      </c>
      <c r="B7044" s="4">
        <f t="shared" si="330"/>
        <v>-5.2615367038240336E-3</v>
      </c>
      <c r="G7044" s="4">
        <v>68</v>
      </c>
      <c r="H7044" s="4">
        <f t="shared" si="331"/>
        <v>12.296818562148129</v>
      </c>
      <c r="M7044" s="6">
        <v>0.91600000000000004</v>
      </c>
      <c r="N7044" s="8">
        <f t="shared" si="332"/>
        <v>9.4205610934392947</v>
      </c>
    </row>
    <row r="7045" spans="1:14" x14ac:dyDescent="0.35">
      <c r="A7045" s="4">
        <v>16</v>
      </c>
      <c r="B7045" s="4">
        <f t="shared" si="330"/>
        <v>8.0815826818232797</v>
      </c>
      <c r="G7045" s="4">
        <v>0</v>
      </c>
      <c r="H7045" s="4">
        <f t="shared" si="331"/>
        <v>0</v>
      </c>
      <c r="M7045" s="6">
        <v>0.67</v>
      </c>
      <c r="N7045" s="8">
        <f t="shared" si="332"/>
        <v>7.7064126603481289E-2</v>
      </c>
    </row>
    <row r="7046" spans="1:14" x14ac:dyDescent="0.35">
      <c r="A7046" s="4">
        <v>15</v>
      </c>
      <c r="B7046" s="4">
        <f t="shared" si="330"/>
        <v>6.0788925613053229</v>
      </c>
      <c r="G7046" s="4">
        <v>51</v>
      </c>
      <c r="H7046" s="4">
        <f t="shared" si="331"/>
        <v>5.1877203309062425</v>
      </c>
      <c r="M7046" s="6">
        <v>0.70799999999999996</v>
      </c>
      <c r="N7046" s="8">
        <f t="shared" si="332"/>
        <v>0.32290993230847659</v>
      </c>
    </row>
    <row r="7047" spans="1:14" x14ac:dyDescent="0.35">
      <c r="A7047" s="4">
        <v>15</v>
      </c>
      <c r="B7047" s="4">
        <f t="shared" si="330"/>
        <v>6.0788925613053229</v>
      </c>
      <c r="G7047" s="4">
        <v>0</v>
      </c>
      <c r="H7047" s="4">
        <f t="shared" si="331"/>
        <v>0</v>
      </c>
      <c r="M7047" s="6">
        <v>0.70799999999999996</v>
      </c>
      <c r="N7047" s="8">
        <f t="shared" si="332"/>
        <v>0.32290993230847659</v>
      </c>
    </row>
    <row r="7048" spans="1:14" x14ac:dyDescent="0.35">
      <c r="A7048" s="4">
        <v>5</v>
      </c>
      <c r="B7048" s="4">
        <f t="shared" si="330"/>
        <v>4.7396761401866345E-7</v>
      </c>
      <c r="G7048" s="4">
        <v>0</v>
      </c>
      <c r="H7048" s="4">
        <f t="shared" si="331"/>
        <v>0</v>
      </c>
      <c r="M7048" s="6">
        <v>0.79600000000000004</v>
      </c>
      <c r="N7048" s="8">
        <f t="shared" si="332"/>
        <v>2.1433828596401319</v>
      </c>
    </row>
    <row r="7049" spans="1:14" x14ac:dyDescent="0.35">
      <c r="A7049" s="4">
        <v>4</v>
      </c>
      <c r="B7049" s="4">
        <f t="shared" si="330"/>
        <v>-5.2615367038240336E-3</v>
      </c>
      <c r="G7049" s="4">
        <v>0</v>
      </c>
      <c r="H7049" s="4">
        <f t="shared" si="331"/>
        <v>0</v>
      </c>
      <c r="M7049" s="6">
        <v>0.39800000000000002</v>
      </c>
      <c r="N7049" s="8">
        <f t="shared" si="332"/>
        <v>-2.9805965797023619</v>
      </c>
    </row>
    <row r="7050" spans="1:14" x14ac:dyDescent="0.35">
      <c r="A7050" s="4">
        <v>1</v>
      </c>
      <c r="B7050" s="4">
        <f t="shared" si="330"/>
        <v>-0.3718571701143138</v>
      </c>
      <c r="G7050" s="4">
        <v>53</v>
      </c>
      <c r="H7050" s="4">
        <f t="shared" si="331"/>
        <v>5.8222873533130457</v>
      </c>
      <c r="M7050" s="6">
        <v>0.628</v>
      </c>
      <c r="N7050" s="8">
        <f t="shared" si="332"/>
        <v>2.6064823688528244E-3</v>
      </c>
    </row>
    <row r="7051" spans="1:14" x14ac:dyDescent="0.35">
      <c r="A7051" s="4">
        <v>4</v>
      </c>
      <c r="B7051" s="4">
        <f t="shared" si="330"/>
        <v>-5.2615367038240336E-3</v>
      </c>
      <c r="G7051" s="4">
        <v>57</v>
      </c>
      <c r="H7051" s="4">
        <f t="shared" si="331"/>
        <v>7.2425348564392262</v>
      </c>
      <c r="M7051" s="6">
        <v>0.85199999999999998</v>
      </c>
      <c r="N7051" s="8">
        <f t="shared" si="332"/>
        <v>4.6846477485259967</v>
      </c>
    </row>
    <row r="7052" spans="1:14" x14ac:dyDescent="0.35">
      <c r="A7052" s="4">
        <v>4</v>
      </c>
      <c r="B7052" s="4">
        <f t="shared" si="330"/>
        <v>-5.2615367038240336E-3</v>
      </c>
      <c r="G7052" s="4">
        <v>0</v>
      </c>
      <c r="H7052" s="4">
        <f t="shared" si="331"/>
        <v>0</v>
      </c>
      <c r="M7052" s="6">
        <v>0.86099999999999999</v>
      </c>
      <c r="N7052" s="8">
        <f t="shared" si="332"/>
        <v>5.2222161506226774</v>
      </c>
    </row>
    <row r="7053" spans="1:14" x14ac:dyDescent="0.35">
      <c r="A7053" s="4">
        <v>7</v>
      </c>
      <c r="B7053" s="4">
        <f t="shared" si="330"/>
        <v>5.1167071081998236E-2</v>
      </c>
      <c r="G7053" s="4">
        <v>48</v>
      </c>
      <c r="H7053" s="4">
        <f t="shared" si="331"/>
        <v>4.3250361236295491</v>
      </c>
      <c r="M7053" s="6">
        <v>0.67700000000000005</v>
      </c>
      <c r="N7053" s="8">
        <f t="shared" si="332"/>
        <v>0.10618555281088778</v>
      </c>
    </row>
    <row r="7054" spans="1:14" x14ac:dyDescent="0.35">
      <c r="A7054" s="4">
        <v>12</v>
      </c>
      <c r="B7054" s="4">
        <f t="shared" si="330"/>
        <v>2.0965337395208357</v>
      </c>
      <c r="G7054" s="4">
        <v>0</v>
      </c>
      <c r="H7054" s="4">
        <f t="shared" si="331"/>
        <v>0</v>
      </c>
      <c r="M7054" s="6">
        <v>0.624</v>
      </c>
      <c r="N7054" s="8">
        <f t="shared" si="332"/>
        <v>1.338245973621058E-3</v>
      </c>
    </row>
    <row r="7055" spans="1:14" x14ac:dyDescent="0.35">
      <c r="A7055" s="4">
        <v>18</v>
      </c>
      <c r="B7055" s="4">
        <f t="shared" si="330"/>
        <v>13.315866069213472</v>
      </c>
      <c r="G7055" s="4">
        <v>44</v>
      </c>
      <c r="H7055" s="4">
        <f t="shared" si="331"/>
        <v>3.3313790975410469</v>
      </c>
      <c r="M7055" s="6">
        <v>0.65</v>
      </c>
      <c r="N7055" s="8">
        <f t="shared" si="332"/>
        <v>2.3997791812388321E-2</v>
      </c>
    </row>
    <row r="7056" spans="1:14" x14ac:dyDescent="0.35">
      <c r="A7056" s="4">
        <v>10</v>
      </c>
      <c r="B7056" s="4">
        <f t="shared" si="330"/>
        <v>0.76964184735633479</v>
      </c>
      <c r="G7056" s="4">
        <v>37</v>
      </c>
      <c r="H7056" s="4">
        <f t="shared" si="331"/>
        <v>1.9809394420049145</v>
      </c>
      <c r="M7056" s="6">
        <v>0.57599999999999996</v>
      </c>
      <c r="N7056" s="8">
        <f t="shared" si="332"/>
        <v>-1.0483696049594831E-2</v>
      </c>
    </row>
    <row r="7057" spans="1:14" x14ac:dyDescent="0.35">
      <c r="A7057" s="4">
        <v>1</v>
      </c>
      <c r="B7057" s="4">
        <f t="shared" si="330"/>
        <v>-0.3718571701143138</v>
      </c>
      <c r="G7057" s="4">
        <v>6</v>
      </c>
      <c r="H7057" s="4">
        <f t="shared" si="331"/>
        <v>8.4473361789639632E-3</v>
      </c>
      <c r="M7057" s="6">
        <v>0.502</v>
      </c>
      <c r="N7057" s="8">
        <f t="shared" si="332"/>
        <v>-0.38292001433980222</v>
      </c>
    </row>
    <row r="7058" spans="1:14" x14ac:dyDescent="0.35">
      <c r="A7058" s="4">
        <v>12</v>
      </c>
      <c r="B7058" s="4">
        <f t="shared" si="330"/>
        <v>2.0965337395208357</v>
      </c>
      <c r="G7058" s="4">
        <v>0</v>
      </c>
      <c r="H7058" s="4">
        <f t="shared" si="331"/>
        <v>0</v>
      </c>
      <c r="M7058" s="6">
        <v>0.52</v>
      </c>
      <c r="N7058" s="8">
        <f t="shared" si="332"/>
        <v>-0.21900325977000068</v>
      </c>
    </row>
    <row r="7059" spans="1:14" x14ac:dyDescent="0.35">
      <c r="A7059" s="4">
        <v>4</v>
      </c>
      <c r="B7059" s="4">
        <f t="shared" si="330"/>
        <v>-5.2615367038240336E-3</v>
      </c>
      <c r="G7059" s="4">
        <v>0</v>
      </c>
      <c r="H7059" s="4">
        <f t="shared" si="331"/>
        <v>0</v>
      </c>
      <c r="M7059" s="6">
        <v>0.439</v>
      </c>
      <c r="N7059" s="8">
        <f t="shared" si="332"/>
        <v>-1.5530769507924198</v>
      </c>
    </row>
    <row r="7060" spans="1:14" x14ac:dyDescent="0.35">
      <c r="A7060" s="4">
        <v>5</v>
      </c>
      <c r="B7060" s="4">
        <f t="shared" si="330"/>
        <v>4.7396761401866345E-7</v>
      </c>
      <c r="G7060" s="4">
        <v>68</v>
      </c>
      <c r="H7060" s="4">
        <f t="shared" si="331"/>
        <v>12.296818562148129</v>
      </c>
      <c r="M7060" s="6">
        <v>0.623</v>
      </c>
      <c r="N7060" s="8">
        <f t="shared" si="332"/>
        <v>1.1037056238393007E-3</v>
      </c>
    </row>
    <row r="7061" spans="1:14" x14ac:dyDescent="0.35">
      <c r="A7061" s="4">
        <v>11</v>
      </c>
      <c r="B7061" s="4">
        <f t="shared" si="330"/>
        <v>1.3242916585882474</v>
      </c>
      <c r="G7061" s="4">
        <v>86</v>
      </c>
      <c r="H7061" s="4">
        <f t="shared" si="331"/>
        <v>24.874902132625468</v>
      </c>
      <c r="M7061" s="6">
        <v>0.55900000000000005</v>
      </c>
      <c r="N7061" s="8">
        <f t="shared" si="332"/>
        <v>-3.7731989303156077E-2</v>
      </c>
    </row>
    <row r="7062" spans="1:14" x14ac:dyDescent="0.35">
      <c r="A7062" s="4">
        <v>9</v>
      </c>
      <c r="B7062" s="4">
        <f t="shared" si="330"/>
        <v>0.39657640974683322</v>
      </c>
      <c r="G7062" s="4">
        <v>78</v>
      </c>
      <c r="H7062" s="4">
        <f t="shared" si="331"/>
        <v>18.558797585183829</v>
      </c>
      <c r="M7062" s="6">
        <v>0.66600000000000004</v>
      </c>
      <c r="N7062" s="8">
        <f t="shared" si="332"/>
        <v>6.3105799367401308E-2</v>
      </c>
    </row>
    <row r="7063" spans="1:14" x14ac:dyDescent="0.35">
      <c r="A7063" s="4">
        <v>12</v>
      </c>
      <c r="B7063" s="4">
        <f t="shared" si="330"/>
        <v>2.0965337395208357</v>
      </c>
      <c r="G7063" s="4">
        <v>0</v>
      </c>
      <c r="H7063" s="4">
        <f t="shared" si="331"/>
        <v>0</v>
      </c>
      <c r="M7063" s="6">
        <v>0.34599999999999997</v>
      </c>
      <c r="N7063" s="8">
        <f t="shared" si="332"/>
        <v>-5.789501617490366</v>
      </c>
    </row>
    <row r="7064" spans="1:14" x14ac:dyDescent="0.35">
      <c r="A7064" s="4">
        <v>4</v>
      </c>
      <c r="B7064" s="4">
        <f t="shared" si="330"/>
        <v>-5.2615367038240336E-3</v>
      </c>
      <c r="G7064" s="4">
        <v>82</v>
      </c>
      <c r="H7064" s="4">
        <f t="shared" si="331"/>
        <v>21.562920621865757</v>
      </c>
      <c r="M7064" s="6">
        <v>0.496</v>
      </c>
      <c r="N7064" s="8">
        <f t="shared" si="332"/>
        <v>-0.45174540965872373</v>
      </c>
    </row>
    <row r="7065" spans="1:14" x14ac:dyDescent="0.35">
      <c r="A7065" s="4">
        <v>1</v>
      </c>
      <c r="B7065" s="4">
        <f t="shared" si="330"/>
        <v>-0.3718571701143138</v>
      </c>
      <c r="G7065" s="4">
        <v>66</v>
      </c>
      <c r="H7065" s="4">
        <f t="shared" si="331"/>
        <v>11.243404454201036</v>
      </c>
      <c r="M7065" s="6">
        <v>0.74</v>
      </c>
      <c r="N7065" s="8">
        <f t="shared" si="332"/>
        <v>0.74227950102694285</v>
      </c>
    </row>
    <row r="7066" spans="1:14" x14ac:dyDescent="0.35">
      <c r="A7066" s="4">
        <v>10</v>
      </c>
      <c r="B7066" s="4">
        <f t="shared" si="330"/>
        <v>0.76964184735633479</v>
      </c>
      <c r="G7066" s="4">
        <v>0</v>
      </c>
      <c r="H7066" s="4">
        <f t="shared" si="331"/>
        <v>0</v>
      </c>
      <c r="M7066" s="6">
        <v>0.19700000000000001</v>
      </c>
      <c r="N7066" s="8">
        <f t="shared" si="332"/>
        <v>-22.356171909726836</v>
      </c>
    </row>
    <row r="7067" spans="1:14" x14ac:dyDescent="0.35">
      <c r="A7067" s="4">
        <v>3</v>
      </c>
      <c r="B7067" s="4">
        <f t="shared" si="330"/>
        <v>-4.4986550222447359E-2</v>
      </c>
      <c r="G7067" s="4">
        <v>0</v>
      </c>
      <c r="H7067" s="4">
        <f t="shared" si="331"/>
        <v>0</v>
      </c>
      <c r="M7067" s="6">
        <v>0.26200000000000001</v>
      </c>
      <c r="N7067" s="8">
        <f t="shared" si="332"/>
        <v>-13.336927399549612</v>
      </c>
    </row>
    <row r="7068" spans="1:14" x14ac:dyDescent="0.35">
      <c r="A7068" s="4">
        <v>4</v>
      </c>
      <c r="B7068" s="4">
        <f t="shared" si="330"/>
        <v>-5.2615367038240336E-3</v>
      </c>
      <c r="G7068" s="4">
        <v>0</v>
      </c>
      <c r="H7068" s="4">
        <f t="shared" si="331"/>
        <v>0</v>
      </c>
      <c r="M7068" s="6">
        <v>0.437</v>
      </c>
      <c r="N7068" s="8">
        <f t="shared" si="332"/>
        <v>-1.6088958395856836</v>
      </c>
    </row>
    <row r="7069" spans="1:14" x14ac:dyDescent="0.35">
      <c r="A7069" s="4">
        <v>4</v>
      </c>
      <c r="B7069" s="4">
        <f t="shared" si="330"/>
        <v>-5.2615367038240336E-3</v>
      </c>
      <c r="G7069" s="4">
        <v>81</v>
      </c>
      <c r="H7069" s="4">
        <f t="shared" si="331"/>
        <v>20.783614751318456</v>
      </c>
      <c r="M7069" s="6">
        <v>0.45600000000000002</v>
      </c>
      <c r="N7069" s="8">
        <f t="shared" si="332"/>
        <v>-1.1297938354678785</v>
      </c>
    </row>
    <row r="7070" spans="1:14" x14ac:dyDescent="0.35">
      <c r="A7070" s="4">
        <v>10</v>
      </c>
      <c r="B7070" s="4">
        <f t="shared" si="330"/>
        <v>0.76964184735633479</v>
      </c>
      <c r="G7070" s="4">
        <v>61</v>
      </c>
      <c r="H7070" s="4">
        <f t="shared" si="331"/>
        <v>8.8767815427658281</v>
      </c>
      <c r="M7070" s="6">
        <v>0.74399999999999999</v>
      </c>
      <c r="N7070" s="8">
        <f t="shared" si="332"/>
        <v>0.81178445395424748</v>
      </c>
    </row>
    <row r="7071" spans="1:14" x14ac:dyDescent="0.35">
      <c r="A7071" s="4">
        <v>7</v>
      </c>
      <c r="B7071" s="4">
        <f t="shared" si="330"/>
        <v>5.1167071081998236E-2</v>
      </c>
      <c r="G7071" s="4">
        <v>74</v>
      </c>
      <c r="H7071" s="4">
        <f t="shared" si="331"/>
        <v>15.847515536039316</v>
      </c>
      <c r="M7071" s="6">
        <v>0.54300000000000004</v>
      </c>
      <c r="N7071" s="8">
        <f t="shared" si="332"/>
        <v>-8.8176121130856211E-2</v>
      </c>
    </row>
    <row r="7072" spans="1:14" x14ac:dyDescent="0.35">
      <c r="A7072" s="4">
        <v>3</v>
      </c>
      <c r="B7072" s="4">
        <f t="shared" si="330"/>
        <v>-4.4986550222447359E-2</v>
      </c>
      <c r="G7072" s="4">
        <v>79</v>
      </c>
      <c r="H7072" s="4">
        <f t="shared" si="331"/>
        <v>19.281787881204689</v>
      </c>
      <c r="M7072" s="6">
        <v>0.28399999999999997</v>
      </c>
      <c r="N7072" s="8">
        <f t="shared" si="332"/>
        <v>-10.950738840793576</v>
      </c>
    </row>
    <row r="7073" spans="1:14" x14ac:dyDescent="0.35">
      <c r="A7073" s="4">
        <v>3</v>
      </c>
      <c r="B7073" s="4">
        <f t="shared" si="330"/>
        <v>-4.4986550222447359E-2</v>
      </c>
      <c r="G7073" s="4">
        <v>52</v>
      </c>
      <c r="H7073" s="4">
        <f t="shared" si="331"/>
        <v>5.498902988202615</v>
      </c>
      <c r="M7073" s="6">
        <v>0.52600000000000002</v>
      </c>
      <c r="N7073" s="8">
        <f t="shared" si="332"/>
        <v>-0.17715896853250476</v>
      </c>
    </row>
    <row r="7074" spans="1:14" x14ac:dyDescent="0.35">
      <c r="A7074" s="4">
        <v>5</v>
      </c>
      <c r="B7074" s="4">
        <f t="shared" si="330"/>
        <v>4.7396761401866345E-7</v>
      </c>
      <c r="G7074" s="4">
        <v>77</v>
      </c>
      <c r="H7074" s="4">
        <f t="shared" si="331"/>
        <v>17.854109850884047</v>
      </c>
      <c r="M7074" s="6">
        <v>0.36</v>
      </c>
      <c r="N7074" s="8">
        <f t="shared" si="332"/>
        <v>-4.9098856403539974</v>
      </c>
    </row>
    <row r="7075" spans="1:14" x14ac:dyDescent="0.35">
      <c r="A7075" s="4">
        <v>4</v>
      </c>
      <c r="B7075" s="4">
        <f t="shared" si="330"/>
        <v>-5.2615367038240336E-3</v>
      </c>
      <c r="G7075" s="4">
        <v>0</v>
      </c>
      <c r="H7075" s="4">
        <f t="shared" si="331"/>
        <v>0</v>
      </c>
      <c r="M7075" s="6">
        <v>0.53900000000000003</v>
      </c>
      <c r="N7075" s="8">
        <f t="shared" si="332"/>
        <v>-0.10549820486841112</v>
      </c>
    </row>
    <row r="7076" spans="1:14" x14ac:dyDescent="0.35">
      <c r="A7076" s="4">
        <v>8</v>
      </c>
      <c r="B7076" s="4">
        <f t="shared" si="330"/>
        <v>0.16908744968147643</v>
      </c>
      <c r="G7076" s="4">
        <v>0</v>
      </c>
      <c r="H7076" s="4">
        <f t="shared" si="331"/>
        <v>0</v>
      </c>
      <c r="M7076" s="6">
        <v>0.55800000000000005</v>
      </c>
      <c r="N7076" s="8">
        <f t="shared" si="332"/>
        <v>-4.0093248970166619E-2</v>
      </c>
    </row>
    <row r="7077" spans="1:14" x14ac:dyDescent="0.35">
      <c r="A7077" s="4">
        <v>1</v>
      </c>
      <c r="B7077" s="4">
        <f t="shared" si="330"/>
        <v>-0.3718571701143138</v>
      </c>
      <c r="G7077" s="4">
        <v>0</v>
      </c>
      <c r="H7077" s="4">
        <f t="shared" si="331"/>
        <v>0</v>
      </c>
      <c r="M7077" s="6">
        <v>0.57899999999999996</v>
      </c>
      <c r="N7077" s="8">
        <f t="shared" si="332"/>
        <v>-7.7972803672016278E-3</v>
      </c>
    </row>
    <row r="7078" spans="1:14" x14ac:dyDescent="0.35">
      <c r="A7078" s="4">
        <v>1</v>
      </c>
      <c r="B7078" s="4">
        <f t="shared" si="330"/>
        <v>-0.3718571701143138</v>
      </c>
      <c r="G7078" s="4">
        <v>67</v>
      </c>
      <c r="H7078" s="4">
        <f t="shared" si="331"/>
        <v>11.762250792563604</v>
      </c>
      <c r="M7078" s="6">
        <v>0.55100000000000005</v>
      </c>
      <c r="N7078" s="8">
        <f t="shared" si="332"/>
        <v>-5.9432654623888873E-2</v>
      </c>
    </row>
    <row r="7079" spans="1:14" x14ac:dyDescent="0.35">
      <c r="A7079" s="4">
        <v>2</v>
      </c>
      <c r="B7079" s="4">
        <f t="shared" si="330"/>
        <v>-0.15518246266652197</v>
      </c>
      <c r="G7079" s="4">
        <v>57</v>
      </c>
      <c r="H7079" s="4">
        <f t="shared" si="331"/>
        <v>7.2425348564392262</v>
      </c>
      <c r="M7079" s="6">
        <v>0.80700000000000005</v>
      </c>
      <c r="N7079" s="8">
        <f t="shared" si="332"/>
        <v>2.5418904922487786</v>
      </c>
    </row>
    <row r="7080" spans="1:14" x14ac:dyDescent="0.35">
      <c r="A7080" s="4">
        <v>4</v>
      </c>
      <c r="B7080" s="4">
        <f t="shared" si="330"/>
        <v>-5.2615367038240336E-3</v>
      </c>
      <c r="G7080" s="4">
        <v>44</v>
      </c>
      <c r="H7080" s="4">
        <f t="shared" si="331"/>
        <v>3.3313790975410469</v>
      </c>
      <c r="M7080" s="6">
        <v>0.91700000000000004</v>
      </c>
      <c r="N7080" s="8">
        <f t="shared" si="332"/>
        <v>9.5125956572176076</v>
      </c>
    </row>
    <row r="7081" spans="1:14" x14ac:dyDescent="0.35">
      <c r="A7081" s="4">
        <v>1</v>
      </c>
      <c r="B7081" s="4">
        <f t="shared" si="330"/>
        <v>-0.3718571701143138</v>
      </c>
      <c r="G7081" s="4">
        <v>0</v>
      </c>
      <c r="H7081" s="4">
        <f t="shared" si="331"/>
        <v>0</v>
      </c>
      <c r="M7081" s="6">
        <v>0.747</v>
      </c>
      <c r="N7081" s="8">
        <f t="shared" si="332"/>
        <v>0.86666842145116496</v>
      </c>
    </row>
    <row r="7082" spans="1:14" x14ac:dyDescent="0.35">
      <c r="A7082" s="4">
        <v>1</v>
      </c>
      <c r="B7082" s="4">
        <f t="shared" si="330"/>
        <v>-0.3718571701143138</v>
      </c>
      <c r="G7082" s="4">
        <v>0</v>
      </c>
      <c r="H7082" s="4">
        <f t="shared" si="331"/>
        <v>0</v>
      </c>
      <c r="M7082" s="6">
        <v>0.65100000000000002</v>
      </c>
      <c r="N7082" s="8">
        <f t="shared" si="332"/>
        <v>2.5749867231100249E-2</v>
      </c>
    </row>
    <row r="7083" spans="1:14" x14ac:dyDescent="0.35">
      <c r="A7083" s="4">
        <v>5</v>
      </c>
      <c r="B7083" s="4">
        <f t="shared" si="330"/>
        <v>4.7396761401866345E-7</v>
      </c>
      <c r="G7083" s="4">
        <v>73</v>
      </c>
      <c r="H7083" s="4">
        <f t="shared" si="331"/>
        <v>15.213691566351965</v>
      </c>
      <c r="M7083" s="6">
        <v>0.64300000000000002</v>
      </c>
      <c r="N7083" s="8">
        <f t="shared" si="332"/>
        <v>1.3902406528412025E-2</v>
      </c>
    </row>
    <row r="7084" spans="1:14" x14ac:dyDescent="0.35">
      <c r="A7084" s="4">
        <v>3</v>
      </c>
      <c r="B7084" s="4">
        <f t="shared" si="330"/>
        <v>-4.4986550222447359E-2</v>
      </c>
      <c r="G7084" s="4">
        <v>66</v>
      </c>
      <c r="H7084" s="4">
        <f t="shared" si="331"/>
        <v>11.243404454201036</v>
      </c>
      <c r="M7084" s="6">
        <v>0.65</v>
      </c>
      <c r="N7084" s="8">
        <f t="shared" si="332"/>
        <v>2.3997791812388321E-2</v>
      </c>
    </row>
    <row r="7085" spans="1:14" x14ac:dyDescent="0.35">
      <c r="A7085" s="4">
        <v>9</v>
      </c>
      <c r="B7085" s="4">
        <f t="shared" si="330"/>
        <v>0.39657640974683322</v>
      </c>
      <c r="G7085" s="4">
        <v>43</v>
      </c>
      <c r="H7085" s="4">
        <f t="shared" si="331"/>
        <v>3.1093627665781836</v>
      </c>
      <c r="M7085" s="6">
        <v>0.5</v>
      </c>
      <c r="N7085" s="8">
        <f t="shared" si="332"/>
        <v>-0.40502212515462666</v>
      </c>
    </row>
    <row r="7086" spans="1:14" x14ac:dyDescent="0.35">
      <c r="A7086" s="4">
        <v>12</v>
      </c>
      <c r="B7086" s="4">
        <f t="shared" si="330"/>
        <v>2.0965337395208357</v>
      </c>
      <c r="G7086" s="4">
        <v>72</v>
      </c>
      <c r="H7086" s="4">
        <f t="shared" si="331"/>
        <v>14.596996917249726</v>
      </c>
      <c r="M7086" s="6">
        <v>0.67800000000000005</v>
      </c>
      <c r="N7086" s="8">
        <f t="shared" si="332"/>
        <v>0.11086441160228645</v>
      </c>
    </row>
    <row r="7087" spans="1:14" x14ac:dyDescent="0.35">
      <c r="A7087" s="4">
        <v>2</v>
      </c>
      <c r="B7087" s="4">
        <f t="shared" si="330"/>
        <v>-0.15518246266652197</v>
      </c>
      <c r="G7087" s="4">
        <v>48</v>
      </c>
      <c r="H7087" s="4">
        <f t="shared" si="331"/>
        <v>4.3250361236295491</v>
      </c>
      <c r="M7087" s="6">
        <v>0.43099999999999999</v>
      </c>
      <c r="N7087" s="8">
        <f t="shared" si="332"/>
        <v>-1.7843444470890499</v>
      </c>
    </row>
    <row r="7088" spans="1:14" x14ac:dyDescent="0.35">
      <c r="A7088" s="4">
        <v>6</v>
      </c>
      <c r="B7088" s="4">
        <f t="shared" si="330"/>
        <v>6.8073778701327808E-3</v>
      </c>
      <c r="G7088" s="4">
        <v>69</v>
      </c>
      <c r="H7088" s="4">
        <f t="shared" si="331"/>
        <v>12.847342411181817</v>
      </c>
      <c r="M7088" s="6">
        <v>0.63600000000000001</v>
      </c>
      <c r="N7088" s="8">
        <f t="shared" si="332"/>
        <v>7.1294051916223561E-3</v>
      </c>
    </row>
    <row r="7089" spans="1:14" x14ac:dyDescent="0.35">
      <c r="A7089" s="4">
        <v>6</v>
      </c>
      <c r="B7089" s="4">
        <f t="shared" si="330"/>
        <v>6.8073778701327808E-3</v>
      </c>
      <c r="G7089" s="4">
        <v>0</v>
      </c>
      <c r="H7089" s="4">
        <f t="shared" si="331"/>
        <v>0</v>
      </c>
      <c r="M7089" s="6">
        <v>0.63700000000000001</v>
      </c>
      <c r="N7089" s="8">
        <f t="shared" si="332"/>
        <v>7.9186961772787882E-3</v>
      </c>
    </row>
    <row r="7090" spans="1:14" x14ac:dyDescent="0.35">
      <c r="A7090" s="4">
        <v>17</v>
      </c>
      <c r="B7090" s="4">
        <f t="shared" si="330"/>
        <v>10.481904552433241</v>
      </c>
      <c r="G7090" s="4">
        <v>74</v>
      </c>
      <c r="H7090" s="4">
        <f t="shared" si="331"/>
        <v>15.847515536039316</v>
      </c>
      <c r="M7090" s="6">
        <v>0.64</v>
      </c>
      <c r="N7090" s="8">
        <f t="shared" si="332"/>
        <v>1.0631531650546736E-2</v>
      </c>
    </row>
    <row r="7091" spans="1:14" x14ac:dyDescent="0.35">
      <c r="A7091" s="4">
        <v>9</v>
      </c>
      <c r="B7091" s="4">
        <f t="shared" si="330"/>
        <v>0.39657640974683322</v>
      </c>
      <c r="G7091" s="4">
        <v>64</v>
      </c>
      <c r="H7091" s="4">
        <f t="shared" si="331"/>
        <v>10.251937478233007</v>
      </c>
      <c r="M7091" s="6">
        <v>0.53100000000000003</v>
      </c>
      <c r="N7091" s="8">
        <f t="shared" si="332"/>
        <v>-0.14666167339012989</v>
      </c>
    </row>
    <row r="7092" spans="1:14" x14ac:dyDescent="0.35">
      <c r="A7092" s="4">
        <v>3</v>
      </c>
      <c r="B7092" s="4">
        <f t="shared" si="330"/>
        <v>-4.4986550222447359E-2</v>
      </c>
      <c r="G7092" s="4">
        <v>0</v>
      </c>
      <c r="H7092" s="4">
        <f t="shared" si="331"/>
        <v>0</v>
      </c>
      <c r="M7092" s="6">
        <v>0.60899999999999999</v>
      </c>
      <c r="N7092" s="8">
        <f t="shared" si="332"/>
        <v>3.9989793115661172E-7</v>
      </c>
    </row>
    <row r="7093" spans="1:14" x14ac:dyDescent="0.35">
      <c r="A7093" s="4">
        <v>2</v>
      </c>
      <c r="B7093" s="4">
        <f t="shared" si="330"/>
        <v>-0.15518246266652197</v>
      </c>
      <c r="G7093" s="4">
        <v>0</v>
      </c>
      <c r="H7093" s="4">
        <f t="shared" si="331"/>
        <v>0</v>
      </c>
      <c r="M7093" s="6">
        <v>0.70299999999999996</v>
      </c>
      <c r="N7093" s="8">
        <f t="shared" si="332"/>
        <v>0.2768875267469047</v>
      </c>
    </row>
    <row r="7094" spans="1:14" x14ac:dyDescent="0.35">
      <c r="A7094" s="4">
        <v>2</v>
      </c>
      <c r="B7094" s="4">
        <f t="shared" si="330"/>
        <v>-0.15518246266652197</v>
      </c>
      <c r="G7094" s="4">
        <v>87</v>
      </c>
      <c r="H7094" s="4">
        <f t="shared" si="331"/>
        <v>25.752760258594012</v>
      </c>
      <c r="M7094" s="6">
        <v>0.66600000000000004</v>
      </c>
      <c r="N7094" s="8">
        <f t="shared" si="332"/>
        <v>6.3105799367401308E-2</v>
      </c>
    </row>
    <row r="7095" spans="1:14" x14ac:dyDescent="0.35">
      <c r="A7095" s="4">
        <v>12</v>
      </c>
      <c r="B7095" s="4">
        <f t="shared" si="330"/>
        <v>2.0965337395208357</v>
      </c>
      <c r="G7095" s="4">
        <v>39</v>
      </c>
      <c r="H7095" s="4">
        <f t="shared" si="331"/>
        <v>2.3198496981479786</v>
      </c>
      <c r="M7095" s="6">
        <v>0.67300000000000004</v>
      </c>
      <c r="N7095" s="8">
        <f t="shared" si="332"/>
        <v>8.8786086516453769E-2</v>
      </c>
    </row>
    <row r="7096" spans="1:14" x14ac:dyDescent="0.35">
      <c r="A7096" s="4">
        <v>1</v>
      </c>
      <c r="B7096" s="4">
        <f t="shared" si="330"/>
        <v>-0.3718571701143138</v>
      </c>
      <c r="G7096" s="4">
        <v>74</v>
      </c>
      <c r="H7096" s="4">
        <f t="shared" si="331"/>
        <v>15.847515536039316</v>
      </c>
      <c r="M7096" s="6">
        <v>0.56699999999999995</v>
      </c>
      <c r="N7096" s="8">
        <f t="shared" si="332"/>
        <v>-2.2084365043111551E-2</v>
      </c>
    </row>
    <row r="7097" spans="1:14" x14ac:dyDescent="0.35">
      <c r="A7097" s="4">
        <v>12</v>
      </c>
      <c r="B7097" s="4">
        <f t="shared" si="330"/>
        <v>2.0965337395208357</v>
      </c>
      <c r="G7097" s="4">
        <v>71</v>
      </c>
      <c r="H7097" s="4">
        <f t="shared" si="331"/>
        <v>13.997196940505422</v>
      </c>
      <c r="M7097" s="6">
        <v>0.42599999999999999</v>
      </c>
      <c r="N7097" s="8">
        <f t="shared" si="332"/>
        <v>-1.9399394166376707</v>
      </c>
    </row>
    <row r="7098" spans="1:14" x14ac:dyDescent="0.35">
      <c r="A7098" s="4">
        <v>5</v>
      </c>
      <c r="B7098" s="4">
        <f t="shared" si="330"/>
        <v>4.7396761401866345E-7</v>
      </c>
      <c r="G7098" s="4">
        <v>61</v>
      </c>
      <c r="H7098" s="4">
        <f t="shared" si="331"/>
        <v>8.8767815427658281</v>
      </c>
      <c r="M7098" s="6">
        <v>0.65700000000000003</v>
      </c>
      <c r="N7098" s="8">
        <f t="shared" si="332"/>
        <v>3.8078623002657588E-2</v>
      </c>
    </row>
    <row r="7099" spans="1:14" x14ac:dyDescent="0.35">
      <c r="A7099" s="4">
        <v>1</v>
      </c>
      <c r="B7099" s="4">
        <f t="shared" si="330"/>
        <v>-0.3718571701143138</v>
      </c>
      <c r="G7099" s="4">
        <v>65</v>
      </c>
      <c r="H7099" s="4">
        <f t="shared" si="331"/>
        <v>10.740044898833231</v>
      </c>
      <c r="M7099" s="6">
        <v>0.74399999999999999</v>
      </c>
      <c r="N7099" s="8">
        <f t="shared" si="332"/>
        <v>0.81178445395424748</v>
      </c>
    </row>
    <row r="7100" spans="1:14" x14ac:dyDescent="0.35">
      <c r="A7100" s="4">
        <v>7</v>
      </c>
      <c r="B7100" s="4">
        <f t="shared" si="330"/>
        <v>5.1167071081998236E-2</v>
      </c>
      <c r="G7100" s="4">
        <v>33</v>
      </c>
      <c r="H7100" s="4">
        <f t="shared" si="331"/>
        <v>1.4054255567751295</v>
      </c>
      <c r="M7100" s="6">
        <v>0.495</v>
      </c>
      <c r="N7100" s="8">
        <f t="shared" si="332"/>
        <v>-0.46396231211418826</v>
      </c>
    </row>
    <row r="7101" spans="1:14" x14ac:dyDescent="0.35">
      <c r="A7101" s="4">
        <v>8</v>
      </c>
      <c r="B7101" s="4">
        <f t="shared" si="330"/>
        <v>0.16908744968147643</v>
      </c>
      <c r="G7101" s="4">
        <v>26</v>
      </c>
      <c r="H7101" s="4">
        <f t="shared" si="331"/>
        <v>0.68736287352532688</v>
      </c>
      <c r="M7101" s="6">
        <v>0.57599999999999996</v>
      </c>
      <c r="N7101" s="8">
        <f t="shared" si="332"/>
        <v>-1.0483696049594831E-2</v>
      </c>
    </row>
    <row r="7102" spans="1:14" x14ac:dyDescent="0.35">
      <c r="A7102" s="4">
        <v>1</v>
      </c>
      <c r="B7102" s="4">
        <f t="shared" si="330"/>
        <v>-0.3718571701143138</v>
      </c>
      <c r="G7102" s="4">
        <v>76</v>
      </c>
      <c r="H7102" s="4">
        <f t="shared" si="331"/>
        <v>17.167490030078167</v>
      </c>
      <c r="M7102" s="6">
        <v>0.65100000000000002</v>
      </c>
      <c r="N7102" s="8">
        <f t="shared" si="332"/>
        <v>2.5749867231100249E-2</v>
      </c>
    </row>
    <row r="7103" spans="1:14" x14ac:dyDescent="0.35">
      <c r="A7103" s="4">
        <v>9</v>
      </c>
      <c r="B7103" s="4">
        <f t="shared" si="330"/>
        <v>0.39657640974683322</v>
      </c>
      <c r="G7103" s="4">
        <v>23</v>
      </c>
      <c r="H7103" s="4">
        <f t="shared" si="331"/>
        <v>0.47582749671043761</v>
      </c>
      <c r="M7103" s="6">
        <v>0.63900000000000001</v>
      </c>
      <c r="N7103" s="8">
        <f t="shared" si="332"/>
        <v>9.667826281495772E-3</v>
      </c>
    </row>
    <row r="7104" spans="1:14" x14ac:dyDescent="0.35">
      <c r="A7104" s="4">
        <v>2</v>
      </c>
      <c r="B7104" s="4">
        <f t="shared" si="330"/>
        <v>-0.15518246266652197</v>
      </c>
      <c r="G7104" s="4">
        <v>1</v>
      </c>
      <c r="H7104" s="4">
        <f t="shared" si="331"/>
        <v>3.9108037865573909E-5</v>
      </c>
      <c r="M7104" s="6">
        <v>0.67200000000000004</v>
      </c>
      <c r="N7104" s="8">
        <f t="shared" si="332"/>
        <v>8.4755546534409421E-2</v>
      </c>
    </row>
    <row r="7105" spans="1:14" x14ac:dyDescent="0.35">
      <c r="A7105" s="4">
        <v>1</v>
      </c>
      <c r="B7105" s="4">
        <f t="shared" si="330"/>
        <v>-0.3718571701143138</v>
      </c>
      <c r="G7105" s="4">
        <v>42</v>
      </c>
      <c r="H7105" s="4">
        <f t="shared" si="331"/>
        <v>2.8974363093846387</v>
      </c>
      <c r="M7105" s="6">
        <v>0.65200000000000002</v>
      </c>
      <c r="N7105" s="8">
        <f t="shared" si="332"/>
        <v>2.7585211405798064E-2</v>
      </c>
    </row>
    <row r="7106" spans="1:14" x14ac:dyDescent="0.35">
      <c r="A7106" s="4">
        <v>2</v>
      </c>
      <c r="B7106" s="4">
        <f t="shared" ref="B7106:B7169" si="333">((A7106-E$3)/E$4)^3</f>
        <v>-0.15518246266652197</v>
      </c>
      <c r="G7106" s="4">
        <v>0</v>
      </c>
      <c r="H7106" s="4">
        <f t="shared" ref="H7106:H7169" si="334">((G7106-K$3)/K$4)^3</f>
        <v>0</v>
      </c>
      <c r="M7106" s="6">
        <v>0.62</v>
      </c>
      <c r="N7106" s="8">
        <f t="shared" ref="N7106:N7169" si="335">((M7106-Q$3)/Q$4)^3</f>
        <v>5.6719956823354442E-4</v>
      </c>
    </row>
    <row r="7107" spans="1:14" x14ac:dyDescent="0.35">
      <c r="A7107" s="4">
        <v>2</v>
      </c>
      <c r="B7107" s="4">
        <f t="shared" si="333"/>
        <v>-0.15518246266652197</v>
      </c>
      <c r="G7107" s="4">
        <v>45</v>
      </c>
      <c r="H7107" s="4">
        <f t="shared" si="334"/>
        <v>3.5637199505004213</v>
      </c>
      <c r="M7107" s="6">
        <v>0.19900000000000001</v>
      </c>
      <c r="N7107" s="8">
        <f t="shared" si="335"/>
        <v>-22.031331284612754</v>
      </c>
    </row>
    <row r="7108" spans="1:14" x14ac:dyDescent="0.35">
      <c r="A7108" s="4">
        <v>1</v>
      </c>
      <c r="B7108" s="4">
        <f t="shared" si="333"/>
        <v>-0.3718571701143138</v>
      </c>
      <c r="G7108" s="4">
        <v>0</v>
      </c>
      <c r="H7108" s="4">
        <f t="shared" si="334"/>
        <v>0</v>
      </c>
      <c r="M7108" s="6">
        <v>0.57699999999999996</v>
      </c>
      <c r="N7108" s="8">
        <f t="shared" si="335"/>
        <v>-9.5290860183859898E-3</v>
      </c>
    </row>
    <row r="7109" spans="1:14" x14ac:dyDescent="0.35">
      <c r="A7109" s="4">
        <v>1</v>
      </c>
      <c r="B7109" s="4">
        <f t="shared" si="333"/>
        <v>-0.3718571701143138</v>
      </c>
      <c r="G7109" s="4">
        <v>62</v>
      </c>
      <c r="H7109" s="4">
        <f t="shared" si="334"/>
        <v>9.3205404484264971</v>
      </c>
      <c r="M7109" s="6">
        <v>0.74399999999999999</v>
      </c>
      <c r="N7109" s="8">
        <f t="shared" si="335"/>
        <v>0.81178445395424748</v>
      </c>
    </row>
    <row r="7110" spans="1:14" x14ac:dyDescent="0.35">
      <c r="A7110" s="4">
        <v>12</v>
      </c>
      <c r="B7110" s="4">
        <f t="shared" si="333"/>
        <v>2.0965337395208357</v>
      </c>
      <c r="G7110" s="4">
        <v>44</v>
      </c>
      <c r="H7110" s="4">
        <f t="shared" si="334"/>
        <v>3.3313790975410469</v>
      </c>
      <c r="M7110" s="6">
        <v>0.629</v>
      </c>
      <c r="N7110" s="8">
        <f t="shared" si="335"/>
        <v>3.0157258429129911E-3</v>
      </c>
    </row>
    <row r="7111" spans="1:14" x14ac:dyDescent="0.35">
      <c r="A7111" s="4">
        <v>4</v>
      </c>
      <c r="B7111" s="4">
        <f t="shared" si="333"/>
        <v>-5.2615367038240336E-3</v>
      </c>
      <c r="G7111" s="4">
        <v>0</v>
      </c>
      <c r="H7111" s="4">
        <f t="shared" si="334"/>
        <v>0</v>
      </c>
      <c r="M7111" s="6">
        <v>0.49399999999999999</v>
      </c>
      <c r="N7111" s="8">
        <f t="shared" si="335"/>
        <v>-0.47639751335191949</v>
      </c>
    </row>
    <row r="7112" spans="1:14" x14ac:dyDescent="0.35">
      <c r="A7112" s="4">
        <v>3</v>
      </c>
      <c r="B7112" s="4">
        <f t="shared" si="333"/>
        <v>-4.4986550222447359E-2</v>
      </c>
      <c r="G7112" s="4">
        <v>63</v>
      </c>
      <c r="H7112" s="4">
        <f t="shared" si="334"/>
        <v>9.7788475441731553</v>
      </c>
      <c r="M7112" s="6">
        <v>0.70599999999999996</v>
      </c>
      <c r="N7112" s="8">
        <f t="shared" si="335"/>
        <v>0.30393413127567603</v>
      </c>
    </row>
    <row r="7113" spans="1:14" x14ac:dyDescent="0.35">
      <c r="A7113" s="4">
        <v>1</v>
      </c>
      <c r="B7113" s="4">
        <f t="shared" si="333"/>
        <v>-0.3718571701143138</v>
      </c>
      <c r="G7113" s="4">
        <v>67</v>
      </c>
      <c r="H7113" s="4">
        <f t="shared" si="334"/>
        <v>11.762250792563604</v>
      </c>
      <c r="M7113" s="6">
        <v>0.68</v>
      </c>
      <c r="N7113" s="8">
        <f t="shared" si="335"/>
        <v>0.12063045172314857</v>
      </c>
    </row>
    <row r="7114" spans="1:14" x14ac:dyDescent="0.35">
      <c r="A7114" s="4">
        <v>4</v>
      </c>
      <c r="B7114" s="4">
        <f t="shared" si="333"/>
        <v>-5.2615367038240336E-3</v>
      </c>
      <c r="G7114" s="4">
        <v>16</v>
      </c>
      <c r="H7114" s="4">
        <f t="shared" si="334"/>
        <v>0.16018652309739073</v>
      </c>
      <c r="M7114" s="6">
        <v>0.70099999999999996</v>
      </c>
      <c r="N7114" s="8">
        <f t="shared" si="335"/>
        <v>0.25977863528014927</v>
      </c>
    </row>
    <row r="7115" spans="1:14" x14ac:dyDescent="0.35">
      <c r="A7115" s="4">
        <v>1</v>
      </c>
      <c r="B7115" s="4">
        <f t="shared" si="333"/>
        <v>-0.3718571701143138</v>
      </c>
      <c r="G7115" s="4">
        <v>60</v>
      </c>
      <c r="H7115" s="4">
        <f t="shared" si="334"/>
        <v>8.4473361789639636</v>
      </c>
      <c r="M7115" s="6">
        <v>0.64500000000000002</v>
      </c>
      <c r="N7115" s="8">
        <f t="shared" si="335"/>
        <v>1.641878667503462E-2</v>
      </c>
    </row>
    <row r="7116" spans="1:14" x14ac:dyDescent="0.35">
      <c r="A7116" s="4">
        <v>2</v>
      </c>
      <c r="B7116" s="4">
        <f t="shared" si="333"/>
        <v>-0.15518246266652197</v>
      </c>
      <c r="G7116" s="4">
        <v>43</v>
      </c>
      <c r="H7116" s="4">
        <f t="shared" si="334"/>
        <v>3.1093627665781836</v>
      </c>
      <c r="M7116" s="6">
        <v>0.74099999999999999</v>
      </c>
      <c r="N7116" s="8">
        <f t="shared" si="335"/>
        <v>0.75926793109144197</v>
      </c>
    </row>
    <row r="7117" spans="1:14" x14ac:dyDescent="0.35">
      <c r="A7117" s="4">
        <v>5</v>
      </c>
      <c r="B7117" s="4">
        <f t="shared" si="333"/>
        <v>4.7396761401866345E-7</v>
      </c>
      <c r="G7117" s="4">
        <v>0</v>
      </c>
      <c r="H7117" s="4">
        <f t="shared" si="334"/>
        <v>0</v>
      </c>
      <c r="M7117" s="6">
        <v>0.55000000000000004</v>
      </c>
      <c r="N7117" s="8">
        <f t="shared" si="335"/>
        <v>-6.2620136932312914E-2</v>
      </c>
    </row>
    <row r="7118" spans="1:14" x14ac:dyDescent="0.35">
      <c r="A7118" s="4">
        <v>4</v>
      </c>
      <c r="B7118" s="4">
        <f t="shared" si="333"/>
        <v>-5.2615367038240336E-3</v>
      </c>
      <c r="G7118" s="4">
        <v>63</v>
      </c>
      <c r="H7118" s="4">
        <f t="shared" si="334"/>
        <v>9.7788475441731553</v>
      </c>
      <c r="M7118" s="6">
        <v>0.85099999999999998</v>
      </c>
      <c r="N7118" s="8">
        <f t="shared" si="335"/>
        <v>4.6273028357254438</v>
      </c>
    </row>
    <row r="7119" spans="1:14" x14ac:dyDescent="0.35">
      <c r="A7119" s="4">
        <v>3</v>
      </c>
      <c r="B7119" s="4">
        <f t="shared" si="333"/>
        <v>-4.4986550222447359E-2</v>
      </c>
      <c r="G7119" s="4">
        <v>66</v>
      </c>
      <c r="H7119" s="4">
        <f t="shared" si="334"/>
        <v>11.243404454201036</v>
      </c>
      <c r="M7119" s="6">
        <v>0.58799999999999997</v>
      </c>
      <c r="N7119" s="8">
        <f t="shared" si="335"/>
        <v>-2.548733923670552E-3</v>
      </c>
    </row>
    <row r="7120" spans="1:14" x14ac:dyDescent="0.35">
      <c r="A7120" s="4">
        <v>8</v>
      </c>
      <c r="B7120" s="4">
        <f t="shared" si="333"/>
        <v>0.16908744968147643</v>
      </c>
      <c r="G7120" s="4">
        <v>0</v>
      </c>
      <c r="H7120" s="4">
        <f t="shared" si="334"/>
        <v>0</v>
      </c>
      <c r="M7120" s="6">
        <v>0.55300000000000005</v>
      </c>
      <c r="N7120" s="8">
        <f t="shared" si="335"/>
        <v>-5.3385888187400352E-2</v>
      </c>
    </row>
    <row r="7121" spans="1:14" x14ac:dyDescent="0.35">
      <c r="A7121" s="4">
        <v>3</v>
      </c>
      <c r="B7121" s="4">
        <f t="shared" si="333"/>
        <v>-4.4986550222447359E-2</v>
      </c>
      <c r="G7121" s="4">
        <v>62</v>
      </c>
      <c r="H7121" s="4">
        <f t="shared" si="334"/>
        <v>9.3205404484264971</v>
      </c>
      <c r="M7121" s="6">
        <v>0.60799999999999998</v>
      </c>
      <c r="N7121" s="8">
        <f t="shared" si="335"/>
        <v>1.3420343207660652E-10</v>
      </c>
    </row>
    <row r="7122" spans="1:14" x14ac:dyDescent="0.35">
      <c r="A7122" s="4">
        <v>2</v>
      </c>
      <c r="B7122" s="4">
        <f t="shared" si="333"/>
        <v>-0.15518246266652197</v>
      </c>
      <c r="G7122" s="4">
        <v>0</v>
      </c>
      <c r="H7122" s="4">
        <f t="shared" si="334"/>
        <v>0</v>
      </c>
      <c r="M7122" s="6">
        <v>0.72199999999999998</v>
      </c>
      <c r="N7122" s="8">
        <f t="shared" si="335"/>
        <v>0.47827375188375937</v>
      </c>
    </row>
    <row r="7123" spans="1:14" x14ac:dyDescent="0.35">
      <c r="A7123" s="4">
        <v>2</v>
      </c>
      <c r="B7123" s="4">
        <f t="shared" si="333"/>
        <v>-0.15518246266652197</v>
      </c>
      <c r="G7123" s="4">
        <v>67</v>
      </c>
      <c r="H7123" s="4">
        <f t="shared" si="334"/>
        <v>11.762250792563604</v>
      </c>
      <c r="M7123" s="6">
        <v>0.66</v>
      </c>
      <c r="N7123" s="8">
        <f t="shared" si="335"/>
        <v>4.5497615048297198E-2</v>
      </c>
    </row>
    <row r="7124" spans="1:14" x14ac:dyDescent="0.35">
      <c r="A7124" s="4">
        <v>6</v>
      </c>
      <c r="B7124" s="4">
        <f t="shared" si="333"/>
        <v>6.8073778701327808E-3</v>
      </c>
      <c r="G7124" s="4">
        <v>39</v>
      </c>
      <c r="H7124" s="4">
        <f t="shared" si="334"/>
        <v>2.3198496981479786</v>
      </c>
      <c r="M7124" s="6">
        <v>0.53900000000000003</v>
      </c>
      <c r="N7124" s="8">
        <f t="shared" si="335"/>
        <v>-0.10549820486841112</v>
      </c>
    </row>
    <row r="7125" spans="1:14" x14ac:dyDescent="0.35">
      <c r="A7125" s="4">
        <v>1</v>
      </c>
      <c r="B7125" s="4">
        <f t="shared" si="333"/>
        <v>-0.3718571701143138</v>
      </c>
      <c r="G7125" s="4">
        <v>60</v>
      </c>
      <c r="H7125" s="4">
        <f t="shared" si="334"/>
        <v>8.4473361789639636</v>
      </c>
      <c r="M7125" s="6">
        <v>0.55700000000000005</v>
      </c>
      <c r="N7125" s="8">
        <f t="shared" si="335"/>
        <v>-4.255102052899562E-2</v>
      </c>
    </row>
    <row r="7126" spans="1:14" x14ac:dyDescent="0.35">
      <c r="A7126" s="4">
        <v>3</v>
      </c>
      <c r="B7126" s="4">
        <f t="shared" si="333"/>
        <v>-4.4986550222447359E-2</v>
      </c>
      <c r="G7126" s="4">
        <v>36</v>
      </c>
      <c r="H7126" s="4">
        <f t="shared" si="334"/>
        <v>1.8246246146562157</v>
      </c>
      <c r="M7126" s="6">
        <v>0.81</v>
      </c>
      <c r="N7126" s="8">
        <f t="shared" si="335"/>
        <v>2.6585476992164088</v>
      </c>
    </row>
    <row r="7127" spans="1:14" x14ac:dyDescent="0.35">
      <c r="A7127" s="4">
        <v>8</v>
      </c>
      <c r="B7127" s="4">
        <f t="shared" si="333"/>
        <v>0.16908744968147643</v>
      </c>
      <c r="G7127" s="4">
        <v>63</v>
      </c>
      <c r="H7127" s="4">
        <f t="shared" si="334"/>
        <v>9.7788475441731553</v>
      </c>
      <c r="M7127" s="6">
        <v>0.70699999999999996</v>
      </c>
      <c r="N7127" s="8">
        <f t="shared" si="335"/>
        <v>0.31332626990721746</v>
      </c>
    </row>
    <row r="7128" spans="1:14" x14ac:dyDescent="0.35">
      <c r="A7128" s="4">
        <v>9</v>
      </c>
      <c r="B7128" s="4">
        <f t="shared" si="333"/>
        <v>0.39657640974683322</v>
      </c>
      <c r="G7128" s="4">
        <v>14</v>
      </c>
      <c r="H7128" s="4">
        <f t="shared" si="334"/>
        <v>0.1073124559031348</v>
      </c>
      <c r="M7128" s="6">
        <v>0.622</v>
      </c>
      <c r="N7128" s="8">
        <f t="shared" si="335"/>
        <v>8.9830652317760126E-4</v>
      </c>
    </row>
    <row r="7129" spans="1:14" x14ac:dyDescent="0.35">
      <c r="A7129" s="4">
        <v>2</v>
      </c>
      <c r="B7129" s="4">
        <f t="shared" si="333"/>
        <v>-0.15518246266652197</v>
      </c>
      <c r="G7129" s="4">
        <v>0</v>
      </c>
      <c r="H7129" s="4">
        <f t="shared" si="334"/>
        <v>0</v>
      </c>
      <c r="M7129" s="6">
        <v>0.69499999999999995</v>
      </c>
      <c r="N7129" s="8">
        <f t="shared" si="335"/>
        <v>0.21270830130994703</v>
      </c>
    </row>
    <row r="7130" spans="1:14" x14ac:dyDescent="0.35">
      <c r="A7130" s="4">
        <v>7</v>
      </c>
      <c r="B7130" s="4">
        <f t="shared" si="333"/>
        <v>5.1167071081998236E-2</v>
      </c>
      <c r="G7130" s="4">
        <v>0</v>
      </c>
      <c r="H7130" s="4">
        <f t="shared" si="334"/>
        <v>0</v>
      </c>
      <c r="M7130" s="6">
        <v>0.77800000000000002</v>
      </c>
      <c r="N7130" s="8">
        <f t="shared" si="335"/>
        <v>1.5849944577688613</v>
      </c>
    </row>
    <row r="7131" spans="1:14" x14ac:dyDescent="0.35">
      <c r="A7131" s="4">
        <v>5</v>
      </c>
      <c r="B7131" s="4">
        <f t="shared" si="333"/>
        <v>4.7396761401866345E-7</v>
      </c>
      <c r="G7131" s="4">
        <v>35</v>
      </c>
      <c r="H7131" s="4">
        <f t="shared" si="334"/>
        <v>1.6767571234864804</v>
      </c>
      <c r="M7131" s="6">
        <v>0.69899999999999995</v>
      </c>
      <c r="N7131" s="8">
        <f t="shared" si="335"/>
        <v>0.24338944388637893</v>
      </c>
    </row>
    <row r="7132" spans="1:14" x14ac:dyDescent="0.35">
      <c r="A7132" s="4">
        <v>7</v>
      </c>
      <c r="B7132" s="4">
        <f t="shared" si="333"/>
        <v>5.1167071081998236E-2</v>
      </c>
      <c r="G7132" s="4">
        <v>60</v>
      </c>
      <c r="H7132" s="4">
        <f t="shared" si="334"/>
        <v>8.4473361789639636</v>
      </c>
      <c r="M7132" s="6">
        <v>0.74199999999999999</v>
      </c>
      <c r="N7132" s="8">
        <f t="shared" si="335"/>
        <v>0.77651361118399553</v>
      </c>
    </row>
    <row r="7133" spans="1:14" x14ac:dyDescent="0.35">
      <c r="A7133" s="4">
        <v>1</v>
      </c>
      <c r="B7133" s="4">
        <f t="shared" si="333"/>
        <v>-0.3718571701143138</v>
      </c>
      <c r="G7133" s="4">
        <v>62</v>
      </c>
      <c r="H7133" s="4">
        <f t="shared" si="334"/>
        <v>9.3205404484264971</v>
      </c>
      <c r="M7133" s="6">
        <v>0.66500000000000004</v>
      </c>
      <c r="N7133" s="8">
        <f t="shared" si="335"/>
        <v>5.9901714458154336E-2</v>
      </c>
    </row>
    <row r="7134" spans="1:14" x14ac:dyDescent="0.35">
      <c r="A7134" s="4">
        <v>3</v>
      </c>
      <c r="B7134" s="4">
        <f t="shared" si="333"/>
        <v>-4.4986550222447359E-2</v>
      </c>
      <c r="G7134" s="4">
        <v>59</v>
      </c>
      <c r="H7134" s="4">
        <f t="shared" si="334"/>
        <v>8.0319697087937048</v>
      </c>
      <c r="M7134" s="6">
        <v>0.496</v>
      </c>
      <c r="N7134" s="8">
        <f t="shared" si="335"/>
        <v>-0.45174540965872373</v>
      </c>
    </row>
    <row r="7135" spans="1:14" x14ac:dyDescent="0.35">
      <c r="A7135" s="4">
        <v>3</v>
      </c>
      <c r="B7135" s="4">
        <f t="shared" si="333"/>
        <v>-4.4986550222447359E-2</v>
      </c>
      <c r="G7135" s="4">
        <v>0</v>
      </c>
      <c r="H7135" s="4">
        <f t="shared" si="334"/>
        <v>0</v>
      </c>
      <c r="M7135" s="6">
        <v>0.69</v>
      </c>
      <c r="N7135" s="8">
        <f t="shared" si="335"/>
        <v>0.17812971565250621</v>
      </c>
    </row>
    <row r="7136" spans="1:14" x14ac:dyDescent="0.35">
      <c r="A7136" s="4">
        <v>7</v>
      </c>
      <c r="B7136" s="4">
        <f t="shared" si="333"/>
        <v>5.1167071081998236E-2</v>
      </c>
      <c r="G7136" s="4">
        <v>59</v>
      </c>
      <c r="H7136" s="4">
        <f t="shared" si="334"/>
        <v>8.0319697087937048</v>
      </c>
      <c r="M7136" s="6">
        <v>0.60899999999999999</v>
      </c>
      <c r="N7136" s="8">
        <f t="shared" si="335"/>
        <v>3.9989793115661172E-7</v>
      </c>
    </row>
    <row r="7137" spans="1:14" x14ac:dyDescent="0.35">
      <c r="A7137" s="4">
        <v>1</v>
      </c>
      <c r="B7137" s="4">
        <f t="shared" si="333"/>
        <v>-0.3718571701143138</v>
      </c>
      <c r="G7137" s="4">
        <v>67</v>
      </c>
      <c r="H7137" s="4">
        <f t="shared" si="334"/>
        <v>11.762250792563604</v>
      </c>
      <c r="M7137" s="6">
        <v>0.47199999999999998</v>
      </c>
      <c r="N7137" s="8">
        <f t="shared" si="335"/>
        <v>-0.80911417799174556</v>
      </c>
    </row>
    <row r="7138" spans="1:14" x14ac:dyDescent="0.35">
      <c r="A7138" s="4">
        <v>9</v>
      </c>
      <c r="B7138" s="4">
        <f t="shared" si="333"/>
        <v>0.39657640974683322</v>
      </c>
      <c r="G7138" s="4">
        <v>58</v>
      </c>
      <c r="H7138" s="4">
        <f t="shared" si="334"/>
        <v>7.6304474840278536</v>
      </c>
      <c r="M7138" s="6">
        <v>0.70799999999999996</v>
      </c>
      <c r="N7138" s="8">
        <f t="shared" si="335"/>
        <v>0.32290993230847659</v>
      </c>
    </row>
    <row r="7139" spans="1:14" x14ac:dyDescent="0.35">
      <c r="A7139" s="4">
        <v>10</v>
      </c>
      <c r="B7139" s="4">
        <f t="shared" si="333"/>
        <v>0.76964184735633479</v>
      </c>
      <c r="G7139" s="4">
        <v>53</v>
      </c>
      <c r="H7139" s="4">
        <f t="shared" si="334"/>
        <v>5.8222873533130457</v>
      </c>
      <c r="M7139" s="6">
        <v>0.73699999999999999</v>
      </c>
      <c r="N7139" s="8">
        <f t="shared" si="335"/>
        <v>0.69283837974932128</v>
      </c>
    </row>
    <row r="7140" spans="1:14" x14ac:dyDescent="0.35">
      <c r="A7140" s="4">
        <v>3</v>
      </c>
      <c r="B7140" s="4">
        <f t="shared" si="333"/>
        <v>-4.4986550222447359E-2</v>
      </c>
      <c r="G7140" s="4">
        <v>47</v>
      </c>
      <c r="H7140" s="4">
        <f t="shared" si="334"/>
        <v>4.0603138153174791</v>
      </c>
      <c r="M7140" s="6">
        <v>0.54700000000000004</v>
      </c>
      <c r="N7140" s="8">
        <f t="shared" si="335"/>
        <v>-7.2862177721246577E-2</v>
      </c>
    </row>
    <row r="7141" spans="1:14" x14ac:dyDescent="0.35">
      <c r="A7141" s="4">
        <v>1</v>
      </c>
      <c r="B7141" s="4">
        <f t="shared" si="333"/>
        <v>-0.3718571701143138</v>
      </c>
      <c r="G7141" s="4">
        <v>53</v>
      </c>
      <c r="H7141" s="4">
        <f t="shared" si="334"/>
        <v>5.8222873533130457</v>
      </c>
      <c r="M7141" s="6">
        <v>0.60199999999999998</v>
      </c>
      <c r="N7141" s="8">
        <f t="shared" si="335"/>
        <v>-6.7026052464484734E-5</v>
      </c>
    </row>
    <row r="7142" spans="1:14" x14ac:dyDescent="0.35">
      <c r="A7142" s="4">
        <v>1</v>
      </c>
      <c r="B7142" s="4">
        <f t="shared" si="333"/>
        <v>-0.3718571701143138</v>
      </c>
      <c r="G7142" s="4">
        <v>87</v>
      </c>
      <c r="H7142" s="4">
        <f t="shared" si="334"/>
        <v>25.752760258594012</v>
      </c>
      <c r="M7142" s="6">
        <v>0.502</v>
      </c>
      <c r="N7142" s="8">
        <f t="shared" si="335"/>
        <v>-0.38292001433980222</v>
      </c>
    </row>
    <row r="7143" spans="1:14" x14ac:dyDescent="0.35">
      <c r="A7143" s="4">
        <v>7</v>
      </c>
      <c r="B7143" s="4">
        <f t="shared" si="333"/>
        <v>5.1167071081998236E-2</v>
      </c>
      <c r="G7143" s="4">
        <v>43</v>
      </c>
      <c r="H7143" s="4">
        <f t="shared" si="334"/>
        <v>3.1093627665781836</v>
      </c>
      <c r="M7143" s="6">
        <v>0.502</v>
      </c>
      <c r="N7143" s="8">
        <f t="shared" si="335"/>
        <v>-0.38292001433980222</v>
      </c>
    </row>
    <row r="7144" spans="1:14" x14ac:dyDescent="0.35">
      <c r="A7144" s="4">
        <v>9</v>
      </c>
      <c r="B7144" s="4">
        <f t="shared" si="333"/>
        <v>0.39657640974683322</v>
      </c>
      <c r="G7144" s="4">
        <v>62</v>
      </c>
      <c r="H7144" s="4">
        <f t="shared" si="334"/>
        <v>9.3205404484264971</v>
      </c>
      <c r="M7144" s="6">
        <v>0.60699999999999998</v>
      </c>
      <c r="N7144" s="8">
        <f t="shared" si="335"/>
        <v>-2.5525908235393989E-7</v>
      </c>
    </row>
    <row r="7145" spans="1:14" x14ac:dyDescent="0.35">
      <c r="A7145" s="4">
        <v>1</v>
      </c>
      <c r="B7145" s="4">
        <f t="shared" si="333"/>
        <v>-0.3718571701143138</v>
      </c>
      <c r="G7145" s="4">
        <v>44</v>
      </c>
      <c r="H7145" s="4">
        <f t="shared" si="334"/>
        <v>3.3313790975410469</v>
      </c>
      <c r="M7145" s="6">
        <v>0.60799999999999998</v>
      </c>
      <c r="N7145" s="8">
        <f t="shared" si="335"/>
        <v>1.3420343207660652E-10</v>
      </c>
    </row>
    <row r="7146" spans="1:14" x14ac:dyDescent="0.35">
      <c r="A7146" s="4">
        <v>2</v>
      </c>
      <c r="B7146" s="4">
        <f t="shared" si="333"/>
        <v>-0.15518246266652197</v>
      </c>
      <c r="G7146" s="4">
        <v>37</v>
      </c>
      <c r="H7146" s="4">
        <f t="shared" si="334"/>
        <v>1.9809394420049145</v>
      </c>
      <c r="M7146" s="6">
        <v>0.68100000000000005</v>
      </c>
      <c r="N7146" s="8">
        <f t="shared" si="335"/>
        <v>0.12572149930310239</v>
      </c>
    </row>
    <row r="7147" spans="1:14" x14ac:dyDescent="0.35">
      <c r="A7147" s="4">
        <v>4</v>
      </c>
      <c r="B7147" s="4">
        <f t="shared" si="333"/>
        <v>-5.2615367038240336E-3</v>
      </c>
      <c r="G7147" s="4">
        <v>51</v>
      </c>
      <c r="H7147" s="4">
        <f t="shared" si="334"/>
        <v>5.1877203309062425</v>
      </c>
      <c r="M7147" s="6">
        <v>0.61499999999999999</v>
      </c>
      <c r="N7147" s="8">
        <f t="shared" si="335"/>
        <v>1.1408527330985834E-4</v>
      </c>
    </row>
    <row r="7148" spans="1:14" x14ac:dyDescent="0.35">
      <c r="A7148" s="4">
        <v>12</v>
      </c>
      <c r="B7148" s="4">
        <f t="shared" si="333"/>
        <v>2.0965337395208357</v>
      </c>
      <c r="G7148" s="4">
        <v>44</v>
      </c>
      <c r="H7148" s="4">
        <f t="shared" si="334"/>
        <v>3.3313790975410469</v>
      </c>
      <c r="M7148" s="6">
        <v>0.77500000000000002</v>
      </c>
      <c r="N7148" s="8">
        <f t="shared" si="335"/>
        <v>1.50259062470678</v>
      </c>
    </row>
    <row r="7149" spans="1:14" x14ac:dyDescent="0.35">
      <c r="A7149" s="4">
        <v>1</v>
      </c>
      <c r="B7149" s="4">
        <f t="shared" si="333"/>
        <v>-0.3718571701143138</v>
      </c>
      <c r="G7149" s="4">
        <v>54</v>
      </c>
      <c r="H7149" s="4">
        <f t="shared" si="334"/>
        <v>6.158108074464729</v>
      </c>
      <c r="M7149" s="6">
        <v>0.79400000000000004</v>
      </c>
      <c r="N7149" s="8">
        <f t="shared" si="335"/>
        <v>2.0757287532381561</v>
      </c>
    </row>
    <row r="7150" spans="1:14" x14ac:dyDescent="0.35">
      <c r="A7150" s="4">
        <v>1</v>
      </c>
      <c r="B7150" s="4">
        <f t="shared" si="333"/>
        <v>-0.3718571701143138</v>
      </c>
      <c r="G7150" s="4">
        <v>23</v>
      </c>
      <c r="H7150" s="4">
        <f t="shared" si="334"/>
        <v>0.47582749671043761</v>
      </c>
      <c r="M7150" s="6">
        <v>0.55500000000000005</v>
      </c>
      <c r="N7150" s="8">
        <f t="shared" si="335"/>
        <v>-4.7763831823089818E-2</v>
      </c>
    </row>
    <row r="7151" spans="1:14" x14ac:dyDescent="0.35">
      <c r="A7151" s="4">
        <v>1</v>
      </c>
      <c r="B7151" s="4">
        <f t="shared" si="333"/>
        <v>-0.3718571701143138</v>
      </c>
      <c r="G7151" s="4">
        <v>51</v>
      </c>
      <c r="H7151" s="4">
        <f t="shared" si="334"/>
        <v>5.1877203309062425</v>
      </c>
      <c r="M7151" s="6">
        <v>0.64100000000000001</v>
      </c>
      <c r="N7151" s="8">
        <f t="shared" si="335"/>
        <v>1.1657241397886296E-2</v>
      </c>
    </row>
    <row r="7152" spans="1:14" x14ac:dyDescent="0.35">
      <c r="A7152" s="4">
        <v>9</v>
      </c>
      <c r="B7152" s="4">
        <f t="shared" si="333"/>
        <v>0.39657640974683322</v>
      </c>
      <c r="G7152" s="4">
        <v>73</v>
      </c>
      <c r="H7152" s="4">
        <f t="shared" si="334"/>
        <v>15.213691566351965</v>
      </c>
      <c r="M7152" s="6">
        <v>0.69399999999999995</v>
      </c>
      <c r="N7152" s="8">
        <f t="shared" si="335"/>
        <v>0.20546366414588968</v>
      </c>
    </row>
    <row r="7153" spans="1:14" x14ac:dyDescent="0.35">
      <c r="A7153" s="4">
        <v>5</v>
      </c>
      <c r="B7153" s="4">
        <f t="shared" si="333"/>
        <v>4.7396761401866345E-7</v>
      </c>
      <c r="G7153" s="4">
        <v>0</v>
      </c>
      <c r="H7153" s="4">
        <f t="shared" si="334"/>
        <v>0</v>
      </c>
      <c r="M7153" s="6">
        <v>0.40300000000000002</v>
      </c>
      <c r="N7153" s="8">
        <f t="shared" si="335"/>
        <v>-2.7726534591229286</v>
      </c>
    </row>
    <row r="7154" spans="1:14" x14ac:dyDescent="0.35">
      <c r="A7154" s="4">
        <v>3</v>
      </c>
      <c r="B7154" s="4">
        <f t="shared" si="333"/>
        <v>-4.4986550222447359E-2</v>
      </c>
      <c r="G7154" s="4">
        <v>38</v>
      </c>
      <c r="H7154" s="4">
        <f t="shared" si="334"/>
        <v>2.1459362537597708</v>
      </c>
      <c r="M7154" s="6">
        <v>0.51100000000000001</v>
      </c>
      <c r="N7154" s="8">
        <f t="shared" si="335"/>
        <v>-0.29337320153200047</v>
      </c>
    </row>
    <row r="7155" spans="1:14" x14ac:dyDescent="0.35">
      <c r="A7155" s="4">
        <v>2</v>
      </c>
      <c r="B7155" s="4">
        <f t="shared" si="333"/>
        <v>-0.15518246266652197</v>
      </c>
      <c r="G7155" s="4">
        <v>0</v>
      </c>
      <c r="H7155" s="4">
        <f t="shared" si="334"/>
        <v>0</v>
      </c>
      <c r="M7155" s="6">
        <v>0.72799999999999998</v>
      </c>
      <c r="N7155" s="8">
        <f t="shared" si="335"/>
        <v>0.55778018485195735</v>
      </c>
    </row>
    <row r="7156" spans="1:14" x14ac:dyDescent="0.35">
      <c r="A7156" s="4">
        <v>1</v>
      </c>
      <c r="B7156" s="4">
        <f t="shared" si="333"/>
        <v>-0.3718571701143138</v>
      </c>
      <c r="G7156" s="4">
        <v>0</v>
      </c>
      <c r="H7156" s="4">
        <f t="shared" si="334"/>
        <v>0</v>
      </c>
      <c r="M7156" s="6">
        <v>0.40200000000000002</v>
      </c>
      <c r="N7156" s="8">
        <f t="shared" si="335"/>
        <v>-2.8134420581281825</v>
      </c>
    </row>
    <row r="7157" spans="1:14" x14ac:dyDescent="0.35">
      <c r="A7157" s="4">
        <v>2</v>
      </c>
      <c r="B7157" s="4">
        <f t="shared" si="333"/>
        <v>-0.15518246266652197</v>
      </c>
      <c r="G7157" s="4">
        <v>35</v>
      </c>
      <c r="H7157" s="4">
        <f t="shared" si="334"/>
        <v>1.6767571234864804</v>
      </c>
      <c r="M7157" s="6">
        <v>0.84399999999999997</v>
      </c>
      <c r="N7157" s="8">
        <f t="shared" si="335"/>
        <v>4.2389372176486049</v>
      </c>
    </row>
    <row r="7158" spans="1:14" x14ac:dyDescent="0.35">
      <c r="A7158" s="4">
        <v>2</v>
      </c>
      <c r="B7158" s="4">
        <f t="shared" si="333"/>
        <v>-0.15518246266652197</v>
      </c>
      <c r="G7158" s="4">
        <v>34</v>
      </c>
      <c r="H7158" s="4">
        <f t="shared" si="334"/>
        <v>1.5371023202685161</v>
      </c>
      <c r="M7158" s="6">
        <v>0.77200000000000002</v>
      </c>
      <c r="N7158" s="8">
        <f t="shared" si="335"/>
        <v>1.4230935782222229</v>
      </c>
    </row>
    <row r="7159" spans="1:14" x14ac:dyDescent="0.35">
      <c r="A7159" s="4">
        <v>6</v>
      </c>
      <c r="B7159" s="4">
        <f t="shared" si="333"/>
        <v>6.8073778701327808E-3</v>
      </c>
      <c r="G7159" s="4">
        <v>4</v>
      </c>
      <c r="H7159" s="4">
        <f t="shared" si="334"/>
        <v>2.5029144233967302E-3</v>
      </c>
      <c r="M7159" s="6">
        <v>0.51100000000000001</v>
      </c>
      <c r="N7159" s="8">
        <f t="shared" si="335"/>
        <v>-0.29337320153200047</v>
      </c>
    </row>
    <row r="7160" spans="1:14" x14ac:dyDescent="0.35">
      <c r="A7160" s="4">
        <v>1</v>
      </c>
      <c r="B7160" s="4">
        <f t="shared" si="333"/>
        <v>-0.3718571701143138</v>
      </c>
      <c r="G7160" s="4">
        <v>53</v>
      </c>
      <c r="H7160" s="4">
        <f t="shared" si="334"/>
        <v>5.8222873533130457</v>
      </c>
      <c r="M7160" s="6">
        <v>0.54100000000000004</v>
      </c>
      <c r="N7160" s="8">
        <f t="shared" si="335"/>
        <v>-9.6578412957659648E-2</v>
      </c>
    </row>
    <row r="7161" spans="1:14" x14ac:dyDescent="0.35">
      <c r="A7161" s="4">
        <v>1</v>
      </c>
      <c r="B7161" s="4">
        <f t="shared" si="333"/>
        <v>-0.3718571701143138</v>
      </c>
      <c r="G7161" s="4">
        <v>21</v>
      </c>
      <c r="H7161" s="4">
        <f t="shared" si="334"/>
        <v>0.36217953867307984</v>
      </c>
      <c r="M7161" s="6">
        <v>0.503</v>
      </c>
      <c r="N7161" s="8">
        <f t="shared" si="335"/>
        <v>-0.37217707585333765</v>
      </c>
    </row>
    <row r="7162" spans="1:14" x14ac:dyDescent="0.35">
      <c r="A7162" s="4">
        <v>1</v>
      </c>
      <c r="B7162" s="4">
        <f t="shared" si="333"/>
        <v>-0.3718571701143138</v>
      </c>
      <c r="G7162" s="4">
        <v>61</v>
      </c>
      <c r="H7162" s="4">
        <f t="shared" si="334"/>
        <v>8.8767815427658281</v>
      </c>
      <c r="M7162" s="6">
        <v>0.25600000000000001</v>
      </c>
      <c r="N7162" s="8">
        <f t="shared" si="335"/>
        <v>-14.043012282291912</v>
      </c>
    </row>
    <row r="7163" spans="1:14" x14ac:dyDescent="0.35">
      <c r="A7163" s="4">
        <v>11</v>
      </c>
      <c r="B7163" s="4">
        <f t="shared" si="333"/>
        <v>1.3242916585882474</v>
      </c>
      <c r="G7163" s="4">
        <v>59</v>
      </c>
      <c r="H7163" s="4">
        <f t="shared" si="334"/>
        <v>8.0319697087937048</v>
      </c>
      <c r="M7163" s="6">
        <v>0.40300000000000002</v>
      </c>
      <c r="N7163" s="8">
        <f t="shared" si="335"/>
        <v>-2.7726534591229286</v>
      </c>
    </row>
    <row r="7164" spans="1:14" x14ac:dyDescent="0.35">
      <c r="A7164" s="4">
        <v>1</v>
      </c>
      <c r="B7164" s="4">
        <f t="shared" si="333"/>
        <v>-0.3718571701143138</v>
      </c>
      <c r="G7164" s="4">
        <v>54</v>
      </c>
      <c r="H7164" s="4">
        <f t="shared" si="334"/>
        <v>6.158108074464729</v>
      </c>
      <c r="M7164" s="6">
        <v>0.624</v>
      </c>
      <c r="N7164" s="8">
        <f t="shared" si="335"/>
        <v>1.338245973621058E-3</v>
      </c>
    </row>
    <row r="7165" spans="1:14" x14ac:dyDescent="0.35">
      <c r="A7165" s="4">
        <v>1</v>
      </c>
      <c r="B7165" s="4">
        <f t="shared" si="333"/>
        <v>-0.3718571701143138</v>
      </c>
      <c r="G7165" s="4">
        <v>60</v>
      </c>
      <c r="H7165" s="4">
        <f t="shared" si="334"/>
        <v>8.4473361789639636</v>
      </c>
      <c r="M7165" s="6">
        <v>0.63100000000000001</v>
      </c>
      <c r="N7165" s="8">
        <f t="shared" si="335"/>
        <v>3.9583659180524458E-3</v>
      </c>
    </row>
    <row r="7166" spans="1:14" x14ac:dyDescent="0.35">
      <c r="A7166" s="4">
        <v>1</v>
      </c>
      <c r="B7166" s="4">
        <f t="shared" si="333"/>
        <v>-0.3718571701143138</v>
      </c>
      <c r="G7166" s="4">
        <v>56</v>
      </c>
      <c r="H7166" s="4">
        <f t="shared" si="334"/>
        <v>6.8679971778006275</v>
      </c>
      <c r="M7166" s="6">
        <v>0.74299999999999999</v>
      </c>
      <c r="N7166" s="8">
        <f t="shared" si="335"/>
        <v>0.79401847442984885</v>
      </c>
    </row>
    <row r="7167" spans="1:14" x14ac:dyDescent="0.35">
      <c r="A7167" s="4">
        <v>1</v>
      </c>
      <c r="B7167" s="4">
        <f t="shared" si="333"/>
        <v>-0.3718571701143138</v>
      </c>
      <c r="G7167" s="4">
        <v>64</v>
      </c>
      <c r="H7167" s="4">
        <f t="shared" si="334"/>
        <v>10.251937478233007</v>
      </c>
      <c r="M7167" s="6">
        <v>0.78700000000000003</v>
      </c>
      <c r="N7167" s="8">
        <f t="shared" si="335"/>
        <v>1.8501686202364631</v>
      </c>
    </row>
    <row r="7168" spans="1:14" x14ac:dyDescent="0.35">
      <c r="A7168" s="4">
        <v>2</v>
      </c>
      <c r="B7168" s="4">
        <f t="shared" si="333"/>
        <v>-0.15518246266652197</v>
      </c>
      <c r="G7168" s="4">
        <v>56</v>
      </c>
      <c r="H7168" s="4">
        <f t="shared" si="334"/>
        <v>6.8679971778006275</v>
      </c>
      <c r="M7168" s="6">
        <v>0.46899999999999997</v>
      </c>
      <c r="N7168" s="8">
        <f t="shared" si="335"/>
        <v>-0.863879039874064</v>
      </c>
    </row>
    <row r="7169" spans="1:14" x14ac:dyDescent="0.35">
      <c r="A7169" s="4">
        <v>4</v>
      </c>
      <c r="B7169" s="4">
        <f t="shared" si="333"/>
        <v>-5.2615367038240336E-3</v>
      </c>
      <c r="G7169" s="4">
        <v>63</v>
      </c>
      <c r="H7169" s="4">
        <f t="shared" si="334"/>
        <v>9.7788475441731553</v>
      </c>
      <c r="M7169" s="6">
        <v>0.624</v>
      </c>
      <c r="N7169" s="8">
        <f t="shared" si="335"/>
        <v>1.338245973621058E-3</v>
      </c>
    </row>
    <row r="7170" spans="1:14" x14ac:dyDescent="0.35">
      <c r="A7170" s="4">
        <v>1</v>
      </c>
      <c r="B7170" s="4">
        <f t="shared" ref="B7170:B7233" si="336">((A7170-E$3)/E$4)^3</f>
        <v>-0.3718571701143138</v>
      </c>
      <c r="G7170" s="4">
        <v>80</v>
      </c>
      <c r="H7170" s="4">
        <f t="shared" ref="H7170:H7233" si="337">((G7170-K$3)/K$4)^3</f>
        <v>20.023315387173842</v>
      </c>
      <c r="M7170" s="6">
        <v>0.52</v>
      </c>
      <c r="N7170" s="8">
        <f t="shared" ref="N7170:N7233" si="338">((M7170-Q$3)/Q$4)^3</f>
        <v>-0.21900325977000068</v>
      </c>
    </row>
    <row r="7171" spans="1:14" x14ac:dyDescent="0.35">
      <c r="A7171" s="4">
        <v>1</v>
      </c>
      <c r="B7171" s="4">
        <f t="shared" si="336"/>
        <v>-0.3718571701143138</v>
      </c>
      <c r="G7171" s="4">
        <v>72</v>
      </c>
      <c r="H7171" s="4">
        <f t="shared" si="337"/>
        <v>14.596996917249726</v>
      </c>
      <c r="M7171" s="6">
        <v>0.67900000000000005</v>
      </c>
      <c r="N7171" s="8">
        <f t="shared" si="338"/>
        <v>0.11567873353129164</v>
      </c>
    </row>
    <row r="7172" spans="1:14" x14ac:dyDescent="0.35">
      <c r="A7172" s="4">
        <v>2</v>
      </c>
      <c r="B7172" s="4">
        <f t="shared" si="336"/>
        <v>-0.15518246266652197</v>
      </c>
      <c r="G7172" s="4">
        <v>40</v>
      </c>
      <c r="H7172" s="4">
        <f t="shared" si="337"/>
        <v>2.5029144233967302</v>
      </c>
      <c r="M7172" s="6">
        <v>0.65900000000000003</v>
      </c>
      <c r="N7172" s="8">
        <f t="shared" si="338"/>
        <v>4.292652831688485E-2</v>
      </c>
    </row>
    <row r="7173" spans="1:14" x14ac:dyDescent="0.35">
      <c r="A7173" s="4">
        <v>2</v>
      </c>
      <c r="B7173" s="4">
        <f t="shared" si="336"/>
        <v>-0.15518246266652197</v>
      </c>
      <c r="G7173" s="4">
        <v>52</v>
      </c>
      <c r="H7173" s="4">
        <f t="shared" si="337"/>
        <v>5.498902988202615</v>
      </c>
      <c r="M7173" s="6">
        <v>0.86099999999999999</v>
      </c>
      <c r="N7173" s="8">
        <f t="shared" si="338"/>
        <v>5.2222161506226774</v>
      </c>
    </row>
    <row r="7174" spans="1:14" x14ac:dyDescent="0.35">
      <c r="A7174" s="4">
        <v>4</v>
      </c>
      <c r="B7174" s="4">
        <f t="shared" si="336"/>
        <v>-5.2615367038240336E-3</v>
      </c>
      <c r="G7174" s="4">
        <v>54</v>
      </c>
      <c r="H7174" s="4">
        <f t="shared" si="337"/>
        <v>6.158108074464729</v>
      </c>
      <c r="M7174" s="6">
        <v>0.71299999999999997</v>
      </c>
      <c r="N7174" s="8">
        <f t="shared" si="338"/>
        <v>0.37376876024411665</v>
      </c>
    </row>
    <row r="7175" spans="1:14" x14ac:dyDescent="0.35">
      <c r="A7175" s="4">
        <v>2</v>
      </c>
      <c r="B7175" s="4">
        <f t="shared" si="336"/>
        <v>-0.15518246266652197</v>
      </c>
      <c r="G7175" s="4">
        <v>47</v>
      </c>
      <c r="H7175" s="4">
        <f t="shared" si="337"/>
        <v>4.0603138153174791</v>
      </c>
      <c r="M7175" s="6">
        <v>0.70599999999999996</v>
      </c>
      <c r="N7175" s="8">
        <f t="shared" si="338"/>
        <v>0.30393413127567603</v>
      </c>
    </row>
    <row r="7176" spans="1:14" x14ac:dyDescent="0.35">
      <c r="A7176" s="4">
        <v>6</v>
      </c>
      <c r="B7176" s="4">
        <f t="shared" si="336"/>
        <v>6.8073778701327808E-3</v>
      </c>
      <c r="G7176" s="4">
        <v>67</v>
      </c>
      <c r="H7176" s="4">
        <f t="shared" si="337"/>
        <v>11.762250792563604</v>
      </c>
      <c r="M7176" s="6">
        <v>0.64800000000000002</v>
      </c>
      <c r="N7176" s="8">
        <f t="shared" si="338"/>
        <v>2.0735714741941285E-2</v>
      </c>
    </row>
    <row r="7177" spans="1:14" x14ac:dyDescent="0.35">
      <c r="A7177" s="4">
        <v>13</v>
      </c>
      <c r="B7177" s="4">
        <f t="shared" si="336"/>
        <v>3.1223759862323677</v>
      </c>
      <c r="G7177" s="4">
        <v>37</v>
      </c>
      <c r="H7177" s="4">
        <f t="shared" si="337"/>
        <v>1.9809394420049145</v>
      </c>
      <c r="M7177" s="6">
        <v>0.80100000000000005</v>
      </c>
      <c r="N7177" s="8">
        <f t="shared" si="338"/>
        <v>2.3189144638763302</v>
      </c>
    </row>
    <row r="7178" spans="1:14" x14ac:dyDescent="0.35">
      <c r="A7178" s="4">
        <v>2</v>
      </c>
      <c r="B7178" s="4">
        <f t="shared" si="336"/>
        <v>-0.15518246266652197</v>
      </c>
      <c r="G7178" s="4">
        <v>69</v>
      </c>
      <c r="H7178" s="4">
        <f t="shared" si="337"/>
        <v>12.847342411181817</v>
      </c>
      <c r="M7178" s="6">
        <v>0.626</v>
      </c>
      <c r="N7178" s="8">
        <f t="shared" si="338"/>
        <v>1.9024829215255772E-3</v>
      </c>
    </row>
    <row r="7179" spans="1:14" x14ac:dyDescent="0.35">
      <c r="A7179" s="4">
        <v>3</v>
      </c>
      <c r="B7179" s="4">
        <f t="shared" si="336"/>
        <v>-4.4986550222447359E-2</v>
      </c>
      <c r="G7179" s="4">
        <v>45</v>
      </c>
      <c r="H7179" s="4">
        <f t="shared" si="337"/>
        <v>3.5637199505004213</v>
      </c>
      <c r="M7179" s="6">
        <v>0.63700000000000001</v>
      </c>
      <c r="N7179" s="8">
        <f t="shared" si="338"/>
        <v>7.9186961772787882E-3</v>
      </c>
    </row>
    <row r="7180" spans="1:14" x14ac:dyDescent="0.35">
      <c r="A7180" s="4">
        <v>1</v>
      </c>
      <c r="B7180" s="4">
        <f t="shared" si="336"/>
        <v>-0.3718571701143138</v>
      </c>
      <c r="G7180" s="4">
        <v>70</v>
      </c>
      <c r="H7180" s="4">
        <f t="shared" si="337"/>
        <v>13.414056987891843</v>
      </c>
      <c r="M7180" s="6">
        <v>0.46500000000000002</v>
      </c>
      <c r="N7180" s="8">
        <f t="shared" si="338"/>
        <v>-0.94066771750928568</v>
      </c>
    </row>
    <row r="7181" spans="1:14" x14ac:dyDescent="0.35">
      <c r="A7181" s="4">
        <v>2</v>
      </c>
      <c r="B7181" s="4">
        <f t="shared" si="336"/>
        <v>-0.15518246266652197</v>
      </c>
      <c r="G7181" s="4">
        <v>77</v>
      </c>
      <c r="H7181" s="4">
        <f t="shared" si="337"/>
        <v>17.854109850884047</v>
      </c>
      <c r="M7181" s="6">
        <v>0.86699999999999999</v>
      </c>
      <c r="N7181" s="8">
        <f t="shared" si="338"/>
        <v>5.6025232223043426</v>
      </c>
    </row>
    <row r="7182" spans="1:14" x14ac:dyDescent="0.35">
      <c r="A7182" s="4">
        <v>8</v>
      </c>
      <c r="B7182" s="4">
        <f t="shared" si="336"/>
        <v>0.16908744968147643</v>
      </c>
      <c r="G7182" s="4">
        <v>44</v>
      </c>
      <c r="H7182" s="4">
        <f t="shared" si="337"/>
        <v>3.3313790975410469</v>
      </c>
      <c r="M7182" s="6">
        <v>0.96699999999999997</v>
      </c>
      <c r="N7182" s="8">
        <f t="shared" si="338"/>
        <v>14.916368270158854</v>
      </c>
    </row>
    <row r="7183" spans="1:14" x14ac:dyDescent="0.35">
      <c r="A7183" s="4">
        <v>1</v>
      </c>
      <c r="B7183" s="4">
        <f t="shared" si="336"/>
        <v>-0.3718571701143138</v>
      </c>
      <c r="G7183" s="4">
        <v>31</v>
      </c>
      <c r="H7183" s="4">
        <f t="shared" si="337"/>
        <v>1.1650675560533121</v>
      </c>
      <c r="M7183" s="6">
        <v>0.69699999999999995</v>
      </c>
      <c r="N7183" s="8">
        <f t="shared" si="338"/>
        <v>0.22770448756363215</v>
      </c>
    </row>
    <row r="7184" spans="1:14" x14ac:dyDescent="0.35">
      <c r="A7184" s="4">
        <v>1</v>
      </c>
      <c r="B7184" s="4">
        <f t="shared" si="336"/>
        <v>-0.3718571701143138</v>
      </c>
      <c r="G7184" s="4">
        <v>64</v>
      </c>
      <c r="H7184" s="4">
        <f t="shared" si="337"/>
        <v>10.251937478233007</v>
      </c>
      <c r="M7184" s="6">
        <v>0.68</v>
      </c>
      <c r="N7184" s="8">
        <f t="shared" si="338"/>
        <v>0.12063045172314857</v>
      </c>
    </row>
    <row r="7185" spans="1:14" x14ac:dyDescent="0.35">
      <c r="A7185" s="4">
        <v>1</v>
      </c>
      <c r="B7185" s="4">
        <f t="shared" si="336"/>
        <v>-0.3718571701143138</v>
      </c>
      <c r="G7185" s="4">
        <v>0</v>
      </c>
      <c r="H7185" s="4">
        <f t="shared" si="337"/>
        <v>0</v>
      </c>
      <c r="M7185" s="6">
        <v>0.89500000000000002</v>
      </c>
      <c r="N7185" s="8">
        <f t="shared" si="338"/>
        <v>7.6224295857352988</v>
      </c>
    </row>
    <row r="7186" spans="1:14" x14ac:dyDescent="0.35">
      <c r="A7186" s="4">
        <v>4</v>
      </c>
      <c r="B7186" s="4">
        <f t="shared" si="336"/>
        <v>-5.2615367038240336E-3</v>
      </c>
      <c r="G7186" s="4">
        <v>0</v>
      </c>
      <c r="H7186" s="4">
        <f t="shared" si="337"/>
        <v>0</v>
      </c>
      <c r="M7186" s="6">
        <v>0.45300000000000001</v>
      </c>
      <c r="N7186" s="8">
        <f t="shared" si="338"/>
        <v>-1.1980527142815154</v>
      </c>
    </row>
    <row r="7187" spans="1:14" x14ac:dyDescent="0.35">
      <c r="A7187" s="4">
        <v>8</v>
      </c>
      <c r="B7187" s="4">
        <f t="shared" si="336"/>
        <v>0.16908744968147643</v>
      </c>
      <c r="G7187" s="4">
        <v>0</v>
      </c>
      <c r="H7187" s="4">
        <f t="shared" si="337"/>
        <v>0</v>
      </c>
      <c r="M7187" s="6">
        <v>0.6</v>
      </c>
      <c r="N7187" s="8">
        <f t="shared" si="338"/>
        <v>-1.6038316030604594E-4</v>
      </c>
    </row>
    <row r="7188" spans="1:14" x14ac:dyDescent="0.35">
      <c r="A7188" s="4">
        <v>1</v>
      </c>
      <c r="B7188" s="4">
        <f t="shared" si="336"/>
        <v>-0.3718571701143138</v>
      </c>
      <c r="G7188" s="4">
        <v>66</v>
      </c>
      <c r="H7188" s="4">
        <f t="shared" si="337"/>
        <v>11.243404454201036</v>
      </c>
      <c r="M7188" s="6">
        <v>0.74</v>
      </c>
      <c r="N7188" s="8">
        <f t="shared" si="338"/>
        <v>0.74227950102694285</v>
      </c>
    </row>
    <row r="7189" spans="1:14" x14ac:dyDescent="0.35">
      <c r="A7189" s="4">
        <v>2</v>
      </c>
      <c r="B7189" s="4">
        <f t="shared" si="336"/>
        <v>-0.15518246266652197</v>
      </c>
      <c r="G7189" s="4">
        <v>60</v>
      </c>
      <c r="H7189" s="4">
        <f t="shared" si="337"/>
        <v>8.4473361789639636</v>
      </c>
      <c r="M7189" s="6">
        <v>0.78100000000000003</v>
      </c>
      <c r="N7189" s="8">
        <f t="shared" si="338"/>
        <v>1.670357271790089</v>
      </c>
    </row>
    <row r="7190" spans="1:14" x14ac:dyDescent="0.35">
      <c r="A7190" s="4">
        <v>7</v>
      </c>
      <c r="B7190" s="4">
        <f t="shared" si="336"/>
        <v>5.1167071081998236E-2</v>
      </c>
      <c r="G7190" s="4">
        <v>44</v>
      </c>
      <c r="H7190" s="4">
        <f t="shared" si="337"/>
        <v>3.3313790975410469</v>
      </c>
      <c r="M7190" s="6">
        <v>0.85099999999999998</v>
      </c>
      <c r="N7190" s="8">
        <f t="shared" si="338"/>
        <v>4.6273028357254438</v>
      </c>
    </row>
    <row r="7191" spans="1:14" x14ac:dyDescent="0.35">
      <c r="A7191" s="4">
        <v>6</v>
      </c>
      <c r="B7191" s="4">
        <f t="shared" si="336"/>
        <v>6.8073778701327808E-3</v>
      </c>
      <c r="G7191" s="4">
        <v>48</v>
      </c>
      <c r="H7191" s="4">
        <f t="shared" si="337"/>
        <v>4.3250361236295491</v>
      </c>
      <c r="M7191" s="6">
        <v>0.46899999999999997</v>
      </c>
      <c r="N7191" s="8">
        <f t="shared" si="338"/>
        <v>-0.863879039874064</v>
      </c>
    </row>
    <row r="7192" spans="1:14" x14ac:dyDescent="0.35">
      <c r="A7192" s="4">
        <v>1</v>
      </c>
      <c r="B7192" s="4">
        <f t="shared" si="336"/>
        <v>-0.3718571701143138</v>
      </c>
      <c r="G7192" s="4">
        <v>42</v>
      </c>
      <c r="H7192" s="4">
        <f t="shared" si="337"/>
        <v>2.8974363093846387</v>
      </c>
      <c r="M7192" s="6">
        <v>0.75700000000000001</v>
      </c>
      <c r="N7192" s="8">
        <f t="shared" si="338"/>
        <v>1.0673833411055931</v>
      </c>
    </row>
    <row r="7193" spans="1:14" x14ac:dyDescent="0.35">
      <c r="A7193" s="4">
        <v>5</v>
      </c>
      <c r="B7193" s="4">
        <f t="shared" si="336"/>
        <v>4.7396761401866345E-7</v>
      </c>
      <c r="G7193" s="4">
        <v>0</v>
      </c>
      <c r="H7193" s="4">
        <f t="shared" si="337"/>
        <v>0</v>
      </c>
      <c r="M7193" s="6">
        <v>0.89900000000000002</v>
      </c>
      <c r="N7193" s="8">
        <f t="shared" si="338"/>
        <v>7.9455147617407258</v>
      </c>
    </row>
    <row r="7194" spans="1:14" x14ac:dyDescent="0.35">
      <c r="A7194" s="4">
        <v>10</v>
      </c>
      <c r="B7194" s="4">
        <f t="shared" si="336"/>
        <v>0.76964184735633479</v>
      </c>
      <c r="G7194" s="4">
        <v>65</v>
      </c>
      <c r="H7194" s="4">
        <f t="shared" si="337"/>
        <v>10.740044898833231</v>
      </c>
      <c r="M7194" s="6">
        <v>0.86299999999999999</v>
      </c>
      <c r="N7194" s="8">
        <f t="shared" si="338"/>
        <v>5.347007654284031</v>
      </c>
    </row>
    <row r="7195" spans="1:14" x14ac:dyDescent="0.35">
      <c r="A7195" s="4">
        <v>1</v>
      </c>
      <c r="B7195" s="4">
        <f t="shared" si="336"/>
        <v>-0.3718571701143138</v>
      </c>
      <c r="G7195" s="4">
        <v>17</v>
      </c>
      <c r="H7195" s="4">
        <f t="shared" si="337"/>
        <v>0.19213779003356452</v>
      </c>
      <c r="M7195" s="6">
        <v>0.79900000000000004</v>
      </c>
      <c r="N7195" s="8">
        <f t="shared" si="338"/>
        <v>2.2475956414302658</v>
      </c>
    </row>
    <row r="7196" spans="1:14" x14ac:dyDescent="0.35">
      <c r="A7196" s="4">
        <v>3</v>
      </c>
      <c r="B7196" s="4">
        <f t="shared" si="336"/>
        <v>-4.4986550222447359E-2</v>
      </c>
      <c r="G7196" s="4">
        <v>68</v>
      </c>
      <c r="H7196" s="4">
        <f t="shared" si="337"/>
        <v>12.296818562148129</v>
      </c>
      <c r="M7196" s="6">
        <v>0.55000000000000004</v>
      </c>
      <c r="N7196" s="8">
        <f t="shared" si="338"/>
        <v>-6.2620136932312914E-2</v>
      </c>
    </row>
    <row r="7197" spans="1:14" x14ac:dyDescent="0.35">
      <c r="A7197" s="4">
        <v>1</v>
      </c>
      <c r="B7197" s="4">
        <f t="shared" si="336"/>
        <v>-0.3718571701143138</v>
      </c>
      <c r="G7197" s="4">
        <v>25</v>
      </c>
      <c r="H7197" s="4">
        <f t="shared" si="337"/>
        <v>0.61106309164959216</v>
      </c>
      <c r="M7197" s="6">
        <v>0.625</v>
      </c>
      <c r="N7197" s="8">
        <f t="shared" si="338"/>
        <v>1.6038606977680811E-3</v>
      </c>
    </row>
    <row r="7198" spans="1:14" x14ac:dyDescent="0.35">
      <c r="A7198" s="4">
        <v>6</v>
      </c>
      <c r="B7198" s="4">
        <f t="shared" si="336"/>
        <v>6.8073778701327808E-3</v>
      </c>
      <c r="G7198" s="4">
        <v>0</v>
      </c>
      <c r="H7198" s="4">
        <f t="shared" si="337"/>
        <v>0</v>
      </c>
      <c r="M7198" s="6">
        <v>0.59099999999999997</v>
      </c>
      <c r="N7198" s="8">
        <f t="shared" si="338"/>
        <v>-1.5621373716409846E-3</v>
      </c>
    </row>
    <row r="7199" spans="1:14" x14ac:dyDescent="0.35">
      <c r="A7199" s="4">
        <v>1</v>
      </c>
      <c r="B7199" s="4">
        <f t="shared" si="336"/>
        <v>-0.3718571701143138</v>
      </c>
      <c r="G7199" s="4">
        <v>65</v>
      </c>
      <c r="H7199" s="4">
        <f t="shared" si="337"/>
        <v>10.740044898833231</v>
      </c>
      <c r="M7199" s="6">
        <v>0.98</v>
      </c>
      <c r="N7199" s="8">
        <f t="shared" si="338"/>
        <v>16.595834729029267</v>
      </c>
    </row>
    <row r="7200" spans="1:14" x14ac:dyDescent="0.35">
      <c r="A7200" s="4">
        <v>4</v>
      </c>
      <c r="B7200" s="4">
        <f t="shared" si="336"/>
        <v>-5.2615367038240336E-3</v>
      </c>
      <c r="G7200" s="4">
        <v>0</v>
      </c>
      <c r="H7200" s="4">
        <f t="shared" si="337"/>
        <v>0</v>
      </c>
      <c r="M7200" s="6">
        <v>0.745</v>
      </c>
      <c r="N7200" s="8">
        <f t="shared" si="338"/>
        <v>0.82981348288243606</v>
      </c>
    </row>
    <row r="7201" spans="1:14" x14ac:dyDescent="0.35">
      <c r="A7201" s="4">
        <v>11</v>
      </c>
      <c r="B7201" s="4">
        <f t="shared" si="336"/>
        <v>1.3242916585882474</v>
      </c>
      <c r="G7201" s="4">
        <v>0</v>
      </c>
      <c r="H7201" s="4">
        <f t="shared" si="337"/>
        <v>0</v>
      </c>
      <c r="M7201" s="6">
        <v>0.23100000000000001</v>
      </c>
      <c r="N7201" s="8">
        <f t="shared" si="338"/>
        <v>-17.253399178490913</v>
      </c>
    </row>
    <row r="7202" spans="1:14" x14ac:dyDescent="0.35">
      <c r="A7202" s="4">
        <v>8</v>
      </c>
      <c r="B7202" s="4">
        <f t="shared" si="336"/>
        <v>0.16908744968147643</v>
      </c>
      <c r="G7202" s="4">
        <v>57</v>
      </c>
      <c r="H7202" s="4">
        <f t="shared" si="337"/>
        <v>7.2425348564392262</v>
      </c>
      <c r="M7202" s="6">
        <v>0.41199999999999998</v>
      </c>
      <c r="N7202" s="8">
        <f t="shared" si="338"/>
        <v>-2.423150676763373</v>
      </c>
    </row>
    <row r="7203" spans="1:14" x14ac:dyDescent="0.35">
      <c r="A7203" s="4">
        <v>10</v>
      </c>
      <c r="B7203" s="4">
        <f t="shared" si="336"/>
        <v>0.76964184735633479</v>
      </c>
      <c r="G7203" s="4">
        <v>0</v>
      </c>
      <c r="H7203" s="4">
        <f t="shared" si="337"/>
        <v>0</v>
      </c>
      <c r="M7203" s="6">
        <v>0.86199999999999999</v>
      </c>
      <c r="N7203" s="8">
        <f t="shared" si="338"/>
        <v>5.2843663233619917</v>
      </c>
    </row>
    <row r="7204" spans="1:14" x14ac:dyDescent="0.35">
      <c r="A7204" s="4">
        <v>4</v>
      </c>
      <c r="B7204" s="4">
        <f t="shared" si="336"/>
        <v>-5.2615367038240336E-3</v>
      </c>
      <c r="G7204" s="4">
        <v>69</v>
      </c>
      <c r="H7204" s="4">
        <f t="shared" si="337"/>
        <v>12.847342411181817</v>
      </c>
      <c r="M7204" s="6">
        <v>0.189</v>
      </c>
      <c r="N7204" s="8">
        <f t="shared" si="338"/>
        <v>-23.687463864416319</v>
      </c>
    </row>
    <row r="7205" spans="1:14" x14ac:dyDescent="0.35">
      <c r="A7205" s="4">
        <v>6</v>
      </c>
      <c r="B7205" s="4">
        <f t="shared" si="336"/>
        <v>6.8073778701327808E-3</v>
      </c>
      <c r="G7205" s="4">
        <v>68</v>
      </c>
      <c r="H7205" s="4">
        <f t="shared" si="337"/>
        <v>12.296818562148129</v>
      </c>
      <c r="M7205" s="6">
        <v>0.51</v>
      </c>
      <c r="N7205" s="8">
        <f t="shared" si="338"/>
        <v>-0.30254759728289171</v>
      </c>
    </row>
    <row r="7206" spans="1:14" x14ac:dyDescent="0.35">
      <c r="A7206" s="4">
        <v>1</v>
      </c>
      <c r="B7206" s="4">
        <f t="shared" si="336"/>
        <v>-0.3718571701143138</v>
      </c>
      <c r="G7206" s="4">
        <v>59</v>
      </c>
      <c r="H7206" s="4">
        <f t="shared" si="337"/>
        <v>8.0319697087937048</v>
      </c>
      <c r="M7206" s="6">
        <v>0.67300000000000004</v>
      </c>
      <c r="N7206" s="8">
        <f t="shared" si="338"/>
        <v>8.8786086516453769E-2</v>
      </c>
    </row>
    <row r="7207" spans="1:14" x14ac:dyDescent="0.35">
      <c r="A7207" s="4">
        <v>2</v>
      </c>
      <c r="B7207" s="4">
        <f t="shared" si="336"/>
        <v>-0.15518246266652197</v>
      </c>
      <c r="G7207" s="4">
        <v>19</v>
      </c>
      <c r="H7207" s="4">
        <f t="shared" si="337"/>
        <v>0.26824203171997135</v>
      </c>
      <c r="M7207" s="6">
        <v>0.64</v>
      </c>
      <c r="N7207" s="8">
        <f t="shared" si="338"/>
        <v>1.0631531650546736E-2</v>
      </c>
    </row>
    <row r="7208" spans="1:14" x14ac:dyDescent="0.35">
      <c r="A7208" s="4">
        <v>1</v>
      </c>
      <c r="B7208" s="4">
        <f t="shared" si="336"/>
        <v>-0.3718571701143138</v>
      </c>
      <c r="G7208" s="4">
        <v>0</v>
      </c>
      <c r="H7208" s="4">
        <f t="shared" si="337"/>
        <v>0</v>
      </c>
      <c r="M7208" s="6">
        <v>0.746</v>
      </c>
      <c r="N7208" s="8">
        <f t="shared" si="338"/>
        <v>0.84810749433966004</v>
      </c>
    </row>
    <row r="7209" spans="1:14" x14ac:dyDescent="0.35">
      <c r="A7209" s="4">
        <v>3</v>
      </c>
      <c r="B7209" s="4">
        <f t="shared" si="336"/>
        <v>-4.4986550222447359E-2</v>
      </c>
      <c r="G7209" s="4">
        <v>0</v>
      </c>
      <c r="H7209" s="4">
        <f t="shared" si="337"/>
        <v>0</v>
      </c>
      <c r="M7209" s="6">
        <v>0.55300000000000005</v>
      </c>
      <c r="N7209" s="8">
        <f t="shared" si="338"/>
        <v>-5.3385888187400352E-2</v>
      </c>
    </row>
    <row r="7210" spans="1:14" x14ac:dyDescent="0.35">
      <c r="A7210" s="4">
        <v>2</v>
      </c>
      <c r="B7210" s="4">
        <f t="shared" si="336"/>
        <v>-0.15518246266652197</v>
      </c>
      <c r="G7210" s="4">
        <v>0</v>
      </c>
      <c r="H7210" s="4">
        <f t="shared" si="337"/>
        <v>0</v>
      </c>
      <c r="M7210" s="6">
        <v>0.70699999999999996</v>
      </c>
      <c r="N7210" s="8">
        <f t="shared" si="338"/>
        <v>0.31332626990721746</v>
      </c>
    </row>
    <row r="7211" spans="1:14" x14ac:dyDescent="0.35">
      <c r="A7211" s="4">
        <v>1</v>
      </c>
      <c r="B7211" s="4">
        <f t="shared" si="336"/>
        <v>-0.3718571701143138</v>
      </c>
      <c r="G7211" s="4">
        <v>68</v>
      </c>
      <c r="H7211" s="4">
        <f t="shared" si="337"/>
        <v>12.296818562148129</v>
      </c>
      <c r="M7211" s="6">
        <v>0.68500000000000005</v>
      </c>
      <c r="N7211" s="8">
        <f t="shared" si="338"/>
        <v>0.14751764600879086</v>
      </c>
    </row>
    <row r="7212" spans="1:14" x14ac:dyDescent="0.35">
      <c r="A7212" s="4">
        <v>1</v>
      </c>
      <c r="B7212" s="4">
        <f t="shared" si="336"/>
        <v>-0.3718571701143138</v>
      </c>
      <c r="G7212" s="4">
        <v>45</v>
      </c>
      <c r="H7212" s="4">
        <f t="shared" si="337"/>
        <v>3.5637199505004213</v>
      </c>
      <c r="M7212" s="6">
        <v>0.51600000000000001</v>
      </c>
      <c r="N7212" s="8">
        <f t="shared" si="338"/>
        <v>-0.25027309194778913</v>
      </c>
    </row>
    <row r="7213" spans="1:14" x14ac:dyDescent="0.35">
      <c r="A7213" s="4">
        <v>1</v>
      </c>
      <c r="B7213" s="4">
        <f t="shared" si="336"/>
        <v>-0.3718571701143138</v>
      </c>
      <c r="G7213" s="4">
        <v>56</v>
      </c>
      <c r="H7213" s="4">
        <f t="shared" si="337"/>
        <v>6.8679971778006275</v>
      </c>
      <c r="M7213" s="6">
        <v>0.54900000000000004</v>
      </c>
      <c r="N7213" s="8">
        <f t="shared" si="338"/>
        <v>-6.5919596134517061E-2</v>
      </c>
    </row>
    <row r="7214" spans="1:14" x14ac:dyDescent="0.35">
      <c r="A7214" s="4">
        <v>2</v>
      </c>
      <c r="B7214" s="4">
        <f t="shared" si="336"/>
        <v>-0.15518246266652197</v>
      </c>
      <c r="G7214" s="4">
        <v>79</v>
      </c>
      <c r="H7214" s="4">
        <f t="shared" si="337"/>
        <v>19.281787881204689</v>
      </c>
      <c r="M7214" s="6">
        <v>0.71199999999999997</v>
      </c>
      <c r="N7214" s="8">
        <f t="shared" si="338"/>
        <v>0.36319848211559191</v>
      </c>
    </row>
    <row r="7215" spans="1:14" x14ac:dyDescent="0.35">
      <c r="A7215" s="4">
        <v>16</v>
      </c>
      <c r="B7215" s="4">
        <f t="shared" si="336"/>
        <v>8.0815826818232797</v>
      </c>
      <c r="G7215" s="4">
        <v>27</v>
      </c>
      <c r="H7215" s="4">
        <f t="shared" si="337"/>
        <v>0.76976350930809112</v>
      </c>
      <c r="M7215" s="6">
        <v>0.747</v>
      </c>
      <c r="N7215" s="8">
        <f t="shared" si="338"/>
        <v>0.86666842145116496</v>
      </c>
    </row>
    <row r="7216" spans="1:14" x14ac:dyDescent="0.35">
      <c r="A7216" s="4">
        <v>3</v>
      </c>
      <c r="B7216" s="4">
        <f t="shared" si="336"/>
        <v>-4.4986550222447359E-2</v>
      </c>
      <c r="G7216" s="4">
        <v>35</v>
      </c>
      <c r="H7216" s="4">
        <f t="shared" si="337"/>
        <v>1.6767571234864804</v>
      </c>
      <c r="M7216" s="6">
        <v>0.70599999999999996</v>
      </c>
      <c r="N7216" s="8">
        <f t="shared" si="338"/>
        <v>0.30393413127567603</v>
      </c>
    </row>
    <row r="7217" spans="1:14" x14ac:dyDescent="0.35">
      <c r="A7217" s="4">
        <v>3</v>
      </c>
      <c r="B7217" s="4">
        <f t="shared" si="336"/>
        <v>-4.4986550222447359E-2</v>
      </c>
      <c r="G7217" s="4">
        <v>0</v>
      </c>
      <c r="H7217" s="4">
        <f t="shared" si="337"/>
        <v>0</v>
      </c>
      <c r="M7217" s="6">
        <v>0.20899999999999999</v>
      </c>
      <c r="N7217" s="8">
        <f t="shared" si="338"/>
        <v>-20.454249090294013</v>
      </c>
    </row>
    <row r="7218" spans="1:14" x14ac:dyDescent="0.35">
      <c r="A7218" s="4">
        <v>6</v>
      </c>
      <c r="B7218" s="4">
        <f t="shared" si="336"/>
        <v>6.8073778701327808E-3</v>
      </c>
      <c r="G7218" s="4">
        <v>53</v>
      </c>
      <c r="H7218" s="4">
        <f t="shared" si="337"/>
        <v>5.8222873533130457</v>
      </c>
      <c r="M7218" s="6">
        <v>0.86</v>
      </c>
      <c r="N7218" s="8">
        <f t="shared" si="338"/>
        <v>5.1605552029408424</v>
      </c>
    </row>
    <row r="7219" spans="1:14" x14ac:dyDescent="0.35">
      <c r="A7219" s="4">
        <v>14</v>
      </c>
      <c r="B7219" s="4">
        <f t="shared" si="336"/>
        <v>4.4378262948011065</v>
      </c>
      <c r="G7219" s="4">
        <v>49</v>
      </c>
      <c r="H7219" s="4">
        <f t="shared" si="337"/>
        <v>4.6010215468469022</v>
      </c>
      <c r="M7219" s="6">
        <v>0.80400000000000005</v>
      </c>
      <c r="N7219" s="8">
        <f t="shared" si="338"/>
        <v>2.4286968119292918</v>
      </c>
    </row>
    <row r="7220" spans="1:14" x14ac:dyDescent="0.35">
      <c r="A7220" s="4">
        <v>10</v>
      </c>
      <c r="B7220" s="4">
        <f t="shared" si="336"/>
        <v>0.76964184735633479</v>
      </c>
      <c r="G7220" s="4">
        <v>40</v>
      </c>
      <c r="H7220" s="4">
        <f t="shared" si="337"/>
        <v>2.5029144233967302</v>
      </c>
      <c r="M7220" s="6">
        <v>0.746</v>
      </c>
      <c r="N7220" s="8">
        <f t="shared" si="338"/>
        <v>0.84810749433966004</v>
      </c>
    </row>
    <row r="7221" spans="1:14" x14ac:dyDescent="0.35">
      <c r="A7221" s="4">
        <v>8</v>
      </c>
      <c r="B7221" s="4">
        <f t="shared" si="336"/>
        <v>0.16908744968147643</v>
      </c>
      <c r="G7221" s="4">
        <v>45</v>
      </c>
      <c r="H7221" s="4">
        <f t="shared" si="337"/>
        <v>3.5637199505004213</v>
      </c>
      <c r="M7221" s="6">
        <v>0.70299999999999996</v>
      </c>
      <c r="N7221" s="8">
        <f t="shared" si="338"/>
        <v>0.2768875267469047</v>
      </c>
    </row>
    <row r="7222" spans="1:14" x14ac:dyDescent="0.35">
      <c r="A7222" s="4">
        <v>16</v>
      </c>
      <c r="B7222" s="4">
        <f t="shared" si="336"/>
        <v>8.0815826818232797</v>
      </c>
      <c r="G7222" s="4">
        <v>42</v>
      </c>
      <c r="H7222" s="4">
        <f t="shared" si="337"/>
        <v>2.8974363093846387</v>
      </c>
      <c r="M7222" s="6">
        <v>0.70399999999999996</v>
      </c>
      <c r="N7222" s="8">
        <f t="shared" si="338"/>
        <v>0.28571669282076478</v>
      </c>
    </row>
    <row r="7223" spans="1:14" x14ac:dyDescent="0.35">
      <c r="A7223" s="4">
        <v>2</v>
      </c>
      <c r="B7223" s="4">
        <f t="shared" si="336"/>
        <v>-0.15518246266652197</v>
      </c>
      <c r="G7223" s="4">
        <v>51</v>
      </c>
      <c r="H7223" s="4">
        <f t="shared" si="337"/>
        <v>5.1877203309062425</v>
      </c>
      <c r="M7223" s="6">
        <v>0.192</v>
      </c>
      <c r="N7223" s="8">
        <f t="shared" si="338"/>
        <v>-23.182208779047251</v>
      </c>
    </row>
    <row r="7224" spans="1:14" x14ac:dyDescent="0.35">
      <c r="A7224" s="4">
        <v>7</v>
      </c>
      <c r="B7224" s="4">
        <f t="shared" si="336"/>
        <v>5.1167071081998236E-2</v>
      </c>
      <c r="G7224" s="4">
        <v>0</v>
      </c>
      <c r="H7224" s="4">
        <f t="shared" si="337"/>
        <v>0</v>
      </c>
      <c r="M7224" s="6">
        <v>0.749</v>
      </c>
      <c r="N7224" s="8">
        <f t="shared" si="338"/>
        <v>0.90459875513799692</v>
      </c>
    </row>
    <row r="7225" spans="1:14" x14ac:dyDescent="0.35">
      <c r="A7225" s="4">
        <v>2</v>
      </c>
      <c r="B7225" s="4">
        <f t="shared" si="336"/>
        <v>-0.15518246266652197</v>
      </c>
      <c r="G7225" s="4">
        <v>72</v>
      </c>
      <c r="H7225" s="4">
        <f t="shared" si="337"/>
        <v>14.596996917249726</v>
      </c>
      <c r="M7225" s="6">
        <v>0.47599999999999998</v>
      </c>
      <c r="N7225" s="8">
        <f t="shared" si="338"/>
        <v>-0.73976399017819927</v>
      </c>
    </row>
    <row r="7226" spans="1:14" x14ac:dyDescent="0.35">
      <c r="A7226" s="4">
        <v>19</v>
      </c>
      <c r="B7226" s="4">
        <f t="shared" si="336"/>
        <v>16.61947512824225</v>
      </c>
      <c r="G7226" s="4">
        <v>0</v>
      </c>
      <c r="H7226" s="4">
        <f t="shared" si="337"/>
        <v>0</v>
      </c>
      <c r="M7226" s="6">
        <v>0.72199999999999998</v>
      </c>
      <c r="N7226" s="8">
        <f t="shared" si="338"/>
        <v>0.47827375188375937</v>
      </c>
    </row>
    <row r="7227" spans="1:14" x14ac:dyDescent="0.35">
      <c r="A7227" s="4">
        <v>1</v>
      </c>
      <c r="B7227" s="4">
        <f t="shared" si="336"/>
        <v>-0.3718571701143138</v>
      </c>
      <c r="G7227" s="4">
        <v>39</v>
      </c>
      <c r="H7227" s="4">
        <f t="shared" si="337"/>
        <v>2.3198496981479786</v>
      </c>
      <c r="M7227" s="6">
        <v>0.57999999999999996</v>
      </c>
      <c r="N7227" s="8">
        <f t="shared" si="338"/>
        <v>-7.0162184967356919E-3</v>
      </c>
    </row>
    <row r="7228" spans="1:14" x14ac:dyDescent="0.35">
      <c r="A7228" s="4">
        <v>1</v>
      </c>
      <c r="B7228" s="4">
        <f t="shared" si="336"/>
        <v>-0.3718571701143138</v>
      </c>
      <c r="G7228" s="4">
        <v>76</v>
      </c>
      <c r="H7228" s="4">
        <f t="shared" si="337"/>
        <v>17.167490030078167</v>
      </c>
      <c r="M7228" s="6">
        <v>0.28000000000000003</v>
      </c>
      <c r="N7228" s="8">
        <f t="shared" si="338"/>
        <v>-11.361445395421237</v>
      </c>
    </row>
    <row r="7229" spans="1:14" x14ac:dyDescent="0.35">
      <c r="A7229" s="4">
        <v>3</v>
      </c>
      <c r="B7229" s="4">
        <f t="shared" si="336"/>
        <v>-4.4986550222447359E-2</v>
      </c>
      <c r="G7229" s="4">
        <v>49</v>
      </c>
      <c r="H7229" s="4">
        <f t="shared" si="337"/>
        <v>4.6010215468469022</v>
      </c>
      <c r="M7229" s="6">
        <v>0.71299999999999997</v>
      </c>
      <c r="N7229" s="8">
        <f t="shared" si="338"/>
        <v>0.37376876024411665</v>
      </c>
    </row>
    <row r="7230" spans="1:14" x14ac:dyDescent="0.35">
      <c r="A7230" s="4">
        <v>2</v>
      </c>
      <c r="B7230" s="4">
        <f t="shared" si="336"/>
        <v>-0.15518246266652197</v>
      </c>
      <c r="G7230" s="4">
        <v>49</v>
      </c>
      <c r="H7230" s="4">
        <f t="shared" si="337"/>
        <v>4.6010215468469022</v>
      </c>
      <c r="M7230" s="6">
        <v>0.69399999999999995</v>
      </c>
      <c r="N7230" s="8">
        <f t="shared" si="338"/>
        <v>0.20546366414588968</v>
      </c>
    </row>
    <row r="7231" spans="1:14" x14ac:dyDescent="0.35">
      <c r="A7231" s="4">
        <v>5</v>
      </c>
      <c r="B7231" s="4">
        <f t="shared" si="336"/>
        <v>4.7396761401866345E-7</v>
      </c>
      <c r="G7231" s="4">
        <v>57</v>
      </c>
      <c r="H7231" s="4">
        <f t="shared" si="337"/>
        <v>7.2425348564392262</v>
      </c>
      <c r="M7231" s="6">
        <v>0.39900000000000002</v>
      </c>
      <c r="N7231" s="8">
        <f t="shared" si="338"/>
        <v>-2.9382040642253511</v>
      </c>
    </row>
    <row r="7232" spans="1:14" x14ac:dyDescent="0.35">
      <c r="A7232" s="4">
        <v>4</v>
      </c>
      <c r="B7232" s="4">
        <f t="shared" si="336"/>
        <v>-5.2615367038240336E-3</v>
      </c>
      <c r="G7232" s="4">
        <v>73</v>
      </c>
      <c r="H7232" s="4">
        <f t="shared" si="337"/>
        <v>15.213691566351965</v>
      </c>
      <c r="M7232" s="6">
        <v>0.54100000000000004</v>
      </c>
      <c r="N7232" s="8">
        <f t="shared" si="338"/>
        <v>-9.6578412957659648E-2</v>
      </c>
    </row>
    <row r="7233" spans="1:14" x14ac:dyDescent="0.35">
      <c r="A7233" s="4">
        <v>12</v>
      </c>
      <c r="B7233" s="4">
        <f t="shared" si="336"/>
        <v>2.0965337395208357</v>
      </c>
      <c r="G7233" s="4">
        <v>61</v>
      </c>
      <c r="H7233" s="4">
        <f t="shared" si="337"/>
        <v>8.8767815427658281</v>
      </c>
      <c r="M7233" s="6">
        <v>0.70399999999999996</v>
      </c>
      <c r="N7233" s="8">
        <f t="shared" si="338"/>
        <v>0.28571669282076478</v>
      </c>
    </row>
    <row r="7234" spans="1:14" x14ac:dyDescent="0.35">
      <c r="A7234" s="4">
        <v>6</v>
      </c>
      <c r="B7234" s="4">
        <f t="shared" ref="B7234:B7297" si="339">((A7234-E$3)/E$4)^3</f>
        <v>6.8073778701327808E-3</v>
      </c>
      <c r="G7234" s="4">
        <v>64</v>
      </c>
      <c r="H7234" s="4">
        <f t="shared" ref="H7234:H7297" si="340">((G7234-K$3)/K$4)^3</f>
        <v>10.251937478233007</v>
      </c>
      <c r="M7234" s="6">
        <v>0.63600000000000001</v>
      </c>
      <c r="N7234" s="8">
        <f t="shared" ref="N7234:N7297" si="341">((M7234-Q$3)/Q$4)^3</f>
        <v>7.1294051916223561E-3</v>
      </c>
    </row>
    <row r="7235" spans="1:14" x14ac:dyDescent="0.35">
      <c r="A7235" s="4">
        <v>4</v>
      </c>
      <c r="B7235" s="4">
        <f t="shared" si="339"/>
        <v>-5.2615367038240336E-3</v>
      </c>
      <c r="G7235" s="4">
        <v>76</v>
      </c>
      <c r="H7235" s="4">
        <f t="shared" si="340"/>
        <v>17.167490030078167</v>
      </c>
      <c r="M7235" s="6">
        <v>0.70099999999999996</v>
      </c>
      <c r="N7235" s="8">
        <f t="shared" si="341"/>
        <v>0.25977863528014927</v>
      </c>
    </row>
    <row r="7236" spans="1:14" x14ac:dyDescent="0.35">
      <c r="A7236" s="4">
        <v>2</v>
      </c>
      <c r="B7236" s="4">
        <f t="shared" si="339"/>
        <v>-0.15518246266652197</v>
      </c>
      <c r="G7236" s="4">
        <v>55</v>
      </c>
      <c r="H7236" s="4">
        <f t="shared" si="340"/>
        <v>6.5065997998848584</v>
      </c>
      <c r="M7236" s="6">
        <v>0.35799999999999998</v>
      </c>
      <c r="N7236" s="8">
        <f t="shared" si="341"/>
        <v>-5.0296700973590651</v>
      </c>
    </row>
    <row r="7237" spans="1:14" x14ac:dyDescent="0.35">
      <c r="A7237" s="4">
        <v>9</v>
      </c>
      <c r="B7237" s="4">
        <f t="shared" si="339"/>
        <v>0.39657640974683322</v>
      </c>
      <c r="G7237" s="4">
        <v>48</v>
      </c>
      <c r="H7237" s="4">
        <f t="shared" si="340"/>
        <v>4.3250361236295491</v>
      </c>
      <c r="M7237" s="6">
        <v>0.59399999999999997</v>
      </c>
      <c r="N7237" s="8">
        <f t="shared" si="341"/>
        <v>-8.7000964815078764E-4</v>
      </c>
    </row>
    <row r="7238" spans="1:14" x14ac:dyDescent="0.35">
      <c r="A7238" s="4">
        <v>5</v>
      </c>
      <c r="B7238" s="4">
        <f t="shared" si="339"/>
        <v>4.7396761401866345E-7</v>
      </c>
      <c r="G7238" s="4">
        <v>67</v>
      </c>
      <c r="H7238" s="4">
        <f t="shared" si="340"/>
        <v>11.762250792563604</v>
      </c>
      <c r="M7238" s="6">
        <v>0.495</v>
      </c>
      <c r="N7238" s="8">
        <f t="shared" si="341"/>
        <v>-0.46396231211418826</v>
      </c>
    </row>
    <row r="7239" spans="1:14" x14ac:dyDescent="0.35">
      <c r="A7239" s="4">
        <v>3</v>
      </c>
      <c r="B7239" s="4">
        <f t="shared" si="339"/>
        <v>-4.4986550222447359E-2</v>
      </c>
      <c r="G7239" s="4">
        <v>0</v>
      </c>
      <c r="H7239" s="4">
        <f t="shared" si="340"/>
        <v>0</v>
      </c>
      <c r="M7239" s="6">
        <v>0.40200000000000002</v>
      </c>
      <c r="N7239" s="8">
        <f t="shared" si="341"/>
        <v>-2.8134420581281825</v>
      </c>
    </row>
    <row r="7240" spans="1:14" x14ac:dyDescent="0.35">
      <c r="A7240" s="4">
        <v>3</v>
      </c>
      <c r="B7240" s="4">
        <f t="shared" si="339"/>
        <v>-4.4986550222447359E-2</v>
      </c>
      <c r="G7240" s="4">
        <v>49</v>
      </c>
      <c r="H7240" s="4">
        <f t="shared" si="340"/>
        <v>4.6010215468469022</v>
      </c>
      <c r="M7240" s="6">
        <v>0.67900000000000005</v>
      </c>
      <c r="N7240" s="8">
        <f t="shared" si="341"/>
        <v>0.11567873353129164</v>
      </c>
    </row>
    <row r="7241" spans="1:14" x14ac:dyDescent="0.35">
      <c r="A7241" s="4">
        <v>12</v>
      </c>
      <c r="B7241" s="4">
        <f t="shared" si="339"/>
        <v>2.0965337395208357</v>
      </c>
      <c r="G7241" s="4">
        <v>42</v>
      </c>
      <c r="H7241" s="4">
        <f t="shared" si="340"/>
        <v>2.8974363093846387</v>
      </c>
      <c r="M7241" s="6">
        <v>0.61599999999999999</v>
      </c>
      <c r="N7241" s="8">
        <f t="shared" si="341"/>
        <v>1.6962313699697525E-4</v>
      </c>
    </row>
    <row r="7242" spans="1:14" x14ac:dyDescent="0.35">
      <c r="A7242" s="4">
        <v>1</v>
      </c>
      <c r="B7242" s="4">
        <f t="shared" si="339"/>
        <v>-0.3718571701143138</v>
      </c>
      <c r="G7242" s="4">
        <v>10</v>
      </c>
      <c r="H7242" s="4">
        <f t="shared" si="340"/>
        <v>3.9108037865573909E-2</v>
      </c>
      <c r="M7242" s="6">
        <v>0.40600000000000003</v>
      </c>
      <c r="N7242" s="8">
        <f t="shared" si="341"/>
        <v>-2.6526568074351382</v>
      </c>
    </row>
    <row r="7243" spans="1:14" x14ac:dyDescent="0.35">
      <c r="A7243" s="4">
        <v>2</v>
      </c>
      <c r="B7243" s="4">
        <f t="shared" si="339"/>
        <v>-0.15518246266652197</v>
      </c>
      <c r="G7243" s="4">
        <v>64</v>
      </c>
      <c r="H7243" s="4">
        <f t="shared" si="340"/>
        <v>10.251937478233007</v>
      </c>
      <c r="M7243" s="6">
        <v>0.70299999999999996</v>
      </c>
      <c r="N7243" s="8">
        <f t="shared" si="341"/>
        <v>0.2768875267469047</v>
      </c>
    </row>
    <row r="7244" spans="1:14" x14ac:dyDescent="0.35">
      <c r="A7244" s="4">
        <v>9</v>
      </c>
      <c r="B7244" s="4">
        <f t="shared" si="339"/>
        <v>0.39657640974683322</v>
      </c>
      <c r="G7244" s="4">
        <v>60</v>
      </c>
      <c r="H7244" s="4">
        <f t="shared" si="340"/>
        <v>8.4473361789639636</v>
      </c>
      <c r="M7244" s="6">
        <v>0.16300000000000001</v>
      </c>
      <c r="N7244" s="8">
        <f t="shared" si="341"/>
        <v>-28.377236482734098</v>
      </c>
    </row>
    <row r="7245" spans="1:14" x14ac:dyDescent="0.35">
      <c r="A7245" s="4">
        <v>12</v>
      </c>
      <c r="B7245" s="4">
        <f t="shared" si="339"/>
        <v>2.0965337395208357</v>
      </c>
      <c r="G7245" s="4">
        <v>63</v>
      </c>
      <c r="H7245" s="4">
        <f t="shared" si="340"/>
        <v>9.7788475441731553</v>
      </c>
      <c r="M7245" s="6">
        <v>0.73099999999999998</v>
      </c>
      <c r="N7245" s="8">
        <f t="shared" si="341"/>
        <v>0.60064091604344916</v>
      </c>
    </row>
    <row r="7246" spans="1:14" x14ac:dyDescent="0.35">
      <c r="A7246" s="4">
        <v>2</v>
      </c>
      <c r="B7246" s="4">
        <f t="shared" si="339"/>
        <v>-0.15518246266652197</v>
      </c>
      <c r="G7246" s="4">
        <v>48</v>
      </c>
      <c r="H7246" s="4">
        <f t="shared" si="340"/>
        <v>4.3250361236295491</v>
      </c>
      <c r="M7246" s="6">
        <v>0.65400000000000003</v>
      </c>
      <c r="N7246" s="8">
        <f t="shared" si="341"/>
        <v>3.1513438524132152E-2</v>
      </c>
    </row>
    <row r="7247" spans="1:14" x14ac:dyDescent="0.35">
      <c r="A7247" s="4">
        <v>3</v>
      </c>
      <c r="B7247" s="4">
        <f t="shared" si="339"/>
        <v>-4.4986550222447359E-2</v>
      </c>
      <c r="G7247" s="4">
        <v>76</v>
      </c>
      <c r="H7247" s="4">
        <f t="shared" si="340"/>
        <v>17.167490030078167</v>
      </c>
      <c r="M7247" s="6">
        <v>0.754</v>
      </c>
      <c r="N7247" s="8">
        <f t="shared" si="341"/>
        <v>1.0042309320721532</v>
      </c>
    </row>
    <row r="7248" spans="1:14" x14ac:dyDescent="0.35">
      <c r="A7248" s="4">
        <v>7</v>
      </c>
      <c r="B7248" s="4">
        <f t="shared" si="339"/>
        <v>5.1167071081998236E-2</v>
      </c>
      <c r="G7248" s="4">
        <v>34</v>
      </c>
      <c r="H7248" s="4">
        <f t="shared" si="340"/>
        <v>1.5371023202685161</v>
      </c>
      <c r="M7248" s="6">
        <v>0.23200000000000001</v>
      </c>
      <c r="N7248" s="8">
        <f t="shared" si="341"/>
        <v>-17.116441021504432</v>
      </c>
    </row>
    <row r="7249" spans="1:14" x14ac:dyDescent="0.35">
      <c r="A7249" s="4">
        <v>13</v>
      </c>
      <c r="B7249" s="4">
        <f t="shared" si="339"/>
        <v>3.1223759862323677</v>
      </c>
      <c r="G7249" s="4">
        <v>59</v>
      </c>
      <c r="H7249" s="4">
        <f t="shared" si="340"/>
        <v>8.0319697087937048</v>
      </c>
      <c r="M7249" s="6">
        <v>0.51500000000000001</v>
      </c>
      <c r="N7249" s="8">
        <f t="shared" si="341"/>
        <v>-0.25852997505941616</v>
      </c>
    </row>
    <row r="7250" spans="1:14" x14ac:dyDescent="0.35">
      <c r="A7250" s="4">
        <v>26</v>
      </c>
      <c r="B7250" s="4">
        <f t="shared" si="339"/>
        <v>55.919532994977089</v>
      </c>
      <c r="G7250" s="4">
        <v>24</v>
      </c>
      <c r="H7250" s="4">
        <f t="shared" si="340"/>
        <v>0.54062951545369364</v>
      </c>
      <c r="M7250" s="6">
        <v>0.47099999999999997</v>
      </c>
      <c r="N7250" s="8">
        <f t="shared" si="341"/>
        <v>-0.82710379378928522</v>
      </c>
    </row>
    <row r="7251" spans="1:14" x14ac:dyDescent="0.35">
      <c r="A7251" s="4">
        <v>10</v>
      </c>
      <c r="B7251" s="4">
        <f t="shared" si="339"/>
        <v>0.76964184735633479</v>
      </c>
      <c r="G7251" s="4">
        <v>73</v>
      </c>
      <c r="H7251" s="4">
        <f t="shared" si="340"/>
        <v>15.213691566351965</v>
      </c>
      <c r="M7251" s="6">
        <v>0.34499999999999997</v>
      </c>
      <c r="N7251" s="8">
        <f t="shared" si="341"/>
        <v>-5.8560660119010137</v>
      </c>
    </row>
    <row r="7252" spans="1:14" x14ac:dyDescent="0.35">
      <c r="A7252" s="4">
        <v>6</v>
      </c>
      <c r="B7252" s="4">
        <f t="shared" si="339"/>
        <v>6.8073778701327808E-3</v>
      </c>
      <c r="G7252" s="4">
        <v>45</v>
      </c>
      <c r="H7252" s="4">
        <f t="shared" si="340"/>
        <v>3.5637199505004213</v>
      </c>
      <c r="M7252" s="6">
        <v>0.77100000000000002</v>
      </c>
      <c r="N7252" s="8">
        <f t="shared" si="341"/>
        <v>1.3972314940490098</v>
      </c>
    </row>
    <row r="7253" spans="1:14" x14ac:dyDescent="0.35">
      <c r="A7253" s="4">
        <v>6</v>
      </c>
      <c r="B7253" s="4">
        <f t="shared" si="339"/>
        <v>6.8073778701327808E-3</v>
      </c>
      <c r="G7253" s="4">
        <v>45</v>
      </c>
      <c r="H7253" s="4">
        <f t="shared" si="340"/>
        <v>3.5637199505004213</v>
      </c>
      <c r="M7253" s="6">
        <v>0.77100000000000002</v>
      </c>
      <c r="N7253" s="8">
        <f t="shared" si="341"/>
        <v>1.3972314940490098</v>
      </c>
    </row>
    <row r="7254" spans="1:14" x14ac:dyDescent="0.35">
      <c r="A7254" s="4">
        <v>1</v>
      </c>
      <c r="B7254" s="4">
        <f t="shared" si="339"/>
        <v>-0.3718571701143138</v>
      </c>
      <c r="G7254" s="4">
        <v>43</v>
      </c>
      <c r="H7254" s="4">
        <f t="shared" si="340"/>
        <v>3.1093627665781836</v>
      </c>
      <c r="M7254" s="6">
        <v>0.68</v>
      </c>
      <c r="N7254" s="8">
        <f t="shared" si="341"/>
        <v>0.12063045172314857</v>
      </c>
    </row>
    <row r="7255" spans="1:14" x14ac:dyDescent="0.35">
      <c r="A7255" s="4">
        <v>14</v>
      </c>
      <c r="B7255" s="4">
        <f t="shared" si="339"/>
        <v>4.4378262948011065</v>
      </c>
      <c r="G7255" s="4">
        <v>0</v>
      </c>
      <c r="H7255" s="4">
        <f t="shared" si="340"/>
        <v>0</v>
      </c>
      <c r="M7255" s="6">
        <v>0.47099999999999997</v>
      </c>
      <c r="N7255" s="8">
        <f t="shared" si="341"/>
        <v>-0.82710379378928522</v>
      </c>
    </row>
    <row r="7256" spans="1:14" x14ac:dyDescent="0.35">
      <c r="A7256" s="4">
        <v>2</v>
      </c>
      <c r="B7256" s="4">
        <f t="shared" si="339"/>
        <v>-0.15518246266652197</v>
      </c>
      <c r="G7256" s="4">
        <v>0</v>
      </c>
      <c r="H7256" s="4">
        <f t="shared" si="340"/>
        <v>0</v>
      </c>
      <c r="M7256" s="6">
        <v>0.76600000000000001</v>
      </c>
      <c r="N7256" s="8">
        <f t="shared" si="341"/>
        <v>1.2726110674592019</v>
      </c>
    </row>
    <row r="7257" spans="1:14" x14ac:dyDescent="0.35">
      <c r="A7257" s="4">
        <v>14</v>
      </c>
      <c r="B7257" s="4">
        <f t="shared" si="339"/>
        <v>4.4378262948011065</v>
      </c>
      <c r="G7257" s="4">
        <v>29</v>
      </c>
      <c r="H7257" s="4">
        <f t="shared" si="340"/>
        <v>0.95380593550348169</v>
      </c>
      <c r="M7257" s="6">
        <v>0.69899999999999995</v>
      </c>
      <c r="N7257" s="8">
        <f t="shared" si="341"/>
        <v>0.24338944388637893</v>
      </c>
    </row>
    <row r="7258" spans="1:14" x14ac:dyDescent="0.35">
      <c r="A7258" s="4">
        <v>2</v>
      </c>
      <c r="B7258" s="4">
        <f t="shared" si="339"/>
        <v>-0.15518246266652197</v>
      </c>
      <c r="G7258" s="4">
        <v>64</v>
      </c>
      <c r="H7258" s="4">
        <f t="shared" si="340"/>
        <v>10.251937478233007</v>
      </c>
      <c r="M7258" s="6">
        <v>0.94299999999999995</v>
      </c>
      <c r="N7258" s="8">
        <f t="shared" si="341"/>
        <v>12.120864211791035</v>
      </c>
    </row>
    <row r="7259" spans="1:14" x14ac:dyDescent="0.35">
      <c r="A7259" s="4">
        <v>2</v>
      </c>
      <c r="B7259" s="4">
        <f t="shared" si="339"/>
        <v>-0.15518246266652197</v>
      </c>
      <c r="G7259" s="4">
        <v>63</v>
      </c>
      <c r="H7259" s="4">
        <f t="shared" si="340"/>
        <v>9.7788475441731553</v>
      </c>
      <c r="M7259" s="6">
        <v>0.4</v>
      </c>
      <c r="N7259" s="8">
        <f t="shared" si="341"/>
        <v>-2.8962154275541492</v>
      </c>
    </row>
    <row r="7260" spans="1:14" x14ac:dyDescent="0.35">
      <c r="A7260" s="4">
        <v>5</v>
      </c>
      <c r="B7260" s="4">
        <f t="shared" si="339"/>
        <v>4.7396761401866345E-7</v>
      </c>
      <c r="G7260" s="4">
        <v>79</v>
      </c>
      <c r="H7260" s="4">
        <f t="shared" si="340"/>
        <v>19.281787881204689</v>
      </c>
      <c r="M7260" s="6">
        <v>0.39500000000000002</v>
      </c>
      <c r="N7260" s="8">
        <f t="shared" si="341"/>
        <v>-3.1102167302206793</v>
      </c>
    </row>
    <row r="7261" spans="1:14" x14ac:dyDescent="0.35">
      <c r="A7261" s="4">
        <v>5</v>
      </c>
      <c r="B7261" s="4">
        <f t="shared" si="339"/>
        <v>4.7396761401866345E-7</v>
      </c>
      <c r="G7261" s="4">
        <v>47</v>
      </c>
      <c r="H7261" s="4">
        <f t="shared" si="340"/>
        <v>4.0603138153174791</v>
      </c>
      <c r="M7261" s="6">
        <v>0.61699999999999999</v>
      </c>
      <c r="N7261" s="8">
        <f t="shared" si="341"/>
        <v>2.4077037308769441E-4</v>
      </c>
    </row>
    <row r="7262" spans="1:14" x14ac:dyDescent="0.35">
      <c r="A7262" s="4">
        <v>1</v>
      </c>
      <c r="B7262" s="4">
        <f t="shared" si="339"/>
        <v>-0.3718571701143138</v>
      </c>
      <c r="G7262" s="4">
        <v>0</v>
      </c>
      <c r="H7262" s="4">
        <f t="shared" si="340"/>
        <v>0</v>
      </c>
      <c r="M7262" s="6">
        <v>0.75900000000000001</v>
      </c>
      <c r="N7262" s="8">
        <f t="shared" si="341"/>
        <v>1.1109226254123667</v>
      </c>
    </row>
    <row r="7263" spans="1:14" x14ac:dyDescent="0.35">
      <c r="A7263" s="4">
        <v>6</v>
      </c>
      <c r="B7263" s="4">
        <f t="shared" si="339"/>
        <v>6.8073778701327808E-3</v>
      </c>
      <c r="G7263" s="4">
        <v>40</v>
      </c>
      <c r="H7263" s="4">
        <f t="shared" si="340"/>
        <v>2.5029144233967302</v>
      </c>
      <c r="M7263" s="6">
        <v>0.45300000000000001</v>
      </c>
      <c r="N7263" s="8">
        <f t="shared" si="341"/>
        <v>-1.1980527142815154</v>
      </c>
    </row>
    <row r="7264" spans="1:14" x14ac:dyDescent="0.35">
      <c r="A7264" s="4">
        <v>1</v>
      </c>
      <c r="B7264" s="4">
        <f t="shared" si="339"/>
        <v>-0.3718571701143138</v>
      </c>
      <c r="G7264" s="4">
        <v>0</v>
      </c>
      <c r="H7264" s="4">
        <f t="shared" si="340"/>
        <v>0</v>
      </c>
      <c r="M7264" s="6">
        <v>0.66700000000000004</v>
      </c>
      <c r="N7264" s="8">
        <f t="shared" si="341"/>
        <v>6.6422149911312289E-2</v>
      </c>
    </row>
    <row r="7265" spans="1:14" x14ac:dyDescent="0.35">
      <c r="A7265" s="4">
        <v>1</v>
      </c>
      <c r="B7265" s="4">
        <f t="shared" si="339"/>
        <v>-0.3718571701143138</v>
      </c>
      <c r="G7265" s="4">
        <v>48</v>
      </c>
      <c r="H7265" s="4">
        <f t="shared" si="340"/>
        <v>4.3250361236295491</v>
      </c>
      <c r="M7265" s="6">
        <v>0.501</v>
      </c>
      <c r="N7265" s="8">
        <f t="shared" si="341"/>
        <v>-0.39386771973181678</v>
      </c>
    </row>
    <row r="7266" spans="1:14" x14ac:dyDescent="0.35">
      <c r="A7266" s="4">
        <v>6</v>
      </c>
      <c r="B7266" s="4">
        <f t="shared" si="339"/>
        <v>6.8073778701327808E-3</v>
      </c>
      <c r="G7266" s="4">
        <v>45</v>
      </c>
      <c r="H7266" s="4">
        <f t="shared" si="340"/>
        <v>3.5637199505004213</v>
      </c>
      <c r="M7266" s="6">
        <v>0.98399999999999999</v>
      </c>
      <c r="N7266" s="8">
        <f t="shared" si="341"/>
        <v>17.136851537372348</v>
      </c>
    </row>
    <row r="7267" spans="1:14" x14ac:dyDescent="0.35">
      <c r="A7267" s="4">
        <v>8</v>
      </c>
      <c r="B7267" s="4">
        <f t="shared" si="339"/>
        <v>0.16908744968147643</v>
      </c>
      <c r="G7267" s="4">
        <v>38</v>
      </c>
      <c r="H7267" s="4">
        <f t="shared" si="340"/>
        <v>2.1459362537597708</v>
      </c>
      <c r="M7267" s="6">
        <v>0.48799999999999999</v>
      </c>
      <c r="N7267" s="8">
        <f t="shared" si="341"/>
        <v>-0.5557012502196359</v>
      </c>
    </row>
    <row r="7268" spans="1:14" x14ac:dyDescent="0.35">
      <c r="A7268" s="4">
        <v>1</v>
      </c>
      <c r="B7268" s="4">
        <f t="shared" si="339"/>
        <v>-0.3718571701143138</v>
      </c>
      <c r="G7268" s="4">
        <v>0</v>
      </c>
      <c r="H7268" s="4">
        <f t="shared" si="340"/>
        <v>0</v>
      </c>
      <c r="M7268" s="6">
        <v>0.58399999999999996</v>
      </c>
      <c r="N7268" s="8">
        <f t="shared" si="341"/>
        <v>-4.412471126658702E-3</v>
      </c>
    </row>
    <row r="7269" spans="1:14" x14ac:dyDescent="0.35">
      <c r="A7269" s="4">
        <v>1</v>
      </c>
      <c r="B7269" s="4">
        <f t="shared" si="339"/>
        <v>-0.3718571701143138</v>
      </c>
      <c r="G7269" s="4">
        <v>75</v>
      </c>
      <c r="H7269" s="4">
        <f t="shared" si="340"/>
        <v>16.498703474538985</v>
      </c>
      <c r="M7269" s="6">
        <v>0.65800000000000003</v>
      </c>
      <c r="N7269" s="8">
        <f t="shared" si="341"/>
        <v>4.0454175343420051E-2</v>
      </c>
    </row>
    <row r="7270" spans="1:14" x14ac:dyDescent="0.35">
      <c r="A7270" s="4">
        <v>6</v>
      </c>
      <c r="B7270" s="4">
        <f t="shared" si="339"/>
        <v>6.8073778701327808E-3</v>
      </c>
      <c r="G7270" s="4">
        <v>36</v>
      </c>
      <c r="H7270" s="4">
        <f t="shared" si="340"/>
        <v>1.8246246146562157</v>
      </c>
      <c r="M7270" s="6">
        <v>0.50600000000000001</v>
      </c>
      <c r="N7270" s="8">
        <f t="shared" si="341"/>
        <v>-0.3411575305747927</v>
      </c>
    </row>
    <row r="7271" spans="1:14" x14ac:dyDescent="0.35">
      <c r="A7271" s="4">
        <v>1</v>
      </c>
      <c r="B7271" s="4">
        <f t="shared" si="339"/>
        <v>-0.3718571701143138</v>
      </c>
      <c r="G7271" s="4">
        <v>27</v>
      </c>
      <c r="H7271" s="4">
        <f t="shared" si="340"/>
        <v>0.76976350930809112</v>
      </c>
      <c r="M7271" s="6">
        <v>0.64100000000000001</v>
      </c>
      <c r="N7271" s="8">
        <f t="shared" si="341"/>
        <v>1.1657241397886296E-2</v>
      </c>
    </row>
    <row r="7272" spans="1:14" x14ac:dyDescent="0.35">
      <c r="A7272" s="4">
        <v>2</v>
      </c>
      <c r="B7272" s="4">
        <f t="shared" si="339"/>
        <v>-0.15518246266652197</v>
      </c>
      <c r="G7272" s="4">
        <v>80</v>
      </c>
      <c r="H7272" s="4">
        <f t="shared" si="340"/>
        <v>20.023315387173842</v>
      </c>
      <c r="M7272" s="6">
        <v>0.76500000000000001</v>
      </c>
      <c r="N7272" s="8">
        <f t="shared" si="341"/>
        <v>1.248611449119776</v>
      </c>
    </row>
    <row r="7273" spans="1:14" x14ac:dyDescent="0.35">
      <c r="A7273" s="4">
        <v>3</v>
      </c>
      <c r="B7273" s="4">
        <f t="shared" si="339"/>
        <v>-4.4986550222447359E-2</v>
      </c>
      <c r="G7273" s="4">
        <v>57</v>
      </c>
      <c r="H7273" s="4">
        <f t="shared" si="340"/>
        <v>7.2425348564392262</v>
      </c>
      <c r="M7273" s="6">
        <v>0.60199999999999998</v>
      </c>
      <c r="N7273" s="8">
        <f t="shared" si="341"/>
        <v>-6.7026052464484734E-5</v>
      </c>
    </row>
    <row r="7274" spans="1:14" x14ac:dyDescent="0.35">
      <c r="A7274" s="4">
        <v>2</v>
      </c>
      <c r="B7274" s="4">
        <f t="shared" si="339"/>
        <v>-0.15518246266652197</v>
      </c>
      <c r="G7274" s="4">
        <v>0</v>
      </c>
      <c r="H7274" s="4">
        <f t="shared" si="340"/>
        <v>0</v>
      </c>
      <c r="M7274" s="6">
        <v>0.94899999999999995</v>
      </c>
      <c r="N7274" s="8">
        <f t="shared" si="341"/>
        <v>12.783718307060896</v>
      </c>
    </row>
    <row r="7275" spans="1:14" x14ac:dyDescent="0.35">
      <c r="A7275" s="4">
        <v>6</v>
      </c>
      <c r="B7275" s="4">
        <f t="shared" si="339"/>
        <v>6.8073778701327808E-3</v>
      </c>
      <c r="G7275" s="4">
        <v>61</v>
      </c>
      <c r="H7275" s="4">
        <f t="shared" si="340"/>
        <v>8.8767815427658281</v>
      </c>
      <c r="M7275" s="6">
        <v>0.98799999999999999</v>
      </c>
      <c r="N7275" s="8">
        <f t="shared" si="341"/>
        <v>17.689500337117657</v>
      </c>
    </row>
    <row r="7276" spans="1:14" x14ac:dyDescent="0.35">
      <c r="A7276" s="4">
        <v>1</v>
      </c>
      <c r="B7276" s="4">
        <f t="shared" si="339"/>
        <v>-0.3718571701143138</v>
      </c>
      <c r="G7276" s="4">
        <v>62</v>
      </c>
      <c r="H7276" s="4">
        <f t="shared" si="340"/>
        <v>9.3205404484264971</v>
      </c>
      <c r="M7276" s="6">
        <v>0.66900000000000004</v>
      </c>
      <c r="N7276" s="8">
        <f t="shared" si="341"/>
        <v>7.3399380404107067E-2</v>
      </c>
    </row>
    <row r="7277" spans="1:14" x14ac:dyDescent="0.35">
      <c r="A7277" s="4">
        <v>2</v>
      </c>
      <c r="B7277" s="4">
        <f t="shared" si="339"/>
        <v>-0.15518246266652197</v>
      </c>
      <c r="G7277" s="4">
        <v>80</v>
      </c>
      <c r="H7277" s="4">
        <f t="shared" si="340"/>
        <v>20.023315387173842</v>
      </c>
      <c r="M7277" s="6">
        <v>0.76500000000000001</v>
      </c>
      <c r="N7277" s="8">
        <f t="shared" si="341"/>
        <v>1.248611449119776</v>
      </c>
    </row>
    <row r="7278" spans="1:14" x14ac:dyDescent="0.35">
      <c r="A7278" s="4">
        <v>1</v>
      </c>
      <c r="B7278" s="4">
        <f t="shared" si="339"/>
        <v>-0.3718571701143138</v>
      </c>
      <c r="G7278" s="4">
        <v>82</v>
      </c>
      <c r="H7278" s="4">
        <f t="shared" si="340"/>
        <v>21.562920621865757</v>
      </c>
      <c r="M7278" s="6">
        <v>0.623</v>
      </c>
      <c r="N7278" s="8">
        <f t="shared" si="341"/>
        <v>1.1037056238393007E-3</v>
      </c>
    </row>
    <row r="7279" spans="1:14" x14ac:dyDescent="0.35">
      <c r="A7279" s="4">
        <v>3</v>
      </c>
      <c r="B7279" s="4">
        <f t="shared" si="339"/>
        <v>-4.4986550222447359E-2</v>
      </c>
      <c r="G7279" s="4">
        <v>68</v>
      </c>
      <c r="H7279" s="4">
        <f t="shared" si="340"/>
        <v>12.296818562148129</v>
      </c>
      <c r="M7279" s="6">
        <v>0.94599999999999995</v>
      </c>
      <c r="N7279" s="8">
        <f t="shared" si="341"/>
        <v>12.449350326261012</v>
      </c>
    </row>
    <row r="7280" spans="1:14" x14ac:dyDescent="0.35">
      <c r="A7280" s="4">
        <v>2</v>
      </c>
      <c r="B7280" s="4">
        <f t="shared" si="339"/>
        <v>-0.15518246266652197</v>
      </c>
      <c r="G7280" s="4">
        <v>47</v>
      </c>
      <c r="H7280" s="4">
        <f t="shared" si="340"/>
        <v>4.0603138153174791</v>
      </c>
      <c r="M7280" s="6">
        <v>0.57199999999999995</v>
      </c>
      <c r="N7280" s="8">
        <f t="shared" si="341"/>
        <v>-1.4938623800929422E-2</v>
      </c>
    </row>
    <row r="7281" spans="1:14" x14ac:dyDescent="0.35">
      <c r="A7281" s="4">
        <v>12</v>
      </c>
      <c r="B7281" s="4">
        <f t="shared" si="339"/>
        <v>2.0965337395208357</v>
      </c>
      <c r="G7281" s="4">
        <v>54</v>
      </c>
      <c r="H7281" s="4">
        <f t="shared" si="340"/>
        <v>6.158108074464729</v>
      </c>
      <c r="M7281" s="6">
        <v>0.66600000000000004</v>
      </c>
      <c r="N7281" s="8">
        <f t="shared" si="341"/>
        <v>6.3105799367401308E-2</v>
      </c>
    </row>
    <row r="7282" spans="1:14" x14ac:dyDescent="0.35">
      <c r="A7282" s="4">
        <v>6</v>
      </c>
      <c r="B7282" s="4">
        <f t="shared" si="339"/>
        <v>6.8073778701327808E-3</v>
      </c>
      <c r="G7282" s="4">
        <v>0</v>
      </c>
      <c r="H7282" s="4">
        <f t="shared" si="340"/>
        <v>0</v>
      </c>
      <c r="M7282" s="6">
        <v>0.98399999999999999</v>
      </c>
      <c r="N7282" s="8">
        <f t="shared" si="341"/>
        <v>17.136851537372348</v>
      </c>
    </row>
    <row r="7283" spans="1:14" x14ac:dyDescent="0.35">
      <c r="A7283" s="4">
        <v>7</v>
      </c>
      <c r="B7283" s="4">
        <f t="shared" si="339"/>
        <v>5.1167071081998236E-2</v>
      </c>
      <c r="G7283" s="4">
        <v>55</v>
      </c>
      <c r="H7283" s="4">
        <f t="shared" si="340"/>
        <v>6.5065997998848584</v>
      </c>
      <c r="M7283" s="6">
        <v>0.36099999999999999</v>
      </c>
      <c r="N7283" s="8">
        <f t="shared" si="341"/>
        <v>-4.8507132844496414</v>
      </c>
    </row>
    <row r="7284" spans="1:14" x14ac:dyDescent="0.35">
      <c r="A7284" s="4">
        <v>5</v>
      </c>
      <c r="B7284" s="4">
        <f t="shared" si="339"/>
        <v>4.7396761401866345E-7</v>
      </c>
      <c r="G7284" s="4">
        <v>20</v>
      </c>
      <c r="H7284" s="4">
        <f t="shared" si="340"/>
        <v>0.31286430292459128</v>
      </c>
      <c r="M7284" s="6">
        <v>0.45700000000000002</v>
      </c>
      <c r="N7284" s="8">
        <f t="shared" si="341"/>
        <v>-1.1076308346973187</v>
      </c>
    </row>
    <row r="7285" spans="1:14" x14ac:dyDescent="0.35">
      <c r="A7285" s="4">
        <v>13</v>
      </c>
      <c r="B7285" s="4">
        <f t="shared" si="339"/>
        <v>3.1223759862323677</v>
      </c>
      <c r="G7285" s="4">
        <v>64</v>
      </c>
      <c r="H7285" s="4">
        <f t="shared" si="340"/>
        <v>10.251937478233007</v>
      </c>
      <c r="M7285" s="6">
        <v>0.74099999999999999</v>
      </c>
      <c r="N7285" s="8">
        <f t="shared" si="341"/>
        <v>0.75926793109144197</v>
      </c>
    </row>
    <row r="7286" spans="1:14" x14ac:dyDescent="0.35">
      <c r="A7286" s="4">
        <v>4</v>
      </c>
      <c r="B7286" s="4">
        <f t="shared" si="339"/>
        <v>-5.2615367038240336E-3</v>
      </c>
      <c r="G7286" s="4">
        <v>67</v>
      </c>
      <c r="H7286" s="4">
        <f t="shared" si="340"/>
        <v>11.762250792563604</v>
      </c>
      <c r="M7286" s="6">
        <v>0.70899999999999996</v>
      </c>
      <c r="N7286" s="8">
        <f t="shared" si="341"/>
        <v>0.33268705160469825</v>
      </c>
    </row>
    <row r="7287" spans="1:14" x14ac:dyDescent="0.35">
      <c r="A7287" s="4">
        <v>1</v>
      </c>
      <c r="B7287" s="4">
        <f t="shared" si="339"/>
        <v>-0.3718571701143138</v>
      </c>
      <c r="G7287" s="4">
        <v>59</v>
      </c>
      <c r="H7287" s="4">
        <f t="shared" si="340"/>
        <v>8.0319697087937048</v>
      </c>
      <c r="M7287" s="6">
        <v>0.63400000000000001</v>
      </c>
      <c r="N7287" s="8">
        <f t="shared" si="341"/>
        <v>5.711705726987564E-3</v>
      </c>
    </row>
    <row r="7288" spans="1:14" x14ac:dyDescent="0.35">
      <c r="A7288" s="4">
        <v>7</v>
      </c>
      <c r="B7288" s="4">
        <f t="shared" si="339"/>
        <v>5.1167071081998236E-2</v>
      </c>
      <c r="G7288" s="4">
        <v>53</v>
      </c>
      <c r="H7288" s="4">
        <f t="shared" si="340"/>
        <v>5.8222873533130457</v>
      </c>
      <c r="M7288" s="6">
        <v>0.85099999999999998</v>
      </c>
      <c r="N7288" s="8">
        <f t="shared" si="341"/>
        <v>4.6273028357254438</v>
      </c>
    </row>
    <row r="7289" spans="1:14" x14ac:dyDescent="0.35">
      <c r="A7289" s="4">
        <v>5</v>
      </c>
      <c r="B7289" s="4">
        <f t="shared" si="339"/>
        <v>4.7396761401866345E-7</v>
      </c>
      <c r="G7289" s="4">
        <v>60</v>
      </c>
      <c r="H7289" s="4">
        <f t="shared" si="340"/>
        <v>8.4473361789639636</v>
      </c>
      <c r="M7289" s="6">
        <v>0.71199999999999997</v>
      </c>
      <c r="N7289" s="8">
        <f t="shared" si="341"/>
        <v>0.36319848211559191</v>
      </c>
    </row>
    <row r="7290" spans="1:14" x14ac:dyDescent="0.35">
      <c r="A7290" s="4">
        <v>3</v>
      </c>
      <c r="B7290" s="4">
        <f t="shared" si="339"/>
        <v>-4.4986550222447359E-2</v>
      </c>
      <c r="G7290" s="4">
        <v>28</v>
      </c>
      <c r="H7290" s="4">
        <f t="shared" si="340"/>
        <v>0.85849964722507843</v>
      </c>
      <c r="M7290" s="6">
        <v>0.20899999999999999</v>
      </c>
      <c r="N7290" s="8">
        <f t="shared" si="341"/>
        <v>-20.454249090294013</v>
      </c>
    </row>
    <row r="7291" spans="1:14" x14ac:dyDescent="0.35">
      <c r="A7291" s="4">
        <v>7</v>
      </c>
      <c r="B7291" s="4">
        <f t="shared" si="339"/>
        <v>5.1167071081998236E-2</v>
      </c>
      <c r="G7291" s="4">
        <v>0</v>
      </c>
      <c r="H7291" s="4">
        <f t="shared" si="340"/>
        <v>0</v>
      </c>
      <c r="M7291" s="6">
        <v>0.56799999999999995</v>
      </c>
      <c r="N7291" s="8">
        <f t="shared" si="341"/>
        <v>-2.0504721766432792E-2</v>
      </c>
    </row>
    <row r="7292" spans="1:14" x14ac:dyDescent="0.35">
      <c r="A7292" s="4">
        <v>10</v>
      </c>
      <c r="B7292" s="4">
        <f t="shared" si="339"/>
        <v>0.76964184735633479</v>
      </c>
      <c r="G7292" s="4">
        <v>54</v>
      </c>
      <c r="H7292" s="4">
        <f t="shared" si="340"/>
        <v>6.158108074464729</v>
      </c>
      <c r="M7292" s="6">
        <v>0.66500000000000004</v>
      </c>
      <c r="N7292" s="8">
        <f t="shared" si="341"/>
        <v>5.9901714458154336E-2</v>
      </c>
    </row>
    <row r="7293" spans="1:14" x14ac:dyDescent="0.35">
      <c r="A7293" s="4">
        <v>1</v>
      </c>
      <c r="B7293" s="4">
        <f t="shared" si="339"/>
        <v>-0.3718571701143138</v>
      </c>
      <c r="G7293" s="4">
        <v>51</v>
      </c>
      <c r="H7293" s="4">
        <f t="shared" si="340"/>
        <v>5.1877203309062425</v>
      </c>
      <c r="M7293" s="6">
        <v>0.56299999999999994</v>
      </c>
      <c r="N7293" s="8">
        <f t="shared" si="341"/>
        <v>-2.9213407048394591E-2</v>
      </c>
    </row>
    <row r="7294" spans="1:14" x14ac:dyDescent="0.35">
      <c r="A7294" s="4">
        <v>2</v>
      </c>
      <c r="B7294" s="4">
        <f t="shared" si="339"/>
        <v>-0.15518246266652197</v>
      </c>
      <c r="G7294" s="4">
        <v>65</v>
      </c>
      <c r="H7294" s="4">
        <f t="shared" si="340"/>
        <v>10.740044898833231</v>
      </c>
      <c r="M7294" s="6">
        <v>0.52700000000000002</v>
      </c>
      <c r="N7294" s="8">
        <f t="shared" si="341"/>
        <v>-0.17075049820568045</v>
      </c>
    </row>
    <row r="7295" spans="1:14" x14ac:dyDescent="0.35">
      <c r="A7295" s="4">
        <v>8</v>
      </c>
      <c r="B7295" s="4">
        <f t="shared" si="339"/>
        <v>0.16908744968147643</v>
      </c>
      <c r="G7295" s="4">
        <v>64</v>
      </c>
      <c r="H7295" s="4">
        <f t="shared" si="340"/>
        <v>10.251937478233007</v>
      </c>
      <c r="M7295" s="6">
        <v>0.71199999999999997</v>
      </c>
      <c r="N7295" s="8">
        <f t="shared" si="341"/>
        <v>0.36319848211559191</v>
      </c>
    </row>
    <row r="7296" spans="1:14" x14ac:dyDescent="0.35">
      <c r="A7296" s="4">
        <v>2</v>
      </c>
      <c r="B7296" s="4">
        <f t="shared" si="339"/>
        <v>-0.15518246266652197</v>
      </c>
      <c r="G7296" s="4">
        <v>0</v>
      </c>
      <c r="H7296" s="4">
        <f t="shared" si="340"/>
        <v>0</v>
      </c>
      <c r="M7296" s="6">
        <v>0.74399999999999999</v>
      </c>
      <c r="N7296" s="8">
        <f t="shared" si="341"/>
        <v>0.81178445395424748</v>
      </c>
    </row>
    <row r="7297" spans="1:14" x14ac:dyDescent="0.35">
      <c r="A7297" s="4">
        <v>13</v>
      </c>
      <c r="B7297" s="4">
        <f t="shared" si="339"/>
        <v>3.1223759862323677</v>
      </c>
      <c r="G7297" s="4">
        <v>0</v>
      </c>
      <c r="H7297" s="4">
        <f t="shared" si="340"/>
        <v>0</v>
      </c>
      <c r="M7297" s="6">
        <v>0.53900000000000003</v>
      </c>
      <c r="N7297" s="8">
        <f t="shared" si="341"/>
        <v>-0.10549820486841112</v>
      </c>
    </row>
    <row r="7298" spans="1:14" x14ac:dyDescent="0.35">
      <c r="A7298" s="4">
        <v>1</v>
      </c>
      <c r="B7298" s="4">
        <f t="shared" ref="B7298:B7361" si="342">((A7298-E$3)/E$4)^3</f>
        <v>-0.3718571701143138</v>
      </c>
      <c r="G7298" s="4">
        <v>0</v>
      </c>
      <c r="H7298" s="4">
        <f t="shared" ref="H7298:H7361" si="343">((G7298-K$3)/K$4)^3</f>
        <v>0</v>
      </c>
      <c r="M7298" s="6">
        <v>0.63400000000000001</v>
      </c>
      <c r="N7298" s="8">
        <f t="shared" ref="N7298:N7361" si="344">((M7298-Q$3)/Q$4)^3</f>
        <v>5.711705726987564E-3</v>
      </c>
    </row>
    <row r="7299" spans="1:14" x14ac:dyDescent="0.35">
      <c r="A7299" s="4">
        <v>8</v>
      </c>
      <c r="B7299" s="4">
        <f t="shared" si="342"/>
        <v>0.16908744968147643</v>
      </c>
      <c r="G7299" s="4">
        <v>51</v>
      </c>
      <c r="H7299" s="4">
        <f t="shared" si="343"/>
        <v>5.1877203309062425</v>
      </c>
      <c r="M7299" s="6">
        <v>0.66900000000000004</v>
      </c>
      <c r="N7299" s="8">
        <f t="shared" si="344"/>
        <v>7.3399380404107067E-2</v>
      </c>
    </row>
    <row r="7300" spans="1:14" x14ac:dyDescent="0.35">
      <c r="A7300" s="4">
        <v>1</v>
      </c>
      <c r="B7300" s="4">
        <f t="shared" si="342"/>
        <v>-0.3718571701143138</v>
      </c>
      <c r="G7300" s="4">
        <v>59</v>
      </c>
      <c r="H7300" s="4">
        <f t="shared" si="343"/>
        <v>8.0319697087937048</v>
      </c>
      <c r="M7300" s="6">
        <v>0.45600000000000002</v>
      </c>
      <c r="N7300" s="8">
        <f t="shared" si="344"/>
        <v>-1.1297938354678785</v>
      </c>
    </row>
    <row r="7301" spans="1:14" x14ac:dyDescent="0.35">
      <c r="A7301" s="4">
        <v>8</v>
      </c>
      <c r="B7301" s="4">
        <f t="shared" si="342"/>
        <v>0.16908744968147643</v>
      </c>
      <c r="G7301" s="4">
        <v>0</v>
      </c>
      <c r="H7301" s="4">
        <f t="shared" si="343"/>
        <v>0</v>
      </c>
      <c r="M7301" s="6">
        <v>0.71199999999999997</v>
      </c>
      <c r="N7301" s="8">
        <f t="shared" si="344"/>
        <v>0.36319848211559191</v>
      </c>
    </row>
    <row r="7302" spans="1:14" x14ac:dyDescent="0.35">
      <c r="A7302" s="4">
        <v>4</v>
      </c>
      <c r="B7302" s="4">
        <f t="shared" si="342"/>
        <v>-5.2615367038240336E-3</v>
      </c>
      <c r="G7302" s="4">
        <v>0</v>
      </c>
      <c r="H7302" s="4">
        <f t="shared" si="343"/>
        <v>0</v>
      </c>
      <c r="M7302" s="6">
        <v>0.52200000000000002</v>
      </c>
      <c r="N7302" s="8">
        <f t="shared" si="344"/>
        <v>-0.20439590008890546</v>
      </c>
    </row>
    <row r="7303" spans="1:14" x14ac:dyDescent="0.35">
      <c r="A7303" s="4">
        <v>6</v>
      </c>
      <c r="B7303" s="4">
        <f t="shared" si="342"/>
        <v>6.8073778701327808E-3</v>
      </c>
      <c r="G7303" s="4">
        <v>0</v>
      </c>
      <c r="H7303" s="4">
        <f t="shared" si="343"/>
        <v>0</v>
      </c>
      <c r="M7303" s="6">
        <v>0.71</v>
      </c>
      <c r="N7303" s="8">
        <f t="shared" si="344"/>
        <v>0.34265956092112793</v>
      </c>
    </row>
    <row r="7304" spans="1:14" x14ac:dyDescent="0.35">
      <c r="A7304" s="4">
        <v>10</v>
      </c>
      <c r="B7304" s="4">
        <f t="shared" si="342"/>
        <v>0.76964184735633479</v>
      </c>
      <c r="G7304" s="4">
        <v>0</v>
      </c>
      <c r="H7304" s="4">
        <f t="shared" si="343"/>
        <v>0</v>
      </c>
      <c r="M7304" s="6">
        <v>0.57799999999999996</v>
      </c>
      <c r="N7304" s="8">
        <f t="shared" si="344"/>
        <v>-8.6342584993366611E-3</v>
      </c>
    </row>
    <row r="7305" spans="1:14" x14ac:dyDescent="0.35">
      <c r="A7305" s="4">
        <v>10</v>
      </c>
      <c r="B7305" s="4">
        <f t="shared" si="342"/>
        <v>0.76964184735633479</v>
      </c>
      <c r="G7305" s="4">
        <v>74</v>
      </c>
      <c r="H7305" s="4">
        <f t="shared" si="343"/>
        <v>15.847515536039316</v>
      </c>
      <c r="M7305" s="6">
        <v>0.57799999999999996</v>
      </c>
      <c r="N7305" s="8">
        <f t="shared" si="344"/>
        <v>-8.6342584993366611E-3</v>
      </c>
    </row>
    <row r="7306" spans="1:14" x14ac:dyDescent="0.35">
      <c r="A7306" s="4">
        <v>1</v>
      </c>
      <c r="B7306" s="4">
        <f t="shared" si="342"/>
        <v>-0.3718571701143138</v>
      </c>
      <c r="G7306" s="4">
        <v>0</v>
      </c>
      <c r="H7306" s="4">
        <f t="shared" si="343"/>
        <v>0</v>
      </c>
      <c r="M7306" s="6">
        <v>0.67500000000000004</v>
      </c>
      <c r="N7306" s="8">
        <f t="shared" si="344"/>
        <v>9.7226492139929011E-2</v>
      </c>
    </row>
    <row r="7307" spans="1:14" x14ac:dyDescent="0.35">
      <c r="A7307" s="4">
        <v>12</v>
      </c>
      <c r="B7307" s="4">
        <f t="shared" si="342"/>
        <v>2.0965337395208357</v>
      </c>
      <c r="G7307" s="4">
        <v>0</v>
      </c>
      <c r="H7307" s="4">
        <f t="shared" si="343"/>
        <v>0</v>
      </c>
      <c r="M7307" s="6">
        <v>0.65</v>
      </c>
      <c r="N7307" s="8">
        <f t="shared" si="344"/>
        <v>2.3997791812388321E-2</v>
      </c>
    </row>
    <row r="7308" spans="1:14" x14ac:dyDescent="0.35">
      <c r="A7308" s="4">
        <v>17</v>
      </c>
      <c r="B7308" s="4">
        <f t="shared" si="342"/>
        <v>10.481904552433241</v>
      </c>
      <c r="G7308" s="4">
        <v>0</v>
      </c>
      <c r="H7308" s="4">
        <f t="shared" si="343"/>
        <v>0</v>
      </c>
      <c r="M7308" s="6">
        <v>0.23899999999999999</v>
      </c>
      <c r="N7308" s="8">
        <f t="shared" si="344"/>
        <v>-16.177973567794549</v>
      </c>
    </row>
    <row r="7309" spans="1:14" x14ac:dyDescent="0.35">
      <c r="A7309" s="4">
        <v>3</v>
      </c>
      <c r="B7309" s="4">
        <f t="shared" si="342"/>
        <v>-4.4986550222447359E-2</v>
      </c>
      <c r="G7309" s="4">
        <v>0</v>
      </c>
      <c r="H7309" s="4">
        <f t="shared" si="343"/>
        <v>0</v>
      </c>
      <c r="M7309" s="6">
        <v>0.49</v>
      </c>
      <c r="N7309" s="8">
        <f t="shared" si="344"/>
        <v>-0.52835996863041379</v>
      </c>
    </row>
    <row r="7310" spans="1:14" x14ac:dyDescent="0.35">
      <c r="A7310" s="4">
        <v>3</v>
      </c>
      <c r="B7310" s="4">
        <f t="shared" si="342"/>
        <v>-4.4986550222447359E-2</v>
      </c>
      <c r="G7310" s="4">
        <v>56</v>
      </c>
      <c r="H7310" s="4">
        <f t="shared" si="343"/>
        <v>6.8679971778006275</v>
      </c>
      <c r="M7310" s="6">
        <v>0.57899999999999996</v>
      </c>
      <c r="N7310" s="8">
        <f t="shared" si="344"/>
        <v>-7.7972803672016278E-3</v>
      </c>
    </row>
    <row r="7311" spans="1:14" x14ac:dyDescent="0.35">
      <c r="A7311" s="4">
        <v>6</v>
      </c>
      <c r="B7311" s="4">
        <f t="shared" si="342"/>
        <v>6.8073778701327808E-3</v>
      </c>
      <c r="G7311" s="4">
        <v>36</v>
      </c>
      <c r="H7311" s="4">
        <f t="shared" si="343"/>
        <v>1.8246246146562157</v>
      </c>
      <c r="M7311" s="6">
        <v>0.36699999999999999</v>
      </c>
      <c r="N7311" s="8">
        <f t="shared" si="344"/>
        <v>-4.505635578507535</v>
      </c>
    </row>
    <row r="7312" spans="1:14" x14ac:dyDescent="0.35">
      <c r="A7312" s="4">
        <v>2</v>
      </c>
      <c r="B7312" s="4">
        <f t="shared" si="342"/>
        <v>-0.15518246266652197</v>
      </c>
      <c r="G7312" s="4">
        <v>73</v>
      </c>
      <c r="H7312" s="4">
        <f t="shared" si="343"/>
        <v>15.213691566351965</v>
      </c>
      <c r="M7312" s="6">
        <v>0.55500000000000005</v>
      </c>
      <c r="N7312" s="8">
        <f t="shared" si="344"/>
        <v>-4.7763831823089818E-2</v>
      </c>
    </row>
    <row r="7313" spans="1:14" x14ac:dyDescent="0.35">
      <c r="A7313" s="4">
        <v>2</v>
      </c>
      <c r="B7313" s="4">
        <f t="shared" si="342"/>
        <v>-0.15518246266652197</v>
      </c>
      <c r="G7313" s="4">
        <v>0</v>
      </c>
      <c r="H7313" s="4">
        <f t="shared" si="343"/>
        <v>0</v>
      </c>
      <c r="M7313" s="6">
        <v>0.55000000000000004</v>
      </c>
      <c r="N7313" s="8">
        <f t="shared" si="344"/>
        <v>-6.2620136932312914E-2</v>
      </c>
    </row>
    <row r="7314" spans="1:14" x14ac:dyDescent="0.35">
      <c r="A7314" s="4">
        <v>7</v>
      </c>
      <c r="B7314" s="4">
        <f t="shared" si="342"/>
        <v>5.1167071081998236E-2</v>
      </c>
      <c r="G7314" s="4">
        <v>65</v>
      </c>
      <c r="H7314" s="4">
        <f t="shared" si="343"/>
        <v>10.740044898833231</v>
      </c>
      <c r="M7314" s="6">
        <v>0.69199999999999995</v>
      </c>
      <c r="N7314" s="8">
        <f t="shared" si="344"/>
        <v>0.19147163611711915</v>
      </c>
    </row>
    <row r="7315" spans="1:14" x14ac:dyDescent="0.35">
      <c r="A7315" s="4">
        <v>6</v>
      </c>
      <c r="B7315" s="4">
        <f t="shared" si="342"/>
        <v>6.8073778701327808E-3</v>
      </c>
      <c r="G7315" s="4">
        <v>54</v>
      </c>
      <c r="H7315" s="4">
        <f t="shared" si="343"/>
        <v>6.158108074464729</v>
      </c>
      <c r="M7315" s="6">
        <v>0.76300000000000001</v>
      </c>
      <c r="N7315" s="8">
        <f t="shared" si="344"/>
        <v>1.2015212144174969</v>
      </c>
    </row>
    <row r="7316" spans="1:14" x14ac:dyDescent="0.35">
      <c r="A7316" s="4">
        <v>1</v>
      </c>
      <c r="B7316" s="4">
        <f t="shared" si="342"/>
        <v>-0.3718571701143138</v>
      </c>
      <c r="G7316" s="4">
        <v>58</v>
      </c>
      <c r="H7316" s="4">
        <f t="shared" si="343"/>
        <v>7.6304474840278536</v>
      </c>
      <c r="M7316" s="6">
        <v>0.78700000000000003</v>
      </c>
      <c r="N7316" s="8">
        <f t="shared" si="344"/>
        <v>1.8501686202364631</v>
      </c>
    </row>
    <row r="7317" spans="1:14" x14ac:dyDescent="0.35">
      <c r="A7317" s="4">
        <v>3</v>
      </c>
      <c r="B7317" s="4">
        <f t="shared" si="342"/>
        <v>-4.4986550222447359E-2</v>
      </c>
      <c r="G7317" s="4">
        <v>62</v>
      </c>
      <c r="H7317" s="4">
        <f t="shared" si="343"/>
        <v>9.3205404484264971</v>
      </c>
      <c r="M7317" s="6">
        <v>0.59699999999999998</v>
      </c>
      <c r="N7317" s="8">
        <f t="shared" si="344"/>
        <v>-4.201563715793461E-4</v>
      </c>
    </row>
    <row r="7318" spans="1:14" x14ac:dyDescent="0.35">
      <c r="A7318" s="4">
        <v>4</v>
      </c>
      <c r="B7318" s="4">
        <f t="shared" si="342"/>
        <v>-5.2615367038240336E-3</v>
      </c>
      <c r="G7318" s="4">
        <v>0</v>
      </c>
      <c r="H7318" s="4">
        <f t="shared" si="343"/>
        <v>0</v>
      </c>
      <c r="M7318" s="6">
        <v>0.44400000000000001</v>
      </c>
      <c r="N7318" s="8">
        <f t="shared" si="344"/>
        <v>-1.4192105905474366</v>
      </c>
    </row>
    <row r="7319" spans="1:14" x14ac:dyDescent="0.35">
      <c r="A7319" s="4">
        <v>4</v>
      </c>
      <c r="B7319" s="4">
        <f t="shared" si="342"/>
        <v>-5.2615367038240336E-3</v>
      </c>
      <c r="G7319" s="4">
        <v>0</v>
      </c>
      <c r="H7319" s="4">
        <f t="shared" si="343"/>
        <v>0</v>
      </c>
      <c r="M7319" s="6">
        <v>0.44400000000000001</v>
      </c>
      <c r="N7319" s="8">
        <f t="shared" si="344"/>
        <v>-1.4192105905474366</v>
      </c>
    </row>
    <row r="7320" spans="1:14" x14ac:dyDescent="0.35">
      <c r="A7320" s="4">
        <v>4</v>
      </c>
      <c r="B7320" s="4">
        <f t="shared" si="342"/>
        <v>-5.2615367038240336E-3</v>
      </c>
      <c r="G7320" s="4">
        <v>51</v>
      </c>
      <c r="H7320" s="4">
        <f t="shared" si="343"/>
        <v>5.1877203309062425</v>
      </c>
      <c r="M7320" s="6">
        <v>0.439</v>
      </c>
      <c r="N7320" s="8">
        <f t="shared" si="344"/>
        <v>-1.5530769507924198</v>
      </c>
    </row>
    <row r="7321" spans="1:14" x14ac:dyDescent="0.35">
      <c r="A7321" s="4">
        <v>8</v>
      </c>
      <c r="B7321" s="4">
        <f t="shared" si="342"/>
        <v>0.16908744968147643</v>
      </c>
      <c r="G7321" s="4">
        <v>46</v>
      </c>
      <c r="H7321" s="4">
        <f t="shared" si="343"/>
        <v>3.8066199736835009</v>
      </c>
      <c r="M7321" s="6">
        <v>0.70099999999999996</v>
      </c>
      <c r="N7321" s="8">
        <f t="shared" si="344"/>
        <v>0.25977863528014927</v>
      </c>
    </row>
    <row r="7322" spans="1:14" x14ac:dyDescent="0.35">
      <c r="A7322" s="4">
        <v>1</v>
      </c>
      <c r="B7322" s="4">
        <f t="shared" si="342"/>
        <v>-0.3718571701143138</v>
      </c>
      <c r="G7322" s="4">
        <v>45</v>
      </c>
      <c r="H7322" s="4">
        <f t="shared" si="343"/>
        <v>3.5637199505004213</v>
      </c>
      <c r="M7322" s="6">
        <v>0.64400000000000002</v>
      </c>
      <c r="N7322" s="8">
        <f t="shared" si="344"/>
        <v>1.5125728162088608E-2</v>
      </c>
    </row>
    <row r="7323" spans="1:14" x14ac:dyDescent="0.35">
      <c r="A7323" s="4">
        <v>4</v>
      </c>
      <c r="B7323" s="4">
        <f t="shared" si="342"/>
        <v>-5.2615367038240336E-3</v>
      </c>
      <c r="G7323" s="4">
        <v>58</v>
      </c>
      <c r="H7323" s="4">
        <f t="shared" si="343"/>
        <v>7.6304474840278536</v>
      </c>
      <c r="M7323" s="6">
        <v>0.64600000000000002</v>
      </c>
      <c r="N7323" s="8">
        <f t="shared" si="344"/>
        <v>1.7783515192495259E-2</v>
      </c>
    </row>
    <row r="7324" spans="1:14" x14ac:dyDescent="0.35">
      <c r="A7324" s="4">
        <v>1</v>
      </c>
      <c r="B7324" s="4">
        <f t="shared" si="342"/>
        <v>-0.3718571701143138</v>
      </c>
      <c r="G7324" s="4">
        <v>40</v>
      </c>
      <c r="H7324" s="4">
        <f t="shared" si="343"/>
        <v>2.5029144233967302</v>
      </c>
      <c r="M7324" s="6">
        <v>0.745</v>
      </c>
      <c r="N7324" s="8">
        <f t="shared" si="344"/>
        <v>0.82981348288243606</v>
      </c>
    </row>
    <row r="7325" spans="1:14" x14ac:dyDescent="0.35">
      <c r="A7325" s="4">
        <v>2</v>
      </c>
      <c r="B7325" s="4">
        <f t="shared" si="342"/>
        <v>-0.15518246266652197</v>
      </c>
      <c r="G7325" s="4">
        <v>50</v>
      </c>
      <c r="H7325" s="4">
        <f t="shared" si="343"/>
        <v>4.8885047331967373</v>
      </c>
      <c r="M7325" s="6">
        <v>0.76200000000000001</v>
      </c>
      <c r="N7325" s="8">
        <f t="shared" si="344"/>
        <v>1.1784267318041539</v>
      </c>
    </row>
    <row r="7326" spans="1:14" x14ac:dyDescent="0.35">
      <c r="A7326" s="4">
        <v>4</v>
      </c>
      <c r="B7326" s="4">
        <f t="shared" si="342"/>
        <v>-5.2615367038240336E-3</v>
      </c>
      <c r="G7326" s="4">
        <v>0</v>
      </c>
      <c r="H7326" s="4">
        <f t="shared" si="343"/>
        <v>0</v>
      </c>
      <c r="M7326" s="6">
        <v>0.64300000000000002</v>
      </c>
      <c r="N7326" s="8">
        <f t="shared" si="344"/>
        <v>1.3902406528412025E-2</v>
      </c>
    </row>
    <row r="7327" spans="1:14" x14ac:dyDescent="0.35">
      <c r="A7327" s="4">
        <v>2</v>
      </c>
      <c r="B7327" s="4">
        <f t="shared" si="342"/>
        <v>-0.15518246266652197</v>
      </c>
      <c r="G7327" s="4">
        <v>0</v>
      </c>
      <c r="H7327" s="4">
        <f t="shared" si="343"/>
        <v>0</v>
      </c>
      <c r="M7327" s="6">
        <v>0.75800000000000001</v>
      </c>
      <c r="N7327" s="8">
        <f t="shared" si="344"/>
        <v>1.0890079266803685</v>
      </c>
    </row>
    <row r="7328" spans="1:14" x14ac:dyDescent="0.35">
      <c r="A7328" s="4">
        <v>5</v>
      </c>
      <c r="B7328" s="4">
        <f t="shared" si="342"/>
        <v>4.7396761401866345E-7</v>
      </c>
      <c r="G7328" s="4">
        <v>0</v>
      </c>
      <c r="H7328" s="4">
        <f t="shared" si="343"/>
        <v>0</v>
      </c>
      <c r="M7328" s="6">
        <v>0.78100000000000003</v>
      </c>
      <c r="N7328" s="8">
        <f t="shared" si="344"/>
        <v>1.670357271790089</v>
      </c>
    </row>
    <row r="7329" spans="1:14" x14ac:dyDescent="0.35">
      <c r="A7329" s="4">
        <v>2</v>
      </c>
      <c r="B7329" s="4">
        <f t="shared" si="342"/>
        <v>-0.15518246266652197</v>
      </c>
      <c r="G7329" s="4">
        <v>65</v>
      </c>
      <c r="H7329" s="4">
        <f t="shared" si="343"/>
        <v>10.740044898833231</v>
      </c>
      <c r="M7329" s="6">
        <v>0.66200000000000003</v>
      </c>
      <c r="N7329" s="8">
        <f t="shared" si="344"/>
        <v>5.0943722285945334E-2</v>
      </c>
    </row>
    <row r="7330" spans="1:14" x14ac:dyDescent="0.35">
      <c r="A7330" s="4">
        <v>3</v>
      </c>
      <c r="B7330" s="4">
        <f t="shared" si="342"/>
        <v>-4.4986550222447359E-2</v>
      </c>
      <c r="G7330" s="4">
        <v>0</v>
      </c>
      <c r="H7330" s="4">
        <f t="shared" si="343"/>
        <v>0</v>
      </c>
      <c r="M7330" s="6">
        <v>0.65300000000000002</v>
      </c>
      <c r="N7330" s="8">
        <f t="shared" si="344"/>
        <v>2.9505757461726966E-2</v>
      </c>
    </row>
    <row r="7331" spans="1:14" x14ac:dyDescent="0.35">
      <c r="A7331" s="4">
        <v>1</v>
      </c>
      <c r="B7331" s="4">
        <f t="shared" si="342"/>
        <v>-0.3718571701143138</v>
      </c>
      <c r="G7331" s="4">
        <v>0</v>
      </c>
      <c r="H7331" s="4">
        <f t="shared" si="343"/>
        <v>0</v>
      </c>
      <c r="M7331" s="6">
        <v>0.623</v>
      </c>
      <c r="N7331" s="8">
        <f t="shared" si="344"/>
        <v>1.1037056238393007E-3</v>
      </c>
    </row>
    <row r="7332" spans="1:14" x14ac:dyDescent="0.35">
      <c r="A7332" s="4">
        <v>7</v>
      </c>
      <c r="B7332" s="4">
        <f t="shared" si="342"/>
        <v>5.1167071081998236E-2</v>
      </c>
      <c r="G7332" s="4">
        <v>52</v>
      </c>
      <c r="H7332" s="4">
        <f t="shared" si="343"/>
        <v>5.498902988202615</v>
      </c>
      <c r="M7332" s="6">
        <v>0.82499999999999996</v>
      </c>
      <c r="N7332" s="8">
        <f t="shared" si="344"/>
        <v>3.2956134371334542</v>
      </c>
    </row>
    <row r="7333" spans="1:14" x14ac:dyDescent="0.35">
      <c r="A7333" s="4">
        <v>6</v>
      </c>
      <c r="B7333" s="4">
        <f t="shared" si="342"/>
        <v>6.8073778701327808E-3</v>
      </c>
      <c r="G7333" s="4">
        <v>50</v>
      </c>
      <c r="H7333" s="4">
        <f t="shared" si="343"/>
        <v>4.8885047331967373</v>
      </c>
      <c r="M7333" s="6">
        <v>0.53800000000000003</v>
      </c>
      <c r="N7333" s="8">
        <f t="shared" si="344"/>
        <v>-0.11015699616838032</v>
      </c>
    </row>
    <row r="7334" spans="1:14" x14ac:dyDescent="0.35">
      <c r="A7334" s="4">
        <v>3</v>
      </c>
      <c r="B7334" s="4">
        <f t="shared" si="342"/>
        <v>-4.4986550222447359E-2</v>
      </c>
      <c r="G7334" s="4">
        <v>68</v>
      </c>
      <c r="H7334" s="4">
        <f t="shared" si="343"/>
        <v>12.296818562148129</v>
      </c>
      <c r="M7334" s="6">
        <v>0.629</v>
      </c>
      <c r="N7334" s="8">
        <f t="shared" si="344"/>
        <v>3.0157258429129911E-3</v>
      </c>
    </row>
    <row r="7335" spans="1:14" x14ac:dyDescent="0.35">
      <c r="A7335" s="4">
        <v>2</v>
      </c>
      <c r="B7335" s="4">
        <f t="shared" si="342"/>
        <v>-0.15518246266652197</v>
      </c>
      <c r="G7335" s="4">
        <v>83</v>
      </c>
      <c r="H7335" s="4">
        <f t="shared" si="343"/>
        <v>22.361467647042904</v>
      </c>
      <c r="M7335" s="6">
        <v>0.71099999999999997</v>
      </c>
      <c r="N7335" s="8">
        <f t="shared" si="344"/>
        <v>0.35282939338301084</v>
      </c>
    </row>
    <row r="7336" spans="1:14" x14ac:dyDescent="0.35">
      <c r="A7336" s="4">
        <v>1</v>
      </c>
      <c r="B7336" s="4">
        <f t="shared" si="342"/>
        <v>-0.3718571701143138</v>
      </c>
      <c r="G7336" s="4">
        <v>74</v>
      </c>
      <c r="H7336" s="4">
        <f t="shared" si="343"/>
        <v>15.847515536039316</v>
      </c>
      <c r="M7336" s="6">
        <v>0.56100000000000005</v>
      </c>
      <c r="N7336" s="8">
        <f t="shared" si="344"/>
        <v>-3.3291273143609565E-2</v>
      </c>
    </row>
    <row r="7337" spans="1:14" x14ac:dyDescent="0.35">
      <c r="A7337" s="4">
        <v>5</v>
      </c>
      <c r="B7337" s="4">
        <f t="shared" si="342"/>
        <v>4.7396761401866345E-7</v>
      </c>
      <c r="G7337" s="4">
        <v>78</v>
      </c>
      <c r="H7337" s="4">
        <f t="shared" si="343"/>
        <v>18.558797585183829</v>
      </c>
      <c r="M7337" s="6">
        <v>0.69199999999999995</v>
      </c>
      <c r="N7337" s="8">
        <f t="shared" si="344"/>
        <v>0.19147163611711915</v>
      </c>
    </row>
    <row r="7338" spans="1:14" x14ac:dyDescent="0.35">
      <c r="A7338" s="4">
        <v>8</v>
      </c>
      <c r="B7338" s="4">
        <f t="shared" si="342"/>
        <v>0.16908744968147643</v>
      </c>
      <c r="G7338" s="4">
        <v>74</v>
      </c>
      <c r="H7338" s="4">
        <f t="shared" si="343"/>
        <v>15.847515536039316</v>
      </c>
      <c r="M7338" s="6">
        <v>0.53300000000000003</v>
      </c>
      <c r="N7338" s="8">
        <f t="shared" si="344"/>
        <v>-0.13551723112396996</v>
      </c>
    </row>
    <row r="7339" spans="1:14" x14ac:dyDescent="0.35">
      <c r="A7339" s="4">
        <v>1</v>
      </c>
      <c r="B7339" s="4">
        <f t="shared" si="342"/>
        <v>-0.3718571701143138</v>
      </c>
      <c r="G7339" s="4">
        <v>66</v>
      </c>
      <c r="H7339" s="4">
        <f t="shared" si="343"/>
        <v>11.243404454201036</v>
      </c>
      <c r="M7339" s="6">
        <v>0.624</v>
      </c>
      <c r="N7339" s="8">
        <f t="shared" si="344"/>
        <v>1.338245973621058E-3</v>
      </c>
    </row>
    <row r="7340" spans="1:14" x14ac:dyDescent="0.35">
      <c r="A7340" s="4">
        <v>12</v>
      </c>
      <c r="B7340" s="4">
        <f t="shared" si="342"/>
        <v>2.0965337395208357</v>
      </c>
      <c r="G7340" s="4">
        <v>39</v>
      </c>
      <c r="H7340" s="4">
        <f t="shared" si="343"/>
        <v>2.3198496981479786</v>
      </c>
      <c r="M7340" s="6">
        <v>0.49399999999999999</v>
      </c>
      <c r="N7340" s="8">
        <f t="shared" si="344"/>
        <v>-0.47639751335191949</v>
      </c>
    </row>
    <row r="7341" spans="1:14" x14ac:dyDescent="0.35">
      <c r="A7341" s="4">
        <v>14</v>
      </c>
      <c r="B7341" s="4">
        <f t="shared" si="342"/>
        <v>4.4378262948011065</v>
      </c>
      <c r="G7341" s="4">
        <v>40</v>
      </c>
      <c r="H7341" s="4">
        <f t="shared" si="343"/>
        <v>2.5029144233967302</v>
      </c>
      <c r="M7341" s="6">
        <v>0.57099999999999995</v>
      </c>
      <c r="N7341" s="8">
        <f t="shared" si="344"/>
        <v>-1.6221143271613919E-2</v>
      </c>
    </row>
    <row r="7342" spans="1:14" x14ac:dyDescent="0.35">
      <c r="A7342" s="4">
        <v>6</v>
      </c>
      <c r="B7342" s="4">
        <f t="shared" si="342"/>
        <v>6.8073778701327808E-3</v>
      </c>
      <c r="G7342" s="4">
        <v>26</v>
      </c>
      <c r="H7342" s="4">
        <f t="shared" si="343"/>
        <v>0.68736287352532688</v>
      </c>
      <c r="M7342" s="6">
        <v>0.69899999999999995</v>
      </c>
      <c r="N7342" s="8">
        <f t="shared" si="344"/>
        <v>0.24338944388637893</v>
      </c>
    </row>
    <row r="7343" spans="1:14" x14ac:dyDescent="0.35">
      <c r="A7343" s="4">
        <v>2</v>
      </c>
      <c r="B7343" s="4">
        <f t="shared" si="342"/>
        <v>-0.15518246266652197</v>
      </c>
      <c r="G7343" s="4">
        <v>56</v>
      </c>
      <c r="H7343" s="4">
        <f t="shared" si="343"/>
        <v>6.8679971778006275</v>
      </c>
      <c r="M7343" s="6">
        <v>0.54900000000000004</v>
      </c>
      <c r="N7343" s="8">
        <f t="shared" si="344"/>
        <v>-6.5919596134517061E-2</v>
      </c>
    </row>
    <row r="7344" spans="1:14" x14ac:dyDescent="0.35">
      <c r="A7344" s="4">
        <v>3</v>
      </c>
      <c r="B7344" s="4">
        <f t="shared" si="342"/>
        <v>-4.4986550222447359E-2</v>
      </c>
      <c r="G7344" s="4">
        <v>58</v>
      </c>
      <c r="H7344" s="4">
        <f t="shared" si="343"/>
        <v>7.6304474840278536</v>
      </c>
      <c r="M7344" s="6">
        <v>0.439</v>
      </c>
      <c r="N7344" s="8">
        <f t="shared" si="344"/>
        <v>-1.5530769507924198</v>
      </c>
    </row>
    <row r="7345" spans="1:14" x14ac:dyDescent="0.35">
      <c r="A7345" s="4">
        <v>1</v>
      </c>
      <c r="B7345" s="4">
        <f t="shared" si="342"/>
        <v>-0.3718571701143138</v>
      </c>
      <c r="G7345" s="4">
        <v>60</v>
      </c>
      <c r="H7345" s="4">
        <f t="shared" si="343"/>
        <v>8.4473361789639636</v>
      </c>
      <c r="M7345" s="6">
        <v>0.372</v>
      </c>
      <c r="N7345" s="8">
        <f t="shared" si="344"/>
        <v>-4.23089636124599</v>
      </c>
    </row>
    <row r="7346" spans="1:14" x14ac:dyDescent="0.35">
      <c r="A7346" s="4">
        <v>1</v>
      </c>
      <c r="B7346" s="4">
        <f t="shared" si="342"/>
        <v>-0.3718571701143138</v>
      </c>
      <c r="G7346" s="4">
        <v>72</v>
      </c>
      <c r="H7346" s="4">
        <f t="shared" si="343"/>
        <v>14.596996917249726</v>
      </c>
      <c r="M7346" s="6">
        <v>0.63800000000000001</v>
      </c>
      <c r="N7346" s="8">
        <f t="shared" si="344"/>
        <v>8.7641921654881896E-3</v>
      </c>
    </row>
    <row r="7347" spans="1:14" x14ac:dyDescent="0.35">
      <c r="A7347" s="4">
        <v>1</v>
      </c>
      <c r="B7347" s="4">
        <f t="shared" si="342"/>
        <v>-0.3718571701143138</v>
      </c>
      <c r="G7347" s="4">
        <v>73</v>
      </c>
      <c r="H7347" s="4">
        <f t="shared" si="343"/>
        <v>15.213691566351965</v>
      </c>
      <c r="M7347" s="6">
        <v>0.67500000000000004</v>
      </c>
      <c r="N7347" s="8">
        <f t="shared" si="344"/>
        <v>9.7226492139929011E-2</v>
      </c>
    </row>
    <row r="7348" spans="1:14" x14ac:dyDescent="0.35">
      <c r="A7348" s="4">
        <v>9</v>
      </c>
      <c r="B7348" s="4">
        <f t="shared" si="342"/>
        <v>0.39657640974683322</v>
      </c>
      <c r="G7348" s="4">
        <v>54</v>
      </c>
      <c r="H7348" s="4">
        <f t="shared" si="343"/>
        <v>6.158108074464729</v>
      </c>
      <c r="M7348" s="6">
        <v>0.68500000000000005</v>
      </c>
      <c r="N7348" s="8">
        <f t="shared" si="344"/>
        <v>0.14751764600879086</v>
      </c>
    </row>
    <row r="7349" spans="1:14" x14ac:dyDescent="0.35">
      <c r="A7349" s="4">
        <v>3</v>
      </c>
      <c r="B7349" s="4">
        <f t="shared" si="342"/>
        <v>-4.4986550222447359E-2</v>
      </c>
      <c r="G7349" s="4">
        <v>39</v>
      </c>
      <c r="H7349" s="4">
        <f t="shared" si="343"/>
        <v>2.3198496981479786</v>
      </c>
      <c r="M7349" s="6">
        <v>0.83499999999999996</v>
      </c>
      <c r="N7349" s="8">
        <f t="shared" si="344"/>
        <v>3.7723752632335774</v>
      </c>
    </row>
    <row r="7350" spans="1:14" x14ac:dyDescent="0.35">
      <c r="A7350" s="4">
        <v>1</v>
      </c>
      <c r="B7350" s="4">
        <f t="shared" si="342"/>
        <v>-0.3718571701143138</v>
      </c>
      <c r="G7350" s="4">
        <v>35</v>
      </c>
      <c r="H7350" s="4">
        <f t="shared" si="343"/>
        <v>1.6767571234864804</v>
      </c>
      <c r="M7350" s="6">
        <v>0.41099999999999998</v>
      </c>
      <c r="N7350" s="8">
        <f t="shared" si="344"/>
        <v>-2.4604435515340231</v>
      </c>
    </row>
    <row r="7351" spans="1:14" x14ac:dyDescent="0.35">
      <c r="A7351" s="4">
        <v>1</v>
      </c>
      <c r="B7351" s="4">
        <f t="shared" si="342"/>
        <v>-0.3718571701143138</v>
      </c>
      <c r="G7351" s="4">
        <v>56</v>
      </c>
      <c r="H7351" s="4">
        <f t="shared" si="343"/>
        <v>6.8679971778006275</v>
      </c>
      <c r="M7351" s="6">
        <v>0.39100000000000001</v>
      </c>
      <c r="N7351" s="8">
        <f t="shared" si="344"/>
        <v>-3.2888151771246057</v>
      </c>
    </row>
    <row r="7352" spans="1:14" x14ac:dyDescent="0.35">
      <c r="A7352" s="4">
        <v>1</v>
      </c>
      <c r="B7352" s="4">
        <f t="shared" si="342"/>
        <v>-0.3718571701143138</v>
      </c>
      <c r="G7352" s="4">
        <v>59</v>
      </c>
      <c r="H7352" s="4">
        <f t="shared" si="343"/>
        <v>8.0319697087937048</v>
      </c>
      <c r="M7352" s="6">
        <v>0.66600000000000004</v>
      </c>
      <c r="N7352" s="8">
        <f t="shared" si="344"/>
        <v>6.3105799367401308E-2</v>
      </c>
    </row>
    <row r="7353" spans="1:14" x14ac:dyDescent="0.35">
      <c r="A7353" s="4">
        <v>8</v>
      </c>
      <c r="B7353" s="4">
        <f t="shared" si="342"/>
        <v>0.16908744968147643</v>
      </c>
      <c r="G7353" s="4">
        <v>25</v>
      </c>
      <c r="H7353" s="4">
        <f t="shared" si="343"/>
        <v>0.61106309164959216</v>
      </c>
      <c r="M7353" s="6">
        <v>0.57299999999999995</v>
      </c>
      <c r="N7353" s="8">
        <f t="shared" si="344"/>
        <v>-1.3725552468630475E-2</v>
      </c>
    </row>
    <row r="7354" spans="1:14" x14ac:dyDescent="0.35">
      <c r="A7354" s="4">
        <v>3</v>
      </c>
      <c r="B7354" s="4">
        <f t="shared" si="342"/>
        <v>-4.4986550222447359E-2</v>
      </c>
      <c r="G7354" s="4">
        <v>60</v>
      </c>
      <c r="H7354" s="4">
        <f t="shared" si="343"/>
        <v>8.4473361789639636</v>
      </c>
      <c r="M7354" s="6">
        <v>0.32600000000000001</v>
      </c>
      <c r="N7354" s="8">
        <f t="shared" si="344"/>
        <v>-7.2195641066019229</v>
      </c>
    </row>
    <row r="7355" spans="1:14" x14ac:dyDescent="0.35">
      <c r="A7355" s="4">
        <v>1</v>
      </c>
      <c r="B7355" s="4">
        <f t="shared" si="342"/>
        <v>-0.3718571701143138</v>
      </c>
      <c r="G7355" s="4">
        <v>66</v>
      </c>
      <c r="H7355" s="4">
        <f t="shared" si="343"/>
        <v>11.243404454201036</v>
      </c>
      <c r="M7355" s="6">
        <v>0.71399999999999997</v>
      </c>
      <c r="N7355" s="8">
        <f t="shared" si="344"/>
        <v>0.38454216089383025</v>
      </c>
    </row>
    <row r="7356" spans="1:14" x14ac:dyDescent="0.35">
      <c r="A7356" s="4">
        <v>15</v>
      </c>
      <c r="B7356" s="4">
        <f t="shared" si="342"/>
        <v>6.0788925613053229</v>
      </c>
      <c r="G7356" s="4">
        <v>41</v>
      </c>
      <c r="H7356" s="4">
        <f t="shared" si="343"/>
        <v>2.6953650777332196</v>
      </c>
      <c r="M7356" s="6">
        <v>0.20899999999999999</v>
      </c>
      <c r="N7356" s="8">
        <f t="shared" si="344"/>
        <v>-20.454249090294013</v>
      </c>
    </row>
    <row r="7357" spans="1:14" x14ac:dyDescent="0.35">
      <c r="A7357" s="4">
        <v>13</v>
      </c>
      <c r="B7357" s="4">
        <f t="shared" si="342"/>
        <v>3.1223759862323677</v>
      </c>
      <c r="G7357" s="4">
        <v>21</v>
      </c>
      <c r="H7357" s="4">
        <f t="shared" si="343"/>
        <v>0.36217953867307984</v>
      </c>
      <c r="M7357" s="6">
        <v>0.63100000000000001</v>
      </c>
      <c r="N7357" s="8">
        <f t="shared" si="344"/>
        <v>3.9583659180524458E-3</v>
      </c>
    </row>
    <row r="7358" spans="1:14" x14ac:dyDescent="0.35">
      <c r="A7358" s="4">
        <v>15</v>
      </c>
      <c r="B7358" s="4">
        <f t="shared" si="342"/>
        <v>6.0788925613053229</v>
      </c>
      <c r="G7358" s="4">
        <v>0</v>
      </c>
      <c r="H7358" s="4">
        <f t="shared" si="343"/>
        <v>0</v>
      </c>
      <c r="M7358" s="6">
        <v>0.20899999999999999</v>
      </c>
      <c r="N7358" s="8">
        <f t="shared" si="344"/>
        <v>-20.454249090294013</v>
      </c>
    </row>
    <row r="7359" spans="1:14" x14ac:dyDescent="0.35">
      <c r="A7359" s="4">
        <v>1</v>
      </c>
      <c r="B7359" s="4">
        <f t="shared" si="342"/>
        <v>-0.3718571701143138</v>
      </c>
      <c r="G7359" s="4">
        <v>78</v>
      </c>
      <c r="H7359" s="4">
        <f t="shared" si="343"/>
        <v>18.558797585183829</v>
      </c>
      <c r="M7359" s="6">
        <v>0.79900000000000004</v>
      </c>
      <c r="N7359" s="8">
        <f t="shared" si="344"/>
        <v>2.2475956414302658</v>
      </c>
    </row>
    <row r="7360" spans="1:14" x14ac:dyDescent="0.35">
      <c r="A7360" s="4">
        <v>7</v>
      </c>
      <c r="B7360" s="4">
        <f t="shared" si="342"/>
        <v>5.1167071081998236E-2</v>
      </c>
      <c r="G7360" s="4">
        <v>54</v>
      </c>
      <c r="H7360" s="4">
        <f t="shared" si="343"/>
        <v>6.158108074464729</v>
      </c>
      <c r="M7360" s="6">
        <v>0.78900000000000003</v>
      </c>
      <c r="N7360" s="8">
        <f t="shared" si="344"/>
        <v>1.9128545066973117</v>
      </c>
    </row>
    <row r="7361" spans="1:14" x14ac:dyDescent="0.35">
      <c r="A7361" s="4">
        <v>10</v>
      </c>
      <c r="B7361" s="4">
        <f t="shared" si="342"/>
        <v>0.76964184735633479</v>
      </c>
      <c r="G7361" s="4">
        <v>66</v>
      </c>
      <c r="H7361" s="4">
        <f t="shared" si="343"/>
        <v>11.243404454201036</v>
      </c>
      <c r="M7361" s="6">
        <v>0.437</v>
      </c>
      <c r="N7361" s="8">
        <f t="shared" si="344"/>
        <v>-1.6088958395856836</v>
      </c>
    </row>
    <row r="7362" spans="1:14" x14ac:dyDescent="0.35">
      <c r="A7362" s="4">
        <v>3</v>
      </c>
      <c r="B7362" s="4">
        <f t="shared" ref="B7362:B7425" si="345">((A7362-E$3)/E$4)^3</f>
        <v>-4.4986550222447359E-2</v>
      </c>
      <c r="G7362" s="4">
        <v>47</v>
      </c>
      <c r="H7362" s="4">
        <f t="shared" ref="H7362:H7425" si="346">((G7362-K$3)/K$4)^3</f>
        <v>4.0603138153174791</v>
      </c>
      <c r="M7362" s="6">
        <v>0.81499999999999995</v>
      </c>
      <c r="N7362" s="8">
        <f t="shared" ref="N7362:N7425" si="347">((M7362-Q$3)/Q$4)^3</f>
        <v>2.8608148658985391</v>
      </c>
    </row>
    <row r="7363" spans="1:14" x14ac:dyDescent="0.35">
      <c r="A7363" s="4">
        <v>3</v>
      </c>
      <c r="B7363" s="4">
        <f t="shared" si="345"/>
        <v>-4.4986550222447359E-2</v>
      </c>
      <c r="G7363" s="4">
        <v>55</v>
      </c>
      <c r="H7363" s="4">
        <f t="shared" si="346"/>
        <v>6.5065997998848584</v>
      </c>
      <c r="M7363" s="6">
        <v>0.78300000000000003</v>
      </c>
      <c r="N7363" s="8">
        <f t="shared" si="347"/>
        <v>1.728935467784813</v>
      </c>
    </row>
    <row r="7364" spans="1:14" x14ac:dyDescent="0.35">
      <c r="A7364" s="4">
        <v>1</v>
      </c>
      <c r="B7364" s="4">
        <f t="shared" si="345"/>
        <v>-0.3718571701143138</v>
      </c>
      <c r="G7364" s="4">
        <v>72</v>
      </c>
      <c r="H7364" s="4">
        <f t="shared" si="346"/>
        <v>14.596996917249726</v>
      </c>
      <c r="M7364" s="6">
        <v>0.52600000000000002</v>
      </c>
      <c r="N7364" s="8">
        <f t="shared" si="347"/>
        <v>-0.17715896853250476</v>
      </c>
    </row>
    <row r="7365" spans="1:14" x14ac:dyDescent="0.35">
      <c r="A7365" s="4">
        <v>1</v>
      </c>
      <c r="B7365" s="4">
        <f t="shared" si="345"/>
        <v>-0.3718571701143138</v>
      </c>
      <c r="G7365" s="4">
        <v>0</v>
      </c>
      <c r="H7365" s="4">
        <f t="shared" si="346"/>
        <v>0</v>
      </c>
      <c r="M7365" s="6">
        <v>0.38900000000000001</v>
      </c>
      <c r="N7365" s="8">
        <f t="shared" si="347"/>
        <v>-3.3806227309221963</v>
      </c>
    </row>
    <row r="7366" spans="1:14" x14ac:dyDescent="0.35">
      <c r="A7366" s="4">
        <v>6</v>
      </c>
      <c r="B7366" s="4">
        <f t="shared" si="345"/>
        <v>6.8073778701327808E-3</v>
      </c>
      <c r="G7366" s="4">
        <v>0</v>
      </c>
      <c r="H7366" s="4">
        <f t="shared" si="346"/>
        <v>0</v>
      </c>
      <c r="M7366" s="6">
        <v>0.65200000000000002</v>
      </c>
      <c r="N7366" s="8">
        <f t="shared" si="347"/>
        <v>2.7585211405798064E-2</v>
      </c>
    </row>
    <row r="7367" spans="1:14" x14ac:dyDescent="0.35">
      <c r="A7367" s="4">
        <v>2</v>
      </c>
      <c r="B7367" s="4">
        <f t="shared" si="345"/>
        <v>-0.15518246266652197</v>
      </c>
      <c r="G7367" s="4">
        <v>50</v>
      </c>
      <c r="H7367" s="4">
        <f t="shared" si="346"/>
        <v>4.8885047331967373</v>
      </c>
      <c r="M7367" s="6">
        <v>0.46500000000000002</v>
      </c>
      <c r="N7367" s="8">
        <f t="shared" si="347"/>
        <v>-0.94066771750928568</v>
      </c>
    </row>
    <row r="7368" spans="1:14" x14ac:dyDescent="0.35">
      <c r="A7368" s="4">
        <v>1</v>
      </c>
      <c r="B7368" s="4">
        <f t="shared" si="345"/>
        <v>-0.3718571701143138</v>
      </c>
      <c r="G7368" s="4">
        <v>35</v>
      </c>
      <c r="H7368" s="4">
        <f t="shared" si="346"/>
        <v>1.6767571234864804</v>
      </c>
      <c r="M7368" s="6">
        <v>0.72299999999999998</v>
      </c>
      <c r="N7368" s="8">
        <f t="shared" si="347"/>
        <v>0.49096224586020615</v>
      </c>
    </row>
    <row r="7369" spans="1:14" x14ac:dyDescent="0.35">
      <c r="A7369" s="4">
        <v>1</v>
      </c>
      <c r="B7369" s="4">
        <f t="shared" si="345"/>
        <v>-0.3718571701143138</v>
      </c>
      <c r="G7369" s="4">
        <v>0</v>
      </c>
      <c r="H7369" s="4">
        <f t="shared" si="346"/>
        <v>0</v>
      </c>
      <c r="M7369" s="6">
        <v>0.72699999999999998</v>
      </c>
      <c r="N7369" s="8">
        <f t="shared" si="347"/>
        <v>0.54396009075485408</v>
      </c>
    </row>
    <row r="7370" spans="1:14" x14ac:dyDescent="0.35">
      <c r="A7370" s="4">
        <v>4</v>
      </c>
      <c r="B7370" s="4">
        <f t="shared" si="345"/>
        <v>-5.2615367038240336E-3</v>
      </c>
      <c r="G7370" s="4">
        <v>27</v>
      </c>
      <c r="H7370" s="4">
        <f t="shared" si="346"/>
        <v>0.76976350930809112</v>
      </c>
      <c r="M7370" s="6">
        <v>0.63900000000000001</v>
      </c>
      <c r="N7370" s="8">
        <f t="shared" si="347"/>
        <v>9.667826281495772E-3</v>
      </c>
    </row>
    <row r="7371" spans="1:14" x14ac:dyDescent="0.35">
      <c r="A7371" s="4">
        <v>3</v>
      </c>
      <c r="B7371" s="4">
        <f t="shared" si="345"/>
        <v>-4.4986550222447359E-2</v>
      </c>
      <c r="G7371" s="4">
        <v>38</v>
      </c>
      <c r="H7371" s="4">
        <f t="shared" si="346"/>
        <v>2.1459362537597708</v>
      </c>
      <c r="M7371" s="6">
        <v>0.71799999999999997</v>
      </c>
      <c r="N7371" s="8">
        <f t="shared" si="347"/>
        <v>0.42970565120947624</v>
      </c>
    </row>
    <row r="7372" spans="1:14" x14ac:dyDescent="0.35">
      <c r="A7372" s="4">
        <v>3</v>
      </c>
      <c r="B7372" s="4">
        <f t="shared" si="345"/>
        <v>-4.4986550222447359E-2</v>
      </c>
      <c r="G7372" s="4">
        <v>31</v>
      </c>
      <c r="H7372" s="4">
        <f t="shared" si="346"/>
        <v>1.1650675560533121</v>
      </c>
      <c r="M7372" s="6">
        <v>0.623</v>
      </c>
      <c r="N7372" s="8">
        <f t="shared" si="347"/>
        <v>1.1037056238393007E-3</v>
      </c>
    </row>
    <row r="7373" spans="1:14" x14ac:dyDescent="0.35">
      <c r="A7373" s="4">
        <v>10</v>
      </c>
      <c r="B7373" s="4">
        <f t="shared" si="345"/>
        <v>0.76964184735633479</v>
      </c>
      <c r="G7373" s="4">
        <v>0</v>
      </c>
      <c r="H7373" s="4">
        <f t="shared" si="346"/>
        <v>0</v>
      </c>
      <c r="M7373" s="6">
        <v>0.19600000000000001</v>
      </c>
      <c r="N7373" s="8">
        <f t="shared" si="347"/>
        <v>-22.519782810879263</v>
      </c>
    </row>
    <row r="7374" spans="1:14" x14ac:dyDescent="0.35">
      <c r="A7374" s="4">
        <v>2</v>
      </c>
      <c r="B7374" s="4">
        <f t="shared" si="345"/>
        <v>-0.15518246266652197</v>
      </c>
      <c r="G7374" s="4">
        <v>0</v>
      </c>
      <c r="H7374" s="4">
        <f t="shared" si="346"/>
        <v>0</v>
      </c>
      <c r="M7374" s="6">
        <v>0.71599999999999997</v>
      </c>
      <c r="N7374" s="8">
        <f t="shared" si="347"/>
        <v>0.40670606225780453</v>
      </c>
    </row>
    <row r="7375" spans="1:14" x14ac:dyDescent="0.35">
      <c r="A7375" s="4">
        <v>1</v>
      </c>
      <c r="B7375" s="4">
        <f t="shared" si="345"/>
        <v>-0.3718571701143138</v>
      </c>
      <c r="G7375" s="4">
        <v>2</v>
      </c>
      <c r="H7375" s="4">
        <f t="shared" si="346"/>
        <v>3.1286430292459127E-4</v>
      </c>
      <c r="M7375" s="6">
        <v>0.72099999999999997</v>
      </c>
      <c r="N7375" s="8">
        <f t="shared" si="347"/>
        <v>0.46580577855570798</v>
      </c>
    </row>
    <row r="7376" spans="1:14" x14ac:dyDescent="0.35">
      <c r="A7376" s="4">
        <v>14</v>
      </c>
      <c r="B7376" s="4">
        <f t="shared" si="345"/>
        <v>4.4378262948011065</v>
      </c>
      <c r="G7376" s="4">
        <v>7</v>
      </c>
      <c r="H7376" s="4">
        <f t="shared" si="346"/>
        <v>1.3414056987891851E-2</v>
      </c>
      <c r="M7376" s="6">
        <v>0.79700000000000004</v>
      </c>
      <c r="N7376" s="8">
        <f t="shared" si="347"/>
        <v>2.1777543041533085</v>
      </c>
    </row>
    <row r="7377" spans="1:14" x14ac:dyDescent="0.35">
      <c r="A7377" s="4">
        <v>4</v>
      </c>
      <c r="B7377" s="4">
        <f t="shared" si="345"/>
        <v>-5.2615367038240336E-3</v>
      </c>
      <c r="G7377" s="4">
        <v>0</v>
      </c>
      <c r="H7377" s="4">
        <f t="shared" si="346"/>
        <v>0</v>
      </c>
      <c r="M7377" s="6">
        <v>0.63300000000000001</v>
      </c>
      <c r="N7377" s="8">
        <f t="shared" si="347"/>
        <v>5.0794309975187892E-3</v>
      </c>
    </row>
    <row r="7378" spans="1:14" x14ac:dyDescent="0.35">
      <c r="A7378" s="4">
        <v>11</v>
      </c>
      <c r="B7378" s="4">
        <f t="shared" si="345"/>
        <v>1.3242916585882474</v>
      </c>
      <c r="G7378" s="4">
        <v>22</v>
      </c>
      <c r="H7378" s="4">
        <f t="shared" si="346"/>
        <v>0.41642238719263086</v>
      </c>
      <c r="M7378" s="6">
        <v>0.76700000000000002</v>
      </c>
      <c r="N7378" s="8">
        <f t="shared" si="347"/>
        <v>1.2969162639578131</v>
      </c>
    </row>
    <row r="7379" spans="1:14" x14ac:dyDescent="0.35">
      <c r="A7379" s="4">
        <v>17</v>
      </c>
      <c r="B7379" s="4">
        <f t="shared" si="345"/>
        <v>10.481904552433241</v>
      </c>
      <c r="G7379" s="4">
        <v>35</v>
      </c>
      <c r="H7379" s="4">
        <f t="shared" si="346"/>
        <v>1.6767571234864804</v>
      </c>
      <c r="M7379" s="6">
        <v>0.34599999999999997</v>
      </c>
      <c r="N7379" s="8">
        <f t="shared" si="347"/>
        <v>-5.789501617490366</v>
      </c>
    </row>
    <row r="7380" spans="1:14" x14ac:dyDescent="0.35">
      <c r="A7380" s="4">
        <v>2</v>
      </c>
      <c r="B7380" s="4">
        <f t="shared" si="345"/>
        <v>-0.15518246266652197</v>
      </c>
      <c r="G7380" s="4">
        <v>0</v>
      </c>
      <c r="H7380" s="4">
        <f t="shared" si="346"/>
        <v>0</v>
      </c>
      <c r="M7380" s="6">
        <v>0.61399999999999999</v>
      </c>
      <c r="N7380" s="8">
        <f t="shared" si="347"/>
        <v>7.222365678113557E-5</v>
      </c>
    </row>
    <row r="7381" spans="1:14" x14ac:dyDescent="0.35">
      <c r="A7381" s="4">
        <v>9</v>
      </c>
      <c r="B7381" s="4">
        <f t="shared" si="345"/>
        <v>0.39657640974683322</v>
      </c>
      <c r="G7381" s="4">
        <v>59</v>
      </c>
      <c r="H7381" s="4">
        <f t="shared" si="346"/>
        <v>8.0319697087937048</v>
      </c>
      <c r="M7381" s="6">
        <v>0.28000000000000003</v>
      </c>
      <c r="N7381" s="8">
        <f t="shared" si="347"/>
        <v>-11.361445395421237</v>
      </c>
    </row>
    <row r="7382" spans="1:14" x14ac:dyDescent="0.35">
      <c r="A7382" s="4">
        <v>3</v>
      </c>
      <c r="B7382" s="4">
        <f t="shared" si="345"/>
        <v>-4.4986550222447359E-2</v>
      </c>
      <c r="G7382" s="4">
        <v>57</v>
      </c>
      <c r="H7382" s="4">
        <f t="shared" si="346"/>
        <v>7.2425348564392262</v>
      </c>
      <c r="M7382" s="6">
        <v>0.81200000000000006</v>
      </c>
      <c r="N7382" s="8">
        <f t="shared" si="347"/>
        <v>2.7382691270026251</v>
      </c>
    </row>
    <row r="7383" spans="1:14" x14ac:dyDescent="0.35">
      <c r="A7383" s="4">
        <v>1</v>
      </c>
      <c r="B7383" s="4">
        <f t="shared" si="345"/>
        <v>-0.3718571701143138</v>
      </c>
      <c r="G7383" s="4">
        <v>80</v>
      </c>
      <c r="H7383" s="4">
        <f t="shared" si="346"/>
        <v>20.023315387173842</v>
      </c>
      <c r="M7383" s="6">
        <v>0.88700000000000001</v>
      </c>
      <c r="N7383" s="8">
        <f t="shared" si="347"/>
        <v>7.0027731768679535</v>
      </c>
    </row>
    <row r="7384" spans="1:14" x14ac:dyDescent="0.35">
      <c r="A7384" s="4">
        <v>2</v>
      </c>
      <c r="B7384" s="4">
        <f t="shared" si="345"/>
        <v>-0.15518246266652197</v>
      </c>
      <c r="G7384" s="4">
        <v>67</v>
      </c>
      <c r="H7384" s="4">
        <f t="shared" si="346"/>
        <v>11.762250792563604</v>
      </c>
      <c r="M7384" s="6">
        <v>0.68899999999999995</v>
      </c>
      <c r="N7384" s="8">
        <f t="shared" si="347"/>
        <v>0.17169771294364591</v>
      </c>
    </row>
    <row r="7385" spans="1:14" x14ac:dyDescent="0.35">
      <c r="A7385" s="4">
        <v>4</v>
      </c>
      <c r="B7385" s="4">
        <f t="shared" si="345"/>
        <v>-5.2615367038240336E-3</v>
      </c>
      <c r="G7385" s="4">
        <v>62</v>
      </c>
      <c r="H7385" s="4">
        <f t="shared" si="346"/>
        <v>9.3205404484264971</v>
      </c>
      <c r="M7385" s="6">
        <v>0.55100000000000005</v>
      </c>
      <c r="N7385" s="8">
        <f t="shared" si="347"/>
        <v>-5.9432654623888873E-2</v>
      </c>
    </row>
    <row r="7386" spans="1:14" x14ac:dyDescent="0.35">
      <c r="A7386" s="4">
        <v>3</v>
      </c>
      <c r="B7386" s="4">
        <f t="shared" si="345"/>
        <v>-4.4986550222447359E-2</v>
      </c>
      <c r="G7386" s="4">
        <v>34</v>
      </c>
      <c r="H7386" s="4">
        <f t="shared" si="346"/>
        <v>1.5371023202685161</v>
      </c>
      <c r="M7386" s="6">
        <v>0.58599999999999997</v>
      </c>
      <c r="N7386" s="8">
        <f t="shared" si="347"/>
        <v>-3.3958337552593538E-3</v>
      </c>
    </row>
    <row r="7387" spans="1:14" x14ac:dyDescent="0.35">
      <c r="A7387" s="4">
        <v>1</v>
      </c>
      <c r="B7387" s="4">
        <f t="shared" si="345"/>
        <v>-0.3718571701143138</v>
      </c>
      <c r="G7387" s="4">
        <v>35</v>
      </c>
      <c r="H7387" s="4">
        <f t="shared" si="346"/>
        <v>1.6767571234864804</v>
      </c>
      <c r="M7387" s="6">
        <v>0.63</v>
      </c>
      <c r="N7387" s="8">
        <f t="shared" si="347"/>
        <v>3.4657093175644617E-3</v>
      </c>
    </row>
    <row r="7388" spans="1:14" x14ac:dyDescent="0.35">
      <c r="A7388" s="4">
        <v>3</v>
      </c>
      <c r="B7388" s="4">
        <f t="shared" si="345"/>
        <v>-4.4986550222447359E-2</v>
      </c>
      <c r="G7388" s="4">
        <v>78</v>
      </c>
      <c r="H7388" s="4">
        <f t="shared" si="346"/>
        <v>18.558797585183829</v>
      </c>
      <c r="M7388" s="6">
        <v>0.316</v>
      </c>
      <c r="N7388" s="8">
        <f t="shared" si="347"/>
        <v>-8.0153783308411057</v>
      </c>
    </row>
    <row r="7389" spans="1:14" x14ac:dyDescent="0.35">
      <c r="A7389" s="4">
        <v>4</v>
      </c>
      <c r="B7389" s="4">
        <f t="shared" si="345"/>
        <v>-5.2615367038240336E-3</v>
      </c>
      <c r="G7389" s="4">
        <v>53</v>
      </c>
      <c r="H7389" s="4">
        <f t="shared" si="346"/>
        <v>5.8222873533130457</v>
      </c>
      <c r="M7389" s="6">
        <v>0.79300000000000004</v>
      </c>
      <c r="N7389" s="8">
        <f t="shared" si="347"/>
        <v>2.042442225098867</v>
      </c>
    </row>
    <row r="7390" spans="1:14" x14ac:dyDescent="0.35">
      <c r="A7390" s="4">
        <v>13</v>
      </c>
      <c r="B7390" s="4">
        <f t="shared" si="345"/>
        <v>3.1223759862323677</v>
      </c>
      <c r="G7390" s="4">
        <v>54</v>
      </c>
      <c r="H7390" s="4">
        <f t="shared" si="346"/>
        <v>6.158108074464729</v>
      </c>
      <c r="M7390" s="6">
        <v>0.59299999999999997</v>
      </c>
      <c r="N7390" s="8">
        <f t="shared" si="347"/>
        <v>-1.0712220059962694E-3</v>
      </c>
    </row>
    <row r="7391" spans="1:14" x14ac:dyDescent="0.35">
      <c r="A7391" s="4">
        <v>7</v>
      </c>
      <c r="B7391" s="4">
        <f t="shared" si="345"/>
        <v>5.1167071081998236E-2</v>
      </c>
      <c r="G7391" s="4">
        <v>34</v>
      </c>
      <c r="H7391" s="4">
        <f t="shared" si="346"/>
        <v>1.5371023202685161</v>
      </c>
      <c r="M7391" s="6">
        <v>0.56000000000000005</v>
      </c>
      <c r="N7391" s="8">
        <f t="shared" si="347"/>
        <v>-3.5465308402718811E-2</v>
      </c>
    </row>
    <row r="7392" spans="1:14" x14ac:dyDescent="0.35">
      <c r="A7392" s="4">
        <v>3</v>
      </c>
      <c r="B7392" s="4">
        <f t="shared" si="345"/>
        <v>-4.4986550222447359E-2</v>
      </c>
      <c r="G7392" s="4">
        <v>43</v>
      </c>
      <c r="H7392" s="4">
        <f t="shared" si="346"/>
        <v>3.1093627665781836</v>
      </c>
      <c r="M7392" s="6">
        <v>0.46400000000000002</v>
      </c>
      <c r="N7392" s="8">
        <f t="shared" si="347"/>
        <v>-0.96055078545403516</v>
      </c>
    </row>
    <row r="7393" spans="1:14" x14ac:dyDescent="0.35">
      <c r="A7393" s="4">
        <v>6</v>
      </c>
      <c r="B7393" s="4">
        <f t="shared" si="345"/>
        <v>6.8073778701327808E-3</v>
      </c>
      <c r="G7393" s="4">
        <v>33</v>
      </c>
      <c r="H7393" s="4">
        <f t="shared" si="346"/>
        <v>1.4054255567751295</v>
      </c>
      <c r="M7393" s="6">
        <v>0.63700000000000001</v>
      </c>
      <c r="N7393" s="8">
        <f t="shared" si="347"/>
        <v>7.9186961772787882E-3</v>
      </c>
    </row>
    <row r="7394" spans="1:14" x14ac:dyDescent="0.35">
      <c r="A7394" s="4">
        <v>1</v>
      </c>
      <c r="B7394" s="4">
        <f t="shared" si="345"/>
        <v>-0.3718571701143138</v>
      </c>
      <c r="G7394" s="4">
        <v>72</v>
      </c>
      <c r="H7394" s="4">
        <f t="shared" si="346"/>
        <v>14.596996917249726</v>
      </c>
      <c r="M7394" s="6">
        <v>0.63400000000000001</v>
      </c>
      <c r="N7394" s="8">
        <f t="shared" si="347"/>
        <v>5.711705726987564E-3</v>
      </c>
    </row>
    <row r="7395" spans="1:14" x14ac:dyDescent="0.35">
      <c r="A7395" s="4">
        <v>1</v>
      </c>
      <c r="B7395" s="4">
        <f t="shared" si="345"/>
        <v>-0.3718571701143138</v>
      </c>
      <c r="G7395" s="4">
        <v>61</v>
      </c>
      <c r="H7395" s="4">
        <f t="shared" si="346"/>
        <v>8.8767815427658281</v>
      </c>
      <c r="M7395" s="6">
        <v>0.64</v>
      </c>
      <c r="N7395" s="8">
        <f t="shared" si="347"/>
        <v>1.0631531650546736E-2</v>
      </c>
    </row>
    <row r="7396" spans="1:14" x14ac:dyDescent="0.35">
      <c r="A7396" s="4">
        <v>1</v>
      </c>
      <c r="B7396" s="4">
        <f t="shared" si="345"/>
        <v>-0.3718571701143138</v>
      </c>
      <c r="G7396" s="4">
        <v>76</v>
      </c>
      <c r="H7396" s="4">
        <f t="shared" si="346"/>
        <v>17.167490030078167</v>
      </c>
      <c r="M7396" s="6">
        <v>0.753</v>
      </c>
      <c r="N7396" s="8">
        <f t="shared" si="347"/>
        <v>0.98374746787381828</v>
      </c>
    </row>
    <row r="7397" spans="1:14" x14ac:dyDescent="0.35">
      <c r="A7397" s="4">
        <v>6</v>
      </c>
      <c r="B7397" s="4">
        <f t="shared" si="345"/>
        <v>6.8073778701327808E-3</v>
      </c>
      <c r="G7397" s="4">
        <v>58</v>
      </c>
      <c r="H7397" s="4">
        <f t="shared" si="346"/>
        <v>7.6304474840278536</v>
      </c>
      <c r="M7397" s="6">
        <v>0.63700000000000001</v>
      </c>
      <c r="N7397" s="8">
        <f t="shared" si="347"/>
        <v>7.9186961772787882E-3</v>
      </c>
    </row>
    <row r="7398" spans="1:14" x14ac:dyDescent="0.35">
      <c r="A7398" s="4">
        <v>15</v>
      </c>
      <c r="B7398" s="4">
        <f t="shared" si="345"/>
        <v>6.0788925613053229</v>
      </c>
      <c r="G7398" s="4">
        <v>40</v>
      </c>
      <c r="H7398" s="4">
        <f t="shared" si="346"/>
        <v>2.5029144233967302</v>
      </c>
      <c r="M7398" s="6">
        <v>0.53900000000000003</v>
      </c>
      <c r="N7398" s="8">
        <f t="shared" si="347"/>
        <v>-0.10549820486841112</v>
      </c>
    </row>
    <row r="7399" spans="1:14" x14ac:dyDescent="0.35">
      <c r="A7399" s="4">
        <v>1</v>
      </c>
      <c r="B7399" s="4">
        <f t="shared" si="345"/>
        <v>-0.3718571701143138</v>
      </c>
      <c r="G7399" s="4">
        <v>56</v>
      </c>
      <c r="H7399" s="4">
        <f t="shared" si="346"/>
        <v>6.8679971778006275</v>
      </c>
      <c r="M7399" s="6">
        <v>0.51600000000000001</v>
      </c>
      <c r="N7399" s="8">
        <f t="shared" si="347"/>
        <v>-0.25027309194778913</v>
      </c>
    </row>
    <row r="7400" spans="1:14" x14ac:dyDescent="0.35">
      <c r="A7400" s="4">
        <v>2</v>
      </c>
      <c r="B7400" s="4">
        <f t="shared" si="345"/>
        <v>-0.15518246266652197</v>
      </c>
      <c r="G7400" s="4">
        <v>61</v>
      </c>
      <c r="H7400" s="4">
        <f t="shared" si="346"/>
        <v>8.8767815427658281</v>
      </c>
      <c r="M7400" s="6">
        <v>0.68799999999999994</v>
      </c>
      <c r="N7400" s="8">
        <f t="shared" si="347"/>
        <v>0.16542243775008927</v>
      </c>
    </row>
    <row r="7401" spans="1:14" x14ac:dyDescent="0.35">
      <c r="A7401" s="4">
        <v>7</v>
      </c>
      <c r="B7401" s="4">
        <f t="shared" si="345"/>
        <v>5.1167071081998236E-2</v>
      </c>
      <c r="G7401" s="4">
        <v>0</v>
      </c>
      <c r="H7401" s="4">
        <f t="shared" si="346"/>
        <v>0</v>
      </c>
      <c r="M7401" s="6">
        <v>0.53800000000000003</v>
      </c>
      <c r="N7401" s="8">
        <f t="shared" si="347"/>
        <v>-0.11015699616838032</v>
      </c>
    </row>
    <row r="7402" spans="1:14" x14ac:dyDescent="0.35">
      <c r="A7402" s="4">
        <v>6</v>
      </c>
      <c r="B7402" s="4">
        <f t="shared" si="345"/>
        <v>6.8073778701327808E-3</v>
      </c>
      <c r="G7402" s="4">
        <v>73</v>
      </c>
      <c r="H7402" s="4">
        <f t="shared" si="346"/>
        <v>15.213691566351965</v>
      </c>
      <c r="M7402" s="6">
        <v>0.38100000000000001</v>
      </c>
      <c r="N7402" s="8">
        <f t="shared" si="347"/>
        <v>-3.7649359984625224</v>
      </c>
    </row>
    <row r="7403" spans="1:14" x14ac:dyDescent="0.35">
      <c r="A7403" s="4">
        <v>2</v>
      </c>
      <c r="B7403" s="4">
        <f t="shared" si="345"/>
        <v>-0.15518246266652197</v>
      </c>
      <c r="G7403" s="4">
        <v>69</v>
      </c>
      <c r="H7403" s="4">
        <f t="shared" si="346"/>
        <v>12.847342411181817</v>
      </c>
      <c r="M7403" s="6">
        <v>0.54700000000000004</v>
      </c>
      <c r="N7403" s="8">
        <f t="shared" si="347"/>
        <v>-7.2862177721246577E-2</v>
      </c>
    </row>
    <row r="7404" spans="1:14" x14ac:dyDescent="0.35">
      <c r="A7404" s="4">
        <v>7</v>
      </c>
      <c r="B7404" s="4">
        <f t="shared" si="345"/>
        <v>5.1167071081998236E-2</v>
      </c>
      <c r="G7404" s="4">
        <v>71</v>
      </c>
      <c r="H7404" s="4">
        <f t="shared" si="346"/>
        <v>13.997196940505422</v>
      </c>
      <c r="M7404" s="6">
        <v>0.48799999999999999</v>
      </c>
      <c r="N7404" s="8">
        <f t="shared" si="347"/>
        <v>-0.5557012502196359</v>
      </c>
    </row>
    <row r="7405" spans="1:14" x14ac:dyDescent="0.35">
      <c r="A7405" s="4">
        <v>2</v>
      </c>
      <c r="B7405" s="4">
        <f t="shared" si="345"/>
        <v>-0.15518246266652197</v>
      </c>
      <c r="G7405" s="4">
        <v>69</v>
      </c>
      <c r="H7405" s="4">
        <f t="shared" si="346"/>
        <v>12.847342411181817</v>
      </c>
      <c r="M7405" s="6">
        <v>0.877</v>
      </c>
      <c r="N7405" s="8">
        <f t="shared" si="347"/>
        <v>6.2766404465160042</v>
      </c>
    </row>
    <row r="7406" spans="1:14" x14ac:dyDescent="0.35">
      <c r="A7406" s="4">
        <v>3</v>
      </c>
      <c r="B7406" s="4">
        <f t="shared" si="345"/>
        <v>-4.4986550222447359E-2</v>
      </c>
      <c r="G7406" s="4">
        <v>40</v>
      </c>
      <c r="H7406" s="4">
        <f t="shared" si="346"/>
        <v>2.5029144233967302</v>
      </c>
      <c r="M7406" s="6">
        <v>0.51100000000000001</v>
      </c>
      <c r="N7406" s="8">
        <f t="shared" si="347"/>
        <v>-0.29337320153200047</v>
      </c>
    </row>
    <row r="7407" spans="1:14" x14ac:dyDescent="0.35">
      <c r="A7407" s="4">
        <v>12</v>
      </c>
      <c r="B7407" s="4">
        <f t="shared" si="345"/>
        <v>2.0965337395208357</v>
      </c>
      <c r="G7407" s="4">
        <v>62</v>
      </c>
      <c r="H7407" s="4">
        <f t="shared" si="346"/>
        <v>9.3205404484264971</v>
      </c>
      <c r="M7407" s="6">
        <v>0.58899999999999997</v>
      </c>
      <c r="N7407" s="8">
        <f t="shared" si="347"/>
        <v>-2.1839277721920868E-3</v>
      </c>
    </row>
    <row r="7408" spans="1:14" x14ac:dyDescent="0.35">
      <c r="A7408" s="4">
        <v>5</v>
      </c>
      <c r="B7408" s="4">
        <f t="shared" si="345"/>
        <v>4.7396761401866345E-7</v>
      </c>
      <c r="G7408" s="4">
        <v>35</v>
      </c>
      <c r="H7408" s="4">
        <f t="shared" si="346"/>
        <v>1.6767571234864804</v>
      </c>
      <c r="M7408" s="6">
        <v>0.59</v>
      </c>
      <c r="N7408" s="8">
        <f t="shared" si="347"/>
        <v>-1.8557066299306332E-3</v>
      </c>
    </row>
    <row r="7409" spans="1:14" x14ac:dyDescent="0.35">
      <c r="A7409" s="4">
        <v>7</v>
      </c>
      <c r="B7409" s="4">
        <f t="shared" si="345"/>
        <v>5.1167071081998236E-2</v>
      </c>
      <c r="G7409" s="4">
        <v>58</v>
      </c>
      <c r="H7409" s="4">
        <f t="shared" si="346"/>
        <v>7.6304474840278536</v>
      </c>
      <c r="M7409" s="6">
        <v>0.56399999999999995</v>
      </c>
      <c r="N7409" s="8">
        <f t="shared" si="347"/>
        <v>-2.7305709961798218E-2</v>
      </c>
    </row>
    <row r="7410" spans="1:14" x14ac:dyDescent="0.35">
      <c r="A7410" s="4">
        <v>4</v>
      </c>
      <c r="B7410" s="4">
        <f t="shared" si="345"/>
        <v>-5.2615367038240336E-3</v>
      </c>
      <c r="G7410" s="4">
        <v>60</v>
      </c>
      <c r="H7410" s="4">
        <f t="shared" si="346"/>
        <v>8.4473361789639636</v>
      </c>
      <c r="M7410" s="6">
        <v>0.59</v>
      </c>
      <c r="N7410" s="8">
        <f t="shared" si="347"/>
        <v>-1.8557066299306332E-3</v>
      </c>
    </row>
    <row r="7411" spans="1:14" x14ac:dyDescent="0.35">
      <c r="A7411" s="4">
        <v>2</v>
      </c>
      <c r="B7411" s="4">
        <f t="shared" si="345"/>
        <v>-0.15518246266652197</v>
      </c>
      <c r="G7411" s="4">
        <v>59</v>
      </c>
      <c r="H7411" s="4">
        <f t="shared" si="346"/>
        <v>8.0319697087937048</v>
      </c>
      <c r="M7411" s="6">
        <v>0.52100000000000002</v>
      </c>
      <c r="N7411" s="8">
        <f t="shared" si="347"/>
        <v>-0.21161556116650754</v>
      </c>
    </row>
    <row r="7412" spans="1:14" x14ac:dyDescent="0.35">
      <c r="A7412" s="4">
        <v>6</v>
      </c>
      <c r="B7412" s="4">
        <f t="shared" si="345"/>
        <v>6.8073778701327808E-3</v>
      </c>
      <c r="G7412" s="4">
        <v>21</v>
      </c>
      <c r="H7412" s="4">
        <f t="shared" si="346"/>
        <v>0.36217953867307984</v>
      </c>
      <c r="M7412" s="6">
        <v>0.63500000000000001</v>
      </c>
      <c r="N7412" s="8">
        <f t="shared" si="347"/>
        <v>6.3943860832736824E-3</v>
      </c>
    </row>
    <row r="7413" spans="1:14" x14ac:dyDescent="0.35">
      <c r="A7413" s="4">
        <v>6</v>
      </c>
      <c r="B7413" s="4">
        <f t="shared" si="345"/>
        <v>6.8073778701327808E-3</v>
      </c>
      <c r="G7413" s="4">
        <v>34</v>
      </c>
      <c r="H7413" s="4">
        <f t="shared" si="346"/>
        <v>1.5371023202685161</v>
      </c>
      <c r="M7413" s="6">
        <v>0.66300000000000003</v>
      </c>
      <c r="N7413" s="8">
        <f t="shared" si="347"/>
        <v>5.3822609042671561E-2</v>
      </c>
    </row>
    <row r="7414" spans="1:14" x14ac:dyDescent="0.35">
      <c r="A7414" s="4">
        <v>2</v>
      </c>
      <c r="B7414" s="4">
        <f t="shared" si="345"/>
        <v>-0.15518246266652197</v>
      </c>
      <c r="G7414" s="4">
        <v>82</v>
      </c>
      <c r="H7414" s="4">
        <f t="shared" si="346"/>
        <v>21.562920621865757</v>
      </c>
      <c r="M7414" s="6">
        <v>0.64300000000000002</v>
      </c>
      <c r="N7414" s="8">
        <f t="shared" si="347"/>
        <v>1.3902406528412025E-2</v>
      </c>
    </row>
    <row r="7415" spans="1:14" x14ac:dyDescent="0.35">
      <c r="A7415" s="4">
        <v>2</v>
      </c>
      <c r="B7415" s="4">
        <f t="shared" si="345"/>
        <v>-0.15518246266652197</v>
      </c>
      <c r="G7415" s="4">
        <v>49</v>
      </c>
      <c r="H7415" s="4">
        <f t="shared" si="346"/>
        <v>4.6010215468469022</v>
      </c>
      <c r="M7415" s="6">
        <v>0.77100000000000002</v>
      </c>
      <c r="N7415" s="8">
        <f t="shared" si="347"/>
        <v>1.3972314940490098</v>
      </c>
    </row>
    <row r="7416" spans="1:14" x14ac:dyDescent="0.35">
      <c r="A7416" s="4">
        <v>1</v>
      </c>
      <c r="B7416" s="4">
        <f t="shared" si="345"/>
        <v>-0.3718571701143138</v>
      </c>
      <c r="G7416" s="4">
        <v>0</v>
      </c>
      <c r="H7416" s="4">
        <f t="shared" si="346"/>
        <v>0</v>
      </c>
      <c r="M7416" s="6">
        <v>0.44500000000000001</v>
      </c>
      <c r="N7416" s="8">
        <f t="shared" si="347"/>
        <v>-1.3933957155087373</v>
      </c>
    </row>
    <row r="7417" spans="1:14" x14ac:dyDescent="0.35">
      <c r="A7417" s="4">
        <v>6</v>
      </c>
      <c r="B7417" s="4">
        <f t="shared" si="345"/>
        <v>6.8073778701327808E-3</v>
      </c>
      <c r="G7417" s="4">
        <v>0</v>
      </c>
      <c r="H7417" s="4">
        <f t="shared" si="346"/>
        <v>0</v>
      </c>
      <c r="M7417" s="6">
        <v>0.27400000000000002</v>
      </c>
      <c r="N7417" s="8">
        <f t="shared" si="347"/>
        <v>-11.99656151116724</v>
      </c>
    </row>
    <row r="7418" spans="1:14" x14ac:dyDescent="0.35">
      <c r="A7418" s="4">
        <v>1</v>
      </c>
      <c r="B7418" s="4">
        <f t="shared" si="345"/>
        <v>-0.3718571701143138</v>
      </c>
      <c r="G7418" s="4">
        <v>0</v>
      </c>
      <c r="H7418" s="4">
        <f t="shared" si="346"/>
        <v>0</v>
      </c>
      <c r="M7418" s="6">
        <v>0.44500000000000001</v>
      </c>
      <c r="N7418" s="8">
        <f t="shared" si="347"/>
        <v>-1.3933957155087373</v>
      </c>
    </row>
    <row r="7419" spans="1:14" x14ac:dyDescent="0.35">
      <c r="A7419" s="4">
        <v>9</v>
      </c>
      <c r="B7419" s="4">
        <f t="shared" si="345"/>
        <v>0.39657640974683322</v>
      </c>
      <c r="G7419" s="4">
        <v>38</v>
      </c>
      <c r="H7419" s="4">
        <f t="shared" si="346"/>
        <v>2.1459362537597708</v>
      </c>
      <c r="M7419" s="6">
        <v>0.45400000000000001</v>
      </c>
      <c r="N7419" s="8">
        <f t="shared" si="347"/>
        <v>-1.1750028421347314</v>
      </c>
    </row>
    <row r="7420" spans="1:14" x14ac:dyDescent="0.35">
      <c r="A7420" s="4">
        <v>1</v>
      </c>
      <c r="B7420" s="4">
        <f t="shared" si="345"/>
        <v>-0.3718571701143138</v>
      </c>
      <c r="G7420" s="4">
        <v>62</v>
      </c>
      <c r="H7420" s="4">
        <f t="shared" si="346"/>
        <v>9.3205404484264971</v>
      </c>
      <c r="M7420" s="6">
        <v>0.625</v>
      </c>
      <c r="N7420" s="8">
        <f t="shared" si="347"/>
        <v>1.6038606977680811E-3</v>
      </c>
    </row>
    <row r="7421" spans="1:14" x14ac:dyDescent="0.35">
      <c r="A7421" s="4">
        <v>6</v>
      </c>
      <c r="B7421" s="4">
        <f t="shared" si="345"/>
        <v>6.8073778701327808E-3</v>
      </c>
      <c r="G7421" s="4">
        <v>33</v>
      </c>
      <c r="H7421" s="4">
        <f t="shared" si="346"/>
        <v>1.4054255567751295</v>
      </c>
      <c r="M7421" s="6">
        <v>0.27300000000000002</v>
      </c>
      <c r="N7421" s="8">
        <f t="shared" si="347"/>
        <v>-12.104662238676072</v>
      </c>
    </row>
    <row r="7422" spans="1:14" x14ac:dyDescent="0.35">
      <c r="A7422" s="4">
        <v>2</v>
      </c>
      <c r="B7422" s="4">
        <f t="shared" si="345"/>
        <v>-0.15518246266652197</v>
      </c>
      <c r="G7422" s="4">
        <v>59</v>
      </c>
      <c r="H7422" s="4">
        <f t="shared" si="346"/>
        <v>8.0319697087937048</v>
      </c>
      <c r="M7422" s="6">
        <v>0.318</v>
      </c>
      <c r="N7422" s="8">
        <f t="shared" si="347"/>
        <v>-7.8517627203918439</v>
      </c>
    </row>
    <row r="7423" spans="1:14" x14ac:dyDescent="0.35">
      <c r="A7423" s="4">
        <v>4</v>
      </c>
      <c r="B7423" s="4">
        <f t="shared" si="345"/>
        <v>-5.2615367038240336E-3</v>
      </c>
      <c r="G7423" s="4">
        <v>0</v>
      </c>
      <c r="H7423" s="4">
        <f t="shared" si="346"/>
        <v>0</v>
      </c>
      <c r="M7423" s="6">
        <v>0.70299999999999996</v>
      </c>
      <c r="N7423" s="8">
        <f t="shared" si="347"/>
        <v>0.2768875267469047</v>
      </c>
    </row>
    <row r="7424" spans="1:14" x14ac:dyDescent="0.35">
      <c r="A7424" s="4">
        <v>1</v>
      </c>
      <c r="B7424" s="4">
        <f t="shared" si="345"/>
        <v>-0.3718571701143138</v>
      </c>
      <c r="G7424" s="4">
        <v>0</v>
      </c>
      <c r="H7424" s="4">
        <f t="shared" si="346"/>
        <v>0</v>
      </c>
      <c r="M7424" s="6">
        <v>0.69699999999999995</v>
      </c>
      <c r="N7424" s="8">
        <f t="shared" si="347"/>
        <v>0.22770448756363215</v>
      </c>
    </row>
    <row r="7425" spans="1:14" x14ac:dyDescent="0.35">
      <c r="A7425" s="4">
        <v>3</v>
      </c>
      <c r="B7425" s="4">
        <f t="shared" si="345"/>
        <v>-4.4986550222447359E-2</v>
      </c>
      <c r="G7425" s="4">
        <v>0</v>
      </c>
      <c r="H7425" s="4">
        <f t="shared" si="346"/>
        <v>0</v>
      </c>
      <c r="M7425" s="6">
        <v>0.59599999999999997</v>
      </c>
      <c r="N7425" s="8">
        <f t="shared" si="347"/>
        <v>-5.4640995618753364E-4</v>
      </c>
    </row>
    <row r="7426" spans="1:14" x14ac:dyDescent="0.35">
      <c r="A7426" s="4">
        <v>3</v>
      </c>
      <c r="B7426" s="4">
        <f t="shared" ref="B7426:B7489" si="348">((A7426-E$3)/E$4)^3</f>
        <v>-4.4986550222447359E-2</v>
      </c>
      <c r="G7426" s="4">
        <v>61</v>
      </c>
      <c r="H7426" s="4">
        <f t="shared" ref="H7426:H7489" si="349">((G7426-K$3)/K$4)^3</f>
        <v>8.8767815427658281</v>
      </c>
      <c r="M7426" s="6">
        <v>0.85499999999999998</v>
      </c>
      <c r="N7426" s="8">
        <f t="shared" ref="N7426:N7489" si="350">((M7426-Q$3)/Q$4)^3</f>
        <v>4.8595211810102761</v>
      </c>
    </row>
    <row r="7427" spans="1:14" x14ac:dyDescent="0.35">
      <c r="A7427" s="4">
        <v>3</v>
      </c>
      <c r="B7427" s="4">
        <f t="shared" si="348"/>
        <v>-4.4986550222447359E-2</v>
      </c>
      <c r="G7427" s="4">
        <v>0</v>
      </c>
      <c r="H7427" s="4">
        <f t="shared" si="349"/>
        <v>0</v>
      </c>
      <c r="M7427" s="6">
        <v>0.32200000000000001</v>
      </c>
      <c r="N7427" s="8">
        <f t="shared" si="350"/>
        <v>-7.5312415778993849</v>
      </c>
    </row>
    <row r="7428" spans="1:14" x14ac:dyDescent="0.35">
      <c r="A7428" s="4">
        <v>6</v>
      </c>
      <c r="B7428" s="4">
        <f t="shared" si="348"/>
        <v>6.8073778701327808E-3</v>
      </c>
      <c r="G7428" s="4">
        <v>0</v>
      </c>
      <c r="H7428" s="4">
        <f t="shared" si="349"/>
        <v>0</v>
      </c>
      <c r="M7428" s="6">
        <v>0.628</v>
      </c>
      <c r="N7428" s="8">
        <f t="shared" si="350"/>
        <v>2.6064823688528244E-3</v>
      </c>
    </row>
    <row r="7429" spans="1:14" x14ac:dyDescent="0.35">
      <c r="A7429" s="4">
        <v>2</v>
      </c>
      <c r="B7429" s="4">
        <f t="shared" si="348"/>
        <v>-0.15518246266652197</v>
      </c>
      <c r="G7429" s="4">
        <v>0</v>
      </c>
      <c r="H7429" s="4">
        <f t="shared" si="349"/>
        <v>0</v>
      </c>
      <c r="M7429" s="6">
        <v>0.67600000000000005</v>
      </c>
      <c r="N7429" s="8">
        <f t="shared" si="350"/>
        <v>0.10164022403185036</v>
      </c>
    </row>
    <row r="7430" spans="1:14" x14ac:dyDescent="0.35">
      <c r="A7430" s="4">
        <v>1</v>
      </c>
      <c r="B7430" s="4">
        <f t="shared" si="348"/>
        <v>-0.3718571701143138</v>
      </c>
      <c r="G7430" s="4">
        <v>72</v>
      </c>
      <c r="H7430" s="4">
        <f t="shared" si="349"/>
        <v>14.596996917249726</v>
      </c>
      <c r="M7430" s="6">
        <v>0.50600000000000001</v>
      </c>
      <c r="N7430" s="8">
        <f t="shared" si="350"/>
        <v>-0.3411575305747927</v>
      </c>
    </row>
    <row r="7431" spans="1:14" x14ac:dyDescent="0.35">
      <c r="A7431" s="4">
        <v>6</v>
      </c>
      <c r="B7431" s="4">
        <f t="shared" si="348"/>
        <v>6.8073778701327808E-3</v>
      </c>
      <c r="G7431" s="4">
        <v>1</v>
      </c>
      <c r="H7431" s="4">
        <f t="shared" si="349"/>
        <v>3.9108037865573909E-5</v>
      </c>
      <c r="M7431" s="6">
        <v>0.90100000000000002</v>
      </c>
      <c r="N7431" s="8">
        <f t="shared" si="350"/>
        <v>8.1104257201432421</v>
      </c>
    </row>
    <row r="7432" spans="1:14" x14ac:dyDescent="0.35">
      <c r="A7432" s="4">
        <v>10</v>
      </c>
      <c r="B7432" s="4">
        <f t="shared" si="348"/>
        <v>0.76964184735633479</v>
      </c>
      <c r="G7432" s="4">
        <v>44</v>
      </c>
      <c r="H7432" s="4">
        <f t="shared" si="349"/>
        <v>3.3313790975410469</v>
      </c>
      <c r="M7432" s="6">
        <v>0.59799999999999998</v>
      </c>
      <c r="N7432" s="8">
        <f t="shared" si="350"/>
        <v>-3.1502279422650762E-4</v>
      </c>
    </row>
    <row r="7433" spans="1:14" x14ac:dyDescent="0.35">
      <c r="A7433" s="4">
        <v>2</v>
      </c>
      <c r="B7433" s="4">
        <f t="shared" si="348"/>
        <v>-0.15518246266652197</v>
      </c>
      <c r="G7433" s="4">
        <v>78</v>
      </c>
      <c r="H7433" s="4">
        <f t="shared" si="349"/>
        <v>18.558797585183829</v>
      </c>
      <c r="M7433" s="6">
        <v>0.41799999999999998</v>
      </c>
      <c r="N7433" s="8">
        <f t="shared" si="350"/>
        <v>-2.2072794804858824</v>
      </c>
    </row>
    <row r="7434" spans="1:14" x14ac:dyDescent="0.35">
      <c r="A7434" s="4">
        <v>9</v>
      </c>
      <c r="B7434" s="4">
        <f t="shared" si="348"/>
        <v>0.39657640974683322</v>
      </c>
      <c r="G7434" s="4">
        <v>43</v>
      </c>
      <c r="H7434" s="4">
        <f t="shared" si="349"/>
        <v>3.1093627665781836</v>
      </c>
      <c r="M7434" s="6">
        <v>0.71</v>
      </c>
      <c r="N7434" s="8">
        <f t="shared" si="350"/>
        <v>0.34265956092112793</v>
      </c>
    </row>
    <row r="7435" spans="1:14" x14ac:dyDescent="0.35">
      <c r="A7435" s="4">
        <v>1</v>
      </c>
      <c r="B7435" s="4">
        <f t="shared" si="348"/>
        <v>-0.3718571701143138</v>
      </c>
      <c r="G7435" s="4">
        <v>85</v>
      </c>
      <c r="H7435" s="4">
        <f t="shared" si="349"/>
        <v>24.01722375419557</v>
      </c>
      <c r="M7435" s="6">
        <v>0.70899999999999996</v>
      </c>
      <c r="N7435" s="8">
        <f t="shared" si="350"/>
        <v>0.33268705160469825</v>
      </c>
    </row>
    <row r="7436" spans="1:14" x14ac:dyDescent="0.35">
      <c r="A7436" s="4">
        <v>2</v>
      </c>
      <c r="B7436" s="4">
        <f t="shared" si="348"/>
        <v>-0.15518246266652197</v>
      </c>
      <c r="G7436" s="4">
        <v>0</v>
      </c>
      <c r="H7436" s="4">
        <f t="shared" si="349"/>
        <v>0</v>
      </c>
      <c r="M7436" s="6">
        <v>0.68700000000000006</v>
      </c>
      <c r="N7436" s="8">
        <f t="shared" si="350"/>
        <v>0.15930195694659202</v>
      </c>
    </row>
    <row r="7437" spans="1:14" x14ac:dyDescent="0.35">
      <c r="A7437" s="4">
        <v>1</v>
      </c>
      <c r="B7437" s="4">
        <f t="shared" si="348"/>
        <v>-0.3718571701143138</v>
      </c>
      <c r="G7437" s="4">
        <v>0</v>
      </c>
      <c r="H7437" s="4">
        <f t="shared" si="349"/>
        <v>0</v>
      </c>
      <c r="M7437" s="6">
        <v>0.60399999999999998</v>
      </c>
      <c r="N7437" s="8">
        <f t="shared" si="350"/>
        <v>-1.9486468740160445E-5</v>
      </c>
    </row>
    <row r="7438" spans="1:14" x14ac:dyDescent="0.35">
      <c r="A7438" s="4">
        <v>2</v>
      </c>
      <c r="B7438" s="4">
        <f t="shared" si="348"/>
        <v>-0.15518246266652197</v>
      </c>
      <c r="G7438" s="4">
        <v>70</v>
      </c>
      <c r="H7438" s="4">
        <f t="shared" si="349"/>
        <v>13.414056987891843</v>
      </c>
      <c r="M7438" s="6">
        <v>0.70699999999999996</v>
      </c>
      <c r="N7438" s="8">
        <f t="shared" si="350"/>
        <v>0.31332626990721746</v>
      </c>
    </row>
    <row r="7439" spans="1:14" x14ac:dyDescent="0.35">
      <c r="A7439" s="4">
        <v>7</v>
      </c>
      <c r="B7439" s="4">
        <f t="shared" si="348"/>
        <v>5.1167071081998236E-2</v>
      </c>
      <c r="G7439" s="4">
        <v>0</v>
      </c>
      <c r="H7439" s="4">
        <f t="shared" si="349"/>
        <v>0</v>
      </c>
      <c r="M7439" s="6">
        <v>0.63</v>
      </c>
      <c r="N7439" s="8">
        <f t="shared" si="350"/>
        <v>3.4657093175644617E-3</v>
      </c>
    </row>
    <row r="7440" spans="1:14" x14ac:dyDescent="0.35">
      <c r="A7440" s="4">
        <v>5</v>
      </c>
      <c r="B7440" s="4">
        <f t="shared" si="348"/>
        <v>4.7396761401866345E-7</v>
      </c>
      <c r="G7440" s="4">
        <v>50</v>
      </c>
      <c r="H7440" s="4">
        <f t="shared" si="349"/>
        <v>4.8885047331967373</v>
      </c>
      <c r="M7440" s="6">
        <v>0.38400000000000001</v>
      </c>
      <c r="N7440" s="8">
        <f t="shared" si="350"/>
        <v>-3.6175816211274907</v>
      </c>
    </row>
    <row r="7441" spans="1:14" x14ac:dyDescent="0.35">
      <c r="A7441" s="4">
        <v>5</v>
      </c>
      <c r="B7441" s="4">
        <f t="shared" si="348"/>
        <v>4.7396761401866345E-7</v>
      </c>
      <c r="G7441" s="4">
        <v>47</v>
      </c>
      <c r="H7441" s="4">
        <f t="shared" si="349"/>
        <v>4.0603138153174791</v>
      </c>
      <c r="M7441" s="6">
        <v>0.48799999999999999</v>
      </c>
      <c r="N7441" s="8">
        <f t="shared" si="350"/>
        <v>-0.5557012502196359</v>
      </c>
    </row>
    <row r="7442" spans="1:14" x14ac:dyDescent="0.35">
      <c r="A7442" s="4">
        <v>6</v>
      </c>
      <c r="B7442" s="4">
        <f t="shared" si="348"/>
        <v>6.8073778701327808E-3</v>
      </c>
      <c r="G7442" s="4">
        <v>14</v>
      </c>
      <c r="H7442" s="4">
        <f t="shared" si="349"/>
        <v>0.1073124559031348</v>
      </c>
      <c r="M7442" s="6">
        <v>0.75700000000000001</v>
      </c>
      <c r="N7442" s="8">
        <f t="shared" si="350"/>
        <v>1.0673833411055931</v>
      </c>
    </row>
    <row r="7443" spans="1:14" x14ac:dyDescent="0.35">
      <c r="A7443" s="4">
        <v>2</v>
      </c>
      <c r="B7443" s="4">
        <f t="shared" si="348"/>
        <v>-0.15518246266652197</v>
      </c>
      <c r="G7443" s="4">
        <v>0</v>
      </c>
      <c r="H7443" s="4">
        <f t="shared" si="349"/>
        <v>0</v>
      </c>
      <c r="M7443" s="6">
        <v>0.56499999999999995</v>
      </c>
      <c r="N7443" s="8">
        <f t="shared" si="350"/>
        <v>-2.5482926015549072E-2</v>
      </c>
    </row>
    <row r="7444" spans="1:14" x14ac:dyDescent="0.35">
      <c r="A7444" s="4">
        <v>3</v>
      </c>
      <c r="B7444" s="4">
        <f t="shared" si="348"/>
        <v>-4.4986550222447359E-2</v>
      </c>
      <c r="G7444" s="4">
        <v>0</v>
      </c>
      <c r="H7444" s="4">
        <f t="shared" si="349"/>
        <v>0</v>
      </c>
      <c r="M7444" s="6">
        <v>0.53800000000000003</v>
      </c>
      <c r="N7444" s="8">
        <f t="shared" si="350"/>
        <v>-0.11015699616838032</v>
      </c>
    </row>
    <row r="7445" spans="1:14" x14ac:dyDescent="0.35">
      <c r="A7445" s="4">
        <v>3</v>
      </c>
      <c r="B7445" s="4">
        <f t="shared" si="348"/>
        <v>-4.4986550222447359E-2</v>
      </c>
      <c r="G7445" s="4">
        <v>0</v>
      </c>
      <c r="H7445" s="4">
        <f t="shared" si="349"/>
        <v>0</v>
      </c>
      <c r="M7445" s="6">
        <v>0.53200000000000003</v>
      </c>
      <c r="N7445" s="8">
        <f t="shared" si="350"/>
        <v>-0.141016065682953</v>
      </c>
    </row>
    <row r="7446" spans="1:14" x14ac:dyDescent="0.35">
      <c r="A7446" s="4">
        <v>3</v>
      </c>
      <c r="B7446" s="4">
        <f t="shared" si="348"/>
        <v>-4.4986550222447359E-2</v>
      </c>
      <c r="G7446" s="4">
        <v>53</v>
      </c>
      <c r="H7446" s="4">
        <f t="shared" si="349"/>
        <v>5.8222873533130457</v>
      </c>
      <c r="M7446" s="6">
        <v>0.53800000000000003</v>
      </c>
      <c r="N7446" s="8">
        <f t="shared" si="350"/>
        <v>-0.11015699616838032</v>
      </c>
    </row>
    <row r="7447" spans="1:14" x14ac:dyDescent="0.35">
      <c r="A7447" s="4">
        <v>3</v>
      </c>
      <c r="B7447" s="4">
        <f t="shared" si="348"/>
        <v>-4.4986550222447359E-2</v>
      </c>
      <c r="G7447" s="4">
        <v>53</v>
      </c>
      <c r="H7447" s="4">
        <f t="shared" si="349"/>
        <v>5.8222873533130457</v>
      </c>
      <c r="M7447" s="6">
        <v>0.53800000000000003</v>
      </c>
      <c r="N7447" s="8">
        <f t="shared" si="350"/>
        <v>-0.11015699616838032</v>
      </c>
    </row>
    <row r="7448" spans="1:14" x14ac:dyDescent="0.35">
      <c r="A7448" s="4">
        <v>3</v>
      </c>
      <c r="B7448" s="4">
        <f t="shared" si="348"/>
        <v>-4.4986550222447359E-2</v>
      </c>
      <c r="G7448" s="4">
        <v>0</v>
      </c>
      <c r="H7448" s="4">
        <f t="shared" si="349"/>
        <v>0</v>
      </c>
      <c r="M7448" s="6">
        <v>0.53300000000000003</v>
      </c>
      <c r="N7448" s="8">
        <f t="shared" si="350"/>
        <v>-0.13551723112396996</v>
      </c>
    </row>
    <row r="7449" spans="1:14" x14ac:dyDescent="0.35">
      <c r="A7449" s="4">
        <v>2</v>
      </c>
      <c r="B7449" s="4">
        <f t="shared" si="348"/>
        <v>-0.15518246266652197</v>
      </c>
      <c r="G7449" s="4">
        <v>51</v>
      </c>
      <c r="H7449" s="4">
        <f t="shared" si="349"/>
        <v>5.1877203309062425</v>
      </c>
      <c r="M7449" s="6">
        <v>0.56499999999999995</v>
      </c>
      <c r="N7449" s="8">
        <f t="shared" si="350"/>
        <v>-2.5482926015549072E-2</v>
      </c>
    </row>
    <row r="7450" spans="1:14" x14ac:dyDescent="0.35">
      <c r="A7450" s="4">
        <v>3</v>
      </c>
      <c r="B7450" s="4">
        <f t="shared" si="348"/>
        <v>-4.4986550222447359E-2</v>
      </c>
      <c r="G7450" s="4">
        <v>0</v>
      </c>
      <c r="H7450" s="4">
        <f t="shared" si="349"/>
        <v>0</v>
      </c>
      <c r="M7450" s="6">
        <v>0.54200000000000004</v>
      </c>
      <c r="N7450" s="8">
        <f t="shared" si="350"/>
        <v>-9.2313546096387047E-2</v>
      </c>
    </row>
    <row r="7451" spans="1:14" x14ac:dyDescent="0.35">
      <c r="A7451" s="4">
        <v>3</v>
      </c>
      <c r="B7451" s="4">
        <f t="shared" si="348"/>
        <v>-4.4986550222447359E-2</v>
      </c>
      <c r="G7451" s="4">
        <v>58</v>
      </c>
      <c r="H7451" s="4">
        <f t="shared" si="349"/>
        <v>7.6304474840278536</v>
      </c>
      <c r="M7451" s="6">
        <v>0.64100000000000001</v>
      </c>
      <c r="N7451" s="8">
        <f t="shared" si="350"/>
        <v>1.1657241397886296E-2</v>
      </c>
    </row>
    <row r="7452" spans="1:14" x14ac:dyDescent="0.35">
      <c r="A7452" s="4">
        <v>3</v>
      </c>
      <c r="B7452" s="4">
        <f t="shared" si="348"/>
        <v>-4.4986550222447359E-2</v>
      </c>
      <c r="G7452" s="4">
        <v>83</v>
      </c>
      <c r="H7452" s="4">
        <f t="shared" si="349"/>
        <v>22.361467647042904</v>
      </c>
      <c r="M7452" s="6">
        <v>0.54</v>
      </c>
      <c r="N7452" s="8">
        <f t="shared" si="350"/>
        <v>-0.10097265483991928</v>
      </c>
    </row>
    <row r="7453" spans="1:14" x14ac:dyDescent="0.35">
      <c r="A7453" s="4">
        <v>3</v>
      </c>
      <c r="B7453" s="4">
        <f t="shared" si="348"/>
        <v>-4.4986550222447359E-2</v>
      </c>
      <c r="G7453" s="4">
        <v>50</v>
      </c>
      <c r="H7453" s="4">
        <f t="shared" si="349"/>
        <v>4.8885047331967373</v>
      </c>
      <c r="M7453" s="6">
        <v>0.63800000000000001</v>
      </c>
      <c r="N7453" s="8">
        <f t="shared" si="350"/>
        <v>8.7641921654881896E-3</v>
      </c>
    </row>
    <row r="7454" spans="1:14" x14ac:dyDescent="0.35">
      <c r="A7454" s="4">
        <v>2</v>
      </c>
      <c r="B7454" s="4">
        <f t="shared" si="348"/>
        <v>-0.15518246266652197</v>
      </c>
      <c r="G7454" s="4">
        <v>81</v>
      </c>
      <c r="H7454" s="4">
        <f t="shared" si="349"/>
        <v>20.783614751318456</v>
      </c>
      <c r="M7454" s="6">
        <v>0.56399999999999995</v>
      </c>
      <c r="N7454" s="8">
        <f t="shared" si="350"/>
        <v>-2.7305709961798218E-2</v>
      </c>
    </row>
    <row r="7455" spans="1:14" x14ac:dyDescent="0.35">
      <c r="A7455" s="4">
        <v>3</v>
      </c>
      <c r="B7455" s="4">
        <f t="shared" si="348"/>
        <v>-4.4986550222447359E-2</v>
      </c>
      <c r="G7455" s="4">
        <v>0</v>
      </c>
      <c r="H7455" s="4">
        <f t="shared" si="349"/>
        <v>0</v>
      </c>
      <c r="M7455" s="6">
        <v>0.78300000000000003</v>
      </c>
      <c r="N7455" s="8">
        <f t="shared" si="350"/>
        <v>1.728935467784813</v>
      </c>
    </row>
    <row r="7456" spans="1:14" x14ac:dyDescent="0.35">
      <c r="A7456" s="4">
        <v>16</v>
      </c>
      <c r="B7456" s="4">
        <f t="shared" si="348"/>
        <v>8.0815826818232797</v>
      </c>
      <c r="G7456" s="4">
        <v>0</v>
      </c>
      <c r="H7456" s="4">
        <f t="shared" si="349"/>
        <v>0</v>
      </c>
      <c r="M7456" s="6">
        <v>0.25600000000000001</v>
      </c>
      <c r="N7456" s="8">
        <f t="shared" si="350"/>
        <v>-14.043012282291912</v>
      </c>
    </row>
    <row r="7457" spans="1:14" x14ac:dyDescent="0.35">
      <c r="A7457" s="4">
        <v>15</v>
      </c>
      <c r="B7457" s="4">
        <f t="shared" si="348"/>
        <v>6.0788925613053229</v>
      </c>
      <c r="G7457" s="4">
        <v>0</v>
      </c>
      <c r="H7457" s="4">
        <f t="shared" si="349"/>
        <v>0</v>
      </c>
      <c r="M7457" s="6">
        <v>0.39700000000000002</v>
      </c>
      <c r="N7457" s="8">
        <f t="shared" si="350"/>
        <v>-3.0233949071104225</v>
      </c>
    </row>
    <row r="7458" spans="1:14" x14ac:dyDescent="0.35">
      <c r="A7458" s="4">
        <v>17</v>
      </c>
      <c r="B7458" s="4">
        <f t="shared" si="348"/>
        <v>10.481904552433241</v>
      </c>
      <c r="G7458" s="4">
        <v>0</v>
      </c>
      <c r="H7458" s="4">
        <f t="shared" si="349"/>
        <v>0</v>
      </c>
      <c r="M7458" s="6">
        <v>0.379</v>
      </c>
      <c r="N7458" s="8">
        <f t="shared" si="350"/>
        <v>-3.8653624034449012</v>
      </c>
    </row>
    <row r="7459" spans="1:14" x14ac:dyDescent="0.35">
      <c r="A7459" s="4">
        <v>1</v>
      </c>
      <c r="B7459" s="4">
        <f t="shared" si="348"/>
        <v>-0.3718571701143138</v>
      </c>
      <c r="G7459" s="4">
        <v>0</v>
      </c>
      <c r="H7459" s="4">
        <f t="shared" si="349"/>
        <v>0</v>
      </c>
      <c r="M7459" s="6">
        <v>0.70399999999999996</v>
      </c>
      <c r="N7459" s="8">
        <f t="shared" si="350"/>
        <v>0.28571669282076478</v>
      </c>
    </row>
    <row r="7460" spans="1:14" x14ac:dyDescent="0.35">
      <c r="A7460" s="4">
        <v>7</v>
      </c>
      <c r="B7460" s="4">
        <f t="shared" si="348"/>
        <v>5.1167071081998236E-2</v>
      </c>
      <c r="G7460" s="4">
        <v>65</v>
      </c>
      <c r="H7460" s="4">
        <f t="shared" si="349"/>
        <v>10.740044898833231</v>
      </c>
      <c r="M7460" s="6">
        <v>0.65300000000000002</v>
      </c>
      <c r="N7460" s="8">
        <f t="shared" si="350"/>
        <v>2.9505757461726966E-2</v>
      </c>
    </row>
    <row r="7461" spans="1:14" x14ac:dyDescent="0.35">
      <c r="A7461" s="4">
        <v>1</v>
      </c>
      <c r="B7461" s="4">
        <f t="shared" si="348"/>
        <v>-0.3718571701143138</v>
      </c>
      <c r="G7461" s="4">
        <v>53</v>
      </c>
      <c r="H7461" s="4">
        <f t="shared" si="349"/>
        <v>5.8222873533130457</v>
      </c>
      <c r="M7461" s="6">
        <v>0.496</v>
      </c>
      <c r="N7461" s="8">
        <f t="shared" si="350"/>
        <v>-0.45174540965872373</v>
      </c>
    </row>
    <row r="7462" spans="1:14" x14ac:dyDescent="0.35">
      <c r="A7462" s="4">
        <v>9</v>
      </c>
      <c r="B7462" s="4">
        <f t="shared" si="348"/>
        <v>0.39657640974683322</v>
      </c>
      <c r="G7462" s="4">
        <v>0</v>
      </c>
      <c r="H7462" s="4">
        <f t="shared" si="349"/>
        <v>0</v>
      </c>
      <c r="M7462" s="6">
        <v>0.75</v>
      </c>
      <c r="N7462" s="8">
        <f t="shared" si="350"/>
        <v>0.92397202796381506</v>
      </c>
    </row>
    <row r="7463" spans="1:14" x14ac:dyDescent="0.35">
      <c r="A7463" s="4">
        <v>1</v>
      </c>
      <c r="B7463" s="4">
        <f t="shared" si="348"/>
        <v>-0.3718571701143138</v>
      </c>
      <c r="G7463" s="4">
        <v>45</v>
      </c>
      <c r="H7463" s="4">
        <f t="shared" si="349"/>
        <v>3.5637199505004213</v>
      </c>
      <c r="M7463" s="6">
        <v>0.68700000000000006</v>
      </c>
      <c r="N7463" s="8">
        <f t="shared" si="350"/>
        <v>0.15930195694659202</v>
      </c>
    </row>
    <row r="7464" spans="1:14" x14ac:dyDescent="0.35">
      <c r="A7464" s="4">
        <v>1</v>
      </c>
      <c r="B7464" s="4">
        <f t="shared" si="348"/>
        <v>-0.3718571701143138</v>
      </c>
      <c r="G7464" s="4">
        <v>54</v>
      </c>
      <c r="H7464" s="4">
        <f t="shared" si="349"/>
        <v>6.158108074464729</v>
      </c>
      <c r="M7464" s="6">
        <v>0.54800000000000004</v>
      </c>
      <c r="N7464" s="8">
        <f t="shared" si="350"/>
        <v>-6.933296535574654E-2</v>
      </c>
    </row>
    <row r="7465" spans="1:14" x14ac:dyDescent="0.35">
      <c r="A7465" s="4">
        <v>9</v>
      </c>
      <c r="B7465" s="4">
        <f t="shared" si="348"/>
        <v>0.39657640974683322</v>
      </c>
      <c r="G7465" s="4">
        <v>28</v>
      </c>
      <c r="H7465" s="4">
        <f t="shared" si="349"/>
        <v>0.85849964722507843</v>
      </c>
      <c r="M7465" s="6">
        <v>0.251</v>
      </c>
      <c r="N7465" s="8">
        <f t="shared" si="350"/>
        <v>-14.650107313115546</v>
      </c>
    </row>
    <row r="7466" spans="1:14" x14ac:dyDescent="0.35">
      <c r="A7466" s="4">
        <v>1</v>
      </c>
      <c r="B7466" s="4">
        <f t="shared" si="348"/>
        <v>-0.3718571701143138</v>
      </c>
      <c r="G7466" s="4">
        <v>0</v>
      </c>
      <c r="H7466" s="4">
        <f t="shared" si="349"/>
        <v>0</v>
      </c>
      <c r="M7466" s="6">
        <v>0.77600000000000002</v>
      </c>
      <c r="N7466" s="8">
        <f t="shared" si="350"/>
        <v>1.5297330152740884</v>
      </c>
    </row>
    <row r="7467" spans="1:14" x14ac:dyDescent="0.35">
      <c r="A7467" s="4">
        <v>6</v>
      </c>
      <c r="B7467" s="4">
        <f t="shared" si="348"/>
        <v>6.8073778701327808E-3</v>
      </c>
      <c r="G7467" s="4">
        <v>0</v>
      </c>
      <c r="H7467" s="4">
        <f t="shared" si="349"/>
        <v>0</v>
      </c>
      <c r="M7467" s="6">
        <v>0.48699999999999999</v>
      </c>
      <c r="N7467" s="8">
        <f t="shared" si="350"/>
        <v>-0.56971867044009872</v>
      </c>
    </row>
    <row r="7468" spans="1:14" x14ac:dyDescent="0.35">
      <c r="A7468" s="4">
        <v>2</v>
      </c>
      <c r="B7468" s="4">
        <f t="shared" si="348"/>
        <v>-0.15518246266652197</v>
      </c>
      <c r="G7468" s="4">
        <v>49</v>
      </c>
      <c r="H7468" s="4">
        <f t="shared" si="349"/>
        <v>4.6010215468469022</v>
      </c>
      <c r="M7468" s="6">
        <v>0.54100000000000004</v>
      </c>
      <c r="N7468" s="8">
        <f t="shared" si="350"/>
        <v>-9.6578412957659648E-2</v>
      </c>
    </row>
    <row r="7469" spans="1:14" x14ac:dyDescent="0.35">
      <c r="A7469" s="4">
        <v>4</v>
      </c>
      <c r="B7469" s="4">
        <f t="shared" si="348"/>
        <v>-5.2615367038240336E-3</v>
      </c>
      <c r="G7469" s="4">
        <v>56</v>
      </c>
      <c r="H7469" s="4">
        <f t="shared" si="349"/>
        <v>6.8679971778006275</v>
      </c>
      <c r="M7469" s="6">
        <v>0.78100000000000003</v>
      </c>
      <c r="N7469" s="8">
        <f t="shared" si="350"/>
        <v>1.670357271790089</v>
      </c>
    </row>
    <row r="7470" spans="1:14" x14ac:dyDescent="0.35">
      <c r="A7470" s="4">
        <v>3</v>
      </c>
      <c r="B7470" s="4">
        <f t="shared" si="348"/>
        <v>-4.4986550222447359E-2</v>
      </c>
      <c r="G7470" s="4">
        <v>33</v>
      </c>
      <c r="H7470" s="4">
        <f t="shared" si="349"/>
        <v>1.4054255567751295</v>
      </c>
      <c r="M7470" s="6">
        <v>0.65500000000000003</v>
      </c>
      <c r="N7470" s="8">
        <f t="shared" si="350"/>
        <v>3.3610187718258848E-2</v>
      </c>
    </row>
    <row r="7471" spans="1:14" x14ac:dyDescent="0.35">
      <c r="A7471" s="4">
        <v>10</v>
      </c>
      <c r="B7471" s="4">
        <f t="shared" si="348"/>
        <v>0.76964184735633479</v>
      </c>
      <c r="G7471" s="4">
        <v>54</v>
      </c>
      <c r="H7471" s="4">
        <f t="shared" si="349"/>
        <v>6.158108074464729</v>
      </c>
      <c r="M7471" s="6">
        <v>0.47399999999999998</v>
      </c>
      <c r="N7471" s="8">
        <f t="shared" si="350"/>
        <v>-0.77392129526014075</v>
      </c>
    </row>
    <row r="7472" spans="1:14" x14ac:dyDescent="0.35">
      <c r="A7472" s="4">
        <v>1</v>
      </c>
      <c r="B7472" s="4">
        <f t="shared" si="348"/>
        <v>-0.3718571701143138</v>
      </c>
      <c r="G7472" s="4">
        <v>0</v>
      </c>
      <c r="H7472" s="4">
        <f t="shared" si="349"/>
        <v>0</v>
      </c>
      <c r="M7472" s="6">
        <v>0.44500000000000001</v>
      </c>
      <c r="N7472" s="8">
        <f t="shared" si="350"/>
        <v>-1.3933957155087373</v>
      </c>
    </row>
    <row r="7473" spans="1:14" x14ac:dyDescent="0.35">
      <c r="A7473" s="4">
        <v>3</v>
      </c>
      <c r="B7473" s="4">
        <f t="shared" si="348"/>
        <v>-4.4986550222447359E-2</v>
      </c>
      <c r="G7473" s="4">
        <v>61</v>
      </c>
      <c r="H7473" s="4">
        <f t="shared" si="349"/>
        <v>8.8767815427658281</v>
      </c>
      <c r="M7473" s="6">
        <v>0.58199999999999996</v>
      </c>
      <c r="N7473" s="8">
        <f t="shared" si="350"/>
        <v>-5.6141110398302604E-3</v>
      </c>
    </row>
    <row r="7474" spans="1:14" x14ac:dyDescent="0.35">
      <c r="A7474" s="4">
        <v>1</v>
      </c>
      <c r="B7474" s="4">
        <f t="shared" si="348"/>
        <v>-0.3718571701143138</v>
      </c>
      <c r="G7474" s="4">
        <v>70</v>
      </c>
      <c r="H7474" s="4">
        <f t="shared" si="349"/>
        <v>13.414056987891843</v>
      </c>
      <c r="M7474" s="6">
        <v>0.72</v>
      </c>
      <c r="N7474" s="8">
        <f t="shared" si="350"/>
        <v>0.45355639275080734</v>
      </c>
    </row>
    <row r="7475" spans="1:14" x14ac:dyDescent="0.35">
      <c r="A7475" s="4">
        <v>4</v>
      </c>
      <c r="B7475" s="4">
        <f t="shared" si="348"/>
        <v>-5.2615367038240336E-3</v>
      </c>
      <c r="G7475" s="4">
        <v>35</v>
      </c>
      <c r="H7475" s="4">
        <f t="shared" si="349"/>
        <v>1.6767571234864804</v>
      </c>
      <c r="M7475" s="6">
        <v>0.56599999999999995</v>
      </c>
      <c r="N7475" s="8">
        <f t="shared" si="350"/>
        <v>-2.3743122084401914E-2</v>
      </c>
    </row>
    <row r="7476" spans="1:14" x14ac:dyDescent="0.35">
      <c r="A7476" s="4">
        <v>1</v>
      </c>
      <c r="B7476" s="4">
        <f t="shared" si="348"/>
        <v>-0.3718571701143138</v>
      </c>
      <c r="G7476" s="4">
        <v>57</v>
      </c>
      <c r="H7476" s="4">
        <f t="shared" si="349"/>
        <v>7.2425348564392262</v>
      </c>
      <c r="M7476" s="6">
        <v>0.53800000000000003</v>
      </c>
      <c r="N7476" s="8">
        <f t="shared" si="350"/>
        <v>-0.11015699616838032</v>
      </c>
    </row>
    <row r="7477" spans="1:14" x14ac:dyDescent="0.35">
      <c r="A7477" s="4">
        <v>1</v>
      </c>
      <c r="B7477" s="4">
        <f t="shared" si="348"/>
        <v>-0.3718571701143138</v>
      </c>
      <c r="G7477" s="4">
        <v>0</v>
      </c>
      <c r="H7477" s="4">
        <f t="shared" si="349"/>
        <v>0</v>
      </c>
      <c r="M7477" s="6">
        <v>0.91400000000000003</v>
      </c>
      <c r="N7477" s="8">
        <f t="shared" si="350"/>
        <v>9.2382766735953279</v>
      </c>
    </row>
    <row r="7478" spans="1:14" x14ac:dyDescent="0.35">
      <c r="A7478" s="4">
        <v>3</v>
      </c>
      <c r="B7478" s="4">
        <f t="shared" si="348"/>
        <v>-4.4986550222447359E-2</v>
      </c>
      <c r="G7478" s="4">
        <v>46</v>
      </c>
      <c r="H7478" s="4">
        <f t="shared" si="349"/>
        <v>3.8066199736835009</v>
      </c>
      <c r="M7478" s="6">
        <v>0.79500000000000004</v>
      </c>
      <c r="N7478" s="8">
        <f t="shared" si="350"/>
        <v>2.1093749870434957</v>
      </c>
    </row>
    <row r="7479" spans="1:14" x14ac:dyDescent="0.35">
      <c r="A7479" s="4">
        <v>10</v>
      </c>
      <c r="B7479" s="4">
        <f t="shared" si="348"/>
        <v>0.76964184735633479</v>
      </c>
      <c r="G7479" s="4">
        <v>65</v>
      </c>
      <c r="H7479" s="4">
        <f t="shared" si="349"/>
        <v>10.740044898833231</v>
      </c>
      <c r="M7479" s="6">
        <v>0.75600000000000001</v>
      </c>
      <c r="N7479" s="8">
        <f t="shared" si="350"/>
        <v>1.046046935562795</v>
      </c>
    </row>
    <row r="7480" spans="1:14" x14ac:dyDescent="0.35">
      <c r="A7480" s="4">
        <v>6</v>
      </c>
      <c r="B7480" s="4">
        <f t="shared" si="348"/>
        <v>6.8073778701327808E-3</v>
      </c>
      <c r="G7480" s="4">
        <v>64</v>
      </c>
      <c r="H7480" s="4">
        <f t="shared" si="349"/>
        <v>10.251937478233007</v>
      </c>
      <c r="M7480" s="6">
        <v>0.58299999999999996</v>
      </c>
      <c r="N7480" s="8">
        <f t="shared" si="350"/>
        <v>-4.9891992029003516E-3</v>
      </c>
    </row>
    <row r="7481" spans="1:14" x14ac:dyDescent="0.35">
      <c r="A7481" s="4">
        <v>1</v>
      </c>
      <c r="B7481" s="4">
        <f t="shared" si="348"/>
        <v>-0.3718571701143138</v>
      </c>
      <c r="G7481" s="4">
        <v>32</v>
      </c>
      <c r="H7481" s="4">
        <f t="shared" si="349"/>
        <v>1.2814921847791259</v>
      </c>
      <c r="M7481" s="6">
        <v>0.65300000000000002</v>
      </c>
      <c r="N7481" s="8">
        <f t="shared" si="350"/>
        <v>2.9505757461726966E-2</v>
      </c>
    </row>
    <row r="7482" spans="1:14" x14ac:dyDescent="0.35">
      <c r="A7482" s="4">
        <v>7</v>
      </c>
      <c r="B7482" s="4">
        <f t="shared" si="348"/>
        <v>5.1167071081998236E-2</v>
      </c>
      <c r="G7482" s="4">
        <v>74</v>
      </c>
      <c r="H7482" s="4">
        <f t="shared" si="349"/>
        <v>15.847515536039316</v>
      </c>
      <c r="M7482" s="6">
        <v>0.503</v>
      </c>
      <c r="N7482" s="8">
        <f t="shared" si="350"/>
        <v>-0.37217707585333765</v>
      </c>
    </row>
    <row r="7483" spans="1:14" x14ac:dyDescent="0.35">
      <c r="A7483" s="4">
        <v>7</v>
      </c>
      <c r="B7483" s="4">
        <f t="shared" si="348"/>
        <v>5.1167071081998236E-2</v>
      </c>
      <c r="G7483" s="4">
        <v>0</v>
      </c>
      <c r="H7483" s="4">
        <f t="shared" si="349"/>
        <v>0</v>
      </c>
      <c r="M7483" s="6">
        <v>0.66900000000000004</v>
      </c>
      <c r="N7483" s="8">
        <f t="shared" si="350"/>
        <v>7.3399380404107067E-2</v>
      </c>
    </row>
    <row r="7484" spans="1:14" x14ac:dyDescent="0.35">
      <c r="A7484" s="4">
        <v>10</v>
      </c>
      <c r="B7484" s="4">
        <f t="shared" si="348"/>
        <v>0.76964184735633479</v>
      </c>
      <c r="G7484" s="4">
        <v>47</v>
      </c>
      <c r="H7484" s="4">
        <f t="shared" si="349"/>
        <v>4.0603138153174791</v>
      </c>
      <c r="M7484" s="6">
        <v>0.54500000000000004</v>
      </c>
      <c r="N7484" s="8">
        <f t="shared" si="350"/>
        <v>-8.027586438603905E-2</v>
      </c>
    </row>
    <row r="7485" spans="1:14" x14ac:dyDescent="0.35">
      <c r="A7485" s="4">
        <v>5</v>
      </c>
      <c r="B7485" s="4">
        <f t="shared" si="348"/>
        <v>4.7396761401866345E-7</v>
      </c>
      <c r="G7485" s="4">
        <v>49</v>
      </c>
      <c r="H7485" s="4">
        <f t="shared" si="349"/>
        <v>4.6010215468469022</v>
      </c>
      <c r="M7485" s="6">
        <v>0.72599999999999998</v>
      </c>
      <c r="N7485" s="8">
        <f t="shared" si="350"/>
        <v>0.53037018293237259</v>
      </c>
    </row>
    <row r="7486" spans="1:14" x14ac:dyDescent="0.35">
      <c r="A7486" s="4">
        <v>1</v>
      </c>
      <c r="B7486" s="4">
        <f t="shared" si="348"/>
        <v>-0.3718571701143138</v>
      </c>
      <c r="G7486" s="4">
        <v>65</v>
      </c>
      <c r="H7486" s="4">
        <f t="shared" si="349"/>
        <v>10.740044898833231</v>
      </c>
      <c r="M7486" s="6">
        <v>0.59</v>
      </c>
      <c r="N7486" s="8">
        <f t="shared" si="350"/>
        <v>-1.8557066299306332E-3</v>
      </c>
    </row>
    <row r="7487" spans="1:14" x14ac:dyDescent="0.35">
      <c r="A7487" s="4">
        <v>2</v>
      </c>
      <c r="B7487" s="4">
        <f t="shared" si="348"/>
        <v>-0.15518246266652197</v>
      </c>
      <c r="G7487" s="4">
        <v>50</v>
      </c>
      <c r="H7487" s="4">
        <f t="shared" si="349"/>
        <v>4.8885047331967373</v>
      </c>
      <c r="M7487" s="6">
        <v>0.56200000000000006</v>
      </c>
      <c r="N7487" s="8">
        <f t="shared" si="350"/>
        <v>-3.1207950400583155E-2</v>
      </c>
    </row>
    <row r="7488" spans="1:14" x14ac:dyDescent="0.35">
      <c r="A7488" s="4">
        <v>7</v>
      </c>
      <c r="B7488" s="4">
        <f t="shared" si="348"/>
        <v>5.1167071081998236E-2</v>
      </c>
      <c r="G7488" s="4">
        <v>22</v>
      </c>
      <c r="H7488" s="4">
        <f t="shared" si="349"/>
        <v>0.41642238719263086</v>
      </c>
      <c r="M7488" s="6">
        <v>0.65600000000000003</v>
      </c>
      <c r="N7488" s="8">
        <f t="shared" si="350"/>
        <v>3.579793816935227E-2</v>
      </c>
    </row>
    <row r="7489" spans="1:14" x14ac:dyDescent="0.35">
      <c r="A7489" s="4">
        <v>1</v>
      </c>
      <c r="B7489" s="4">
        <f t="shared" si="348"/>
        <v>-0.3718571701143138</v>
      </c>
      <c r="G7489" s="4">
        <v>73</v>
      </c>
      <c r="H7489" s="4">
        <f t="shared" si="349"/>
        <v>15.213691566351965</v>
      </c>
      <c r="M7489" s="6">
        <v>0.60799999999999998</v>
      </c>
      <c r="N7489" s="8">
        <f t="shared" si="350"/>
        <v>1.3420343207660652E-10</v>
      </c>
    </row>
    <row r="7490" spans="1:14" x14ac:dyDescent="0.35">
      <c r="A7490" s="4">
        <v>1</v>
      </c>
      <c r="B7490" s="4">
        <f t="shared" ref="B7490:B7553" si="351">((A7490-E$3)/E$4)^3</f>
        <v>-0.3718571701143138</v>
      </c>
      <c r="G7490" s="4">
        <v>59</v>
      </c>
      <c r="H7490" s="4">
        <f t="shared" ref="H7490:H7553" si="352">((G7490-K$3)/K$4)^3</f>
        <v>8.0319697087937048</v>
      </c>
      <c r="M7490" s="6">
        <v>0.72799999999999998</v>
      </c>
      <c r="N7490" s="8">
        <f t="shared" ref="N7490:N7553" si="353">((M7490-Q$3)/Q$4)^3</f>
        <v>0.55778018485195735</v>
      </c>
    </row>
    <row r="7491" spans="1:14" x14ac:dyDescent="0.35">
      <c r="A7491" s="4">
        <v>5</v>
      </c>
      <c r="B7491" s="4">
        <f t="shared" si="351"/>
        <v>4.7396761401866345E-7</v>
      </c>
      <c r="G7491" s="4">
        <v>43</v>
      </c>
      <c r="H7491" s="4">
        <f t="shared" si="352"/>
        <v>3.1093627665781836</v>
      </c>
      <c r="M7491" s="6">
        <v>0.82099999999999995</v>
      </c>
      <c r="N7491" s="8">
        <f t="shared" si="353"/>
        <v>3.1167666730693955</v>
      </c>
    </row>
    <row r="7492" spans="1:14" x14ac:dyDescent="0.35">
      <c r="A7492" s="4">
        <v>4</v>
      </c>
      <c r="B7492" s="4">
        <f t="shared" si="351"/>
        <v>-5.2615367038240336E-3</v>
      </c>
      <c r="G7492" s="4">
        <v>75</v>
      </c>
      <c r="H7492" s="4">
        <f t="shared" si="352"/>
        <v>16.498703474538985</v>
      </c>
      <c r="M7492" s="6">
        <v>0.39700000000000002</v>
      </c>
      <c r="N7492" s="8">
        <f t="shared" si="353"/>
        <v>-3.0233949071104225</v>
      </c>
    </row>
    <row r="7493" spans="1:14" x14ac:dyDescent="0.35">
      <c r="A7493" s="4">
        <v>5</v>
      </c>
      <c r="B7493" s="4">
        <f t="shared" si="351"/>
        <v>4.7396761401866345E-7</v>
      </c>
      <c r="G7493" s="4">
        <v>49</v>
      </c>
      <c r="H7493" s="4">
        <f t="shared" si="352"/>
        <v>4.6010215468469022</v>
      </c>
      <c r="M7493" s="6">
        <v>0.65900000000000003</v>
      </c>
      <c r="N7493" s="8">
        <f t="shared" si="353"/>
        <v>4.292652831688485E-2</v>
      </c>
    </row>
    <row r="7494" spans="1:14" x14ac:dyDescent="0.35">
      <c r="A7494" s="4">
        <v>1</v>
      </c>
      <c r="B7494" s="4">
        <f t="shared" si="351"/>
        <v>-0.3718571701143138</v>
      </c>
      <c r="G7494" s="4">
        <v>59</v>
      </c>
      <c r="H7494" s="4">
        <f t="shared" si="352"/>
        <v>8.0319697087937048</v>
      </c>
      <c r="M7494" s="6">
        <v>0.749</v>
      </c>
      <c r="N7494" s="8">
        <f t="shared" si="353"/>
        <v>0.90459875513799692</v>
      </c>
    </row>
    <row r="7495" spans="1:14" x14ac:dyDescent="0.35">
      <c r="A7495" s="4">
        <v>6</v>
      </c>
      <c r="B7495" s="4">
        <f t="shared" si="351"/>
        <v>6.8073778701327808E-3</v>
      </c>
      <c r="G7495" s="4">
        <v>69</v>
      </c>
      <c r="H7495" s="4">
        <f t="shared" si="352"/>
        <v>12.847342411181817</v>
      </c>
      <c r="M7495" s="6">
        <v>0.61299999999999999</v>
      </c>
      <c r="N7495" s="8">
        <f t="shared" si="353"/>
        <v>4.2105162165599082E-5</v>
      </c>
    </row>
    <row r="7496" spans="1:14" x14ac:dyDescent="0.35">
      <c r="A7496" s="4">
        <v>10</v>
      </c>
      <c r="B7496" s="4">
        <f t="shared" si="351"/>
        <v>0.76964184735633479</v>
      </c>
      <c r="G7496" s="4">
        <v>61</v>
      </c>
      <c r="H7496" s="4">
        <f t="shared" si="352"/>
        <v>8.8767815427658281</v>
      </c>
      <c r="M7496" s="6">
        <v>0.74099999999999999</v>
      </c>
      <c r="N7496" s="8">
        <f t="shared" si="353"/>
        <v>0.75926793109144197</v>
      </c>
    </row>
    <row r="7497" spans="1:14" x14ac:dyDescent="0.35">
      <c r="A7497" s="4">
        <v>2</v>
      </c>
      <c r="B7497" s="4">
        <f t="shared" si="351"/>
        <v>-0.15518246266652197</v>
      </c>
      <c r="G7497" s="4">
        <v>60</v>
      </c>
      <c r="H7497" s="4">
        <f t="shared" si="352"/>
        <v>8.4473361789639636</v>
      </c>
      <c r="M7497" s="6">
        <v>0.623</v>
      </c>
      <c r="N7497" s="8">
        <f t="shared" si="353"/>
        <v>1.1037056238393007E-3</v>
      </c>
    </row>
    <row r="7498" spans="1:14" x14ac:dyDescent="0.35">
      <c r="A7498" s="4">
        <v>7</v>
      </c>
      <c r="B7498" s="4">
        <f t="shared" si="351"/>
        <v>5.1167071081998236E-2</v>
      </c>
      <c r="G7498" s="4">
        <v>53</v>
      </c>
      <c r="H7498" s="4">
        <f t="shared" si="352"/>
        <v>5.8222873533130457</v>
      </c>
      <c r="M7498" s="6">
        <v>0.55700000000000005</v>
      </c>
      <c r="N7498" s="8">
        <f t="shared" si="353"/>
        <v>-4.255102052899562E-2</v>
      </c>
    </row>
    <row r="7499" spans="1:14" x14ac:dyDescent="0.35">
      <c r="A7499" s="4">
        <v>1</v>
      </c>
      <c r="B7499" s="4">
        <f t="shared" si="351"/>
        <v>-0.3718571701143138</v>
      </c>
      <c r="G7499" s="4">
        <v>64</v>
      </c>
      <c r="H7499" s="4">
        <f t="shared" si="352"/>
        <v>10.251937478233007</v>
      </c>
      <c r="M7499" s="6">
        <v>0.82399999999999995</v>
      </c>
      <c r="N7499" s="8">
        <f t="shared" si="353"/>
        <v>3.2502771301075746</v>
      </c>
    </row>
    <row r="7500" spans="1:14" x14ac:dyDescent="0.35">
      <c r="A7500" s="4">
        <v>2</v>
      </c>
      <c r="B7500" s="4">
        <f t="shared" si="351"/>
        <v>-0.15518246266652197</v>
      </c>
      <c r="G7500" s="4">
        <v>37</v>
      </c>
      <c r="H7500" s="4">
        <f t="shared" si="352"/>
        <v>1.9809394420049145</v>
      </c>
      <c r="M7500" s="6">
        <v>0.73399999999999999</v>
      </c>
      <c r="N7500" s="8">
        <f t="shared" si="353"/>
        <v>0.64564291621536363</v>
      </c>
    </row>
    <row r="7501" spans="1:14" x14ac:dyDescent="0.35">
      <c r="A7501" s="4">
        <v>3</v>
      </c>
      <c r="B7501" s="4">
        <f t="shared" si="351"/>
        <v>-4.4986550222447359E-2</v>
      </c>
      <c r="G7501" s="4">
        <v>89</v>
      </c>
      <c r="H7501" s="4">
        <f t="shared" si="352"/>
        <v>27.569954346055773</v>
      </c>
      <c r="M7501" s="6">
        <v>0.53200000000000003</v>
      </c>
      <c r="N7501" s="8">
        <f t="shared" si="353"/>
        <v>-0.141016065682953</v>
      </c>
    </row>
    <row r="7502" spans="1:14" x14ac:dyDescent="0.35">
      <c r="A7502" s="4">
        <v>5</v>
      </c>
      <c r="B7502" s="4">
        <f t="shared" si="351"/>
        <v>4.7396761401866345E-7</v>
      </c>
      <c r="G7502" s="4">
        <v>79</v>
      </c>
      <c r="H7502" s="4">
        <f t="shared" si="352"/>
        <v>19.281787881204689</v>
      </c>
      <c r="M7502" s="6">
        <v>0.252</v>
      </c>
      <c r="N7502" s="8">
        <f t="shared" si="353"/>
        <v>-14.52731607676761</v>
      </c>
    </row>
    <row r="7503" spans="1:14" x14ac:dyDescent="0.35">
      <c r="A7503" s="4">
        <v>2</v>
      </c>
      <c r="B7503" s="4">
        <f t="shared" si="351"/>
        <v>-0.15518246266652197</v>
      </c>
      <c r="G7503" s="4">
        <v>85</v>
      </c>
      <c r="H7503" s="4">
        <f t="shared" si="352"/>
        <v>24.01722375419557</v>
      </c>
      <c r="M7503" s="6">
        <v>0.54100000000000004</v>
      </c>
      <c r="N7503" s="8">
        <f t="shared" si="353"/>
        <v>-9.6578412957659648E-2</v>
      </c>
    </row>
    <row r="7504" spans="1:14" x14ac:dyDescent="0.35">
      <c r="A7504" s="4">
        <v>6</v>
      </c>
      <c r="B7504" s="4">
        <f t="shared" si="351"/>
        <v>6.8073778701327808E-3</v>
      </c>
      <c r="G7504" s="4">
        <v>80</v>
      </c>
      <c r="H7504" s="4">
        <f t="shared" si="352"/>
        <v>20.023315387173842</v>
      </c>
      <c r="M7504" s="6">
        <v>0.77600000000000002</v>
      </c>
      <c r="N7504" s="8">
        <f t="shared" si="353"/>
        <v>1.5297330152740884</v>
      </c>
    </row>
    <row r="7505" spans="1:14" x14ac:dyDescent="0.35">
      <c r="A7505" s="4">
        <v>4</v>
      </c>
      <c r="B7505" s="4">
        <f t="shared" si="351"/>
        <v>-5.2615367038240336E-3</v>
      </c>
      <c r="G7505" s="4">
        <v>72</v>
      </c>
      <c r="H7505" s="4">
        <f t="shared" si="352"/>
        <v>14.596996917249726</v>
      </c>
      <c r="M7505" s="6">
        <v>0.45100000000000001</v>
      </c>
      <c r="N7505" s="8">
        <f t="shared" si="353"/>
        <v>-1.2450528618280252</v>
      </c>
    </row>
    <row r="7506" spans="1:14" x14ac:dyDescent="0.35">
      <c r="A7506" s="4">
        <v>3</v>
      </c>
      <c r="B7506" s="4">
        <f t="shared" si="351"/>
        <v>-4.4986550222447359E-2</v>
      </c>
      <c r="G7506" s="4">
        <v>60</v>
      </c>
      <c r="H7506" s="4">
        <f t="shared" si="352"/>
        <v>8.4473361789639636</v>
      </c>
      <c r="M7506" s="6">
        <v>0.73799999999999999</v>
      </c>
      <c r="N7506" s="8">
        <f t="shared" si="353"/>
        <v>0.7090666584811276</v>
      </c>
    </row>
    <row r="7507" spans="1:14" x14ac:dyDescent="0.35">
      <c r="A7507" s="4">
        <v>1</v>
      </c>
      <c r="B7507" s="4">
        <f t="shared" si="351"/>
        <v>-0.3718571701143138</v>
      </c>
      <c r="G7507" s="4">
        <v>43</v>
      </c>
      <c r="H7507" s="4">
        <f t="shared" si="352"/>
        <v>3.1093627665781836</v>
      </c>
      <c r="M7507" s="6">
        <v>0.498</v>
      </c>
      <c r="N7507" s="8">
        <f t="shared" si="353"/>
        <v>-0.42795876859361326</v>
      </c>
    </row>
    <row r="7508" spans="1:14" x14ac:dyDescent="0.35">
      <c r="A7508" s="4">
        <v>1</v>
      </c>
      <c r="B7508" s="4">
        <f t="shared" si="351"/>
        <v>-0.3718571701143138</v>
      </c>
      <c r="G7508" s="4">
        <v>62</v>
      </c>
      <c r="H7508" s="4">
        <f t="shared" si="352"/>
        <v>9.3205404484264971</v>
      </c>
      <c r="M7508" s="6">
        <v>0.49299999999999999</v>
      </c>
      <c r="N7508" s="8">
        <f t="shared" si="353"/>
        <v>-0.48905294649716241</v>
      </c>
    </row>
    <row r="7509" spans="1:14" x14ac:dyDescent="0.35">
      <c r="A7509" s="4">
        <v>3</v>
      </c>
      <c r="B7509" s="4">
        <f t="shared" si="351"/>
        <v>-4.4986550222447359E-2</v>
      </c>
      <c r="G7509" s="4">
        <v>55</v>
      </c>
      <c r="H7509" s="4">
        <f t="shared" si="352"/>
        <v>6.5065997998848584</v>
      </c>
      <c r="M7509" s="6">
        <v>0.42099999999999999</v>
      </c>
      <c r="N7509" s="8">
        <f t="shared" si="353"/>
        <v>-2.1043264967909394</v>
      </c>
    </row>
    <row r="7510" spans="1:14" x14ac:dyDescent="0.35">
      <c r="A7510" s="4">
        <v>1</v>
      </c>
      <c r="B7510" s="4">
        <f t="shared" si="351"/>
        <v>-0.3718571701143138</v>
      </c>
      <c r="G7510" s="4">
        <v>50</v>
      </c>
      <c r="H7510" s="4">
        <f t="shared" si="352"/>
        <v>4.8885047331967373</v>
      </c>
      <c r="M7510" s="6">
        <v>0.54900000000000004</v>
      </c>
      <c r="N7510" s="8">
        <f t="shared" si="353"/>
        <v>-6.5919596134517061E-2</v>
      </c>
    </row>
    <row r="7511" spans="1:14" x14ac:dyDescent="0.35">
      <c r="A7511" s="4">
        <v>6</v>
      </c>
      <c r="B7511" s="4">
        <f t="shared" si="351"/>
        <v>6.8073778701327808E-3</v>
      </c>
      <c r="G7511" s="4">
        <v>62</v>
      </c>
      <c r="H7511" s="4">
        <f t="shared" si="352"/>
        <v>9.3205404484264971</v>
      </c>
      <c r="M7511" s="6">
        <v>0.79800000000000004</v>
      </c>
      <c r="N7511" s="8">
        <f t="shared" si="353"/>
        <v>2.2124912537082713</v>
      </c>
    </row>
    <row r="7512" spans="1:14" x14ac:dyDescent="0.35">
      <c r="A7512" s="4">
        <v>1</v>
      </c>
      <c r="B7512" s="4">
        <f t="shared" si="351"/>
        <v>-0.3718571701143138</v>
      </c>
      <c r="G7512" s="4">
        <v>68</v>
      </c>
      <c r="H7512" s="4">
        <f t="shared" si="352"/>
        <v>12.296818562148129</v>
      </c>
      <c r="M7512" s="6">
        <v>0.69599999999999995</v>
      </c>
      <c r="N7512" s="8">
        <f t="shared" si="353"/>
        <v>0.22012126474077942</v>
      </c>
    </row>
    <row r="7513" spans="1:14" x14ac:dyDescent="0.35">
      <c r="A7513" s="4">
        <v>1</v>
      </c>
      <c r="B7513" s="4">
        <f t="shared" si="351"/>
        <v>-0.3718571701143138</v>
      </c>
      <c r="G7513" s="4">
        <v>68</v>
      </c>
      <c r="H7513" s="4">
        <f t="shared" si="352"/>
        <v>12.296818562148129</v>
      </c>
      <c r="M7513" s="6">
        <v>0.83299999999999996</v>
      </c>
      <c r="N7513" s="8">
        <f t="shared" si="353"/>
        <v>3.6735730476125674</v>
      </c>
    </row>
    <row r="7514" spans="1:14" x14ac:dyDescent="0.35">
      <c r="A7514" s="4">
        <v>4</v>
      </c>
      <c r="B7514" s="4">
        <f t="shared" si="351"/>
        <v>-5.2615367038240336E-3</v>
      </c>
      <c r="G7514" s="4">
        <v>62</v>
      </c>
      <c r="H7514" s="4">
        <f t="shared" si="352"/>
        <v>9.3205404484264971</v>
      </c>
      <c r="M7514" s="6">
        <v>0.65200000000000002</v>
      </c>
      <c r="N7514" s="8">
        <f t="shared" si="353"/>
        <v>2.7585211405798064E-2</v>
      </c>
    </row>
    <row r="7515" spans="1:14" x14ac:dyDescent="0.35">
      <c r="A7515" s="4">
        <v>2</v>
      </c>
      <c r="B7515" s="4">
        <f t="shared" si="351"/>
        <v>-0.15518246266652197</v>
      </c>
      <c r="G7515" s="4">
        <v>61</v>
      </c>
      <c r="H7515" s="4">
        <f t="shared" si="352"/>
        <v>8.8767815427658281</v>
      </c>
      <c r="M7515" s="6">
        <v>0.66300000000000003</v>
      </c>
      <c r="N7515" s="8">
        <f t="shared" si="353"/>
        <v>5.3822609042671561E-2</v>
      </c>
    </row>
    <row r="7516" spans="1:14" x14ac:dyDescent="0.35">
      <c r="A7516" s="4">
        <v>1</v>
      </c>
      <c r="B7516" s="4">
        <f t="shared" si="351"/>
        <v>-0.3718571701143138</v>
      </c>
      <c r="G7516" s="4">
        <v>48</v>
      </c>
      <c r="H7516" s="4">
        <f t="shared" si="352"/>
        <v>4.3250361236295491</v>
      </c>
      <c r="M7516" s="6">
        <v>0.56999999999999995</v>
      </c>
      <c r="N7516" s="8">
        <f t="shared" si="353"/>
        <v>-1.7575044005929175E-2</v>
      </c>
    </row>
    <row r="7517" spans="1:14" x14ac:dyDescent="0.35">
      <c r="A7517" s="4">
        <v>1</v>
      </c>
      <c r="B7517" s="4">
        <f t="shared" si="351"/>
        <v>-0.3718571701143138</v>
      </c>
      <c r="G7517" s="4">
        <v>74</v>
      </c>
      <c r="H7517" s="4">
        <f t="shared" si="352"/>
        <v>15.847515536039316</v>
      </c>
      <c r="M7517" s="6">
        <v>0.623</v>
      </c>
      <c r="N7517" s="8">
        <f t="shared" si="353"/>
        <v>1.1037056238393007E-3</v>
      </c>
    </row>
    <row r="7518" spans="1:14" x14ac:dyDescent="0.35">
      <c r="A7518" s="4">
        <v>1</v>
      </c>
      <c r="B7518" s="4">
        <f t="shared" si="351"/>
        <v>-0.3718571701143138</v>
      </c>
      <c r="G7518" s="4">
        <v>72</v>
      </c>
      <c r="H7518" s="4">
        <f t="shared" si="352"/>
        <v>14.596996917249726</v>
      </c>
      <c r="M7518" s="6">
        <v>0.51400000000000001</v>
      </c>
      <c r="N7518" s="8">
        <f t="shared" si="353"/>
        <v>-0.26696649444840559</v>
      </c>
    </row>
    <row r="7519" spans="1:14" x14ac:dyDescent="0.35">
      <c r="A7519" s="4">
        <v>3</v>
      </c>
      <c r="B7519" s="4">
        <f t="shared" si="351"/>
        <v>-4.4986550222447359E-2</v>
      </c>
      <c r="G7519" s="4">
        <v>64</v>
      </c>
      <c r="H7519" s="4">
        <f t="shared" si="352"/>
        <v>10.251937478233007</v>
      </c>
      <c r="M7519" s="6">
        <v>0.67100000000000004</v>
      </c>
      <c r="N7519" s="8">
        <f t="shared" si="353"/>
        <v>8.0848870938500308E-2</v>
      </c>
    </row>
    <row r="7520" spans="1:14" x14ac:dyDescent="0.35">
      <c r="A7520" s="4">
        <v>2</v>
      </c>
      <c r="B7520" s="4">
        <f t="shared" si="351"/>
        <v>-0.15518246266652197</v>
      </c>
      <c r="G7520" s="4">
        <v>68</v>
      </c>
      <c r="H7520" s="4">
        <f t="shared" si="352"/>
        <v>12.296818562148129</v>
      </c>
      <c r="M7520" s="6">
        <v>0.65700000000000003</v>
      </c>
      <c r="N7520" s="8">
        <f t="shared" si="353"/>
        <v>3.8078623002657588E-2</v>
      </c>
    </row>
    <row r="7521" spans="1:14" x14ac:dyDescent="0.35">
      <c r="A7521" s="4">
        <v>4</v>
      </c>
      <c r="B7521" s="4">
        <f t="shared" si="351"/>
        <v>-5.2615367038240336E-3</v>
      </c>
      <c r="G7521" s="4">
        <v>73</v>
      </c>
      <c r="H7521" s="4">
        <f t="shared" si="352"/>
        <v>15.213691566351965</v>
      </c>
      <c r="M7521" s="6">
        <v>0.76100000000000001</v>
      </c>
      <c r="N7521" s="8">
        <f t="shared" si="353"/>
        <v>1.1556300948490139</v>
      </c>
    </row>
    <row r="7522" spans="1:14" x14ac:dyDescent="0.35">
      <c r="A7522" s="4">
        <v>2</v>
      </c>
      <c r="B7522" s="4">
        <f t="shared" si="351"/>
        <v>-0.15518246266652197</v>
      </c>
      <c r="G7522" s="4">
        <v>73</v>
      </c>
      <c r="H7522" s="4">
        <f t="shared" si="352"/>
        <v>15.213691566351965</v>
      </c>
      <c r="M7522" s="6">
        <v>0.96499999999999997</v>
      </c>
      <c r="N7522" s="8">
        <f t="shared" si="353"/>
        <v>14.66850718183858</v>
      </c>
    </row>
    <row r="7523" spans="1:14" x14ac:dyDescent="0.35">
      <c r="A7523" s="4">
        <v>10</v>
      </c>
      <c r="B7523" s="4">
        <f t="shared" si="351"/>
        <v>0.76964184735633479</v>
      </c>
      <c r="G7523" s="4">
        <v>62</v>
      </c>
      <c r="H7523" s="4">
        <f t="shared" si="352"/>
        <v>9.3205404484264971</v>
      </c>
      <c r="M7523" s="6">
        <v>0.64600000000000002</v>
      </c>
      <c r="N7523" s="8">
        <f t="shared" si="353"/>
        <v>1.7783515192495259E-2</v>
      </c>
    </row>
    <row r="7524" spans="1:14" x14ac:dyDescent="0.35">
      <c r="A7524" s="4">
        <v>10</v>
      </c>
      <c r="B7524" s="4">
        <f t="shared" si="351"/>
        <v>0.76964184735633479</v>
      </c>
      <c r="G7524" s="4">
        <v>28</v>
      </c>
      <c r="H7524" s="4">
        <f t="shared" si="352"/>
        <v>0.85849964722507843</v>
      </c>
      <c r="M7524" s="6">
        <v>0.50900000000000001</v>
      </c>
      <c r="N7524" s="8">
        <f t="shared" si="353"/>
        <v>-0.31191129493737124</v>
      </c>
    </row>
    <row r="7525" spans="1:14" x14ac:dyDescent="0.35">
      <c r="A7525" s="4">
        <v>8</v>
      </c>
      <c r="B7525" s="4">
        <f t="shared" si="351"/>
        <v>0.16908744968147643</v>
      </c>
      <c r="G7525" s="4">
        <v>42</v>
      </c>
      <c r="H7525" s="4">
        <f t="shared" si="352"/>
        <v>2.8974363093846387</v>
      </c>
      <c r="M7525" s="6">
        <v>0.65700000000000003</v>
      </c>
      <c r="N7525" s="8">
        <f t="shared" si="353"/>
        <v>3.8078623002657588E-2</v>
      </c>
    </row>
    <row r="7526" spans="1:14" x14ac:dyDescent="0.35">
      <c r="A7526" s="4">
        <v>1</v>
      </c>
      <c r="B7526" s="4">
        <f t="shared" si="351"/>
        <v>-0.3718571701143138</v>
      </c>
      <c r="G7526" s="4">
        <v>42</v>
      </c>
      <c r="H7526" s="4">
        <f t="shared" si="352"/>
        <v>2.8974363093846387</v>
      </c>
      <c r="M7526" s="6">
        <v>0.66600000000000004</v>
      </c>
      <c r="N7526" s="8">
        <f t="shared" si="353"/>
        <v>6.3105799367401308E-2</v>
      </c>
    </row>
    <row r="7527" spans="1:14" x14ac:dyDescent="0.35">
      <c r="A7527" s="4">
        <v>10</v>
      </c>
      <c r="B7527" s="4">
        <f t="shared" si="351"/>
        <v>0.76964184735633479</v>
      </c>
      <c r="G7527" s="4">
        <v>78</v>
      </c>
      <c r="H7527" s="4">
        <f t="shared" si="352"/>
        <v>18.558797585183829</v>
      </c>
      <c r="M7527" s="6">
        <v>0.89800000000000002</v>
      </c>
      <c r="N7527" s="8">
        <f t="shared" si="353"/>
        <v>7.8639042748272869</v>
      </c>
    </row>
    <row r="7528" spans="1:14" x14ac:dyDescent="0.35">
      <c r="A7528" s="4">
        <v>2</v>
      </c>
      <c r="B7528" s="4">
        <f t="shared" si="351"/>
        <v>-0.15518246266652197</v>
      </c>
      <c r="G7528" s="4">
        <v>70</v>
      </c>
      <c r="H7528" s="4">
        <f t="shared" si="352"/>
        <v>13.414056987891843</v>
      </c>
      <c r="M7528" s="6">
        <v>0.53100000000000003</v>
      </c>
      <c r="N7528" s="8">
        <f t="shared" si="353"/>
        <v>-0.14666167339012989</v>
      </c>
    </row>
    <row r="7529" spans="1:14" x14ac:dyDescent="0.35">
      <c r="A7529" s="4">
        <v>2</v>
      </c>
      <c r="B7529" s="4">
        <f t="shared" si="351"/>
        <v>-0.15518246266652197</v>
      </c>
      <c r="G7529" s="4">
        <v>0</v>
      </c>
      <c r="H7529" s="4">
        <f t="shared" si="352"/>
        <v>0</v>
      </c>
      <c r="M7529" s="6">
        <v>0.64800000000000002</v>
      </c>
      <c r="N7529" s="8">
        <f t="shared" si="353"/>
        <v>2.0735714741941285E-2</v>
      </c>
    </row>
    <row r="7530" spans="1:14" x14ac:dyDescent="0.35">
      <c r="A7530" s="4">
        <v>3</v>
      </c>
      <c r="B7530" s="4">
        <f t="shared" si="351"/>
        <v>-4.4986550222447359E-2</v>
      </c>
      <c r="G7530" s="4">
        <v>0</v>
      </c>
      <c r="H7530" s="4">
        <f t="shared" si="352"/>
        <v>0</v>
      </c>
      <c r="M7530" s="6">
        <v>0.74199999999999999</v>
      </c>
      <c r="N7530" s="8">
        <f t="shared" si="353"/>
        <v>0.77651361118399553</v>
      </c>
    </row>
    <row r="7531" spans="1:14" x14ac:dyDescent="0.35">
      <c r="A7531" s="4">
        <v>4</v>
      </c>
      <c r="B7531" s="4">
        <f t="shared" si="351"/>
        <v>-5.2615367038240336E-3</v>
      </c>
      <c r="G7531" s="4">
        <v>31</v>
      </c>
      <c r="H7531" s="4">
        <f t="shared" si="352"/>
        <v>1.1650675560533121</v>
      </c>
      <c r="M7531" s="6">
        <v>0.3</v>
      </c>
      <c r="N7531" s="8">
        <f t="shared" si="353"/>
        <v>-9.406865535566828</v>
      </c>
    </row>
    <row r="7532" spans="1:14" x14ac:dyDescent="0.35">
      <c r="A7532" s="4">
        <v>3</v>
      </c>
      <c r="B7532" s="4">
        <f t="shared" si="351"/>
        <v>-4.4986550222447359E-2</v>
      </c>
      <c r="G7532" s="4">
        <v>0</v>
      </c>
      <c r="H7532" s="4">
        <f t="shared" si="352"/>
        <v>0</v>
      </c>
      <c r="M7532" s="6">
        <v>0.84099999999999997</v>
      </c>
      <c r="N7532" s="8">
        <f t="shared" si="353"/>
        <v>4.0793789013309576</v>
      </c>
    </row>
    <row r="7533" spans="1:14" x14ac:dyDescent="0.35">
      <c r="A7533" s="4">
        <v>3</v>
      </c>
      <c r="B7533" s="4">
        <f t="shared" si="351"/>
        <v>-4.4986550222447359E-2</v>
      </c>
      <c r="G7533" s="4">
        <v>39</v>
      </c>
      <c r="H7533" s="4">
        <f t="shared" si="352"/>
        <v>2.3198496981479786</v>
      </c>
      <c r="M7533" s="6">
        <v>0.83799999999999997</v>
      </c>
      <c r="N7533" s="8">
        <f t="shared" si="353"/>
        <v>3.9238756479864891</v>
      </c>
    </row>
    <row r="7534" spans="1:14" x14ac:dyDescent="0.35">
      <c r="A7534" s="4">
        <v>6</v>
      </c>
      <c r="B7534" s="4">
        <f t="shared" si="351"/>
        <v>6.8073778701327808E-3</v>
      </c>
      <c r="G7534" s="4">
        <v>80</v>
      </c>
      <c r="H7534" s="4">
        <f t="shared" si="352"/>
        <v>20.023315387173842</v>
      </c>
      <c r="M7534" s="6">
        <v>0.625</v>
      </c>
      <c r="N7534" s="8">
        <f t="shared" si="353"/>
        <v>1.6038606977680811E-3</v>
      </c>
    </row>
    <row r="7535" spans="1:14" x14ac:dyDescent="0.35">
      <c r="A7535" s="4">
        <v>2</v>
      </c>
      <c r="B7535" s="4">
        <f t="shared" si="351"/>
        <v>-0.15518246266652197</v>
      </c>
      <c r="G7535" s="4">
        <v>65</v>
      </c>
      <c r="H7535" s="4">
        <f t="shared" si="352"/>
        <v>10.740044898833231</v>
      </c>
      <c r="M7535" s="6">
        <v>0.62</v>
      </c>
      <c r="N7535" s="8">
        <f t="shared" si="353"/>
        <v>5.6719956823354442E-4</v>
      </c>
    </row>
    <row r="7536" spans="1:14" x14ac:dyDescent="0.35">
      <c r="A7536" s="4">
        <v>1</v>
      </c>
      <c r="B7536" s="4">
        <f t="shared" si="351"/>
        <v>-0.3718571701143138</v>
      </c>
      <c r="G7536" s="4">
        <v>70</v>
      </c>
      <c r="H7536" s="4">
        <f t="shared" si="352"/>
        <v>13.414056987891843</v>
      </c>
      <c r="M7536" s="6">
        <v>0.64</v>
      </c>
      <c r="N7536" s="8">
        <f t="shared" si="353"/>
        <v>1.0631531650546736E-2</v>
      </c>
    </row>
    <row r="7537" spans="1:14" x14ac:dyDescent="0.35">
      <c r="A7537" s="4">
        <v>3</v>
      </c>
      <c r="B7537" s="4">
        <f t="shared" si="351"/>
        <v>-4.4986550222447359E-2</v>
      </c>
      <c r="G7537" s="4">
        <v>0</v>
      </c>
      <c r="H7537" s="4">
        <f t="shared" si="352"/>
        <v>0</v>
      </c>
      <c r="M7537" s="6">
        <v>0.73799999999999999</v>
      </c>
      <c r="N7537" s="8">
        <f t="shared" si="353"/>
        <v>0.7090666584811276</v>
      </c>
    </row>
    <row r="7538" spans="1:14" x14ac:dyDescent="0.35">
      <c r="A7538" s="4">
        <v>1</v>
      </c>
      <c r="B7538" s="4">
        <f t="shared" si="351"/>
        <v>-0.3718571701143138</v>
      </c>
      <c r="G7538" s="4">
        <v>0</v>
      </c>
      <c r="H7538" s="4">
        <f t="shared" si="352"/>
        <v>0</v>
      </c>
      <c r="M7538" s="6">
        <v>0.92600000000000005</v>
      </c>
      <c r="N7538" s="8">
        <f t="shared" si="353"/>
        <v>10.368025309456328</v>
      </c>
    </row>
    <row r="7539" spans="1:14" x14ac:dyDescent="0.35">
      <c r="A7539" s="4">
        <v>3</v>
      </c>
      <c r="B7539" s="4">
        <f t="shared" si="351"/>
        <v>-4.4986550222447359E-2</v>
      </c>
      <c r="G7539" s="4">
        <v>1</v>
      </c>
      <c r="H7539" s="4">
        <f t="shared" si="352"/>
        <v>3.9108037865573909E-5</v>
      </c>
      <c r="M7539" s="6">
        <v>0.53400000000000003</v>
      </c>
      <c r="N7539" s="8">
        <f t="shared" si="353"/>
        <v>-0.13016323658793552</v>
      </c>
    </row>
    <row r="7540" spans="1:14" x14ac:dyDescent="0.35">
      <c r="A7540" s="4">
        <v>3</v>
      </c>
      <c r="B7540" s="4">
        <f t="shared" si="351"/>
        <v>-4.4986550222447359E-2</v>
      </c>
      <c r="G7540" s="4">
        <v>33</v>
      </c>
      <c r="H7540" s="4">
        <f t="shared" si="352"/>
        <v>1.4054255567751295</v>
      </c>
      <c r="M7540" s="6">
        <v>0.27500000000000002</v>
      </c>
      <c r="N7540" s="8">
        <f t="shared" si="353"/>
        <v>-11.889106303119858</v>
      </c>
    </row>
    <row r="7541" spans="1:14" x14ac:dyDescent="0.35">
      <c r="A7541" s="4">
        <v>2</v>
      </c>
      <c r="B7541" s="4">
        <f t="shared" si="351"/>
        <v>-0.15518246266652197</v>
      </c>
      <c r="G7541" s="4">
        <v>66</v>
      </c>
      <c r="H7541" s="4">
        <f t="shared" si="352"/>
        <v>11.243404454201036</v>
      </c>
      <c r="M7541" s="6">
        <v>0.70399999999999996</v>
      </c>
      <c r="N7541" s="8">
        <f t="shared" si="353"/>
        <v>0.28571669282076478</v>
      </c>
    </row>
    <row r="7542" spans="1:14" x14ac:dyDescent="0.35">
      <c r="A7542" s="4">
        <v>5</v>
      </c>
      <c r="B7542" s="4">
        <f t="shared" si="351"/>
        <v>4.7396761401866345E-7</v>
      </c>
      <c r="G7542" s="4">
        <v>0</v>
      </c>
      <c r="H7542" s="4">
        <f t="shared" si="352"/>
        <v>0</v>
      </c>
      <c r="M7542" s="6">
        <v>0.27900000000000003</v>
      </c>
      <c r="N7542" s="8">
        <f t="shared" si="353"/>
        <v>-11.465702003040011</v>
      </c>
    </row>
    <row r="7543" spans="1:14" x14ac:dyDescent="0.35">
      <c r="A7543" s="4">
        <v>8</v>
      </c>
      <c r="B7543" s="4">
        <f t="shared" si="351"/>
        <v>0.16908744968147643</v>
      </c>
      <c r="G7543" s="4">
        <v>51</v>
      </c>
      <c r="H7543" s="4">
        <f t="shared" si="352"/>
        <v>5.1877203309062425</v>
      </c>
      <c r="M7543" s="6">
        <v>0.503</v>
      </c>
      <c r="N7543" s="8">
        <f t="shared" si="353"/>
        <v>-0.37217707585333765</v>
      </c>
    </row>
    <row r="7544" spans="1:14" x14ac:dyDescent="0.35">
      <c r="A7544" s="4">
        <v>5</v>
      </c>
      <c r="B7544" s="4">
        <f t="shared" si="351"/>
        <v>4.7396761401866345E-7</v>
      </c>
      <c r="G7544" s="4">
        <v>39</v>
      </c>
      <c r="H7544" s="4">
        <f t="shared" si="352"/>
        <v>2.3198496981479786</v>
      </c>
      <c r="M7544" s="6">
        <v>0.71199999999999997</v>
      </c>
      <c r="N7544" s="8">
        <f t="shared" si="353"/>
        <v>0.36319848211559191</v>
      </c>
    </row>
    <row r="7545" spans="1:14" x14ac:dyDescent="0.35">
      <c r="A7545" s="4">
        <v>6</v>
      </c>
      <c r="B7545" s="4">
        <f t="shared" si="351"/>
        <v>6.8073778701327808E-3</v>
      </c>
      <c r="G7545" s="4">
        <v>70</v>
      </c>
      <c r="H7545" s="4">
        <f t="shared" si="352"/>
        <v>13.414056987891843</v>
      </c>
      <c r="M7545" s="6">
        <v>0.72199999999999998</v>
      </c>
      <c r="N7545" s="8">
        <f t="shared" si="353"/>
        <v>0.47827375188375937</v>
      </c>
    </row>
    <row r="7546" spans="1:14" x14ac:dyDescent="0.35">
      <c r="A7546" s="4">
        <v>4</v>
      </c>
      <c r="B7546" s="4">
        <f t="shared" si="351"/>
        <v>-5.2615367038240336E-3</v>
      </c>
      <c r="G7546" s="4">
        <v>0</v>
      </c>
      <c r="H7546" s="4">
        <f t="shared" si="352"/>
        <v>0</v>
      </c>
      <c r="M7546" s="6">
        <v>0.45700000000000002</v>
      </c>
      <c r="N7546" s="8">
        <f t="shared" si="353"/>
        <v>-1.1076308346973187</v>
      </c>
    </row>
    <row r="7547" spans="1:14" x14ac:dyDescent="0.35">
      <c r="A7547" s="4">
        <v>2</v>
      </c>
      <c r="B7547" s="4">
        <f t="shared" si="351"/>
        <v>-0.15518246266652197</v>
      </c>
      <c r="G7547" s="4">
        <v>53</v>
      </c>
      <c r="H7547" s="4">
        <f t="shared" si="352"/>
        <v>5.8222873533130457</v>
      </c>
      <c r="M7547" s="6">
        <v>0.60599999999999998</v>
      </c>
      <c r="N7547" s="8">
        <f t="shared" si="353"/>
        <v>-2.299407171409395E-6</v>
      </c>
    </row>
    <row r="7548" spans="1:14" x14ac:dyDescent="0.35">
      <c r="A7548" s="4">
        <v>3</v>
      </c>
      <c r="B7548" s="4">
        <f t="shared" si="351"/>
        <v>-4.4986550222447359E-2</v>
      </c>
      <c r="G7548" s="4">
        <v>0</v>
      </c>
      <c r="H7548" s="4">
        <f t="shared" si="352"/>
        <v>0</v>
      </c>
      <c r="M7548" s="6">
        <v>0.55900000000000005</v>
      </c>
      <c r="N7548" s="8">
        <f t="shared" si="353"/>
        <v>-3.7731989303156077E-2</v>
      </c>
    </row>
    <row r="7549" spans="1:14" x14ac:dyDescent="0.35">
      <c r="A7549" s="4">
        <v>1</v>
      </c>
      <c r="B7549" s="4">
        <f t="shared" si="351"/>
        <v>-0.3718571701143138</v>
      </c>
      <c r="G7549" s="4">
        <v>26</v>
      </c>
      <c r="H7549" s="4">
        <f t="shared" si="352"/>
        <v>0.68736287352532688</v>
      </c>
      <c r="M7549" s="6">
        <v>0.63</v>
      </c>
      <c r="N7549" s="8">
        <f t="shared" si="353"/>
        <v>3.4657093175644617E-3</v>
      </c>
    </row>
    <row r="7550" spans="1:14" x14ac:dyDescent="0.35">
      <c r="A7550" s="4">
        <v>3</v>
      </c>
      <c r="B7550" s="4">
        <f t="shared" si="351"/>
        <v>-4.4986550222447359E-2</v>
      </c>
      <c r="G7550" s="4">
        <v>0</v>
      </c>
      <c r="H7550" s="4">
        <f t="shared" si="352"/>
        <v>0</v>
      </c>
      <c r="M7550" s="6">
        <v>0.52400000000000002</v>
      </c>
      <c r="N7550" s="8">
        <f t="shared" si="353"/>
        <v>-0.19045295801039414</v>
      </c>
    </row>
    <row r="7551" spans="1:14" x14ac:dyDescent="0.35">
      <c r="A7551" s="4">
        <v>7</v>
      </c>
      <c r="B7551" s="4">
        <f t="shared" si="351"/>
        <v>5.1167071081998236E-2</v>
      </c>
      <c r="G7551" s="4">
        <v>60</v>
      </c>
      <c r="H7551" s="4">
        <f t="shared" si="352"/>
        <v>8.4473361789639636</v>
      </c>
      <c r="M7551" s="6">
        <v>0.496</v>
      </c>
      <c r="N7551" s="8">
        <f t="shared" si="353"/>
        <v>-0.45174540965872373</v>
      </c>
    </row>
    <row r="7552" spans="1:14" x14ac:dyDescent="0.35">
      <c r="A7552" s="4">
        <v>4</v>
      </c>
      <c r="B7552" s="4">
        <f t="shared" si="351"/>
        <v>-5.2615367038240336E-3</v>
      </c>
      <c r="G7552" s="4">
        <v>0</v>
      </c>
      <c r="H7552" s="4">
        <f t="shared" si="352"/>
        <v>0</v>
      </c>
      <c r="M7552" s="6">
        <v>0.63200000000000001</v>
      </c>
      <c r="N7552" s="8">
        <f t="shared" si="353"/>
        <v>4.495628769622154E-3</v>
      </c>
    </row>
    <row r="7553" spans="1:14" x14ac:dyDescent="0.35">
      <c r="A7553" s="4">
        <v>2</v>
      </c>
      <c r="B7553" s="4">
        <f t="shared" si="351"/>
        <v>-0.15518246266652197</v>
      </c>
      <c r="G7553" s="4">
        <v>0</v>
      </c>
      <c r="H7553" s="4">
        <f t="shared" si="352"/>
        <v>0</v>
      </c>
      <c r="M7553" s="6">
        <v>0.7</v>
      </c>
      <c r="N7553" s="8">
        <f t="shared" si="353"/>
        <v>0.25149504363676362</v>
      </c>
    </row>
    <row r="7554" spans="1:14" x14ac:dyDescent="0.35">
      <c r="A7554" s="4">
        <v>2</v>
      </c>
      <c r="B7554" s="4">
        <f t="shared" ref="B7554:B7617" si="354">((A7554-E$3)/E$4)^3</f>
        <v>-0.15518246266652197</v>
      </c>
      <c r="G7554" s="4">
        <v>58</v>
      </c>
      <c r="H7554" s="4">
        <f t="shared" ref="H7554:H7617" si="355">((G7554-K$3)/K$4)^3</f>
        <v>7.6304474840278536</v>
      </c>
      <c r="M7554" s="6">
        <v>0.61199999999999999</v>
      </c>
      <c r="N7554" s="8">
        <f t="shared" ref="N7554:N7617" si="356">((M7554-Q$3)/Q$4)^3</f>
        <v>2.1796664218040906E-5</v>
      </c>
    </row>
    <row r="7555" spans="1:14" x14ac:dyDescent="0.35">
      <c r="A7555" s="4">
        <v>4</v>
      </c>
      <c r="B7555" s="4">
        <f t="shared" si="354"/>
        <v>-5.2615367038240336E-3</v>
      </c>
      <c r="G7555" s="4">
        <v>63</v>
      </c>
      <c r="H7555" s="4">
        <f t="shared" si="355"/>
        <v>9.7788475441731553</v>
      </c>
      <c r="M7555" s="6">
        <v>0.79400000000000004</v>
      </c>
      <c r="N7555" s="8">
        <f t="shared" si="356"/>
        <v>2.0757287532381561</v>
      </c>
    </row>
    <row r="7556" spans="1:14" x14ac:dyDescent="0.35">
      <c r="A7556" s="4">
        <v>2</v>
      </c>
      <c r="B7556" s="4">
        <f t="shared" si="354"/>
        <v>-0.15518246266652197</v>
      </c>
      <c r="G7556" s="4">
        <v>2</v>
      </c>
      <c r="H7556" s="4">
        <f t="shared" si="355"/>
        <v>3.1286430292459127E-4</v>
      </c>
      <c r="M7556" s="6">
        <v>0.60599999999999998</v>
      </c>
      <c r="N7556" s="8">
        <f t="shared" si="356"/>
        <v>-2.299407171409395E-6</v>
      </c>
    </row>
    <row r="7557" spans="1:14" x14ac:dyDescent="0.35">
      <c r="A7557" s="4">
        <v>1</v>
      </c>
      <c r="B7557" s="4">
        <f t="shared" si="354"/>
        <v>-0.3718571701143138</v>
      </c>
      <c r="G7557" s="4">
        <v>0</v>
      </c>
      <c r="H7557" s="4">
        <f t="shared" si="355"/>
        <v>0</v>
      </c>
      <c r="M7557" s="6">
        <v>0.66200000000000003</v>
      </c>
      <c r="N7557" s="8">
        <f t="shared" si="356"/>
        <v>5.0943722285945334E-2</v>
      </c>
    </row>
    <row r="7558" spans="1:14" x14ac:dyDescent="0.35">
      <c r="A7558" s="4">
        <v>1</v>
      </c>
      <c r="B7558" s="4">
        <f t="shared" si="354"/>
        <v>-0.3718571701143138</v>
      </c>
      <c r="G7558" s="4">
        <v>73</v>
      </c>
      <c r="H7558" s="4">
        <f t="shared" si="355"/>
        <v>15.213691566351965</v>
      </c>
      <c r="M7558" s="6">
        <v>0.66200000000000003</v>
      </c>
      <c r="N7558" s="8">
        <f t="shared" si="356"/>
        <v>5.0943722285945334E-2</v>
      </c>
    </row>
    <row r="7559" spans="1:14" x14ac:dyDescent="0.35">
      <c r="A7559" s="4">
        <v>1</v>
      </c>
      <c r="B7559" s="4">
        <f t="shared" si="354"/>
        <v>-0.3718571701143138</v>
      </c>
      <c r="G7559" s="4">
        <v>80</v>
      </c>
      <c r="H7559" s="4">
        <f t="shared" si="355"/>
        <v>20.023315387173842</v>
      </c>
      <c r="M7559" s="6">
        <v>0.66100000000000003</v>
      </c>
      <c r="N7559" s="8">
        <f t="shared" si="356"/>
        <v>4.8169368662902272E-2</v>
      </c>
    </row>
    <row r="7560" spans="1:14" x14ac:dyDescent="0.35">
      <c r="A7560" s="4">
        <v>1</v>
      </c>
      <c r="B7560" s="4">
        <f t="shared" si="354"/>
        <v>-0.3718571701143138</v>
      </c>
      <c r="G7560" s="4">
        <v>0</v>
      </c>
      <c r="H7560" s="4">
        <f t="shared" si="355"/>
        <v>0</v>
      </c>
      <c r="M7560" s="6">
        <v>0.55400000000000005</v>
      </c>
      <c r="N7560" s="8">
        <f t="shared" si="356"/>
        <v>-5.052273780884544E-2</v>
      </c>
    </row>
    <row r="7561" spans="1:14" x14ac:dyDescent="0.35">
      <c r="A7561" s="4">
        <v>1</v>
      </c>
      <c r="B7561" s="4">
        <f t="shared" si="354"/>
        <v>-0.3718571701143138</v>
      </c>
      <c r="G7561" s="4">
        <v>30</v>
      </c>
      <c r="H7561" s="4">
        <f t="shared" si="355"/>
        <v>1.0559170223704955</v>
      </c>
      <c r="M7561" s="6">
        <v>0.63300000000000001</v>
      </c>
      <c r="N7561" s="8">
        <f t="shared" si="356"/>
        <v>5.0794309975187892E-3</v>
      </c>
    </row>
    <row r="7562" spans="1:14" x14ac:dyDescent="0.35">
      <c r="A7562" s="4">
        <v>3</v>
      </c>
      <c r="B7562" s="4">
        <f t="shared" si="354"/>
        <v>-4.4986550222447359E-2</v>
      </c>
      <c r="G7562" s="4">
        <v>43</v>
      </c>
      <c r="H7562" s="4">
        <f t="shared" si="355"/>
        <v>3.1093627665781836</v>
      </c>
      <c r="M7562" s="6">
        <v>0.68799999999999994</v>
      </c>
      <c r="N7562" s="8">
        <f t="shared" si="356"/>
        <v>0.16542243775008927</v>
      </c>
    </row>
    <row r="7563" spans="1:14" x14ac:dyDescent="0.35">
      <c r="A7563" s="4">
        <v>7</v>
      </c>
      <c r="B7563" s="4">
        <f t="shared" si="354"/>
        <v>5.1167071081998236E-2</v>
      </c>
      <c r="G7563" s="4">
        <v>74</v>
      </c>
      <c r="H7563" s="4">
        <f t="shared" si="355"/>
        <v>15.847515536039316</v>
      </c>
      <c r="M7563" s="6">
        <v>0.72399999999999998</v>
      </c>
      <c r="N7563" s="8">
        <f t="shared" si="356"/>
        <v>0.50387319361029381</v>
      </c>
    </row>
    <row r="7564" spans="1:14" x14ac:dyDescent="0.35">
      <c r="A7564" s="4">
        <v>5</v>
      </c>
      <c r="B7564" s="4">
        <f t="shared" si="354"/>
        <v>4.7396761401866345E-7</v>
      </c>
      <c r="G7564" s="4">
        <v>36</v>
      </c>
      <c r="H7564" s="4">
        <f t="shared" si="355"/>
        <v>1.8246246146562157</v>
      </c>
      <c r="M7564" s="6">
        <v>0.65500000000000003</v>
      </c>
      <c r="N7564" s="8">
        <f t="shared" si="356"/>
        <v>3.3610187718258848E-2</v>
      </c>
    </row>
    <row r="7565" spans="1:14" x14ac:dyDescent="0.35">
      <c r="A7565" s="4">
        <v>6</v>
      </c>
      <c r="B7565" s="4">
        <f t="shared" si="354"/>
        <v>6.8073778701327808E-3</v>
      </c>
      <c r="G7565" s="4">
        <v>0</v>
      </c>
      <c r="H7565" s="4">
        <f t="shared" si="355"/>
        <v>0</v>
      </c>
      <c r="M7565" s="6">
        <v>0.58099999999999996</v>
      </c>
      <c r="N7565" s="8">
        <f t="shared" si="356"/>
        <v>-6.2891397626936374E-3</v>
      </c>
    </row>
    <row r="7566" spans="1:14" x14ac:dyDescent="0.35">
      <c r="A7566" s="4">
        <v>7</v>
      </c>
      <c r="B7566" s="4">
        <f t="shared" si="354"/>
        <v>5.1167071081998236E-2</v>
      </c>
      <c r="G7566" s="4">
        <v>66</v>
      </c>
      <c r="H7566" s="4">
        <f t="shared" si="355"/>
        <v>11.243404454201036</v>
      </c>
      <c r="M7566" s="6">
        <v>0.70499999999999996</v>
      </c>
      <c r="N7566" s="8">
        <f t="shared" si="356"/>
        <v>0.29473158328860694</v>
      </c>
    </row>
    <row r="7567" spans="1:14" x14ac:dyDescent="0.35">
      <c r="A7567" s="4">
        <v>9</v>
      </c>
      <c r="B7567" s="4">
        <f t="shared" si="354"/>
        <v>0.39657640974683322</v>
      </c>
      <c r="G7567" s="4">
        <v>64</v>
      </c>
      <c r="H7567" s="4">
        <f t="shared" si="355"/>
        <v>10.251937478233007</v>
      </c>
      <c r="M7567" s="6">
        <v>0.65400000000000003</v>
      </c>
      <c r="N7567" s="8">
        <f t="shared" si="356"/>
        <v>3.1513438524132152E-2</v>
      </c>
    </row>
    <row r="7568" spans="1:14" x14ac:dyDescent="0.35">
      <c r="A7568" s="4">
        <v>1</v>
      </c>
      <c r="B7568" s="4">
        <f t="shared" si="354"/>
        <v>-0.3718571701143138</v>
      </c>
      <c r="G7568" s="4">
        <v>0</v>
      </c>
      <c r="H7568" s="4">
        <f t="shared" si="355"/>
        <v>0</v>
      </c>
      <c r="M7568" s="6">
        <v>0.69299999999999995</v>
      </c>
      <c r="N7568" s="8">
        <f t="shared" si="356"/>
        <v>0.19838542012336205</v>
      </c>
    </row>
    <row r="7569" spans="1:14" x14ac:dyDescent="0.35">
      <c r="A7569" s="4">
        <v>1</v>
      </c>
      <c r="B7569" s="4">
        <f t="shared" si="354"/>
        <v>-0.3718571701143138</v>
      </c>
      <c r="G7569" s="4">
        <v>34</v>
      </c>
      <c r="H7569" s="4">
        <f t="shared" si="355"/>
        <v>1.5371023202685161</v>
      </c>
      <c r="M7569" s="6">
        <v>0.58199999999999996</v>
      </c>
      <c r="N7569" s="8">
        <f t="shared" si="356"/>
        <v>-5.6141110398302604E-3</v>
      </c>
    </row>
    <row r="7570" spans="1:14" x14ac:dyDescent="0.35">
      <c r="A7570" s="4">
        <v>2</v>
      </c>
      <c r="B7570" s="4">
        <f t="shared" si="354"/>
        <v>-0.15518246266652197</v>
      </c>
      <c r="G7570" s="4">
        <v>23</v>
      </c>
      <c r="H7570" s="4">
        <f t="shared" si="355"/>
        <v>0.47582749671043761</v>
      </c>
      <c r="M7570" s="6">
        <v>0.57899999999999996</v>
      </c>
      <c r="N7570" s="8">
        <f t="shared" si="356"/>
        <v>-7.7972803672016278E-3</v>
      </c>
    </row>
    <row r="7571" spans="1:14" x14ac:dyDescent="0.35">
      <c r="A7571" s="4">
        <v>1</v>
      </c>
      <c r="B7571" s="4">
        <f t="shared" si="354"/>
        <v>-0.3718571701143138</v>
      </c>
      <c r="G7571" s="4">
        <v>90</v>
      </c>
      <c r="H7571" s="4">
        <f t="shared" si="355"/>
        <v>28.509759604003371</v>
      </c>
      <c r="M7571" s="6">
        <v>0.57299999999999995</v>
      </c>
      <c r="N7571" s="8">
        <f t="shared" si="356"/>
        <v>-1.3725552468630475E-2</v>
      </c>
    </row>
    <row r="7572" spans="1:14" x14ac:dyDescent="0.35">
      <c r="A7572" s="4">
        <v>8</v>
      </c>
      <c r="B7572" s="4">
        <f t="shared" si="354"/>
        <v>0.16908744968147643</v>
      </c>
      <c r="G7572" s="4">
        <v>0</v>
      </c>
      <c r="H7572" s="4">
        <f t="shared" si="355"/>
        <v>0</v>
      </c>
      <c r="M7572" s="6">
        <v>0.28599999999999998</v>
      </c>
      <c r="N7572" s="8">
        <f t="shared" si="356"/>
        <v>-10.749150425234756</v>
      </c>
    </row>
    <row r="7573" spans="1:14" x14ac:dyDescent="0.35">
      <c r="A7573" s="4">
        <v>1</v>
      </c>
      <c r="B7573" s="4">
        <f t="shared" si="354"/>
        <v>-0.3718571701143138</v>
      </c>
      <c r="G7573" s="4">
        <v>31</v>
      </c>
      <c r="H7573" s="4">
        <f t="shared" si="355"/>
        <v>1.1650675560533121</v>
      </c>
      <c r="M7573" s="6">
        <v>0.56599999999999995</v>
      </c>
      <c r="N7573" s="8">
        <f t="shared" si="356"/>
        <v>-2.3743122084401914E-2</v>
      </c>
    </row>
    <row r="7574" spans="1:14" x14ac:dyDescent="0.35">
      <c r="A7574" s="4">
        <v>2</v>
      </c>
      <c r="B7574" s="4">
        <f t="shared" si="354"/>
        <v>-0.15518246266652197</v>
      </c>
      <c r="G7574" s="4">
        <v>2</v>
      </c>
      <c r="H7574" s="4">
        <f t="shared" si="355"/>
        <v>3.1286430292459127E-4</v>
      </c>
      <c r="M7574" s="6">
        <v>0.66600000000000004</v>
      </c>
      <c r="N7574" s="8">
        <f t="shared" si="356"/>
        <v>6.3105799367401308E-2</v>
      </c>
    </row>
    <row r="7575" spans="1:14" x14ac:dyDescent="0.35">
      <c r="A7575" s="4">
        <v>2</v>
      </c>
      <c r="B7575" s="4">
        <f t="shared" si="354"/>
        <v>-0.15518246266652197</v>
      </c>
      <c r="G7575" s="4">
        <v>0</v>
      </c>
      <c r="H7575" s="4">
        <f t="shared" si="355"/>
        <v>0</v>
      </c>
      <c r="M7575" s="6">
        <v>0.66600000000000004</v>
      </c>
      <c r="N7575" s="8">
        <f t="shared" si="356"/>
        <v>6.3105799367401308E-2</v>
      </c>
    </row>
    <row r="7576" spans="1:14" x14ac:dyDescent="0.35">
      <c r="A7576" s="4">
        <v>3</v>
      </c>
      <c r="B7576" s="4">
        <f t="shared" si="354"/>
        <v>-4.4986550222447359E-2</v>
      </c>
      <c r="G7576" s="4">
        <v>0</v>
      </c>
      <c r="H7576" s="4">
        <f t="shared" si="355"/>
        <v>0</v>
      </c>
      <c r="M7576" s="6">
        <v>0.46100000000000002</v>
      </c>
      <c r="N7576" s="8">
        <f t="shared" si="356"/>
        <v>-1.021877075778473</v>
      </c>
    </row>
    <row r="7577" spans="1:14" x14ac:dyDescent="0.35">
      <c r="A7577" s="4">
        <v>3</v>
      </c>
      <c r="B7577" s="4">
        <f t="shared" si="354"/>
        <v>-4.4986550222447359E-2</v>
      </c>
      <c r="G7577" s="4">
        <v>68</v>
      </c>
      <c r="H7577" s="4">
        <f t="shared" si="355"/>
        <v>12.296818562148129</v>
      </c>
      <c r="M7577" s="6">
        <v>0.46100000000000002</v>
      </c>
      <c r="N7577" s="8">
        <f t="shared" si="356"/>
        <v>-1.021877075778473</v>
      </c>
    </row>
    <row r="7578" spans="1:14" x14ac:dyDescent="0.35">
      <c r="A7578" s="4">
        <v>6</v>
      </c>
      <c r="B7578" s="4">
        <f t="shared" si="354"/>
        <v>6.8073778701327808E-3</v>
      </c>
      <c r="G7578" s="4">
        <v>41</v>
      </c>
      <c r="H7578" s="4">
        <f t="shared" si="355"/>
        <v>2.6953650777332196</v>
      </c>
      <c r="M7578" s="6">
        <v>0.746</v>
      </c>
      <c r="N7578" s="8">
        <f t="shared" si="356"/>
        <v>0.84810749433966004</v>
      </c>
    </row>
    <row r="7579" spans="1:14" x14ac:dyDescent="0.35">
      <c r="A7579" s="4">
        <v>1</v>
      </c>
      <c r="B7579" s="4">
        <f t="shared" si="354"/>
        <v>-0.3718571701143138</v>
      </c>
      <c r="G7579" s="4">
        <v>52</v>
      </c>
      <c r="H7579" s="4">
        <f t="shared" si="355"/>
        <v>5.498902988202615</v>
      </c>
      <c r="M7579" s="6">
        <v>0.61299999999999999</v>
      </c>
      <c r="N7579" s="8">
        <f t="shared" si="356"/>
        <v>4.2105162165599082E-5</v>
      </c>
    </row>
    <row r="7580" spans="1:14" x14ac:dyDescent="0.35">
      <c r="A7580" s="4">
        <v>4</v>
      </c>
      <c r="B7580" s="4">
        <f t="shared" si="354"/>
        <v>-5.2615367038240336E-3</v>
      </c>
      <c r="G7580" s="4">
        <v>69</v>
      </c>
      <c r="H7580" s="4">
        <f t="shared" si="355"/>
        <v>12.847342411181817</v>
      </c>
      <c r="M7580" s="6">
        <v>0.76100000000000001</v>
      </c>
      <c r="N7580" s="8">
        <f t="shared" si="356"/>
        <v>1.1556300948490139</v>
      </c>
    </row>
    <row r="7581" spans="1:14" x14ac:dyDescent="0.35">
      <c r="A7581" s="4">
        <v>3</v>
      </c>
      <c r="B7581" s="4">
        <f t="shared" si="354"/>
        <v>-4.4986550222447359E-2</v>
      </c>
      <c r="G7581" s="4">
        <v>0</v>
      </c>
      <c r="H7581" s="4">
        <f t="shared" si="355"/>
        <v>0</v>
      </c>
      <c r="M7581" s="6">
        <v>0.63700000000000001</v>
      </c>
      <c r="N7581" s="8">
        <f t="shared" si="356"/>
        <v>7.9186961772787882E-3</v>
      </c>
    </row>
    <row r="7582" spans="1:14" x14ac:dyDescent="0.35">
      <c r="A7582" s="4">
        <v>1</v>
      </c>
      <c r="B7582" s="4">
        <f t="shared" si="354"/>
        <v>-0.3718571701143138</v>
      </c>
      <c r="G7582" s="4">
        <v>0</v>
      </c>
      <c r="H7582" s="4">
        <f t="shared" si="355"/>
        <v>0</v>
      </c>
      <c r="M7582" s="6">
        <v>0.50900000000000001</v>
      </c>
      <c r="N7582" s="8">
        <f t="shared" si="356"/>
        <v>-0.31191129493737124</v>
      </c>
    </row>
    <row r="7583" spans="1:14" x14ac:dyDescent="0.35">
      <c r="A7583" s="4">
        <v>3</v>
      </c>
      <c r="B7583" s="4">
        <f t="shared" si="354"/>
        <v>-4.4986550222447359E-2</v>
      </c>
      <c r="G7583" s="4">
        <v>91</v>
      </c>
      <c r="H7583" s="4">
        <f t="shared" si="355"/>
        <v>29.47068320239838</v>
      </c>
      <c r="M7583" s="6">
        <v>0.64500000000000002</v>
      </c>
      <c r="N7583" s="8">
        <f t="shared" si="356"/>
        <v>1.641878667503462E-2</v>
      </c>
    </row>
    <row r="7584" spans="1:14" x14ac:dyDescent="0.35">
      <c r="A7584" s="4">
        <v>1</v>
      </c>
      <c r="B7584" s="4">
        <f t="shared" si="354"/>
        <v>-0.3718571701143138</v>
      </c>
      <c r="G7584" s="4">
        <v>69</v>
      </c>
      <c r="H7584" s="4">
        <f t="shared" si="355"/>
        <v>12.847342411181817</v>
      </c>
      <c r="M7584" s="6">
        <v>0.61</v>
      </c>
      <c r="N7584" s="8">
        <f t="shared" si="356"/>
        <v>2.8771573460276228E-6</v>
      </c>
    </row>
    <row r="7585" spans="1:14" x14ac:dyDescent="0.35">
      <c r="A7585" s="4">
        <v>6</v>
      </c>
      <c r="B7585" s="4">
        <f t="shared" si="354"/>
        <v>6.8073778701327808E-3</v>
      </c>
      <c r="G7585" s="4">
        <v>49</v>
      </c>
      <c r="H7585" s="4">
        <f t="shared" si="355"/>
        <v>4.6010215468469022</v>
      </c>
      <c r="M7585" s="6">
        <v>0.76600000000000001</v>
      </c>
      <c r="N7585" s="8">
        <f t="shared" si="356"/>
        <v>1.2726110674592019</v>
      </c>
    </row>
    <row r="7586" spans="1:14" x14ac:dyDescent="0.35">
      <c r="A7586" s="4">
        <v>5</v>
      </c>
      <c r="B7586" s="4">
        <f t="shared" si="354"/>
        <v>4.7396761401866345E-7</v>
      </c>
      <c r="G7586" s="4">
        <v>50</v>
      </c>
      <c r="H7586" s="4">
        <f t="shared" si="355"/>
        <v>4.8885047331967373</v>
      </c>
      <c r="M7586" s="6">
        <v>0.52700000000000002</v>
      </c>
      <c r="N7586" s="8">
        <f t="shared" si="356"/>
        <v>-0.17075049820568045</v>
      </c>
    </row>
    <row r="7587" spans="1:14" x14ac:dyDescent="0.35">
      <c r="A7587" s="4">
        <v>6</v>
      </c>
      <c r="B7587" s="4">
        <f t="shared" si="354"/>
        <v>6.8073778701327808E-3</v>
      </c>
      <c r="G7587" s="4">
        <v>44</v>
      </c>
      <c r="H7587" s="4">
        <f t="shared" si="355"/>
        <v>3.3313790975410469</v>
      </c>
      <c r="M7587" s="6">
        <v>0.58099999999999996</v>
      </c>
      <c r="N7587" s="8">
        <f t="shared" si="356"/>
        <v>-6.2891397626936374E-3</v>
      </c>
    </row>
    <row r="7588" spans="1:14" x14ac:dyDescent="0.35">
      <c r="A7588" s="4">
        <v>1</v>
      </c>
      <c r="B7588" s="4">
        <f t="shared" si="354"/>
        <v>-0.3718571701143138</v>
      </c>
      <c r="G7588" s="4">
        <v>47</v>
      </c>
      <c r="H7588" s="4">
        <f t="shared" si="355"/>
        <v>4.0603138153174791</v>
      </c>
      <c r="M7588" s="6">
        <v>0.7</v>
      </c>
      <c r="N7588" s="8">
        <f t="shared" si="356"/>
        <v>0.25149504363676362</v>
      </c>
    </row>
    <row r="7589" spans="1:14" x14ac:dyDescent="0.35">
      <c r="A7589" s="4">
        <v>9</v>
      </c>
      <c r="B7589" s="4">
        <f t="shared" si="354"/>
        <v>0.39657640974683322</v>
      </c>
      <c r="G7589" s="4">
        <v>72</v>
      </c>
      <c r="H7589" s="4">
        <f t="shared" si="355"/>
        <v>14.596996917249726</v>
      </c>
      <c r="M7589" s="6">
        <v>0.502</v>
      </c>
      <c r="N7589" s="8">
        <f t="shared" si="356"/>
        <v>-0.38292001433980222</v>
      </c>
    </row>
    <row r="7590" spans="1:14" x14ac:dyDescent="0.35">
      <c r="A7590" s="4">
        <v>6</v>
      </c>
      <c r="B7590" s="4">
        <f t="shared" si="354"/>
        <v>6.8073778701327808E-3</v>
      </c>
      <c r="G7590" s="4">
        <v>75</v>
      </c>
      <c r="H7590" s="4">
        <f t="shared" si="355"/>
        <v>16.498703474538985</v>
      </c>
      <c r="M7590" s="6">
        <v>0.83199999999999996</v>
      </c>
      <c r="N7590" s="8">
        <f t="shared" si="356"/>
        <v>3.6248255526906048</v>
      </c>
    </row>
    <row r="7591" spans="1:14" x14ac:dyDescent="0.35">
      <c r="A7591" s="4">
        <v>7</v>
      </c>
      <c r="B7591" s="4">
        <f t="shared" si="354"/>
        <v>5.1167071081998236E-2</v>
      </c>
      <c r="G7591" s="4">
        <v>62</v>
      </c>
      <c r="H7591" s="4">
        <f t="shared" si="355"/>
        <v>9.3205404484264971</v>
      </c>
      <c r="M7591" s="6">
        <v>0.57999999999999996</v>
      </c>
      <c r="N7591" s="8">
        <f t="shared" si="356"/>
        <v>-7.0162184967356919E-3</v>
      </c>
    </row>
    <row r="7592" spans="1:14" x14ac:dyDescent="0.35">
      <c r="A7592" s="4">
        <v>8</v>
      </c>
      <c r="B7592" s="4">
        <f t="shared" si="354"/>
        <v>0.16908744968147643</v>
      </c>
      <c r="G7592" s="4">
        <v>47</v>
      </c>
      <c r="H7592" s="4">
        <f t="shared" si="355"/>
        <v>4.0603138153174791</v>
      </c>
      <c r="M7592" s="6">
        <v>0.71</v>
      </c>
      <c r="N7592" s="8">
        <f t="shared" si="356"/>
        <v>0.34265956092112793</v>
      </c>
    </row>
    <row r="7593" spans="1:14" x14ac:dyDescent="0.35">
      <c r="A7593" s="4">
        <v>5</v>
      </c>
      <c r="B7593" s="4">
        <f t="shared" si="354"/>
        <v>4.7396761401866345E-7</v>
      </c>
      <c r="G7593" s="4">
        <v>72</v>
      </c>
      <c r="H7593" s="4">
        <f t="shared" si="355"/>
        <v>14.596996917249726</v>
      </c>
      <c r="M7593" s="6">
        <v>0.53400000000000003</v>
      </c>
      <c r="N7593" s="8">
        <f t="shared" si="356"/>
        <v>-0.13016323658793552</v>
      </c>
    </row>
    <row r="7594" spans="1:14" x14ac:dyDescent="0.35">
      <c r="A7594" s="4">
        <v>6</v>
      </c>
      <c r="B7594" s="4">
        <f t="shared" si="354"/>
        <v>6.8073778701327808E-3</v>
      </c>
      <c r="G7594" s="4">
        <v>63</v>
      </c>
      <c r="H7594" s="4">
        <f t="shared" si="355"/>
        <v>9.7788475441731553</v>
      </c>
      <c r="M7594" s="6">
        <v>0.58499999999999996</v>
      </c>
      <c r="N7594" s="8">
        <f t="shared" si="356"/>
        <v>-3.8819936858601068E-3</v>
      </c>
    </row>
    <row r="7595" spans="1:14" x14ac:dyDescent="0.35">
      <c r="A7595" s="4">
        <v>1</v>
      </c>
      <c r="B7595" s="4">
        <f t="shared" si="354"/>
        <v>-0.3718571701143138</v>
      </c>
      <c r="G7595" s="4">
        <v>69</v>
      </c>
      <c r="H7595" s="4">
        <f t="shared" si="355"/>
        <v>12.847342411181817</v>
      </c>
      <c r="M7595" s="6">
        <v>0.71399999999999997</v>
      </c>
      <c r="N7595" s="8">
        <f t="shared" si="356"/>
        <v>0.38454216089383025</v>
      </c>
    </row>
    <row r="7596" spans="1:14" x14ac:dyDescent="0.35">
      <c r="A7596" s="4">
        <v>3</v>
      </c>
      <c r="B7596" s="4">
        <f t="shared" si="354"/>
        <v>-4.4986550222447359E-2</v>
      </c>
      <c r="G7596" s="4">
        <v>53</v>
      </c>
      <c r="H7596" s="4">
        <f t="shared" si="355"/>
        <v>5.8222873533130457</v>
      </c>
      <c r="M7596" s="6">
        <v>0.58199999999999996</v>
      </c>
      <c r="N7596" s="8">
        <f t="shared" si="356"/>
        <v>-5.6141110398302604E-3</v>
      </c>
    </row>
    <row r="7597" spans="1:14" x14ac:dyDescent="0.35">
      <c r="A7597" s="4">
        <v>2</v>
      </c>
      <c r="B7597" s="4">
        <f t="shared" si="354"/>
        <v>-0.15518246266652197</v>
      </c>
      <c r="G7597" s="4">
        <v>43</v>
      </c>
      <c r="H7597" s="4">
        <f t="shared" si="355"/>
        <v>3.1093627665781836</v>
      </c>
      <c r="M7597" s="6">
        <v>0.57699999999999996</v>
      </c>
      <c r="N7597" s="8">
        <f t="shared" si="356"/>
        <v>-9.5290860183859898E-3</v>
      </c>
    </row>
    <row r="7598" spans="1:14" x14ac:dyDescent="0.35">
      <c r="A7598" s="4">
        <v>1</v>
      </c>
      <c r="B7598" s="4">
        <f t="shared" si="354"/>
        <v>-0.3718571701143138</v>
      </c>
      <c r="G7598" s="4">
        <v>55</v>
      </c>
      <c r="H7598" s="4">
        <f t="shared" si="355"/>
        <v>6.5065997998848584</v>
      </c>
      <c r="M7598" s="6">
        <v>0.71</v>
      </c>
      <c r="N7598" s="8">
        <f t="shared" si="356"/>
        <v>0.34265956092112793</v>
      </c>
    </row>
    <row r="7599" spans="1:14" x14ac:dyDescent="0.35">
      <c r="A7599" s="4">
        <v>16</v>
      </c>
      <c r="B7599" s="4">
        <f t="shared" si="354"/>
        <v>8.0815826818232797</v>
      </c>
      <c r="G7599" s="4">
        <v>51</v>
      </c>
      <c r="H7599" s="4">
        <f t="shared" si="355"/>
        <v>5.1877203309062425</v>
      </c>
      <c r="M7599" s="6">
        <v>0.45200000000000001</v>
      </c>
      <c r="N7599" s="8">
        <f t="shared" si="356"/>
        <v>-1.2214020764708653</v>
      </c>
    </row>
    <row r="7600" spans="1:14" x14ac:dyDescent="0.35">
      <c r="A7600" s="4">
        <v>1</v>
      </c>
      <c r="B7600" s="4">
        <f t="shared" si="354"/>
        <v>-0.3718571701143138</v>
      </c>
      <c r="G7600" s="4">
        <v>69</v>
      </c>
      <c r="H7600" s="4">
        <f t="shared" si="355"/>
        <v>12.847342411181817</v>
      </c>
      <c r="M7600" s="6">
        <v>0.52800000000000002</v>
      </c>
      <c r="N7600" s="8">
        <f t="shared" si="356"/>
        <v>-0.16449846665327592</v>
      </c>
    </row>
    <row r="7601" spans="1:14" x14ac:dyDescent="0.35">
      <c r="A7601" s="4">
        <v>3</v>
      </c>
      <c r="B7601" s="4">
        <f t="shared" si="354"/>
        <v>-4.4986550222447359E-2</v>
      </c>
      <c r="G7601" s="4">
        <v>0</v>
      </c>
      <c r="H7601" s="4">
        <f t="shared" si="355"/>
        <v>0</v>
      </c>
      <c r="M7601" s="6">
        <v>0.746</v>
      </c>
      <c r="N7601" s="8">
        <f t="shared" si="356"/>
        <v>0.84810749433966004</v>
      </c>
    </row>
    <row r="7602" spans="1:14" x14ac:dyDescent="0.35">
      <c r="A7602" s="4">
        <v>1</v>
      </c>
      <c r="B7602" s="4">
        <f t="shared" si="354"/>
        <v>-0.3718571701143138</v>
      </c>
      <c r="G7602" s="4">
        <v>61</v>
      </c>
      <c r="H7602" s="4">
        <f t="shared" si="355"/>
        <v>8.8767815427658281</v>
      </c>
      <c r="M7602" s="6">
        <v>0.65300000000000002</v>
      </c>
      <c r="N7602" s="8">
        <f t="shared" si="356"/>
        <v>2.9505757461726966E-2</v>
      </c>
    </row>
    <row r="7603" spans="1:14" x14ac:dyDescent="0.35">
      <c r="A7603" s="4">
        <v>5</v>
      </c>
      <c r="B7603" s="4">
        <f t="shared" si="354"/>
        <v>4.7396761401866345E-7</v>
      </c>
      <c r="G7603" s="4">
        <v>58</v>
      </c>
      <c r="H7603" s="4">
        <f t="shared" si="355"/>
        <v>7.6304474840278536</v>
      </c>
      <c r="M7603" s="6">
        <v>0.39700000000000002</v>
      </c>
      <c r="N7603" s="8">
        <f t="shared" si="356"/>
        <v>-3.0233949071104225</v>
      </c>
    </row>
    <row r="7604" spans="1:14" x14ac:dyDescent="0.35">
      <c r="A7604" s="4">
        <v>2</v>
      </c>
      <c r="B7604" s="4">
        <f t="shared" si="354"/>
        <v>-0.15518246266652197</v>
      </c>
      <c r="G7604" s="4">
        <v>44</v>
      </c>
      <c r="H7604" s="4">
        <f t="shared" si="355"/>
        <v>3.3313790975410469</v>
      </c>
      <c r="M7604" s="6">
        <v>0.54500000000000004</v>
      </c>
      <c r="N7604" s="8">
        <f t="shared" si="356"/>
        <v>-8.027586438603905E-2</v>
      </c>
    </row>
    <row r="7605" spans="1:14" x14ac:dyDescent="0.35">
      <c r="A7605" s="4">
        <v>4</v>
      </c>
      <c r="B7605" s="4">
        <f t="shared" si="354"/>
        <v>-5.2615367038240336E-3</v>
      </c>
      <c r="G7605" s="4">
        <v>11</v>
      </c>
      <c r="H7605" s="4">
        <f t="shared" si="355"/>
        <v>5.2052798399078858E-2</v>
      </c>
      <c r="M7605" s="6">
        <v>0.373</v>
      </c>
      <c r="N7605" s="8">
        <f t="shared" si="356"/>
        <v>-4.1773244698569432</v>
      </c>
    </row>
    <row r="7606" spans="1:14" x14ac:dyDescent="0.35">
      <c r="A7606" s="4">
        <v>6</v>
      </c>
      <c r="B7606" s="4">
        <f t="shared" si="354"/>
        <v>6.8073778701327808E-3</v>
      </c>
      <c r="G7606" s="4">
        <v>0</v>
      </c>
      <c r="H7606" s="4">
        <f t="shared" si="355"/>
        <v>0</v>
      </c>
      <c r="M7606" s="6">
        <v>0.46400000000000002</v>
      </c>
      <c r="N7606" s="8">
        <f t="shared" si="356"/>
        <v>-0.96055078545403516</v>
      </c>
    </row>
    <row r="7607" spans="1:14" x14ac:dyDescent="0.35">
      <c r="A7607" s="4">
        <v>2</v>
      </c>
      <c r="B7607" s="4">
        <f t="shared" si="354"/>
        <v>-0.15518246266652197</v>
      </c>
      <c r="G7607" s="4">
        <v>59</v>
      </c>
      <c r="H7607" s="4">
        <f t="shared" si="355"/>
        <v>8.0319697087937048</v>
      </c>
      <c r="M7607" s="6">
        <v>0.70099999999999996</v>
      </c>
      <c r="N7607" s="8">
        <f t="shared" si="356"/>
        <v>0.25977863528014927</v>
      </c>
    </row>
    <row r="7608" spans="1:14" x14ac:dyDescent="0.35">
      <c r="A7608" s="4">
        <v>1</v>
      </c>
      <c r="B7608" s="4">
        <f t="shared" si="354"/>
        <v>-0.3718571701143138</v>
      </c>
      <c r="G7608" s="4">
        <v>67</v>
      </c>
      <c r="H7608" s="4">
        <f t="shared" si="355"/>
        <v>11.762250792563604</v>
      </c>
      <c r="M7608" s="6">
        <v>0.61199999999999999</v>
      </c>
      <c r="N7608" s="8">
        <f t="shared" si="356"/>
        <v>2.1796664218040906E-5</v>
      </c>
    </row>
    <row r="7609" spans="1:14" x14ac:dyDescent="0.35">
      <c r="A7609" s="4">
        <v>1</v>
      </c>
      <c r="B7609" s="4">
        <f t="shared" si="354"/>
        <v>-0.3718571701143138</v>
      </c>
      <c r="G7609" s="4">
        <v>23</v>
      </c>
      <c r="H7609" s="4">
        <f t="shared" si="355"/>
        <v>0.47582749671043761</v>
      </c>
      <c r="M7609" s="6">
        <v>0.66600000000000004</v>
      </c>
      <c r="N7609" s="8">
        <f t="shared" si="356"/>
        <v>6.3105799367401308E-2</v>
      </c>
    </row>
    <row r="7610" spans="1:14" x14ac:dyDescent="0.35">
      <c r="A7610" s="4">
        <v>12</v>
      </c>
      <c r="B7610" s="4">
        <f t="shared" si="354"/>
        <v>2.0965337395208357</v>
      </c>
      <c r="G7610" s="4">
        <v>69</v>
      </c>
      <c r="H7610" s="4">
        <f t="shared" si="355"/>
        <v>12.847342411181817</v>
      </c>
      <c r="M7610" s="6">
        <v>0.75600000000000001</v>
      </c>
      <c r="N7610" s="8">
        <f t="shared" si="356"/>
        <v>1.046046935562795</v>
      </c>
    </row>
    <row r="7611" spans="1:14" x14ac:dyDescent="0.35">
      <c r="A7611" s="4">
        <v>2</v>
      </c>
      <c r="B7611" s="4">
        <f t="shared" si="354"/>
        <v>-0.15518246266652197</v>
      </c>
      <c r="G7611" s="4">
        <v>31</v>
      </c>
      <c r="H7611" s="4">
        <f t="shared" si="355"/>
        <v>1.1650675560533121</v>
      </c>
      <c r="M7611" s="6">
        <v>0.65800000000000003</v>
      </c>
      <c r="N7611" s="8">
        <f t="shared" si="356"/>
        <v>4.0454175343420051E-2</v>
      </c>
    </row>
    <row r="7612" spans="1:14" x14ac:dyDescent="0.35">
      <c r="A7612" s="4">
        <v>10</v>
      </c>
      <c r="B7612" s="4">
        <f t="shared" si="354"/>
        <v>0.76964184735633479</v>
      </c>
      <c r="G7612" s="4">
        <v>41</v>
      </c>
      <c r="H7612" s="4">
        <f t="shared" si="355"/>
        <v>2.6953650777332196</v>
      </c>
      <c r="M7612" s="6">
        <v>0.52</v>
      </c>
      <c r="N7612" s="8">
        <f t="shared" si="356"/>
        <v>-0.21900325977000068</v>
      </c>
    </row>
    <row r="7613" spans="1:14" x14ac:dyDescent="0.35">
      <c r="A7613" s="4">
        <v>1</v>
      </c>
      <c r="B7613" s="4">
        <f t="shared" si="354"/>
        <v>-0.3718571701143138</v>
      </c>
      <c r="G7613" s="4">
        <v>0</v>
      </c>
      <c r="H7613" s="4">
        <f t="shared" si="355"/>
        <v>0</v>
      </c>
      <c r="M7613" s="6">
        <v>0.69599999999999995</v>
      </c>
      <c r="N7613" s="8">
        <f t="shared" si="356"/>
        <v>0.22012126474077942</v>
      </c>
    </row>
    <row r="7614" spans="1:14" x14ac:dyDescent="0.35">
      <c r="A7614" s="4">
        <v>3</v>
      </c>
      <c r="B7614" s="4">
        <f t="shared" si="354"/>
        <v>-4.4986550222447359E-2</v>
      </c>
      <c r="G7614" s="4">
        <v>84</v>
      </c>
      <c r="H7614" s="4">
        <f t="shared" si="355"/>
        <v>23.17949047507711</v>
      </c>
      <c r="M7614" s="6">
        <v>0.47699999999999998</v>
      </c>
      <c r="N7614" s="8">
        <f t="shared" si="356"/>
        <v>-0.7230688464427395</v>
      </c>
    </row>
    <row r="7615" spans="1:14" x14ac:dyDescent="0.35">
      <c r="A7615" s="4">
        <v>1</v>
      </c>
      <c r="B7615" s="4">
        <f t="shared" si="354"/>
        <v>-0.3718571701143138</v>
      </c>
      <c r="G7615" s="4">
        <v>71</v>
      </c>
      <c r="H7615" s="4">
        <f t="shared" si="355"/>
        <v>13.997196940505422</v>
      </c>
      <c r="M7615" s="6">
        <v>0.73499999999999999</v>
      </c>
      <c r="N7615" s="8">
        <f t="shared" si="356"/>
        <v>0.66112844174168428</v>
      </c>
    </row>
    <row r="7616" spans="1:14" x14ac:dyDescent="0.35">
      <c r="A7616" s="4">
        <v>2</v>
      </c>
      <c r="B7616" s="4">
        <f t="shared" si="354"/>
        <v>-0.15518246266652197</v>
      </c>
      <c r="G7616" s="4">
        <v>49</v>
      </c>
      <c r="H7616" s="4">
        <f t="shared" si="355"/>
        <v>4.6010215468469022</v>
      </c>
      <c r="M7616" s="6">
        <v>0.433</v>
      </c>
      <c r="N7616" s="8">
        <f t="shared" si="356"/>
        <v>-1.7245141227320377</v>
      </c>
    </row>
    <row r="7617" spans="1:14" x14ac:dyDescent="0.35">
      <c r="A7617" s="4">
        <v>1</v>
      </c>
      <c r="B7617" s="4">
        <f t="shared" si="354"/>
        <v>-0.3718571701143138</v>
      </c>
      <c r="G7617" s="4">
        <v>81</v>
      </c>
      <c r="H7617" s="4">
        <f t="shared" si="355"/>
        <v>20.783614751318456</v>
      </c>
      <c r="M7617" s="6">
        <v>0.51600000000000001</v>
      </c>
      <c r="N7617" s="8">
        <f t="shared" si="356"/>
        <v>-0.25027309194778913</v>
      </c>
    </row>
    <row r="7618" spans="1:14" x14ac:dyDescent="0.35">
      <c r="A7618" s="4">
        <v>1</v>
      </c>
      <c r="B7618" s="4">
        <f t="shared" ref="B7618:B7681" si="357">((A7618-E$3)/E$4)^3</f>
        <v>-0.3718571701143138</v>
      </c>
      <c r="G7618" s="4">
        <v>60</v>
      </c>
      <c r="H7618" s="4">
        <f t="shared" ref="H7618:H7681" si="358">((G7618-K$3)/K$4)^3</f>
        <v>8.4473361789639636</v>
      </c>
      <c r="M7618" s="6">
        <v>0.77500000000000002</v>
      </c>
      <c r="N7618" s="8">
        <f t="shared" ref="N7618:N7681" si="359">((M7618-Q$3)/Q$4)^3</f>
        <v>1.50259062470678</v>
      </c>
    </row>
    <row r="7619" spans="1:14" x14ac:dyDescent="0.35">
      <c r="A7619" s="4">
        <v>2</v>
      </c>
      <c r="B7619" s="4">
        <f t="shared" si="357"/>
        <v>-0.15518246266652197</v>
      </c>
      <c r="G7619" s="4">
        <v>51</v>
      </c>
      <c r="H7619" s="4">
        <f t="shared" si="358"/>
        <v>5.1877203309062425</v>
      </c>
      <c r="M7619" s="6">
        <v>0.754</v>
      </c>
      <c r="N7619" s="8">
        <f t="shared" si="359"/>
        <v>1.0042309320721532</v>
      </c>
    </row>
    <row r="7620" spans="1:14" x14ac:dyDescent="0.35">
      <c r="A7620" s="4">
        <v>6</v>
      </c>
      <c r="B7620" s="4">
        <f t="shared" si="357"/>
        <v>6.8073778701327808E-3</v>
      </c>
      <c r="G7620" s="4">
        <v>49</v>
      </c>
      <c r="H7620" s="4">
        <f t="shared" si="358"/>
        <v>4.6010215468469022</v>
      </c>
      <c r="M7620" s="6">
        <v>0.65400000000000003</v>
      </c>
      <c r="N7620" s="8">
        <f t="shared" si="359"/>
        <v>3.1513438524132152E-2</v>
      </c>
    </row>
    <row r="7621" spans="1:14" x14ac:dyDescent="0.35">
      <c r="A7621" s="4">
        <v>3</v>
      </c>
      <c r="B7621" s="4">
        <f t="shared" si="357"/>
        <v>-4.4986550222447359E-2</v>
      </c>
      <c r="G7621" s="4">
        <v>76</v>
      </c>
      <c r="H7621" s="4">
        <f t="shared" si="358"/>
        <v>17.167490030078167</v>
      </c>
      <c r="M7621" s="6">
        <v>0.77100000000000002</v>
      </c>
      <c r="N7621" s="8">
        <f t="shared" si="359"/>
        <v>1.3972314940490098</v>
      </c>
    </row>
    <row r="7622" spans="1:14" x14ac:dyDescent="0.35">
      <c r="A7622" s="4">
        <v>6</v>
      </c>
      <c r="B7622" s="4">
        <f t="shared" si="357"/>
        <v>6.8073778701327808E-3</v>
      </c>
      <c r="G7622" s="4">
        <v>76</v>
      </c>
      <c r="H7622" s="4">
        <f t="shared" si="358"/>
        <v>17.167490030078167</v>
      </c>
      <c r="M7622" s="6">
        <v>0.40799999999999997</v>
      </c>
      <c r="N7622" s="8">
        <f t="shared" si="359"/>
        <v>-2.5746139961641408</v>
      </c>
    </row>
    <row r="7623" spans="1:14" x14ac:dyDescent="0.35">
      <c r="A7623" s="4">
        <v>4</v>
      </c>
      <c r="B7623" s="4">
        <f t="shared" si="357"/>
        <v>-5.2615367038240336E-3</v>
      </c>
      <c r="G7623" s="4">
        <v>0</v>
      </c>
      <c r="H7623" s="4">
        <f t="shared" si="358"/>
        <v>0</v>
      </c>
      <c r="M7623" s="6">
        <v>0.26900000000000002</v>
      </c>
      <c r="N7623" s="8">
        <f t="shared" si="359"/>
        <v>-12.543559005830906</v>
      </c>
    </row>
    <row r="7624" spans="1:14" x14ac:dyDescent="0.35">
      <c r="A7624" s="4">
        <v>6</v>
      </c>
      <c r="B7624" s="4">
        <f t="shared" si="357"/>
        <v>6.8073778701327808E-3</v>
      </c>
      <c r="G7624" s="4">
        <v>0</v>
      </c>
      <c r="H7624" s="4">
        <f t="shared" si="358"/>
        <v>0</v>
      </c>
      <c r="M7624" s="6">
        <v>0.50700000000000001</v>
      </c>
      <c r="N7624" s="8">
        <f t="shared" si="359"/>
        <v>-0.33121432845807658</v>
      </c>
    </row>
    <row r="7625" spans="1:14" x14ac:dyDescent="0.35">
      <c r="A7625" s="4">
        <v>3</v>
      </c>
      <c r="B7625" s="4">
        <f t="shared" si="357"/>
        <v>-4.4986550222447359E-2</v>
      </c>
      <c r="G7625" s="4">
        <v>75</v>
      </c>
      <c r="H7625" s="4">
        <f t="shared" si="358"/>
        <v>16.498703474538985</v>
      </c>
      <c r="M7625" s="6">
        <v>0.56100000000000005</v>
      </c>
      <c r="N7625" s="8">
        <f t="shared" si="359"/>
        <v>-3.3291273143609565E-2</v>
      </c>
    </row>
    <row r="7626" spans="1:14" x14ac:dyDescent="0.35">
      <c r="A7626" s="4">
        <v>5</v>
      </c>
      <c r="B7626" s="4">
        <f t="shared" si="357"/>
        <v>4.7396761401866345E-7</v>
      </c>
      <c r="G7626" s="4">
        <v>0</v>
      </c>
      <c r="H7626" s="4">
        <f t="shared" si="358"/>
        <v>0</v>
      </c>
      <c r="M7626" s="6">
        <v>0.58299999999999996</v>
      </c>
      <c r="N7626" s="8">
        <f t="shared" si="359"/>
        <v>-4.9891992029003516E-3</v>
      </c>
    </row>
    <row r="7627" spans="1:14" x14ac:dyDescent="0.35">
      <c r="A7627" s="4">
        <v>2</v>
      </c>
      <c r="B7627" s="4">
        <f t="shared" si="357"/>
        <v>-0.15518246266652197</v>
      </c>
      <c r="G7627" s="4">
        <v>48</v>
      </c>
      <c r="H7627" s="4">
        <f t="shared" si="358"/>
        <v>4.3250361236295491</v>
      </c>
      <c r="M7627" s="6">
        <v>0.81100000000000005</v>
      </c>
      <c r="N7627" s="8">
        <f t="shared" si="359"/>
        <v>2.6982121287119067</v>
      </c>
    </row>
    <row r="7628" spans="1:14" x14ac:dyDescent="0.35">
      <c r="A7628" s="4">
        <v>5</v>
      </c>
      <c r="B7628" s="4">
        <f t="shared" si="357"/>
        <v>4.7396761401866345E-7</v>
      </c>
      <c r="G7628" s="4">
        <v>0</v>
      </c>
      <c r="H7628" s="4">
        <f t="shared" si="358"/>
        <v>0</v>
      </c>
      <c r="M7628" s="6">
        <v>0.53100000000000003</v>
      </c>
      <c r="N7628" s="8">
        <f t="shared" si="359"/>
        <v>-0.14666167339012989</v>
      </c>
    </row>
    <row r="7629" spans="1:14" x14ac:dyDescent="0.35">
      <c r="A7629" s="4">
        <v>1</v>
      </c>
      <c r="B7629" s="4">
        <f t="shared" si="357"/>
        <v>-0.3718571701143138</v>
      </c>
      <c r="G7629" s="4">
        <v>0</v>
      </c>
      <c r="H7629" s="4">
        <f t="shared" si="358"/>
        <v>0</v>
      </c>
      <c r="M7629" s="6">
        <v>0.61799999999999999</v>
      </c>
      <c r="N7629" s="8">
        <f t="shared" si="359"/>
        <v>3.2946010682722361E-4</v>
      </c>
    </row>
    <row r="7630" spans="1:14" x14ac:dyDescent="0.35">
      <c r="A7630" s="4">
        <v>1</v>
      </c>
      <c r="B7630" s="4">
        <f t="shared" si="357"/>
        <v>-0.3718571701143138</v>
      </c>
      <c r="G7630" s="4">
        <v>83</v>
      </c>
      <c r="H7630" s="4">
        <f t="shared" si="358"/>
        <v>22.361467647042904</v>
      </c>
      <c r="M7630" s="6">
        <v>0.62</v>
      </c>
      <c r="N7630" s="8">
        <f t="shared" si="359"/>
        <v>5.6719956823354442E-4</v>
      </c>
    </row>
    <row r="7631" spans="1:14" x14ac:dyDescent="0.35">
      <c r="A7631" s="4">
        <v>5</v>
      </c>
      <c r="B7631" s="4">
        <f t="shared" si="357"/>
        <v>4.7396761401866345E-7</v>
      </c>
      <c r="G7631" s="4">
        <v>66</v>
      </c>
      <c r="H7631" s="4">
        <f t="shared" si="358"/>
        <v>11.243404454201036</v>
      </c>
      <c r="M7631" s="6">
        <v>0.59099999999999997</v>
      </c>
      <c r="N7631" s="8">
        <f t="shared" si="359"/>
        <v>-1.5621373716409846E-3</v>
      </c>
    </row>
    <row r="7632" spans="1:14" x14ac:dyDescent="0.35">
      <c r="A7632" s="4">
        <v>1</v>
      </c>
      <c r="B7632" s="4">
        <f t="shared" si="357"/>
        <v>-0.3718571701143138</v>
      </c>
      <c r="G7632" s="4">
        <v>0</v>
      </c>
      <c r="H7632" s="4">
        <f t="shared" si="358"/>
        <v>0</v>
      </c>
      <c r="M7632" s="6">
        <v>0.32</v>
      </c>
      <c r="N7632" s="8">
        <f t="shared" si="359"/>
        <v>-7.6903889577452587</v>
      </c>
    </row>
    <row r="7633" spans="1:14" x14ac:dyDescent="0.35">
      <c r="A7633" s="4">
        <v>6</v>
      </c>
      <c r="B7633" s="4">
        <f t="shared" si="357"/>
        <v>6.8073778701327808E-3</v>
      </c>
      <c r="G7633" s="4">
        <v>77</v>
      </c>
      <c r="H7633" s="4">
        <f t="shared" si="358"/>
        <v>17.854109850884047</v>
      </c>
      <c r="M7633" s="6">
        <v>0.68500000000000005</v>
      </c>
      <c r="N7633" s="8">
        <f t="shared" si="359"/>
        <v>0.14751764600879086</v>
      </c>
    </row>
    <row r="7634" spans="1:14" x14ac:dyDescent="0.35">
      <c r="A7634" s="4">
        <v>1</v>
      </c>
      <c r="B7634" s="4">
        <f t="shared" si="357"/>
        <v>-0.3718571701143138</v>
      </c>
      <c r="G7634" s="4">
        <v>64</v>
      </c>
      <c r="H7634" s="4">
        <f t="shared" si="358"/>
        <v>10.251937478233007</v>
      </c>
      <c r="M7634" s="6">
        <v>0.57199999999999995</v>
      </c>
      <c r="N7634" s="8">
        <f t="shared" si="359"/>
        <v>-1.4938623800929422E-2</v>
      </c>
    </row>
    <row r="7635" spans="1:14" x14ac:dyDescent="0.35">
      <c r="A7635" s="4">
        <v>2</v>
      </c>
      <c r="B7635" s="4">
        <f t="shared" si="357"/>
        <v>-0.15518246266652197</v>
      </c>
      <c r="G7635" s="4">
        <v>73</v>
      </c>
      <c r="H7635" s="4">
        <f t="shared" si="358"/>
        <v>15.213691566351965</v>
      </c>
      <c r="M7635" s="6">
        <v>0.45800000000000002</v>
      </c>
      <c r="N7635" s="8">
        <f t="shared" si="359"/>
        <v>-1.0857595914683438</v>
      </c>
    </row>
    <row r="7636" spans="1:14" x14ac:dyDescent="0.35">
      <c r="A7636" s="4">
        <v>6</v>
      </c>
      <c r="B7636" s="4">
        <f t="shared" si="357"/>
        <v>6.8073778701327808E-3</v>
      </c>
      <c r="G7636" s="4">
        <v>76</v>
      </c>
      <c r="H7636" s="4">
        <f t="shared" si="358"/>
        <v>17.167490030078167</v>
      </c>
      <c r="M7636" s="6">
        <v>0.48899999999999999</v>
      </c>
      <c r="N7636" s="8">
        <f t="shared" si="359"/>
        <v>-0.54191566065815577</v>
      </c>
    </row>
    <row r="7637" spans="1:14" x14ac:dyDescent="0.35">
      <c r="A7637" s="4">
        <v>2</v>
      </c>
      <c r="B7637" s="4">
        <f t="shared" si="357"/>
        <v>-0.15518246266652197</v>
      </c>
      <c r="G7637" s="4">
        <v>51</v>
      </c>
      <c r="H7637" s="4">
        <f t="shared" si="358"/>
        <v>5.1877203309062425</v>
      </c>
      <c r="M7637" s="6">
        <v>0.70799999999999996</v>
      </c>
      <c r="N7637" s="8">
        <f t="shared" si="359"/>
        <v>0.32290993230847659</v>
      </c>
    </row>
    <row r="7638" spans="1:14" x14ac:dyDescent="0.35">
      <c r="A7638" s="4">
        <v>1</v>
      </c>
      <c r="B7638" s="4">
        <f t="shared" si="357"/>
        <v>-0.3718571701143138</v>
      </c>
      <c r="G7638" s="4">
        <v>59</v>
      </c>
      <c r="H7638" s="4">
        <f t="shared" si="358"/>
        <v>8.0319697087937048</v>
      </c>
      <c r="M7638" s="6">
        <v>0.60599999999999998</v>
      </c>
      <c r="N7638" s="8">
        <f t="shared" si="359"/>
        <v>-2.299407171409395E-6</v>
      </c>
    </row>
    <row r="7639" spans="1:14" x14ac:dyDescent="0.35">
      <c r="A7639" s="4">
        <v>11</v>
      </c>
      <c r="B7639" s="4">
        <f t="shared" si="357"/>
        <v>1.3242916585882474</v>
      </c>
      <c r="G7639" s="4">
        <v>0</v>
      </c>
      <c r="H7639" s="4">
        <f t="shared" si="358"/>
        <v>0</v>
      </c>
      <c r="M7639" s="6">
        <v>0.46600000000000003</v>
      </c>
      <c r="N7639" s="8">
        <f t="shared" si="359"/>
        <v>-0.92106094210415856</v>
      </c>
    </row>
    <row r="7640" spans="1:14" x14ac:dyDescent="0.35">
      <c r="A7640" s="4">
        <v>6</v>
      </c>
      <c r="B7640" s="4">
        <f t="shared" si="357"/>
        <v>6.8073778701327808E-3</v>
      </c>
      <c r="G7640" s="4">
        <v>0</v>
      </c>
      <c r="H7640" s="4">
        <f t="shared" si="358"/>
        <v>0</v>
      </c>
      <c r="M7640" s="6">
        <v>0.70299999999999996</v>
      </c>
      <c r="N7640" s="8">
        <f t="shared" si="359"/>
        <v>0.2768875267469047</v>
      </c>
    </row>
    <row r="7641" spans="1:14" x14ac:dyDescent="0.35">
      <c r="A7641" s="4">
        <v>6</v>
      </c>
      <c r="B7641" s="4">
        <f t="shared" si="357"/>
        <v>6.8073778701327808E-3</v>
      </c>
      <c r="G7641" s="4">
        <v>74</v>
      </c>
      <c r="H7641" s="4">
        <f t="shared" si="358"/>
        <v>15.847515536039316</v>
      </c>
      <c r="M7641" s="6">
        <v>0.72899999999999998</v>
      </c>
      <c r="N7641" s="8">
        <f t="shared" si="359"/>
        <v>0.57183239834892741</v>
      </c>
    </row>
    <row r="7642" spans="1:14" x14ac:dyDescent="0.35">
      <c r="A7642" s="4">
        <v>10</v>
      </c>
      <c r="B7642" s="4">
        <f t="shared" si="357"/>
        <v>0.76964184735633479</v>
      </c>
      <c r="G7642" s="4">
        <v>76</v>
      </c>
      <c r="H7642" s="4">
        <f t="shared" si="358"/>
        <v>17.167490030078167</v>
      </c>
      <c r="M7642" s="6">
        <v>0.57399999999999995</v>
      </c>
      <c r="N7642" s="8">
        <f t="shared" si="359"/>
        <v>-1.2579996149471865E-2</v>
      </c>
    </row>
    <row r="7643" spans="1:14" x14ac:dyDescent="0.35">
      <c r="A7643" s="4">
        <v>1</v>
      </c>
      <c r="B7643" s="4">
        <f t="shared" si="357"/>
        <v>-0.3718571701143138</v>
      </c>
      <c r="G7643" s="4">
        <v>79</v>
      </c>
      <c r="H7643" s="4">
        <f t="shared" si="358"/>
        <v>19.281787881204689</v>
      </c>
      <c r="M7643" s="6">
        <v>0.39800000000000002</v>
      </c>
      <c r="N7643" s="8">
        <f t="shared" si="359"/>
        <v>-2.9805965797023619</v>
      </c>
    </row>
    <row r="7644" spans="1:14" x14ac:dyDescent="0.35">
      <c r="A7644" s="4">
        <v>6</v>
      </c>
      <c r="B7644" s="4">
        <f t="shared" si="357"/>
        <v>6.8073778701327808E-3</v>
      </c>
      <c r="G7644" s="4">
        <v>79</v>
      </c>
      <c r="H7644" s="4">
        <f t="shared" si="358"/>
        <v>19.281787881204689</v>
      </c>
      <c r="M7644" s="6">
        <v>0.62</v>
      </c>
      <c r="N7644" s="8">
        <f t="shared" si="359"/>
        <v>5.6719956823354442E-4</v>
      </c>
    </row>
    <row r="7645" spans="1:14" x14ac:dyDescent="0.35">
      <c r="A7645" s="4">
        <v>11</v>
      </c>
      <c r="B7645" s="4">
        <f t="shared" si="357"/>
        <v>1.3242916585882474</v>
      </c>
      <c r="G7645" s="4">
        <v>83</v>
      </c>
      <c r="H7645" s="4">
        <f t="shared" si="358"/>
        <v>22.361467647042904</v>
      </c>
      <c r="M7645" s="6">
        <v>0.52700000000000002</v>
      </c>
      <c r="N7645" s="8">
        <f t="shared" si="359"/>
        <v>-0.17075049820568045</v>
      </c>
    </row>
    <row r="7646" spans="1:14" x14ac:dyDescent="0.35">
      <c r="A7646" s="4">
        <v>23</v>
      </c>
      <c r="B7646" s="4">
        <f t="shared" si="357"/>
        <v>35.25054470840805</v>
      </c>
      <c r="G7646" s="4">
        <v>72</v>
      </c>
      <c r="H7646" s="4">
        <f t="shared" si="358"/>
        <v>14.596996917249726</v>
      </c>
      <c r="M7646" s="6">
        <v>0.69</v>
      </c>
      <c r="N7646" s="8">
        <f t="shared" si="359"/>
        <v>0.17812971565250621</v>
      </c>
    </row>
    <row r="7647" spans="1:14" x14ac:dyDescent="0.35">
      <c r="A7647" s="4">
        <v>7</v>
      </c>
      <c r="B7647" s="4">
        <f t="shared" si="357"/>
        <v>5.1167071081998236E-2</v>
      </c>
      <c r="G7647" s="4">
        <v>46</v>
      </c>
      <c r="H7647" s="4">
        <f t="shared" si="358"/>
        <v>3.8066199736835009</v>
      </c>
      <c r="M7647" s="6">
        <v>0.57799999999999996</v>
      </c>
      <c r="N7647" s="8">
        <f t="shared" si="359"/>
        <v>-8.6342584993366611E-3</v>
      </c>
    </row>
    <row r="7648" spans="1:14" x14ac:dyDescent="0.35">
      <c r="A7648" s="4">
        <v>2</v>
      </c>
      <c r="B7648" s="4">
        <f t="shared" si="357"/>
        <v>-0.15518246266652197</v>
      </c>
      <c r="G7648" s="4">
        <v>77</v>
      </c>
      <c r="H7648" s="4">
        <f t="shared" si="358"/>
        <v>17.854109850884047</v>
      </c>
      <c r="M7648" s="6">
        <v>0.502</v>
      </c>
      <c r="N7648" s="8">
        <f t="shared" si="359"/>
        <v>-0.38292001433980222</v>
      </c>
    </row>
    <row r="7649" spans="1:14" x14ac:dyDescent="0.35">
      <c r="A7649" s="4">
        <v>5</v>
      </c>
      <c r="B7649" s="4">
        <f t="shared" si="357"/>
        <v>4.7396761401866345E-7</v>
      </c>
      <c r="G7649" s="4">
        <v>77</v>
      </c>
      <c r="H7649" s="4">
        <f t="shared" si="358"/>
        <v>17.854109850884047</v>
      </c>
      <c r="M7649" s="6">
        <v>0.504</v>
      </c>
      <c r="N7649" s="8">
        <f t="shared" si="359"/>
        <v>-0.36163697114717813</v>
      </c>
    </row>
    <row r="7650" spans="1:14" x14ac:dyDescent="0.35">
      <c r="A7650" s="4">
        <v>2</v>
      </c>
      <c r="B7650" s="4">
        <f t="shared" si="357"/>
        <v>-0.15518246266652197</v>
      </c>
      <c r="G7650" s="4">
        <v>0</v>
      </c>
      <c r="H7650" s="4">
        <f t="shared" si="358"/>
        <v>0</v>
      </c>
      <c r="M7650" s="6">
        <v>0.48199999999999998</v>
      </c>
      <c r="N7650" s="8">
        <f t="shared" si="359"/>
        <v>-0.64335089081074082</v>
      </c>
    </row>
    <row r="7651" spans="1:14" x14ac:dyDescent="0.35">
      <c r="A7651" s="4">
        <v>3</v>
      </c>
      <c r="B7651" s="4">
        <f t="shared" si="357"/>
        <v>-4.4986550222447359E-2</v>
      </c>
      <c r="G7651" s="4">
        <v>53</v>
      </c>
      <c r="H7651" s="4">
        <f t="shared" si="358"/>
        <v>5.8222873533130457</v>
      </c>
      <c r="M7651" s="6">
        <v>0.68300000000000005</v>
      </c>
      <c r="N7651" s="8">
        <f t="shared" si="359"/>
        <v>0.13632931512828159</v>
      </c>
    </row>
    <row r="7652" spans="1:14" x14ac:dyDescent="0.35">
      <c r="A7652" s="4">
        <v>4</v>
      </c>
      <c r="B7652" s="4">
        <f t="shared" si="357"/>
        <v>-5.2615367038240336E-3</v>
      </c>
      <c r="G7652" s="4">
        <v>70</v>
      </c>
      <c r="H7652" s="4">
        <f t="shared" si="358"/>
        <v>13.414056987891843</v>
      </c>
      <c r="M7652" s="6">
        <v>0.58199999999999996</v>
      </c>
      <c r="N7652" s="8">
        <f t="shared" si="359"/>
        <v>-5.6141110398302604E-3</v>
      </c>
    </row>
    <row r="7653" spans="1:14" x14ac:dyDescent="0.35">
      <c r="A7653" s="4">
        <v>1</v>
      </c>
      <c r="B7653" s="4">
        <f t="shared" si="357"/>
        <v>-0.3718571701143138</v>
      </c>
      <c r="G7653" s="4">
        <v>77</v>
      </c>
      <c r="H7653" s="4">
        <f t="shared" si="358"/>
        <v>17.854109850884047</v>
      </c>
      <c r="M7653" s="6">
        <v>0.74399999999999999</v>
      </c>
      <c r="N7653" s="8">
        <f t="shared" si="359"/>
        <v>0.81178445395424748</v>
      </c>
    </row>
    <row r="7654" spans="1:14" x14ac:dyDescent="0.35">
      <c r="A7654" s="4">
        <v>2</v>
      </c>
      <c r="B7654" s="4">
        <f t="shared" si="357"/>
        <v>-0.15518246266652197</v>
      </c>
      <c r="G7654" s="4">
        <v>0</v>
      </c>
      <c r="H7654" s="4">
        <f t="shared" si="358"/>
        <v>0</v>
      </c>
      <c r="M7654" s="6">
        <v>0.79500000000000004</v>
      </c>
      <c r="N7654" s="8">
        <f t="shared" si="359"/>
        <v>2.1093749870434957</v>
      </c>
    </row>
    <row r="7655" spans="1:14" x14ac:dyDescent="0.35">
      <c r="A7655" s="4">
        <v>2</v>
      </c>
      <c r="B7655" s="4">
        <f t="shared" si="357"/>
        <v>-0.15518246266652197</v>
      </c>
      <c r="G7655" s="4">
        <v>31</v>
      </c>
      <c r="H7655" s="4">
        <f t="shared" si="358"/>
        <v>1.1650675560533121</v>
      </c>
      <c r="M7655" s="6">
        <v>0.50800000000000001</v>
      </c>
      <c r="N7655" s="8">
        <f t="shared" si="359"/>
        <v>-0.32146622762068461</v>
      </c>
    </row>
    <row r="7656" spans="1:14" x14ac:dyDescent="0.35">
      <c r="A7656" s="4">
        <v>5</v>
      </c>
      <c r="B7656" s="4">
        <f t="shared" si="357"/>
        <v>4.7396761401866345E-7</v>
      </c>
      <c r="G7656" s="4">
        <v>54</v>
      </c>
      <c r="H7656" s="4">
        <f t="shared" si="358"/>
        <v>6.158108074464729</v>
      </c>
      <c r="M7656" s="6">
        <v>0.71199999999999997</v>
      </c>
      <c r="N7656" s="8">
        <f t="shared" si="359"/>
        <v>0.36319848211559191</v>
      </c>
    </row>
    <row r="7657" spans="1:14" x14ac:dyDescent="0.35">
      <c r="A7657" s="4">
        <v>1</v>
      </c>
      <c r="B7657" s="4">
        <f t="shared" si="357"/>
        <v>-0.3718571701143138</v>
      </c>
      <c r="G7657" s="4">
        <v>69</v>
      </c>
      <c r="H7657" s="4">
        <f t="shared" si="358"/>
        <v>12.847342411181817</v>
      </c>
      <c r="M7657" s="6">
        <v>0.66400000000000003</v>
      </c>
      <c r="N7657" s="8">
        <f t="shared" si="359"/>
        <v>5.6807962058326139E-2</v>
      </c>
    </row>
    <row r="7658" spans="1:14" x14ac:dyDescent="0.35">
      <c r="A7658" s="4">
        <v>2</v>
      </c>
      <c r="B7658" s="4">
        <f t="shared" si="357"/>
        <v>-0.15518246266652197</v>
      </c>
      <c r="G7658" s="4">
        <v>83</v>
      </c>
      <c r="H7658" s="4">
        <f t="shared" si="358"/>
        <v>22.361467647042904</v>
      </c>
      <c r="M7658" s="6">
        <v>0.57199999999999995</v>
      </c>
      <c r="N7658" s="8">
        <f t="shared" si="359"/>
        <v>-1.4938623800929422E-2</v>
      </c>
    </row>
    <row r="7659" spans="1:14" x14ac:dyDescent="0.35">
      <c r="A7659" s="4">
        <v>3</v>
      </c>
      <c r="B7659" s="4">
        <f t="shared" si="357"/>
        <v>-4.4986550222447359E-2</v>
      </c>
      <c r="G7659" s="4">
        <v>0</v>
      </c>
      <c r="H7659" s="4">
        <f t="shared" si="358"/>
        <v>0</v>
      </c>
      <c r="M7659" s="6">
        <v>0.51500000000000001</v>
      </c>
      <c r="N7659" s="8">
        <f t="shared" si="359"/>
        <v>-0.25852997505941616</v>
      </c>
    </row>
    <row r="7660" spans="1:14" x14ac:dyDescent="0.35">
      <c r="A7660" s="4">
        <v>6</v>
      </c>
      <c r="B7660" s="4">
        <f t="shared" si="357"/>
        <v>6.8073778701327808E-3</v>
      </c>
      <c r="G7660" s="4">
        <v>47</v>
      </c>
      <c r="H7660" s="4">
        <f t="shared" si="358"/>
        <v>4.0603138153174791</v>
      </c>
      <c r="M7660" s="6">
        <v>0.63600000000000001</v>
      </c>
      <c r="N7660" s="8">
        <f t="shared" si="359"/>
        <v>7.1294051916223561E-3</v>
      </c>
    </row>
    <row r="7661" spans="1:14" x14ac:dyDescent="0.35">
      <c r="A7661" s="4">
        <v>2</v>
      </c>
      <c r="B7661" s="4">
        <f t="shared" si="357"/>
        <v>-0.15518246266652197</v>
      </c>
      <c r="G7661" s="4">
        <v>74</v>
      </c>
      <c r="H7661" s="4">
        <f t="shared" si="358"/>
        <v>15.847515536039316</v>
      </c>
      <c r="M7661" s="6">
        <v>0.55200000000000005</v>
      </c>
      <c r="N7661" s="8">
        <f t="shared" si="359"/>
        <v>-5.6355216083999744E-2</v>
      </c>
    </row>
    <row r="7662" spans="1:14" x14ac:dyDescent="0.35">
      <c r="A7662" s="4">
        <v>5</v>
      </c>
      <c r="B7662" s="4">
        <f t="shared" si="357"/>
        <v>4.7396761401866345E-7</v>
      </c>
      <c r="G7662" s="4">
        <v>0</v>
      </c>
      <c r="H7662" s="4">
        <f t="shared" si="358"/>
        <v>0</v>
      </c>
      <c r="M7662" s="6">
        <v>0.72399999999999998</v>
      </c>
      <c r="N7662" s="8">
        <f t="shared" si="359"/>
        <v>0.50387319361029381</v>
      </c>
    </row>
    <row r="7663" spans="1:14" x14ac:dyDescent="0.35">
      <c r="A7663" s="4">
        <v>1</v>
      </c>
      <c r="B7663" s="4">
        <f t="shared" si="357"/>
        <v>-0.3718571701143138</v>
      </c>
      <c r="G7663" s="4">
        <v>36</v>
      </c>
      <c r="H7663" s="4">
        <f t="shared" si="358"/>
        <v>1.8246246146562157</v>
      </c>
      <c r="M7663" s="6">
        <v>0.69399999999999995</v>
      </c>
      <c r="N7663" s="8">
        <f t="shared" si="359"/>
        <v>0.20546366414588968</v>
      </c>
    </row>
    <row r="7664" spans="1:14" x14ac:dyDescent="0.35">
      <c r="A7664" s="4">
        <v>10</v>
      </c>
      <c r="B7664" s="4">
        <f t="shared" si="357"/>
        <v>0.76964184735633479</v>
      </c>
      <c r="G7664" s="4">
        <v>46</v>
      </c>
      <c r="H7664" s="4">
        <f t="shared" si="358"/>
        <v>3.8066199736835009</v>
      </c>
      <c r="M7664" s="6">
        <v>0.79600000000000004</v>
      </c>
      <c r="N7664" s="8">
        <f t="shared" si="359"/>
        <v>2.1433828596401319</v>
      </c>
    </row>
    <row r="7665" spans="1:14" x14ac:dyDescent="0.35">
      <c r="A7665" s="4">
        <v>4</v>
      </c>
      <c r="B7665" s="4">
        <f t="shared" si="357"/>
        <v>-5.2615367038240336E-3</v>
      </c>
      <c r="G7665" s="4">
        <v>55</v>
      </c>
      <c r="H7665" s="4">
        <f t="shared" si="358"/>
        <v>6.5065997998848584</v>
      </c>
      <c r="M7665" s="6">
        <v>0.435</v>
      </c>
      <c r="N7665" s="8">
        <f t="shared" si="359"/>
        <v>-1.6660364085649029</v>
      </c>
    </row>
    <row r="7666" spans="1:14" x14ac:dyDescent="0.35">
      <c r="A7666" s="4">
        <v>10</v>
      </c>
      <c r="B7666" s="4">
        <f t="shared" si="357"/>
        <v>0.76964184735633479</v>
      </c>
      <c r="G7666" s="4">
        <v>0</v>
      </c>
      <c r="H7666" s="4">
        <f t="shared" si="358"/>
        <v>0</v>
      </c>
      <c r="M7666" s="6">
        <v>0.60399999999999998</v>
      </c>
      <c r="N7666" s="8">
        <f t="shared" si="359"/>
        <v>-1.9486468740160445E-5</v>
      </c>
    </row>
    <row r="7667" spans="1:14" x14ac:dyDescent="0.35">
      <c r="A7667" s="4">
        <v>8</v>
      </c>
      <c r="B7667" s="4">
        <f t="shared" si="357"/>
        <v>0.16908744968147643</v>
      </c>
      <c r="G7667" s="4">
        <v>0</v>
      </c>
      <c r="H7667" s="4">
        <f t="shared" si="358"/>
        <v>0</v>
      </c>
      <c r="M7667" s="6">
        <v>0.747</v>
      </c>
      <c r="N7667" s="8">
        <f t="shared" si="359"/>
        <v>0.86666842145116496</v>
      </c>
    </row>
    <row r="7668" spans="1:14" x14ac:dyDescent="0.35">
      <c r="A7668" s="4">
        <v>3</v>
      </c>
      <c r="B7668" s="4">
        <f t="shared" si="357"/>
        <v>-4.4986550222447359E-2</v>
      </c>
      <c r="G7668" s="4">
        <v>53</v>
      </c>
      <c r="H7668" s="4">
        <f t="shared" si="358"/>
        <v>5.8222873533130457</v>
      </c>
      <c r="M7668" s="6">
        <v>0.57599999999999996</v>
      </c>
      <c r="N7668" s="8">
        <f t="shared" si="359"/>
        <v>-1.0483696049594831E-2</v>
      </c>
    </row>
    <row r="7669" spans="1:14" x14ac:dyDescent="0.35">
      <c r="A7669" s="4">
        <v>1</v>
      </c>
      <c r="B7669" s="4">
        <f t="shared" si="357"/>
        <v>-0.3718571701143138</v>
      </c>
      <c r="G7669" s="4">
        <v>28</v>
      </c>
      <c r="H7669" s="4">
        <f t="shared" si="358"/>
        <v>0.85849964722507843</v>
      </c>
      <c r="M7669" s="6">
        <v>0.70599999999999996</v>
      </c>
      <c r="N7669" s="8">
        <f t="shared" si="359"/>
        <v>0.30393413127567603</v>
      </c>
    </row>
    <row r="7670" spans="1:14" x14ac:dyDescent="0.35">
      <c r="A7670" s="4">
        <v>6</v>
      </c>
      <c r="B7670" s="4">
        <f t="shared" si="357"/>
        <v>6.8073778701327808E-3</v>
      </c>
      <c r="G7670" s="4">
        <v>61</v>
      </c>
      <c r="H7670" s="4">
        <f t="shared" si="358"/>
        <v>8.8767815427658281</v>
      </c>
      <c r="M7670" s="6">
        <v>0.55400000000000005</v>
      </c>
      <c r="N7670" s="8">
        <f t="shared" si="359"/>
        <v>-5.052273780884544E-2</v>
      </c>
    </row>
    <row r="7671" spans="1:14" x14ac:dyDescent="0.35">
      <c r="A7671" s="4">
        <v>1</v>
      </c>
      <c r="B7671" s="4">
        <f t="shared" si="357"/>
        <v>-0.3718571701143138</v>
      </c>
      <c r="G7671" s="4">
        <v>69</v>
      </c>
      <c r="H7671" s="4">
        <f t="shared" si="358"/>
        <v>12.847342411181817</v>
      </c>
      <c r="M7671" s="6">
        <v>0.64800000000000002</v>
      </c>
      <c r="N7671" s="8">
        <f t="shared" si="359"/>
        <v>2.0735714741941285E-2</v>
      </c>
    </row>
    <row r="7672" spans="1:14" x14ac:dyDescent="0.35">
      <c r="A7672" s="4">
        <v>3</v>
      </c>
      <c r="B7672" s="4">
        <f t="shared" si="357"/>
        <v>-4.4986550222447359E-2</v>
      </c>
      <c r="G7672" s="4">
        <v>40</v>
      </c>
      <c r="H7672" s="4">
        <f t="shared" si="358"/>
        <v>2.5029144233967302</v>
      </c>
      <c r="M7672" s="6">
        <v>0.57099999999999995</v>
      </c>
      <c r="N7672" s="8">
        <f t="shared" si="359"/>
        <v>-1.6221143271613919E-2</v>
      </c>
    </row>
    <row r="7673" spans="1:14" x14ac:dyDescent="0.35">
      <c r="A7673" s="4">
        <v>1</v>
      </c>
      <c r="B7673" s="4">
        <f t="shared" si="357"/>
        <v>-0.3718571701143138</v>
      </c>
      <c r="G7673" s="4">
        <v>80</v>
      </c>
      <c r="H7673" s="4">
        <f t="shared" si="358"/>
        <v>20.023315387173842</v>
      </c>
      <c r="M7673" s="6">
        <v>0.57199999999999995</v>
      </c>
      <c r="N7673" s="8">
        <f t="shared" si="359"/>
        <v>-1.4938623800929422E-2</v>
      </c>
    </row>
    <row r="7674" spans="1:14" x14ac:dyDescent="0.35">
      <c r="A7674" s="4">
        <v>2</v>
      </c>
      <c r="B7674" s="4">
        <f t="shared" si="357"/>
        <v>-0.15518246266652197</v>
      </c>
      <c r="G7674" s="4">
        <v>42</v>
      </c>
      <c r="H7674" s="4">
        <f t="shared" si="358"/>
        <v>2.8974363093846387</v>
      </c>
      <c r="M7674" s="6">
        <v>0.54500000000000004</v>
      </c>
      <c r="N7674" s="8">
        <f t="shared" si="359"/>
        <v>-8.027586438603905E-2</v>
      </c>
    </row>
    <row r="7675" spans="1:14" x14ac:dyDescent="0.35">
      <c r="A7675" s="4">
        <v>3</v>
      </c>
      <c r="B7675" s="4">
        <f t="shared" si="357"/>
        <v>-4.4986550222447359E-2</v>
      </c>
      <c r="G7675" s="4">
        <v>0</v>
      </c>
      <c r="H7675" s="4">
        <f t="shared" si="358"/>
        <v>0</v>
      </c>
      <c r="M7675" s="6">
        <v>0.372</v>
      </c>
      <c r="N7675" s="8">
        <f t="shared" si="359"/>
        <v>-4.23089636124599</v>
      </c>
    </row>
    <row r="7676" spans="1:14" x14ac:dyDescent="0.35">
      <c r="A7676" s="4">
        <v>2</v>
      </c>
      <c r="B7676" s="4">
        <f t="shared" si="357"/>
        <v>-0.15518246266652197</v>
      </c>
      <c r="G7676" s="4">
        <v>0</v>
      </c>
      <c r="H7676" s="4">
        <f t="shared" si="358"/>
        <v>0</v>
      </c>
      <c r="M7676" s="6">
        <v>0.83</v>
      </c>
      <c r="N7676" s="8">
        <f t="shared" si="359"/>
        <v>3.52862812299754</v>
      </c>
    </row>
    <row r="7677" spans="1:14" x14ac:dyDescent="0.35">
      <c r="A7677" s="4">
        <v>11</v>
      </c>
      <c r="B7677" s="4">
        <f t="shared" si="357"/>
        <v>1.3242916585882474</v>
      </c>
      <c r="G7677" s="4">
        <v>0</v>
      </c>
      <c r="H7677" s="4">
        <f t="shared" si="358"/>
        <v>0</v>
      </c>
      <c r="M7677" s="6">
        <v>0.33</v>
      </c>
      <c r="N7677" s="8">
        <f t="shared" si="359"/>
        <v>-6.9166065864837689</v>
      </c>
    </row>
    <row r="7678" spans="1:14" x14ac:dyDescent="0.35">
      <c r="A7678" s="4">
        <v>12</v>
      </c>
      <c r="B7678" s="4">
        <f t="shared" si="357"/>
        <v>2.0965337395208357</v>
      </c>
      <c r="G7678" s="4">
        <v>0</v>
      </c>
      <c r="H7678" s="4">
        <f t="shared" si="358"/>
        <v>0</v>
      </c>
      <c r="M7678" s="6">
        <v>0.51600000000000001</v>
      </c>
      <c r="N7678" s="8">
        <f t="shared" si="359"/>
        <v>-0.25027309194778913</v>
      </c>
    </row>
    <row r="7679" spans="1:14" x14ac:dyDescent="0.35">
      <c r="A7679" s="4">
        <v>2</v>
      </c>
      <c r="B7679" s="4">
        <f t="shared" si="357"/>
        <v>-0.15518246266652197</v>
      </c>
      <c r="G7679" s="4">
        <v>84</v>
      </c>
      <c r="H7679" s="4">
        <f t="shared" si="358"/>
        <v>23.17949047507711</v>
      </c>
      <c r="M7679" s="6">
        <v>0.71</v>
      </c>
      <c r="N7679" s="8">
        <f t="shared" si="359"/>
        <v>0.34265956092112793</v>
      </c>
    </row>
    <row r="7680" spans="1:14" x14ac:dyDescent="0.35">
      <c r="A7680" s="4">
        <v>4</v>
      </c>
      <c r="B7680" s="4">
        <f t="shared" si="357"/>
        <v>-5.2615367038240336E-3</v>
      </c>
      <c r="G7680" s="4">
        <v>81</v>
      </c>
      <c r="H7680" s="4">
        <f t="shared" si="358"/>
        <v>20.783614751318456</v>
      </c>
      <c r="M7680" s="6">
        <v>0.72599999999999998</v>
      </c>
      <c r="N7680" s="8">
        <f t="shared" si="359"/>
        <v>0.53037018293237259</v>
      </c>
    </row>
    <row r="7681" spans="1:14" x14ac:dyDescent="0.35">
      <c r="A7681" s="4">
        <v>5</v>
      </c>
      <c r="B7681" s="4">
        <f t="shared" si="357"/>
        <v>4.7396761401866345E-7</v>
      </c>
      <c r="G7681" s="4">
        <v>57</v>
      </c>
      <c r="H7681" s="4">
        <f t="shared" si="358"/>
        <v>7.2425348564392262</v>
      </c>
      <c r="M7681" s="6">
        <v>0.58299999999999996</v>
      </c>
      <c r="N7681" s="8">
        <f t="shared" si="359"/>
        <v>-4.9891992029003516E-3</v>
      </c>
    </row>
    <row r="7682" spans="1:14" x14ac:dyDescent="0.35">
      <c r="A7682" s="4">
        <v>6</v>
      </c>
      <c r="B7682" s="4">
        <f t="shared" ref="B7682:B7745" si="360">((A7682-E$3)/E$4)^3</f>
        <v>6.8073778701327808E-3</v>
      </c>
      <c r="G7682" s="4">
        <v>52</v>
      </c>
      <c r="H7682" s="4">
        <f t="shared" ref="H7682:H7745" si="361">((G7682-K$3)/K$4)^3</f>
        <v>5.498902988202615</v>
      </c>
      <c r="M7682" s="6">
        <v>0.59699999999999998</v>
      </c>
      <c r="N7682" s="8">
        <f t="shared" ref="N7682:N7745" si="362">((M7682-Q$3)/Q$4)^3</f>
        <v>-4.201563715793461E-4</v>
      </c>
    </row>
    <row r="7683" spans="1:14" x14ac:dyDescent="0.35">
      <c r="A7683" s="4">
        <v>1</v>
      </c>
      <c r="B7683" s="4">
        <f t="shared" si="360"/>
        <v>-0.3718571701143138</v>
      </c>
      <c r="G7683" s="4">
        <v>79</v>
      </c>
      <c r="H7683" s="4">
        <f t="shared" si="361"/>
        <v>19.281787881204689</v>
      </c>
      <c r="M7683" s="6">
        <v>0.66800000000000004</v>
      </c>
      <c r="N7683" s="8">
        <f t="shared" si="362"/>
        <v>6.9852699215132458E-2</v>
      </c>
    </row>
    <row r="7684" spans="1:14" x14ac:dyDescent="0.35">
      <c r="A7684" s="4">
        <v>10</v>
      </c>
      <c r="B7684" s="4">
        <f t="shared" si="360"/>
        <v>0.76964184735633479</v>
      </c>
      <c r="G7684" s="4">
        <v>29</v>
      </c>
      <c r="H7684" s="4">
        <f t="shared" si="361"/>
        <v>0.95380593550348169</v>
      </c>
      <c r="M7684" s="6">
        <v>0.42599999999999999</v>
      </c>
      <c r="N7684" s="8">
        <f t="shared" si="362"/>
        <v>-1.9399394166376707</v>
      </c>
    </row>
    <row r="7685" spans="1:14" x14ac:dyDescent="0.35">
      <c r="A7685" s="4">
        <v>2</v>
      </c>
      <c r="B7685" s="4">
        <f t="shared" si="360"/>
        <v>-0.15518246266652197</v>
      </c>
      <c r="G7685" s="4">
        <v>53</v>
      </c>
      <c r="H7685" s="4">
        <f t="shared" si="361"/>
        <v>5.8222873533130457</v>
      </c>
      <c r="M7685" s="6">
        <v>0.752</v>
      </c>
      <c r="N7685" s="8">
        <f t="shared" si="362"/>
        <v>0.96354445120648025</v>
      </c>
    </row>
    <row r="7686" spans="1:14" x14ac:dyDescent="0.35">
      <c r="A7686" s="4">
        <v>7</v>
      </c>
      <c r="B7686" s="4">
        <f t="shared" si="360"/>
        <v>5.1167071081998236E-2</v>
      </c>
      <c r="G7686" s="4">
        <v>36</v>
      </c>
      <c r="H7686" s="4">
        <f t="shared" si="361"/>
        <v>1.8246246146562157</v>
      </c>
      <c r="M7686" s="6">
        <v>0.376</v>
      </c>
      <c r="N7686" s="8">
        <f t="shared" si="362"/>
        <v>-4.0193259035619144</v>
      </c>
    </row>
    <row r="7687" spans="1:14" x14ac:dyDescent="0.35">
      <c r="A7687" s="4">
        <v>8</v>
      </c>
      <c r="B7687" s="4">
        <f t="shared" si="360"/>
        <v>0.16908744968147643</v>
      </c>
      <c r="G7687" s="4">
        <v>56</v>
      </c>
      <c r="H7687" s="4">
        <f t="shared" si="361"/>
        <v>6.8679971778006275</v>
      </c>
      <c r="M7687" s="6">
        <v>0.57699999999999996</v>
      </c>
      <c r="N7687" s="8">
        <f t="shared" si="362"/>
        <v>-9.5290860183859898E-3</v>
      </c>
    </row>
    <row r="7688" spans="1:14" x14ac:dyDescent="0.35">
      <c r="A7688" s="4">
        <v>5</v>
      </c>
      <c r="B7688" s="4">
        <f t="shared" si="360"/>
        <v>4.7396761401866345E-7</v>
      </c>
      <c r="G7688" s="4">
        <v>24</v>
      </c>
      <c r="H7688" s="4">
        <f t="shared" si="361"/>
        <v>0.54062951545369364</v>
      </c>
      <c r="M7688" s="6">
        <v>0.33</v>
      </c>
      <c r="N7688" s="8">
        <f t="shared" si="362"/>
        <v>-6.9166065864837689</v>
      </c>
    </row>
    <row r="7689" spans="1:14" x14ac:dyDescent="0.35">
      <c r="A7689" s="4">
        <v>3</v>
      </c>
      <c r="B7689" s="4">
        <f t="shared" si="360"/>
        <v>-4.4986550222447359E-2</v>
      </c>
      <c r="G7689" s="4">
        <v>70</v>
      </c>
      <c r="H7689" s="4">
        <f t="shared" si="361"/>
        <v>13.414056987891843</v>
      </c>
      <c r="M7689" s="6">
        <v>0.63700000000000001</v>
      </c>
      <c r="N7689" s="8">
        <f t="shared" si="362"/>
        <v>7.9186961772787882E-3</v>
      </c>
    </row>
    <row r="7690" spans="1:14" x14ac:dyDescent="0.35">
      <c r="A7690" s="4">
        <v>6</v>
      </c>
      <c r="B7690" s="4">
        <f t="shared" si="360"/>
        <v>6.8073778701327808E-3</v>
      </c>
      <c r="G7690" s="4">
        <v>83</v>
      </c>
      <c r="H7690" s="4">
        <f t="shared" si="361"/>
        <v>22.361467647042904</v>
      </c>
      <c r="M7690" s="6">
        <v>0.70099999999999996</v>
      </c>
      <c r="N7690" s="8">
        <f t="shared" si="362"/>
        <v>0.25977863528014927</v>
      </c>
    </row>
    <row r="7691" spans="1:14" x14ac:dyDescent="0.35">
      <c r="A7691" s="4">
        <v>5</v>
      </c>
      <c r="B7691" s="4">
        <f t="shared" si="360"/>
        <v>4.7396761401866345E-7</v>
      </c>
      <c r="G7691" s="4">
        <v>64</v>
      </c>
      <c r="H7691" s="4">
        <f t="shared" si="361"/>
        <v>10.251937478233007</v>
      </c>
      <c r="M7691" s="6">
        <v>0.56499999999999995</v>
      </c>
      <c r="N7691" s="8">
        <f t="shared" si="362"/>
        <v>-2.5482926015549072E-2</v>
      </c>
    </row>
    <row r="7692" spans="1:14" x14ac:dyDescent="0.35">
      <c r="A7692" s="4">
        <v>3</v>
      </c>
      <c r="B7692" s="4">
        <f t="shared" si="360"/>
        <v>-4.4986550222447359E-2</v>
      </c>
      <c r="G7692" s="4">
        <v>46</v>
      </c>
      <c r="H7692" s="4">
        <f t="shared" si="361"/>
        <v>3.8066199736835009</v>
      </c>
      <c r="M7692" s="6">
        <v>0.86899999999999999</v>
      </c>
      <c r="N7692" s="8">
        <f t="shared" si="362"/>
        <v>5.7332782166672214</v>
      </c>
    </row>
    <row r="7693" spans="1:14" x14ac:dyDescent="0.35">
      <c r="A7693" s="4">
        <v>1</v>
      </c>
      <c r="B7693" s="4">
        <f t="shared" si="360"/>
        <v>-0.3718571701143138</v>
      </c>
      <c r="G7693" s="4">
        <v>0</v>
      </c>
      <c r="H7693" s="4">
        <f t="shared" si="361"/>
        <v>0</v>
      </c>
      <c r="M7693" s="6">
        <v>0.61699999999999999</v>
      </c>
      <c r="N7693" s="8">
        <f t="shared" si="362"/>
        <v>2.4077037308769441E-4</v>
      </c>
    </row>
    <row r="7694" spans="1:14" x14ac:dyDescent="0.35">
      <c r="A7694" s="4">
        <v>10</v>
      </c>
      <c r="B7694" s="4">
        <f t="shared" si="360"/>
        <v>0.76964184735633479</v>
      </c>
      <c r="G7694" s="4">
        <v>57</v>
      </c>
      <c r="H7694" s="4">
        <f t="shared" si="361"/>
        <v>7.2425348564392262</v>
      </c>
      <c r="M7694" s="6">
        <v>0.89500000000000002</v>
      </c>
      <c r="N7694" s="8">
        <f t="shared" si="362"/>
        <v>7.6224295857352988</v>
      </c>
    </row>
    <row r="7695" spans="1:14" x14ac:dyDescent="0.35">
      <c r="A7695" s="4">
        <v>7</v>
      </c>
      <c r="B7695" s="4">
        <f t="shared" si="360"/>
        <v>5.1167071081998236E-2</v>
      </c>
      <c r="G7695" s="4">
        <v>0</v>
      </c>
      <c r="H7695" s="4">
        <f t="shared" si="361"/>
        <v>0</v>
      </c>
      <c r="M7695" s="6">
        <v>0.81299999999999994</v>
      </c>
      <c r="N7695" s="8">
        <f t="shared" si="362"/>
        <v>2.7787206272138008</v>
      </c>
    </row>
    <row r="7696" spans="1:14" x14ac:dyDescent="0.35">
      <c r="A7696" s="4">
        <v>1</v>
      </c>
      <c r="B7696" s="4">
        <f t="shared" si="360"/>
        <v>-0.3718571701143138</v>
      </c>
      <c r="G7696" s="4">
        <v>77</v>
      </c>
      <c r="H7696" s="4">
        <f t="shared" si="361"/>
        <v>17.854109850884047</v>
      </c>
      <c r="M7696" s="6">
        <v>0.74399999999999999</v>
      </c>
      <c r="N7696" s="8">
        <f t="shared" si="362"/>
        <v>0.81178445395424748</v>
      </c>
    </row>
    <row r="7697" spans="1:14" x14ac:dyDescent="0.35">
      <c r="A7697" s="4">
        <v>7</v>
      </c>
      <c r="B7697" s="4">
        <f t="shared" si="360"/>
        <v>5.1167071081998236E-2</v>
      </c>
      <c r="G7697" s="4">
        <v>0</v>
      </c>
      <c r="H7697" s="4">
        <f t="shared" si="361"/>
        <v>0</v>
      </c>
      <c r="M7697" s="6">
        <v>0.66500000000000004</v>
      </c>
      <c r="N7697" s="8">
        <f t="shared" si="362"/>
        <v>5.9901714458154336E-2</v>
      </c>
    </row>
    <row r="7698" spans="1:14" x14ac:dyDescent="0.35">
      <c r="A7698" s="4">
        <v>10</v>
      </c>
      <c r="B7698" s="4">
        <f t="shared" si="360"/>
        <v>0.76964184735633479</v>
      </c>
      <c r="G7698" s="4">
        <v>0</v>
      </c>
      <c r="H7698" s="4">
        <f t="shared" si="361"/>
        <v>0</v>
      </c>
      <c r="M7698" s="6">
        <v>0.36499999999999999</v>
      </c>
      <c r="N7698" s="8">
        <f t="shared" si="362"/>
        <v>-4.6187779052310107</v>
      </c>
    </row>
    <row r="7699" spans="1:14" x14ac:dyDescent="0.35">
      <c r="A7699" s="4">
        <v>7</v>
      </c>
      <c r="B7699" s="4">
        <f t="shared" si="360"/>
        <v>5.1167071081998236E-2</v>
      </c>
      <c r="G7699" s="4">
        <v>0</v>
      </c>
      <c r="H7699" s="4">
        <f t="shared" si="361"/>
        <v>0</v>
      </c>
      <c r="M7699" s="6">
        <v>0.82</v>
      </c>
      <c r="N7699" s="8">
        <f t="shared" si="362"/>
        <v>3.073089564985672</v>
      </c>
    </row>
    <row r="7700" spans="1:14" x14ac:dyDescent="0.35">
      <c r="A7700" s="4">
        <v>7</v>
      </c>
      <c r="B7700" s="4">
        <f t="shared" si="360"/>
        <v>5.1167071081998236E-2</v>
      </c>
      <c r="G7700" s="4">
        <v>0</v>
      </c>
      <c r="H7700" s="4">
        <f t="shared" si="361"/>
        <v>0</v>
      </c>
      <c r="M7700" s="6">
        <v>0.81299999999999994</v>
      </c>
      <c r="N7700" s="8">
        <f t="shared" si="362"/>
        <v>2.7787206272138008</v>
      </c>
    </row>
    <row r="7701" spans="1:14" x14ac:dyDescent="0.35">
      <c r="A7701" s="4">
        <v>5</v>
      </c>
      <c r="B7701" s="4">
        <f t="shared" si="360"/>
        <v>4.7396761401866345E-7</v>
      </c>
      <c r="G7701" s="4">
        <v>0</v>
      </c>
      <c r="H7701" s="4">
        <f t="shared" si="361"/>
        <v>0</v>
      </c>
      <c r="M7701" s="6">
        <v>0.67300000000000004</v>
      </c>
      <c r="N7701" s="8">
        <f t="shared" si="362"/>
        <v>8.8786086516453769E-2</v>
      </c>
    </row>
    <row r="7702" spans="1:14" x14ac:dyDescent="0.35">
      <c r="A7702" s="4">
        <v>2</v>
      </c>
      <c r="B7702" s="4">
        <f t="shared" si="360"/>
        <v>-0.15518246266652197</v>
      </c>
      <c r="G7702" s="4">
        <v>0</v>
      </c>
      <c r="H7702" s="4">
        <f t="shared" si="361"/>
        <v>0</v>
      </c>
      <c r="M7702" s="6">
        <v>0.504</v>
      </c>
      <c r="N7702" s="8">
        <f t="shared" si="362"/>
        <v>-0.36163697114717813</v>
      </c>
    </row>
    <row r="7703" spans="1:14" x14ac:dyDescent="0.35">
      <c r="A7703" s="4">
        <v>7</v>
      </c>
      <c r="B7703" s="4">
        <f t="shared" si="360"/>
        <v>5.1167071081998236E-2</v>
      </c>
      <c r="G7703" s="4">
        <v>49</v>
      </c>
      <c r="H7703" s="4">
        <f t="shared" si="361"/>
        <v>4.6010215468469022</v>
      </c>
      <c r="M7703" s="6">
        <v>0.67800000000000005</v>
      </c>
      <c r="N7703" s="8">
        <f t="shared" si="362"/>
        <v>0.11086441160228645</v>
      </c>
    </row>
    <row r="7704" spans="1:14" x14ac:dyDescent="0.35">
      <c r="A7704" s="4">
        <v>1</v>
      </c>
      <c r="B7704" s="4">
        <f t="shared" si="360"/>
        <v>-0.3718571701143138</v>
      </c>
      <c r="G7704" s="4">
        <v>0</v>
      </c>
      <c r="H7704" s="4">
        <f t="shared" si="361"/>
        <v>0</v>
      </c>
      <c r="M7704" s="6">
        <v>0.315</v>
      </c>
      <c r="N7704" s="8">
        <f t="shared" si="362"/>
        <v>-8.098031661804848</v>
      </c>
    </row>
    <row r="7705" spans="1:14" x14ac:dyDescent="0.35">
      <c r="A7705" s="4">
        <v>7</v>
      </c>
      <c r="B7705" s="4">
        <f t="shared" si="360"/>
        <v>5.1167071081998236E-2</v>
      </c>
      <c r="G7705" s="4">
        <v>51</v>
      </c>
      <c r="H7705" s="4">
        <f t="shared" si="361"/>
        <v>5.1877203309062425</v>
      </c>
      <c r="M7705" s="6">
        <v>0.502</v>
      </c>
      <c r="N7705" s="8">
        <f t="shared" si="362"/>
        <v>-0.38292001433980222</v>
      </c>
    </row>
    <row r="7706" spans="1:14" x14ac:dyDescent="0.35">
      <c r="A7706" s="4">
        <v>6</v>
      </c>
      <c r="B7706" s="4">
        <f t="shared" si="360"/>
        <v>6.8073778701327808E-3</v>
      </c>
      <c r="G7706" s="4">
        <v>69</v>
      </c>
      <c r="H7706" s="4">
        <f t="shared" si="361"/>
        <v>12.847342411181817</v>
      </c>
      <c r="M7706" s="6">
        <v>0.61099999999999999</v>
      </c>
      <c r="N7706" s="8">
        <f t="shared" si="362"/>
        <v>9.3650376932530659E-6</v>
      </c>
    </row>
    <row r="7707" spans="1:14" x14ac:dyDescent="0.35">
      <c r="A7707" s="4">
        <v>3</v>
      </c>
      <c r="B7707" s="4">
        <f t="shared" si="360"/>
        <v>-4.4986550222447359E-2</v>
      </c>
      <c r="G7707" s="4">
        <v>80</v>
      </c>
      <c r="H7707" s="4">
        <f t="shared" si="361"/>
        <v>20.023315387173842</v>
      </c>
      <c r="M7707" s="6">
        <v>0.60099999999999998</v>
      </c>
      <c r="N7707" s="8">
        <f t="shared" si="362"/>
        <v>-1.0701085324800676E-4</v>
      </c>
    </row>
    <row r="7708" spans="1:14" x14ac:dyDescent="0.35">
      <c r="A7708" s="4">
        <v>1</v>
      </c>
      <c r="B7708" s="4">
        <f t="shared" si="360"/>
        <v>-0.3718571701143138</v>
      </c>
      <c r="G7708" s="4">
        <v>76</v>
      </c>
      <c r="H7708" s="4">
        <f t="shared" si="361"/>
        <v>17.167490030078167</v>
      </c>
      <c r="M7708" s="6">
        <v>0.91700000000000004</v>
      </c>
      <c r="N7708" s="8">
        <f t="shared" si="362"/>
        <v>9.5125956572176076</v>
      </c>
    </row>
    <row r="7709" spans="1:14" x14ac:dyDescent="0.35">
      <c r="A7709" s="4">
        <v>2</v>
      </c>
      <c r="B7709" s="4">
        <f t="shared" si="360"/>
        <v>-0.15518246266652197</v>
      </c>
      <c r="G7709" s="4">
        <v>0</v>
      </c>
      <c r="H7709" s="4">
        <f t="shared" si="361"/>
        <v>0</v>
      </c>
      <c r="M7709" s="6">
        <v>0.64600000000000002</v>
      </c>
      <c r="N7709" s="8">
        <f t="shared" si="362"/>
        <v>1.7783515192495259E-2</v>
      </c>
    </row>
    <row r="7710" spans="1:14" x14ac:dyDescent="0.35">
      <c r="A7710" s="4">
        <v>2</v>
      </c>
      <c r="B7710" s="4">
        <f t="shared" si="360"/>
        <v>-0.15518246266652197</v>
      </c>
      <c r="G7710" s="4">
        <v>71</v>
      </c>
      <c r="H7710" s="4">
        <f t="shared" si="361"/>
        <v>13.997196940505422</v>
      </c>
      <c r="M7710" s="6">
        <v>0.64700000000000002</v>
      </c>
      <c r="N7710" s="8">
        <f t="shared" si="362"/>
        <v>1.9221846839715746E-2</v>
      </c>
    </row>
    <row r="7711" spans="1:14" x14ac:dyDescent="0.35">
      <c r="A7711" s="4">
        <v>5</v>
      </c>
      <c r="B7711" s="4">
        <f t="shared" si="360"/>
        <v>4.7396761401866345E-7</v>
      </c>
      <c r="G7711" s="4">
        <v>71</v>
      </c>
      <c r="H7711" s="4">
        <f t="shared" si="361"/>
        <v>13.997196940505422</v>
      </c>
      <c r="M7711" s="6">
        <v>0.20200000000000001</v>
      </c>
      <c r="N7711" s="8">
        <f t="shared" si="362"/>
        <v>-21.54999429303988</v>
      </c>
    </row>
    <row r="7712" spans="1:14" x14ac:dyDescent="0.35">
      <c r="A7712" s="4">
        <v>1</v>
      </c>
      <c r="B7712" s="4">
        <f t="shared" si="360"/>
        <v>-0.3718571701143138</v>
      </c>
      <c r="G7712" s="4">
        <v>76</v>
      </c>
      <c r="H7712" s="4">
        <f t="shared" si="361"/>
        <v>17.167490030078167</v>
      </c>
      <c r="M7712" s="6">
        <v>0.45100000000000001</v>
      </c>
      <c r="N7712" s="8">
        <f t="shared" si="362"/>
        <v>-1.2450528618280252</v>
      </c>
    </row>
    <row r="7713" spans="1:14" x14ac:dyDescent="0.35">
      <c r="A7713" s="4">
        <v>6</v>
      </c>
      <c r="B7713" s="4">
        <f t="shared" si="360"/>
        <v>6.8073778701327808E-3</v>
      </c>
      <c r="G7713" s="4">
        <v>86</v>
      </c>
      <c r="H7713" s="4">
        <f t="shared" si="361"/>
        <v>24.874902132625468</v>
      </c>
      <c r="M7713" s="6">
        <v>0.69199999999999995</v>
      </c>
      <c r="N7713" s="8">
        <f t="shared" si="362"/>
        <v>0.19147163611711915</v>
      </c>
    </row>
    <row r="7714" spans="1:14" x14ac:dyDescent="0.35">
      <c r="A7714" s="4">
        <v>2</v>
      </c>
      <c r="B7714" s="4">
        <f t="shared" si="360"/>
        <v>-0.15518246266652197</v>
      </c>
      <c r="G7714" s="4">
        <v>50</v>
      </c>
      <c r="H7714" s="4">
        <f t="shared" si="361"/>
        <v>4.8885047331967373</v>
      </c>
      <c r="M7714" s="6">
        <v>0.60799999999999998</v>
      </c>
      <c r="N7714" s="8">
        <f t="shared" si="362"/>
        <v>1.3420343207660652E-10</v>
      </c>
    </row>
    <row r="7715" spans="1:14" x14ac:dyDescent="0.35">
      <c r="A7715" s="4">
        <v>1</v>
      </c>
      <c r="B7715" s="4">
        <f t="shared" si="360"/>
        <v>-0.3718571701143138</v>
      </c>
      <c r="G7715" s="4">
        <v>44</v>
      </c>
      <c r="H7715" s="4">
        <f t="shared" si="361"/>
        <v>3.3313790975410469</v>
      </c>
      <c r="M7715" s="6">
        <v>0.749</v>
      </c>
      <c r="N7715" s="8">
        <f t="shared" si="362"/>
        <v>0.90459875513799692</v>
      </c>
    </row>
    <row r="7716" spans="1:14" x14ac:dyDescent="0.35">
      <c r="A7716" s="4">
        <v>1</v>
      </c>
      <c r="B7716" s="4">
        <f t="shared" si="360"/>
        <v>-0.3718571701143138</v>
      </c>
      <c r="G7716" s="4">
        <v>0</v>
      </c>
      <c r="H7716" s="4">
        <f t="shared" si="361"/>
        <v>0</v>
      </c>
      <c r="M7716" s="6">
        <v>0.76200000000000001</v>
      </c>
      <c r="N7716" s="8">
        <f t="shared" si="362"/>
        <v>1.1784267318041539</v>
      </c>
    </row>
    <row r="7717" spans="1:14" x14ac:dyDescent="0.35">
      <c r="A7717" s="4">
        <v>6</v>
      </c>
      <c r="B7717" s="4">
        <f t="shared" si="360"/>
        <v>6.8073778701327808E-3</v>
      </c>
      <c r="G7717" s="4">
        <v>63</v>
      </c>
      <c r="H7717" s="4">
        <f t="shared" si="361"/>
        <v>9.7788475441731553</v>
      </c>
      <c r="M7717" s="6">
        <v>0.81399999999999995</v>
      </c>
      <c r="N7717" s="8">
        <f t="shared" si="362"/>
        <v>2.8195685624706917</v>
      </c>
    </row>
    <row r="7718" spans="1:14" x14ac:dyDescent="0.35">
      <c r="A7718" s="4">
        <v>10</v>
      </c>
      <c r="B7718" s="4">
        <f t="shared" si="360"/>
        <v>0.76964184735633479</v>
      </c>
      <c r="G7718" s="4">
        <v>0</v>
      </c>
      <c r="H7718" s="4">
        <f t="shared" si="361"/>
        <v>0</v>
      </c>
      <c r="M7718" s="6">
        <v>0.61699999999999999</v>
      </c>
      <c r="N7718" s="8">
        <f t="shared" si="362"/>
        <v>2.4077037308769441E-4</v>
      </c>
    </row>
    <row r="7719" spans="1:14" x14ac:dyDescent="0.35">
      <c r="A7719" s="4">
        <v>8</v>
      </c>
      <c r="B7719" s="4">
        <f t="shared" si="360"/>
        <v>0.16908744968147643</v>
      </c>
      <c r="G7719" s="4">
        <v>72</v>
      </c>
      <c r="H7719" s="4">
        <f t="shared" si="361"/>
        <v>14.596996917249726</v>
      </c>
      <c r="M7719" s="6">
        <v>0.42399999999999999</v>
      </c>
      <c r="N7719" s="8">
        <f t="shared" si="362"/>
        <v>-2.0046256635497044</v>
      </c>
    </row>
    <row r="7720" spans="1:14" x14ac:dyDescent="0.35">
      <c r="A7720" s="4">
        <v>1</v>
      </c>
      <c r="B7720" s="4">
        <f t="shared" si="360"/>
        <v>-0.3718571701143138</v>
      </c>
      <c r="G7720" s="4">
        <v>0</v>
      </c>
      <c r="H7720" s="4">
        <f t="shared" si="361"/>
        <v>0</v>
      </c>
      <c r="M7720" s="6">
        <v>0.48699999999999999</v>
      </c>
      <c r="N7720" s="8">
        <f t="shared" si="362"/>
        <v>-0.56971867044009872</v>
      </c>
    </row>
    <row r="7721" spans="1:14" x14ac:dyDescent="0.35">
      <c r="A7721" s="4">
        <v>4</v>
      </c>
      <c r="B7721" s="4">
        <f t="shared" si="360"/>
        <v>-5.2615367038240336E-3</v>
      </c>
      <c r="G7721" s="4">
        <v>67</v>
      </c>
      <c r="H7721" s="4">
        <f t="shared" si="361"/>
        <v>11.762250792563604</v>
      </c>
      <c r="M7721" s="6">
        <v>0.44800000000000001</v>
      </c>
      <c r="N7721" s="8">
        <f t="shared" si="362"/>
        <v>-1.3178330881588198</v>
      </c>
    </row>
    <row r="7722" spans="1:14" x14ac:dyDescent="0.35">
      <c r="A7722" s="4">
        <v>1</v>
      </c>
      <c r="B7722" s="4">
        <f t="shared" si="360"/>
        <v>-0.3718571701143138</v>
      </c>
      <c r="G7722" s="4">
        <v>62</v>
      </c>
      <c r="H7722" s="4">
        <f t="shared" si="361"/>
        <v>9.3205404484264971</v>
      </c>
      <c r="M7722" s="6">
        <v>0.8</v>
      </c>
      <c r="N7722" s="8">
        <f t="shared" si="362"/>
        <v>2.2830694004445364</v>
      </c>
    </row>
    <row r="7723" spans="1:14" x14ac:dyDescent="0.35">
      <c r="A7723" s="4">
        <v>4</v>
      </c>
      <c r="B7723" s="4">
        <f t="shared" si="360"/>
        <v>-5.2615367038240336E-3</v>
      </c>
      <c r="G7723" s="4">
        <v>75</v>
      </c>
      <c r="H7723" s="4">
        <f t="shared" si="361"/>
        <v>16.498703474538985</v>
      </c>
      <c r="M7723" s="6">
        <v>0.50900000000000001</v>
      </c>
      <c r="N7723" s="8">
        <f t="shared" si="362"/>
        <v>-0.31191129493737124</v>
      </c>
    </row>
    <row r="7724" spans="1:14" x14ac:dyDescent="0.35">
      <c r="A7724" s="4">
        <v>7</v>
      </c>
      <c r="B7724" s="4">
        <f t="shared" si="360"/>
        <v>5.1167071081998236E-2</v>
      </c>
      <c r="G7724" s="4">
        <v>54</v>
      </c>
      <c r="H7724" s="4">
        <f t="shared" si="361"/>
        <v>6.158108074464729</v>
      </c>
      <c r="M7724" s="6">
        <v>0.77900000000000003</v>
      </c>
      <c r="N7724" s="8">
        <f t="shared" si="362"/>
        <v>1.6131173759468169</v>
      </c>
    </row>
    <row r="7725" spans="1:14" x14ac:dyDescent="0.35">
      <c r="A7725" s="4">
        <v>4</v>
      </c>
      <c r="B7725" s="4">
        <f t="shared" si="360"/>
        <v>-5.2615367038240336E-3</v>
      </c>
      <c r="G7725" s="4">
        <v>39</v>
      </c>
      <c r="H7725" s="4">
        <f t="shared" si="361"/>
        <v>2.3198496981479786</v>
      </c>
      <c r="M7725" s="6">
        <v>0.499</v>
      </c>
      <c r="N7725" s="8">
        <f t="shared" si="362"/>
        <v>-0.41638516373347717</v>
      </c>
    </row>
    <row r="7726" spans="1:14" x14ac:dyDescent="0.35">
      <c r="A7726" s="4">
        <v>5</v>
      </c>
      <c r="B7726" s="4">
        <f t="shared" si="360"/>
        <v>4.7396761401866345E-7</v>
      </c>
      <c r="G7726" s="4">
        <v>81</v>
      </c>
      <c r="H7726" s="4">
        <f t="shared" si="361"/>
        <v>20.783614751318456</v>
      </c>
      <c r="M7726" s="6">
        <v>0.62</v>
      </c>
      <c r="N7726" s="8">
        <f t="shared" si="362"/>
        <v>5.6719956823354442E-4</v>
      </c>
    </row>
    <row r="7727" spans="1:14" x14ac:dyDescent="0.35">
      <c r="A7727" s="4">
        <v>1</v>
      </c>
      <c r="B7727" s="4">
        <f t="shared" si="360"/>
        <v>-0.3718571701143138</v>
      </c>
      <c r="G7727" s="4">
        <v>62</v>
      </c>
      <c r="H7727" s="4">
        <f t="shared" si="361"/>
        <v>9.3205404484264971</v>
      </c>
      <c r="M7727" s="6">
        <v>0.86599999999999999</v>
      </c>
      <c r="N7727" s="8">
        <f t="shared" si="362"/>
        <v>5.5378979273989524</v>
      </c>
    </row>
    <row r="7728" spans="1:14" x14ac:dyDescent="0.35">
      <c r="A7728" s="4">
        <v>2</v>
      </c>
      <c r="B7728" s="4">
        <f t="shared" si="360"/>
        <v>-0.15518246266652197</v>
      </c>
      <c r="G7728" s="4">
        <v>76</v>
      </c>
      <c r="H7728" s="4">
        <f t="shared" si="361"/>
        <v>17.167490030078167</v>
      </c>
      <c r="M7728" s="6">
        <v>0.80500000000000005</v>
      </c>
      <c r="N7728" s="8">
        <f t="shared" si="362"/>
        <v>2.4660464242836242</v>
      </c>
    </row>
    <row r="7729" spans="1:14" x14ac:dyDescent="0.35">
      <c r="A7729" s="4">
        <v>1</v>
      </c>
      <c r="B7729" s="4">
        <f t="shared" si="360"/>
        <v>-0.3718571701143138</v>
      </c>
      <c r="G7729" s="4">
        <v>43</v>
      </c>
      <c r="H7729" s="4">
        <f t="shared" si="361"/>
        <v>3.1093627665781836</v>
      </c>
      <c r="M7729" s="6">
        <v>0.83299999999999996</v>
      </c>
      <c r="N7729" s="8">
        <f t="shared" si="362"/>
        <v>3.6735730476125674</v>
      </c>
    </row>
    <row r="7730" spans="1:14" x14ac:dyDescent="0.35">
      <c r="A7730" s="4">
        <v>3</v>
      </c>
      <c r="B7730" s="4">
        <f t="shared" si="360"/>
        <v>-4.4986550222447359E-2</v>
      </c>
      <c r="G7730" s="4">
        <v>42</v>
      </c>
      <c r="H7730" s="4">
        <f t="shared" si="361"/>
        <v>2.8974363093846387</v>
      </c>
      <c r="M7730" s="6">
        <v>0.67400000000000004</v>
      </c>
      <c r="N7730" s="8">
        <f t="shared" si="362"/>
        <v>9.294242400987858E-2</v>
      </c>
    </row>
    <row r="7731" spans="1:14" x14ac:dyDescent="0.35">
      <c r="A7731" s="4">
        <v>6</v>
      </c>
      <c r="B7731" s="4">
        <f t="shared" si="360"/>
        <v>6.8073778701327808E-3</v>
      </c>
      <c r="G7731" s="4">
        <v>44</v>
      </c>
      <c r="H7731" s="4">
        <f t="shared" si="361"/>
        <v>3.3313790975410469</v>
      </c>
      <c r="M7731" s="6">
        <v>0.73099999999999998</v>
      </c>
      <c r="N7731" s="8">
        <f t="shared" si="362"/>
        <v>0.60064091604344916</v>
      </c>
    </row>
    <row r="7732" spans="1:14" x14ac:dyDescent="0.35">
      <c r="A7732" s="4">
        <v>1</v>
      </c>
      <c r="B7732" s="4">
        <f t="shared" si="360"/>
        <v>-0.3718571701143138</v>
      </c>
      <c r="G7732" s="4">
        <v>63</v>
      </c>
      <c r="H7732" s="4">
        <f t="shared" si="361"/>
        <v>9.7788475441731553</v>
      </c>
      <c r="M7732" s="6">
        <v>0.71899999999999997</v>
      </c>
      <c r="N7732" s="8">
        <f t="shared" si="362"/>
        <v>0.44152366134381188</v>
      </c>
    </row>
    <row r="7733" spans="1:14" x14ac:dyDescent="0.35">
      <c r="A7733" s="4">
        <v>6</v>
      </c>
      <c r="B7733" s="4">
        <f t="shared" si="360"/>
        <v>6.8073778701327808E-3</v>
      </c>
      <c r="G7733" s="4">
        <v>0</v>
      </c>
      <c r="H7733" s="4">
        <f t="shared" si="361"/>
        <v>0</v>
      </c>
      <c r="M7733" s="6">
        <v>0.58499999999999996</v>
      </c>
      <c r="N7733" s="8">
        <f t="shared" si="362"/>
        <v>-3.8819936858601068E-3</v>
      </c>
    </row>
    <row r="7734" spans="1:14" x14ac:dyDescent="0.35">
      <c r="A7734" s="4">
        <v>2</v>
      </c>
      <c r="B7734" s="4">
        <f t="shared" si="360"/>
        <v>-0.15518246266652197</v>
      </c>
      <c r="G7734" s="4">
        <v>48</v>
      </c>
      <c r="H7734" s="4">
        <f t="shared" si="361"/>
        <v>4.3250361236295491</v>
      </c>
      <c r="M7734" s="6">
        <v>0.65600000000000003</v>
      </c>
      <c r="N7734" s="8">
        <f t="shared" si="362"/>
        <v>3.579793816935227E-2</v>
      </c>
    </row>
    <row r="7735" spans="1:14" x14ac:dyDescent="0.35">
      <c r="A7735" s="4">
        <v>9</v>
      </c>
      <c r="B7735" s="4">
        <f t="shared" si="360"/>
        <v>0.39657640974683322</v>
      </c>
      <c r="G7735" s="4">
        <v>70</v>
      </c>
      <c r="H7735" s="4">
        <f t="shared" si="361"/>
        <v>13.414056987891843</v>
      </c>
      <c r="M7735" s="6">
        <v>0.74399999999999999</v>
      </c>
      <c r="N7735" s="8">
        <f t="shared" si="362"/>
        <v>0.81178445395424748</v>
      </c>
    </row>
    <row r="7736" spans="1:14" x14ac:dyDescent="0.35">
      <c r="A7736" s="4">
        <v>1</v>
      </c>
      <c r="B7736" s="4">
        <f t="shared" si="360"/>
        <v>-0.3718571701143138</v>
      </c>
      <c r="G7736" s="4">
        <v>43</v>
      </c>
      <c r="H7736" s="4">
        <f t="shared" si="361"/>
        <v>3.1093627665781836</v>
      </c>
      <c r="M7736" s="6">
        <v>0.67400000000000004</v>
      </c>
      <c r="N7736" s="8">
        <f t="shared" si="362"/>
        <v>9.294242400987858E-2</v>
      </c>
    </row>
    <row r="7737" spans="1:14" x14ac:dyDescent="0.35">
      <c r="A7737" s="4">
        <v>6</v>
      </c>
      <c r="B7737" s="4">
        <f t="shared" si="360"/>
        <v>6.8073778701327808E-3</v>
      </c>
      <c r="G7737" s="4">
        <v>43</v>
      </c>
      <c r="H7737" s="4">
        <f t="shared" si="361"/>
        <v>3.1093627665781836</v>
      </c>
      <c r="M7737" s="6">
        <v>0.58499999999999996</v>
      </c>
      <c r="N7737" s="8">
        <f t="shared" si="362"/>
        <v>-3.8819936858601068E-3</v>
      </c>
    </row>
    <row r="7738" spans="1:14" x14ac:dyDescent="0.35">
      <c r="A7738" s="4">
        <v>1</v>
      </c>
      <c r="B7738" s="4">
        <f t="shared" si="360"/>
        <v>-0.3718571701143138</v>
      </c>
      <c r="G7738" s="4">
        <v>69</v>
      </c>
      <c r="H7738" s="4">
        <f t="shared" si="361"/>
        <v>12.847342411181817</v>
      </c>
      <c r="M7738" s="6">
        <v>0.80300000000000005</v>
      </c>
      <c r="N7738" s="8">
        <f t="shared" si="362"/>
        <v>2.3917262364934624</v>
      </c>
    </row>
    <row r="7739" spans="1:14" x14ac:dyDescent="0.35">
      <c r="A7739" s="4">
        <v>6</v>
      </c>
      <c r="B7739" s="4">
        <f t="shared" si="360"/>
        <v>6.8073778701327808E-3</v>
      </c>
      <c r="G7739" s="4">
        <v>69</v>
      </c>
      <c r="H7739" s="4">
        <f t="shared" si="361"/>
        <v>12.847342411181817</v>
      </c>
      <c r="M7739" s="6">
        <v>0.752</v>
      </c>
      <c r="N7739" s="8">
        <f t="shared" si="362"/>
        <v>0.96354445120648025</v>
      </c>
    </row>
    <row r="7740" spans="1:14" x14ac:dyDescent="0.35">
      <c r="A7740" s="4">
        <v>2</v>
      </c>
      <c r="B7740" s="4">
        <f t="shared" si="360"/>
        <v>-0.15518246266652197</v>
      </c>
      <c r="G7740" s="4">
        <v>0</v>
      </c>
      <c r="H7740" s="4">
        <f t="shared" si="361"/>
        <v>0</v>
      </c>
      <c r="M7740" s="6">
        <v>0.72799999999999998</v>
      </c>
      <c r="N7740" s="8">
        <f t="shared" si="362"/>
        <v>0.55778018485195735</v>
      </c>
    </row>
    <row r="7741" spans="1:14" x14ac:dyDescent="0.35">
      <c r="A7741" s="4">
        <v>6</v>
      </c>
      <c r="B7741" s="4">
        <f t="shared" si="360"/>
        <v>6.8073778701327808E-3</v>
      </c>
      <c r="G7741" s="4">
        <v>0</v>
      </c>
      <c r="H7741" s="4">
        <f t="shared" si="361"/>
        <v>0</v>
      </c>
      <c r="M7741" s="6">
        <v>0.73899999999999999</v>
      </c>
      <c r="N7741" s="8">
        <f t="shared" si="362"/>
        <v>0.72554638786525327</v>
      </c>
    </row>
    <row r="7742" spans="1:14" x14ac:dyDescent="0.35">
      <c r="A7742" s="4">
        <v>3</v>
      </c>
      <c r="B7742" s="4">
        <f t="shared" si="360"/>
        <v>-4.4986550222447359E-2</v>
      </c>
      <c r="G7742" s="4">
        <v>0</v>
      </c>
      <c r="H7742" s="4">
        <f t="shared" si="361"/>
        <v>0</v>
      </c>
      <c r="M7742" s="6">
        <v>0.7</v>
      </c>
      <c r="N7742" s="8">
        <f t="shared" si="362"/>
        <v>0.25149504363676362</v>
      </c>
    </row>
    <row r="7743" spans="1:14" x14ac:dyDescent="0.35">
      <c r="A7743" s="4">
        <v>2</v>
      </c>
      <c r="B7743" s="4">
        <f t="shared" si="360"/>
        <v>-0.15518246266652197</v>
      </c>
      <c r="G7743" s="4">
        <v>44</v>
      </c>
      <c r="H7743" s="4">
        <f t="shared" si="361"/>
        <v>3.3313790975410469</v>
      </c>
      <c r="M7743" s="6">
        <v>0.629</v>
      </c>
      <c r="N7743" s="8">
        <f t="shared" si="362"/>
        <v>3.0157258429129911E-3</v>
      </c>
    </row>
    <row r="7744" spans="1:14" x14ac:dyDescent="0.35">
      <c r="A7744" s="4">
        <v>4</v>
      </c>
      <c r="B7744" s="4">
        <f t="shared" si="360"/>
        <v>-5.2615367038240336E-3</v>
      </c>
      <c r="G7744" s="4">
        <v>77</v>
      </c>
      <c r="H7744" s="4">
        <f t="shared" si="361"/>
        <v>17.854109850884047</v>
      </c>
      <c r="M7744" s="6">
        <v>0.69099999999999995</v>
      </c>
      <c r="N7744" s="8">
        <f t="shared" si="362"/>
        <v>0.18472037900191562</v>
      </c>
    </row>
    <row r="7745" spans="1:14" x14ac:dyDescent="0.35">
      <c r="A7745" s="4">
        <v>11</v>
      </c>
      <c r="B7745" s="4">
        <f t="shared" si="360"/>
        <v>1.3242916585882474</v>
      </c>
      <c r="G7745" s="4">
        <v>75</v>
      </c>
      <c r="H7745" s="4">
        <f t="shared" si="361"/>
        <v>16.498703474538985</v>
      </c>
      <c r="M7745" s="6">
        <v>0.67100000000000004</v>
      </c>
      <c r="N7745" s="8">
        <f t="shared" si="362"/>
        <v>8.0848870938500308E-2</v>
      </c>
    </row>
    <row r="7746" spans="1:14" x14ac:dyDescent="0.35">
      <c r="A7746" s="4">
        <v>11</v>
      </c>
      <c r="B7746" s="4">
        <f t="shared" ref="B7746:B7809" si="363">((A7746-E$3)/E$4)^3</f>
        <v>1.3242916585882474</v>
      </c>
      <c r="G7746" s="4">
        <v>84</v>
      </c>
      <c r="H7746" s="4">
        <f t="shared" ref="H7746:H7809" si="364">((G7746-K$3)/K$4)^3</f>
        <v>23.17949047507711</v>
      </c>
      <c r="M7746" s="6">
        <v>0.67100000000000004</v>
      </c>
      <c r="N7746" s="8">
        <f t="shared" ref="N7746:N7809" si="365">((M7746-Q$3)/Q$4)^3</f>
        <v>8.0848870938500308E-2</v>
      </c>
    </row>
    <row r="7747" spans="1:14" x14ac:dyDescent="0.35">
      <c r="A7747" s="4">
        <v>1</v>
      </c>
      <c r="B7747" s="4">
        <f t="shared" si="363"/>
        <v>-0.3718571701143138</v>
      </c>
      <c r="G7747" s="4">
        <v>71</v>
      </c>
      <c r="H7747" s="4">
        <f t="shared" si="364"/>
        <v>13.997196940505422</v>
      </c>
      <c r="M7747" s="6">
        <v>0.65300000000000002</v>
      </c>
      <c r="N7747" s="8">
        <f t="shared" si="365"/>
        <v>2.9505757461726966E-2</v>
      </c>
    </row>
    <row r="7748" spans="1:14" x14ac:dyDescent="0.35">
      <c r="A7748" s="4">
        <v>1</v>
      </c>
      <c r="B7748" s="4">
        <f t="shared" si="363"/>
        <v>-0.3718571701143138</v>
      </c>
      <c r="G7748" s="4">
        <v>61</v>
      </c>
      <c r="H7748" s="4">
        <f t="shared" si="364"/>
        <v>8.8767815427658281</v>
      </c>
      <c r="M7748" s="6">
        <v>0.72299999999999998</v>
      </c>
      <c r="N7748" s="8">
        <f t="shared" si="365"/>
        <v>0.49096224586020615</v>
      </c>
    </row>
    <row r="7749" spans="1:14" x14ac:dyDescent="0.35">
      <c r="A7749" s="4">
        <v>3</v>
      </c>
      <c r="B7749" s="4">
        <f t="shared" si="363"/>
        <v>-4.4986550222447359E-2</v>
      </c>
      <c r="G7749" s="4">
        <v>52</v>
      </c>
      <c r="H7749" s="4">
        <f t="shared" si="364"/>
        <v>5.498902988202615</v>
      </c>
      <c r="M7749" s="6">
        <v>0.49399999999999999</v>
      </c>
      <c r="N7749" s="8">
        <f t="shared" si="365"/>
        <v>-0.47639751335191949</v>
      </c>
    </row>
    <row r="7750" spans="1:14" x14ac:dyDescent="0.35">
      <c r="A7750" s="4">
        <v>9</v>
      </c>
      <c r="B7750" s="4">
        <f t="shared" si="363"/>
        <v>0.39657640974683322</v>
      </c>
      <c r="G7750" s="4">
        <v>39</v>
      </c>
      <c r="H7750" s="4">
        <f t="shared" si="364"/>
        <v>2.3198496981479786</v>
      </c>
      <c r="M7750" s="6">
        <v>0.72599999999999998</v>
      </c>
      <c r="N7750" s="8">
        <f t="shared" si="365"/>
        <v>0.53037018293237259</v>
      </c>
    </row>
    <row r="7751" spans="1:14" x14ac:dyDescent="0.35">
      <c r="A7751" s="4">
        <v>6</v>
      </c>
      <c r="B7751" s="4">
        <f t="shared" si="363"/>
        <v>6.8073778701327808E-3</v>
      </c>
      <c r="G7751" s="4">
        <v>0</v>
      </c>
      <c r="H7751" s="4">
        <f t="shared" si="364"/>
        <v>0</v>
      </c>
      <c r="M7751" s="6">
        <v>0.51800000000000002</v>
      </c>
      <c r="N7751" s="8">
        <f t="shared" si="365"/>
        <v>-0.23429050205564136</v>
      </c>
    </row>
    <row r="7752" spans="1:14" x14ac:dyDescent="0.35">
      <c r="A7752" s="4">
        <v>1</v>
      </c>
      <c r="B7752" s="4">
        <f t="shared" si="363"/>
        <v>-0.3718571701143138</v>
      </c>
      <c r="G7752" s="4">
        <v>76</v>
      </c>
      <c r="H7752" s="4">
        <f t="shared" si="364"/>
        <v>17.167490030078167</v>
      </c>
      <c r="M7752" s="6">
        <v>0.36499999999999999</v>
      </c>
      <c r="N7752" s="8">
        <f t="shared" si="365"/>
        <v>-4.6187779052310107</v>
      </c>
    </row>
    <row r="7753" spans="1:14" x14ac:dyDescent="0.35">
      <c r="A7753" s="4">
        <v>10</v>
      </c>
      <c r="B7753" s="4">
        <f t="shared" si="363"/>
        <v>0.76964184735633479</v>
      </c>
      <c r="G7753" s="4">
        <v>88</v>
      </c>
      <c r="H7753" s="4">
        <f t="shared" si="364"/>
        <v>26.651032780328375</v>
      </c>
      <c r="M7753" s="6">
        <v>0.67100000000000004</v>
      </c>
      <c r="N7753" s="8">
        <f t="shared" si="365"/>
        <v>8.0848870938500308E-2</v>
      </c>
    </row>
    <row r="7754" spans="1:14" x14ac:dyDescent="0.35">
      <c r="A7754" s="4">
        <v>8</v>
      </c>
      <c r="B7754" s="4">
        <f t="shared" si="363"/>
        <v>0.16908744968147643</v>
      </c>
      <c r="G7754" s="4">
        <v>51</v>
      </c>
      <c r="H7754" s="4">
        <f t="shared" si="364"/>
        <v>5.1877203309062425</v>
      </c>
      <c r="M7754" s="6">
        <v>0.53400000000000003</v>
      </c>
      <c r="N7754" s="8">
        <f t="shared" si="365"/>
        <v>-0.13016323658793552</v>
      </c>
    </row>
    <row r="7755" spans="1:14" x14ac:dyDescent="0.35">
      <c r="A7755" s="4">
        <v>1</v>
      </c>
      <c r="B7755" s="4">
        <f t="shared" si="363"/>
        <v>-0.3718571701143138</v>
      </c>
      <c r="G7755" s="4">
        <v>46</v>
      </c>
      <c r="H7755" s="4">
        <f t="shared" si="364"/>
        <v>3.8066199736835009</v>
      </c>
      <c r="M7755" s="6">
        <v>0.36599999999999999</v>
      </c>
      <c r="N7755" s="8">
        <f t="shared" si="365"/>
        <v>-4.5619729058998226</v>
      </c>
    </row>
    <row r="7756" spans="1:14" x14ac:dyDescent="0.35">
      <c r="A7756" s="4">
        <v>3</v>
      </c>
      <c r="B7756" s="4">
        <f t="shared" si="363"/>
        <v>-4.4986550222447359E-2</v>
      </c>
      <c r="G7756" s="4">
        <v>53</v>
      </c>
      <c r="H7756" s="4">
        <f t="shared" si="364"/>
        <v>5.8222873533130457</v>
      </c>
      <c r="M7756" s="6">
        <v>0.68</v>
      </c>
      <c r="N7756" s="8">
        <f t="shared" si="365"/>
        <v>0.12063045172314857</v>
      </c>
    </row>
    <row r="7757" spans="1:14" x14ac:dyDescent="0.35">
      <c r="A7757" s="4">
        <v>3</v>
      </c>
      <c r="B7757" s="4">
        <f t="shared" si="363"/>
        <v>-4.4986550222447359E-2</v>
      </c>
      <c r="G7757" s="4">
        <v>62</v>
      </c>
      <c r="H7757" s="4">
        <f t="shared" si="364"/>
        <v>9.3205404484264971</v>
      </c>
      <c r="M7757" s="6">
        <v>0.66</v>
      </c>
      <c r="N7757" s="8">
        <f t="shared" si="365"/>
        <v>4.5497615048297198E-2</v>
      </c>
    </row>
    <row r="7758" spans="1:14" x14ac:dyDescent="0.35">
      <c r="A7758" s="4">
        <v>3</v>
      </c>
      <c r="B7758" s="4">
        <f t="shared" si="363"/>
        <v>-4.4986550222447359E-2</v>
      </c>
      <c r="G7758" s="4">
        <v>54</v>
      </c>
      <c r="H7758" s="4">
        <f t="shared" si="364"/>
        <v>6.158108074464729</v>
      </c>
      <c r="M7758" s="6">
        <v>0.55700000000000005</v>
      </c>
      <c r="N7758" s="8">
        <f t="shared" si="365"/>
        <v>-4.255102052899562E-2</v>
      </c>
    </row>
    <row r="7759" spans="1:14" x14ac:dyDescent="0.35">
      <c r="A7759" s="4">
        <v>1</v>
      </c>
      <c r="B7759" s="4">
        <f t="shared" si="363"/>
        <v>-0.3718571701143138</v>
      </c>
      <c r="G7759" s="4">
        <v>0</v>
      </c>
      <c r="H7759" s="4">
        <f t="shared" si="364"/>
        <v>0</v>
      </c>
      <c r="M7759" s="6">
        <v>0.53500000000000003</v>
      </c>
      <c r="N7759" s="8">
        <f t="shared" si="365"/>
        <v>-0.12495214894960457</v>
      </c>
    </row>
    <row r="7760" spans="1:14" x14ac:dyDescent="0.35">
      <c r="A7760" s="4">
        <v>2</v>
      </c>
      <c r="B7760" s="4">
        <f t="shared" si="363"/>
        <v>-0.15518246266652197</v>
      </c>
      <c r="G7760" s="4">
        <v>70</v>
      </c>
      <c r="H7760" s="4">
        <f t="shared" si="364"/>
        <v>13.414056987891843</v>
      </c>
      <c r="M7760" s="6">
        <v>0.79100000000000004</v>
      </c>
      <c r="N7760" s="8">
        <f t="shared" si="365"/>
        <v>1.9769405533174598</v>
      </c>
    </row>
    <row r="7761" spans="1:14" x14ac:dyDescent="0.35">
      <c r="A7761" s="4">
        <v>1</v>
      </c>
      <c r="B7761" s="4">
        <f t="shared" si="363"/>
        <v>-0.3718571701143138</v>
      </c>
      <c r="G7761" s="4">
        <v>68</v>
      </c>
      <c r="H7761" s="4">
        <f t="shared" si="364"/>
        <v>12.296818562148129</v>
      </c>
      <c r="M7761" s="6">
        <v>0.42499999999999999</v>
      </c>
      <c r="N7761" s="8">
        <f t="shared" si="365"/>
        <v>-1.9721057313189716</v>
      </c>
    </row>
    <row r="7762" spans="1:14" x14ac:dyDescent="0.35">
      <c r="A7762" s="4">
        <v>4</v>
      </c>
      <c r="B7762" s="4">
        <f t="shared" si="363"/>
        <v>-5.2615367038240336E-3</v>
      </c>
      <c r="G7762" s="4">
        <v>16</v>
      </c>
      <c r="H7762" s="4">
        <f t="shared" si="364"/>
        <v>0.16018652309739073</v>
      </c>
      <c r="M7762" s="6">
        <v>0.58899999999999997</v>
      </c>
      <c r="N7762" s="8">
        <f t="shared" si="365"/>
        <v>-2.1839277721920868E-3</v>
      </c>
    </row>
    <row r="7763" spans="1:14" x14ac:dyDescent="0.35">
      <c r="A7763" s="4">
        <v>2</v>
      </c>
      <c r="B7763" s="4">
        <f t="shared" si="363"/>
        <v>-0.15518246266652197</v>
      </c>
      <c r="G7763" s="4">
        <v>47</v>
      </c>
      <c r="H7763" s="4">
        <f t="shared" si="364"/>
        <v>4.0603138153174791</v>
      </c>
      <c r="M7763" s="6">
        <v>0.92600000000000005</v>
      </c>
      <c r="N7763" s="8">
        <f t="shared" si="365"/>
        <v>10.368025309456328</v>
      </c>
    </row>
    <row r="7764" spans="1:14" x14ac:dyDescent="0.35">
      <c r="A7764" s="4">
        <v>1</v>
      </c>
      <c r="B7764" s="4">
        <f t="shared" si="363"/>
        <v>-0.3718571701143138</v>
      </c>
      <c r="G7764" s="4">
        <v>62</v>
      </c>
      <c r="H7764" s="4">
        <f t="shared" si="364"/>
        <v>9.3205404484264971</v>
      </c>
      <c r="M7764" s="6">
        <v>0.47299999999999998</v>
      </c>
      <c r="N7764" s="8">
        <f t="shared" si="365"/>
        <v>-0.79138732285711255</v>
      </c>
    </row>
    <row r="7765" spans="1:14" x14ac:dyDescent="0.35">
      <c r="A7765" s="4">
        <v>1</v>
      </c>
      <c r="B7765" s="4">
        <f t="shared" si="363"/>
        <v>-0.3718571701143138</v>
      </c>
      <c r="G7765" s="4">
        <v>19</v>
      </c>
      <c r="H7765" s="4">
        <f t="shared" si="364"/>
        <v>0.26824203171997135</v>
      </c>
      <c r="M7765" s="6">
        <v>0.72299999999999998</v>
      </c>
      <c r="N7765" s="8">
        <f t="shared" si="365"/>
        <v>0.49096224586020615</v>
      </c>
    </row>
    <row r="7766" spans="1:14" x14ac:dyDescent="0.35">
      <c r="A7766" s="4">
        <v>3</v>
      </c>
      <c r="B7766" s="4">
        <f t="shared" si="363"/>
        <v>-4.4986550222447359E-2</v>
      </c>
      <c r="G7766" s="4">
        <v>64</v>
      </c>
      <c r="H7766" s="4">
        <f t="shared" si="364"/>
        <v>10.251937478233007</v>
      </c>
      <c r="M7766" s="6">
        <v>0.79800000000000004</v>
      </c>
      <c r="N7766" s="8">
        <f t="shared" si="365"/>
        <v>2.2124912537082713</v>
      </c>
    </row>
    <row r="7767" spans="1:14" x14ac:dyDescent="0.35">
      <c r="A7767" s="4">
        <v>6</v>
      </c>
      <c r="B7767" s="4">
        <f t="shared" si="363"/>
        <v>6.8073778701327808E-3</v>
      </c>
      <c r="G7767" s="4">
        <v>73</v>
      </c>
      <c r="H7767" s="4">
        <f t="shared" si="364"/>
        <v>15.213691566351965</v>
      </c>
      <c r="M7767" s="6">
        <v>0.45900000000000002</v>
      </c>
      <c r="N7767" s="8">
        <f t="shared" si="365"/>
        <v>-1.0641781726557076</v>
      </c>
    </row>
    <row r="7768" spans="1:14" x14ac:dyDescent="0.35">
      <c r="A7768" s="4">
        <v>2</v>
      </c>
      <c r="B7768" s="4">
        <f t="shared" si="363"/>
        <v>-0.15518246266652197</v>
      </c>
      <c r="G7768" s="4">
        <v>0</v>
      </c>
      <c r="H7768" s="4">
        <f t="shared" si="364"/>
        <v>0</v>
      </c>
      <c r="M7768" s="6">
        <v>0.68</v>
      </c>
      <c r="N7768" s="8">
        <f t="shared" si="365"/>
        <v>0.12063045172314857</v>
      </c>
    </row>
    <row r="7769" spans="1:14" x14ac:dyDescent="0.35">
      <c r="A7769" s="4">
        <v>8</v>
      </c>
      <c r="B7769" s="4">
        <f t="shared" si="363"/>
        <v>0.16908744968147643</v>
      </c>
      <c r="G7769" s="4">
        <v>49</v>
      </c>
      <c r="H7769" s="4">
        <f t="shared" si="364"/>
        <v>4.6010215468469022</v>
      </c>
      <c r="M7769" s="6">
        <v>0.67600000000000005</v>
      </c>
      <c r="N7769" s="8">
        <f t="shared" si="365"/>
        <v>0.10164022403185036</v>
      </c>
    </row>
    <row r="7770" spans="1:14" x14ac:dyDescent="0.35">
      <c r="A7770" s="4">
        <v>6</v>
      </c>
      <c r="B7770" s="4">
        <f t="shared" si="363"/>
        <v>6.8073778701327808E-3</v>
      </c>
      <c r="G7770" s="4">
        <v>0</v>
      </c>
      <c r="H7770" s="4">
        <f t="shared" si="364"/>
        <v>0</v>
      </c>
      <c r="M7770" s="6">
        <v>0.52700000000000002</v>
      </c>
      <c r="N7770" s="8">
        <f t="shared" si="365"/>
        <v>-0.17075049820568045</v>
      </c>
    </row>
    <row r="7771" spans="1:14" x14ac:dyDescent="0.35">
      <c r="A7771" s="4">
        <v>1</v>
      </c>
      <c r="B7771" s="4">
        <f t="shared" si="363"/>
        <v>-0.3718571701143138</v>
      </c>
      <c r="G7771" s="4">
        <v>66</v>
      </c>
      <c r="H7771" s="4">
        <f t="shared" si="364"/>
        <v>11.243404454201036</v>
      </c>
      <c r="M7771" s="6">
        <v>0.58399999999999996</v>
      </c>
      <c r="N7771" s="8">
        <f t="shared" si="365"/>
        <v>-4.412471126658702E-3</v>
      </c>
    </row>
    <row r="7772" spans="1:14" x14ac:dyDescent="0.35">
      <c r="A7772" s="4">
        <v>1</v>
      </c>
      <c r="B7772" s="4">
        <f t="shared" si="363"/>
        <v>-0.3718571701143138</v>
      </c>
      <c r="G7772" s="4">
        <v>81</v>
      </c>
      <c r="H7772" s="4">
        <f t="shared" si="364"/>
        <v>20.783614751318456</v>
      </c>
      <c r="M7772" s="6">
        <v>0.53500000000000003</v>
      </c>
      <c r="N7772" s="8">
        <f t="shared" si="365"/>
        <v>-0.12495214894960457</v>
      </c>
    </row>
    <row r="7773" spans="1:14" x14ac:dyDescent="0.35">
      <c r="A7773" s="4">
        <v>1</v>
      </c>
      <c r="B7773" s="4">
        <f t="shared" si="363"/>
        <v>-0.3718571701143138</v>
      </c>
      <c r="G7773" s="4">
        <v>80</v>
      </c>
      <c r="H7773" s="4">
        <f t="shared" si="364"/>
        <v>20.023315387173842</v>
      </c>
      <c r="M7773" s="6">
        <v>0.86899999999999999</v>
      </c>
      <c r="N7773" s="8">
        <f t="shared" si="365"/>
        <v>5.7332782166672214</v>
      </c>
    </row>
    <row r="7774" spans="1:14" x14ac:dyDescent="0.35">
      <c r="A7774" s="4">
        <v>3</v>
      </c>
      <c r="B7774" s="4">
        <f t="shared" si="363"/>
        <v>-4.4986550222447359E-2</v>
      </c>
      <c r="G7774" s="4">
        <v>78</v>
      </c>
      <c r="H7774" s="4">
        <f t="shared" si="364"/>
        <v>18.558797585183829</v>
      </c>
      <c r="M7774" s="6">
        <v>0.73899999999999999</v>
      </c>
      <c r="N7774" s="8">
        <f t="shared" si="365"/>
        <v>0.72554638786525327</v>
      </c>
    </row>
    <row r="7775" spans="1:14" x14ac:dyDescent="0.35">
      <c r="A7775" s="4">
        <v>1</v>
      </c>
      <c r="B7775" s="4">
        <f t="shared" si="363"/>
        <v>-0.3718571701143138</v>
      </c>
      <c r="G7775" s="4">
        <v>76</v>
      </c>
      <c r="H7775" s="4">
        <f t="shared" si="364"/>
        <v>17.167490030078167</v>
      </c>
      <c r="M7775" s="6">
        <v>0.80500000000000005</v>
      </c>
      <c r="N7775" s="8">
        <f t="shared" si="365"/>
        <v>2.4660464242836242</v>
      </c>
    </row>
    <row r="7776" spans="1:14" x14ac:dyDescent="0.35">
      <c r="A7776" s="4">
        <v>2</v>
      </c>
      <c r="B7776" s="4">
        <f t="shared" si="363"/>
        <v>-0.15518246266652197</v>
      </c>
      <c r="G7776" s="4">
        <v>53</v>
      </c>
      <c r="H7776" s="4">
        <f t="shared" si="364"/>
        <v>5.8222873533130457</v>
      </c>
      <c r="M7776" s="6">
        <v>0.69199999999999995</v>
      </c>
      <c r="N7776" s="8">
        <f t="shared" si="365"/>
        <v>0.19147163611711915</v>
      </c>
    </row>
    <row r="7777" spans="1:14" x14ac:dyDescent="0.35">
      <c r="A7777" s="4">
        <v>11</v>
      </c>
      <c r="B7777" s="4">
        <f t="shared" si="363"/>
        <v>1.3242916585882474</v>
      </c>
      <c r="G7777" s="4">
        <v>77</v>
      </c>
      <c r="H7777" s="4">
        <f t="shared" si="364"/>
        <v>17.854109850884047</v>
      </c>
      <c r="M7777" s="6">
        <v>0.76600000000000001</v>
      </c>
      <c r="N7777" s="8">
        <f t="shared" si="365"/>
        <v>1.2726110674592019</v>
      </c>
    </row>
    <row r="7778" spans="1:14" x14ac:dyDescent="0.35">
      <c r="A7778" s="4">
        <v>10</v>
      </c>
      <c r="B7778" s="4">
        <f t="shared" si="363"/>
        <v>0.76964184735633479</v>
      </c>
      <c r="G7778" s="4">
        <v>62</v>
      </c>
      <c r="H7778" s="4">
        <f t="shared" si="364"/>
        <v>9.3205404484264971</v>
      </c>
      <c r="M7778" s="6">
        <v>0.55100000000000005</v>
      </c>
      <c r="N7778" s="8">
        <f t="shared" si="365"/>
        <v>-5.9432654623888873E-2</v>
      </c>
    </row>
    <row r="7779" spans="1:14" x14ac:dyDescent="0.35">
      <c r="A7779" s="4">
        <v>1</v>
      </c>
      <c r="B7779" s="4">
        <f t="shared" si="363"/>
        <v>-0.3718571701143138</v>
      </c>
      <c r="G7779" s="4">
        <v>73</v>
      </c>
      <c r="H7779" s="4">
        <f t="shared" si="364"/>
        <v>15.213691566351965</v>
      </c>
      <c r="M7779" s="6">
        <v>0.69399999999999995</v>
      </c>
      <c r="N7779" s="8">
        <f t="shared" si="365"/>
        <v>0.20546366414588968</v>
      </c>
    </row>
    <row r="7780" spans="1:14" x14ac:dyDescent="0.35">
      <c r="A7780" s="4">
        <v>1</v>
      </c>
      <c r="B7780" s="4">
        <f t="shared" si="363"/>
        <v>-0.3718571701143138</v>
      </c>
      <c r="G7780" s="4">
        <v>56</v>
      </c>
      <c r="H7780" s="4">
        <f t="shared" si="364"/>
        <v>6.8679971778006275</v>
      </c>
      <c r="M7780" s="6">
        <v>0.42099999999999999</v>
      </c>
      <c r="N7780" s="8">
        <f t="shared" si="365"/>
        <v>-2.1043264967909394</v>
      </c>
    </row>
    <row r="7781" spans="1:14" x14ac:dyDescent="0.35">
      <c r="A7781" s="4">
        <v>2</v>
      </c>
      <c r="B7781" s="4">
        <f t="shared" si="363"/>
        <v>-0.15518246266652197</v>
      </c>
      <c r="G7781" s="4">
        <v>71</v>
      </c>
      <c r="H7781" s="4">
        <f t="shared" si="364"/>
        <v>13.997196940505422</v>
      </c>
      <c r="M7781" s="6">
        <v>0.53200000000000003</v>
      </c>
      <c r="N7781" s="8">
        <f t="shared" si="365"/>
        <v>-0.141016065682953</v>
      </c>
    </row>
    <row r="7782" spans="1:14" x14ac:dyDescent="0.35">
      <c r="A7782" s="4">
        <v>3</v>
      </c>
      <c r="B7782" s="4">
        <f t="shared" si="363"/>
        <v>-4.4986550222447359E-2</v>
      </c>
      <c r="G7782" s="4">
        <v>25</v>
      </c>
      <c r="H7782" s="4">
        <f t="shared" si="364"/>
        <v>0.61106309164959216</v>
      </c>
      <c r="M7782" s="6">
        <v>0.63</v>
      </c>
      <c r="N7782" s="8">
        <f t="shared" si="365"/>
        <v>3.4657093175644617E-3</v>
      </c>
    </row>
    <row r="7783" spans="1:14" x14ac:dyDescent="0.35">
      <c r="A7783" s="4">
        <v>5</v>
      </c>
      <c r="B7783" s="4">
        <f t="shared" si="363"/>
        <v>4.7396761401866345E-7</v>
      </c>
      <c r="G7783" s="4">
        <v>13</v>
      </c>
      <c r="H7783" s="4">
        <f t="shared" si="364"/>
        <v>8.592035919066586E-2</v>
      </c>
      <c r="M7783" s="6">
        <v>0.30499999999999999</v>
      </c>
      <c r="N7783" s="8">
        <f t="shared" si="365"/>
        <v>-8.9560283100599829</v>
      </c>
    </row>
    <row r="7784" spans="1:14" x14ac:dyDescent="0.35">
      <c r="A7784" s="4">
        <v>20</v>
      </c>
      <c r="B7784" s="4">
        <f t="shared" si="363"/>
        <v>20.428739625597824</v>
      </c>
      <c r="G7784" s="4">
        <v>58</v>
      </c>
      <c r="H7784" s="4">
        <f t="shared" si="364"/>
        <v>7.6304474840278536</v>
      </c>
      <c r="M7784" s="6">
        <v>0.53600000000000003</v>
      </c>
      <c r="N7784" s="8">
        <f t="shared" si="365"/>
        <v>-0.11988203508373187</v>
      </c>
    </row>
    <row r="7785" spans="1:14" x14ac:dyDescent="0.35">
      <c r="A7785" s="4">
        <v>2</v>
      </c>
      <c r="B7785" s="4">
        <f t="shared" si="363"/>
        <v>-0.15518246266652197</v>
      </c>
      <c r="G7785" s="4">
        <v>0</v>
      </c>
      <c r="H7785" s="4">
        <f t="shared" si="364"/>
        <v>0</v>
      </c>
      <c r="M7785" s="6">
        <v>0.53500000000000003</v>
      </c>
      <c r="N7785" s="8">
        <f t="shared" si="365"/>
        <v>-0.12495214894960457</v>
      </c>
    </row>
    <row r="7786" spans="1:14" x14ac:dyDescent="0.35">
      <c r="A7786" s="4">
        <v>2</v>
      </c>
      <c r="B7786" s="4">
        <f t="shared" si="363"/>
        <v>-0.15518246266652197</v>
      </c>
      <c r="G7786" s="4">
        <v>0</v>
      </c>
      <c r="H7786" s="4">
        <f t="shared" si="364"/>
        <v>0</v>
      </c>
      <c r="M7786" s="6">
        <v>0.55800000000000005</v>
      </c>
      <c r="N7786" s="8">
        <f t="shared" si="365"/>
        <v>-4.0093248970166619E-2</v>
      </c>
    </row>
    <row r="7787" spans="1:14" x14ac:dyDescent="0.35">
      <c r="A7787" s="4">
        <v>1</v>
      </c>
      <c r="B7787" s="4">
        <f t="shared" si="363"/>
        <v>-0.3718571701143138</v>
      </c>
      <c r="G7787" s="4">
        <v>35</v>
      </c>
      <c r="H7787" s="4">
        <f t="shared" si="364"/>
        <v>1.6767571234864804</v>
      </c>
      <c r="M7787" s="6">
        <v>0.374</v>
      </c>
      <c r="N7787" s="8">
        <f t="shared" si="365"/>
        <v>-4.124206718530079</v>
      </c>
    </row>
    <row r="7788" spans="1:14" x14ac:dyDescent="0.35">
      <c r="A7788" s="4">
        <v>1</v>
      </c>
      <c r="B7788" s="4">
        <f t="shared" si="363"/>
        <v>-0.3718571701143138</v>
      </c>
      <c r="G7788" s="4">
        <v>36</v>
      </c>
      <c r="H7788" s="4">
        <f t="shared" si="364"/>
        <v>1.8246246146562157</v>
      </c>
      <c r="M7788" s="6">
        <v>0.76400000000000001</v>
      </c>
      <c r="N7788" s="8">
        <f t="shared" si="365"/>
        <v>1.2249154758142891</v>
      </c>
    </row>
    <row r="7789" spans="1:14" x14ac:dyDescent="0.35">
      <c r="A7789" s="4">
        <v>1</v>
      </c>
      <c r="B7789" s="4">
        <f t="shared" si="363"/>
        <v>-0.3718571701143138</v>
      </c>
      <c r="G7789" s="4">
        <v>45</v>
      </c>
      <c r="H7789" s="4">
        <f t="shared" si="364"/>
        <v>3.5637199505004213</v>
      </c>
      <c r="M7789" s="6">
        <v>0.73399999999999999</v>
      </c>
      <c r="N7789" s="8">
        <f t="shared" si="365"/>
        <v>0.64564291621536363</v>
      </c>
    </row>
    <row r="7790" spans="1:14" x14ac:dyDescent="0.35">
      <c r="A7790" s="4">
        <v>1</v>
      </c>
      <c r="B7790" s="4">
        <f t="shared" si="363"/>
        <v>-0.3718571701143138</v>
      </c>
      <c r="G7790" s="4">
        <v>82</v>
      </c>
      <c r="H7790" s="4">
        <f t="shared" si="364"/>
        <v>21.562920621865757</v>
      </c>
      <c r="M7790" s="6">
        <v>0.63100000000000001</v>
      </c>
      <c r="N7790" s="8">
        <f t="shared" si="365"/>
        <v>3.9583659180524458E-3</v>
      </c>
    </row>
    <row r="7791" spans="1:14" x14ac:dyDescent="0.35">
      <c r="A7791" s="4">
        <v>1</v>
      </c>
      <c r="B7791" s="4">
        <f t="shared" si="363"/>
        <v>-0.3718571701143138</v>
      </c>
      <c r="G7791" s="4">
        <v>0</v>
      </c>
      <c r="H7791" s="4">
        <f t="shared" si="364"/>
        <v>0</v>
      </c>
      <c r="M7791" s="6">
        <v>0.63100000000000001</v>
      </c>
      <c r="N7791" s="8">
        <f t="shared" si="365"/>
        <v>3.9583659180524458E-3</v>
      </c>
    </row>
    <row r="7792" spans="1:14" x14ac:dyDescent="0.35">
      <c r="A7792" s="4">
        <v>12</v>
      </c>
      <c r="B7792" s="4">
        <f t="shared" si="363"/>
        <v>2.0965337395208357</v>
      </c>
      <c r="G7792" s="4">
        <v>63</v>
      </c>
      <c r="H7792" s="4">
        <f t="shared" si="364"/>
        <v>9.7788475441731553</v>
      </c>
      <c r="M7792" s="6">
        <v>0.439</v>
      </c>
      <c r="N7792" s="8">
        <f t="shared" si="365"/>
        <v>-1.5530769507924198</v>
      </c>
    </row>
    <row r="7793" spans="1:14" x14ac:dyDescent="0.35">
      <c r="A7793" s="4">
        <v>6</v>
      </c>
      <c r="B7793" s="4">
        <f t="shared" si="363"/>
        <v>6.8073778701327808E-3</v>
      </c>
      <c r="G7793" s="4">
        <v>74</v>
      </c>
      <c r="H7793" s="4">
        <f t="shared" si="364"/>
        <v>15.847515536039316</v>
      </c>
      <c r="M7793" s="6">
        <v>0.59099999999999997</v>
      </c>
      <c r="N7793" s="8">
        <f t="shared" si="365"/>
        <v>-1.5621373716409846E-3</v>
      </c>
    </row>
    <row r="7794" spans="1:14" x14ac:dyDescent="0.35">
      <c r="A7794" s="4">
        <v>3</v>
      </c>
      <c r="B7794" s="4">
        <f t="shared" si="363"/>
        <v>-4.4986550222447359E-2</v>
      </c>
      <c r="G7794" s="4">
        <v>64</v>
      </c>
      <c r="H7794" s="4">
        <f t="shared" si="364"/>
        <v>10.251937478233007</v>
      </c>
      <c r="M7794" s="6">
        <v>0.63100000000000001</v>
      </c>
      <c r="N7794" s="8">
        <f t="shared" si="365"/>
        <v>3.9583659180524458E-3</v>
      </c>
    </row>
    <row r="7795" spans="1:14" x14ac:dyDescent="0.35">
      <c r="A7795" s="4">
        <v>1</v>
      </c>
      <c r="B7795" s="4">
        <f t="shared" si="363"/>
        <v>-0.3718571701143138</v>
      </c>
      <c r="G7795" s="4">
        <v>67</v>
      </c>
      <c r="H7795" s="4">
        <f t="shared" si="364"/>
        <v>11.762250792563604</v>
      </c>
      <c r="M7795" s="6">
        <v>0.72499999999999998</v>
      </c>
      <c r="N7795" s="8">
        <f t="shared" si="365"/>
        <v>0.51700852825926769</v>
      </c>
    </row>
    <row r="7796" spans="1:14" x14ac:dyDescent="0.35">
      <c r="A7796" s="4">
        <v>2</v>
      </c>
      <c r="B7796" s="4">
        <f t="shared" si="363"/>
        <v>-0.15518246266652197</v>
      </c>
      <c r="G7796" s="4">
        <v>60</v>
      </c>
      <c r="H7796" s="4">
        <f t="shared" si="364"/>
        <v>8.4473361789639636</v>
      </c>
      <c r="M7796" s="6">
        <v>0.58799999999999997</v>
      </c>
      <c r="N7796" s="8">
        <f t="shared" si="365"/>
        <v>-2.548733923670552E-3</v>
      </c>
    </row>
    <row r="7797" spans="1:14" x14ac:dyDescent="0.35">
      <c r="A7797" s="4">
        <v>4</v>
      </c>
      <c r="B7797" s="4">
        <f t="shared" si="363"/>
        <v>-5.2615367038240336E-3</v>
      </c>
      <c r="G7797" s="4">
        <v>5</v>
      </c>
      <c r="H7797" s="4">
        <f t="shared" si="364"/>
        <v>4.8885047331967387E-3</v>
      </c>
      <c r="M7797" s="6">
        <v>0.55500000000000005</v>
      </c>
      <c r="N7797" s="8">
        <f t="shared" si="365"/>
        <v>-4.7763831823089818E-2</v>
      </c>
    </row>
    <row r="7798" spans="1:14" x14ac:dyDescent="0.35">
      <c r="A7798" s="4">
        <v>1</v>
      </c>
      <c r="B7798" s="4">
        <f t="shared" si="363"/>
        <v>-0.3718571701143138</v>
      </c>
      <c r="G7798" s="4">
        <v>62</v>
      </c>
      <c r="H7798" s="4">
        <f t="shared" si="364"/>
        <v>9.3205404484264971</v>
      </c>
      <c r="M7798" s="6">
        <v>0.56499999999999995</v>
      </c>
      <c r="N7798" s="8">
        <f t="shared" si="365"/>
        <v>-2.5482926015549072E-2</v>
      </c>
    </row>
    <row r="7799" spans="1:14" x14ac:dyDescent="0.35">
      <c r="A7799" s="4">
        <v>5</v>
      </c>
      <c r="B7799" s="4">
        <f t="shared" si="363"/>
        <v>4.7396761401866345E-7</v>
      </c>
      <c r="G7799" s="4">
        <v>75</v>
      </c>
      <c r="H7799" s="4">
        <f t="shared" si="364"/>
        <v>16.498703474538985</v>
      </c>
      <c r="M7799" s="6">
        <v>0.83799999999999997</v>
      </c>
      <c r="N7799" s="8">
        <f t="shared" si="365"/>
        <v>3.9238756479864891</v>
      </c>
    </row>
    <row r="7800" spans="1:14" x14ac:dyDescent="0.35">
      <c r="A7800" s="4">
        <v>5</v>
      </c>
      <c r="B7800" s="4">
        <f t="shared" si="363"/>
        <v>4.7396761401866345E-7</v>
      </c>
      <c r="G7800" s="4">
        <v>75</v>
      </c>
      <c r="H7800" s="4">
        <f t="shared" si="364"/>
        <v>16.498703474538985</v>
      </c>
      <c r="M7800" s="6">
        <v>0.83799999999999997</v>
      </c>
      <c r="N7800" s="8">
        <f t="shared" si="365"/>
        <v>3.9238756479864891</v>
      </c>
    </row>
    <row r="7801" spans="1:14" x14ac:dyDescent="0.35">
      <c r="A7801" s="4">
        <v>11</v>
      </c>
      <c r="B7801" s="4">
        <f t="shared" si="363"/>
        <v>1.3242916585882474</v>
      </c>
      <c r="G7801" s="4">
        <v>47</v>
      </c>
      <c r="H7801" s="4">
        <f t="shared" si="364"/>
        <v>4.0603138153174791</v>
      </c>
      <c r="M7801" s="6">
        <v>0.502</v>
      </c>
      <c r="N7801" s="8">
        <f t="shared" si="365"/>
        <v>-0.38292001433980222</v>
      </c>
    </row>
    <row r="7802" spans="1:14" x14ac:dyDescent="0.35">
      <c r="A7802" s="4">
        <v>1</v>
      </c>
      <c r="B7802" s="4">
        <f t="shared" si="363"/>
        <v>-0.3718571701143138</v>
      </c>
      <c r="G7802" s="4">
        <v>53</v>
      </c>
      <c r="H7802" s="4">
        <f t="shared" si="364"/>
        <v>5.8222873533130457</v>
      </c>
      <c r="M7802" s="6">
        <v>0.57699999999999996</v>
      </c>
      <c r="N7802" s="8">
        <f t="shared" si="365"/>
        <v>-9.5290860183859898E-3</v>
      </c>
    </row>
    <row r="7803" spans="1:14" x14ac:dyDescent="0.35">
      <c r="A7803" s="4">
        <v>19</v>
      </c>
      <c r="B7803" s="4">
        <f t="shared" si="363"/>
        <v>16.61947512824225</v>
      </c>
      <c r="G7803" s="4">
        <v>0</v>
      </c>
      <c r="H7803" s="4">
        <f t="shared" si="364"/>
        <v>0</v>
      </c>
      <c r="M7803" s="6">
        <v>0.21</v>
      </c>
      <c r="N7803" s="8">
        <f t="shared" si="365"/>
        <v>-20.300814216741859</v>
      </c>
    </row>
    <row r="7804" spans="1:14" x14ac:dyDescent="0.35">
      <c r="A7804" s="4">
        <v>2</v>
      </c>
      <c r="B7804" s="4">
        <f t="shared" si="363"/>
        <v>-0.15518246266652197</v>
      </c>
      <c r="G7804" s="4">
        <v>65</v>
      </c>
      <c r="H7804" s="4">
        <f t="shared" si="364"/>
        <v>10.740044898833231</v>
      </c>
      <c r="M7804" s="6">
        <v>0.72</v>
      </c>
      <c r="N7804" s="8">
        <f t="shared" si="365"/>
        <v>0.45355639275080734</v>
      </c>
    </row>
    <row r="7805" spans="1:14" x14ac:dyDescent="0.35">
      <c r="A7805" s="4">
        <v>1</v>
      </c>
      <c r="B7805" s="4">
        <f t="shared" si="363"/>
        <v>-0.3718571701143138</v>
      </c>
      <c r="G7805" s="4">
        <v>74</v>
      </c>
      <c r="H7805" s="4">
        <f t="shared" si="364"/>
        <v>15.847515536039316</v>
      </c>
      <c r="M7805" s="6">
        <v>0.53600000000000003</v>
      </c>
      <c r="N7805" s="8">
        <f t="shared" si="365"/>
        <v>-0.11988203508373187</v>
      </c>
    </row>
    <row r="7806" spans="1:14" x14ac:dyDescent="0.35">
      <c r="A7806" s="4">
        <v>4</v>
      </c>
      <c r="B7806" s="4">
        <f t="shared" si="363"/>
        <v>-5.2615367038240336E-3</v>
      </c>
      <c r="G7806" s="4">
        <v>58</v>
      </c>
      <c r="H7806" s="4">
        <f t="shared" si="364"/>
        <v>7.6304474840278536</v>
      </c>
      <c r="M7806" s="6">
        <v>0.67300000000000004</v>
      </c>
      <c r="N7806" s="8">
        <f t="shared" si="365"/>
        <v>8.8786086516453769E-2</v>
      </c>
    </row>
    <row r="7807" spans="1:14" x14ac:dyDescent="0.35">
      <c r="A7807" s="4">
        <v>3</v>
      </c>
      <c r="B7807" s="4">
        <f t="shared" si="363"/>
        <v>-4.4986550222447359E-2</v>
      </c>
      <c r="G7807" s="4">
        <v>47</v>
      </c>
      <c r="H7807" s="4">
        <f t="shared" si="364"/>
        <v>4.0603138153174791</v>
      </c>
      <c r="M7807" s="6">
        <v>0.57999999999999996</v>
      </c>
      <c r="N7807" s="8">
        <f t="shared" si="365"/>
        <v>-7.0162184967356919E-3</v>
      </c>
    </row>
    <row r="7808" spans="1:14" x14ac:dyDescent="0.35">
      <c r="A7808" s="4">
        <v>1</v>
      </c>
      <c r="B7808" s="4">
        <f t="shared" si="363"/>
        <v>-0.3718571701143138</v>
      </c>
      <c r="G7808" s="4">
        <v>0</v>
      </c>
      <c r="H7808" s="4">
        <f t="shared" si="364"/>
        <v>0</v>
      </c>
      <c r="M7808" s="6">
        <v>0.53800000000000003</v>
      </c>
      <c r="N7808" s="8">
        <f t="shared" si="365"/>
        <v>-0.11015699616838032</v>
      </c>
    </row>
    <row r="7809" spans="1:14" x14ac:dyDescent="0.35">
      <c r="A7809" s="4">
        <v>18</v>
      </c>
      <c r="B7809" s="4">
        <f t="shared" si="363"/>
        <v>13.315866069213472</v>
      </c>
      <c r="G7809" s="4">
        <v>50</v>
      </c>
      <c r="H7809" s="4">
        <f t="shared" si="364"/>
        <v>4.8885047331967373</v>
      </c>
      <c r="M7809" s="6">
        <v>0.78500000000000003</v>
      </c>
      <c r="N7809" s="8">
        <f t="shared" si="365"/>
        <v>1.7888674289329509</v>
      </c>
    </row>
    <row r="7810" spans="1:14" x14ac:dyDescent="0.35">
      <c r="A7810" s="4">
        <v>1</v>
      </c>
      <c r="B7810" s="4">
        <f t="shared" ref="B7810:B7873" si="366">((A7810-E$3)/E$4)^3</f>
        <v>-0.3718571701143138</v>
      </c>
      <c r="G7810" s="4">
        <v>80</v>
      </c>
      <c r="H7810" s="4">
        <f t="shared" ref="H7810:H7873" si="367">((G7810-K$3)/K$4)^3</f>
        <v>20.023315387173842</v>
      </c>
      <c r="M7810" s="6">
        <v>0.44600000000000001</v>
      </c>
      <c r="N7810" s="8">
        <f t="shared" ref="N7810:N7873" si="368">((M7810-Q$3)/Q$4)^3</f>
        <v>-1.367895795514565</v>
      </c>
    </row>
    <row r="7811" spans="1:14" x14ac:dyDescent="0.35">
      <c r="A7811" s="4">
        <v>7</v>
      </c>
      <c r="B7811" s="4">
        <f t="shared" si="366"/>
        <v>5.1167071081998236E-2</v>
      </c>
      <c r="G7811" s="4">
        <v>57</v>
      </c>
      <c r="H7811" s="4">
        <f t="shared" si="367"/>
        <v>7.2425348564392262</v>
      </c>
      <c r="M7811" s="6">
        <v>0.61299999999999999</v>
      </c>
      <c r="N7811" s="8">
        <f t="shared" si="368"/>
        <v>4.2105162165599082E-5</v>
      </c>
    </row>
    <row r="7812" spans="1:14" x14ac:dyDescent="0.35">
      <c r="A7812" s="4">
        <v>4</v>
      </c>
      <c r="B7812" s="4">
        <f t="shared" si="366"/>
        <v>-5.2615367038240336E-3</v>
      </c>
      <c r="G7812" s="4">
        <v>26</v>
      </c>
      <c r="H7812" s="4">
        <f t="shared" si="367"/>
        <v>0.68736287352532688</v>
      </c>
      <c r="M7812" s="6">
        <v>0.64900000000000002</v>
      </c>
      <c r="N7812" s="8">
        <f t="shared" si="368"/>
        <v>2.2327052024417076E-2</v>
      </c>
    </row>
    <row r="7813" spans="1:14" x14ac:dyDescent="0.35">
      <c r="A7813" s="4">
        <v>1</v>
      </c>
      <c r="B7813" s="4">
        <f t="shared" si="366"/>
        <v>-0.3718571701143138</v>
      </c>
      <c r="G7813" s="4">
        <v>81</v>
      </c>
      <c r="H7813" s="4">
        <f t="shared" si="367"/>
        <v>20.783614751318456</v>
      </c>
      <c r="M7813" s="6">
        <v>0.67500000000000004</v>
      </c>
      <c r="N7813" s="8">
        <f t="shared" si="368"/>
        <v>9.7226492139929011E-2</v>
      </c>
    </row>
    <row r="7814" spans="1:14" x14ac:dyDescent="0.35">
      <c r="A7814" s="4">
        <v>1</v>
      </c>
      <c r="B7814" s="4">
        <f t="shared" si="366"/>
        <v>-0.3718571701143138</v>
      </c>
      <c r="G7814" s="4">
        <v>54</v>
      </c>
      <c r="H7814" s="4">
        <f t="shared" si="367"/>
        <v>6.158108074464729</v>
      </c>
      <c r="M7814" s="6">
        <v>0.55300000000000005</v>
      </c>
      <c r="N7814" s="8">
        <f t="shared" si="368"/>
        <v>-5.3385888187400352E-2</v>
      </c>
    </row>
    <row r="7815" spans="1:14" x14ac:dyDescent="0.35">
      <c r="A7815" s="4">
        <v>1</v>
      </c>
      <c r="B7815" s="4">
        <f t="shared" si="366"/>
        <v>-0.3718571701143138</v>
      </c>
      <c r="G7815" s="4">
        <v>0</v>
      </c>
      <c r="H7815" s="4">
        <f t="shared" si="367"/>
        <v>0</v>
      </c>
      <c r="M7815" s="6">
        <v>0.59699999999999998</v>
      </c>
      <c r="N7815" s="8">
        <f t="shared" si="368"/>
        <v>-4.201563715793461E-4</v>
      </c>
    </row>
    <row r="7816" spans="1:14" x14ac:dyDescent="0.35">
      <c r="A7816" s="4">
        <v>1</v>
      </c>
      <c r="B7816" s="4">
        <f t="shared" si="366"/>
        <v>-0.3718571701143138</v>
      </c>
      <c r="G7816" s="4">
        <v>40</v>
      </c>
      <c r="H7816" s="4">
        <f t="shared" si="367"/>
        <v>2.5029144233967302</v>
      </c>
      <c r="M7816" s="6">
        <v>0.89700000000000002</v>
      </c>
      <c r="N7816" s="8">
        <f t="shared" si="368"/>
        <v>7.7828545386053971</v>
      </c>
    </row>
    <row r="7817" spans="1:14" x14ac:dyDescent="0.35">
      <c r="A7817" s="4">
        <v>7</v>
      </c>
      <c r="B7817" s="4">
        <f t="shared" si="366"/>
        <v>5.1167071081998236E-2</v>
      </c>
      <c r="G7817" s="4">
        <v>62</v>
      </c>
      <c r="H7817" s="4">
        <f t="shared" si="367"/>
        <v>9.3205404484264971</v>
      </c>
      <c r="M7817" s="6">
        <v>0.60899999999999999</v>
      </c>
      <c r="N7817" s="8">
        <f t="shared" si="368"/>
        <v>3.9989793115661172E-7</v>
      </c>
    </row>
    <row r="7818" spans="1:14" x14ac:dyDescent="0.35">
      <c r="A7818" s="4">
        <v>1</v>
      </c>
      <c r="B7818" s="4">
        <f t="shared" si="366"/>
        <v>-0.3718571701143138</v>
      </c>
      <c r="G7818" s="4">
        <v>62</v>
      </c>
      <c r="H7818" s="4">
        <f t="shared" si="367"/>
        <v>9.3205404484264971</v>
      </c>
      <c r="M7818" s="6">
        <v>0.70099999999999996</v>
      </c>
      <c r="N7818" s="8">
        <f t="shared" si="368"/>
        <v>0.25977863528014927</v>
      </c>
    </row>
    <row r="7819" spans="1:14" x14ac:dyDescent="0.35">
      <c r="A7819" s="4">
        <v>1</v>
      </c>
      <c r="B7819" s="4">
        <f t="shared" si="366"/>
        <v>-0.3718571701143138</v>
      </c>
      <c r="G7819" s="4">
        <v>56</v>
      </c>
      <c r="H7819" s="4">
        <f t="shared" si="367"/>
        <v>6.8679971778006275</v>
      </c>
      <c r="M7819" s="6">
        <v>0.70099999999999996</v>
      </c>
      <c r="N7819" s="8">
        <f t="shared" si="368"/>
        <v>0.25977863528014927</v>
      </c>
    </row>
    <row r="7820" spans="1:14" x14ac:dyDescent="0.35">
      <c r="A7820" s="4">
        <v>10</v>
      </c>
      <c r="B7820" s="4">
        <f t="shared" si="366"/>
        <v>0.76964184735633479</v>
      </c>
      <c r="G7820" s="4">
        <v>64</v>
      </c>
      <c r="H7820" s="4">
        <f t="shared" si="367"/>
        <v>10.251937478233007</v>
      </c>
      <c r="M7820" s="6">
        <v>0.58799999999999997</v>
      </c>
      <c r="N7820" s="8">
        <f t="shared" si="368"/>
        <v>-2.548733923670552E-3</v>
      </c>
    </row>
    <row r="7821" spans="1:14" x14ac:dyDescent="0.35">
      <c r="A7821" s="4">
        <v>1</v>
      </c>
      <c r="B7821" s="4">
        <f t="shared" si="366"/>
        <v>-0.3718571701143138</v>
      </c>
      <c r="G7821" s="4">
        <v>34</v>
      </c>
      <c r="H7821" s="4">
        <f t="shared" si="367"/>
        <v>1.5371023202685161</v>
      </c>
      <c r="M7821" s="6">
        <v>0.78300000000000003</v>
      </c>
      <c r="N7821" s="8">
        <f t="shared" si="368"/>
        <v>1.728935467784813</v>
      </c>
    </row>
    <row r="7822" spans="1:14" x14ac:dyDescent="0.35">
      <c r="A7822" s="4">
        <v>1</v>
      </c>
      <c r="B7822" s="4">
        <f t="shared" si="366"/>
        <v>-0.3718571701143138</v>
      </c>
      <c r="G7822" s="4">
        <v>0</v>
      </c>
      <c r="H7822" s="4">
        <f t="shared" si="367"/>
        <v>0</v>
      </c>
      <c r="M7822" s="6">
        <v>0.79900000000000004</v>
      </c>
      <c r="N7822" s="8">
        <f t="shared" si="368"/>
        <v>2.2475956414302658</v>
      </c>
    </row>
    <row r="7823" spans="1:14" x14ac:dyDescent="0.35">
      <c r="A7823" s="4">
        <v>7</v>
      </c>
      <c r="B7823" s="4">
        <f t="shared" si="366"/>
        <v>5.1167071081998236E-2</v>
      </c>
      <c r="G7823" s="4">
        <v>0</v>
      </c>
      <c r="H7823" s="4">
        <f t="shared" si="367"/>
        <v>0</v>
      </c>
      <c r="M7823" s="6">
        <v>0.78</v>
      </c>
      <c r="N7823" s="8">
        <f t="shared" si="368"/>
        <v>1.6415710029121442</v>
      </c>
    </row>
    <row r="7824" spans="1:14" x14ac:dyDescent="0.35">
      <c r="A7824" s="4">
        <v>1</v>
      </c>
      <c r="B7824" s="4">
        <f t="shared" si="366"/>
        <v>-0.3718571701143138</v>
      </c>
      <c r="G7824" s="4">
        <v>0</v>
      </c>
      <c r="H7824" s="4">
        <f t="shared" si="367"/>
        <v>0</v>
      </c>
      <c r="M7824" s="6">
        <v>0.80600000000000005</v>
      </c>
      <c r="N7824" s="8">
        <f t="shared" si="368"/>
        <v>2.503777006681704</v>
      </c>
    </row>
    <row r="7825" spans="1:14" x14ac:dyDescent="0.35">
      <c r="A7825" s="4">
        <v>1</v>
      </c>
      <c r="B7825" s="4">
        <f t="shared" si="366"/>
        <v>-0.3718571701143138</v>
      </c>
      <c r="G7825" s="4">
        <v>75</v>
      </c>
      <c r="H7825" s="4">
        <f t="shared" si="367"/>
        <v>16.498703474538985</v>
      </c>
      <c r="M7825" s="6">
        <v>0.88500000000000001</v>
      </c>
      <c r="N7825" s="8">
        <f t="shared" si="368"/>
        <v>6.8532926002945693</v>
      </c>
    </row>
    <row r="7826" spans="1:14" x14ac:dyDescent="0.35">
      <c r="A7826" s="4">
        <v>6</v>
      </c>
      <c r="B7826" s="4">
        <f t="shared" si="366"/>
        <v>6.8073778701327808E-3</v>
      </c>
      <c r="G7826" s="4">
        <v>66</v>
      </c>
      <c r="H7826" s="4">
        <f t="shared" si="367"/>
        <v>11.243404454201036</v>
      </c>
      <c r="M7826" s="6">
        <v>0.877</v>
      </c>
      <c r="N7826" s="8">
        <f t="shared" si="368"/>
        <v>6.2766404465160042</v>
      </c>
    </row>
    <row r="7827" spans="1:14" x14ac:dyDescent="0.35">
      <c r="A7827" s="4">
        <v>2</v>
      </c>
      <c r="B7827" s="4">
        <f t="shared" si="366"/>
        <v>-0.15518246266652197</v>
      </c>
      <c r="G7827" s="4">
        <v>72</v>
      </c>
      <c r="H7827" s="4">
        <f t="shared" si="367"/>
        <v>14.596996917249726</v>
      </c>
      <c r="M7827" s="6">
        <v>0.46899999999999997</v>
      </c>
      <c r="N7827" s="8">
        <f t="shared" si="368"/>
        <v>-0.863879039874064</v>
      </c>
    </row>
    <row r="7828" spans="1:14" x14ac:dyDescent="0.35">
      <c r="A7828" s="4">
        <v>2</v>
      </c>
      <c r="B7828" s="4">
        <f t="shared" si="366"/>
        <v>-0.15518246266652197</v>
      </c>
      <c r="G7828" s="4">
        <v>1</v>
      </c>
      <c r="H7828" s="4">
        <f t="shared" si="367"/>
        <v>3.9108037865573909E-5</v>
      </c>
      <c r="M7828" s="6">
        <v>0.45300000000000001</v>
      </c>
      <c r="N7828" s="8">
        <f t="shared" si="368"/>
        <v>-1.1980527142815154</v>
      </c>
    </row>
    <row r="7829" spans="1:14" x14ac:dyDescent="0.35">
      <c r="A7829" s="4">
        <v>1</v>
      </c>
      <c r="B7829" s="4">
        <f t="shared" si="366"/>
        <v>-0.3718571701143138</v>
      </c>
      <c r="G7829" s="4">
        <v>63</v>
      </c>
      <c r="H7829" s="4">
        <f t="shared" si="367"/>
        <v>9.7788475441731553</v>
      </c>
      <c r="M7829" s="6">
        <v>0.46600000000000003</v>
      </c>
      <c r="N7829" s="8">
        <f t="shared" si="368"/>
        <v>-0.92106094210415856</v>
      </c>
    </row>
    <row r="7830" spans="1:14" x14ac:dyDescent="0.35">
      <c r="A7830" s="4">
        <v>6</v>
      </c>
      <c r="B7830" s="4">
        <f t="shared" si="366"/>
        <v>6.8073778701327808E-3</v>
      </c>
      <c r="G7830" s="4">
        <v>87</v>
      </c>
      <c r="H7830" s="4">
        <f t="shared" si="367"/>
        <v>25.752760258594012</v>
      </c>
      <c r="M7830" s="6">
        <v>0.31</v>
      </c>
      <c r="N7830" s="8">
        <f t="shared" si="368"/>
        <v>-8.5198308990245408</v>
      </c>
    </row>
    <row r="7831" spans="1:14" x14ac:dyDescent="0.35">
      <c r="A7831" s="4">
        <v>2</v>
      </c>
      <c r="B7831" s="4">
        <f t="shared" si="366"/>
        <v>-0.15518246266652197</v>
      </c>
      <c r="G7831" s="4">
        <v>76</v>
      </c>
      <c r="H7831" s="4">
        <f t="shared" si="367"/>
        <v>17.167490030078167</v>
      </c>
      <c r="M7831" s="6">
        <v>0.45700000000000002</v>
      </c>
      <c r="N7831" s="8">
        <f t="shared" si="368"/>
        <v>-1.1076308346973187</v>
      </c>
    </row>
    <row r="7832" spans="1:14" x14ac:dyDescent="0.35">
      <c r="A7832" s="4">
        <v>10</v>
      </c>
      <c r="B7832" s="4">
        <f t="shared" si="366"/>
        <v>0.76964184735633479</v>
      </c>
      <c r="G7832" s="4">
        <v>67</v>
      </c>
      <c r="H7832" s="4">
        <f t="shared" si="367"/>
        <v>11.762250792563604</v>
      </c>
      <c r="M7832" s="6">
        <v>0.57599999999999996</v>
      </c>
      <c r="N7832" s="8">
        <f t="shared" si="368"/>
        <v>-1.0483696049594831E-2</v>
      </c>
    </row>
    <row r="7833" spans="1:14" x14ac:dyDescent="0.35">
      <c r="A7833" s="4">
        <v>7</v>
      </c>
      <c r="B7833" s="4">
        <f t="shared" si="366"/>
        <v>5.1167071081998236E-2</v>
      </c>
      <c r="G7833" s="4">
        <v>85</v>
      </c>
      <c r="H7833" s="4">
        <f t="shared" si="367"/>
        <v>24.01722375419557</v>
      </c>
      <c r="M7833" s="6">
        <v>0.53200000000000003</v>
      </c>
      <c r="N7833" s="8">
        <f t="shared" si="368"/>
        <v>-0.141016065682953</v>
      </c>
    </row>
    <row r="7834" spans="1:14" x14ac:dyDescent="0.35">
      <c r="A7834" s="4">
        <v>2</v>
      </c>
      <c r="B7834" s="4">
        <f t="shared" si="366"/>
        <v>-0.15518246266652197</v>
      </c>
      <c r="G7834" s="4">
        <v>55</v>
      </c>
      <c r="H7834" s="4">
        <f t="shared" si="367"/>
        <v>6.5065997998848584</v>
      </c>
      <c r="M7834" s="6">
        <v>0.503</v>
      </c>
      <c r="N7834" s="8">
        <f t="shared" si="368"/>
        <v>-0.37217707585333765</v>
      </c>
    </row>
    <row r="7835" spans="1:14" x14ac:dyDescent="0.35">
      <c r="A7835" s="4">
        <v>3</v>
      </c>
      <c r="B7835" s="4">
        <f t="shared" si="366"/>
        <v>-4.4986550222447359E-2</v>
      </c>
      <c r="G7835" s="4">
        <v>77</v>
      </c>
      <c r="H7835" s="4">
        <f t="shared" si="367"/>
        <v>17.854109850884047</v>
      </c>
      <c r="M7835" s="6">
        <v>0.93300000000000005</v>
      </c>
      <c r="N7835" s="8">
        <f t="shared" si="368"/>
        <v>11.067720492522037</v>
      </c>
    </row>
    <row r="7836" spans="1:14" x14ac:dyDescent="0.35">
      <c r="A7836" s="4">
        <v>5</v>
      </c>
      <c r="B7836" s="4">
        <f t="shared" si="366"/>
        <v>4.7396761401866345E-7</v>
      </c>
      <c r="G7836" s="4">
        <v>74</v>
      </c>
      <c r="H7836" s="4">
        <f t="shared" si="367"/>
        <v>15.847515536039316</v>
      </c>
      <c r="M7836" s="6">
        <v>0.59899999999999998</v>
      </c>
      <c r="N7836" s="8">
        <f t="shared" si="368"/>
        <v>-2.2907609888381023E-4</v>
      </c>
    </row>
    <row r="7837" spans="1:14" x14ac:dyDescent="0.35">
      <c r="A7837" s="4">
        <v>5</v>
      </c>
      <c r="B7837" s="4">
        <f t="shared" si="366"/>
        <v>4.7396761401866345E-7</v>
      </c>
      <c r="G7837" s="4">
        <v>82</v>
      </c>
      <c r="H7837" s="4">
        <f t="shared" si="367"/>
        <v>21.562920621865757</v>
      </c>
      <c r="M7837" s="6">
        <v>0.59899999999999998</v>
      </c>
      <c r="N7837" s="8">
        <f t="shared" si="368"/>
        <v>-2.2907609888381023E-4</v>
      </c>
    </row>
    <row r="7838" spans="1:14" x14ac:dyDescent="0.35">
      <c r="A7838" s="4">
        <v>3</v>
      </c>
      <c r="B7838" s="4">
        <f t="shared" si="366"/>
        <v>-4.4986550222447359E-2</v>
      </c>
      <c r="G7838" s="4">
        <v>85</v>
      </c>
      <c r="H7838" s="4">
        <f t="shared" si="367"/>
        <v>24.01722375419557</v>
      </c>
      <c r="M7838" s="6">
        <v>0.93300000000000005</v>
      </c>
      <c r="N7838" s="8">
        <f t="shared" si="368"/>
        <v>11.067720492522037</v>
      </c>
    </row>
    <row r="7839" spans="1:14" x14ac:dyDescent="0.35">
      <c r="A7839" s="4">
        <v>8</v>
      </c>
      <c r="B7839" s="4">
        <f t="shared" si="366"/>
        <v>0.16908744968147643</v>
      </c>
      <c r="G7839" s="4">
        <v>58</v>
      </c>
      <c r="H7839" s="4">
        <f t="shared" si="367"/>
        <v>7.6304474840278536</v>
      </c>
      <c r="M7839" s="6">
        <v>0.67800000000000005</v>
      </c>
      <c r="N7839" s="8">
        <f t="shared" si="368"/>
        <v>0.11086441160228645</v>
      </c>
    </row>
    <row r="7840" spans="1:14" x14ac:dyDescent="0.35">
      <c r="A7840" s="4">
        <v>10</v>
      </c>
      <c r="B7840" s="4">
        <f t="shared" si="366"/>
        <v>0.76964184735633479</v>
      </c>
      <c r="G7840" s="4">
        <v>63</v>
      </c>
      <c r="H7840" s="4">
        <f t="shared" si="367"/>
        <v>9.7788475441731553</v>
      </c>
      <c r="M7840" s="6">
        <v>0.63500000000000001</v>
      </c>
      <c r="N7840" s="8">
        <f t="shared" si="368"/>
        <v>6.3943860832736824E-3</v>
      </c>
    </row>
    <row r="7841" spans="1:14" x14ac:dyDescent="0.35">
      <c r="A7841" s="4">
        <v>1</v>
      </c>
      <c r="B7841" s="4">
        <f t="shared" si="366"/>
        <v>-0.3718571701143138</v>
      </c>
      <c r="G7841" s="4">
        <v>2</v>
      </c>
      <c r="H7841" s="4">
        <f t="shared" si="367"/>
        <v>3.1286430292459127E-4</v>
      </c>
      <c r="M7841" s="6">
        <v>0.88700000000000001</v>
      </c>
      <c r="N7841" s="8">
        <f t="shared" si="368"/>
        <v>7.0027731768679535</v>
      </c>
    </row>
    <row r="7842" spans="1:14" x14ac:dyDescent="0.35">
      <c r="A7842" s="4">
        <v>2</v>
      </c>
      <c r="B7842" s="4">
        <f t="shared" si="366"/>
        <v>-0.15518246266652197</v>
      </c>
      <c r="G7842" s="4">
        <v>49</v>
      </c>
      <c r="H7842" s="4">
        <f t="shared" si="367"/>
        <v>4.6010215468469022</v>
      </c>
      <c r="M7842" s="6">
        <v>0.53300000000000003</v>
      </c>
      <c r="N7842" s="8">
        <f t="shared" si="368"/>
        <v>-0.13551723112396996</v>
      </c>
    </row>
    <row r="7843" spans="1:14" x14ac:dyDescent="0.35">
      <c r="A7843" s="4">
        <v>1</v>
      </c>
      <c r="B7843" s="4">
        <f t="shared" si="366"/>
        <v>-0.3718571701143138</v>
      </c>
      <c r="G7843" s="4">
        <v>36</v>
      </c>
      <c r="H7843" s="4">
        <f t="shared" si="367"/>
        <v>1.8246246146562157</v>
      </c>
      <c r="M7843" s="6">
        <v>0.81699999999999995</v>
      </c>
      <c r="N7843" s="8">
        <f t="shared" si="368"/>
        <v>2.9445103097680749</v>
      </c>
    </row>
    <row r="7844" spans="1:14" x14ac:dyDescent="0.35">
      <c r="A7844" s="4">
        <v>1</v>
      </c>
      <c r="B7844" s="4">
        <f t="shared" si="366"/>
        <v>-0.3718571701143138</v>
      </c>
      <c r="G7844" s="4">
        <v>0</v>
      </c>
      <c r="H7844" s="4">
        <f t="shared" si="367"/>
        <v>0</v>
      </c>
      <c r="M7844" s="6">
        <v>0.7</v>
      </c>
      <c r="N7844" s="8">
        <f t="shared" si="368"/>
        <v>0.25149504363676362</v>
      </c>
    </row>
    <row r="7845" spans="1:14" x14ac:dyDescent="0.35">
      <c r="A7845" s="4">
        <v>2</v>
      </c>
      <c r="B7845" s="4">
        <f t="shared" si="366"/>
        <v>-0.15518246266652197</v>
      </c>
      <c r="G7845" s="4">
        <v>59</v>
      </c>
      <c r="H7845" s="4">
        <f t="shared" si="367"/>
        <v>8.0319697087937048</v>
      </c>
      <c r="M7845" s="6">
        <v>0.61599999999999999</v>
      </c>
      <c r="N7845" s="8">
        <f t="shared" si="368"/>
        <v>1.6962313699697525E-4</v>
      </c>
    </row>
    <row r="7846" spans="1:14" x14ac:dyDescent="0.35">
      <c r="A7846" s="4">
        <v>2</v>
      </c>
      <c r="B7846" s="4">
        <f t="shared" si="366"/>
        <v>-0.15518246266652197</v>
      </c>
      <c r="G7846" s="4">
        <v>58</v>
      </c>
      <c r="H7846" s="4">
        <f t="shared" si="367"/>
        <v>7.6304474840278536</v>
      </c>
      <c r="M7846" s="6">
        <v>0.871</v>
      </c>
      <c r="N7846" s="8">
        <f t="shared" si="368"/>
        <v>5.8660519712678658</v>
      </c>
    </row>
    <row r="7847" spans="1:14" x14ac:dyDescent="0.35">
      <c r="A7847" s="4">
        <v>4</v>
      </c>
      <c r="B7847" s="4">
        <f t="shared" si="366"/>
        <v>-5.2615367038240336E-3</v>
      </c>
      <c r="G7847" s="4">
        <v>67</v>
      </c>
      <c r="H7847" s="4">
        <f t="shared" si="367"/>
        <v>11.762250792563604</v>
      </c>
      <c r="M7847" s="6">
        <v>0.65100000000000002</v>
      </c>
      <c r="N7847" s="8">
        <f t="shared" si="368"/>
        <v>2.5749867231100249E-2</v>
      </c>
    </row>
    <row r="7848" spans="1:14" x14ac:dyDescent="0.35">
      <c r="A7848" s="4">
        <v>4</v>
      </c>
      <c r="B7848" s="4">
        <f t="shared" si="366"/>
        <v>-5.2615367038240336E-3</v>
      </c>
      <c r="G7848" s="4">
        <v>75</v>
      </c>
      <c r="H7848" s="4">
        <f t="shared" si="367"/>
        <v>16.498703474538985</v>
      </c>
      <c r="M7848" s="6">
        <v>0.752</v>
      </c>
      <c r="N7848" s="8">
        <f t="shared" si="368"/>
        <v>0.96354445120648025</v>
      </c>
    </row>
    <row r="7849" spans="1:14" x14ac:dyDescent="0.35">
      <c r="A7849" s="4">
        <v>6</v>
      </c>
      <c r="B7849" s="4">
        <f t="shared" si="366"/>
        <v>6.8073778701327808E-3</v>
      </c>
      <c r="G7849" s="4">
        <v>70</v>
      </c>
      <c r="H7849" s="4">
        <f t="shared" si="367"/>
        <v>13.414056987891843</v>
      </c>
      <c r="M7849" s="6">
        <v>0.67400000000000004</v>
      </c>
      <c r="N7849" s="8">
        <f t="shared" si="368"/>
        <v>9.294242400987858E-2</v>
      </c>
    </row>
    <row r="7850" spans="1:14" x14ac:dyDescent="0.35">
      <c r="A7850" s="4">
        <v>10</v>
      </c>
      <c r="B7850" s="4">
        <f t="shared" si="366"/>
        <v>0.76964184735633479</v>
      </c>
      <c r="G7850" s="4">
        <v>69</v>
      </c>
      <c r="H7850" s="4">
        <f t="shared" si="367"/>
        <v>12.847342411181817</v>
      </c>
      <c r="M7850" s="6">
        <v>0.751</v>
      </c>
      <c r="N7850" s="8">
        <f t="shared" si="368"/>
        <v>0.9436199489448942</v>
      </c>
    </row>
    <row r="7851" spans="1:14" x14ac:dyDescent="0.35">
      <c r="A7851" s="4">
        <v>2</v>
      </c>
      <c r="B7851" s="4">
        <f t="shared" si="366"/>
        <v>-0.15518246266652197</v>
      </c>
      <c r="G7851" s="4">
        <v>69</v>
      </c>
      <c r="H7851" s="4">
        <f t="shared" si="367"/>
        <v>12.847342411181817</v>
      </c>
      <c r="M7851" s="6">
        <v>0.67500000000000004</v>
      </c>
      <c r="N7851" s="8">
        <f t="shared" si="368"/>
        <v>9.7226492139929011E-2</v>
      </c>
    </row>
    <row r="7852" spans="1:14" x14ac:dyDescent="0.35">
      <c r="A7852" s="4">
        <v>2</v>
      </c>
      <c r="B7852" s="4">
        <f t="shared" si="366"/>
        <v>-0.15518246266652197</v>
      </c>
      <c r="G7852" s="4">
        <v>74</v>
      </c>
      <c r="H7852" s="4">
        <f t="shared" si="367"/>
        <v>15.847515536039316</v>
      </c>
      <c r="M7852" s="6">
        <v>0.68</v>
      </c>
      <c r="N7852" s="8">
        <f t="shared" si="368"/>
        <v>0.12063045172314857</v>
      </c>
    </row>
    <row r="7853" spans="1:14" x14ac:dyDescent="0.35">
      <c r="A7853" s="4">
        <v>1</v>
      </c>
      <c r="B7853" s="4">
        <f t="shared" si="366"/>
        <v>-0.3718571701143138</v>
      </c>
      <c r="G7853" s="4">
        <v>47</v>
      </c>
      <c r="H7853" s="4">
        <f t="shared" si="367"/>
        <v>4.0603138153174791</v>
      </c>
      <c r="M7853" s="6">
        <v>0.58699999999999997</v>
      </c>
      <c r="N7853" s="8">
        <f t="shared" si="368"/>
        <v>-2.9520582096112398E-3</v>
      </c>
    </row>
    <row r="7854" spans="1:14" x14ac:dyDescent="0.35">
      <c r="A7854" s="4">
        <v>5</v>
      </c>
      <c r="B7854" s="4">
        <f t="shared" si="366"/>
        <v>4.7396761401866345E-7</v>
      </c>
      <c r="G7854" s="4">
        <v>21</v>
      </c>
      <c r="H7854" s="4">
        <f t="shared" si="367"/>
        <v>0.36217953867307984</v>
      </c>
      <c r="M7854" s="6">
        <v>0.65200000000000002</v>
      </c>
      <c r="N7854" s="8">
        <f t="shared" si="368"/>
        <v>2.7585211405798064E-2</v>
      </c>
    </row>
    <row r="7855" spans="1:14" x14ac:dyDescent="0.35">
      <c r="A7855" s="4">
        <v>1</v>
      </c>
      <c r="B7855" s="4">
        <f t="shared" si="366"/>
        <v>-0.3718571701143138</v>
      </c>
      <c r="G7855" s="4">
        <v>0</v>
      </c>
      <c r="H7855" s="4">
        <f t="shared" si="367"/>
        <v>0</v>
      </c>
      <c r="M7855" s="6">
        <v>0.84799999999999998</v>
      </c>
      <c r="N7855" s="8">
        <f t="shared" si="368"/>
        <v>4.4580797276529669</v>
      </c>
    </row>
    <row r="7856" spans="1:14" x14ac:dyDescent="0.35">
      <c r="A7856" s="4">
        <v>3</v>
      </c>
      <c r="B7856" s="4">
        <f t="shared" si="366"/>
        <v>-4.4986550222447359E-2</v>
      </c>
      <c r="G7856" s="4">
        <v>41</v>
      </c>
      <c r="H7856" s="4">
        <f t="shared" si="367"/>
        <v>2.6953650777332196</v>
      </c>
      <c r="M7856" s="6">
        <v>0.46500000000000002</v>
      </c>
      <c r="N7856" s="8">
        <f t="shared" si="368"/>
        <v>-0.94066771750928568</v>
      </c>
    </row>
    <row r="7857" spans="1:14" x14ac:dyDescent="0.35">
      <c r="A7857" s="4">
        <v>5</v>
      </c>
      <c r="B7857" s="4">
        <f t="shared" si="366"/>
        <v>4.7396761401866345E-7</v>
      </c>
      <c r="G7857" s="4">
        <v>54</v>
      </c>
      <c r="H7857" s="4">
        <f t="shared" si="367"/>
        <v>6.158108074464729</v>
      </c>
      <c r="M7857" s="6">
        <v>0.64300000000000002</v>
      </c>
      <c r="N7857" s="8">
        <f t="shared" si="368"/>
        <v>1.3902406528412025E-2</v>
      </c>
    </row>
    <row r="7858" spans="1:14" x14ac:dyDescent="0.35">
      <c r="A7858" s="4">
        <v>5</v>
      </c>
      <c r="B7858" s="4">
        <f t="shared" si="366"/>
        <v>4.7396761401866345E-7</v>
      </c>
      <c r="G7858" s="4">
        <v>0</v>
      </c>
      <c r="H7858" s="4">
        <f t="shared" si="367"/>
        <v>0</v>
      </c>
      <c r="M7858" s="6">
        <v>0.60399999999999998</v>
      </c>
      <c r="N7858" s="8">
        <f t="shared" si="368"/>
        <v>-1.9486468740160445E-5</v>
      </c>
    </row>
    <row r="7859" spans="1:14" x14ac:dyDescent="0.35">
      <c r="A7859" s="4">
        <v>3</v>
      </c>
      <c r="B7859" s="4">
        <f t="shared" si="366"/>
        <v>-4.4986550222447359E-2</v>
      </c>
      <c r="G7859" s="4">
        <v>61</v>
      </c>
      <c r="H7859" s="4">
        <f t="shared" si="367"/>
        <v>8.8767815427658281</v>
      </c>
      <c r="M7859" s="6">
        <v>0.435</v>
      </c>
      <c r="N7859" s="8">
        <f t="shared" si="368"/>
        <v>-1.6660364085649029</v>
      </c>
    </row>
    <row r="7860" spans="1:14" x14ac:dyDescent="0.35">
      <c r="A7860" s="4">
        <v>2</v>
      </c>
      <c r="B7860" s="4">
        <f t="shared" si="366"/>
        <v>-0.15518246266652197</v>
      </c>
      <c r="G7860" s="4">
        <v>54</v>
      </c>
      <c r="H7860" s="4">
        <f t="shared" si="367"/>
        <v>6.158108074464729</v>
      </c>
      <c r="M7860" s="6">
        <v>0.52</v>
      </c>
      <c r="N7860" s="8">
        <f t="shared" si="368"/>
        <v>-0.21900325977000068</v>
      </c>
    </row>
    <row r="7861" spans="1:14" x14ac:dyDescent="0.35">
      <c r="A7861" s="4">
        <v>1</v>
      </c>
      <c r="B7861" s="4">
        <f t="shared" si="366"/>
        <v>-0.3718571701143138</v>
      </c>
      <c r="G7861" s="4">
        <v>62</v>
      </c>
      <c r="H7861" s="4">
        <f t="shared" si="367"/>
        <v>9.3205404484264971</v>
      </c>
      <c r="M7861" s="6">
        <v>0.57099999999999995</v>
      </c>
      <c r="N7861" s="8">
        <f t="shared" si="368"/>
        <v>-1.6221143271613919E-2</v>
      </c>
    </row>
    <row r="7862" spans="1:14" x14ac:dyDescent="0.35">
      <c r="A7862" s="4">
        <v>5</v>
      </c>
      <c r="B7862" s="4">
        <f t="shared" si="366"/>
        <v>4.7396761401866345E-7</v>
      </c>
      <c r="G7862" s="4">
        <v>80</v>
      </c>
      <c r="H7862" s="4">
        <f t="shared" si="367"/>
        <v>20.023315387173842</v>
      </c>
      <c r="M7862" s="6">
        <v>0.69299999999999995</v>
      </c>
      <c r="N7862" s="8">
        <f t="shared" si="368"/>
        <v>0.19838542012336205</v>
      </c>
    </row>
    <row r="7863" spans="1:14" x14ac:dyDescent="0.35">
      <c r="A7863" s="4">
        <v>6</v>
      </c>
      <c r="B7863" s="4">
        <f t="shared" si="366"/>
        <v>6.8073778701327808E-3</v>
      </c>
      <c r="G7863" s="4">
        <v>77</v>
      </c>
      <c r="H7863" s="4">
        <f t="shared" si="367"/>
        <v>17.854109850884047</v>
      </c>
      <c r="M7863" s="6">
        <v>0.47199999999999998</v>
      </c>
      <c r="N7863" s="8">
        <f t="shared" si="368"/>
        <v>-0.80911417799174556</v>
      </c>
    </row>
    <row r="7864" spans="1:14" x14ac:dyDescent="0.35">
      <c r="A7864" s="4">
        <v>1</v>
      </c>
      <c r="B7864" s="4">
        <f t="shared" si="366"/>
        <v>-0.3718571701143138</v>
      </c>
      <c r="G7864" s="4">
        <v>54</v>
      </c>
      <c r="H7864" s="4">
        <f t="shared" si="367"/>
        <v>6.158108074464729</v>
      </c>
      <c r="M7864" s="6">
        <v>0.47599999999999998</v>
      </c>
      <c r="N7864" s="8">
        <f t="shared" si="368"/>
        <v>-0.73976399017819927</v>
      </c>
    </row>
    <row r="7865" spans="1:14" x14ac:dyDescent="0.35">
      <c r="A7865" s="4">
        <v>1</v>
      </c>
      <c r="B7865" s="4">
        <f t="shared" si="366"/>
        <v>-0.3718571701143138</v>
      </c>
      <c r="G7865" s="4">
        <v>56</v>
      </c>
      <c r="H7865" s="4">
        <f t="shared" si="367"/>
        <v>6.8679971778006275</v>
      </c>
      <c r="M7865" s="6">
        <v>0.82499999999999996</v>
      </c>
      <c r="N7865" s="8">
        <f t="shared" si="368"/>
        <v>3.2956134371334542</v>
      </c>
    </row>
    <row r="7866" spans="1:14" x14ac:dyDescent="0.35">
      <c r="A7866" s="4">
        <v>1</v>
      </c>
      <c r="B7866" s="4">
        <f t="shared" si="366"/>
        <v>-0.3718571701143138</v>
      </c>
      <c r="G7866" s="4">
        <v>61</v>
      </c>
      <c r="H7866" s="4">
        <f t="shared" si="367"/>
        <v>8.8767815427658281</v>
      </c>
      <c r="M7866" s="6">
        <v>0.81200000000000006</v>
      </c>
      <c r="N7866" s="8">
        <f t="shared" si="368"/>
        <v>2.7382691270026251</v>
      </c>
    </row>
    <row r="7867" spans="1:14" x14ac:dyDescent="0.35">
      <c r="A7867" s="4">
        <v>1</v>
      </c>
      <c r="B7867" s="4">
        <f t="shared" si="366"/>
        <v>-0.3718571701143138</v>
      </c>
      <c r="G7867" s="4">
        <v>71</v>
      </c>
      <c r="H7867" s="4">
        <f t="shared" si="367"/>
        <v>13.997196940505422</v>
      </c>
      <c r="M7867" s="6">
        <v>0.57899999999999996</v>
      </c>
      <c r="N7867" s="8">
        <f t="shared" si="368"/>
        <v>-7.7972803672016278E-3</v>
      </c>
    </row>
    <row r="7868" spans="1:14" x14ac:dyDescent="0.35">
      <c r="A7868" s="4">
        <v>6</v>
      </c>
      <c r="B7868" s="4">
        <f t="shared" si="366"/>
        <v>6.8073778701327808E-3</v>
      </c>
      <c r="G7868" s="4">
        <v>68</v>
      </c>
      <c r="H7868" s="4">
        <f t="shared" si="367"/>
        <v>12.296818562148129</v>
      </c>
      <c r="M7868" s="6">
        <v>0.75800000000000001</v>
      </c>
      <c r="N7868" s="8">
        <f t="shared" si="368"/>
        <v>1.0890079266803685</v>
      </c>
    </row>
    <row r="7869" spans="1:14" x14ac:dyDescent="0.35">
      <c r="A7869" s="4">
        <v>1</v>
      </c>
      <c r="B7869" s="4">
        <f t="shared" si="366"/>
        <v>-0.3718571701143138</v>
      </c>
      <c r="G7869" s="4">
        <v>61</v>
      </c>
      <c r="H7869" s="4">
        <f t="shared" si="367"/>
        <v>8.8767815427658281</v>
      </c>
      <c r="M7869" s="6">
        <v>0.81200000000000006</v>
      </c>
      <c r="N7869" s="8">
        <f t="shared" si="368"/>
        <v>2.7382691270026251</v>
      </c>
    </row>
    <row r="7870" spans="1:14" x14ac:dyDescent="0.35">
      <c r="A7870" s="4">
        <v>10</v>
      </c>
      <c r="B7870" s="4">
        <f t="shared" si="366"/>
        <v>0.76964184735633479</v>
      </c>
      <c r="G7870" s="4">
        <v>0</v>
      </c>
      <c r="H7870" s="4">
        <f t="shared" si="367"/>
        <v>0</v>
      </c>
      <c r="M7870" s="6">
        <v>0.57299999999999995</v>
      </c>
      <c r="N7870" s="8">
        <f t="shared" si="368"/>
        <v>-1.3725552468630475E-2</v>
      </c>
    </row>
    <row r="7871" spans="1:14" x14ac:dyDescent="0.35">
      <c r="A7871" s="4">
        <v>8</v>
      </c>
      <c r="B7871" s="4">
        <f t="shared" si="366"/>
        <v>0.16908744968147643</v>
      </c>
      <c r="G7871" s="4">
        <v>0</v>
      </c>
      <c r="H7871" s="4">
        <f t="shared" si="367"/>
        <v>0</v>
      </c>
      <c r="M7871" s="6">
        <v>0.70299999999999996</v>
      </c>
      <c r="N7871" s="8">
        <f t="shared" si="368"/>
        <v>0.2768875267469047</v>
      </c>
    </row>
    <row r="7872" spans="1:14" x14ac:dyDescent="0.35">
      <c r="A7872" s="4">
        <v>19</v>
      </c>
      <c r="B7872" s="4">
        <f t="shared" si="366"/>
        <v>16.61947512824225</v>
      </c>
      <c r="G7872" s="4">
        <v>62</v>
      </c>
      <c r="H7872" s="4">
        <f t="shared" si="367"/>
        <v>9.3205404484264971</v>
      </c>
      <c r="M7872" s="6">
        <v>0.628</v>
      </c>
      <c r="N7872" s="8">
        <f t="shared" si="368"/>
        <v>2.6064823688528244E-3</v>
      </c>
    </row>
    <row r="7873" spans="1:14" x14ac:dyDescent="0.35">
      <c r="A7873" s="4">
        <v>11</v>
      </c>
      <c r="B7873" s="4">
        <f t="shared" si="366"/>
        <v>1.3242916585882474</v>
      </c>
      <c r="G7873" s="4">
        <v>67</v>
      </c>
      <c r="H7873" s="4">
        <f t="shared" si="367"/>
        <v>11.762250792563604</v>
      </c>
      <c r="M7873" s="6">
        <v>0.65200000000000002</v>
      </c>
      <c r="N7873" s="8">
        <f t="shared" si="368"/>
        <v>2.7585211405798064E-2</v>
      </c>
    </row>
    <row r="7874" spans="1:14" x14ac:dyDescent="0.35">
      <c r="A7874" s="4">
        <v>1</v>
      </c>
      <c r="B7874" s="4">
        <f t="shared" ref="B7874:B7937" si="369">((A7874-E$3)/E$4)^3</f>
        <v>-0.3718571701143138</v>
      </c>
      <c r="G7874" s="4">
        <v>0</v>
      </c>
      <c r="H7874" s="4">
        <f t="shared" ref="H7874:H7937" si="370">((G7874-K$3)/K$4)^3</f>
        <v>0</v>
      </c>
      <c r="M7874" s="6">
        <v>0.58199999999999996</v>
      </c>
      <c r="N7874" s="8">
        <f t="shared" ref="N7874:N7937" si="371">((M7874-Q$3)/Q$4)^3</f>
        <v>-5.6141110398302604E-3</v>
      </c>
    </row>
    <row r="7875" spans="1:14" x14ac:dyDescent="0.35">
      <c r="A7875" s="4">
        <v>1</v>
      </c>
      <c r="B7875" s="4">
        <f t="shared" si="369"/>
        <v>-0.3718571701143138</v>
      </c>
      <c r="G7875" s="4">
        <v>0</v>
      </c>
      <c r="H7875" s="4">
        <f t="shared" si="370"/>
        <v>0</v>
      </c>
      <c r="M7875" s="6">
        <v>0.57699999999999996</v>
      </c>
      <c r="N7875" s="8">
        <f t="shared" si="371"/>
        <v>-9.5290860183859898E-3</v>
      </c>
    </row>
    <row r="7876" spans="1:14" x14ac:dyDescent="0.35">
      <c r="A7876" s="4">
        <v>6</v>
      </c>
      <c r="B7876" s="4">
        <f t="shared" si="369"/>
        <v>6.8073778701327808E-3</v>
      </c>
      <c r="G7876" s="4">
        <v>0</v>
      </c>
      <c r="H7876" s="4">
        <f t="shared" si="370"/>
        <v>0</v>
      </c>
      <c r="M7876" s="6">
        <v>0.51400000000000001</v>
      </c>
      <c r="N7876" s="8">
        <f t="shared" si="371"/>
        <v>-0.26696649444840559</v>
      </c>
    </row>
    <row r="7877" spans="1:14" x14ac:dyDescent="0.35">
      <c r="A7877" s="4">
        <v>9</v>
      </c>
      <c r="B7877" s="4">
        <f t="shared" si="369"/>
        <v>0.39657640974683322</v>
      </c>
      <c r="G7877" s="4">
        <v>51</v>
      </c>
      <c r="H7877" s="4">
        <f t="shared" si="370"/>
        <v>5.1877203309062425</v>
      </c>
      <c r="M7877" s="6">
        <v>0.59799999999999998</v>
      </c>
      <c r="N7877" s="8">
        <f t="shared" si="371"/>
        <v>-3.1502279422650762E-4</v>
      </c>
    </row>
    <row r="7878" spans="1:14" x14ac:dyDescent="0.35">
      <c r="A7878" s="4">
        <v>2</v>
      </c>
      <c r="B7878" s="4">
        <f t="shared" si="369"/>
        <v>-0.15518246266652197</v>
      </c>
      <c r="G7878" s="4">
        <v>80</v>
      </c>
      <c r="H7878" s="4">
        <f t="shared" si="370"/>
        <v>20.023315387173842</v>
      </c>
      <c r="M7878" s="6">
        <v>0.80800000000000005</v>
      </c>
      <c r="N7878" s="8">
        <f t="shared" si="371"/>
        <v>2.5803888141100901</v>
      </c>
    </row>
    <row r="7879" spans="1:14" x14ac:dyDescent="0.35">
      <c r="A7879" s="4">
        <v>1</v>
      </c>
      <c r="B7879" s="4">
        <f t="shared" si="369"/>
        <v>-0.3718571701143138</v>
      </c>
      <c r="G7879" s="4">
        <v>78</v>
      </c>
      <c r="H7879" s="4">
        <f t="shared" si="370"/>
        <v>18.558797585183829</v>
      </c>
      <c r="M7879" s="6">
        <v>0.878</v>
      </c>
      <c r="N7879" s="8">
        <f t="shared" si="371"/>
        <v>6.3468811252083404</v>
      </c>
    </row>
    <row r="7880" spans="1:14" x14ac:dyDescent="0.35">
      <c r="A7880" s="4">
        <v>1</v>
      </c>
      <c r="B7880" s="4">
        <f t="shared" si="369"/>
        <v>-0.3718571701143138</v>
      </c>
      <c r="G7880" s="4">
        <v>88</v>
      </c>
      <c r="H7880" s="4">
        <f t="shared" si="370"/>
        <v>26.651032780328375</v>
      </c>
      <c r="M7880" s="6">
        <v>0.57399999999999995</v>
      </c>
      <c r="N7880" s="8">
        <f t="shared" si="371"/>
        <v>-1.2579996149471865E-2</v>
      </c>
    </row>
    <row r="7881" spans="1:14" x14ac:dyDescent="0.35">
      <c r="A7881" s="4">
        <v>4</v>
      </c>
      <c r="B7881" s="4">
        <f t="shared" si="369"/>
        <v>-5.2615367038240336E-3</v>
      </c>
      <c r="G7881" s="4">
        <v>63</v>
      </c>
      <c r="H7881" s="4">
        <f t="shared" si="370"/>
        <v>9.7788475441731553</v>
      </c>
      <c r="M7881" s="6">
        <v>0.59199999999999997</v>
      </c>
      <c r="N7881" s="8">
        <f t="shared" si="371"/>
        <v>-1.3012868720779327E-3</v>
      </c>
    </row>
    <row r="7882" spans="1:14" x14ac:dyDescent="0.35">
      <c r="A7882" s="4">
        <v>15</v>
      </c>
      <c r="B7882" s="4">
        <f t="shared" si="369"/>
        <v>6.0788925613053229</v>
      </c>
      <c r="G7882" s="4">
        <v>21</v>
      </c>
      <c r="H7882" s="4">
        <f t="shared" si="370"/>
        <v>0.36217953867307984</v>
      </c>
      <c r="M7882" s="6">
        <v>0.69</v>
      </c>
      <c r="N7882" s="8">
        <f t="shared" si="371"/>
        <v>0.17812971565250621</v>
      </c>
    </row>
    <row r="7883" spans="1:14" x14ac:dyDescent="0.35">
      <c r="A7883" s="4">
        <v>2</v>
      </c>
      <c r="B7883" s="4">
        <f t="shared" si="369"/>
        <v>-0.15518246266652197</v>
      </c>
      <c r="G7883" s="4">
        <v>0</v>
      </c>
      <c r="H7883" s="4">
        <f t="shared" si="370"/>
        <v>0</v>
      </c>
      <c r="M7883" s="6">
        <v>0.42299999999999999</v>
      </c>
      <c r="N7883" s="8">
        <f t="shared" si="371"/>
        <v>-2.0375011464551127</v>
      </c>
    </row>
    <row r="7884" spans="1:14" x14ac:dyDescent="0.35">
      <c r="A7884" s="4">
        <v>2</v>
      </c>
      <c r="B7884" s="4">
        <f t="shared" si="369"/>
        <v>-0.15518246266652197</v>
      </c>
      <c r="G7884" s="4">
        <v>3</v>
      </c>
      <c r="H7884" s="4">
        <f t="shared" si="370"/>
        <v>1.0559170223704954E-3</v>
      </c>
      <c r="M7884" s="6">
        <v>0.377</v>
      </c>
      <c r="N7884" s="8">
        <f t="shared" si="371"/>
        <v>-3.9675589736701231</v>
      </c>
    </row>
    <row r="7885" spans="1:14" x14ac:dyDescent="0.35">
      <c r="A7885" s="4">
        <v>1</v>
      </c>
      <c r="B7885" s="4">
        <f t="shared" si="369"/>
        <v>-0.3718571701143138</v>
      </c>
      <c r="G7885" s="4">
        <v>52</v>
      </c>
      <c r="H7885" s="4">
        <f t="shared" si="370"/>
        <v>5.498902988202615</v>
      </c>
      <c r="M7885" s="6">
        <v>0.68700000000000006</v>
      </c>
      <c r="N7885" s="8">
        <f t="shared" si="371"/>
        <v>0.15930195694659202</v>
      </c>
    </row>
    <row r="7886" spans="1:14" x14ac:dyDescent="0.35">
      <c r="A7886" s="4">
        <v>9</v>
      </c>
      <c r="B7886" s="4">
        <f t="shared" si="369"/>
        <v>0.39657640974683322</v>
      </c>
      <c r="G7886" s="4">
        <v>77</v>
      </c>
      <c r="H7886" s="4">
        <f t="shared" si="370"/>
        <v>17.854109850884047</v>
      </c>
      <c r="M7886" s="6">
        <v>0.63800000000000001</v>
      </c>
      <c r="N7886" s="8">
        <f t="shared" si="371"/>
        <v>8.7641921654881896E-3</v>
      </c>
    </row>
    <row r="7887" spans="1:14" x14ac:dyDescent="0.35">
      <c r="A7887" s="4">
        <v>10</v>
      </c>
      <c r="B7887" s="4">
        <f t="shared" si="369"/>
        <v>0.76964184735633479</v>
      </c>
      <c r="G7887" s="4">
        <v>0</v>
      </c>
      <c r="H7887" s="4">
        <f t="shared" si="370"/>
        <v>0</v>
      </c>
      <c r="M7887" s="6">
        <v>0.32</v>
      </c>
      <c r="N7887" s="8">
        <f t="shared" si="371"/>
        <v>-7.6903889577452587</v>
      </c>
    </row>
    <row r="7888" spans="1:14" x14ac:dyDescent="0.35">
      <c r="A7888" s="4">
        <v>1</v>
      </c>
      <c r="B7888" s="4">
        <f t="shared" si="369"/>
        <v>-0.3718571701143138</v>
      </c>
      <c r="G7888" s="4">
        <v>71</v>
      </c>
      <c r="H7888" s="4">
        <f t="shared" si="370"/>
        <v>13.997196940505422</v>
      </c>
      <c r="M7888" s="6">
        <v>0.82299999999999995</v>
      </c>
      <c r="N7888" s="8">
        <f t="shared" si="371"/>
        <v>3.2053585225051018</v>
      </c>
    </row>
    <row r="7889" spans="1:14" x14ac:dyDescent="0.35">
      <c r="A7889" s="4">
        <v>4</v>
      </c>
      <c r="B7889" s="4">
        <f t="shared" si="369"/>
        <v>-5.2615367038240336E-3</v>
      </c>
      <c r="G7889" s="4">
        <v>0</v>
      </c>
      <c r="H7889" s="4">
        <f t="shared" si="370"/>
        <v>0</v>
      </c>
      <c r="M7889" s="6">
        <v>0.754</v>
      </c>
      <c r="N7889" s="8">
        <f t="shared" si="371"/>
        <v>1.0042309320721532</v>
      </c>
    </row>
    <row r="7890" spans="1:14" x14ac:dyDescent="0.35">
      <c r="A7890" s="4">
        <v>6</v>
      </c>
      <c r="B7890" s="4">
        <f t="shared" si="369"/>
        <v>6.8073778701327808E-3</v>
      </c>
      <c r="G7890" s="4">
        <v>43</v>
      </c>
      <c r="H7890" s="4">
        <f t="shared" si="370"/>
        <v>3.1093627665781836</v>
      </c>
      <c r="M7890" s="6">
        <v>0.65500000000000003</v>
      </c>
      <c r="N7890" s="8">
        <f t="shared" si="371"/>
        <v>3.3610187718258848E-2</v>
      </c>
    </row>
    <row r="7891" spans="1:14" x14ac:dyDescent="0.35">
      <c r="A7891" s="4">
        <v>1</v>
      </c>
      <c r="B7891" s="4">
        <f t="shared" si="369"/>
        <v>-0.3718571701143138</v>
      </c>
      <c r="G7891" s="4">
        <v>84</v>
      </c>
      <c r="H7891" s="4">
        <f t="shared" si="370"/>
        <v>23.17949047507711</v>
      </c>
      <c r="M7891" s="6">
        <v>0.76800000000000002</v>
      </c>
      <c r="N7891" s="8">
        <f t="shared" si="371"/>
        <v>1.3215289717408549</v>
      </c>
    </row>
    <row r="7892" spans="1:14" x14ac:dyDescent="0.35">
      <c r="A7892" s="4">
        <v>5</v>
      </c>
      <c r="B7892" s="4">
        <f t="shared" si="369"/>
        <v>4.7396761401866345E-7</v>
      </c>
      <c r="G7892" s="4">
        <v>42</v>
      </c>
      <c r="H7892" s="4">
        <f t="shared" si="370"/>
        <v>2.8974363093846387</v>
      </c>
      <c r="M7892" s="6">
        <v>0.76100000000000001</v>
      </c>
      <c r="N7892" s="8">
        <f t="shared" si="371"/>
        <v>1.1556300948490139</v>
      </c>
    </row>
    <row r="7893" spans="1:14" x14ac:dyDescent="0.35">
      <c r="A7893" s="4">
        <v>1</v>
      </c>
      <c r="B7893" s="4">
        <f t="shared" si="369"/>
        <v>-0.3718571701143138</v>
      </c>
      <c r="G7893" s="4">
        <v>6</v>
      </c>
      <c r="H7893" s="4">
        <f t="shared" si="370"/>
        <v>8.4473361789639632E-3</v>
      </c>
      <c r="M7893" s="6">
        <v>0.86099999999999999</v>
      </c>
      <c r="N7893" s="8">
        <f t="shared" si="371"/>
        <v>5.2222161506226774</v>
      </c>
    </row>
    <row r="7894" spans="1:14" x14ac:dyDescent="0.35">
      <c r="A7894" s="4">
        <v>5</v>
      </c>
      <c r="B7894" s="4">
        <f t="shared" si="369"/>
        <v>4.7396761401866345E-7</v>
      </c>
      <c r="G7894" s="4">
        <v>74</v>
      </c>
      <c r="H7894" s="4">
        <f t="shared" si="370"/>
        <v>15.847515536039316</v>
      </c>
      <c r="M7894" s="6">
        <v>0.78400000000000003</v>
      </c>
      <c r="N7894" s="8">
        <f t="shared" si="371"/>
        <v>1.7587312611520822</v>
      </c>
    </row>
    <row r="7895" spans="1:14" x14ac:dyDescent="0.35">
      <c r="A7895" s="4">
        <v>1</v>
      </c>
      <c r="B7895" s="4">
        <f t="shared" si="369"/>
        <v>-0.3718571701143138</v>
      </c>
      <c r="G7895" s="4">
        <v>3</v>
      </c>
      <c r="H7895" s="4">
        <f t="shared" si="370"/>
        <v>1.0559170223704954E-3</v>
      </c>
      <c r="M7895" s="6">
        <v>0.67700000000000005</v>
      </c>
      <c r="N7895" s="8">
        <f t="shared" si="371"/>
        <v>0.10618555281088778</v>
      </c>
    </row>
    <row r="7896" spans="1:14" x14ac:dyDescent="0.35">
      <c r="A7896" s="4">
        <v>3</v>
      </c>
      <c r="B7896" s="4">
        <f t="shared" si="369"/>
        <v>-4.4986550222447359E-2</v>
      </c>
      <c r="G7896" s="4">
        <v>62</v>
      </c>
      <c r="H7896" s="4">
        <f t="shared" si="370"/>
        <v>9.3205404484264971</v>
      </c>
      <c r="M7896" s="6">
        <v>0.874</v>
      </c>
      <c r="N7896" s="8">
        <f t="shared" si="371"/>
        <v>6.0690316083064317</v>
      </c>
    </row>
    <row r="7897" spans="1:14" x14ac:dyDescent="0.35">
      <c r="A7897" s="4">
        <v>4</v>
      </c>
      <c r="B7897" s="4">
        <f t="shared" si="369"/>
        <v>-5.2615367038240336E-3</v>
      </c>
      <c r="G7897" s="4">
        <v>73</v>
      </c>
      <c r="H7897" s="4">
        <f t="shared" si="370"/>
        <v>15.213691566351965</v>
      </c>
      <c r="M7897" s="6">
        <v>0.63200000000000001</v>
      </c>
      <c r="N7897" s="8">
        <f t="shared" si="371"/>
        <v>4.495628769622154E-3</v>
      </c>
    </row>
    <row r="7898" spans="1:14" x14ac:dyDescent="0.35">
      <c r="A7898" s="4">
        <v>3</v>
      </c>
      <c r="B7898" s="4">
        <f t="shared" si="369"/>
        <v>-4.4986550222447359E-2</v>
      </c>
      <c r="G7898" s="4">
        <v>18</v>
      </c>
      <c r="H7898" s="4">
        <f t="shared" si="370"/>
        <v>0.22807807683202697</v>
      </c>
      <c r="M7898" s="6">
        <v>0.72499999999999998</v>
      </c>
      <c r="N7898" s="8">
        <f t="shared" si="371"/>
        <v>0.51700852825926769</v>
      </c>
    </row>
    <row r="7899" spans="1:14" x14ac:dyDescent="0.35">
      <c r="A7899" s="4">
        <v>1</v>
      </c>
      <c r="B7899" s="4">
        <f t="shared" si="369"/>
        <v>-0.3718571701143138</v>
      </c>
      <c r="G7899" s="4">
        <v>0</v>
      </c>
      <c r="H7899" s="4">
        <f t="shared" si="370"/>
        <v>0</v>
      </c>
      <c r="M7899" s="6">
        <v>0.66700000000000004</v>
      </c>
      <c r="N7899" s="8">
        <f t="shared" si="371"/>
        <v>6.6422149911312289E-2</v>
      </c>
    </row>
    <row r="7900" spans="1:14" x14ac:dyDescent="0.35">
      <c r="A7900" s="4">
        <v>2</v>
      </c>
      <c r="B7900" s="4">
        <f t="shared" si="369"/>
        <v>-0.15518246266652197</v>
      </c>
      <c r="G7900" s="4">
        <v>0</v>
      </c>
      <c r="H7900" s="4">
        <f t="shared" si="370"/>
        <v>0</v>
      </c>
      <c r="M7900" s="6">
        <v>0.73299999999999998</v>
      </c>
      <c r="N7900" s="8">
        <f t="shared" si="371"/>
        <v>0.63040110884038103</v>
      </c>
    </row>
    <row r="7901" spans="1:14" x14ac:dyDescent="0.35">
      <c r="A7901" s="4">
        <v>2</v>
      </c>
      <c r="B7901" s="4">
        <f t="shared" si="369"/>
        <v>-0.15518246266652197</v>
      </c>
      <c r="G7901" s="4">
        <v>0</v>
      </c>
      <c r="H7901" s="4">
        <f t="shared" si="370"/>
        <v>0</v>
      </c>
      <c r="M7901" s="6">
        <v>0.505</v>
      </c>
      <c r="N7901" s="8">
        <f t="shared" si="371"/>
        <v>-0.35129776709607824</v>
      </c>
    </row>
    <row r="7902" spans="1:14" x14ac:dyDescent="0.35">
      <c r="A7902" s="4">
        <v>1</v>
      </c>
      <c r="B7902" s="4">
        <f t="shared" si="369"/>
        <v>-0.3718571701143138</v>
      </c>
      <c r="G7902" s="4">
        <v>80</v>
      </c>
      <c r="H7902" s="4">
        <f t="shared" si="370"/>
        <v>20.023315387173842</v>
      </c>
      <c r="M7902" s="6">
        <v>0.83599999999999997</v>
      </c>
      <c r="N7902" s="8">
        <f t="shared" si="371"/>
        <v>3.822433850183117</v>
      </c>
    </row>
    <row r="7903" spans="1:14" x14ac:dyDescent="0.35">
      <c r="A7903" s="4">
        <v>4</v>
      </c>
      <c r="B7903" s="4">
        <f t="shared" si="369"/>
        <v>-5.2615367038240336E-3</v>
      </c>
      <c r="G7903" s="4">
        <v>0</v>
      </c>
      <c r="H7903" s="4">
        <f t="shared" si="370"/>
        <v>0</v>
      </c>
      <c r="M7903" s="6">
        <v>0.63200000000000001</v>
      </c>
      <c r="N7903" s="8">
        <f t="shared" si="371"/>
        <v>4.495628769622154E-3</v>
      </c>
    </row>
    <row r="7904" spans="1:14" x14ac:dyDescent="0.35">
      <c r="A7904" s="4">
        <v>12</v>
      </c>
      <c r="B7904" s="4">
        <f t="shared" si="369"/>
        <v>2.0965337395208357</v>
      </c>
      <c r="G7904" s="4">
        <v>56</v>
      </c>
      <c r="H7904" s="4">
        <f t="shared" si="370"/>
        <v>6.8679971778006275</v>
      </c>
      <c r="M7904" s="6">
        <v>0.79200000000000004</v>
      </c>
      <c r="N7904" s="8">
        <f t="shared" si="371"/>
        <v>2.0095134695003836</v>
      </c>
    </row>
    <row r="7905" spans="1:14" x14ac:dyDescent="0.35">
      <c r="A7905" s="4">
        <v>6</v>
      </c>
      <c r="B7905" s="4">
        <f t="shared" si="369"/>
        <v>6.8073778701327808E-3</v>
      </c>
      <c r="G7905" s="4">
        <v>79</v>
      </c>
      <c r="H7905" s="4">
        <f t="shared" si="370"/>
        <v>19.281787881204689</v>
      </c>
      <c r="M7905" s="6">
        <v>0.63300000000000001</v>
      </c>
      <c r="N7905" s="8">
        <f t="shared" si="371"/>
        <v>5.0794309975187892E-3</v>
      </c>
    </row>
    <row r="7906" spans="1:14" x14ac:dyDescent="0.35">
      <c r="A7906" s="4">
        <v>1</v>
      </c>
      <c r="B7906" s="4">
        <f t="shared" si="369"/>
        <v>-0.3718571701143138</v>
      </c>
      <c r="G7906" s="4">
        <v>54</v>
      </c>
      <c r="H7906" s="4">
        <f t="shared" si="370"/>
        <v>6.158108074464729</v>
      </c>
      <c r="M7906" s="6">
        <v>0.94</v>
      </c>
      <c r="N7906" s="8">
        <f t="shared" si="371"/>
        <v>11.798207769269329</v>
      </c>
    </row>
    <row r="7907" spans="1:14" x14ac:dyDescent="0.35">
      <c r="A7907" s="4">
        <v>3</v>
      </c>
      <c r="B7907" s="4">
        <f t="shared" si="369"/>
        <v>-4.4986550222447359E-2</v>
      </c>
      <c r="G7907" s="4">
        <v>50</v>
      </c>
      <c r="H7907" s="4">
        <f t="shared" si="370"/>
        <v>4.8885047331967373</v>
      </c>
      <c r="M7907" s="6">
        <v>0.75800000000000001</v>
      </c>
      <c r="N7907" s="8">
        <f t="shared" si="371"/>
        <v>1.0890079266803685</v>
      </c>
    </row>
    <row r="7908" spans="1:14" x14ac:dyDescent="0.35">
      <c r="A7908" s="4">
        <v>6</v>
      </c>
      <c r="B7908" s="4">
        <f t="shared" si="369"/>
        <v>6.8073778701327808E-3</v>
      </c>
      <c r="G7908" s="4">
        <v>37</v>
      </c>
      <c r="H7908" s="4">
        <f t="shared" si="370"/>
        <v>1.9809394420049145</v>
      </c>
      <c r="M7908" s="6">
        <v>0.32800000000000001</v>
      </c>
      <c r="N7908" s="8">
        <f t="shared" si="371"/>
        <v>-7.0670030851464123</v>
      </c>
    </row>
    <row r="7909" spans="1:14" x14ac:dyDescent="0.35">
      <c r="A7909" s="4">
        <v>5</v>
      </c>
      <c r="B7909" s="4">
        <f t="shared" si="369"/>
        <v>4.7396761401866345E-7</v>
      </c>
      <c r="G7909" s="4">
        <v>69</v>
      </c>
      <c r="H7909" s="4">
        <f t="shared" si="370"/>
        <v>12.847342411181817</v>
      </c>
      <c r="M7909" s="6">
        <v>0.72799999999999998</v>
      </c>
      <c r="N7909" s="8">
        <f t="shared" si="371"/>
        <v>0.55778018485195735</v>
      </c>
    </row>
    <row r="7910" spans="1:14" x14ac:dyDescent="0.35">
      <c r="A7910" s="4">
        <v>3</v>
      </c>
      <c r="B7910" s="4">
        <f t="shared" si="369"/>
        <v>-4.4986550222447359E-2</v>
      </c>
      <c r="G7910" s="4">
        <v>69</v>
      </c>
      <c r="H7910" s="4">
        <f t="shared" si="370"/>
        <v>12.847342411181817</v>
      </c>
      <c r="M7910" s="6">
        <v>0.26700000000000002</v>
      </c>
      <c r="N7910" s="8">
        <f t="shared" si="371"/>
        <v>-12.766930767433438</v>
      </c>
    </row>
    <row r="7911" spans="1:14" x14ac:dyDescent="0.35">
      <c r="A7911" s="4">
        <v>5</v>
      </c>
      <c r="B7911" s="4">
        <f t="shared" si="369"/>
        <v>4.7396761401866345E-7</v>
      </c>
      <c r="G7911" s="4">
        <v>77</v>
      </c>
      <c r="H7911" s="4">
        <f t="shared" si="370"/>
        <v>17.854109850884047</v>
      </c>
      <c r="M7911" s="6">
        <v>0.70299999999999996</v>
      </c>
      <c r="N7911" s="8">
        <f t="shared" si="371"/>
        <v>0.2768875267469047</v>
      </c>
    </row>
    <row r="7912" spans="1:14" x14ac:dyDescent="0.35">
      <c r="A7912" s="4">
        <v>7</v>
      </c>
      <c r="B7912" s="4">
        <f t="shared" si="369"/>
        <v>5.1167071081998236E-2</v>
      </c>
      <c r="G7912" s="4">
        <v>77</v>
      </c>
      <c r="H7912" s="4">
        <f t="shared" si="370"/>
        <v>17.854109850884047</v>
      </c>
      <c r="M7912" s="6">
        <v>0.58599999999999997</v>
      </c>
      <c r="N7912" s="8">
        <f t="shared" si="371"/>
        <v>-3.3958337552593538E-3</v>
      </c>
    </row>
    <row r="7913" spans="1:14" x14ac:dyDescent="0.35">
      <c r="A7913" s="4">
        <v>6</v>
      </c>
      <c r="B7913" s="4">
        <f t="shared" si="369"/>
        <v>6.8073778701327808E-3</v>
      </c>
      <c r="G7913" s="4">
        <v>0</v>
      </c>
      <c r="H7913" s="4">
        <f t="shared" si="370"/>
        <v>0</v>
      </c>
      <c r="M7913" s="6">
        <v>0.63300000000000001</v>
      </c>
      <c r="N7913" s="8">
        <f t="shared" si="371"/>
        <v>5.0794309975187892E-3</v>
      </c>
    </row>
    <row r="7914" spans="1:14" x14ac:dyDescent="0.35">
      <c r="A7914" s="4">
        <v>1</v>
      </c>
      <c r="B7914" s="4">
        <f t="shared" si="369"/>
        <v>-0.3718571701143138</v>
      </c>
      <c r="G7914" s="4">
        <v>74</v>
      </c>
      <c r="H7914" s="4">
        <f t="shared" si="370"/>
        <v>15.847515536039316</v>
      </c>
      <c r="M7914" s="6">
        <v>0.77400000000000002</v>
      </c>
      <c r="N7914" s="8">
        <f t="shared" si="371"/>
        <v>1.4757712104258633</v>
      </c>
    </row>
    <row r="7915" spans="1:14" x14ac:dyDescent="0.35">
      <c r="A7915" s="4">
        <v>2</v>
      </c>
      <c r="B7915" s="4">
        <f t="shared" si="369"/>
        <v>-0.15518246266652197</v>
      </c>
      <c r="G7915" s="4">
        <v>67</v>
      </c>
      <c r="H7915" s="4">
        <f t="shared" si="370"/>
        <v>11.762250792563604</v>
      </c>
      <c r="M7915" s="6">
        <v>0.70599999999999996</v>
      </c>
      <c r="N7915" s="8">
        <f t="shared" si="371"/>
        <v>0.30393413127567603</v>
      </c>
    </row>
    <row r="7916" spans="1:14" x14ac:dyDescent="0.35">
      <c r="A7916" s="4">
        <v>1</v>
      </c>
      <c r="B7916" s="4">
        <f t="shared" si="369"/>
        <v>-0.3718571701143138</v>
      </c>
      <c r="G7916" s="4">
        <v>75</v>
      </c>
      <c r="H7916" s="4">
        <f t="shared" si="370"/>
        <v>16.498703474538985</v>
      </c>
      <c r="M7916" s="6">
        <v>0.71499999999999997</v>
      </c>
      <c r="N7916" s="8">
        <f t="shared" si="371"/>
        <v>0.39552061718997772</v>
      </c>
    </row>
    <row r="7917" spans="1:14" x14ac:dyDescent="0.35">
      <c r="A7917" s="4">
        <v>12</v>
      </c>
      <c r="B7917" s="4">
        <f t="shared" si="369"/>
        <v>2.0965337395208357</v>
      </c>
      <c r="G7917" s="4">
        <v>78</v>
      </c>
      <c r="H7917" s="4">
        <f t="shared" si="370"/>
        <v>18.558797585183829</v>
      </c>
      <c r="M7917" s="6">
        <v>0.56299999999999994</v>
      </c>
      <c r="N7917" s="8">
        <f t="shared" si="371"/>
        <v>-2.9213407048394591E-2</v>
      </c>
    </row>
    <row r="7918" spans="1:14" x14ac:dyDescent="0.35">
      <c r="A7918" s="4">
        <v>12</v>
      </c>
      <c r="B7918" s="4">
        <f t="shared" si="369"/>
        <v>2.0965337395208357</v>
      </c>
      <c r="G7918" s="4">
        <v>78</v>
      </c>
      <c r="H7918" s="4">
        <f t="shared" si="370"/>
        <v>18.558797585183829</v>
      </c>
      <c r="M7918" s="6">
        <v>0.56299999999999994</v>
      </c>
      <c r="N7918" s="8">
        <f t="shared" si="371"/>
        <v>-2.9213407048394591E-2</v>
      </c>
    </row>
    <row r="7919" spans="1:14" x14ac:dyDescent="0.35">
      <c r="A7919" s="4">
        <v>12</v>
      </c>
      <c r="B7919" s="4">
        <f t="shared" si="369"/>
        <v>2.0965337395208357</v>
      </c>
      <c r="G7919" s="4">
        <v>78</v>
      </c>
      <c r="H7919" s="4">
        <f t="shared" si="370"/>
        <v>18.558797585183829</v>
      </c>
      <c r="M7919" s="6">
        <v>0.56299999999999994</v>
      </c>
      <c r="N7919" s="8">
        <f t="shared" si="371"/>
        <v>-2.9213407048394591E-2</v>
      </c>
    </row>
    <row r="7920" spans="1:14" x14ac:dyDescent="0.35">
      <c r="A7920" s="4">
        <v>2</v>
      </c>
      <c r="B7920" s="4">
        <f t="shared" si="369"/>
        <v>-0.15518246266652197</v>
      </c>
      <c r="G7920" s="4">
        <v>70</v>
      </c>
      <c r="H7920" s="4">
        <f t="shared" si="370"/>
        <v>13.414056987891843</v>
      </c>
      <c r="M7920" s="6">
        <v>0.33700000000000002</v>
      </c>
      <c r="N7920" s="8">
        <f t="shared" si="371"/>
        <v>-6.4070411821925068</v>
      </c>
    </row>
    <row r="7921" spans="1:14" x14ac:dyDescent="0.35">
      <c r="A7921" s="4">
        <v>3</v>
      </c>
      <c r="B7921" s="4">
        <f t="shared" si="369"/>
        <v>-4.4986550222447359E-2</v>
      </c>
      <c r="G7921" s="4">
        <v>0</v>
      </c>
      <c r="H7921" s="4">
        <f t="shared" si="370"/>
        <v>0</v>
      </c>
      <c r="M7921" s="6">
        <v>0.60799999999999998</v>
      </c>
      <c r="N7921" s="8">
        <f t="shared" si="371"/>
        <v>1.3420343207660652E-10</v>
      </c>
    </row>
    <row r="7922" spans="1:14" x14ac:dyDescent="0.35">
      <c r="A7922" s="4">
        <v>3</v>
      </c>
      <c r="B7922" s="4">
        <f t="shared" si="369"/>
        <v>-4.4986550222447359E-2</v>
      </c>
      <c r="G7922" s="4">
        <v>76</v>
      </c>
      <c r="H7922" s="4">
        <f t="shared" si="370"/>
        <v>17.167490030078167</v>
      </c>
      <c r="M7922" s="6">
        <v>0.74099999999999999</v>
      </c>
      <c r="N7922" s="8">
        <f t="shared" si="371"/>
        <v>0.75926793109144197</v>
      </c>
    </row>
    <row r="7923" spans="1:14" x14ac:dyDescent="0.35">
      <c r="A7923" s="4">
        <v>9</v>
      </c>
      <c r="B7923" s="4">
        <f t="shared" si="369"/>
        <v>0.39657640974683322</v>
      </c>
      <c r="G7923" s="4">
        <v>84</v>
      </c>
      <c r="H7923" s="4">
        <f t="shared" si="370"/>
        <v>23.17949047507711</v>
      </c>
      <c r="M7923" s="6">
        <v>0.47299999999999998</v>
      </c>
      <c r="N7923" s="8">
        <f t="shared" si="371"/>
        <v>-0.79138732285711255</v>
      </c>
    </row>
    <row r="7924" spans="1:14" x14ac:dyDescent="0.35">
      <c r="A7924" s="4">
        <v>6</v>
      </c>
      <c r="B7924" s="4">
        <f t="shared" si="369"/>
        <v>6.8073778701327808E-3</v>
      </c>
      <c r="G7924" s="4">
        <v>85</v>
      </c>
      <c r="H7924" s="4">
        <f t="shared" si="370"/>
        <v>24.01722375419557</v>
      </c>
      <c r="M7924" s="6">
        <v>0.73299999999999998</v>
      </c>
      <c r="N7924" s="8">
        <f t="shared" si="371"/>
        <v>0.63040110884038103</v>
      </c>
    </row>
    <row r="7925" spans="1:14" x14ac:dyDescent="0.35">
      <c r="A7925" s="4">
        <v>6</v>
      </c>
      <c r="B7925" s="4">
        <f t="shared" si="369"/>
        <v>6.8073778701327808E-3</v>
      </c>
      <c r="G7925" s="4">
        <v>47</v>
      </c>
      <c r="H7925" s="4">
        <f t="shared" si="370"/>
        <v>4.0603138153174791</v>
      </c>
      <c r="M7925" s="6">
        <v>0.71799999999999997</v>
      </c>
      <c r="N7925" s="8">
        <f t="shared" si="371"/>
        <v>0.42970565120947624</v>
      </c>
    </row>
    <row r="7926" spans="1:14" x14ac:dyDescent="0.35">
      <c r="A7926" s="4">
        <v>11</v>
      </c>
      <c r="B7926" s="4">
        <f t="shared" si="369"/>
        <v>1.3242916585882474</v>
      </c>
      <c r="G7926" s="4">
        <v>57</v>
      </c>
      <c r="H7926" s="4">
        <f t="shared" si="370"/>
        <v>7.2425348564392262</v>
      </c>
      <c r="M7926" s="6">
        <v>0.45900000000000002</v>
      </c>
      <c r="N7926" s="8">
        <f t="shared" si="371"/>
        <v>-1.0641781726557076</v>
      </c>
    </row>
    <row r="7927" spans="1:14" x14ac:dyDescent="0.35">
      <c r="A7927" s="4">
        <v>2</v>
      </c>
      <c r="B7927" s="4">
        <f t="shared" si="369"/>
        <v>-0.15518246266652197</v>
      </c>
      <c r="G7927" s="4">
        <v>67</v>
      </c>
      <c r="H7927" s="4">
        <f t="shared" si="370"/>
        <v>11.762250792563604</v>
      </c>
      <c r="M7927" s="6">
        <v>0.442</v>
      </c>
      <c r="N7927" s="8">
        <f t="shared" si="371"/>
        <v>-1.4717929382593964</v>
      </c>
    </row>
    <row r="7928" spans="1:14" x14ac:dyDescent="0.35">
      <c r="A7928" s="4">
        <v>4</v>
      </c>
      <c r="B7928" s="4">
        <f t="shared" si="369"/>
        <v>-5.2615367038240336E-3</v>
      </c>
      <c r="G7928" s="4">
        <v>0</v>
      </c>
      <c r="H7928" s="4">
        <f t="shared" si="370"/>
        <v>0</v>
      </c>
      <c r="M7928" s="6">
        <v>0.75800000000000001</v>
      </c>
      <c r="N7928" s="8">
        <f t="shared" si="371"/>
        <v>1.0890079266803685</v>
      </c>
    </row>
    <row r="7929" spans="1:14" x14ac:dyDescent="0.35">
      <c r="A7929" s="4">
        <v>9</v>
      </c>
      <c r="B7929" s="4">
        <f t="shared" si="369"/>
        <v>0.39657640974683322</v>
      </c>
      <c r="G7929" s="4">
        <v>0</v>
      </c>
      <c r="H7929" s="4">
        <f t="shared" si="370"/>
        <v>0</v>
      </c>
      <c r="M7929" s="6">
        <v>0.65300000000000002</v>
      </c>
      <c r="N7929" s="8">
        <f t="shared" si="371"/>
        <v>2.9505757461726966E-2</v>
      </c>
    </row>
    <row r="7930" spans="1:14" x14ac:dyDescent="0.35">
      <c r="A7930" s="4">
        <v>9</v>
      </c>
      <c r="B7930" s="4">
        <f t="shared" si="369"/>
        <v>0.39657640974683322</v>
      </c>
      <c r="G7930" s="4">
        <v>0</v>
      </c>
      <c r="H7930" s="4">
        <f t="shared" si="370"/>
        <v>0</v>
      </c>
      <c r="M7930" s="6">
        <v>0.65100000000000002</v>
      </c>
      <c r="N7930" s="8">
        <f t="shared" si="371"/>
        <v>2.5749867231100249E-2</v>
      </c>
    </row>
    <row r="7931" spans="1:14" x14ac:dyDescent="0.35">
      <c r="A7931" s="4">
        <v>6</v>
      </c>
      <c r="B7931" s="4">
        <f t="shared" si="369"/>
        <v>6.8073778701327808E-3</v>
      </c>
      <c r="G7931" s="4">
        <v>0</v>
      </c>
      <c r="H7931" s="4">
        <f t="shared" si="370"/>
        <v>0</v>
      </c>
      <c r="M7931" s="6">
        <v>0.66700000000000004</v>
      </c>
      <c r="N7931" s="8">
        <f t="shared" si="371"/>
        <v>6.6422149911312289E-2</v>
      </c>
    </row>
    <row r="7932" spans="1:14" x14ac:dyDescent="0.35">
      <c r="A7932" s="4">
        <v>2</v>
      </c>
      <c r="B7932" s="4">
        <f t="shared" si="369"/>
        <v>-0.15518246266652197</v>
      </c>
      <c r="G7932" s="4">
        <v>0</v>
      </c>
      <c r="H7932" s="4">
        <f t="shared" si="370"/>
        <v>0</v>
      </c>
      <c r="M7932" s="6">
        <v>0.86699999999999999</v>
      </c>
      <c r="N7932" s="8">
        <f t="shared" si="371"/>
        <v>5.6025232223043426</v>
      </c>
    </row>
    <row r="7933" spans="1:14" x14ac:dyDescent="0.35">
      <c r="A7933" s="4">
        <v>1</v>
      </c>
      <c r="B7933" s="4">
        <f t="shared" si="369"/>
        <v>-0.3718571701143138</v>
      </c>
      <c r="G7933" s="4">
        <v>16</v>
      </c>
      <c r="H7933" s="4">
        <f t="shared" si="370"/>
        <v>0.16018652309739073</v>
      </c>
      <c r="M7933" s="6">
        <v>0.45100000000000001</v>
      </c>
      <c r="N7933" s="8">
        <f t="shared" si="371"/>
        <v>-1.2450528618280252</v>
      </c>
    </row>
    <row r="7934" spans="1:14" x14ac:dyDescent="0.35">
      <c r="A7934" s="4">
        <v>2</v>
      </c>
      <c r="B7934" s="4">
        <f t="shared" si="369"/>
        <v>-0.15518246266652197</v>
      </c>
      <c r="G7934" s="4">
        <v>49</v>
      </c>
      <c r="H7934" s="4">
        <f t="shared" si="370"/>
        <v>4.6010215468469022</v>
      </c>
      <c r="M7934" s="6">
        <v>0.55500000000000005</v>
      </c>
      <c r="N7934" s="8">
        <f t="shared" si="371"/>
        <v>-4.7763831823089818E-2</v>
      </c>
    </row>
    <row r="7935" spans="1:14" x14ac:dyDescent="0.35">
      <c r="A7935" s="4">
        <v>3</v>
      </c>
      <c r="B7935" s="4">
        <f t="shared" si="369"/>
        <v>-4.4986550222447359E-2</v>
      </c>
      <c r="G7935" s="4">
        <v>57</v>
      </c>
      <c r="H7935" s="4">
        <f t="shared" si="370"/>
        <v>7.2425348564392262</v>
      </c>
      <c r="M7935" s="6">
        <v>0.60099999999999998</v>
      </c>
      <c r="N7935" s="8">
        <f t="shared" si="371"/>
        <v>-1.0701085324800676E-4</v>
      </c>
    </row>
    <row r="7936" spans="1:14" x14ac:dyDescent="0.35">
      <c r="A7936" s="4">
        <v>20</v>
      </c>
      <c r="B7936" s="4">
        <f t="shared" si="369"/>
        <v>20.428739625597824</v>
      </c>
      <c r="G7936" s="4">
        <v>53</v>
      </c>
      <c r="H7936" s="4">
        <f t="shared" si="370"/>
        <v>5.8222873533130457</v>
      </c>
      <c r="M7936" s="6">
        <v>0.31900000000000001</v>
      </c>
      <c r="N7936" s="8">
        <f t="shared" si="371"/>
        <v>-7.7707965746558392</v>
      </c>
    </row>
    <row r="7937" spans="1:14" x14ac:dyDescent="0.35">
      <c r="A7937" s="4">
        <v>10</v>
      </c>
      <c r="B7937" s="4">
        <f t="shared" si="369"/>
        <v>0.76964184735633479</v>
      </c>
      <c r="G7937" s="4">
        <v>0</v>
      </c>
      <c r="H7937" s="4">
        <f t="shared" si="370"/>
        <v>0</v>
      </c>
      <c r="M7937" s="6">
        <v>0.56299999999999994</v>
      </c>
      <c r="N7937" s="8">
        <f t="shared" si="371"/>
        <v>-2.9213407048394591E-2</v>
      </c>
    </row>
    <row r="7938" spans="1:14" x14ac:dyDescent="0.35">
      <c r="A7938" s="4">
        <v>14</v>
      </c>
      <c r="B7938" s="4">
        <f t="shared" ref="B7938:B8001" si="372">((A7938-E$3)/E$4)^3</f>
        <v>4.4378262948011065</v>
      </c>
      <c r="G7938" s="4">
        <v>21</v>
      </c>
      <c r="H7938" s="4">
        <f t="shared" ref="H7938:H8001" si="373">((G7938-K$3)/K$4)^3</f>
        <v>0.36217953867307984</v>
      </c>
      <c r="M7938" s="6">
        <v>0.33300000000000002</v>
      </c>
      <c r="N7938" s="8">
        <f t="shared" ref="N7938:N8001" si="374">((M7938-Q$3)/Q$4)^3</f>
        <v>-6.695036489034635</v>
      </c>
    </row>
    <row r="7939" spans="1:14" x14ac:dyDescent="0.35">
      <c r="A7939" s="4">
        <v>1</v>
      </c>
      <c r="B7939" s="4">
        <f t="shared" si="372"/>
        <v>-0.3718571701143138</v>
      </c>
      <c r="G7939" s="4">
        <v>73</v>
      </c>
      <c r="H7939" s="4">
        <f t="shared" si="373"/>
        <v>15.213691566351965</v>
      </c>
      <c r="M7939" s="6">
        <v>0.79500000000000004</v>
      </c>
      <c r="N7939" s="8">
        <f t="shared" si="374"/>
        <v>2.1093749870434957</v>
      </c>
    </row>
    <row r="7940" spans="1:14" x14ac:dyDescent="0.35">
      <c r="A7940" s="4">
        <v>9</v>
      </c>
      <c r="B7940" s="4">
        <f t="shared" si="372"/>
        <v>0.39657640974683322</v>
      </c>
      <c r="G7940" s="4">
        <v>78</v>
      </c>
      <c r="H7940" s="4">
        <f t="shared" si="373"/>
        <v>18.558797585183829</v>
      </c>
      <c r="M7940" s="6">
        <v>0.78300000000000003</v>
      </c>
      <c r="N7940" s="8">
        <f t="shared" si="374"/>
        <v>1.728935467784813</v>
      </c>
    </row>
    <row r="7941" spans="1:14" x14ac:dyDescent="0.35">
      <c r="A7941" s="4">
        <v>3</v>
      </c>
      <c r="B7941" s="4">
        <f t="shared" si="372"/>
        <v>-4.4986550222447359E-2</v>
      </c>
      <c r="G7941" s="4">
        <v>78</v>
      </c>
      <c r="H7941" s="4">
        <f t="shared" si="373"/>
        <v>18.558797585183829</v>
      </c>
      <c r="M7941" s="6">
        <v>0.61899999999999999</v>
      </c>
      <c r="N7941" s="8">
        <f t="shared" si="374"/>
        <v>4.3762546346077098E-4</v>
      </c>
    </row>
    <row r="7942" spans="1:14" x14ac:dyDescent="0.35">
      <c r="A7942" s="4">
        <v>2</v>
      </c>
      <c r="B7942" s="4">
        <f t="shared" si="372"/>
        <v>-0.15518246266652197</v>
      </c>
      <c r="G7942" s="4">
        <v>68</v>
      </c>
      <c r="H7942" s="4">
        <f t="shared" si="373"/>
        <v>12.296818562148129</v>
      </c>
      <c r="M7942" s="6">
        <v>0.79900000000000004</v>
      </c>
      <c r="N7942" s="8">
        <f t="shared" si="374"/>
        <v>2.2475956414302658</v>
      </c>
    </row>
    <row r="7943" spans="1:14" x14ac:dyDescent="0.35">
      <c r="A7943" s="4">
        <v>1</v>
      </c>
      <c r="B7943" s="4">
        <f t="shared" si="372"/>
        <v>-0.3718571701143138</v>
      </c>
      <c r="G7943" s="4">
        <v>67</v>
      </c>
      <c r="H7943" s="4">
        <f t="shared" si="373"/>
        <v>11.762250792563604</v>
      </c>
      <c r="M7943" s="6">
        <v>0.60699999999999998</v>
      </c>
      <c r="N7943" s="8">
        <f t="shared" si="374"/>
        <v>-2.5525908235393989E-7</v>
      </c>
    </row>
    <row r="7944" spans="1:14" x14ac:dyDescent="0.35">
      <c r="A7944" s="4">
        <v>3</v>
      </c>
      <c r="B7944" s="4">
        <f t="shared" si="372"/>
        <v>-4.4986550222447359E-2</v>
      </c>
      <c r="G7944" s="4">
        <v>78</v>
      </c>
      <c r="H7944" s="4">
        <f t="shared" si="373"/>
        <v>18.558797585183829</v>
      </c>
      <c r="M7944" s="6">
        <v>0.61899999999999999</v>
      </c>
      <c r="N7944" s="8">
        <f t="shared" si="374"/>
        <v>4.3762546346077098E-4</v>
      </c>
    </row>
    <row r="7945" spans="1:14" x14ac:dyDescent="0.35">
      <c r="A7945" s="4">
        <v>2</v>
      </c>
      <c r="B7945" s="4">
        <f t="shared" si="372"/>
        <v>-0.15518246266652197</v>
      </c>
      <c r="G7945" s="4">
        <v>68</v>
      </c>
      <c r="H7945" s="4">
        <f t="shared" si="373"/>
        <v>12.296818562148129</v>
      </c>
      <c r="M7945" s="6">
        <v>0.79900000000000004</v>
      </c>
      <c r="N7945" s="8">
        <f t="shared" si="374"/>
        <v>2.2475956414302658</v>
      </c>
    </row>
    <row r="7946" spans="1:14" x14ac:dyDescent="0.35">
      <c r="A7946" s="4">
        <v>3</v>
      </c>
      <c r="B7946" s="4">
        <f t="shared" si="372"/>
        <v>-4.4986550222447359E-2</v>
      </c>
      <c r="G7946" s="4">
        <v>78</v>
      </c>
      <c r="H7946" s="4">
        <f t="shared" si="373"/>
        <v>18.558797585183829</v>
      </c>
      <c r="M7946" s="6">
        <v>0.61899999999999999</v>
      </c>
      <c r="N7946" s="8">
        <f t="shared" si="374"/>
        <v>4.3762546346077098E-4</v>
      </c>
    </row>
    <row r="7947" spans="1:14" x14ac:dyDescent="0.35">
      <c r="A7947" s="4">
        <v>8</v>
      </c>
      <c r="B7947" s="4">
        <f t="shared" si="372"/>
        <v>0.16908744968147643</v>
      </c>
      <c r="G7947" s="4">
        <v>71</v>
      </c>
      <c r="H7947" s="4">
        <f t="shared" si="373"/>
        <v>13.997196940505422</v>
      </c>
      <c r="M7947" s="6">
        <v>0.505</v>
      </c>
      <c r="N7947" s="8">
        <f t="shared" si="374"/>
        <v>-0.35129776709607824</v>
      </c>
    </row>
    <row r="7948" spans="1:14" x14ac:dyDescent="0.35">
      <c r="A7948" s="4">
        <v>1</v>
      </c>
      <c r="B7948" s="4">
        <f t="shared" si="372"/>
        <v>-0.3718571701143138</v>
      </c>
      <c r="G7948" s="4">
        <v>45</v>
      </c>
      <c r="H7948" s="4">
        <f t="shared" si="373"/>
        <v>3.5637199505004213</v>
      </c>
      <c r="M7948" s="6">
        <v>0.42</v>
      </c>
      <c r="N7948" s="8">
        <f t="shared" si="374"/>
        <v>-2.1382802304718473</v>
      </c>
    </row>
    <row r="7949" spans="1:14" x14ac:dyDescent="0.35">
      <c r="A7949" s="4">
        <v>3</v>
      </c>
      <c r="B7949" s="4">
        <f t="shared" si="372"/>
        <v>-4.4986550222447359E-2</v>
      </c>
      <c r="G7949" s="4">
        <v>0</v>
      </c>
      <c r="H7949" s="4">
        <f t="shared" si="373"/>
        <v>0</v>
      </c>
      <c r="M7949" s="6">
        <v>0.71299999999999997</v>
      </c>
      <c r="N7949" s="8">
        <f t="shared" si="374"/>
        <v>0.37376876024411665</v>
      </c>
    </row>
    <row r="7950" spans="1:14" x14ac:dyDescent="0.35">
      <c r="A7950" s="4">
        <v>11</v>
      </c>
      <c r="B7950" s="4">
        <f t="shared" si="372"/>
        <v>1.3242916585882474</v>
      </c>
      <c r="G7950" s="4">
        <v>67</v>
      </c>
      <c r="H7950" s="4">
        <f t="shared" si="373"/>
        <v>11.762250792563604</v>
      </c>
      <c r="M7950" s="6">
        <v>0.53100000000000003</v>
      </c>
      <c r="N7950" s="8">
        <f t="shared" si="374"/>
        <v>-0.14666167339012989</v>
      </c>
    </row>
    <row r="7951" spans="1:14" x14ac:dyDescent="0.35">
      <c r="A7951" s="4">
        <v>1</v>
      </c>
      <c r="B7951" s="4">
        <f t="shared" si="372"/>
        <v>-0.3718571701143138</v>
      </c>
      <c r="G7951" s="4">
        <v>54</v>
      </c>
      <c r="H7951" s="4">
        <f t="shared" si="373"/>
        <v>6.158108074464729</v>
      </c>
      <c r="M7951" s="6">
        <v>0.74</v>
      </c>
      <c r="N7951" s="8">
        <f t="shared" si="374"/>
        <v>0.74227950102694285</v>
      </c>
    </row>
    <row r="7952" spans="1:14" x14ac:dyDescent="0.35">
      <c r="A7952" s="4">
        <v>9</v>
      </c>
      <c r="B7952" s="4">
        <f t="shared" si="372"/>
        <v>0.39657640974683322</v>
      </c>
      <c r="G7952" s="4">
        <v>0</v>
      </c>
      <c r="H7952" s="4">
        <f t="shared" si="373"/>
        <v>0</v>
      </c>
      <c r="M7952" s="6">
        <v>0.65200000000000002</v>
      </c>
      <c r="N7952" s="8">
        <f t="shared" si="374"/>
        <v>2.7585211405798064E-2</v>
      </c>
    </row>
    <row r="7953" spans="1:14" x14ac:dyDescent="0.35">
      <c r="A7953" s="4">
        <v>6</v>
      </c>
      <c r="B7953" s="4">
        <f t="shared" si="372"/>
        <v>6.8073778701327808E-3</v>
      </c>
      <c r="G7953" s="4">
        <v>70</v>
      </c>
      <c r="H7953" s="4">
        <f t="shared" si="373"/>
        <v>13.414056987891843</v>
      </c>
      <c r="M7953" s="6">
        <v>0.48099999999999998</v>
      </c>
      <c r="N7953" s="8">
        <f t="shared" si="374"/>
        <v>-0.65879989061525113</v>
      </c>
    </row>
    <row r="7954" spans="1:14" x14ac:dyDescent="0.35">
      <c r="A7954" s="4">
        <v>3</v>
      </c>
      <c r="B7954" s="4">
        <f t="shared" si="372"/>
        <v>-4.4986550222447359E-2</v>
      </c>
      <c r="G7954" s="4">
        <v>74</v>
      </c>
      <c r="H7954" s="4">
        <f t="shared" si="373"/>
        <v>15.847515536039316</v>
      </c>
      <c r="M7954" s="6">
        <v>0.45400000000000001</v>
      </c>
      <c r="N7954" s="8">
        <f t="shared" si="374"/>
        <v>-1.1750028421347314</v>
      </c>
    </row>
    <row r="7955" spans="1:14" x14ac:dyDescent="0.35">
      <c r="A7955" s="4">
        <v>3</v>
      </c>
      <c r="B7955" s="4">
        <f t="shared" si="372"/>
        <v>-4.4986550222447359E-2</v>
      </c>
      <c r="G7955" s="4">
        <v>0</v>
      </c>
      <c r="H7955" s="4">
        <f t="shared" si="373"/>
        <v>0</v>
      </c>
      <c r="M7955" s="6">
        <v>0.46400000000000002</v>
      </c>
      <c r="N7955" s="8">
        <f t="shared" si="374"/>
        <v>-0.96055078545403516</v>
      </c>
    </row>
    <row r="7956" spans="1:14" x14ac:dyDescent="0.35">
      <c r="A7956" s="4">
        <v>2</v>
      </c>
      <c r="B7956" s="4">
        <f t="shared" si="372"/>
        <v>-0.15518246266652197</v>
      </c>
      <c r="G7956" s="4">
        <v>48</v>
      </c>
      <c r="H7956" s="4">
        <f t="shared" si="373"/>
        <v>4.3250361236295491</v>
      </c>
      <c r="M7956" s="6">
        <v>0.48099999999999998</v>
      </c>
      <c r="N7956" s="8">
        <f t="shared" si="374"/>
        <v>-0.65879989061525113</v>
      </c>
    </row>
    <row r="7957" spans="1:14" x14ac:dyDescent="0.35">
      <c r="A7957" s="4">
        <v>15</v>
      </c>
      <c r="B7957" s="4">
        <f t="shared" si="372"/>
        <v>6.0788925613053229</v>
      </c>
      <c r="G7957" s="4">
        <v>40</v>
      </c>
      <c r="H7957" s="4">
        <f t="shared" si="373"/>
        <v>2.5029144233967302</v>
      </c>
      <c r="M7957" s="6">
        <v>0.30499999999999999</v>
      </c>
      <c r="N7957" s="8">
        <f t="shared" si="374"/>
        <v>-8.9560283100599829</v>
      </c>
    </row>
    <row r="7958" spans="1:14" x14ac:dyDescent="0.35">
      <c r="A7958" s="4">
        <v>1</v>
      </c>
      <c r="B7958" s="4">
        <f t="shared" si="372"/>
        <v>-0.3718571701143138</v>
      </c>
      <c r="G7958" s="4">
        <v>75</v>
      </c>
      <c r="H7958" s="4">
        <f t="shared" si="373"/>
        <v>16.498703474538985</v>
      </c>
      <c r="M7958" s="6">
        <v>0.72299999999999998</v>
      </c>
      <c r="N7958" s="8">
        <f t="shared" si="374"/>
        <v>0.49096224586020615</v>
      </c>
    </row>
    <row r="7959" spans="1:14" x14ac:dyDescent="0.35">
      <c r="A7959" s="4">
        <v>2</v>
      </c>
      <c r="B7959" s="4">
        <f t="shared" si="372"/>
        <v>-0.15518246266652197</v>
      </c>
      <c r="G7959" s="4">
        <v>42</v>
      </c>
      <c r="H7959" s="4">
        <f t="shared" si="373"/>
        <v>2.8974363093846387</v>
      </c>
      <c r="M7959" s="6">
        <v>0.27400000000000002</v>
      </c>
      <c r="N7959" s="8">
        <f t="shared" si="374"/>
        <v>-11.99656151116724</v>
      </c>
    </row>
    <row r="7960" spans="1:14" x14ac:dyDescent="0.35">
      <c r="A7960" s="4">
        <v>4</v>
      </c>
      <c r="B7960" s="4">
        <f t="shared" si="372"/>
        <v>-5.2615367038240336E-3</v>
      </c>
      <c r="G7960" s="4">
        <v>61</v>
      </c>
      <c r="H7960" s="4">
        <f t="shared" si="373"/>
        <v>8.8767815427658281</v>
      </c>
      <c r="M7960" s="6">
        <v>0.48699999999999999</v>
      </c>
      <c r="N7960" s="8">
        <f t="shared" si="374"/>
        <v>-0.56971867044009872</v>
      </c>
    </row>
    <row r="7961" spans="1:14" x14ac:dyDescent="0.35">
      <c r="A7961" s="4">
        <v>10</v>
      </c>
      <c r="B7961" s="4">
        <f t="shared" si="372"/>
        <v>0.76964184735633479</v>
      </c>
      <c r="G7961" s="4">
        <v>36</v>
      </c>
      <c r="H7961" s="4">
        <f t="shared" si="373"/>
        <v>1.8246246146562157</v>
      </c>
      <c r="M7961" s="6">
        <v>0.40200000000000002</v>
      </c>
      <c r="N7961" s="8">
        <f t="shared" si="374"/>
        <v>-2.8134420581281825</v>
      </c>
    </row>
    <row r="7962" spans="1:14" x14ac:dyDescent="0.35">
      <c r="A7962" s="4">
        <v>2</v>
      </c>
      <c r="B7962" s="4">
        <f t="shared" si="372"/>
        <v>-0.15518246266652197</v>
      </c>
      <c r="G7962" s="4">
        <v>0</v>
      </c>
      <c r="H7962" s="4">
        <f t="shared" si="373"/>
        <v>0</v>
      </c>
      <c r="M7962" s="6">
        <v>0.39500000000000002</v>
      </c>
      <c r="N7962" s="8">
        <f t="shared" si="374"/>
        <v>-3.1102167302206793</v>
      </c>
    </row>
    <row r="7963" spans="1:14" x14ac:dyDescent="0.35">
      <c r="A7963" s="4">
        <v>2</v>
      </c>
      <c r="B7963" s="4">
        <f t="shared" si="372"/>
        <v>-0.15518246266652197</v>
      </c>
      <c r="G7963" s="4">
        <v>48</v>
      </c>
      <c r="H7963" s="4">
        <f t="shared" si="373"/>
        <v>4.3250361236295491</v>
      </c>
      <c r="M7963" s="6">
        <v>0.48099999999999998</v>
      </c>
      <c r="N7963" s="8">
        <f t="shared" si="374"/>
        <v>-0.65879989061525113</v>
      </c>
    </row>
    <row r="7964" spans="1:14" x14ac:dyDescent="0.35">
      <c r="A7964" s="4">
        <v>1</v>
      </c>
      <c r="B7964" s="4">
        <f t="shared" si="372"/>
        <v>-0.3718571701143138</v>
      </c>
      <c r="G7964" s="4">
        <v>0</v>
      </c>
      <c r="H7964" s="4">
        <f t="shared" si="373"/>
        <v>0</v>
      </c>
      <c r="M7964" s="6">
        <v>0.46700000000000003</v>
      </c>
      <c r="N7964" s="8">
        <f t="shared" si="374"/>
        <v>-0.90172852611340948</v>
      </c>
    </row>
    <row r="7965" spans="1:14" x14ac:dyDescent="0.35">
      <c r="A7965" s="4">
        <v>4</v>
      </c>
      <c r="B7965" s="4">
        <f t="shared" si="372"/>
        <v>-5.2615367038240336E-3</v>
      </c>
      <c r="G7965" s="4">
        <v>52</v>
      </c>
      <c r="H7965" s="4">
        <f t="shared" si="373"/>
        <v>5.498902988202615</v>
      </c>
      <c r="M7965" s="6">
        <v>0.7</v>
      </c>
      <c r="N7965" s="8">
        <f t="shared" si="374"/>
        <v>0.25149504363676362</v>
      </c>
    </row>
    <row r="7966" spans="1:14" x14ac:dyDescent="0.35">
      <c r="A7966" s="4">
        <v>8</v>
      </c>
      <c r="B7966" s="4">
        <f t="shared" si="372"/>
        <v>0.16908744968147643</v>
      </c>
      <c r="G7966" s="4">
        <v>71</v>
      </c>
      <c r="H7966" s="4">
        <f t="shared" si="373"/>
        <v>13.997196940505422</v>
      </c>
      <c r="M7966" s="6">
        <v>0.49199999999999999</v>
      </c>
      <c r="N7966" s="8">
        <f t="shared" si="374"/>
        <v>-0.50193054467516229</v>
      </c>
    </row>
    <row r="7967" spans="1:14" x14ac:dyDescent="0.35">
      <c r="A7967" s="4">
        <v>6</v>
      </c>
      <c r="B7967" s="4">
        <f t="shared" si="372"/>
        <v>6.8073778701327808E-3</v>
      </c>
      <c r="G7967" s="4">
        <v>32</v>
      </c>
      <c r="H7967" s="4">
        <f t="shared" si="373"/>
        <v>1.2814921847791259</v>
      </c>
      <c r="M7967" s="6">
        <v>0.68799999999999994</v>
      </c>
      <c r="N7967" s="8">
        <f t="shared" si="374"/>
        <v>0.16542243775008927</v>
      </c>
    </row>
    <row r="7968" spans="1:14" x14ac:dyDescent="0.35">
      <c r="A7968" s="4">
        <v>5</v>
      </c>
      <c r="B7968" s="4">
        <f t="shared" si="372"/>
        <v>4.7396761401866345E-7</v>
      </c>
      <c r="G7968" s="4">
        <v>52</v>
      </c>
      <c r="H7968" s="4">
        <f t="shared" si="373"/>
        <v>5.498902988202615</v>
      </c>
      <c r="M7968" s="6">
        <v>0.61799999999999999</v>
      </c>
      <c r="N7968" s="8">
        <f t="shared" si="374"/>
        <v>3.2946010682722361E-4</v>
      </c>
    </row>
    <row r="7969" spans="1:14" x14ac:dyDescent="0.35">
      <c r="A7969" s="4">
        <v>3</v>
      </c>
      <c r="B7969" s="4">
        <f t="shared" si="372"/>
        <v>-4.4986550222447359E-2</v>
      </c>
      <c r="G7969" s="4">
        <v>60</v>
      </c>
      <c r="H7969" s="4">
        <f t="shared" si="373"/>
        <v>8.4473361789639636</v>
      </c>
      <c r="M7969" s="6">
        <v>0.52</v>
      </c>
      <c r="N7969" s="8">
        <f t="shared" si="374"/>
        <v>-0.21900325977000068</v>
      </c>
    </row>
    <row r="7970" spans="1:14" x14ac:dyDescent="0.35">
      <c r="A7970" s="4">
        <v>1</v>
      </c>
      <c r="B7970" s="4">
        <f t="shared" si="372"/>
        <v>-0.3718571701143138</v>
      </c>
      <c r="G7970" s="4">
        <v>0</v>
      </c>
      <c r="H7970" s="4">
        <f t="shared" si="373"/>
        <v>0</v>
      </c>
      <c r="M7970" s="6">
        <v>0.53100000000000003</v>
      </c>
      <c r="N7970" s="8">
        <f t="shared" si="374"/>
        <v>-0.14666167339012989</v>
      </c>
    </row>
    <row r="7971" spans="1:14" x14ac:dyDescent="0.35">
      <c r="A7971" s="4">
        <v>1</v>
      </c>
      <c r="B7971" s="4">
        <f t="shared" si="372"/>
        <v>-0.3718571701143138</v>
      </c>
      <c r="G7971" s="4">
        <v>67</v>
      </c>
      <c r="H7971" s="4">
        <f t="shared" si="373"/>
        <v>11.762250792563604</v>
      </c>
      <c r="M7971" s="6">
        <v>0.623</v>
      </c>
      <c r="N7971" s="8">
        <f t="shared" si="374"/>
        <v>1.1037056238393007E-3</v>
      </c>
    </row>
    <row r="7972" spans="1:14" x14ac:dyDescent="0.35">
      <c r="A7972" s="4">
        <v>6</v>
      </c>
      <c r="B7972" s="4">
        <f t="shared" si="372"/>
        <v>6.8073778701327808E-3</v>
      </c>
      <c r="G7972" s="4">
        <v>27</v>
      </c>
      <c r="H7972" s="4">
        <f t="shared" si="373"/>
        <v>0.76976350930809112</v>
      </c>
      <c r="M7972" s="6">
        <v>0.72299999999999998</v>
      </c>
      <c r="N7972" s="8">
        <f t="shared" si="374"/>
        <v>0.49096224586020615</v>
      </c>
    </row>
    <row r="7973" spans="1:14" x14ac:dyDescent="0.35">
      <c r="A7973" s="4">
        <v>1</v>
      </c>
      <c r="B7973" s="4">
        <f t="shared" si="372"/>
        <v>-0.3718571701143138</v>
      </c>
      <c r="G7973" s="4">
        <v>70</v>
      </c>
      <c r="H7973" s="4">
        <f t="shared" si="373"/>
        <v>13.414056987891843</v>
      </c>
      <c r="M7973" s="6">
        <v>0.69899999999999995</v>
      </c>
      <c r="N7973" s="8">
        <f t="shared" si="374"/>
        <v>0.24338944388637893</v>
      </c>
    </row>
    <row r="7974" spans="1:14" x14ac:dyDescent="0.35">
      <c r="A7974" s="4">
        <v>1</v>
      </c>
      <c r="B7974" s="4">
        <f t="shared" si="372"/>
        <v>-0.3718571701143138</v>
      </c>
      <c r="G7974" s="4">
        <v>82</v>
      </c>
      <c r="H7974" s="4">
        <f t="shared" si="373"/>
        <v>21.562920621865757</v>
      </c>
      <c r="M7974" s="6">
        <v>0.69199999999999995</v>
      </c>
      <c r="N7974" s="8">
        <f t="shared" si="374"/>
        <v>0.19147163611711915</v>
      </c>
    </row>
    <row r="7975" spans="1:14" x14ac:dyDescent="0.35">
      <c r="A7975" s="4">
        <v>2</v>
      </c>
      <c r="B7975" s="4">
        <f t="shared" si="372"/>
        <v>-0.15518246266652197</v>
      </c>
      <c r="G7975" s="4">
        <v>78</v>
      </c>
      <c r="H7975" s="4">
        <f t="shared" si="373"/>
        <v>18.558797585183829</v>
      </c>
      <c r="M7975" s="6">
        <v>0.26800000000000002</v>
      </c>
      <c r="N7975" s="8">
        <f t="shared" si="374"/>
        <v>-12.654916327525704</v>
      </c>
    </row>
    <row r="7976" spans="1:14" x14ac:dyDescent="0.35">
      <c r="A7976" s="4">
        <v>2</v>
      </c>
      <c r="B7976" s="4">
        <f t="shared" si="372"/>
        <v>-0.15518246266652197</v>
      </c>
      <c r="G7976" s="4">
        <v>67</v>
      </c>
      <c r="H7976" s="4">
        <f t="shared" si="373"/>
        <v>11.762250792563604</v>
      </c>
      <c r="M7976" s="6">
        <v>0.26800000000000002</v>
      </c>
      <c r="N7976" s="8">
        <f t="shared" si="374"/>
        <v>-12.654916327525704</v>
      </c>
    </row>
    <row r="7977" spans="1:14" x14ac:dyDescent="0.35">
      <c r="A7977" s="4">
        <v>1</v>
      </c>
      <c r="B7977" s="4">
        <f t="shared" si="372"/>
        <v>-0.3718571701143138</v>
      </c>
      <c r="G7977" s="4">
        <v>73</v>
      </c>
      <c r="H7977" s="4">
        <f t="shared" si="373"/>
        <v>15.213691566351965</v>
      </c>
      <c r="M7977" s="6">
        <v>0.69299999999999995</v>
      </c>
      <c r="N7977" s="8">
        <f t="shared" si="374"/>
        <v>0.19838542012336205</v>
      </c>
    </row>
    <row r="7978" spans="1:14" x14ac:dyDescent="0.35">
      <c r="A7978" s="4">
        <v>2</v>
      </c>
      <c r="B7978" s="4">
        <f t="shared" si="372"/>
        <v>-0.15518246266652197</v>
      </c>
      <c r="G7978" s="4">
        <v>67</v>
      </c>
      <c r="H7978" s="4">
        <f t="shared" si="373"/>
        <v>11.762250792563604</v>
      </c>
      <c r="M7978" s="6">
        <v>0.26800000000000002</v>
      </c>
      <c r="N7978" s="8">
        <f t="shared" si="374"/>
        <v>-12.654916327525704</v>
      </c>
    </row>
    <row r="7979" spans="1:14" x14ac:dyDescent="0.35">
      <c r="A7979" s="4">
        <v>5</v>
      </c>
      <c r="B7979" s="4">
        <f t="shared" si="372"/>
        <v>4.7396761401866345E-7</v>
      </c>
      <c r="G7979" s="4">
        <v>65</v>
      </c>
      <c r="H7979" s="4">
        <f t="shared" si="373"/>
        <v>10.740044898833231</v>
      </c>
      <c r="M7979" s="6">
        <v>0.58599999999999997</v>
      </c>
      <c r="N7979" s="8">
        <f t="shared" si="374"/>
        <v>-3.3958337552593538E-3</v>
      </c>
    </row>
    <row r="7980" spans="1:14" x14ac:dyDescent="0.35">
      <c r="A7980" s="4">
        <v>2</v>
      </c>
      <c r="B7980" s="4">
        <f t="shared" si="372"/>
        <v>-0.15518246266652197</v>
      </c>
      <c r="G7980" s="4">
        <v>62</v>
      </c>
      <c r="H7980" s="4">
        <f t="shared" si="373"/>
        <v>9.3205404484264971</v>
      </c>
      <c r="M7980" s="6">
        <v>0.45900000000000002</v>
      </c>
      <c r="N7980" s="8">
        <f t="shared" si="374"/>
        <v>-1.0641781726557076</v>
      </c>
    </row>
    <row r="7981" spans="1:14" x14ac:dyDescent="0.35">
      <c r="A7981" s="4">
        <v>8</v>
      </c>
      <c r="B7981" s="4">
        <f t="shared" si="372"/>
        <v>0.16908744968147643</v>
      </c>
      <c r="G7981" s="4">
        <v>42</v>
      </c>
      <c r="H7981" s="4">
        <f t="shared" si="373"/>
        <v>2.8974363093846387</v>
      </c>
      <c r="M7981" s="6">
        <v>0.63800000000000001</v>
      </c>
      <c r="N7981" s="8">
        <f t="shared" si="374"/>
        <v>8.7641921654881896E-3</v>
      </c>
    </row>
    <row r="7982" spans="1:14" x14ac:dyDescent="0.35">
      <c r="A7982" s="4">
        <v>1</v>
      </c>
      <c r="B7982" s="4">
        <f t="shared" si="372"/>
        <v>-0.3718571701143138</v>
      </c>
      <c r="G7982" s="4">
        <v>69</v>
      </c>
      <c r="H7982" s="4">
        <f t="shared" si="373"/>
        <v>12.847342411181817</v>
      </c>
      <c r="M7982" s="6">
        <v>0.58499999999999996</v>
      </c>
      <c r="N7982" s="8">
        <f t="shared" si="374"/>
        <v>-3.8819936858601068E-3</v>
      </c>
    </row>
    <row r="7983" spans="1:14" x14ac:dyDescent="0.35">
      <c r="A7983" s="4">
        <v>10</v>
      </c>
      <c r="B7983" s="4">
        <f t="shared" si="372"/>
        <v>0.76964184735633479</v>
      </c>
      <c r="G7983" s="4">
        <v>80</v>
      </c>
      <c r="H7983" s="4">
        <f t="shared" si="373"/>
        <v>20.023315387173842</v>
      </c>
      <c r="M7983" s="6">
        <v>0.72099999999999997</v>
      </c>
      <c r="N7983" s="8">
        <f t="shared" si="374"/>
        <v>0.46580577855570798</v>
      </c>
    </row>
    <row r="7984" spans="1:14" x14ac:dyDescent="0.35">
      <c r="A7984" s="4">
        <v>6</v>
      </c>
      <c r="B7984" s="4">
        <f t="shared" si="372"/>
        <v>6.8073778701327808E-3</v>
      </c>
      <c r="G7984" s="4">
        <v>50</v>
      </c>
      <c r="H7984" s="4">
        <f t="shared" si="373"/>
        <v>4.8885047331967373</v>
      </c>
      <c r="M7984" s="6">
        <v>0.58199999999999996</v>
      </c>
      <c r="N7984" s="8">
        <f t="shared" si="374"/>
        <v>-5.6141110398302604E-3</v>
      </c>
    </row>
    <row r="7985" spans="1:14" x14ac:dyDescent="0.35">
      <c r="A7985" s="4">
        <v>1</v>
      </c>
      <c r="B7985" s="4">
        <f t="shared" si="372"/>
        <v>-0.3718571701143138</v>
      </c>
      <c r="G7985" s="4">
        <v>65</v>
      </c>
      <c r="H7985" s="4">
        <f t="shared" si="373"/>
        <v>10.740044898833231</v>
      </c>
      <c r="M7985" s="6">
        <v>0.65100000000000002</v>
      </c>
      <c r="N7985" s="8">
        <f t="shared" si="374"/>
        <v>2.5749867231100249E-2</v>
      </c>
    </row>
    <row r="7986" spans="1:14" x14ac:dyDescent="0.35">
      <c r="A7986" s="4">
        <v>3</v>
      </c>
      <c r="B7986" s="4">
        <f t="shared" si="372"/>
        <v>-4.4986550222447359E-2</v>
      </c>
      <c r="G7986" s="4">
        <v>0</v>
      </c>
      <c r="H7986" s="4">
        <f t="shared" si="373"/>
        <v>0</v>
      </c>
      <c r="M7986" s="6">
        <v>0.52300000000000002</v>
      </c>
      <c r="N7986" s="8">
        <f t="shared" si="374"/>
        <v>-0.19734234341194942</v>
      </c>
    </row>
    <row r="7987" spans="1:14" x14ac:dyDescent="0.35">
      <c r="A7987" s="4">
        <v>2</v>
      </c>
      <c r="B7987" s="4">
        <f t="shared" si="372"/>
        <v>-0.15518246266652197</v>
      </c>
      <c r="G7987" s="4">
        <v>72</v>
      </c>
      <c r="H7987" s="4">
        <f t="shared" si="373"/>
        <v>14.596996917249726</v>
      </c>
      <c r="M7987" s="6">
        <v>0.64600000000000002</v>
      </c>
      <c r="N7987" s="8">
        <f t="shared" si="374"/>
        <v>1.7783515192495259E-2</v>
      </c>
    </row>
    <row r="7988" spans="1:14" x14ac:dyDescent="0.35">
      <c r="A7988" s="4">
        <v>8</v>
      </c>
      <c r="B7988" s="4">
        <f t="shared" si="372"/>
        <v>0.16908744968147643</v>
      </c>
      <c r="G7988" s="4">
        <v>62</v>
      </c>
      <c r="H7988" s="4">
        <f t="shared" si="373"/>
        <v>9.3205404484264971</v>
      </c>
      <c r="M7988" s="6">
        <v>0.64300000000000002</v>
      </c>
      <c r="N7988" s="8">
        <f t="shared" si="374"/>
        <v>1.3902406528412025E-2</v>
      </c>
    </row>
    <row r="7989" spans="1:14" x14ac:dyDescent="0.35">
      <c r="A7989" s="4">
        <v>1</v>
      </c>
      <c r="B7989" s="4">
        <f t="shared" si="372"/>
        <v>-0.3718571701143138</v>
      </c>
      <c r="G7989" s="4">
        <v>1</v>
      </c>
      <c r="H7989" s="4">
        <f t="shared" si="373"/>
        <v>3.9108037865573909E-5</v>
      </c>
      <c r="M7989" s="6">
        <v>0.58899999999999997</v>
      </c>
      <c r="N7989" s="8">
        <f t="shared" si="374"/>
        <v>-2.1839277721920868E-3</v>
      </c>
    </row>
    <row r="7990" spans="1:14" x14ac:dyDescent="0.35">
      <c r="A7990" s="4">
        <v>1</v>
      </c>
      <c r="B7990" s="4">
        <f t="shared" si="372"/>
        <v>-0.3718571701143138</v>
      </c>
      <c r="G7990" s="4">
        <v>60</v>
      </c>
      <c r="H7990" s="4">
        <f t="shared" si="373"/>
        <v>8.4473361789639636</v>
      </c>
      <c r="M7990" s="6">
        <v>0.33300000000000002</v>
      </c>
      <c r="N7990" s="8">
        <f t="shared" si="374"/>
        <v>-6.695036489034635</v>
      </c>
    </row>
    <row r="7991" spans="1:14" x14ac:dyDescent="0.35">
      <c r="A7991" s="4">
        <v>1</v>
      </c>
      <c r="B7991" s="4">
        <f t="shared" si="372"/>
        <v>-0.3718571701143138</v>
      </c>
      <c r="G7991" s="4">
        <v>75</v>
      </c>
      <c r="H7991" s="4">
        <f t="shared" si="373"/>
        <v>16.498703474538985</v>
      </c>
      <c r="M7991" s="6">
        <v>0.46500000000000002</v>
      </c>
      <c r="N7991" s="8">
        <f t="shared" si="374"/>
        <v>-0.94066771750928568</v>
      </c>
    </row>
    <row r="7992" spans="1:14" x14ac:dyDescent="0.35">
      <c r="A7992" s="4">
        <v>1</v>
      </c>
      <c r="B7992" s="4">
        <f t="shared" si="372"/>
        <v>-0.3718571701143138</v>
      </c>
      <c r="G7992" s="4">
        <v>75</v>
      </c>
      <c r="H7992" s="4">
        <f t="shared" si="373"/>
        <v>16.498703474538985</v>
      </c>
      <c r="M7992" s="6">
        <v>0.46500000000000002</v>
      </c>
      <c r="N7992" s="8">
        <f t="shared" si="374"/>
        <v>-0.94066771750928568</v>
      </c>
    </row>
    <row r="7993" spans="1:14" x14ac:dyDescent="0.35">
      <c r="A7993" s="4">
        <v>6</v>
      </c>
      <c r="B7993" s="4">
        <f t="shared" si="372"/>
        <v>6.8073778701327808E-3</v>
      </c>
      <c r="G7993" s="4">
        <v>38</v>
      </c>
      <c r="H7993" s="4">
        <f t="shared" si="373"/>
        <v>2.1459362537597708</v>
      </c>
      <c r="M7993" s="6">
        <v>0.78800000000000003</v>
      </c>
      <c r="N7993" s="8">
        <f t="shared" si="374"/>
        <v>1.8813375100095977</v>
      </c>
    </row>
    <row r="7994" spans="1:14" x14ac:dyDescent="0.35">
      <c r="A7994" s="4">
        <v>5</v>
      </c>
      <c r="B7994" s="4">
        <f t="shared" si="372"/>
        <v>4.7396761401866345E-7</v>
      </c>
      <c r="G7994" s="4">
        <v>22</v>
      </c>
      <c r="H7994" s="4">
        <f t="shared" si="373"/>
        <v>0.41642238719263086</v>
      </c>
      <c r="M7994" s="6">
        <v>0.35099999999999998</v>
      </c>
      <c r="N7994" s="8">
        <f t="shared" si="374"/>
        <v>-5.4642359995892615</v>
      </c>
    </row>
    <row r="7995" spans="1:14" x14ac:dyDescent="0.35">
      <c r="A7995" s="4">
        <v>9</v>
      </c>
      <c r="B7995" s="4">
        <f t="shared" si="372"/>
        <v>0.39657640974683322</v>
      </c>
      <c r="G7995" s="4">
        <v>15</v>
      </c>
      <c r="H7995" s="4">
        <f t="shared" si="373"/>
        <v>0.13198962779631193</v>
      </c>
      <c r="M7995" s="6">
        <v>0.81399999999999995</v>
      </c>
      <c r="N7995" s="8">
        <f t="shared" si="374"/>
        <v>2.8195685624706917</v>
      </c>
    </row>
    <row r="7996" spans="1:14" x14ac:dyDescent="0.35">
      <c r="A7996" s="4">
        <v>1</v>
      </c>
      <c r="B7996" s="4">
        <f t="shared" si="372"/>
        <v>-0.3718571701143138</v>
      </c>
      <c r="G7996" s="4">
        <v>52</v>
      </c>
      <c r="H7996" s="4">
        <f t="shared" si="373"/>
        <v>5.498902988202615</v>
      </c>
      <c r="M7996" s="6">
        <v>0.33</v>
      </c>
      <c r="N7996" s="8">
        <f t="shared" si="374"/>
        <v>-6.9166065864837689</v>
      </c>
    </row>
    <row r="7997" spans="1:14" x14ac:dyDescent="0.35">
      <c r="A7997" s="4">
        <v>1</v>
      </c>
      <c r="B7997" s="4">
        <f t="shared" si="372"/>
        <v>-0.3718571701143138</v>
      </c>
      <c r="G7997" s="4">
        <v>78</v>
      </c>
      <c r="H7997" s="4">
        <f t="shared" si="373"/>
        <v>18.558797585183829</v>
      </c>
      <c r="M7997" s="6">
        <v>0.54800000000000004</v>
      </c>
      <c r="N7997" s="8">
        <f t="shared" si="374"/>
        <v>-6.933296535574654E-2</v>
      </c>
    </row>
    <row r="7998" spans="1:14" x14ac:dyDescent="0.35">
      <c r="A7998" s="4">
        <v>8</v>
      </c>
      <c r="B7998" s="4">
        <f t="shared" si="372"/>
        <v>0.16908744968147643</v>
      </c>
      <c r="G7998" s="4">
        <v>59</v>
      </c>
      <c r="H7998" s="4">
        <f t="shared" si="373"/>
        <v>8.0319697087937048</v>
      </c>
      <c r="M7998" s="6">
        <v>0.67400000000000004</v>
      </c>
      <c r="N7998" s="8">
        <f t="shared" si="374"/>
        <v>9.294242400987858E-2</v>
      </c>
    </row>
    <row r="7999" spans="1:14" x14ac:dyDescent="0.35">
      <c r="A7999" s="4">
        <v>2</v>
      </c>
      <c r="B7999" s="4">
        <f t="shared" si="372"/>
        <v>-0.15518246266652197</v>
      </c>
      <c r="G7999" s="4">
        <v>76</v>
      </c>
      <c r="H7999" s="4">
        <f t="shared" si="373"/>
        <v>17.167490030078167</v>
      </c>
      <c r="M7999" s="6">
        <v>0.56200000000000006</v>
      </c>
      <c r="N7999" s="8">
        <f t="shared" si="374"/>
        <v>-3.1207950400583155E-2</v>
      </c>
    </row>
    <row r="8000" spans="1:14" x14ac:dyDescent="0.35">
      <c r="A8000" s="4">
        <v>1</v>
      </c>
      <c r="B8000" s="4">
        <f t="shared" si="372"/>
        <v>-0.3718571701143138</v>
      </c>
      <c r="G8000" s="4">
        <v>29</v>
      </c>
      <c r="H8000" s="4">
        <f t="shared" si="373"/>
        <v>0.95380593550348169</v>
      </c>
      <c r="M8000" s="6">
        <v>0.57099999999999995</v>
      </c>
      <c r="N8000" s="8">
        <f t="shared" si="374"/>
        <v>-1.6221143271613919E-2</v>
      </c>
    </row>
    <row r="8001" spans="1:14" x14ac:dyDescent="0.35">
      <c r="A8001" s="4">
        <v>1</v>
      </c>
      <c r="B8001" s="4">
        <f t="shared" si="372"/>
        <v>-0.3718571701143138</v>
      </c>
      <c r="G8001" s="4">
        <v>52</v>
      </c>
      <c r="H8001" s="4">
        <f t="shared" si="373"/>
        <v>5.498902988202615</v>
      </c>
      <c r="M8001" s="6">
        <v>0.65600000000000003</v>
      </c>
      <c r="N8001" s="8">
        <f t="shared" si="374"/>
        <v>3.579793816935227E-2</v>
      </c>
    </row>
    <row r="8002" spans="1:14" x14ac:dyDescent="0.35">
      <c r="A8002" s="4">
        <v>4</v>
      </c>
      <c r="B8002" s="4">
        <f t="shared" ref="B8002:B8065" si="375">((A8002-E$3)/E$4)^3</f>
        <v>-5.2615367038240336E-3</v>
      </c>
      <c r="G8002" s="4">
        <v>79</v>
      </c>
      <c r="H8002" s="4">
        <f t="shared" ref="H8002:H8065" si="376">((G8002-K$3)/K$4)^3</f>
        <v>19.281787881204689</v>
      </c>
      <c r="M8002" s="6">
        <v>0.67100000000000004</v>
      </c>
      <c r="N8002" s="8">
        <f t="shared" ref="N8002:N8065" si="377">((M8002-Q$3)/Q$4)^3</f>
        <v>8.0848870938500308E-2</v>
      </c>
    </row>
    <row r="8003" spans="1:14" x14ac:dyDescent="0.35">
      <c r="A8003" s="4">
        <v>7</v>
      </c>
      <c r="B8003" s="4">
        <f t="shared" si="375"/>
        <v>5.1167071081998236E-2</v>
      </c>
      <c r="G8003" s="4">
        <v>86</v>
      </c>
      <c r="H8003" s="4">
        <f t="shared" si="376"/>
        <v>24.874902132625468</v>
      </c>
      <c r="M8003" s="6">
        <v>0.54500000000000004</v>
      </c>
      <c r="N8003" s="8">
        <f t="shared" si="377"/>
        <v>-8.027586438603905E-2</v>
      </c>
    </row>
    <row r="8004" spans="1:14" x14ac:dyDescent="0.35">
      <c r="A8004" s="4">
        <v>7</v>
      </c>
      <c r="B8004" s="4">
        <f t="shared" si="375"/>
        <v>5.1167071081998236E-2</v>
      </c>
      <c r="G8004" s="4">
        <v>67</v>
      </c>
      <c r="H8004" s="4">
        <f t="shared" si="376"/>
        <v>11.762250792563604</v>
      </c>
      <c r="M8004" s="6">
        <v>0.52200000000000002</v>
      </c>
      <c r="N8004" s="8">
        <f t="shared" si="377"/>
        <v>-0.20439590008890546</v>
      </c>
    </row>
    <row r="8005" spans="1:14" x14ac:dyDescent="0.35">
      <c r="A8005" s="4">
        <v>7</v>
      </c>
      <c r="B8005" s="4">
        <f t="shared" si="375"/>
        <v>5.1167071081998236E-2</v>
      </c>
      <c r="G8005" s="4">
        <v>67</v>
      </c>
      <c r="H8005" s="4">
        <f t="shared" si="376"/>
        <v>11.762250792563604</v>
      </c>
      <c r="M8005" s="6">
        <v>0.52200000000000002</v>
      </c>
      <c r="N8005" s="8">
        <f t="shared" si="377"/>
        <v>-0.20439590008890546</v>
      </c>
    </row>
    <row r="8006" spans="1:14" x14ac:dyDescent="0.35">
      <c r="A8006" s="4">
        <v>2</v>
      </c>
      <c r="B8006" s="4">
        <f t="shared" si="375"/>
        <v>-0.15518246266652197</v>
      </c>
      <c r="G8006" s="4">
        <v>88</v>
      </c>
      <c r="H8006" s="4">
        <f t="shared" si="376"/>
        <v>26.651032780328375</v>
      </c>
      <c r="M8006" s="6">
        <v>0.82799999999999996</v>
      </c>
      <c r="N8006" s="8">
        <f t="shared" si="377"/>
        <v>3.4341478860039887</v>
      </c>
    </row>
    <row r="8007" spans="1:14" x14ac:dyDescent="0.35">
      <c r="A8007" s="4">
        <v>5</v>
      </c>
      <c r="B8007" s="4">
        <f t="shared" si="375"/>
        <v>4.7396761401866345E-7</v>
      </c>
      <c r="G8007" s="4">
        <v>0</v>
      </c>
      <c r="H8007" s="4">
        <f t="shared" si="376"/>
        <v>0</v>
      </c>
      <c r="M8007" s="6">
        <v>0.59699999999999998</v>
      </c>
      <c r="N8007" s="8">
        <f t="shared" si="377"/>
        <v>-4.201563715793461E-4</v>
      </c>
    </row>
    <row r="8008" spans="1:14" x14ac:dyDescent="0.35">
      <c r="A8008" s="4">
        <v>5</v>
      </c>
      <c r="B8008" s="4">
        <f t="shared" si="375"/>
        <v>4.7396761401866345E-7</v>
      </c>
      <c r="G8008" s="4">
        <v>83</v>
      </c>
      <c r="H8008" s="4">
        <f t="shared" si="376"/>
        <v>22.361467647042904</v>
      </c>
      <c r="M8008" s="6">
        <v>0.58299999999999996</v>
      </c>
      <c r="N8008" s="8">
        <f t="shared" si="377"/>
        <v>-4.9891992029003516E-3</v>
      </c>
    </row>
    <row r="8009" spans="1:14" x14ac:dyDescent="0.35">
      <c r="A8009" s="4">
        <v>5</v>
      </c>
      <c r="B8009" s="4">
        <f t="shared" si="375"/>
        <v>4.7396761401866345E-7</v>
      </c>
      <c r="G8009" s="4">
        <v>72</v>
      </c>
      <c r="H8009" s="4">
        <f t="shared" si="376"/>
        <v>14.596996917249726</v>
      </c>
      <c r="M8009" s="6">
        <v>0.58599999999999997</v>
      </c>
      <c r="N8009" s="8">
        <f t="shared" si="377"/>
        <v>-3.3958337552593538E-3</v>
      </c>
    </row>
    <row r="8010" spans="1:14" x14ac:dyDescent="0.35">
      <c r="A8010" s="4">
        <v>6</v>
      </c>
      <c r="B8010" s="4">
        <f t="shared" si="375"/>
        <v>6.8073778701327808E-3</v>
      </c>
      <c r="G8010" s="4">
        <v>46</v>
      </c>
      <c r="H8010" s="4">
        <f t="shared" si="376"/>
        <v>3.8066199736835009</v>
      </c>
      <c r="M8010" s="6">
        <v>0.75900000000000001</v>
      </c>
      <c r="N8010" s="8">
        <f t="shared" si="377"/>
        <v>1.1109226254123667</v>
      </c>
    </row>
    <row r="8011" spans="1:14" x14ac:dyDescent="0.35">
      <c r="A8011" s="4">
        <v>3</v>
      </c>
      <c r="B8011" s="4">
        <f t="shared" si="375"/>
        <v>-4.4986550222447359E-2</v>
      </c>
      <c r="G8011" s="4">
        <v>40</v>
      </c>
      <c r="H8011" s="4">
        <f t="shared" si="376"/>
        <v>2.5029144233967302</v>
      </c>
      <c r="M8011" s="6">
        <v>0.67700000000000005</v>
      </c>
      <c r="N8011" s="8">
        <f t="shared" si="377"/>
        <v>0.10618555281088778</v>
      </c>
    </row>
    <row r="8012" spans="1:14" x14ac:dyDescent="0.35">
      <c r="A8012" s="4">
        <v>10</v>
      </c>
      <c r="B8012" s="4">
        <f t="shared" si="375"/>
        <v>0.76964184735633479</v>
      </c>
      <c r="G8012" s="4">
        <v>0</v>
      </c>
      <c r="H8012" s="4">
        <f t="shared" si="376"/>
        <v>0</v>
      </c>
      <c r="M8012" s="6">
        <v>0.70699999999999996</v>
      </c>
      <c r="N8012" s="8">
        <f t="shared" si="377"/>
        <v>0.31332626990721746</v>
      </c>
    </row>
    <row r="8013" spans="1:14" x14ac:dyDescent="0.35">
      <c r="A8013" s="4">
        <v>7</v>
      </c>
      <c r="B8013" s="4">
        <f t="shared" si="375"/>
        <v>5.1167071081998236E-2</v>
      </c>
      <c r="G8013" s="4">
        <v>52</v>
      </c>
      <c r="H8013" s="4">
        <f t="shared" si="376"/>
        <v>5.498902988202615</v>
      </c>
      <c r="M8013" s="6">
        <v>0.86399999999999999</v>
      </c>
      <c r="N8013" s="8">
        <f t="shared" si="377"/>
        <v>5.41014207651404</v>
      </c>
    </row>
    <row r="8014" spans="1:14" x14ac:dyDescent="0.35">
      <c r="A8014" s="4">
        <v>1</v>
      </c>
      <c r="B8014" s="4">
        <f t="shared" si="375"/>
        <v>-0.3718571701143138</v>
      </c>
      <c r="G8014" s="4">
        <v>45</v>
      </c>
      <c r="H8014" s="4">
        <f t="shared" si="376"/>
        <v>3.5637199505004213</v>
      </c>
      <c r="M8014" s="6">
        <v>0.71499999999999997</v>
      </c>
      <c r="N8014" s="8">
        <f t="shared" si="377"/>
        <v>0.39552061718997772</v>
      </c>
    </row>
    <row r="8015" spans="1:14" x14ac:dyDescent="0.35">
      <c r="A8015" s="4">
        <v>7</v>
      </c>
      <c r="B8015" s="4">
        <f t="shared" si="375"/>
        <v>5.1167071081998236E-2</v>
      </c>
      <c r="G8015" s="4">
        <v>52</v>
      </c>
      <c r="H8015" s="4">
        <f t="shared" si="376"/>
        <v>5.498902988202615</v>
      </c>
      <c r="M8015" s="6">
        <v>0.69799999999999995</v>
      </c>
      <c r="N8015" s="8">
        <f t="shared" si="377"/>
        <v>0.23545990290375021</v>
      </c>
    </row>
    <row r="8016" spans="1:14" x14ac:dyDescent="0.35">
      <c r="A8016" s="4">
        <v>1</v>
      </c>
      <c r="B8016" s="4">
        <f t="shared" si="375"/>
        <v>-0.3718571701143138</v>
      </c>
      <c r="G8016" s="4">
        <v>80</v>
      </c>
      <c r="H8016" s="4">
        <f t="shared" si="376"/>
        <v>20.023315387173842</v>
      </c>
      <c r="M8016" s="6">
        <v>0.53100000000000003</v>
      </c>
      <c r="N8016" s="8">
        <f t="shared" si="377"/>
        <v>-0.14666167339012989</v>
      </c>
    </row>
    <row r="8017" spans="1:14" x14ac:dyDescent="0.35">
      <c r="A8017" s="4">
        <v>4</v>
      </c>
      <c r="B8017" s="4">
        <f t="shared" si="375"/>
        <v>-5.2615367038240336E-3</v>
      </c>
      <c r="G8017" s="4">
        <v>70</v>
      </c>
      <c r="H8017" s="4">
        <f t="shared" si="376"/>
        <v>13.414056987891843</v>
      </c>
      <c r="M8017" s="6">
        <v>0.32400000000000001</v>
      </c>
      <c r="N8017" s="8">
        <f t="shared" si="377"/>
        <v>-7.3743051158522581</v>
      </c>
    </row>
    <row r="8018" spans="1:14" x14ac:dyDescent="0.35">
      <c r="A8018" s="4">
        <v>8</v>
      </c>
      <c r="B8018" s="4">
        <f t="shared" si="375"/>
        <v>0.16908744968147643</v>
      </c>
      <c r="G8018" s="4">
        <v>0</v>
      </c>
      <c r="H8018" s="4">
        <f t="shared" si="376"/>
        <v>0</v>
      </c>
      <c r="M8018" s="6">
        <v>0.42299999999999999</v>
      </c>
      <c r="N8018" s="8">
        <f t="shared" si="377"/>
        <v>-2.0375011464551127</v>
      </c>
    </row>
    <row r="8019" spans="1:14" x14ac:dyDescent="0.35">
      <c r="A8019" s="4">
        <v>3</v>
      </c>
      <c r="B8019" s="4">
        <f t="shared" si="375"/>
        <v>-4.4986550222447359E-2</v>
      </c>
      <c r="G8019" s="4">
        <v>7</v>
      </c>
      <c r="H8019" s="4">
        <f t="shared" si="376"/>
        <v>1.3414056987891851E-2</v>
      </c>
      <c r="M8019" s="6">
        <v>0.79400000000000004</v>
      </c>
      <c r="N8019" s="8">
        <f t="shared" si="377"/>
        <v>2.0757287532381561</v>
      </c>
    </row>
    <row r="8020" spans="1:14" x14ac:dyDescent="0.35">
      <c r="A8020" s="4">
        <v>4</v>
      </c>
      <c r="B8020" s="4">
        <f t="shared" si="375"/>
        <v>-5.2615367038240336E-3</v>
      </c>
      <c r="G8020" s="4">
        <v>0</v>
      </c>
      <c r="H8020" s="4">
        <f t="shared" si="376"/>
        <v>0</v>
      </c>
      <c r="M8020" s="6">
        <v>0.79700000000000004</v>
      </c>
      <c r="N8020" s="8">
        <f t="shared" si="377"/>
        <v>2.1777543041533085</v>
      </c>
    </row>
    <row r="8021" spans="1:14" x14ac:dyDescent="0.35">
      <c r="A8021" s="4">
        <v>3</v>
      </c>
      <c r="B8021" s="4">
        <f t="shared" si="375"/>
        <v>-4.4986550222447359E-2</v>
      </c>
      <c r="G8021" s="4">
        <v>32</v>
      </c>
      <c r="H8021" s="4">
        <f t="shared" si="376"/>
        <v>1.2814921847791259</v>
      </c>
      <c r="M8021" s="6">
        <v>0.74299999999999999</v>
      </c>
      <c r="N8021" s="8">
        <f t="shared" si="377"/>
        <v>0.79401847442984885</v>
      </c>
    </row>
    <row r="8022" spans="1:14" x14ac:dyDescent="0.35">
      <c r="A8022" s="4">
        <v>12</v>
      </c>
      <c r="B8022" s="4">
        <f t="shared" si="375"/>
        <v>2.0965337395208357</v>
      </c>
      <c r="G8022" s="4">
        <v>0</v>
      </c>
      <c r="H8022" s="4">
        <f t="shared" si="376"/>
        <v>0</v>
      </c>
      <c r="M8022" s="6">
        <v>0.28699999999999998</v>
      </c>
      <c r="N8022" s="8">
        <f t="shared" si="377"/>
        <v>-10.649290666955737</v>
      </c>
    </row>
    <row r="8023" spans="1:14" x14ac:dyDescent="0.35">
      <c r="A8023" s="4">
        <v>6</v>
      </c>
      <c r="B8023" s="4">
        <f t="shared" si="375"/>
        <v>6.8073778701327808E-3</v>
      </c>
      <c r="G8023" s="4">
        <v>28</v>
      </c>
      <c r="H8023" s="4">
        <f t="shared" si="376"/>
        <v>0.85849964722507843</v>
      </c>
      <c r="M8023" s="6">
        <v>0.57499999999999996</v>
      </c>
      <c r="N8023" s="8">
        <f t="shared" si="377"/>
        <v>-1.1500021718208383E-2</v>
      </c>
    </row>
    <row r="8024" spans="1:14" x14ac:dyDescent="0.35">
      <c r="A8024" s="4">
        <v>1</v>
      </c>
      <c r="B8024" s="4">
        <f t="shared" si="375"/>
        <v>-0.3718571701143138</v>
      </c>
      <c r="G8024" s="4">
        <v>64</v>
      </c>
      <c r="H8024" s="4">
        <f t="shared" si="376"/>
        <v>10.251937478233007</v>
      </c>
      <c r="M8024" s="6">
        <v>0.36799999999999999</v>
      </c>
      <c r="N8024" s="8">
        <f t="shared" si="377"/>
        <v>-4.4497639899289014</v>
      </c>
    </row>
    <row r="8025" spans="1:14" x14ac:dyDescent="0.35">
      <c r="A8025" s="4">
        <v>6</v>
      </c>
      <c r="B8025" s="4">
        <f t="shared" si="375"/>
        <v>6.8073778701327808E-3</v>
      </c>
      <c r="G8025" s="4">
        <v>72</v>
      </c>
      <c r="H8025" s="4">
        <f t="shared" si="376"/>
        <v>14.596996917249726</v>
      </c>
      <c r="M8025" s="6">
        <v>0.497</v>
      </c>
      <c r="N8025" s="8">
        <f t="shared" si="377"/>
        <v>-0.4397448728602803</v>
      </c>
    </row>
    <row r="8026" spans="1:14" x14ac:dyDescent="0.35">
      <c r="A8026" s="4">
        <v>6</v>
      </c>
      <c r="B8026" s="4">
        <f t="shared" si="375"/>
        <v>6.8073778701327808E-3</v>
      </c>
      <c r="G8026" s="4">
        <v>77</v>
      </c>
      <c r="H8026" s="4">
        <f t="shared" si="376"/>
        <v>17.854109850884047</v>
      </c>
      <c r="M8026" s="6">
        <v>0.40600000000000003</v>
      </c>
      <c r="N8026" s="8">
        <f t="shared" si="377"/>
        <v>-2.6526568074351382</v>
      </c>
    </row>
    <row r="8027" spans="1:14" x14ac:dyDescent="0.35">
      <c r="A8027" s="4">
        <v>6</v>
      </c>
      <c r="B8027" s="4">
        <f t="shared" si="375"/>
        <v>6.8073778701327808E-3</v>
      </c>
      <c r="G8027" s="4">
        <v>0</v>
      </c>
      <c r="H8027" s="4">
        <f t="shared" si="376"/>
        <v>0</v>
      </c>
      <c r="M8027" s="6">
        <v>0.46100000000000002</v>
      </c>
      <c r="N8027" s="8">
        <f t="shared" si="377"/>
        <v>-1.021877075778473</v>
      </c>
    </row>
    <row r="8028" spans="1:14" x14ac:dyDescent="0.35">
      <c r="A8028" s="4">
        <v>3</v>
      </c>
      <c r="B8028" s="4">
        <f t="shared" si="375"/>
        <v>-4.4986550222447359E-2</v>
      </c>
      <c r="G8028" s="4">
        <v>76</v>
      </c>
      <c r="H8028" s="4">
        <f t="shared" si="376"/>
        <v>17.167490030078167</v>
      </c>
      <c r="M8028" s="6">
        <v>0.66700000000000004</v>
      </c>
      <c r="N8028" s="8">
        <f t="shared" si="377"/>
        <v>6.6422149911312289E-2</v>
      </c>
    </row>
    <row r="8029" spans="1:14" x14ac:dyDescent="0.35">
      <c r="A8029" s="4">
        <v>3</v>
      </c>
      <c r="B8029" s="4">
        <f t="shared" si="375"/>
        <v>-4.4986550222447359E-2</v>
      </c>
      <c r="G8029" s="4">
        <v>40</v>
      </c>
      <c r="H8029" s="4">
        <f t="shared" si="376"/>
        <v>2.5029144233967302</v>
      </c>
      <c r="M8029" s="6">
        <v>0.34699999999999998</v>
      </c>
      <c r="N8029" s="8">
        <f t="shared" si="377"/>
        <v>-5.7234435575235212</v>
      </c>
    </row>
    <row r="8030" spans="1:14" x14ac:dyDescent="0.35">
      <c r="A8030" s="4">
        <v>7</v>
      </c>
      <c r="B8030" s="4">
        <f t="shared" si="375"/>
        <v>5.1167071081998236E-2</v>
      </c>
      <c r="G8030" s="4">
        <v>20</v>
      </c>
      <c r="H8030" s="4">
        <f t="shared" si="376"/>
        <v>0.31286430292459128</v>
      </c>
      <c r="M8030" s="6">
        <v>0.47</v>
      </c>
      <c r="N8030" s="8">
        <f t="shared" si="377"/>
        <v>-0.84535810337497608</v>
      </c>
    </row>
    <row r="8031" spans="1:14" x14ac:dyDescent="0.35">
      <c r="A8031" s="4">
        <v>10</v>
      </c>
      <c r="B8031" s="4">
        <f t="shared" si="375"/>
        <v>0.76964184735633479</v>
      </c>
      <c r="G8031" s="4">
        <v>77</v>
      </c>
      <c r="H8031" s="4">
        <f t="shared" si="376"/>
        <v>17.854109850884047</v>
      </c>
      <c r="M8031" s="6">
        <v>0.55000000000000004</v>
      </c>
      <c r="N8031" s="8">
        <f t="shared" si="377"/>
        <v>-6.2620136932312914E-2</v>
      </c>
    </row>
    <row r="8032" spans="1:14" x14ac:dyDescent="0.35">
      <c r="A8032" s="4">
        <v>2</v>
      </c>
      <c r="B8032" s="4">
        <f t="shared" si="375"/>
        <v>-0.15518246266652197</v>
      </c>
      <c r="G8032" s="4">
        <v>69</v>
      </c>
      <c r="H8032" s="4">
        <f t="shared" si="376"/>
        <v>12.847342411181817</v>
      </c>
      <c r="M8032" s="6">
        <v>0.625</v>
      </c>
      <c r="N8032" s="8">
        <f t="shared" si="377"/>
        <v>1.6038606977680811E-3</v>
      </c>
    </row>
    <row r="8033" spans="1:14" x14ac:dyDescent="0.35">
      <c r="A8033" s="4">
        <v>4</v>
      </c>
      <c r="B8033" s="4">
        <f t="shared" si="375"/>
        <v>-5.2615367038240336E-3</v>
      </c>
      <c r="G8033" s="4">
        <v>61</v>
      </c>
      <c r="H8033" s="4">
        <f t="shared" si="376"/>
        <v>8.8767815427658281</v>
      </c>
      <c r="M8033" s="6">
        <v>0.64300000000000002</v>
      </c>
      <c r="N8033" s="8">
        <f t="shared" si="377"/>
        <v>1.3902406528412025E-2</v>
      </c>
    </row>
    <row r="8034" spans="1:14" x14ac:dyDescent="0.35">
      <c r="A8034" s="4">
        <v>7</v>
      </c>
      <c r="B8034" s="4">
        <f t="shared" si="375"/>
        <v>5.1167071081998236E-2</v>
      </c>
      <c r="G8034" s="4">
        <v>64</v>
      </c>
      <c r="H8034" s="4">
        <f t="shared" si="376"/>
        <v>10.251937478233007</v>
      </c>
      <c r="M8034" s="6">
        <v>0.64600000000000002</v>
      </c>
      <c r="N8034" s="8">
        <f t="shared" si="377"/>
        <v>1.7783515192495259E-2</v>
      </c>
    </row>
    <row r="8035" spans="1:14" x14ac:dyDescent="0.35">
      <c r="A8035" s="4">
        <v>1</v>
      </c>
      <c r="B8035" s="4">
        <f t="shared" si="375"/>
        <v>-0.3718571701143138</v>
      </c>
      <c r="G8035" s="4">
        <v>66</v>
      </c>
      <c r="H8035" s="4">
        <f t="shared" si="376"/>
        <v>11.243404454201036</v>
      </c>
      <c r="M8035" s="6">
        <v>0.434</v>
      </c>
      <c r="N8035" s="8">
        <f t="shared" si="377"/>
        <v>-1.6951071559373583</v>
      </c>
    </row>
    <row r="8036" spans="1:14" x14ac:dyDescent="0.35">
      <c r="A8036" s="4">
        <v>5</v>
      </c>
      <c r="B8036" s="4">
        <f t="shared" si="375"/>
        <v>4.7396761401866345E-7</v>
      </c>
      <c r="G8036" s="4">
        <v>0</v>
      </c>
      <c r="H8036" s="4">
        <f t="shared" si="376"/>
        <v>0</v>
      </c>
      <c r="M8036" s="6">
        <v>0.54600000000000004</v>
      </c>
      <c r="N8036" s="8">
        <f t="shared" si="377"/>
        <v>-7.6509166356262343E-2</v>
      </c>
    </row>
    <row r="8037" spans="1:14" x14ac:dyDescent="0.35">
      <c r="A8037" s="4">
        <v>2</v>
      </c>
      <c r="B8037" s="4">
        <f t="shared" si="375"/>
        <v>-0.15518246266652197</v>
      </c>
      <c r="G8037" s="4">
        <v>2</v>
      </c>
      <c r="H8037" s="4">
        <f t="shared" si="376"/>
        <v>3.1286430292459127E-4</v>
      </c>
      <c r="M8037" s="6">
        <v>0.54300000000000004</v>
      </c>
      <c r="N8037" s="8">
        <f t="shared" si="377"/>
        <v>-8.8176121130856211E-2</v>
      </c>
    </row>
    <row r="8038" spans="1:14" x14ac:dyDescent="0.35">
      <c r="A8038" s="4">
        <v>5</v>
      </c>
      <c r="B8038" s="4">
        <f t="shared" si="375"/>
        <v>4.7396761401866345E-7</v>
      </c>
      <c r="G8038" s="4">
        <v>0</v>
      </c>
      <c r="H8038" s="4">
        <f t="shared" si="376"/>
        <v>0</v>
      </c>
      <c r="M8038" s="6">
        <v>0.57599999999999996</v>
      </c>
      <c r="N8038" s="8">
        <f t="shared" si="377"/>
        <v>-1.0483696049594831E-2</v>
      </c>
    </row>
    <row r="8039" spans="1:14" x14ac:dyDescent="0.35">
      <c r="A8039" s="4">
        <v>6</v>
      </c>
      <c r="B8039" s="4">
        <f t="shared" si="375"/>
        <v>6.8073778701327808E-3</v>
      </c>
      <c r="G8039" s="4">
        <v>0</v>
      </c>
      <c r="H8039" s="4">
        <f t="shared" si="376"/>
        <v>0</v>
      </c>
      <c r="M8039" s="6">
        <v>0.82599999999999996</v>
      </c>
      <c r="N8039" s="8">
        <f t="shared" si="377"/>
        <v>3.3413693767079882</v>
      </c>
    </row>
    <row r="8040" spans="1:14" x14ac:dyDescent="0.35">
      <c r="A8040" s="4">
        <v>1</v>
      </c>
      <c r="B8040" s="4">
        <f t="shared" si="375"/>
        <v>-0.3718571701143138</v>
      </c>
      <c r="G8040" s="4">
        <v>77</v>
      </c>
      <c r="H8040" s="4">
        <f t="shared" si="376"/>
        <v>17.854109850884047</v>
      </c>
      <c r="M8040" s="6">
        <v>0.66800000000000004</v>
      </c>
      <c r="N8040" s="8">
        <f t="shared" si="377"/>
        <v>6.9852699215132458E-2</v>
      </c>
    </row>
    <row r="8041" spans="1:14" x14ac:dyDescent="0.35">
      <c r="A8041" s="4">
        <v>8</v>
      </c>
      <c r="B8041" s="4">
        <f t="shared" si="375"/>
        <v>0.16908744968147643</v>
      </c>
      <c r="G8041" s="4">
        <v>61</v>
      </c>
      <c r="H8041" s="4">
        <f t="shared" si="376"/>
        <v>8.8767815427658281</v>
      </c>
      <c r="M8041" s="6">
        <v>0.49399999999999999</v>
      </c>
      <c r="N8041" s="8">
        <f t="shared" si="377"/>
        <v>-0.47639751335191949</v>
      </c>
    </row>
    <row r="8042" spans="1:14" x14ac:dyDescent="0.35">
      <c r="A8042" s="4">
        <v>6</v>
      </c>
      <c r="B8042" s="4">
        <f t="shared" si="375"/>
        <v>6.8073778701327808E-3</v>
      </c>
      <c r="G8042" s="4">
        <v>74</v>
      </c>
      <c r="H8042" s="4">
        <f t="shared" si="376"/>
        <v>15.847515536039316</v>
      </c>
      <c r="M8042" s="6">
        <v>0.54900000000000004</v>
      </c>
      <c r="N8042" s="8">
        <f t="shared" si="377"/>
        <v>-6.5919596134517061E-2</v>
      </c>
    </row>
    <row r="8043" spans="1:14" x14ac:dyDescent="0.35">
      <c r="A8043" s="4">
        <v>2</v>
      </c>
      <c r="B8043" s="4">
        <f t="shared" si="375"/>
        <v>-0.15518246266652197</v>
      </c>
      <c r="G8043" s="4">
        <v>65</v>
      </c>
      <c r="H8043" s="4">
        <f t="shared" si="376"/>
        <v>10.740044898833231</v>
      </c>
      <c r="M8043" s="6">
        <v>0.46700000000000003</v>
      </c>
      <c r="N8043" s="8">
        <f t="shared" si="377"/>
        <v>-0.90172852611340948</v>
      </c>
    </row>
    <row r="8044" spans="1:14" x14ac:dyDescent="0.35">
      <c r="A8044" s="4">
        <v>3</v>
      </c>
      <c r="B8044" s="4">
        <f t="shared" si="375"/>
        <v>-4.4986550222447359E-2</v>
      </c>
      <c r="G8044" s="4">
        <v>49</v>
      </c>
      <c r="H8044" s="4">
        <f t="shared" si="376"/>
        <v>4.6010215468469022</v>
      </c>
      <c r="M8044" s="6">
        <v>0.45</v>
      </c>
      <c r="N8044" s="8">
        <f t="shared" si="377"/>
        <v>-1.2690070034782408</v>
      </c>
    </row>
    <row r="8045" spans="1:14" x14ac:dyDescent="0.35">
      <c r="A8045" s="4">
        <v>1</v>
      </c>
      <c r="B8045" s="4">
        <f t="shared" si="375"/>
        <v>-0.3718571701143138</v>
      </c>
      <c r="G8045" s="4">
        <v>2</v>
      </c>
      <c r="H8045" s="4">
        <f t="shared" si="376"/>
        <v>3.1286430292459127E-4</v>
      </c>
      <c r="M8045" s="6">
        <v>0.45600000000000002</v>
      </c>
      <c r="N8045" s="8">
        <f t="shared" si="377"/>
        <v>-1.1297938354678785</v>
      </c>
    </row>
    <row r="8046" spans="1:14" x14ac:dyDescent="0.35">
      <c r="A8046" s="4">
        <v>2</v>
      </c>
      <c r="B8046" s="4">
        <f t="shared" si="375"/>
        <v>-0.15518246266652197</v>
      </c>
      <c r="G8046" s="4">
        <v>81</v>
      </c>
      <c r="H8046" s="4">
        <f t="shared" si="376"/>
        <v>20.783614751318456</v>
      </c>
      <c r="M8046" s="6">
        <v>0.57299999999999995</v>
      </c>
      <c r="N8046" s="8">
        <f t="shared" si="377"/>
        <v>-1.3725552468630475E-2</v>
      </c>
    </row>
    <row r="8047" spans="1:14" x14ac:dyDescent="0.35">
      <c r="A8047" s="4">
        <v>6</v>
      </c>
      <c r="B8047" s="4">
        <f t="shared" si="375"/>
        <v>6.8073778701327808E-3</v>
      </c>
      <c r="G8047" s="4">
        <v>72</v>
      </c>
      <c r="H8047" s="4">
        <f t="shared" si="376"/>
        <v>14.596996917249726</v>
      </c>
      <c r="M8047" s="6">
        <v>0.67900000000000005</v>
      </c>
      <c r="N8047" s="8">
        <f t="shared" si="377"/>
        <v>0.11567873353129164</v>
      </c>
    </row>
    <row r="8048" spans="1:14" x14ac:dyDescent="0.35">
      <c r="A8048" s="4">
        <v>4</v>
      </c>
      <c r="B8048" s="4">
        <f t="shared" si="375"/>
        <v>-5.2615367038240336E-3</v>
      </c>
      <c r="G8048" s="4">
        <v>80</v>
      </c>
      <c r="H8048" s="4">
        <f t="shared" si="376"/>
        <v>20.023315387173842</v>
      </c>
      <c r="M8048" s="6">
        <v>0.434</v>
      </c>
      <c r="N8048" s="8">
        <f t="shared" si="377"/>
        <v>-1.6951071559373583</v>
      </c>
    </row>
    <row r="8049" spans="1:14" x14ac:dyDescent="0.35">
      <c r="A8049" s="4">
        <v>1</v>
      </c>
      <c r="B8049" s="4">
        <f t="shared" si="375"/>
        <v>-0.3718571701143138</v>
      </c>
      <c r="G8049" s="4">
        <v>75</v>
      </c>
      <c r="H8049" s="4">
        <f t="shared" si="376"/>
        <v>16.498703474538985</v>
      </c>
      <c r="M8049" s="6">
        <v>0.45600000000000002</v>
      </c>
      <c r="N8049" s="8">
        <f t="shared" si="377"/>
        <v>-1.1297938354678785</v>
      </c>
    </row>
    <row r="8050" spans="1:14" x14ac:dyDescent="0.35">
      <c r="A8050" s="4">
        <v>5</v>
      </c>
      <c r="B8050" s="4">
        <f t="shared" si="375"/>
        <v>4.7396761401866345E-7</v>
      </c>
      <c r="G8050" s="4">
        <v>81</v>
      </c>
      <c r="H8050" s="4">
        <f t="shared" si="376"/>
        <v>20.783614751318456</v>
      </c>
      <c r="M8050" s="6">
        <v>0.754</v>
      </c>
      <c r="N8050" s="8">
        <f t="shared" si="377"/>
        <v>1.0042309320721532</v>
      </c>
    </row>
    <row r="8051" spans="1:14" x14ac:dyDescent="0.35">
      <c r="A8051" s="4">
        <v>9</v>
      </c>
      <c r="B8051" s="4">
        <f t="shared" si="375"/>
        <v>0.39657640974683322</v>
      </c>
      <c r="G8051" s="4">
        <v>62</v>
      </c>
      <c r="H8051" s="4">
        <f t="shared" si="376"/>
        <v>9.3205404484264971</v>
      </c>
      <c r="M8051" s="6">
        <v>0.56100000000000005</v>
      </c>
      <c r="N8051" s="8">
        <f t="shared" si="377"/>
        <v>-3.3291273143609565E-2</v>
      </c>
    </row>
    <row r="8052" spans="1:14" x14ac:dyDescent="0.35">
      <c r="A8052" s="4">
        <v>5</v>
      </c>
      <c r="B8052" s="4">
        <f t="shared" si="375"/>
        <v>4.7396761401866345E-7</v>
      </c>
      <c r="G8052" s="4">
        <v>57</v>
      </c>
      <c r="H8052" s="4">
        <f t="shared" si="376"/>
        <v>7.2425348564392262</v>
      </c>
      <c r="M8052" s="6">
        <v>0.39400000000000002</v>
      </c>
      <c r="N8052" s="8">
        <f t="shared" si="377"/>
        <v>-3.1542440921733665</v>
      </c>
    </row>
    <row r="8053" spans="1:14" x14ac:dyDescent="0.35">
      <c r="A8053" s="4">
        <v>1</v>
      </c>
      <c r="B8053" s="4">
        <f t="shared" si="375"/>
        <v>-0.3718571701143138</v>
      </c>
      <c r="G8053" s="4">
        <v>0</v>
      </c>
      <c r="H8053" s="4">
        <f t="shared" si="376"/>
        <v>0</v>
      </c>
      <c r="M8053" s="6">
        <v>0.61099999999999999</v>
      </c>
      <c r="N8053" s="8">
        <f t="shared" si="377"/>
        <v>9.3650376932530659E-6</v>
      </c>
    </row>
    <row r="8054" spans="1:14" x14ac:dyDescent="0.35">
      <c r="A8054" s="4">
        <v>1</v>
      </c>
      <c r="B8054" s="4">
        <f t="shared" si="375"/>
        <v>-0.3718571701143138</v>
      </c>
      <c r="G8054" s="4">
        <v>27</v>
      </c>
      <c r="H8054" s="4">
        <f t="shared" si="376"/>
        <v>0.76976350930809112</v>
      </c>
      <c r="M8054" s="6">
        <v>0.54600000000000004</v>
      </c>
      <c r="N8054" s="8">
        <f t="shared" si="377"/>
        <v>-7.6509166356262343E-2</v>
      </c>
    </row>
    <row r="8055" spans="1:14" x14ac:dyDescent="0.35">
      <c r="A8055" s="4">
        <v>9</v>
      </c>
      <c r="B8055" s="4">
        <f t="shared" si="375"/>
        <v>0.39657640974683322</v>
      </c>
      <c r="G8055" s="4">
        <v>25</v>
      </c>
      <c r="H8055" s="4">
        <f t="shared" si="376"/>
        <v>0.61106309164959216</v>
      </c>
      <c r="M8055" s="6">
        <v>0.28100000000000003</v>
      </c>
      <c r="N8055" s="8">
        <f t="shared" si="377"/>
        <v>-11.257822708512458</v>
      </c>
    </row>
    <row r="8056" spans="1:14" x14ac:dyDescent="0.35">
      <c r="A8056" s="4">
        <v>1</v>
      </c>
      <c r="B8056" s="4">
        <f t="shared" si="375"/>
        <v>-0.3718571701143138</v>
      </c>
      <c r="G8056" s="4">
        <v>70</v>
      </c>
      <c r="H8056" s="4">
        <f t="shared" si="376"/>
        <v>13.414056987891843</v>
      </c>
      <c r="M8056" s="6">
        <v>0.50900000000000001</v>
      </c>
      <c r="N8056" s="8">
        <f t="shared" si="377"/>
        <v>-0.31191129493737124</v>
      </c>
    </row>
    <row r="8057" spans="1:14" x14ac:dyDescent="0.35">
      <c r="A8057" s="4">
        <v>8</v>
      </c>
      <c r="B8057" s="4">
        <f t="shared" si="375"/>
        <v>0.16908744968147643</v>
      </c>
      <c r="G8057" s="4">
        <v>58</v>
      </c>
      <c r="H8057" s="4">
        <f t="shared" si="376"/>
        <v>7.6304474840278536</v>
      </c>
      <c r="M8057" s="6">
        <v>0.60499999999999998</v>
      </c>
      <c r="N8057" s="8">
        <f t="shared" si="377"/>
        <v>-8.065435308942245E-6</v>
      </c>
    </row>
    <row r="8058" spans="1:14" x14ac:dyDescent="0.35">
      <c r="A8058" s="4">
        <v>4</v>
      </c>
      <c r="B8058" s="4">
        <f t="shared" si="375"/>
        <v>-5.2615367038240336E-3</v>
      </c>
      <c r="G8058" s="4">
        <v>44</v>
      </c>
      <c r="H8058" s="4">
        <f t="shared" si="376"/>
        <v>3.3313790975410469</v>
      </c>
      <c r="M8058" s="6">
        <v>0.59299999999999997</v>
      </c>
      <c r="N8058" s="8">
        <f t="shared" si="377"/>
        <v>-1.0712220059962694E-3</v>
      </c>
    </row>
    <row r="8059" spans="1:14" x14ac:dyDescent="0.35">
      <c r="A8059" s="4">
        <v>2</v>
      </c>
      <c r="B8059" s="4">
        <f t="shared" si="375"/>
        <v>-0.15518246266652197</v>
      </c>
      <c r="G8059" s="4">
        <v>38</v>
      </c>
      <c r="H8059" s="4">
        <f t="shared" si="376"/>
        <v>2.1459362537597708</v>
      </c>
      <c r="M8059" s="6">
        <v>0.54900000000000004</v>
      </c>
      <c r="N8059" s="8">
        <f t="shared" si="377"/>
        <v>-6.5919596134517061E-2</v>
      </c>
    </row>
    <row r="8060" spans="1:14" x14ac:dyDescent="0.35">
      <c r="A8060" s="4">
        <v>5</v>
      </c>
      <c r="B8060" s="4">
        <f t="shared" si="375"/>
        <v>4.7396761401866345E-7</v>
      </c>
      <c r="G8060" s="4">
        <v>61</v>
      </c>
      <c r="H8060" s="4">
        <f t="shared" si="376"/>
        <v>8.8767815427658281</v>
      </c>
      <c r="M8060" s="6">
        <v>0.72699999999999998</v>
      </c>
      <c r="N8060" s="8">
        <f t="shared" si="377"/>
        <v>0.54396009075485408</v>
      </c>
    </row>
    <row r="8061" spans="1:14" x14ac:dyDescent="0.35">
      <c r="A8061" s="4">
        <v>8</v>
      </c>
      <c r="B8061" s="4">
        <f t="shared" si="375"/>
        <v>0.16908744968147643</v>
      </c>
      <c r="G8061" s="4">
        <v>30</v>
      </c>
      <c r="H8061" s="4">
        <f t="shared" si="376"/>
        <v>1.0559170223704955</v>
      </c>
      <c r="M8061" s="6">
        <v>0.628</v>
      </c>
      <c r="N8061" s="8">
        <f t="shared" si="377"/>
        <v>2.6064823688528244E-3</v>
      </c>
    </row>
    <row r="8062" spans="1:14" x14ac:dyDescent="0.35">
      <c r="A8062" s="4">
        <v>2</v>
      </c>
      <c r="B8062" s="4">
        <f t="shared" si="375"/>
        <v>-0.15518246266652197</v>
      </c>
      <c r="G8062" s="4">
        <v>31</v>
      </c>
      <c r="H8062" s="4">
        <f t="shared" si="376"/>
        <v>1.1650675560533121</v>
      </c>
      <c r="M8062" s="6">
        <v>0.59299999999999997</v>
      </c>
      <c r="N8062" s="8">
        <f t="shared" si="377"/>
        <v>-1.0712220059962694E-3</v>
      </c>
    </row>
    <row r="8063" spans="1:14" x14ac:dyDescent="0.35">
      <c r="A8063" s="4">
        <v>1</v>
      </c>
      <c r="B8063" s="4">
        <f t="shared" si="375"/>
        <v>-0.3718571701143138</v>
      </c>
      <c r="G8063" s="4">
        <v>72</v>
      </c>
      <c r="H8063" s="4">
        <f t="shared" si="376"/>
        <v>14.596996917249726</v>
      </c>
      <c r="M8063" s="6">
        <v>0.68100000000000005</v>
      </c>
      <c r="N8063" s="8">
        <f t="shared" si="377"/>
        <v>0.12572149930310239</v>
      </c>
    </row>
    <row r="8064" spans="1:14" x14ac:dyDescent="0.35">
      <c r="A8064" s="4">
        <v>8</v>
      </c>
      <c r="B8064" s="4">
        <f t="shared" si="375"/>
        <v>0.16908744968147643</v>
      </c>
      <c r="G8064" s="4">
        <v>74</v>
      </c>
      <c r="H8064" s="4">
        <f t="shared" si="376"/>
        <v>15.847515536039316</v>
      </c>
      <c r="M8064" s="6">
        <v>0.69499999999999995</v>
      </c>
      <c r="N8064" s="8">
        <f t="shared" si="377"/>
        <v>0.21270830130994703</v>
      </c>
    </row>
    <row r="8065" spans="1:14" x14ac:dyDescent="0.35">
      <c r="A8065" s="4">
        <v>7</v>
      </c>
      <c r="B8065" s="4">
        <f t="shared" si="375"/>
        <v>5.1167071081998236E-2</v>
      </c>
      <c r="G8065" s="4">
        <v>66</v>
      </c>
      <c r="H8065" s="4">
        <f t="shared" si="376"/>
        <v>11.243404454201036</v>
      </c>
      <c r="M8065" s="6">
        <v>0.25600000000000001</v>
      </c>
      <c r="N8065" s="8">
        <f t="shared" si="377"/>
        <v>-14.043012282291912</v>
      </c>
    </row>
    <row r="8066" spans="1:14" x14ac:dyDescent="0.35">
      <c r="A8066" s="4">
        <v>1</v>
      </c>
      <c r="B8066" s="4">
        <f t="shared" ref="B8066:B8129" si="378">((A8066-E$3)/E$4)^3</f>
        <v>-0.3718571701143138</v>
      </c>
      <c r="G8066" s="4">
        <v>60</v>
      </c>
      <c r="H8066" s="4">
        <f t="shared" ref="H8066:H8129" si="379">((G8066-K$3)/K$4)^3</f>
        <v>8.4473361789639636</v>
      </c>
      <c r="M8066" s="6">
        <v>0.54700000000000004</v>
      </c>
      <c r="N8066" s="8">
        <f t="shared" ref="N8066:N8129" si="380">((M8066-Q$3)/Q$4)^3</f>
        <v>-7.2862177721246577E-2</v>
      </c>
    </row>
    <row r="8067" spans="1:14" x14ac:dyDescent="0.35">
      <c r="A8067" s="4">
        <v>11</v>
      </c>
      <c r="B8067" s="4">
        <f t="shared" si="378"/>
        <v>1.3242916585882474</v>
      </c>
      <c r="G8067" s="4">
        <v>1</v>
      </c>
      <c r="H8067" s="4">
        <f t="shared" si="379"/>
        <v>3.9108037865573909E-5</v>
      </c>
      <c r="M8067" s="6">
        <v>0.41399999999999998</v>
      </c>
      <c r="N8067" s="8">
        <f t="shared" si="380"/>
        <v>-2.3496992386296824</v>
      </c>
    </row>
    <row r="8068" spans="1:14" x14ac:dyDescent="0.35">
      <c r="A8068" s="4">
        <v>11</v>
      </c>
      <c r="B8068" s="4">
        <f t="shared" si="378"/>
        <v>1.3242916585882474</v>
      </c>
      <c r="G8068" s="4">
        <v>84</v>
      </c>
      <c r="H8068" s="4">
        <f t="shared" si="379"/>
        <v>23.17949047507711</v>
      </c>
      <c r="M8068" s="6">
        <v>0.41399999999999998</v>
      </c>
      <c r="N8068" s="8">
        <f t="shared" si="380"/>
        <v>-2.3496992386296824</v>
      </c>
    </row>
    <row r="8069" spans="1:14" x14ac:dyDescent="0.35">
      <c r="A8069" s="4">
        <v>11</v>
      </c>
      <c r="B8069" s="4">
        <f t="shared" si="378"/>
        <v>1.3242916585882474</v>
      </c>
      <c r="G8069" s="4">
        <v>76</v>
      </c>
      <c r="H8069" s="4">
        <f t="shared" si="379"/>
        <v>17.167490030078167</v>
      </c>
      <c r="M8069" s="6">
        <v>0.39200000000000002</v>
      </c>
      <c r="N8069" s="8">
        <f t="shared" si="380"/>
        <v>-3.2435413825000849</v>
      </c>
    </row>
    <row r="8070" spans="1:14" x14ac:dyDescent="0.35">
      <c r="A8070" s="4">
        <v>11</v>
      </c>
      <c r="B8070" s="4">
        <f t="shared" si="378"/>
        <v>1.3242916585882474</v>
      </c>
      <c r="G8070" s="4">
        <v>76</v>
      </c>
      <c r="H8070" s="4">
        <f t="shared" si="379"/>
        <v>17.167490030078167</v>
      </c>
      <c r="M8070" s="6">
        <v>0.39200000000000002</v>
      </c>
      <c r="N8070" s="8">
        <f t="shared" si="380"/>
        <v>-3.2435413825000849</v>
      </c>
    </row>
    <row r="8071" spans="1:14" x14ac:dyDescent="0.35">
      <c r="A8071" s="4">
        <v>4</v>
      </c>
      <c r="B8071" s="4">
        <f t="shared" si="378"/>
        <v>-5.2615367038240336E-3</v>
      </c>
      <c r="G8071" s="4">
        <v>69</v>
      </c>
      <c r="H8071" s="4">
        <f t="shared" si="379"/>
        <v>12.847342411181817</v>
      </c>
      <c r="M8071" s="6">
        <v>0.51800000000000002</v>
      </c>
      <c r="N8071" s="8">
        <f t="shared" si="380"/>
        <v>-0.23429050205564136</v>
      </c>
    </row>
    <row r="8072" spans="1:14" x14ac:dyDescent="0.35">
      <c r="A8072" s="4">
        <v>4</v>
      </c>
      <c r="B8072" s="4">
        <f t="shared" si="378"/>
        <v>-5.2615367038240336E-3</v>
      </c>
      <c r="G8072" s="4">
        <v>74</v>
      </c>
      <c r="H8072" s="4">
        <f t="shared" si="379"/>
        <v>15.847515536039316</v>
      </c>
      <c r="M8072" s="6">
        <v>0.81499999999999995</v>
      </c>
      <c r="N8072" s="8">
        <f t="shared" si="380"/>
        <v>2.8608148658985391</v>
      </c>
    </row>
    <row r="8073" spans="1:14" x14ac:dyDescent="0.35">
      <c r="A8073" s="4">
        <v>10</v>
      </c>
      <c r="B8073" s="4">
        <f t="shared" si="378"/>
        <v>0.76964184735633479</v>
      </c>
      <c r="G8073" s="4">
        <v>83</v>
      </c>
      <c r="H8073" s="4">
        <f t="shared" si="379"/>
        <v>22.361467647042904</v>
      </c>
      <c r="M8073" s="6">
        <v>0.72899999999999998</v>
      </c>
      <c r="N8073" s="8">
        <f t="shared" si="380"/>
        <v>0.57183239834892741</v>
      </c>
    </row>
    <row r="8074" spans="1:14" x14ac:dyDescent="0.35">
      <c r="A8074" s="4">
        <v>10</v>
      </c>
      <c r="B8074" s="4">
        <f t="shared" si="378"/>
        <v>0.76964184735633479</v>
      </c>
      <c r="G8074" s="4">
        <v>0</v>
      </c>
      <c r="H8074" s="4">
        <f t="shared" si="379"/>
        <v>0</v>
      </c>
      <c r="M8074" s="6">
        <v>0.72899999999999998</v>
      </c>
      <c r="N8074" s="8">
        <f t="shared" si="380"/>
        <v>0.57183239834892741</v>
      </c>
    </row>
    <row r="8075" spans="1:14" x14ac:dyDescent="0.35">
      <c r="A8075" s="4">
        <v>4</v>
      </c>
      <c r="B8075" s="4">
        <f t="shared" si="378"/>
        <v>-5.2615367038240336E-3</v>
      </c>
      <c r="G8075" s="4">
        <v>79</v>
      </c>
      <c r="H8075" s="4">
        <f t="shared" si="379"/>
        <v>19.281787881204689</v>
      </c>
      <c r="M8075" s="6">
        <v>0.48099999999999998</v>
      </c>
      <c r="N8075" s="8">
        <f t="shared" si="380"/>
        <v>-0.65879989061525113</v>
      </c>
    </row>
    <row r="8076" spans="1:14" x14ac:dyDescent="0.35">
      <c r="A8076" s="4">
        <v>4</v>
      </c>
      <c r="B8076" s="4">
        <f t="shared" si="378"/>
        <v>-5.2615367038240336E-3</v>
      </c>
      <c r="G8076" s="4">
        <v>0</v>
      </c>
      <c r="H8076" s="4">
        <f t="shared" si="379"/>
        <v>0</v>
      </c>
      <c r="M8076" s="6">
        <v>0.48099999999999998</v>
      </c>
      <c r="N8076" s="8">
        <f t="shared" si="380"/>
        <v>-0.65879989061525113</v>
      </c>
    </row>
    <row r="8077" spans="1:14" x14ac:dyDescent="0.35">
      <c r="A8077" s="4">
        <v>1</v>
      </c>
      <c r="B8077" s="4">
        <f t="shared" si="378"/>
        <v>-0.3718571701143138</v>
      </c>
      <c r="G8077" s="4">
        <v>57</v>
      </c>
      <c r="H8077" s="4">
        <f t="shared" si="379"/>
        <v>7.2425348564392262</v>
      </c>
      <c r="M8077" s="6">
        <v>0.622</v>
      </c>
      <c r="N8077" s="8">
        <f t="shared" si="380"/>
        <v>8.9830652317760126E-4</v>
      </c>
    </row>
    <row r="8078" spans="1:14" x14ac:dyDescent="0.35">
      <c r="A8078" s="4">
        <v>5</v>
      </c>
      <c r="B8078" s="4">
        <f t="shared" si="378"/>
        <v>4.7396761401866345E-7</v>
      </c>
      <c r="G8078" s="4">
        <v>77</v>
      </c>
      <c r="H8078" s="4">
        <f t="shared" si="379"/>
        <v>17.854109850884047</v>
      </c>
      <c r="M8078" s="6">
        <v>0.27</v>
      </c>
      <c r="N8078" s="8">
        <f t="shared" si="380"/>
        <v>-12.432856869223782</v>
      </c>
    </row>
    <row r="8079" spans="1:14" x14ac:dyDescent="0.35">
      <c r="A8079" s="4">
        <v>1</v>
      </c>
      <c r="B8079" s="4">
        <f t="shared" si="378"/>
        <v>-0.3718571701143138</v>
      </c>
      <c r="G8079" s="4">
        <v>0</v>
      </c>
      <c r="H8079" s="4">
        <f t="shared" si="379"/>
        <v>0</v>
      </c>
      <c r="M8079" s="6">
        <v>0.61099999999999999</v>
      </c>
      <c r="N8079" s="8">
        <f t="shared" si="380"/>
        <v>9.3650376932530659E-6</v>
      </c>
    </row>
    <row r="8080" spans="1:14" x14ac:dyDescent="0.35">
      <c r="A8080" s="4">
        <v>4</v>
      </c>
      <c r="B8080" s="4">
        <f t="shared" si="378"/>
        <v>-5.2615367038240336E-3</v>
      </c>
      <c r="G8080" s="4">
        <v>77</v>
      </c>
      <c r="H8080" s="4">
        <f t="shared" si="379"/>
        <v>17.854109850884047</v>
      </c>
      <c r="M8080" s="6">
        <v>0.72299999999999998</v>
      </c>
      <c r="N8080" s="8">
        <f t="shared" si="380"/>
        <v>0.49096224586020615</v>
      </c>
    </row>
    <row r="8081" spans="1:14" x14ac:dyDescent="0.35">
      <c r="A8081" s="4">
        <v>2</v>
      </c>
      <c r="B8081" s="4">
        <f t="shared" si="378"/>
        <v>-0.15518246266652197</v>
      </c>
      <c r="G8081" s="4">
        <v>66</v>
      </c>
      <c r="H8081" s="4">
        <f t="shared" si="379"/>
        <v>11.243404454201036</v>
      </c>
      <c r="M8081" s="6">
        <v>0.68</v>
      </c>
      <c r="N8081" s="8">
        <f t="shared" si="380"/>
        <v>0.12063045172314857</v>
      </c>
    </row>
    <row r="8082" spans="1:14" x14ac:dyDescent="0.35">
      <c r="A8082" s="4">
        <v>5</v>
      </c>
      <c r="B8082" s="4">
        <f t="shared" si="378"/>
        <v>4.7396761401866345E-7</v>
      </c>
      <c r="G8082" s="4">
        <v>70</v>
      </c>
      <c r="H8082" s="4">
        <f t="shared" si="379"/>
        <v>13.414056987891843</v>
      </c>
      <c r="M8082" s="6">
        <v>0.66900000000000004</v>
      </c>
      <c r="N8082" s="8">
        <f t="shared" si="380"/>
        <v>7.3399380404107067E-2</v>
      </c>
    </row>
    <row r="8083" spans="1:14" x14ac:dyDescent="0.35">
      <c r="A8083" s="4">
        <v>6</v>
      </c>
      <c r="B8083" s="4">
        <f t="shared" si="378"/>
        <v>6.8073778701327808E-3</v>
      </c>
      <c r="G8083" s="4">
        <v>68</v>
      </c>
      <c r="H8083" s="4">
        <f t="shared" si="379"/>
        <v>12.296818562148129</v>
      </c>
      <c r="M8083" s="6">
        <v>0.435</v>
      </c>
      <c r="N8083" s="8">
        <f t="shared" si="380"/>
        <v>-1.6660364085649029</v>
      </c>
    </row>
    <row r="8084" spans="1:14" x14ac:dyDescent="0.35">
      <c r="A8084" s="4">
        <v>1</v>
      </c>
      <c r="B8084" s="4">
        <f t="shared" si="378"/>
        <v>-0.3718571701143138</v>
      </c>
      <c r="G8084" s="4">
        <v>76</v>
      </c>
      <c r="H8084" s="4">
        <f t="shared" si="379"/>
        <v>17.167490030078167</v>
      </c>
      <c r="M8084" s="6">
        <v>0.65500000000000003</v>
      </c>
      <c r="N8084" s="8">
        <f t="shared" si="380"/>
        <v>3.3610187718258848E-2</v>
      </c>
    </row>
    <row r="8085" spans="1:14" x14ac:dyDescent="0.35">
      <c r="A8085" s="4">
        <v>2</v>
      </c>
      <c r="B8085" s="4">
        <f t="shared" si="378"/>
        <v>-0.15518246266652197</v>
      </c>
      <c r="G8085" s="4">
        <v>64</v>
      </c>
      <c r="H8085" s="4">
        <f t="shared" si="379"/>
        <v>10.251937478233007</v>
      </c>
      <c r="M8085" s="6">
        <v>0.81100000000000005</v>
      </c>
      <c r="N8085" s="8">
        <f t="shared" si="380"/>
        <v>2.6982121287119067</v>
      </c>
    </row>
    <row r="8086" spans="1:14" x14ac:dyDescent="0.35">
      <c r="A8086" s="4">
        <v>11</v>
      </c>
      <c r="B8086" s="4">
        <f t="shared" si="378"/>
        <v>1.3242916585882474</v>
      </c>
      <c r="G8086" s="4">
        <v>0</v>
      </c>
      <c r="H8086" s="4">
        <f t="shared" si="379"/>
        <v>0</v>
      </c>
      <c r="M8086" s="6">
        <v>0.502</v>
      </c>
      <c r="N8086" s="8">
        <f t="shared" si="380"/>
        <v>-0.38292001433980222</v>
      </c>
    </row>
    <row r="8087" spans="1:14" x14ac:dyDescent="0.35">
      <c r="A8087" s="4">
        <v>14</v>
      </c>
      <c r="B8087" s="4">
        <f t="shared" si="378"/>
        <v>4.4378262948011065</v>
      </c>
      <c r="G8087" s="4">
        <v>12</v>
      </c>
      <c r="H8087" s="4">
        <f t="shared" si="379"/>
        <v>6.7578689431711705E-2</v>
      </c>
      <c r="M8087" s="6">
        <v>0.52200000000000002</v>
      </c>
      <c r="N8087" s="8">
        <f t="shared" si="380"/>
        <v>-0.20439590008890546</v>
      </c>
    </row>
    <row r="8088" spans="1:14" x14ac:dyDescent="0.35">
      <c r="A8088" s="4">
        <v>13</v>
      </c>
      <c r="B8088" s="4">
        <f t="shared" si="378"/>
        <v>3.1223759862323677</v>
      </c>
      <c r="G8088" s="4">
        <v>0</v>
      </c>
      <c r="H8088" s="4">
        <f t="shared" si="379"/>
        <v>0</v>
      </c>
      <c r="M8088" s="6">
        <v>0.70199999999999996</v>
      </c>
      <c r="N8088" s="8">
        <f t="shared" si="380"/>
        <v>0.2682421519417813</v>
      </c>
    </row>
    <row r="8089" spans="1:14" x14ac:dyDescent="0.35">
      <c r="A8089" s="4">
        <v>11</v>
      </c>
      <c r="B8089" s="4">
        <f t="shared" si="378"/>
        <v>1.3242916585882474</v>
      </c>
      <c r="G8089" s="4">
        <v>0</v>
      </c>
      <c r="H8089" s="4">
        <f t="shared" si="379"/>
        <v>0</v>
      </c>
      <c r="M8089" s="6">
        <v>0.39200000000000002</v>
      </c>
      <c r="N8089" s="8">
        <f t="shared" si="380"/>
        <v>-3.2435413825000849</v>
      </c>
    </row>
    <row r="8090" spans="1:14" x14ac:dyDescent="0.35">
      <c r="A8090" s="4">
        <v>5</v>
      </c>
      <c r="B8090" s="4">
        <f t="shared" si="378"/>
        <v>4.7396761401866345E-7</v>
      </c>
      <c r="G8090" s="4">
        <v>0</v>
      </c>
      <c r="H8090" s="4">
        <f t="shared" si="379"/>
        <v>0</v>
      </c>
      <c r="M8090" s="6">
        <v>0.76800000000000002</v>
      </c>
      <c r="N8090" s="8">
        <f t="shared" si="380"/>
        <v>1.3215289717408549</v>
      </c>
    </row>
    <row r="8091" spans="1:14" x14ac:dyDescent="0.35">
      <c r="A8091" s="4">
        <v>4</v>
      </c>
      <c r="B8091" s="4">
        <f t="shared" si="378"/>
        <v>-5.2615367038240336E-3</v>
      </c>
      <c r="G8091" s="4">
        <v>15</v>
      </c>
      <c r="H8091" s="4">
        <f t="shared" si="379"/>
        <v>0.13198962779631193</v>
      </c>
      <c r="M8091" s="6">
        <v>0.65300000000000002</v>
      </c>
      <c r="N8091" s="8">
        <f t="shared" si="380"/>
        <v>2.9505757461726966E-2</v>
      </c>
    </row>
    <row r="8092" spans="1:14" x14ac:dyDescent="0.35">
      <c r="A8092" s="4">
        <v>8</v>
      </c>
      <c r="B8092" s="4">
        <f t="shared" si="378"/>
        <v>0.16908744968147643</v>
      </c>
      <c r="G8092" s="4">
        <v>70</v>
      </c>
      <c r="H8092" s="4">
        <f t="shared" si="379"/>
        <v>13.414056987891843</v>
      </c>
      <c r="M8092" s="6">
        <v>0.442</v>
      </c>
      <c r="N8092" s="8">
        <f t="shared" si="380"/>
        <v>-1.4717929382593964</v>
      </c>
    </row>
    <row r="8093" spans="1:14" x14ac:dyDescent="0.35">
      <c r="A8093" s="4">
        <v>6</v>
      </c>
      <c r="B8093" s="4">
        <f t="shared" si="378"/>
        <v>6.8073778701327808E-3</v>
      </c>
      <c r="G8093" s="4">
        <v>2</v>
      </c>
      <c r="H8093" s="4">
        <f t="shared" si="379"/>
        <v>3.1286430292459127E-4</v>
      </c>
      <c r="M8093" s="6">
        <v>0.57099999999999995</v>
      </c>
      <c r="N8093" s="8">
        <f t="shared" si="380"/>
        <v>-1.6221143271613919E-2</v>
      </c>
    </row>
    <row r="8094" spans="1:14" x14ac:dyDescent="0.35">
      <c r="A8094" s="4">
        <v>10</v>
      </c>
      <c r="B8094" s="4">
        <f t="shared" si="378"/>
        <v>0.76964184735633479</v>
      </c>
      <c r="G8094" s="4">
        <v>79</v>
      </c>
      <c r="H8094" s="4">
        <f t="shared" si="379"/>
        <v>19.281787881204689</v>
      </c>
      <c r="M8094" s="6">
        <v>0.65400000000000003</v>
      </c>
      <c r="N8094" s="8">
        <f t="shared" si="380"/>
        <v>3.1513438524132152E-2</v>
      </c>
    </row>
    <row r="8095" spans="1:14" x14ac:dyDescent="0.35">
      <c r="A8095" s="4">
        <v>10</v>
      </c>
      <c r="B8095" s="4">
        <f t="shared" si="378"/>
        <v>0.76964184735633479</v>
      </c>
      <c r="G8095" s="4">
        <v>0</v>
      </c>
      <c r="H8095" s="4">
        <f t="shared" si="379"/>
        <v>0</v>
      </c>
      <c r="M8095" s="6">
        <v>0.65600000000000003</v>
      </c>
      <c r="N8095" s="8">
        <f t="shared" si="380"/>
        <v>3.579793816935227E-2</v>
      </c>
    </row>
    <row r="8096" spans="1:14" x14ac:dyDescent="0.35">
      <c r="A8096" s="4">
        <v>6</v>
      </c>
      <c r="B8096" s="4">
        <f t="shared" si="378"/>
        <v>6.8073778701327808E-3</v>
      </c>
      <c r="G8096" s="4">
        <v>38</v>
      </c>
      <c r="H8096" s="4">
        <f t="shared" si="379"/>
        <v>2.1459362537597708</v>
      </c>
      <c r="M8096" s="6">
        <v>0.53300000000000003</v>
      </c>
      <c r="N8096" s="8">
        <f t="shared" si="380"/>
        <v>-0.13551723112396996</v>
      </c>
    </row>
    <row r="8097" spans="1:14" x14ac:dyDescent="0.35">
      <c r="A8097" s="4">
        <v>6</v>
      </c>
      <c r="B8097" s="4">
        <f t="shared" si="378"/>
        <v>6.8073778701327808E-3</v>
      </c>
      <c r="G8097" s="4">
        <v>0</v>
      </c>
      <c r="H8097" s="4">
        <f t="shared" si="379"/>
        <v>0</v>
      </c>
      <c r="M8097" s="6">
        <v>0.48</v>
      </c>
      <c r="N8097" s="8">
        <f t="shared" si="380"/>
        <v>-0.67449425295546106</v>
      </c>
    </row>
    <row r="8098" spans="1:14" x14ac:dyDescent="0.35">
      <c r="A8098" s="4">
        <v>6</v>
      </c>
      <c r="B8098" s="4">
        <f t="shared" si="378"/>
        <v>6.8073778701327808E-3</v>
      </c>
      <c r="G8098" s="4">
        <v>53</v>
      </c>
      <c r="H8098" s="4">
        <f t="shared" si="379"/>
        <v>5.8222873533130457</v>
      </c>
      <c r="M8098" s="6">
        <v>0.47</v>
      </c>
      <c r="N8098" s="8">
        <f t="shared" si="380"/>
        <v>-0.84535810337497608</v>
      </c>
    </row>
    <row r="8099" spans="1:14" x14ac:dyDescent="0.35">
      <c r="A8099" s="4">
        <v>1</v>
      </c>
      <c r="B8099" s="4">
        <f t="shared" si="378"/>
        <v>-0.3718571701143138</v>
      </c>
      <c r="G8099" s="4">
        <v>22</v>
      </c>
      <c r="H8099" s="4">
        <f t="shared" si="379"/>
        <v>0.41642238719263086</v>
      </c>
      <c r="M8099" s="6">
        <v>0.68799999999999994</v>
      </c>
      <c r="N8099" s="8">
        <f t="shared" si="380"/>
        <v>0.16542243775008927</v>
      </c>
    </row>
    <row r="8100" spans="1:14" x14ac:dyDescent="0.35">
      <c r="A8100" s="4">
        <v>4</v>
      </c>
      <c r="B8100" s="4">
        <f t="shared" si="378"/>
        <v>-5.2615367038240336E-3</v>
      </c>
      <c r="G8100" s="4">
        <v>66</v>
      </c>
      <c r="H8100" s="4">
        <f t="shared" si="379"/>
        <v>11.243404454201036</v>
      </c>
      <c r="M8100" s="6">
        <v>0.376</v>
      </c>
      <c r="N8100" s="8">
        <f t="shared" si="380"/>
        <v>-4.0193259035619144</v>
      </c>
    </row>
    <row r="8101" spans="1:14" x14ac:dyDescent="0.35">
      <c r="A8101" s="4">
        <v>1</v>
      </c>
      <c r="B8101" s="4">
        <f t="shared" si="378"/>
        <v>-0.3718571701143138</v>
      </c>
      <c r="G8101" s="4">
        <v>67</v>
      </c>
      <c r="H8101" s="4">
        <f t="shared" si="379"/>
        <v>11.762250792563604</v>
      </c>
      <c r="M8101" s="6">
        <v>0.621</v>
      </c>
      <c r="N8101" s="8">
        <f t="shared" si="380"/>
        <v>7.2011554639075188E-4</v>
      </c>
    </row>
    <row r="8102" spans="1:14" x14ac:dyDescent="0.35">
      <c r="A8102" s="4">
        <v>5</v>
      </c>
      <c r="B8102" s="4">
        <f t="shared" si="378"/>
        <v>4.7396761401866345E-7</v>
      </c>
      <c r="G8102" s="4">
        <v>77</v>
      </c>
      <c r="H8102" s="4">
        <f t="shared" si="379"/>
        <v>17.854109850884047</v>
      </c>
      <c r="M8102" s="6">
        <v>0.68500000000000005</v>
      </c>
      <c r="N8102" s="8">
        <f t="shared" si="380"/>
        <v>0.14751764600879086</v>
      </c>
    </row>
    <row r="8103" spans="1:14" x14ac:dyDescent="0.35">
      <c r="A8103" s="4">
        <v>4</v>
      </c>
      <c r="B8103" s="4">
        <f t="shared" si="378"/>
        <v>-5.2615367038240336E-3</v>
      </c>
      <c r="G8103" s="4">
        <v>0</v>
      </c>
      <c r="H8103" s="4">
        <f t="shared" si="379"/>
        <v>0</v>
      </c>
      <c r="M8103" s="6">
        <v>0.66900000000000004</v>
      </c>
      <c r="N8103" s="8">
        <f t="shared" si="380"/>
        <v>7.3399380404107067E-2</v>
      </c>
    </row>
    <row r="8104" spans="1:14" x14ac:dyDescent="0.35">
      <c r="A8104" s="4">
        <v>11</v>
      </c>
      <c r="B8104" s="4">
        <f t="shared" si="378"/>
        <v>1.3242916585882474</v>
      </c>
      <c r="G8104" s="4">
        <v>33</v>
      </c>
      <c r="H8104" s="4">
        <f t="shared" si="379"/>
        <v>1.4054255567751295</v>
      </c>
      <c r="M8104" s="6">
        <v>0.77600000000000002</v>
      </c>
      <c r="N8104" s="8">
        <f t="shared" si="380"/>
        <v>1.5297330152740884</v>
      </c>
    </row>
    <row r="8105" spans="1:14" x14ac:dyDescent="0.35">
      <c r="A8105" s="4">
        <v>3</v>
      </c>
      <c r="B8105" s="4">
        <f t="shared" si="378"/>
        <v>-4.4986550222447359E-2</v>
      </c>
      <c r="G8105" s="4">
        <v>46</v>
      </c>
      <c r="H8105" s="4">
        <f t="shared" si="379"/>
        <v>3.8066199736835009</v>
      </c>
      <c r="M8105" s="6">
        <v>0.66400000000000003</v>
      </c>
      <c r="N8105" s="8">
        <f t="shared" si="380"/>
        <v>5.6807962058326139E-2</v>
      </c>
    </row>
    <row r="8106" spans="1:14" x14ac:dyDescent="0.35">
      <c r="A8106" s="4">
        <v>2</v>
      </c>
      <c r="B8106" s="4">
        <f t="shared" si="378"/>
        <v>-0.15518246266652197</v>
      </c>
      <c r="G8106" s="4">
        <v>0</v>
      </c>
      <c r="H8106" s="4">
        <f t="shared" si="379"/>
        <v>0</v>
      </c>
      <c r="M8106" s="6">
        <v>0.53500000000000003</v>
      </c>
      <c r="N8106" s="8">
        <f t="shared" si="380"/>
        <v>-0.12495214894960457</v>
      </c>
    </row>
    <row r="8107" spans="1:14" x14ac:dyDescent="0.35">
      <c r="A8107" s="4">
        <v>5</v>
      </c>
      <c r="B8107" s="4">
        <f t="shared" si="378"/>
        <v>4.7396761401866345E-7</v>
      </c>
      <c r="G8107" s="4">
        <v>50</v>
      </c>
      <c r="H8107" s="4">
        <f t="shared" si="379"/>
        <v>4.8885047331967373</v>
      </c>
      <c r="M8107" s="6">
        <v>0.63500000000000001</v>
      </c>
      <c r="N8107" s="8">
        <f t="shared" si="380"/>
        <v>6.3943860832736824E-3</v>
      </c>
    </row>
    <row r="8108" spans="1:14" x14ac:dyDescent="0.35">
      <c r="A8108" s="4">
        <v>16</v>
      </c>
      <c r="B8108" s="4">
        <f t="shared" si="378"/>
        <v>8.0815826818232797</v>
      </c>
      <c r="G8108" s="4">
        <v>0</v>
      </c>
      <c r="H8108" s="4">
        <f t="shared" si="379"/>
        <v>0</v>
      </c>
      <c r="M8108" s="6">
        <v>0.39200000000000002</v>
      </c>
      <c r="N8108" s="8">
        <f t="shared" si="380"/>
        <v>-3.2435413825000849</v>
      </c>
    </row>
    <row r="8109" spans="1:14" x14ac:dyDescent="0.35">
      <c r="A8109" s="4">
        <v>12</v>
      </c>
      <c r="B8109" s="4">
        <f t="shared" si="378"/>
        <v>2.0965337395208357</v>
      </c>
      <c r="G8109" s="4">
        <v>0</v>
      </c>
      <c r="H8109" s="4">
        <f t="shared" si="379"/>
        <v>0</v>
      </c>
      <c r="M8109" s="6">
        <v>0.56799999999999995</v>
      </c>
      <c r="N8109" s="8">
        <f t="shared" si="380"/>
        <v>-2.0504721766432792E-2</v>
      </c>
    </row>
    <row r="8110" spans="1:14" x14ac:dyDescent="0.35">
      <c r="A8110" s="4">
        <v>5</v>
      </c>
      <c r="B8110" s="4">
        <f t="shared" si="378"/>
        <v>4.7396761401866345E-7</v>
      </c>
      <c r="G8110" s="4">
        <v>66</v>
      </c>
      <c r="H8110" s="4">
        <f t="shared" si="379"/>
        <v>11.243404454201036</v>
      </c>
      <c r="M8110" s="6">
        <v>0.73</v>
      </c>
      <c r="N8110" s="8">
        <f t="shared" si="380"/>
        <v>0.58611866437100968</v>
      </c>
    </row>
    <row r="8111" spans="1:14" x14ac:dyDescent="0.35">
      <c r="A8111" s="4">
        <v>1</v>
      </c>
      <c r="B8111" s="4">
        <f t="shared" si="378"/>
        <v>-0.3718571701143138</v>
      </c>
      <c r="G8111" s="4">
        <v>0</v>
      </c>
      <c r="H8111" s="4">
        <f t="shared" si="379"/>
        <v>0</v>
      </c>
      <c r="M8111" s="6">
        <v>0.52800000000000002</v>
      </c>
      <c r="N8111" s="8">
        <f t="shared" si="380"/>
        <v>-0.16449846665327592</v>
      </c>
    </row>
    <row r="8112" spans="1:14" x14ac:dyDescent="0.35">
      <c r="A8112" s="4">
        <v>7</v>
      </c>
      <c r="B8112" s="4">
        <f t="shared" si="378"/>
        <v>5.1167071081998236E-2</v>
      </c>
      <c r="G8112" s="4">
        <v>0</v>
      </c>
      <c r="H8112" s="4">
        <f t="shared" si="379"/>
        <v>0</v>
      </c>
      <c r="M8112" s="6">
        <v>0.30399999999999999</v>
      </c>
      <c r="N8112" s="8">
        <f t="shared" si="380"/>
        <v>-9.0450168375026614</v>
      </c>
    </row>
    <row r="8113" spans="1:14" x14ac:dyDescent="0.35">
      <c r="A8113" s="4">
        <v>19</v>
      </c>
      <c r="B8113" s="4">
        <f t="shared" si="378"/>
        <v>16.61947512824225</v>
      </c>
      <c r="G8113" s="4">
        <v>0</v>
      </c>
      <c r="H8113" s="4">
        <f t="shared" si="379"/>
        <v>0</v>
      </c>
      <c r="M8113" s="6">
        <v>0.59899999999999998</v>
      </c>
      <c r="N8113" s="8">
        <f t="shared" si="380"/>
        <v>-2.2907609888381023E-4</v>
      </c>
    </row>
    <row r="8114" spans="1:14" x14ac:dyDescent="0.35">
      <c r="A8114" s="4">
        <v>6</v>
      </c>
      <c r="B8114" s="4">
        <f t="shared" si="378"/>
        <v>6.8073778701327808E-3</v>
      </c>
      <c r="G8114" s="4">
        <v>76</v>
      </c>
      <c r="H8114" s="4">
        <f t="shared" si="379"/>
        <v>17.167490030078167</v>
      </c>
      <c r="M8114" s="6">
        <v>0.63500000000000001</v>
      </c>
      <c r="N8114" s="8">
        <f t="shared" si="380"/>
        <v>6.3943860832736824E-3</v>
      </c>
    </row>
    <row r="8115" spans="1:14" x14ac:dyDescent="0.35">
      <c r="A8115" s="4">
        <v>7</v>
      </c>
      <c r="B8115" s="4">
        <f t="shared" si="378"/>
        <v>5.1167071081998236E-2</v>
      </c>
      <c r="G8115" s="4">
        <v>59</v>
      </c>
      <c r="H8115" s="4">
        <f t="shared" si="379"/>
        <v>8.0319697087937048</v>
      </c>
      <c r="M8115" s="6">
        <v>0.38700000000000001</v>
      </c>
      <c r="N8115" s="8">
        <f t="shared" si="380"/>
        <v>-3.4741231249528224</v>
      </c>
    </row>
    <row r="8116" spans="1:14" x14ac:dyDescent="0.35">
      <c r="A8116" s="4">
        <v>1</v>
      </c>
      <c r="B8116" s="4">
        <f t="shared" si="378"/>
        <v>-0.3718571701143138</v>
      </c>
      <c r="G8116" s="4">
        <v>86</v>
      </c>
      <c r="H8116" s="4">
        <f t="shared" si="379"/>
        <v>24.874902132625468</v>
      </c>
      <c r="M8116" s="6">
        <v>0.59599999999999997</v>
      </c>
      <c r="N8116" s="8">
        <f t="shared" si="380"/>
        <v>-5.4640995618753364E-4</v>
      </c>
    </row>
    <row r="8117" spans="1:14" x14ac:dyDescent="0.35">
      <c r="A8117" s="4">
        <v>1</v>
      </c>
      <c r="B8117" s="4">
        <f t="shared" si="378"/>
        <v>-0.3718571701143138</v>
      </c>
      <c r="G8117" s="4">
        <v>86</v>
      </c>
      <c r="H8117" s="4">
        <f t="shared" si="379"/>
        <v>24.874902132625468</v>
      </c>
      <c r="M8117" s="6">
        <v>0.59599999999999997</v>
      </c>
      <c r="N8117" s="8">
        <f t="shared" si="380"/>
        <v>-5.4640995618753364E-4</v>
      </c>
    </row>
    <row r="8118" spans="1:14" x14ac:dyDescent="0.35">
      <c r="A8118" s="4">
        <v>1</v>
      </c>
      <c r="B8118" s="4">
        <f t="shared" si="378"/>
        <v>-0.3718571701143138</v>
      </c>
      <c r="G8118" s="4">
        <v>39</v>
      </c>
      <c r="H8118" s="4">
        <f t="shared" si="379"/>
        <v>2.3198496981479786</v>
      </c>
      <c r="M8118" s="6">
        <v>0.58299999999999996</v>
      </c>
      <c r="N8118" s="8">
        <f t="shared" si="380"/>
        <v>-4.9891992029003516E-3</v>
      </c>
    </row>
    <row r="8119" spans="1:14" x14ac:dyDescent="0.35">
      <c r="A8119" s="4">
        <v>10</v>
      </c>
      <c r="B8119" s="4">
        <f t="shared" si="378"/>
        <v>0.76964184735633479</v>
      </c>
      <c r="G8119" s="4">
        <v>65</v>
      </c>
      <c r="H8119" s="4">
        <f t="shared" si="379"/>
        <v>10.740044898833231</v>
      </c>
      <c r="M8119" s="6">
        <v>0.55900000000000005</v>
      </c>
      <c r="N8119" s="8">
        <f t="shared" si="380"/>
        <v>-3.7731989303156077E-2</v>
      </c>
    </row>
    <row r="8120" spans="1:14" x14ac:dyDescent="0.35">
      <c r="A8120" s="4">
        <v>11</v>
      </c>
      <c r="B8120" s="4">
        <f t="shared" si="378"/>
        <v>1.3242916585882474</v>
      </c>
      <c r="G8120" s="4">
        <v>70</v>
      </c>
      <c r="H8120" s="4">
        <f t="shared" si="379"/>
        <v>13.414056987891843</v>
      </c>
      <c r="M8120" s="6">
        <v>0.27900000000000003</v>
      </c>
      <c r="N8120" s="8">
        <f t="shared" si="380"/>
        <v>-11.465702003040011</v>
      </c>
    </row>
    <row r="8121" spans="1:14" x14ac:dyDescent="0.35">
      <c r="A8121" s="4">
        <v>3</v>
      </c>
      <c r="B8121" s="4">
        <f t="shared" si="378"/>
        <v>-4.4986550222447359E-2</v>
      </c>
      <c r="G8121" s="4">
        <v>55</v>
      </c>
      <c r="H8121" s="4">
        <f t="shared" si="379"/>
        <v>6.5065997998848584</v>
      </c>
      <c r="M8121" s="6">
        <v>0.45600000000000002</v>
      </c>
      <c r="N8121" s="8">
        <f t="shared" si="380"/>
        <v>-1.1297938354678785</v>
      </c>
    </row>
    <row r="8122" spans="1:14" x14ac:dyDescent="0.35">
      <c r="A8122" s="4">
        <v>11</v>
      </c>
      <c r="B8122" s="4">
        <f t="shared" si="378"/>
        <v>1.3242916585882474</v>
      </c>
      <c r="G8122" s="4">
        <v>50</v>
      </c>
      <c r="H8122" s="4">
        <f t="shared" si="379"/>
        <v>4.8885047331967373</v>
      </c>
      <c r="M8122" s="6">
        <v>0.375</v>
      </c>
      <c r="N8122" s="8">
        <f t="shared" si="380"/>
        <v>-4.071541174140151</v>
      </c>
    </row>
    <row r="8123" spans="1:14" x14ac:dyDescent="0.35">
      <c r="A8123" s="4">
        <v>11</v>
      </c>
      <c r="B8123" s="4">
        <f t="shared" si="378"/>
        <v>1.3242916585882474</v>
      </c>
      <c r="G8123" s="4">
        <v>43</v>
      </c>
      <c r="H8123" s="4">
        <f t="shared" si="379"/>
        <v>3.1093627665781836</v>
      </c>
      <c r="M8123" s="6">
        <v>0.52100000000000002</v>
      </c>
      <c r="N8123" s="8">
        <f t="shared" si="380"/>
        <v>-0.21161556116650754</v>
      </c>
    </row>
    <row r="8124" spans="1:14" x14ac:dyDescent="0.35">
      <c r="A8124" s="4">
        <v>7</v>
      </c>
      <c r="B8124" s="4">
        <f t="shared" si="378"/>
        <v>5.1167071081998236E-2</v>
      </c>
      <c r="G8124" s="4">
        <v>45</v>
      </c>
      <c r="H8124" s="4">
        <f t="shared" si="379"/>
        <v>3.5637199505004213</v>
      </c>
      <c r="M8124" s="6">
        <v>0.63700000000000001</v>
      </c>
      <c r="N8124" s="8">
        <f t="shared" si="380"/>
        <v>7.9186961772787882E-3</v>
      </c>
    </row>
    <row r="8125" spans="1:14" x14ac:dyDescent="0.35">
      <c r="A8125" s="4">
        <v>4</v>
      </c>
      <c r="B8125" s="4">
        <f t="shared" si="378"/>
        <v>-5.2615367038240336E-3</v>
      </c>
      <c r="G8125" s="4">
        <v>0</v>
      </c>
      <c r="H8125" s="4">
        <f t="shared" si="379"/>
        <v>0</v>
      </c>
      <c r="M8125" s="6">
        <v>0.73099999999999998</v>
      </c>
      <c r="N8125" s="8">
        <f t="shared" si="380"/>
        <v>0.60064091604344916</v>
      </c>
    </row>
    <row r="8126" spans="1:14" x14ac:dyDescent="0.35">
      <c r="A8126" s="4">
        <v>2</v>
      </c>
      <c r="B8126" s="4">
        <f t="shared" si="378"/>
        <v>-0.15518246266652197</v>
      </c>
      <c r="G8126" s="4">
        <v>43</v>
      </c>
      <c r="H8126" s="4">
        <f t="shared" si="379"/>
        <v>3.1093627665781836</v>
      </c>
      <c r="M8126" s="6">
        <v>0.38600000000000001</v>
      </c>
      <c r="N8126" s="8">
        <f t="shared" si="380"/>
        <v>-3.5215129698686356</v>
      </c>
    </row>
    <row r="8127" spans="1:14" x14ac:dyDescent="0.35">
      <c r="A8127" s="4">
        <v>8</v>
      </c>
      <c r="B8127" s="4">
        <f t="shared" si="378"/>
        <v>0.16908744968147643</v>
      </c>
      <c r="G8127" s="4">
        <v>38</v>
      </c>
      <c r="H8127" s="4">
        <f t="shared" si="379"/>
        <v>2.1459362537597708</v>
      </c>
      <c r="M8127" s="6">
        <v>0.57999999999999996</v>
      </c>
      <c r="N8127" s="8">
        <f t="shared" si="380"/>
        <v>-7.0162184967356919E-3</v>
      </c>
    </row>
    <row r="8128" spans="1:14" x14ac:dyDescent="0.35">
      <c r="A8128" s="4">
        <v>2</v>
      </c>
      <c r="B8128" s="4">
        <f t="shared" si="378"/>
        <v>-0.15518246266652197</v>
      </c>
      <c r="G8128" s="4">
        <v>47</v>
      </c>
      <c r="H8128" s="4">
        <f t="shared" si="379"/>
        <v>4.0603138153174791</v>
      </c>
      <c r="M8128" s="6">
        <v>0.61499999999999999</v>
      </c>
      <c r="N8128" s="8">
        <f t="shared" si="380"/>
        <v>1.1408527330985834E-4</v>
      </c>
    </row>
    <row r="8129" spans="1:14" x14ac:dyDescent="0.35">
      <c r="A8129" s="4">
        <v>2</v>
      </c>
      <c r="B8129" s="4">
        <f t="shared" si="378"/>
        <v>-0.15518246266652197</v>
      </c>
      <c r="G8129" s="4">
        <v>64</v>
      </c>
      <c r="H8129" s="4">
        <f t="shared" si="379"/>
        <v>10.251937478233007</v>
      </c>
      <c r="M8129" s="6">
        <v>0.39300000000000002</v>
      </c>
      <c r="N8129" s="8">
        <f t="shared" si="380"/>
        <v>-3.1986849985580861</v>
      </c>
    </row>
    <row r="8130" spans="1:14" x14ac:dyDescent="0.35">
      <c r="A8130" s="4">
        <v>7</v>
      </c>
      <c r="B8130" s="4">
        <f t="shared" ref="B8130:B8193" si="381">((A8130-E$3)/E$4)^3</f>
        <v>5.1167071081998236E-2</v>
      </c>
      <c r="G8130" s="4">
        <v>32</v>
      </c>
      <c r="H8130" s="4">
        <f t="shared" ref="H8130:H8193" si="382">((G8130-K$3)/K$4)^3</f>
        <v>1.2814921847791259</v>
      </c>
      <c r="M8130" s="6">
        <v>0.66400000000000003</v>
      </c>
      <c r="N8130" s="8">
        <f t="shared" ref="N8130:N8193" si="383">((M8130-Q$3)/Q$4)^3</f>
        <v>5.6807962058326139E-2</v>
      </c>
    </row>
    <row r="8131" spans="1:14" x14ac:dyDescent="0.35">
      <c r="A8131" s="4">
        <v>6</v>
      </c>
      <c r="B8131" s="4">
        <f t="shared" si="381"/>
        <v>6.8073778701327808E-3</v>
      </c>
      <c r="G8131" s="4">
        <v>0</v>
      </c>
      <c r="H8131" s="4">
        <f t="shared" si="382"/>
        <v>0</v>
      </c>
      <c r="M8131" s="6">
        <v>0.50700000000000001</v>
      </c>
      <c r="N8131" s="8">
        <f t="shared" si="383"/>
        <v>-0.33121432845807658</v>
      </c>
    </row>
    <row r="8132" spans="1:14" x14ac:dyDescent="0.35">
      <c r="A8132" s="4">
        <v>7</v>
      </c>
      <c r="B8132" s="4">
        <f t="shared" si="381"/>
        <v>5.1167071081998236E-2</v>
      </c>
      <c r="G8132" s="4">
        <v>40</v>
      </c>
      <c r="H8132" s="4">
        <f t="shared" si="382"/>
        <v>2.5029144233967302</v>
      </c>
      <c r="M8132" s="6">
        <v>0.52900000000000003</v>
      </c>
      <c r="N8132" s="8">
        <f t="shared" si="383"/>
        <v>-0.15840094075004615</v>
      </c>
    </row>
    <row r="8133" spans="1:14" x14ac:dyDescent="0.35">
      <c r="A8133" s="4">
        <v>5</v>
      </c>
      <c r="B8133" s="4">
        <f t="shared" si="381"/>
        <v>4.7396761401866345E-7</v>
      </c>
      <c r="G8133" s="4">
        <v>35</v>
      </c>
      <c r="H8133" s="4">
        <f t="shared" si="382"/>
        <v>1.6767571234864804</v>
      </c>
      <c r="M8133" s="6">
        <v>0.63500000000000001</v>
      </c>
      <c r="N8133" s="8">
        <f t="shared" si="383"/>
        <v>6.3943860832736824E-3</v>
      </c>
    </row>
    <row r="8134" spans="1:14" x14ac:dyDescent="0.35">
      <c r="A8134" s="4">
        <v>1</v>
      </c>
      <c r="B8134" s="4">
        <f t="shared" si="381"/>
        <v>-0.3718571701143138</v>
      </c>
      <c r="G8134" s="4">
        <v>0</v>
      </c>
      <c r="H8134" s="4">
        <f t="shared" si="382"/>
        <v>0</v>
      </c>
      <c r="M8134" s="6">
        <v>0.66300000000000003</v>
      </c>
      <c r="N8134" s="8">
        <f t="shared" si="383"/>
        <v>5.3822609042671561E-2</v>
      </c>
    </row>
    <row r="8135" spans="1:14" x14ac:dyDescent="0.35">
      <c r="A8135" s="4">
        <v>7</v>
      </c>
      <c r="B8135" s="4">
        <f t="shared" si="381"/>
        <v>5.1167071081998236E-2</v>
      </c>
      <c r="G8135" s="4">
        <v>55</v>
      </c>
      <c r="H8135" s="4">
        <f t="shared" si="382"/>
        <v>6.5065997998848584</v>
      </c>
      <c r="M8135" s="6">
        <v>0.48099999999999998</v>
      </c>
      <c r="N8135" s="8">
        <f t="shared" si="383"/>
        <v>-0.65879989061525113</v>
      </c>
    </row>
    <row r="8136" spans="1:14" x14ac:dyDescent="0.35">
      <c r="A8136" s="4">
        <v>1</v>
      </c>
      <c r="B8136" s="4">
        <f t="shared" si="381"/>
        <v>-0.3718571701143138</v>
      </c>
      <c r="G8136" s="4">
        <v>75</v>
      </c>
      <c r="H8136" s="4">
        <f t="shared" si="382"/>
        <v>16.498703474538985</v>
      </c>
      <c r="M8136" s="6">
        <v>0.47899999999999998</v>
      </c>
      <c r="N8136" s="8">
        <f t="shared" si="383"/>
        <v>-0.6904359109566155</v>
      </c>
    </row>
    <row r="8137" spans="1:14" x14ac:dyDescent="0.35">
      <c r="A8137" s="4">
        <v>10</v>
      </c>
      <c r="B8137" s="4">
        <f t="shared" si="381"/>
        <v>0.76964184735633479</v>
      </c>
      <c r="G8137" s="4">
        <v>38</v>
      </c>
      <c r="H8137" s="4">
        <f t="shared" si="382"/>
        <v>2.1459362537597708</v>
      </c>
      <c r="M8137" s="6">
        <v>0.443</v>
      </c>
      <c r="N8137" s="8">
        <f t="shared" si="383"/>
        <v>-1.4453423537559078</v>
      </c>
    </row>
    <row r="8138" spans="1:14" x14ac:dyDescent="0.35">
      <c r="A8138" s="4">
        <v>2</v>
      </c>
      <c r="B8138" s="4">
        <f t="shared" si="381"/>
        <v>-0.15518246266652197</v>
      </c>
      <c r="G8138" s="4">
        <v>62</v>
      </c>
      <c r="H8138" s="4">
        <f t="shared" si="382"/>
        <v>9.3205404484264971</v>
      </c>
      <c r="M8138" s="6">
        <v>0.504</v>
      </c>
      <c r="N8138" s="8">
        <f t="shared" si="383"/>
        <v>-0.36163697114717813</v>
      </c>
    </row>
    <row r="8139" spans="1:14" x14ac:dyDescent="0.35">
      <c r="A8139" s="4">
        <v>2</v>
      </c>
      <c r="B8139" s="4">
        <f t="shared" si="381"/>
        <v>-0.15518246266652197</v>
      </c>
      <c r="G8139" s="4">
        <v>80</v>
      </c>
      <c r="H8139" s="4">
        <f t="shared" si="382"/>
        <v>20.023315387173842</v>
      </c>
      <c r="M8139" s="6">
        <v>0.33100000000000002</v>
      </c>
      <c r="N8139" s="8">
        <f t="shared" si="383"/>
        <v>-6.8422152003866588</v>
      </c>
    </row>
    <row r="8140" spans="1:14" x14ac:dyDescent="0.35">
      <c r="A8140" s="4">
        <v>8</v>
      </c>
      <c r="B8140" s="4">
        <f t="shared" si="381"/>
        <v>0.16908744968147643</v>
      </c>
      <c r="G8140" s="4">
        <v>55</v>
      </c>
      <c r="H8140" s="4">
        <f t="shared" si="382"/>
        <v>6.5065997998848584</v>
      </c>
      <c r="M8140" s="6">
        <v>0.66100000000000003</v>
      </c>
      <c r="N8140" s="8">
        <f t="shared" si="383"/>
        <v>4.8169368662902272E-2</v>
      </c>
    </row>
    <row r="8141" spans="1:14" x14ac:dyDescent="0.35">
      <c r="A8141" s="4">
        <v>4</v>
      </c>
      <c r="B8141" s="4">
        <f t="shared" si="381"/>
        <v>-5.2615367038240336E-3</v>
      </c>
      <c r="G8141" s="4">
        <v>82</v>
      </c>
      <c r="H8141" s="4">
        <f t="shared" si="382"/>
        <v>21.562920621865757</v>
      </c>
      <c r="M8141" s="6">
        <v>0.55900000000000005</v>
      </c>
      <c r="N8141" s="8">
        <f t="shared" si="383"/>
        <v>-3.7731989303156077E-2</v>
      </c>
    </row>
    <row r="8142" spans="1:14" x14ac:dyDescent="0.35">
      <c r="A8142" s="4">
        <v>1</v>
      </c>
      <c r="B8142" s="4">
        <f t="shared" si="381"/>
        <v>-0.3718571701143138</v>
      </c>
      <c r="G8142" s="4">
        <v>0</v>
      </c>
      <c r="H8142" s="4">
        <f t="shared" si="382"/>
        <v>0</v>
      </c>
      <c r="M8142" s="6">
        <v>0.64300000000000002</v>
      </c>
      <c r="N8142" s="8">
        <f t="shared" si="383"/>
        <v>1.3902406528412025E-2</v>
      </c>
    </row>
    <row r="8143" spans="1:14" x14ac:dyDescent="0.35">
      <c r="A8143" s="4">
        <v>15</v>
      </c>
      <c r="B8143" s="4">
        <f t="shared" si="381"/>
        <v>6.0788925613053229</v>
      </c>
      <c r="G8143" s="4">
        <v>0</v>
      </c>
      <c r="H8143" s="4">
        <f t="shared" si="382"/>
        <v>0</v>
      </c>
      <c r="M8143" s="6">
        <v>0.64600000000000002</v>
      </c>
      <c r="N8143" s="8">
        <f t="shared" si="383"/>
        <v>1.7783515192495259E-2</v>
      </c>
    </row>
    <row r="8144" spans="1:14" x14ac:dyDescent="0.35">
      <c r="A8144" s="4">
        <v>8</v>
      </c>
      <c r="B8144" s="4">
        <f t="shared" si="381"/>
        <v>0.16908744968147643</v>
      </c>
      <c r="G8144" s="4">
        <v>34</v>
      </c>
      <c r="H8144" s="4">
        <f t="shared" si="382"/>
        <v>1.5371023202685161</v>
      </c>
      <c r="M8144" s="6">
        <v>0.372</v>
      </c>
      <c r="N8144" s="8">
        <f t="shared" si="383"/>
        <v>-4.23089636124599</v>
      </c>
    </row>
    <row r="8145" spans="1:14" x14ac:dyDescent="0.35">
      <c r="A8145" s="4">
        <v>3</v>
      </c>
      <c r="B8145" s="4">
        <f t="shared" si="381"/>
        <v>-4.4986550222447359E-2</v>
      </c>
      <c r="G8145" s="4">
        <v>34</v>
      </c>
      <c r="H8145" s="4">
        <f t="shared" si="382"/>
        <v>1.5371023202685161</v>
      </c>
      <c r="M8145" s="6">
        <v>0.56499999999999995</v>
      </c>
      <c r="N8145" s="8">
        <f t="shared" si="383"/>
        <v>-2.5482926015549072E-2</v>
      </c>
    </row>
    <row r="8146" spans="1:14" x14ac:dyDescent="0.35">
      <c r="A8146" s="4">
        <v>1</v>
      </c>
      <c r="B8146" s="4">
        <f t="shared" si="381"/>
        <v>-0.3718571701143138</v>
      </c>
      <c r="G8146" s="4">
        <v>46</v>
      </c>
      <c r="H8146" s="4">
        <f t="shared" si="382"/>
        <v>3.8066199736835009</v>
      </c>
      <c r="M8146" s="6">
        <v>0.59599999999999997</v>
      </c>
      <c r="N8146" s="8">
        <f t="shared" si="383"/>
        <v>-5.4640995618753364E-4</v>
      </c>
    </row>
    <row r="8147" spans="1:14" x14ac:dyDescent="0.35">
      <c r="A8147" s="4">
        <v>9</v>
      </c>
      <c r="B8147" s="4">
        <f t="shared" si="381"/>
        <v>0.39657640974683322</v>
      </c>
      <c r="G8147" s="4">
        <v>48</v>
      </c>
      <c r="H8147" s="4">
        <f t="shared" si="382"/>
        <v>4.3250361236295491</v>
      </c>
      <c r="M8147" s="6">
        <v>0.436</v>
      </c>
      <c r="N8147" s="8">
        <f t="shared" si="383"/>
        <v>-1.6372999474894261</v>
      </c>
    </row>
    <row r="8148" spans="1:14" x14ac:dyDescent="0.35">
      <c r="A8148" s="4">
        <v>1</v>
      </c>
      <c r="B8148" s="4">
        <f t="shared" si="381"/>
        <v>-0.3718571701143138</v>
      </c>
      <c r="G8148" s="4">
        <v>58</v>
      </c>
      <c r="H8148" s="4">
        <f t="shared" si="382"/>
        <v>7.6304474840278536</v>
      </c>
      <c r="M8148" s="6">
        <v>0.39800000000000002</v>
      </c>
      <c r="N8148" s="8">
        <f t="shared" si="383"/>
        <v>-2.9805965797023619</v>
      </c>
    </row>
    <row r="8149" spans="1:14" x14ac:dyDescent="0.35">
      <c r="A8149" s="4">
        <v>5</v>
      </c>
      <c r="B8149" s="4">
        <f t="shared" si="381"/>
        <v>4.7396761401866345E-7</v>
      </c>
      <c r="G8149" s="4">
        <v>75</v>
      </c>
      <c r="H8149" s="4">
        <f t="shared" si="382"/>
        <v>16.498703474538985</v>
      </c>
      <c r="M8149" s="6">
        <v>0.42899999999999999</v>
      </c>
      <c r="N8149" s="8">
        <f t="shared" si="383"/>
        <v>-1.8455428466379027</v>
      </c>
    </row>
    <row r="8150" spans="1:14" x14ac:dyDescent="0.35">
      <c r="A8150" s="4">
        <v>5</v>
      </c>
      <c r="B8150" s="4">
        <f t="shared" si="381"/>
        <v>4.7396761401866345E-7</v>
      </c>
      <c r="G8150" s="4">
        <v>70</v>
      </c>
      <c r="H8150" s="4">
        <f t="shared" si="382"/>
        <v>13.414056987891843</v>
      </c>
      <c r="M8150" s="6">
        <v>0.71599999999999997</v>
      </c>
      <c r="N8150" s="8">
        <f t="shared" si="383"/>
        <v>0.40670606225780453</v>
      </c>
    </row>
    <row r="8151" spans="1:14" x14ac:dyDescent="0.35">
      <c r="A8151" s="4">
        <v>8</v>
      </c>
      <c r="B8151" s="4">
        <f t="shared" si="381"/>
        <v>0.16908744968147643</v>
      </c>
      <c r="G8151" s="4">
        <v>82</v>
      </c>
      <c r="H8151" s="4">
        <f t="shared" si="382"/>
        <v>21.562920621865757</v>
      </c>
      <c r="M8151" s="6">
        <v>0.54500000000000004</v>
      </c>
      <c r="N8151" s="8">
        <f t="shared" si="383"/>
        <v>-8.027586438603905E-2</v>
      </c>
    </row>
    <row r="8152" spans="1:14" x14ac:dyDescent="0.35">
      <c r="A8152" s="4">
        <v>11</v>
      </c>
      <c r="B8152" s="4">
        <f t="shared" si="381"/>
        <v>1.3242916585882474</v>
      </c>
      <c r="G8152" s="4">
        <v>44</v>
      </c>
      <c r="H8152" s="4">
        <f t="shared" si="382"/>
        <v>3.3313790975410469</v>
      </c>
      <c r="M8152" s="6">
        <v>0.46200000000000002</v>
      </c>
      <c r="N8152" s="8">
        <f t="shared" si="383"/>
        <v>-1.0011535314633839</v>
      </c>
    </row>
    <row r="8153" spans="1:14" x14ac:dyDescent="0.35">
      <c r="A8153" s="4">
        <v>7</v>
      </c>
      <c r="B8153" s="4">
        <f t="shared" si="381"/>
        <v>5.1167071081998236E-2</v>
      </c>
      <c r="G8153" s="4">
        <v>78</v>
      </c>
      <c r="H8153" s="4">
        <f t="shared" si="382"/>
        <v>18.558797585183829</v>
      </c>
      <c r="M8153" s="6">
        <v>0.51300000000000001</v>
      </c>
      <c r="N8153" s="8">
        <f t="shared" si="383"/>
        <v>-0.27558458324000273</v>
      </c>
    </row>
    <row r="8154" spans="1:14" x14ac:dyDescent="0.35">
      <c r="A8154" s="4">
        <v>8</v>
      </c>
      <c r="B8154" s="4">
        <f t="shared" si="381"/>
        <v>0.16908744968147643</v>
      </c>
      <c r="G8154" s="4">
        <v>72</v>
      </c>
      <c r="H8154" s="4">
        <f t="shared" si="382"/>
        <v>14.596996917249726</v>
      </c>
      <c r="M8154" s="6">
        <v>0.69699999999999995</v>
      </c>
      <c r="N8154" s="8">
        <f t="shared" si="383"/>
        <v>0.22770448756363215</v>
      </c>
    </row>
    <row r="8155" spans="1:14" x14ac:dyDescent="0.35">
      <c r="A8155" s="4">
        <v>1</v>
      </c>
      <c r="B8155" s="4">
        <f t="shared" si="381"/>
        <v>-0.3718571701143138</v>
      </c>
      <c r="G8155" s="4">
        <v>42</v>
      </c>
      <c r="H8155" s="4">
        <f t="shared" si="382"/>
        <v>2.8974363093846387</v>
      </c>
      <c r="M8155" s="6">
        <v>0.439</v>
      </c>
      <c r="N8155" s="8">
        <f t="shared" si="383"/>
        <v>-1.5530769507924198</v>
      </c>
    </row>
    <row r="8156" spans="1:14" x14ac:dyDescent="0.35">
      <c r="A8156" s="4">
        <v>1</v>
      </c>
      <c r="B8156" s="4">
        <f t="shared" si="381"/>
        <v>-0.3718571701143138</v>
      </c>
      <c r="G8156" s="4">
        <v>59</v>
      </c>
      <c r="H8156" s="4">
        <f t="shared" si="382"/>
        <v>8.0319697087937048</v>
      </c>
      <c r="M8156" s="6">
        <v>0.629</v>
      </c>
      <c r="N8156" s="8">
        <f t="shared" si="383"/>
        <v>3.0157258429129911E-3</v>
      </c>
    </row>
    <row r="8157" spans="1:14" x14ac:dyDescent="0.35">
      <c r="A8157" s="4">
        <v>1</v>
      </c>
      <c r="B8157" s="4">
        <f t="shared" si="381"/>
        <v>-0.3718571701143138</v>
      </c>
      <c r="G8157" s="4">
        <v>12</v>
      </c>
      <c r="H8157" s="4">
        <f t="shared" si="382"/>
        <v>6.7578689431711705E-2</v>
      </c>
      <c r="M8157" s="6">
        <v>0.373</v>
      </c>
      <c r="N8157" s="8">
        <f t="shared" si="383"/>
        <v>-4.1773244698569432</v>
      </c>
    </row>
    <row r="8158" spans="1:14" x14ac:dyDescent="0.35">
      <c r="A8158" s="4">
        <v>6</v>
      </c>
      <c r="B8158" s="4">
        <f t="shared" si="381"/>
        <v>6.8073778701327808E-3</v>
      </c>
      <c r="G8158" s="4">
        <v>55</v>
      </c>
      <c r="H8158" s="4">
        <f t="shared" si="382"/>
        <v>6.5065997998848584</v>
      </c>
      <c r="M8158" s="6">
        <v>0.55900000000000005</v>
      </c>
      <c r="N8158" s="8">
        <f t="shared" si="383"/>
        <v>-3.7731989303156077E-2</v>
      </c>
    </row>
    <row r="8159" spans="1:14" x14ac:dyDescent="0.35">
      <c r="A8159" s="4">
        <v>1</v>
      </c>
      <c r="B8159" s="4">
        <f t="shared" si="381"/>
        <v>-0.3718571701143138</v>
      </c>
      <c r="G8159" s="4">
        <v>38</v>
      </c>
      <c r="H8159" s="4">
        <f t="shared" si="382"/>
        <v>2.1459362537597708</v>
      </c>
      <c r="M8159" s="6">
        <v>0.48499999999999999</v>
      </c>
      <c r="N8159" s="8">
        <f t="shared" si="383"/>
        <v>-0.59845673535895438</v>
      </c>
    </row>
    <row r="8160" spans="1:14" x14ac:dyDescent="0.35">
      <c r="A8160" s="4">
        <v>2</v>
      </c>
      <c r="B8160" s="4">
        <f t="shared" si="381"/>
        <v>-0.15518246266652197</v>
      </c>
      <c r="G8160" s="4">
        <v>64</v>
      </c>
      <c r="H8160" s="4">
        <f t="shared" si="382"/>
        <v>10.251937478233007</v>
      </c>
      <c r="M8160" s="6">
        <v>0.41</v>
      </c>
      <c r="N8160" s="8">
        <f t="shared" si="383"/>
        <v>-2.4981171076075377</v>
      </c>
    </row>
    <row r="8161" spans="1:14" x14ac:dyDescent="0.35">
      <c r="A8161" s="4">
        <v>3</v>
      </c>
      <c r="B8161" s="4">
        <f t="shared" si="381"/>
        <v>-4.4986550222447359E-2</v>
      </c>
      <c r="G8161" s="4">
        <v>33</v>
      </c>
      <c r="H8161" s="4">
        <f t="shared" si="382"/>
        <v>1.4054255567751295</v>
      </c>
      <c r="M8161" s="6">
        <v>0.52700000000000002</v>
      </c>
      <c r="N8161" s="8">
        <f t="shared" si="383"/>
        <v>-0.17075049820568045</v>
      </c>
    </row>
    <row r="8162" spans="1:14" x14ac:dyDescent="0.35">
      <c r="A8162" s="4">
        <v>5</v>
      </c>
      <c r="B8162" s="4">
        <f t="shared" si="381"/>
        <v>4.7396761401866345E-7</v>
      </c>
      <c r="G8162" s="4">
        <v>71</v>
      </c>
      <c r="H8162" s="4">
        <f t="shared" si="382"/>
        <v>13.997196940505422</v>
      </c>
      <c r="M8162" s="6">
        <v>0.22800000000000001</v>
      </c>
      <c r="N8162" s="8">
        <f t="shared" si="383"/>
        <v>-17.66865324503333</v>
      </c>
    </row>
    <row r="8163" spans="1:14" x14ac:dyDescent="0.35">
      <c r="A8163" s="4">
        <v>1</v>
      </c>
      <c r="B8163" s="4">
        <f t="shared" si="381"/>
        <v>-0.3718571701143138</v>
      </c>
      <c r="G8163" s="4">
        <v>78</v>
      </c>
      <c r="H8163" s="4">
        <f t="shared" si="382"/>
        <v>18.558797585183829</v>
      </c>
      <c r="M8163" s="6">
        <v>0.54700000000000004</v>
      </c>
      <c r="N8163" s="8">
        <f t="shared" si="383"/>
        <v>-7.2862177721246577E-2</v>
      </c>
    </row>
    <row r="8164" spans="1:14" x14ac:dyDescent="0.35">
      <c r="A8164" s="4">
        <v>13</v>
      </c>
      <c r="B8164" s="4">
        <f t="shared" si="381"/>
        <v>3.1223759862323677</v>
      </c>
      <c r="G8164" s="4">
        <v>44</v>
      </c>
      <c r="H8164" s="4">
        <f t="shared" si="382"/>
        <v>3.3313790975410469</v>
      </c>
      <c r="M8164" s="6">
        <v>0.38100000000000001</v>
      </c>
      <c r="N8164" s="8">
        <f t="shared" si="383"/>
        <v>-3.7649359984625224</v>
      </c>
    </row>
    <row r="8165" spans="1:14" x14ac:dyDescent="0.35">
      <c r="A8165" s="4">
        <v>11</v>
      </c>
      <c r="B8165" s="4">
        <f t="shared" si="381"/>
        <v>1.3242916585882474</v>
      </c>
      <c r="G8165" s="4">
        <v>51</v>
      </c>
      <c r="H8165" s="4">
        <f t="shared" si="382"/>
        <v>5.1877203309062425</v>
      </c>
      <c r="M8165" s="6">
        <v>0.502</v>
      </c>
      <c r="N8165" s="8">
        <f t="shared" si="383"/>
        <v>-0.38292001433980222</v>
      </c>
    </row>
    <row r="8166" spans="1:14" x14ac:dyDescent="0.35">
      <c r="A8166" s="4">
        <v>3</v>
      </c>
      <c r="B8166" s="4">
        <f t="shared" si="381"/>
        <v>-4.4986550222447359E-2</v>
      </c>
      <c r="G8166" s="4">
        <v>57</v>
      </c>
      <c r="H8166" s="4">
        <f t="shared" si="382"/>
        <v>7.2425348564392262</v>
      </c>
      <c r="M8166" s="6">
        <v>0.38100000000000001</v>
      </c>
      <c r="N8166" s="8">
        <f t="shared" si="383"/>
        <v>-3.7649359984625224</v>
      </c>
    </row>
    <row r="8167" spans="1:14" x14ac:dyDescent="0.35">
      <c r="A8167" s="4">
        <v>6</v>
      </c>
      <c r="B8167" s="4">
        <f t="shared" si="381"/>
        <v>6.8073778701327808E-3</v>
      </c>
      <c r="G8167" s="4">
        <v>0</v>
      </c>
      <c r="H8167" s="4">
        <f t="shared" si="382"/>
        <v>0</v>
      </c>
      <c r="M8167" s="6">
        <v>0.53700000000000003</v>
      </c>
      <c r="N8167" s="8">
        <f t="shared" si="383"/>
        <v>-0.11495096186507218</v>
      </c>
    </row>
    <row r="8168" spans="1:14" x14ac:dyDescent="0.35">
      <c r="A8168" s="4">
        <v>14</v>
      </c>
      <c r="B8168" s="4">
        <f t="shared" si="381"/>
        <v>4.4378262948011065</v>
      </c>
      <c r="G8168" s="4">
        <v>46</v>
      </c>
      <c r="H8168" s="4">
        <f t="shared" si="382"/>
        <v>3.8066199736835009</v>
      </c>
      <c r="M8168" s="6">
        <v>0.54200000000000004</v>
      </c>
      <c r="N8168" s="8">
        <f t="shared" si="383"/>
        <v>-9.2313546096387047E-2</v>
      </c>
    </row>
    <row r="8169" spans="1:14" x14ac:dyDescent="0.35">
      <c r="A8169" s="4">
        <v>1</v>
      </c>
      <c r="B8169" s="4">
        <f t="shared" si="381"/>
        <v>-0.3718571701143138</v>
      </c>
      <c r="G8169" s="4">
        <v>42</v>
      </c>
      <c r="H8169" s="4">
        <f t="shared" si="382"/>
        <v>2.8974363093846387</v>
      </c>
      <c r="M8169" s="6">
        <v>0.55600000000000005</v>
      </c>
      <c r="N8169" s="8">
        <f t="shared" si="383"/>
        <v>-4.5107237104888294E-2</v>
      </c>
    </row>
    <row r="8170" spans="1:14" x14ac:dyDescent="0.35">
      <c r="A8170" s="4">
        <v>1</v>
      </c>
      <c r="B8170" s="4">
        <f t="shared" si="381"/>
        <v>-0.3718571701143138</v>
      </c>
      <c r="G8170" s="4">
        <v>0</v>
      </c>
      <c r="H8170" s="4">
        <f t="shared" si="382"/>
        <v>0</v>
      </c>
      <c r="M8170" s="6">
        <v>0.57599999999999996</v>
      </c>
      <c r="N8170" s="8">
        <f t="shared" si="383"/>
        <v>-1.0483696049594831E-2</v>
      </c>
    </row>
    <row r="8171" spans="1:14" x14ac:dyDescent="0.35">
      <c r="A8171" s="4">
        <v>1</v>
      </c>
      <c r="B8171" s="4">
        <f t="shared" si="381"/>
        <v>-0.3718571701143138</v>
      </c>
      <c r="G8171" s="4">
        <v>52</v>
      </c>
      <c r="H8171" s="4">
        <f t="shared" si="382"/>
        <v>5.498902988202615</v>
      </c>
      <c r="M8171" s="6">
        <v>0.374</v>
      </c>
      <c r="N8171" s="8">
        <f t="shared" si="383"/>
        <v>-4.124206718530079</v>
      </c>
    </row>
    <row r="8172" spans="1:14" x14ac:dyDescent="0.35">
      <c r="A8172" s="4">
        <v>9</v>
      </c>
      <c r="B8172" s="4">
        <f t="shared" si="381"/>
        <v>0.39657640974683322</v>
      </c>
      <c r="G8172" s="4">
        <v>77</v>
      </c>
      <c r="H8172" s="4">
        <f t="shared" si="382"/>
        <v>17.854109850884047</v>
      </c>
      <c r="M8172" s="6">
        <v>0.621</v>
      </c>
      <c r="N8172" s="8">
        <f t="shared" si="383"/>
        <v>7.2011554639075188E-4</v>
      </c>
    </row>
    <row r="8173" spans="1:14" x14ac:dyDescent="0.35">
      <c r="A8173" s="4">
        <v>1</v>
      </c>
      <c r="B8173" s="4">
        <f t="shared" si="381"/>
        <v>-0.3718571701143138</v>
      </c>
      <c r="G8173" s="4">
        <v>72</v>
      </c>
      <c r="H8173" s="4">
        <f t="shared" si="382"/>
        <v>14.596996917249726</v>
      </c>
      <c r="M8173" s="6">
        <v>0.68799999999999994</v>
      </c>
      <c r="N8173" s="8">
        <f t="shared" si="383"/>
        <v>0.16542243775008927</v>
      </c>
    </row>
    <row r="8174" spans="1:14" x14ac:dyDescent="0.35">
      <c r="A8174" s="4">
        <v>3</v>
      </c>
      <c r="B8174" s="4">
        <f t="shared" si="381"/>
        <v>-4.4986550222447359E-2</v>
      </c>
      <c r="G8174" s="4">
        <v>23</v>
      </c>
      <c r="H8174" s="4">
        <f t="shared" si="382"/>
        <v>0.47582749671043761</v>
      </c>
      <c r="M8174" s="6">
        <v>0.307</v>
      </c>
      <c r="N8174" s="8">
        <f t="shared" si="383"/>
        <v>-8.7798060997859544</v>
      </c>
    </row>
    <row r="8175" spans="1:14" x14ac:dyDescent="0.35">
      <c r="A8175" s="4">
        <v>10</v>
      </c>
      <c r="B8175" s="4">
        <f t="shared" si="381"/>
        <v>0.76964184735633479</v>
      </c>
      <c r="G8175" s="4">
        <v>53</v>
      </c>
      <c r="H8175" s="4">
        <f t="shared" si="382"/>
        <v>5.8222873533130457</v>
      </c>
      <c r="M8175" s="6">
        <v>0.77</v>
      </c>
      <c r="N8175" s="8">
        <f t="shared" si="383"/>
        <v>1.3716846536612075</v>
      </c>
    </row>
    <row r="8176" spans="1:14" x14ac:dyDescent="0.35">
      <c r="A8176" s="4">
        <v>3</v>
      </c>
      <c r="B8176" s="4">
        <f t="shared" si="381"/>
        <v>-4.4986550222447359E-2</v>
      </c>
      <c r="G8176" s="4">
        <v>47</v>
      </c>
      <c r="H8176" s="4">
        <f t="shared" si="382"/>
        <v>4.0603138153174791</v>
      </c>
      <c r="M8176" s="6">
        <v>0.64600000000000002</v>
      </c>
      <c r="N8176" s="8">
        <f t="shared" si="383"/>
        <v>1.7783515192495259E-2</v>
      </c>
    </row>
    <row r="8177" spans="1:14" x14ac:dyDescent="0.35">
      <c r="A8177" s="4">
        <v>5</v>
      </c>
      <c r="B8177" s="4">
        <f t="shared" si="381"/>
        <v>4.7396761401866345E-7</v>
      </c>
      <c r="G8177" s="4">
        <v>79</v>
      </c>
      <c r="H8177" s="4">
        <f t="shared" si="382"/>
        <v>19.281787881204689</v>
      </c>
      <c r="M8177" s="6">
        <v>0.59599999999999997</v>
      </c>
      <c r="N8177" s="8">
        <f t="shared" si="383"/>
        <v>-5.4640995618753364E-4</v>
      </c>
    </row>
    <row r="8178" spans="1:14" x14ac:dyDescent="0.35">
      <c r="A8178" s="4">
        <v>4</v>
      </c>
      <c r="B8178" s="4">
        <f t="shared" si="381"/>
        <v>-5.2615367038240336E-3</v>
      </c>
      <c r="G8178" s="4">
        <v>78</v>
      </c>
      <c r="H8178" s="4">
        <f t="shared" si="382"/>
        <v>18.558797585183829</v>
      </c>
      <c r="M8178" s="6">
        <v>0.42199999999999999</v>
      </c>
      <c r="N8178" s="8">
        <f t="shared" si="383"/>
        <v>-2.0707341131604426</v>
      </c>
    </row>
    <row r="8179" spans="1:14" x14ac:dyDescent="0.35">
      <c r="A8179" s="4">
        <v>3</v>
      </c>
      <c r="B8179" s="4">
        <f t="shared" si="381"/>
        <v>-4.4986550222447359E-2</v>
      </c>
      <c r="G8179" s="4">
        <v>73</v>
      </c>
      <c r="H8179" s="4">
        <f t="shared" si="382"/>
        <v>15.213691566351965</v>
      </c>
      <c r="M8179" s="6">
        <v>0.55400000000000005</v>
      </c>
      <c r="N8179" s="8">
        <f t="shared" si="383"/>
        <v>-5.052273780884544E-2</v>
      </c>
    </row>
    <row r="8180" spans="1:14" x14ac:dyDescent="0.35">
      <c r="A8180" s="4">
        <v>6</v>
      </c>
      <c r="B8180" s="4">
        <f t="shared" si="381"/>
        <v>6.8073778701327808E-3</v>
      </c>
      <c r="G8180" s="4">
        <v>0</v>
      </c>
      <c r="H8180" s="4">
        <f t="shared" si="382"/>
        <v>0</v>
      </c>
      <c r="M8180" s="6">
        <v>0.253</v>
      </c>
      <c r="N8180" s="8">
        <f t="shared" si="383"/>
        <v>-14.40521288863652</v>
      </c>
    </row>
    <row r="8181" spans="1:14" x14ac:dyDescent="0.35">
      <c r="A8181" s="4">
        <v>1</v>
      </c>
      <c r="B8181" s="4">
        <f t="shared" si="381"/>
        <v>-0.3718571701143138</v>
      </c>
      <c r="G8181" s="4">
        <v>75</v>
      </c>
      <c r="H8181" s="4">
        <f t="shared" si="382"/>
        <v>16.498703474538985</v>
      </c>
      <c r="M8181" s="6">
        <v>0.47599999999999998</v>
      </c>
      <c r="N8181" s="8">
        <f t="shared" si="383"/>
        <v>-0.73976399017819927</v>
      </c>
    </row>
    <row r="8182" spans="1:14" x14ac:dyDescent="0.35">
      <c r="A8182" s="4">
        <v>8</v>
      </c>
      <c r="B8182" s="4">
        <f t="shared" si="381"/>
        <v>0.16908744968147643</v>
      </c>
      <c r="G8182" s="4">
        <v>0</v>
      </c>
      <c r="H8182" s="4">
        <f t="shared" si="382"/>
        <v>0</v>
      </c>
      <c r="M8182" s="6">
        <v>0.72799999999999998</v>
      </c>
      <c r="N8182" s="8">
        <f t="shared" si="383"/>
        <v>0.55778018485195735</v>
      </c>
    </row>
    <row r="8183" spans="1:14" x14ac:dyDescent="0.35">
      <c r="A8183" s="4">
        <v>3</v>
      </c>
      <c r="B8183" s="4">
        <f t="shared" si="381"/>
        <v>-4.4986550222447359E-2</v>
      </c>
      <c r="G8183" s="4">
        <v>60</v>
      </c>
      <c r="H8183" s="4">
        <f t="shared" si="382"/>
        <v>8.4473361789639636</v>
      </c>
      <c r="M8183" s="6">
        <v>0.61699999999999999</v>
      </c>
      <c r="N8183" s="8">
        <f t="shared" si="383"/>
        <v>2.4077037308769441E-4</v>
      </c>
    </row>
    <row r="8184" spans="1:14" x14ac:dyDescent="0.35">
      <c r="A8184" s="4">
        <v>6</v>
      </c>
      <c r="B8184" s="4">
        <f t="shared" si="381"/>
        <v>6.8073778701327808E-3</v>
      </c>
      <c r="G8184" s="4">
        <v>54</v>
      </c>
      <c r="H8184" s="4">
        <f t="shared" si="382"/>
        <v>6.158108074464729</v>
      </c>
      <c r="M8184" s="6">
        <v>0.66500000000000004</v>
      </c>
      <c r="N8184" s="8">
        <f t="shared" si="383"/>
        <v>5.9901714458154336E-2</v>
      </c>
    </row>
    <row r="8185" spans="1:14" x14ac:dyDescent="0.35">
      <c r="A8185" s="4">
        <v>10</v>
      </c>
      <c r="B8185" s="4">
        <f t="shared" si="381"/>
        <v>0.76964184735633479</v>
      </c>
      <c r="G8185" s="4">
        <v>78</v>
      </c>
      <c r="H8185" s="4">
        <f t="shared" si="382"/>
        <v>18.558797585183829</v>
      </c>
      <c r="M8185" s="6">
        <v>0.65700000000000003</v>
      </c>
      <c r="N8185" s="8">
        <f t="shared" si="383"/>
        <v>3.8078623002657588E-2</v>
      </c>
    </row>
    <row r="8186" spans="1:14" x14ac:dyDescent="0.35">
      <c r="A8186" s="4">
        <v>1</v>
      </c>
      <c r="B8186" s="4">
        <f t="shared" si="381"/>
        <v>-0.3718571701143138</v>
      </c>
      <c r="G8186" s="4">
        <v>44</v>
      </c>
      <c r="H8186" s="4">
        <f t="shared" si="382"/>
        <v>3.3313790975410469</v>
      </c>
      <c r="M8186" s="6">
        <v>0.26800000000000002</v>
      </c>
      <c r="N8186" s="8">
        <f t="shared" si="383"/>
        <v>-12.654916327525704</v>
      </c>
    </row>
    <row r="8187" spans="1:14" x14ac:dyDescent="0.35">
      <c r="A8187" s="4">
        <v>1</v>
      </c>
      <c r="B8187" s="4">
        <f t="shared" si="381"/>
        <v>-0.3718571701143138</v>
      </c>
      <c r="G8187" s="4">
        <v>8</v>
      </c>
      <c r="H8187" s="4">
        <f t="shared" si="382"/>
        <v>2.0023315387173841E-2</v>
      </c>
      <c r="M8187" s="6">
        <v>0.45900000000000002</v>
      </c>
      <c r="N8187" s="8">
        <f t="shared" si="383"/>
        <v>-1.0641781726557076</v>
      </c>
    </row>
    <row r="8188" spans="1:14" x14ac:dyDescent="0.35">
      <c r="A8188" s="4">
        <v>12</v>
      </c>
      <c r="B8188" s="4">
        <f t="shared" si="381"/>
        <v>2.0965337395208357</v>
      </c>
      <c r="G8188" s="4">
        <v>58</v>
      </c>
      <c r="H8188" s="4">
        <f t="shared" si="382"/>
        <v>7.6304474840278536</v>
      </c>
      <c r="M8188" s="6">
        <v>0.60899999999999999</v>
      </c>
      <c r="N8188" s="8">
        <f t="shared" si="383"/>
        <v>3.9989793115661172E-7</v>
      </c>
    </row>
    <row r="8189" spans="1:14" x14ac:dyDescent="0.35">
      <c r="A8189" s="4">
        <v>8</v>
      </c>
      <c r="B8189" s="4">
        <f t="shared" si="381"/>
        <v>0.16908744968147643</v>
      </c>
      <c r="G8189" s="4">
        <v>43</v>
      </c>
      <c r="H8189" s="4">
        <f t="shared" si="382"/>
        <v>3.1093627665781836</v>
      </c>
      <c r="M8189" s="6">
        <v>0.41199999999999998</v>
      </c>
      <c r="N8189" s="8">
        <f t="shared" si="383"/>
        <v>-2.423150676763373</v>
      </c>
    </row>
    <row r="8190" spans="1:14" x14ac:dyDescent="0.35">
      <c r="A8190" s="4">
        <v>15</v>
      </c>
      <c r="B8190" s="4">
        <f t="shared" si="381"/>
        <v>6.0788925613053229</v>
      </c>
      <c r="G8190" s="4">
        <v>0</v>
      </c>
      <c r="H8190" s="4">
        <f t="shared" si="382"/>
        <v>0</v>
      </c>
      <c r="M8190" s="6">
        <v>0.79</v>
      </c>
      <c r="N8190" s="8">
        <f t="shared" si="383"/>
        <v>1.9447215434248515</v>
      </c>
    </row>
    <row r="8191" spans="1:14" x14ac:dyDescent="0.35">
      <c r="A8191" s="4">
        <v>5</v>
      </c>
      <c r="B8191" s="4">
        <f t="shared" si="381"/>
        <v>4.7396761401866345E-7</v>
      </c>
      <c r="G8191" s="4">
        <v>0</v>
      </c>
      <c r="H8191" s="4">
        <f t="shared" si="382"/>
        <v>0</v>
      </c>
      <c r="M8191" s="6">
        <v>0.56399999999999995</v>
      </c>
      <c r="N8191" s="8">
        <f t="shared" si="383"/>
        <v>-2.7305709961798218E-2</v>
      </c>
    </row>
    <row r="8192" spans="1:14" x14ac:dyDescent="0.35">
      <c r="A8192" s="4">
        <v>5</v>
      </c>
      <c r="B8192" s="4">
        <f t="shared" si="381"/>
        <v>4.7396761401866345E-7</v>
      </c>
      <c r="G8192" s="4">
        <v>76</v>
      </c>
      <c r="H8192" s="4">
        <f t="shared" si="382"/>
        <v>17.167490030078167</v>
      </c>
      <c r="M8192" s="6">
        <v>0.57499999999999996</v>
      </c>
      <c r="N8192" s="8">
        <f t="shared" si="383"/>
        <v>-1.1500021718208383E-2</v>
      </c>
    </row>
    <row r="8193" spans="1:14" x14ac:dyDescent="0.35">
      <c r="A8193" s="4">
        <v>9</v>
      </c>
      <c r="B8193" s="4">
        <f t="shared" si="381"/>
        <v>0.39657640974683322</v>
      </c>
      <c r="G8193" s="4">
        <v>0</v>
      </c>
      <c r="H8193" s="4">
        <f t="shared" si="382"/>
        <v>0</v>
      </c>
      <c r="M8193" s="6">
        <v>0.59099999999999997</v>
      </c>
      <c r="N8193" s="8">
        <f t="shared" si="383"/>
        <v>-1.5621373716409846E-3</v>
      </c>
    </row>
    <row r="8194" spans="1:14" x14ac:dyDescent="0.35">
      <c r="A8194" s="4">
        <v>4</v>
      </c>
      <c r="B8194" s="4">
        <f t="shared" ref="B8194:B8257" si="384">((A8194-E$3)/E$4)^3</f>
        <v>-5.2615367038240336E-3</v>
      </c>
      <c r="G8194" s="4">
        <v>64</v>
      </c>
      <c r="H8194" s="4">
        <f t="shared" ref="H8194:H8257" si="385">((G8194-K$3)/K$4)^3</f>
        <v>10.251937478233007</v>
      </c>
      <c r="M8194" s="6">
        <v>0.67400000000000004</v>
      </c>
      <c r="N8194" s="8">
        <f t="shared" ref="N8194:N8257" si="386">((M8194-Q$3)/Q$4)^3</f>
        <v>9.294242400987858E-2</v>
      </c>
    </row>
    <row r="8195" spans="1:14" x14ac:dyDescent="0.35">
      <c r="A8195" s="4">
        <v>4</v>
      </c>
      <c r="B8195" s="4">
        <f t="shared" si="384"/>
        <v>-5.2615367038240336E-3</v>
      </c>
      <c r="G8195" s="4">
        <v>64</v>
      </c>
      <c r="H8195" s="4">
        <f t="shared" si="385"/>
        <v>10.251937478233007</v>
      </c>
      <c r="M8195" s="6">
        <v>0.67400000000000004</v>
      </c>
      <c r="N8195" s="8">
        <f t="shared" si="386"/>
        <v>9.294242400987858E-2</v>
      </c>
    </row>
    <row r="8196" spans="1:14" x14ac:dyDescent="0.35">
      <c r="A8196" s="4">
        <v>1</v>
      </c>
      <c r="B8196" s="4">
        <f t="shared" si="384"/>
        <v>-0.3718571701143138</v>
      </c>
      <c r="G8196" s="4">
        <v>73</v>
      </c>
      <c r="H8196" s="4">
        <f t="shared" si="385"/>
        <v>15.213691566351965</v>
      </c>
      <c r="M8196" s="6">
        <v>0.51900000000000002</v>
      </c>
      <c r="N8196" s="8">
        <f t="shared" si="386"/>
        <v>-0.22656092902463029</v>
      </c>
    </row>
    <row r="8197" spans="1:14" x14ac:dyDescent="0.35">
      <c r="A8197" s="4">
        <v>10</v>
      </c>
      <c r="B8197" s="4">
        <f t="shared" si="384"/>
        <v>0.76964184735633479</v>
      </c>
      <c r="G8197" s="4">
        <v>53</v>
      </c>
      <c r="H8197" s="4">
        <f t="shared" si="385"/>
        <v>5.8222873533130457</v>
      </c>
      <c r="M8197" s="6">
        <v>0.495</v>
      </c>
      <c r="N8197" s="8">
        <f t="shared" si="386"/>
        <v>-0.46396231211418826</v>
      </c>
    </row>
    <row r="8198" spans="1:14" x14ac:dyDescent="0.35">
      <c r="A8198" s="4">
        <v>6</v>
      </c>
      <c r="B8198" s="4">
        <f t="shared" si="384"/>
        <v>6.8073778701327808E-3</v>
      </c>
      <c r="G8198" s="4">
        <v>69</v>
      </c>
      <c r="H8198" s="4">
        <f t="shared" si="385"/>
        <v>12.847342411181817</v>
      </c>
      <c r="M8198" s="6">
        <v>0.626</v>
      </c>
      <c r="N8198" s="8">
        <f t="shared" si="386"/>
        <v>1.9024829215255772E-3</v>
      </c>
    </row>
    <row r="8199" spans="1:14" x14ac:dyDescent="0.35">
      <c r="A8199" s="4">
        <v>1</v>
      </c>
      <c r="B8199" s="4">
        <f t="shared" si="384"/>
        <v>-0.3718571701143138</v>
      </c>
      <c r="G8199" s="4">
        <v>63</v>
      </c>
      <c r="H8199" s="4">
        <f t="shared" si="385"/>
        <v>9.7788475441731553</v>
      </c>
      <c r="M8199" s="6">
        <v>0.46400000000000002</v>
      </c>
      <c r="N8199" s="8">
        <f t="shared" si="386"/>
        <v>-0.96055078545403516</v>
      </c>
    </row>
    <row r="8200" spans="1:14" x14ac:dyDescent="0.35">
      <c r="A8200" s="4">
        <v>8</v>
      </c>
      <c r="B8200" s="4">
        <f t="shared" si="384"/>
        <v>0.16908744968147643</v>
      </c>
      <c r="G8200" s="4">
        <v>23</v>
      </c>
      <c r="H8200" s="4">
        <f t="shared" si="385"/>
        <v>0.47582749671043761</v>
      </c>
      <c r="M8200" s="6">
        <v>0.44600000000000001</v>
      </c>
      <c r="N8200" s="8">
        <f t="shared" si="386"/>
        <v>-1.367895795514565</v>
      </c>
    </row>
    <row r="8201" spans="1:14" x14ac:dyDescent="0.35">
      <c r="A8201" s="4">
        <v>1</v>
      </c>
      <c r="B8201" s="4">
        <f t="shared" si="384"/>
        <v>-0.3718571701143138</v>
      </c>
      <c r="G8201" s="4">
        <v>50</v>
      </c>
      <c r="H8201" s="4">
        <f t="shared" si="385"/>
        <v>4.8885047331967373</v>
      </c>
      <c r="M8201" s="6">
        <v>0.307</v>
      </c>
      <c r="N8201" s="8">
        <f t="shared" si="386"/>
        <v>-8.7798060997859544</v>
      </c>
    </row>
    <row r="8202" spans="1:14" x14ac:dyDescent="0.35">
      <c r="A8202" s="4">
        <v>2</v>
      </c>
      <c r="B8202" s="4">
        <f t="shared" si="384"/>
        <v>-0.15518246266652197</v>
      </c>
      <c r="G8202" s="4">
        <v>36</v>
      </c>
      <c r="H8202" s="4">
        <f t="shared" si="385"/>
        <v>1.8246246146562157</v>
      </c>
      <c r="M8202" s="6">
        <v>0.14499999999999999</v>
      </c>
      <c r="N8202" s="8">
        <f t="shared" si="386"/>
        <v>-31.962558921326092</v>
      </c>
    </row>
    <row r="8203" spans="1:14" x14ac:dyDescent="0.35">
      <c r="A8203" s="4">
        <v>7</v>
      </c>
      <c r="B8203" s="4">
        <f t="shared" si="384"/>
        <v>5.1167071081998236E-2</v>
      </c>
      <c r="G8203" s="4">
        <v>70</v>
      </c>
      <c r="H8203" s="4">
        <f t="shared" si="385"/>
        <v>13.414056987891843</v>
      </c>
      <c r="M8203" s="6">
        <v>0.67</v>
      </c>
      <c r="N8203" s="8">
        <f t="shared" si="386"/>
        <v>7.7064126603481289E-2</v>
      </c>
    </row>
    <row r="8204" spans="1:14" x14ac:dyDescent="0.35">
      <c r="A8204" s="4">
        <v>1</v>
      </c>
      <c r="B8204" s="4">
        <f t="shared" si="384"/>
        <v>-0.3718571701143138</v>
      </c>
      <c r="G8204" s="4">
        <v>21</v>
      </c>
      <c r="H8204" s="4">
        <f t="shared" si="385"/>
        <v>0.36217953867307984</v>
      </c>
      <c r="M8204" s="6">
        <v>0.28499999999999998</v>
      </c>
      <c r="N8204" s="8">
        <f t="shared" si="386"/>
        <v>-10.849632505472282</v>
      </c>
    </row>
    <row r="8205" spans="1:14" x14ac:dyDescent="0.35">
      <c r="A8205" s="4">
        <v>7</v>
      </c>
      <c r="B8205" s="4">
        <f t="shared" si="384"/>
        <v>5.1167071081998236E-2</v>
      </c>
      <c r="G8205" s="4">
        <v>47</v>
      </c>
      <c r="H8205" s="4">
        <f t="shared" si="385"/>
        <v>4.0603138153174791</v>
      </c>
      <c r="M8205" s="6">
        <v>0.35599999999999998</v>
      </c>
      <c r="N8205" s="8">
        <f t="shared" si="386"/>
        <v>-5.151387102127571</v>
      </c>
    </row>
    <row r="8206" spans="1:14" x14ac:dyDescent="0.35">
      <c r="A8206" s="4">
        <v>1</v>
      </c>
      <c r="B8206" s="4">
        <f t="shared" si="384"/>
        <v>-0.3718571701143138</v>
      </c>
      <c r="G8206" s="4">
        <v>83</v>
      </c>
      <c r="H8206" s="4">
        <f t="shared" si="385"/>
        <v>22.361467647042904</v>
      </c>
      <c r="M8206" s="6">
        <v>0.57499999999999996</v>
      </c>
      <c r="N8206" s="8">
        <f t="shared" si="386"/>
        <v>-1.1500021718208383E-2</v>
      </c>
    </row>
    <row r="8207" spans="1:14" x14ac:dyDescent="0.35">
      <c r="A8207" s="4">
        <v>9</v>
      </c>
      <c r="B8207" s="4">
        <f t="shared" si="384"/>
        <v>0.39657640974683322</v>
      </c>
      <c r="G8207" s="4">
        <v>74</v>
      </c>
      <c r="H8207" s="4">
        <f t="shared" si="385"/>
        <v>15.847515536039316</v>
      </c>
      <c r="M8207" s="6">
        <v>0.56799999999999995</v>
      </c>
      <c r="N8207" s="8">
        <f t="shared" si="386"/>
        <v>-2.0504721766432792E-2</v>
      </c>
    </row>
    <row r="8208" spans="1:14" x14ac:dyDescent="0.35">
      <c r="A8208" s="4">
        <v>1</v>
      </c>
      <c r="B8208" s="4">
        <f t="shared" si="384"/>
        <v>-0.3718571701143138</v>
      </c>
      <c r="G8208" s="4">
        <v>49</v>
      </c>
      <c r="H8208" s="4">
        <f t="shared" si="385"/>
        <v>4.6010215468469022</v>
      </c>
      <c r="M8208" s="6">
        <v>0.41399999999999998</v>
      </c>
      <c r="N8208" s="8">
        <f t="shared" si="386"/>
        <v>-2.3496992386296824</v>
      </c>
    </row>
    <row r="8209" spans="1:14" x14ac:dyDescent="0.35">
      <c r="A8209" s="4">
        <v>5</v>
      </c>
      <c r="B8209" s="4">
        <f t="shared" si="384"/>
        <v>4.7396761401866345E-7</v>
      </c>
      <c r="G8209" s="4">
        <v>85</v>
      </c>
      <c r="H8209" s="4">
        <f t="shared" si="385"/>
        <v>24.01722375419557</v>
      </c>
      <c r="M8209" s="6">
        <v>0.60099999999999998</v>
      </c>
      <c r="N8209" s="8">
        <f t="shared" si="386"/>
        <v>-1.0701085324800676E-4</v>
      </c>
    </row>
    <row r="8210" spans="1:14" x14ac:dyDescent="0.35">
      <c r="A8210" s="4">
        <v>5</v>
      </c>
      <c r="B8210" s="4">
        <f t="shared" si="384"/>
        <v>4.7396761401866345E-7</v>
      </c>
      <c r="G8210" s="4">
        <v>62</v>
      </c>
      <c r="H8210" s="4">
        <f t="shared" si="385"/>
        <v>9.3205404484264971</v>
      </c>
      <c r="M8210" s="6">
        <v>0.69</v>
      </c>
      <c r="N8210" s="8">
        <f t="shared" si="386"/>
        <v>0.17812971565250621</v>
      </c>
    </row>
    <row r="8211" spans="1:14" x14ac:dyDescent="0.35">
      <c r="A8211" s="4">
        <v>10</v>
      </c>
      <c r="B8211" s="4">
        <f t="shared" si="384"/>
        <v>0.76964184735633479</v>
      </c>
      <c r="G8211" s="4">
        <v>58</v>
      </c>
      <c r="H8211" s="4">
        <f t="shared" si="385"/>
        <v>7.6304474840278536</v>
      </c>
      <c r="M8211" s="6">
        <v>0.57999999999999996</v>
      </c>
      <c r="N8211" s="8">
        <f t="shared" si="386"/>
        <v>-7.0162184967356919E-3</v>
      </c>
    </row>
    <row r="8212" spans="1:14" x14ac:dyDescent="0.35">
      <c r="A8212" s="4">
        <v>8</v>
      </c>
      <c r="B8212" s="4">
        <f t="shared" si="384"/>
        <v>0.16908744968147643</v>
      </c>
      <c r="G8212" s="4">
        <v>59</v>
      </c>
      <c r="H8212" s="4">
        <f t="shared" si="385"/>
        <v>8.0319697087937048</v>
      </c>
      <c r="M8212" s="6">
        <v>0.64800000000000002</v>
      </c>
      <c r="N8212" s="8">
        <f t="shared" si="386"/>
        <v>2.0735714741941285E-2</v>
      </c>
    </row>
    <row r="8213" spans="1:14" x14ac:dyDescent="0.35">
      <c r="A8213" s="4">
        <v>5</v>
      </c>
      <c r="B8213" s="4">
        <f t="shared" si="384"/>
        <v>4.7396761401866345E-7</v>
      </c>
      <c r="G8213" s="4">
        <v>67</v>
      </c>
      <c r="H8213" s="4">
        <f t="shared" si="385"/>
        <v>11.762250792563604</v>
      </c>
      <c r="M8213" s="6">
        <v>0.63200000000000001</v>
      </c>
      <c r="N8213" s="8">
        <f t="shared" si="386"/>
        <v>4.495628769622154E-3</v>
      </c>
    </row>
    <row r="8214" spans="1:14" x14ac:dyDescent="0.35">
      <c r="A8214" s="4">
        <v>4</v>
      </c>
      <c r="B8214" s="4">
        <f t="shared" si="384"/>
        <v>-5.2615367038240336E-3</v>
      </c>
      <c r="G8214" s="4">
        <v>3</v>
      </c>
      <c r="H8214" s="4">
        <f t="shared" si="385"/>
        <v>1.0559170223704954E-3</v>
      </c>
      <c r="M8214" s="6">
        <v>0.54100000000000004</v>
      </c>
      <c r="N8214" s="8">
        <f t="shared" si="386"/>
        <v>-9.6578412957659648E-2</v>
      </c>
    </row>
    <row r="8215" spans="1:14" x14ac:dyDescent="0.35">
      <c r="A8215" s="4">
        <v>22</v>
      </c>
      <c r="B8215" s="4">
        <f t="shared" si="384"/>
        <v>29.708266519602464</v>
      </c>
      <c r="G8215" s="4">
        <v>0</v>
      </c>
      <c r="H8215" s="4">
        <f t="shared" si="385"/>
        <v>0</v>
      </c>
      <c r="M8215" s="6">
        <v>0.73699999999999999</v>
      </c>
      <c r="N8215" s="8">
        <f t="shared" si="386"/>
        <v>0.69283837974932128</v>
      </c>
    </row>
    <row r="8216" spans="1:14" x14ac:dyDescent="0.35">
      <c r="A8216" s="4">
        <v>1</v>
      </c>
      <c r="B8216" s="4">
        <f t="shared" si="384"/>
        <v>-0.3718571701143138</v>
      </c>
      <c r="G8216" s="4">
        <v>9</v>
      </c>
      <c r="H8216" s="4">
        <f t="shared" si="385"/>
        <v>2.8509759604003371E-2</v>
      </c>
      <c r="M8216" s="6">
        <v>0.57299999999999995</v>
      </c>
      <c r="N8216" s="8">
        <f t="shared" si="386"/>
        <v>-1.3725552468630475E-2</v>
      </c>
    </row>
    <row r="8217" spans="1:14" x14ac:dyDescent="0.35">
      <c r="A8217" s="4">
        <v>1</v>
      </c>
      <c r="B8217" s="4">
        <f t="shared" si="384"/>
        <v>-0.3718571701143138</v>
      </c>
      <c r="G8217" s="4">
        <v>0</v>
      </c>
      <c r="H8217" s="4">
        <f t="shared" si="385"/>
        <v>0</v>
      </c>
      <c r="M8217" s="6">
        <v>0.746</v>
      </c>
      <c r="N8217" s="8">
        <f t="shared" si="386"/>
        <v>0.84810749433966004</v>
      </c>
    </row>
    <row r="8218" spans="1:14" x14ac:dyDescent="0.35">
      <c r="A8218" s="4">
        <v>1</v>
      </c>
      <c r="B8218" s="4">
        <f t="shared" si="384"/>
        <v>-0.3718571701143138</v>
      </c>
      <c r="G8218" s="4">
        <v>64</v>
      </c>
      <c r="H8218" s="4">
        <f t="shared" si="385"/>
        <v>10.251937478233007</v>
      </c>
      <c r="M8218" s="6">
        <v>0.71199999999999997</v>
      </c>
      <c r="N8218" s="8">
        <f t="shared" si="386"/>
        <v>0.36319848211559191</v>
      </c>
    </row>
    <row r="8219" spans="1:14" x14ac:dyDescent="0.35">
      <c r="A8219" s="4">
        <v>15</v>
      </c>
      <c r="B8219" s="4">
        <f t="shared" si="384"/>
        <v>6.0788925613053229</v>
      </c>
      <c r="G8219" s="4">
        <v>71</v>
      </c>
      <c r="H8219" s="4">
        <f t="shared" si="385"/>
        <v>13.997196940505422</v>
      </c>
      <c r="M8219" s="6">
        <v>0.55800000000000005</v>
      </c>
      <c r="N8219" s="8">
        <f t="shared" si="386"/>
        <v>-4.0093248970166619E-2</v>
      </c>
    </row>
    <row r="8220" spans="1:14" x14ac:dyDescent="0.35">
      <c r="A8220" s="4">
        <v>1</v>
      </c>
      <c r="B8220" s="4">
        <f t="shared" si="384"/>
        <v>-0.3718571701143138</v>
      </c>
      <c r="G8220" s="4">
        <v>6</v>
      </c>
      <c r="H8220" s="4">
        <f t="shared" si="385"/>
        <v>8.4473361789639632E-3</v>
      </c>
      <c r="M8220" s="6">
        <v>0.68200000000000005</v>
      </c>
      <c r="N8220" s="8">
        <f t="shared" si="386"/>
        <v>0.13095380939639828</v>
      </c>
    </row>
    <row r="8221" spans="1:14" x14ac:dyDescent="0.35">
      <c r="A8221" s="4">
        <v>1</v>
      </c>
      <c r="B8221" s="4">
        <f t="shared" si="384"/>
        <v>-0.3718571701143138</v>
      </c>
      <c r="G8221" s="4">
        <v>0</v>
      </c>
      <c r="H8221" s="4">
        <f t="shared" si="385"/>
        <v>0</v>
      </c>
      <c r="M8221" s="6">
        <v>0.439</v>
      </c>
      <c r="N8221" s="8">
        <f t="shared" si="386"/>
        <v>-1.5530769507924198</v>
      </c>
    </row>
    <row r="8222" spans="1:14" x14ac:dyDescent="0.35">
      <c r="A8222" s="4">
        <v>6</v>
      </c>
      <c r="B8222" s="4">
        <f t="shared" si="384"/>
        <v>6.8073778701327808E-3</v>
      </c>
      <c r="G8222" s="4">
        <v>8</v>
      </c>
      <c r="H8222" s="4">
        <f t="shared" si="385"/>
        <v>2.0023315387173841E-2</v>
      </c>
      <c r="M8222" s="6">
        <v>0.52300000000000002</v>
      </c>
      <c r="N8222" s="8">
        <f t="shared" si="386"/>
        <v>-0.19734234341194942</v>
      </c>
    </row>
    <row r="8223" spans="1:14" x14ac:dyDescent="0.35">
      <c r="A8223" s="4">
        <v>2</v>
      </c>
      <c r="B8223" s="4">
        <f t="shared" si="384"/>
        <v>-0.15518246266652197</v>
      </c>
      <c r="G8223" s="4">
        <v>0</v>
      </c>
      <c r="H8223" s="4">
        <f t="shared" si="385"/>
        <v>0</v>
      </c>
      <c r="M8223" s="6">
        <v>0.378</v>
      </c>
      <c r="N8223" s="8">
        <f t="shared" si="386"/>
        <v>-3.9162384513395345</v>
      </c>
    </row>
    <row r="8224" spans="1:14" x14ac:dyDescent="0.35">
      <c r="A8224" s="4">
        <v>4</v>
      </c>
      <c r="B8224" s="4">
        <f t="shared" si="384"/>
        <v>-5.2615367038240336E-3</v>
      </c>
      <c r="G8224" s="4">
        <v>61</v>
      </c>
      <c r="H8224" s="4">
        <f t="shared" si="385"/>
        <v>8.8767815427658281</v>
      </c>
      <c r="M8224" s="6">
        <v>0.72</v>
      </c>
      <c r="N8224" s="8">
        <f t="shared" si="386"/>
        <v>0.45355639275080734</v>
      </c>
    </row>
    <row r="8225" spans="1:14" x14ac:dyDescent="0.35">
      <c r="A8225" s="4">
        <v>17</v>
      </c>
      <c r="B8225" s="4">
        <f t="shared" si="384"/>
        <v>10.481904552433241</v>
      </c>
      <c r="G8225" s="4">
        <v>41</v>
      </c>
      <c r="H8225" s="4">
        <f t="shared" si="385"/>
        <v>2.6953650777332196</v>
      </c>
      <c r="M8225" s="6">
        <v>0.68</v>
      </c>
      <c r="N8225" s="8">
        <f t="shared" si="386"/>
        <v>0.12063045172314857</v>
      </c>
    </row>
    <row r="8226" spans="1:14" x14ac:dyDescent="0.35">
      <c r="A8226" s="4">
        <v>1</v>
      </c>
      <c r="B8226" s="4">
        <f t="shared" si="384"/>
        <v>-0.3718571701143138</v>
      </c>
      <c r="G8226" s="4">
        <v>60</v>
      </c>
      <c r="H8226" s="4">
        <f t="shared" si="385"/>
        <v>8.4473361789639636</v>
      </c>
      <c r="M8226" s="6">
        <v>0.39900000000000002</v>
      </c>
      <c r="N8226" s="8">
        <f t="shared" si="386"/>
        <v>-2.9382040642253511</v>
      </c>
    </row>
    <row r="8227" spans="1:14" x14ac:dyDescent="0.35">
      <c r="A8227" s="4">
        <v>2</v>
      </c>
      <c r="B8227" s="4">
        <f t="shared" si="384"/>
        <v>-0.15518246266652197</v>
      </c>
      <c r="G8227" s="4">
        <v>82</v>
      </c>
      <c r="H8227" s="4">
        <f t="shared" si="385"/>
        <v>21.562920621865757</v>
      </c>
      <c r="M8227" s="6">
        <v>0.82</v>
      </c>
      <c r="N8227" s="8">
        <f t="shared" si="386"/>
        <v>3.073089564985672</v>
      </c>
    </row>
    <row r="8228" spans="1:14" x14ac:dyDescent="0.35">
      <c r="A8228" s="4">
        <v>7</v>
      </c>
      <c r="B8228" s="4">
        <f t="shared" si="384"/>
        <v>5.1167071081998236E-2</v>
      </c>
      <c r="G8228" s="4">
        <v>0</v>
      </c>
      <c r="H8228" s="4">
        <f t="shared" si="385"/>
        <v>0</v>
      </c>
      <c r="M8228" s="6">
        <v>0.54100000000000004</v>
      </c>
      <c r="N8228" s="8">
        <f t="shared" si="386"/>
        <v>-9.6578412957659648E-2</v>
      </c>
    </row>
    <row r="8229" spans="1:14" x14ac:dyDescent="0.35">
      <c r="A8229" s="4">
        <v>6</v>
      </c>
      <c r="B8229" s="4">
        <f t="shared" si="384"/>
        <v>6.8073778701327808E-3</v>
      </c>
      <c r="G8229" s="4">
        <v>42</v>
      </c>
      <c r="H8229" s="4">
        <f t="shared" si="385"/>
        <v>2.8974363093846387</v>
      </c>
      <c r="M8229" s="6">
        <v>0.80200000000000005</v>
      </c>
      <c r="N8229" s="8">
        <f t="shared" si="386"/>
        <v>2.35513276485089</v>
      </c>
    </row>
    <row r="8230" spans="1:14" x14ac:dyDescent="0.35">
      <c r="A8230" s="4">
        <v>1</v>
      </c>
      <c r="B8230" s="4">
        <f t="shared" si="384"/>
        <v>-0.3718571701143138</v>
      </c>
      <c r="G8230" s="4">
        <v>0</v>
      </c>
      <c r="H8230" s="4">
        <f t="shared" si="385"/>
        <v>0</v>
      </c>
      <c r="M8230" s="6">
        <v>0.498</v>
      </c>
      <c r="N8230" s="8">
        <f t="shared" si="386"/>
        <v>-0.42795876859361326</v>
      </c>
    </row>
    <row r="8231" spans="1:14" x14ac:dyDescent="0.35">
      <c r="A8231" s="4">
        <v>2</v>
      </c>
      <c r="B8231" s="4">
        <f t="shared" si="384"/>
        <v>-0.15518246266652197</v>
      </c>
      <c r="G8231" s="4">
        <v>0</v>
      </c>
      <c r="H8231" s="4">
        <f t="shared" si="385"/>
        <v>0</v>
      </c>
      <c r="M8231" s="6">
        <v>0.38</v>
      </c>
      <c r="N8231" s="8">
        <f t="shared" si="386"/>
        <v>-3.8149288968609789</v>
      </c>
    </row>
    <row r="8232" spans="1:14" x14ac:dyDescent="0.35">
      <c r="A8232" s="4">
        <v>4</v>
      </c>
      <c r="B8232" s="4">
        <f t="shared" si="384"/>
        <v>-5.2615367038240336E-3</v>
      </c>
      <c r="G8232" s="4">
        <v>61</v>
      </c>
      <c r="H8232" s="4">
        <f t="shared" si="385"/>
        <v>8.8767815427658281</v>
      </c>
      <c r="M8232" s="6">
        <v>0.56200000000000006</v>
      </c>
      <c r="N8232" s="8">
        <f t="shared" si="386"/>
        <v>-3.1207950400583155E-2</v>
      </c>
    </row>
    <row r="8233" spans="1:14" x14ac:dyDescent="0.35">
      <c r="A8233" s="4">
        <v>9</v>
      </c>
      <c r="B8233" s="4">
        <f t="shared" si="384"/>
        <v>0.39657640974683322</v>
      </c>
      <c r="G8233" s="4">
        <v>60</v>
      </c>
      <c r="H8233" s="4">
        <f t="shared" si="385"/>
        <v>8.4473361789639636</v>
      </c>
      <c r="M8233" s="6">
        <v>0.39900000000000002</v>
      </c>
      <c r="N8233" s="8">
        <f t="shared" si="386"/>
        <v>-2.9382040642253511</v>
      </c>
    </row>
    <row r="8234" spans="1:14" x14ac:dyDescent="0.35">
      <c r="A8234" s="4">
        <v>2</v>
      </c>
      <c r="B8234" s="4">
        <f t="shared" si="384"/>
        <v>-0.15518246266652197</v>
      </c>
      <c r="G8234" s="4">
        <v>67</v>
      </c>
      <c r="H8234" s="4">
        <f t="shared" si="385"/>
        <v>11.762250792563604</v>
      </c>
      <c r="M8234" s="6">
        <v>0.623</v>
      </c>
      <c r="N8234" s="8">
        <f t="shared" si="386"/>
        <v>1.1037056238393007E-3</v>
      </c>
    </row>
    <row r="8235" spans="1:14" x14ac:dyDescent="0.35">
      <c r="A8235" s="4">
        <v>1</v>
      </c>
      <c r="B8235" s="4">
        <f t="shared" si="384"/>
        <v>-0.3718571701143138</v>
      </c>
      <c r="G8235" s="4">
        <v>0</v>
      </c>
      <c r="H8235" s="4">
        <f t="shared" si="385"/>
        <v>0</v>
      </c>
      <c r="M8235" s="6">
        <v>0.432</v>
      </c>
      <c r="N8235" s="8">
        <f t="shared" si="386"/>
        <v>-1.7542592420741863</v>
      </c>
    </row>
    <row r="8236" spans="1:14" x14ac:dyDescent="0.35">
      <c r="A8236" s="4">
        <v>1</v>
      </c>
      <c r="B8236" s="4">
        <f t="shared" si="384"/>
        <v>-0.3718571701143138</v>
      </c>
      <c r="G8236" s="4">
        <v>76</v>
      </c>
      <c r="H8236" s="4">
        <f t="shared" si="385"/>
        <v>17.167490030078167</v>
      </c>
      <c r="M8236" s="6">
        <v>0.437</v>
      </c>
      <c r="N8236" s="8">
        <f t="shared" si="386"/>
        <v>-1.6088958395856836</v>
      </c>
    </row>
    <row r="8237" spans="1:14" x14ac:dyDescent="0.35">
      <c r="A8237" s="4">
        <v>4</v>
      </c>
      <c r="B8237" s="4">
        <f t="shared" si="384"/>
        <v>-5.2615367038240336E-3</v>
      </c>
      <c r="G8237" s="4">
        <v>0</v>
      </c>
      <c r="H8237" s="4">
        <f t="shared" si="385"/>
        <v>0</v>
      </c>
      <c r="M8237" s="6">
        <v>0.34599999999999997</v>
      </c>
      <c r="N8237" s="8">
        <f t="shared" si="386"/>
        <v>-5.789501617490366</v>
      </c>
    </row>
    <row r="8238" spans="1:14" x14ac:dyDescent="0.35">
      <c r="A8238" s="4">
        <v>2</v>
      </c>
      <c r="B8238" s="4">
        <f t="shared" si="384"/>
        <v>-0.15518246266652197</v>
      </c>
      <c r="G8238" s="4">
        <v>0</v>
      </c>
      <c r="H8238" s="4">
        <f t="shared" si="385"/>
        <v>0</v>
      </c>
      <c r="M8238" s="6">
        <v>0.32700000000000001</v>
      </c>
      <c r="N8238" s="8">
        <f t="shared" si="386"/>
        <v>-7.1430120639624377</v>
      </c>
    </row>
    <row r="8239" spans="1:14" x14ac:dyDescent="0.35">
      <c r="A8239" s="4">
        <v>1</v>
      </c>
      <c r="B8239" s="4">
        <f t="shared" si="384"/>
        <v>-0.3718571701143138</v>
      </c>
      <c r="G8239" s="4">
        <v>42</v>
      </c>
      <c r="H8239" s="4">
        <f t="shared" si="385"/>
        <v>2.8974363093846387</v>
      </c>
      <c r="M8239" s="6">
        <v>0.40100000000000002</v>
      </c>
      <c r="N8239" s="8">
        <f t="shared" si="386"/>
        <v>-2.8546287365635075</v>
      </c>
    </row>
    <row r="8240" spans="1:14" x14ac:dyDescent="0.35">
      <c r="A8240" s="4">
        <v>3</v>
      </c>
      <c r="B8240" s="4">
        <f t="shared" si="384"/>
        <v>-4.4986550222447359E-2</v>
      </c>
      <c r="G8240" s="4">
        <v>43</v>
      </c>
      <c r="H8240" s="4">
        <f t="shared" si="385"/>
        <v>3.1093627665781836</v>
      </c>
      <c r="M8240" s="6">
        <v>0.55600000000000005</v>
      </c>
      <c r="N8240" s="8">
        <f t="shared" si="386"/>
        <v>-4.5107237104888294E-2</v>
      </c>
    </row>
    <row r="8241" spans="1:14" x14ac:dyDescent="0.35">
      <c r="A8241" s="4">
        <v>13</v>
      </c>
      <c r="B8241" s="4">
        <f t="shared" si="384"/>
        <v>3.1223759862323677</v>
      </c>
      <c r="G8241" s="4">
        <v>52</v>
      </c>
      <c r="H8241" s="4">
        <f t="shared" si="385"/>
        <v>5.498902988202615</v>
      </c>
      <c r="M8241" s="6">
        <v>0.373</v>
      </c>
      <c r="N8241" s="8">
        <f t="shared" si="386"/>
        <v>-4.1773244698569432</v>
      </c>
    </row>
    <row r="8242" spans="1:14" x14ac:dyDescent="0.35">
      <c r="A8242" s="4">
        <v>5</v>
      </c>
      <c r="B8242" s="4">
        <f t="shared" si="384"/>
        <v>4.7396761401866345E-7</v>
      </c>
      <c r="G8242" s="4">
        <v>38</v>
      </c>
      <c r="H8242" s="4">
        <f t="shared" si="385"/>
        <v>2.1459362537597708</v>
      </c>
      <c r="M8242" s="6">
        <v>0.52400000000000002</v>
      </c>
      <c r="N8242" s="8">
        <f t="shared" si="386"/>
        <v>-0.19045295801039414</v>
      </c>
    </row>
    <row r="8243" spans="1:14" x14ac:dyDescent="0.35">
      <c r="A8243" s="4">
        <v>7</v>
      </c>
      <c r="B8243" s="4">
        <f t="shared" si="384"/>
        <v>5.1167071081998236E-2</v>
      </c>
      <c r="G8243" s="4">
        <v>73</v>
      </c>
      <c r="H8243" s="4">
        <f t="shared" si="385"/>
        <v>15.213691566351965</v>
      </c>
      <c r="M8243" s="6">
        <v>0.75700000000000001</v>
      </c>
      <c r="N8243" s="8">
        <f t="shared" si="386"/>
        <v>1.0673833411055931</v>
      </c>
    </row>
    <row r="8244" spans="1:14" x14ac:dyDescent="0.35">
      <c r="A8244" s="4">
        <v>7</v>
      </c>
      <c r="B8244" s="4">
        <f t="shared" si="384"/>
        <v>5.1167071081998236E-2</v>
      </c>
      <c r="G8244" s="4">
        <v>73</v>
      </c>
      <c r="H8244" s="4">
        <f t="shared" si="385"/>
        <v>15.213691566351965</v>
      </c>
      <c r="M8244" s="6">
        <v>0.75700000000000001</v>
      </c>
      <c r="N8244" s="8">
        <f t="shared" si="386"/>
        <v>1.0673833411055931</v>
      </c>
    </row>
    <row r="8245" spans="1:14" x14ac:dyDescent="0.35">
      <c r="A8245" s="4">
        <v>7</v>
      </c>
      <c r="B8245" s="4">
        <f t="shared" si="384"/>
        <v>5.1167071081998236E-2</v>
      </c>
      <c r="G8245" s="4">
        <v>76</v>
      </c>
      <c r="H8245" s="4">
        <f t="shared" si="385"/>
        <v>17.167490030078167</v>
      </c>
      <c r="M8245" s="6">
        <v>0.75700000000000001</v>
      </c>
      <c r="N8245" s="8">
        <f t="shared" si="386"/>
        <v>1.0673833411055931</v>
      </c>
    </row>
    <row r="8246" spans="1:14" x14ac:dyDescent="0.35">
      <c r="A8246" s="4">
        <v>6</v>
      </c>
      <c r="B8246" s="4">
        <f t="shared" si="384"/>
        <v>6.8073778701327808E-3</v>
      </c>
      <c r="G8246" s="4">
        <v>0</v>
      </c>
      <c r="H8246" s="4">
        <f t="shared" si="385"/>
        <v>0</v>
      </c>
      <c r="M8246" s="6">
        <v>0.72799999999999998</v>
      </c>
      <c r="N8246" s="8">
        <f t="shared" si="386"/>
        <v>0.55778018485195735</v>
      </c>
    </row>
    <row r="8247" spans="1:14" x14ac:dyDescent="0.35">
      <c r="A8247" s="4">
        <v>13</v>
      </c>
      <c r="B8247" s="4">
        <f t="shared" si="384"/>
        <v>3.1223759862323677</v>
      </c>
      <c r="G8247" s="4">
        <v>0</v>
      </c>
      <c r="H8247" s="4">
        <f t="shared" si="385"/>
        <v>0</v>
      </c>
      <c r="M8247" s="6">
        <v>0.56499999999999995</v>
      </c>
      <c r="N8247" s="8">
        <f t="shared" si="386"/>
        <v>-2.5482926015549072E-2</v>
      </c>
    </row>
    <row r="8248" spans="1:14" x14ac:dyDescent="0.35">
      <c r="A8248" s="4">
        <v>6</v>
      </c>
      <c r="B8248" s="4">
        <f t="shared" si="384"/>
        <v>6.8073778701327808E-3</v>
      </c>
      <c r="G8248" s="4">
        <v>67</v>
      </c>
      <c r="H8248" s="4">
        <f t="shared" si="385"/>
        <v>11.762250792563604</v>
      </c>
      <c r="M8248" s="6">
        <v>0.72899999999999998</v>
      </c>
      <c r="N8248" s="8">
        <f t="shared" si="386"/>
        <v>0.57183239834892741</v>
      </c>
    </row>
    <row r="8249" spans="1:14" x14ac:dyDescent="0.35">
      <c r="A8249" s="4">
        <v>1</v>
      </c>
      <c r="B8249" s="4">
        <f t="shared" si="384"/>
        <v>-0.3718571701143138</v>
      </c>
      <c r="G8249" s="4">
        <v>80</v>
      </c>
      <c r="H8249" s="4">
        <f t="shared" si="385"/>
        <v>20.023315387173842</v>
      </c>
      <c r="M8249" s="6">
        <v>0.54700000000000004</v>
      </c>
      <c r="N8249" s="8">
        <f t="shared" si="386"/>
        <v>-7.2862177721246577E-2</v>
      </c>
    </row>
    <row r="8250" spans="1:14" x14ac:dyDescent="0.35">
      <c r="A8250" s="4">
        <v>1</v>
      </c>
      <c r="B8250" s="4">
        <f t="shared" si="384"/>
        <v>-0.3718571701143138</v>
      </c>
      <c r="G8250" s="4">
        <v>80</v>
      </c>
      <c r="H8250" s="4">
        <f t="shared" si="385"/>
        <v>20.023315387173842</v>
      </c>
      <c r="M8250" s="6">
        <v>0.48899999999999999</v>
      </c>
      <c r="N8250" s="8">
        <f t="shared" si="386"/>
        <v>-0.54191566065815577</v>
      </c>
    </row>
    <row r="8251" spans="1:14" x14ac:dyDescent="0.35">
      <c r="A8251" s="4">
        <v>9</v>
      </c>
      <c r="B8251" s="4">
        <f t="shared" si="384"/>
        <v>0.39657640974683322</v>
      </c>
      <c r="G8251" s="4">
        <v>70</v>
      </c>
      <c r="H8251" s="4">
        <f t="shared" si="385"/>
        <v>13.414056987891843</v>
      </c>
      <c r="M8251" s="6">
        <v>0.68600000000000005</v>
      </c>
      <c r="N8251" s="8">
        <f t="shared" si="386"/>
        <v>0.15333433740790739</v>
      </c>
    </row>
    <row r="8252" spans="1:14" x14ac:dyDescent="0.35">
      <c r="A8252" s="4">
        <v>4</v>
      </c>
      <c r="B8252" s="4">
        <f t="shared" si="384"/>
        <v>-5.2615367038240336E-3</v>
      </c>
      <c r="G8252" s="4">
        <v>0</v>
      </c>
      <c r="H8252" s="4">
        <f t="shared" si="385"/>
        <v>0</v>
      </c>
      <c r="M8252" s="6">
        <v>0.76900000000000002</v>
      </c>
      <c r="N8252" s="8">
        <f t="shared" si="386"/>
        <v>1.346451123933571</v>
      </c>
    </row>
    <row r="8253" spans="1:14" x14ac:dyDescent="0.35">
      <c r="A8253" s="4">
        <v>7</v>
      </c>
      <c r="B8253" s="4">
        <f t="shared" si="384"/>
        <v>5.1167071081998236E-2</v>
      </c>
      <c r="G8253" s="4">
        <v>61</v>
      </c>
      <c r="H8253" s="4">
        <f t="shared" si="385"/>
        <v>8.8767815427658281</v>
      </c>
      <c r="M8253" s="6">
        <v>0.61799999999999999</v>
      </c>
      <c r="N8253" s="8">
        <f t="shared" si="386"/>
        <v>3.2946010682722361E-4</v>
      </c>
    </row>
    <row r="8254" spans="1:14" x14ac:dyDescent="0.35">
      <c r="A8254" s="4">
        <v>3</v>
      </c>
      <c r="B8254" s="4">
        <f t="shared" si="384"/>
        <v>-4.4986550222447359E-2</v>
      </c>
      <c r="G8254" s="4">
        <v>42</v>
      </c>
      <c r="H8254" s="4">
        <f t="shared" si="385"/>
        <v>2.8974363093846387</v>
      </c>
      <c r="M8254" s="6">
        <v>0.73899999999999999</v>
      </c>
      <c r="N8254" s="8">
        <f t="shared" si="386"/>
        <v>0.72554638786525327</v>
      </c>
    </row>
    <row r="8255" spans="1:14" x14ac:dyDescent="0.35">
      <c r="A8255" s="4">
        <v>12</v>
      </c>
      <c r="B8255" s="4">
        <f t="shared" si="384"/>
        <v>2.0965337395208357</v>
      </c>
      <c r="G8255" s="4">
        <v>11</v>
      </c>
      <c r="H8255" s="4">
        <f t="shared" si="385"/>
        <v>5.2052798399078858E-2</v>
      </c>
      <c r="M8255" s="6">
        <v>0.67800000000000005</v>
      </c>
      <c r="N8255" s="8">
        <f t="shared" si="386"/>
        <v>0.11086441160228645</v>
      </c>
    </row>
    <row r="8256" spans="1:14" x14ac:dyDescent="0.35">
      <c r="A8256" s="4">
        <v>1</v>
      </c>
      <c r="B8256" s="4">
        <f t="shared" si="384"/>
        <v>-0.3718571701143138</v>
      </c>
      <c r="G8256" s="4">
        <v>59</v>
      </c>
      <c r="H8256" s="4">
        <f t="shared" si="385"/>
        <v>8.0319697087937048</v>
      </c>
      <c r="M8256" s="6">
        <v>0.70099999999999996</v>
      </c>
      <c r="N8256" s="8">
        <f t="shared" si="386"/>
        <v>0.25977863528014927</v>
      </c>
    </row>
    <row r="8257" spans="1:14" x14ac:dyDescent="0.35">
      <c r="A8257" s="4">
        <v>5</v>
      </c>
      <c r="B8257" s="4">
        <f t="shared" si="384"/>
        <v>4.7396761401866345E-7</v>
      </c>
      <c r="G8257" s="4">
        <v>57</v>
      </c>
      <c r="H8257" s="4">
        <f t="shared" si="385"/>
        <v>7.2425348564392262</v>
      </c>
      <c r="M8257" s="6">
        <v>0.371</v>
      </c>
      <c r="N8257" s="8">
        <f t="shared" si="386"/>
        <v>-4.2849243258224643</v>
      </c>
    </row>
    <row r="8258" spans="1:14" x14ac:dyDescent="0.35">
      <c r="A8258" s="4">
        <v>1</v>
      </c>
      <c r="B8258" s="4">
        <f t="shared" ref="B8258:B8321" si="387">((A8258-E$3)/E$4)^3</f>
        <v>-0.3718571701143138</v>
      </c>
      <c r="G8258" s="4">
        <v>69</v>
      </c>
      <c r="H8258" s="4">
        <f t="shared" ref="H8258:H8321" si="388">((G8258-K$3)/K$4)^3</f>
        <v>12.847342411181817</v>
      </c>
      <c r="M8258" s="6">
        <v>0.51</v>
      </c>
      <c r="N8258" s="8">
        <f t="shared" ref="N8258:N8321" si="389">((M8258-Q$3)/Q$4)^3</f>
        <v>-0.30254759728289171</v>
      </c>
    </row>
    <row r="8259" spans="1:14" x14ac:dyDescent="0.35">
      <c r="A8259" s="4">
        <v>1</v>
      </c>
      <c r="B8259" s="4">
        <f t="shared" si="387"/>
        <v>-0.3718571701143138</v>
      </c>
      <c r="G8259" s="4">
        <v>70</v>
      </c>
      <c r="H8259" s="4">
        <f t="shared" si="388"/>
        <v>13.414056987891843</v>
      </c>
      <c r="M8259" s="6">
        <v>0.63300000000000001</v>
      </c>
      <c r="N8259" s="8">
        <f t="shared" si="389"/>
        <v>5.0794309975187892E-3</v>
      </c>
    </row>
    <row r="8260" spans="1:14" x14ac:dyDescent="0.35">
      <c r="A8260" s="4">
        <v>10</v>
      </c>
      <c r="B8260" s="4">
        <f t="shared" si="387"/>
        <v>0.76964184735633479</v>
      </c>
      <c r="G8260" s="4">
        <v>76</v>
      </c>
      <c r="H8260" s="4">
        <f t="shared" si="388"/>
        <v>17.167490030078167</v>
      </c>
      <c r="M8260" s="6">
        <v>0.55000000000000004</v>
      </c>
      <c r="N8260" s="8">
        <f t="shared" si="389"/>
        <v>-6.2620136932312914E-2</v>
      </c>
    </row>
    <row r="8261" spans="1:14" x14ac:dyDescent="0.35">
      <c r="A8261" s="4">
        <v>2</v>
      </c>
      <c r="B8261" s="4">
        <f t="shared" si="387"/>
        <v>-0.15518246266652197</v>
      </c>
      <c r="G8261" s="4">
        <v>71</v>
      </c>
      <c r="H8261" s="4">
        <f t="shared" si="388"/>
        <v>13.997196940505422</v>
      </c>
      <c r="M8261" s="6">
        <v>0.56499999999999995</v>
      </c>
      <c r="N8261" s="8">
        <f t="shared" si="389"/>
        <v>-2.5482926015549072E-2</v>
      </c>
    </row>
    <row r="8262" spans="1:14" x14ac:dyDescent="0.35">
      <c r="A8262" s="4">
        <v>9</v>
      </c>
      <c r="B8262" s="4">
        <f t="shared" si="387"/>
        <v>0.39657640974683322</v>
      </c>
      <c r="G8262" s="4">
        <v>45</v>
      </c>
      <c r="H8262" s="4">
        <f t="shared" si="388"/>
        <v>3.5637199505004213</v>
      </c>
      <c r="M8262" s="6">
        <v>0.66900000000000004</v>
      </c>
      <c r="N8262" s="8">
        <f t="shared" si="389"/>
        <v>7.3399380404107067E-2</v>
      </c>
    </row>
    <row r="8263" spans="1:14" x14ac:dyDescent="0.35">
      <c r="A8263" s="4">
        <v>1</v>
      </c>
      <c r="B8263" s="4">
        <f t="shared" si="387"/>
        <v>-0.3718571701143138</v>
      </c>
      <c r="G8263" s="4">
        <v>59</v>
      </c>
      <c r="H8263" s="4">
        <f t="shared" si="388"/>
        <v>8.0319697087937048</v>
      </c>
      <c r="M8263" s="6">
        <v>0.25900000000000001</v>
      </c>
      <c r="N8263" s="8">
        <f t="shared" si="389"/>
        <v>-13.686934517390155</v>
      </c>
    </row>
    <row r="8264" spans="1:14" x14ac:dyDescent="0.35">
      <c r="A8264" s="4">
        <v>7</v>
      </c>
      <c r="B8264" s="4">
        <f t="shared" si="387"/>
        <v>5.1167071081998236E-2</v>
      </c>
      <c r="G8264" s="4">
        <v>74</v>
      </c>
      <c r="H8264" s="4">
        <f t="shared" si="388"/>
        <v>15.847515536039316</v>
      </c>
      <c r="M8264" s="6">
        <v>0.43</v>
      </c>
      <c r="N8264" s="8">
        <f t="shared" si="389"/>
        <v>-1.8147716709018742</v>
      </c>
    </row>
    <row r="8265" spans="1:14" x14ac:dyDescent="0.35">
      <c r="A8265" s="4">
        <v>6</v>
      </c>
      <c r="B8265" s="4">
        <f t="shared" si="387"/>
        <v>6.8073778701327808E-3</v>
      </c>
      <c r="G8265" s="4">
        <v>32</v>
      </c>
      <c r="H8265" s="4">
        <f t="shared" si="388"/>
        <v>1.2814921847791259</v>
      </c>
      <c r="M8265" s="6">
        <v>0.29699999999999999</v>
      </c>
      <c r="N8265" s="8">
        <f t="shared" si="389"/>
        <v>-9.6844955043299592</v>
      </c>
    </row>
    <row r="8266" spans="1:14" x14ac:dyDescent="0.35">
      <c r="A8266" s="4">
        <v>5</v>
      </c>
      <c r="B8266" s="4">
        <f t="shared" si="387"/>
        <v>4.7396761401866345E-7</v>
      </c>
      <c r="G8266" s="4">
        <v>9</v>
      </c>
      <c r="H8266" s="4">
        <f t="shared" si="388"/>
        <v>2.8509759604003371E-2</v>
      </c>
      <c r="M8266" s="6">
        <v>0.60499999999999998</v>
      </c>
      <c r="N8266" s="8">
        <f t="shared" si="389"/>
        <v>-8.065435308942245E-6</v>
      </c>
    </row>
    <row r="8267" spans="1:14" x14ac:dyDescent="0.35">
      <c r="A8267" s="4">
        <v>1</v>
      </c>
      <c r="B8267" s="4">
        <f t="shared" si="387"/>
        <v>-0.3718571701143138</v>
      </c>
      <c r="G8267" s="4">
        <v>67</v>
      </c>
      <c r="H8267" s="4">
        <f t="shared" si="388"/>
        <v>11.762250792563604</v>
      </c>
      <c r="M8267" s="6">
        <v>0.66700000000000004</v>
      </c>
      <c r="N8267" s="8">
        <f t="shared" si="389"/>
        <v>6.6422149911312289E-2</v>
      </c>
    </row>
    <row r="8268" spans="1:14" x14ac:dyDescent="0.35">
      <c r="A8268" s="4">
        <v>1</v>
      </c>
      <c r="B8268" s="4">
        <f t="shared" si="387"/>
        <v>-0.3718571701143138</v>
      </c>
      <c r="G8268" s="4">
        <v>67</v>
      </c>
      <c r="H8268" s="4">
        <f t="shared" si="388"/>
        <v>11.762250792563604</v>
      </c>
      <c r="M8268" s="6">
        <v>0.66700000000000004</v>
      </c>
      <c r="N8268" s="8">
        <f t="shared" si="389"/>
        <v>6.6422149911312289E-2</v>
      </c>
    </row>
    <row r="8269" spans="1:14" x14ac:dyDescent="0.35">
      <c r="A8269" s="4">
        <v>5</v>
      </c>
      <c r="B8269" s="4">
        <f t="shared" si="387"/>
        <v>4.7396761401866345E-7</v>
      </c>
      <c r="G8269" s="4">
        <v>0</v>
      </c>
      <c r="H8269" s="4">
        <f t="shared" si="388"/>
        <v>0</v>
      </c>
      <c r="M8269" s="6">
        <v>0.248</v>
      </c>
      <c r="N8269" s="8">
        <f t="shared" si="389"/>
        <v>-15.022628642712933</v>
      </c>
    </row>
    <row r="8270" spans="1:14" x14ac:dyDescent="0.35">
      <c r="A8270" s="4">
        <v>5</v>
      </c>
      <c r="B8270" s="4">
        <f t="shared" si="387"/>
        <v>4.7396761401866345E-7</v>
      </c>
      <c r="G8270" s="4">
        <v>0</v>
      </c>
      <c r="H8270" s="4">
        <f t="shared" si="388"/>
        <v>0</v>
      </c>
      <c r="M8270" s="6">
        <v>0.61099999999999999</v>
      </c>
      <c r="N8270" s="8">
        <f t="shared" si="389"/>
        <v>9.3650376932530659E-6</v>
      </c>
    </row>
    <row r="8271" spans="1:14" x14ac:dyDescent="0.35">
      <c r="A8271" s="4">
        <v>10</v>
      </c>
      <c r="B8271" s="4">
        <f t="shared" si="387"/>
        <v>0.76964184735633479</v>
      </c>
      <c r="G8271" s="4">
        <v>1</v>
      </c>
      <c r="H8271" s="4">
        <f t="shared" si="388"/>
        <v>3.9108037865573909E-5</v>
      </c>
      <c r="M8271" s="6">
        <v>0.61</v>
      </c>
      <c r="N8271" s="8">
        <f t="shared" si="389"/>
        <v>2.8771573460276228E-6</v>
      </c>
    </row>
    <row r="8272" spans="1:14" x14ac:dyDescent="0.35">
      <c r="A8272" s="4">
        <v>6</v>
      </c>
      <c r="B8272" s="4">
        <f t="shared" si="387"/>
        <v>6.8073778701327808E-3</v>
      </c>
      <c r="G8272" s="4">
        <v>0</v>
      </c>
      <c r="H8272" s="4">
        <f t="shared" si="388"/>
        <v>0</v>
      </c>
      <c r="M8272" s="6">
        <v>0.51600000000000001</v>
      </c>
      <c r="N8272" s="8">
        <f t="shared" si="389"/>
        <v>-0.25027309194778913</v>
      </c>
    </row>
    <row r="8273" spans="1:14" x14ac:dyDescent="0.35">
      <c r="A8273" s="4">
        <v>2</v>
      </c>
      <c r="B8273" s="4">
        <f t="shared" si="387"/>
        <v>-0.15518246266652197</v>
      </c>
      <c r="G8273" s="4">
        <v>60</v>
      </c>
      <c r="H8273" s="4">
        <f t="shared" si="388"/>
        <v>8.4473361789639636</v>
      </c>
      <c r="M8273" s="6">
        <v>0.47599999999999998</v>
      </c>
      <c r="N8273" s="8">
        <f t="shared" si="389"/>
        <v>-0.73976399017819927</v>
      </c>
    </row>
    <row r="8274" spans="1:14" x14ac:dyDescent="0.35">
      <c r="A8274" s="4">
        <v>1</v>
      </c>
      <c r="B8274" s="4">
        <f t="shared" si="387"/>
        <v>-0.3718571701143138</v>
      </c>
      <c r="G8274" s="4">
        <v>0</v>
      </c>
      <c r="H8274" s="4">
        <f t="shared" si="388"/>
        <v>0</v>
      </c>
      <c r="M8274" s="6">
        <v>0.35199999999999998</v>
      </c>
      <c r="N8274" s="8">
        <f t="shared" si="389"/>
        <v>-5.4006806149627522</v>
      </c>
    </row>
    <row r="8275" spans="1:14" x14ac:dyDescent="0.35">
      <c r="A8275" s="4">
        <v>4</v>
      </c>
      <c r="B8275" s="4">
        <f t="shared" si="387"/>
        <v>-5.2615367038240336E-3</v>
      </c>
      <c r="G8275" s="4">
        <v>0</v>
      </c>
      <c r="H8275" s="4">
        <f t="shared" si="388"/>
        <v>0</v>
      </c>
      <c r="M8275" s="6">
        <v>0.74099999999999999</v>
      </c>
      <c r="N8275" s="8">
        <f t="shared" si="389"/>
        <v>0.75926793109144197</v>
      </c>
    </row>
    <row r="8276" spans="1:14" x14ac:dyDescent="0.35">
      <c r="A8276" s="4">
        <v>2</v>
      </c>
      <c r="B8276" s="4">
        <f t="shared" si="387"/>
        <v>-0.15518246266652197</v>
      </c>
      <c r="G8276" s="4">
        <v>23</v>
      </c>
      <c r="H8276" s="4">
        <f t="shared" si="388"/>
        <v>0.47582749671043761</v>
      </c>
      <c r="M8276" s="6">
        <v>0.53700000000000003</v>
      </c>
      <c r="N8276" s="8">
        <f t="shared" si="389"/>
        <v>-0.11495096186507218</v>
      </c>
    </row>
    <row r="8277" spans="1:14" x14ac:dyDescent="0.35">
      <c r="A8277" s="4">
        <v>5</v>
      </c>
      <c r="B8277" s="4">
        <f t="shared" si="387"/>
        <v>4.7396761401866345E-7</v>
      </c>
      <c r="G8277" s="4">
        <v>5</v>
      </c>
      <c r="H8277" s="4">
        <f t="shared" si="388"/>
        <v>4.8885047331967387E-3</v>
      </c>
      <c r="M8277" s="6">
        <v>0.47399999999999998</v>
      </c>
      <c r="N8277" s="8">
        <f t="shared" si="389"/>
        <v>-0.77392129526014075</v>
      </c>
    </row>
    <row r="8278" spans="1:14" x14ac:dyDescent="0.35">
      <c r="A8278" s="4">
        <v>5</v>
      </c>
      <c r="B8278" s="4">
        <f t="shared" si="387"/>
        <v>4.7396761401866345E-7</v>
      </c>
      <c r="G8278" s="4">
        <v>15</v>
      </c>
      <c r="H8278" s="4">
        <f t="shared" si="388"/>
        <v>0.13198962779631193</v>
      </c>
      <c r="M8278" s="6">
        <v>0.46800000000000003</v>
      </c>
      <c r="N8278" s="8">
        <f t="shared" si="389"/>
        <v>-0.88266853641179244</v>
      </c>
    </row>
    <row r="8279" spans="1:14" x14ac:dyDescent="0.35">
      <c r="A8279" s="4">
        <v>5</v>
      </c>
      <c r="B8279" s="4">
        <f t="shared" si="387"/>
        <v>4.7396761401866345E-7</v>
      </c>
      <c r="G8279" s="4">
        <v>0</v>
      </c>
      <c r="H8279" s="4">
        <f t="shared" si="388"/>
        <v>0</v>
      </c>
      <c r="M8279" s="6">
        <v>0.47399999999999998</v>
      </c>
      <c r="N8279" s="8">
        <f t="shared" si="389"/>
        <v>-0.77392129526014075</v>
      </c>
    </row>
    <row r="8280" spans="1:14" x14ac:dyDescent="0.35">
      <c r="A8280" s="4">
        <v>4</v>
      </c>
      <c r="B8280" s="4">
        <f t="shared" si="387"/>
        <v>-5.2615367038240336E-3</v>
      </c>
      <c r="G8280" s="4">
        <v>52</v>
      </c>
      <c r="H8280" s="4">
        <f t="shared" si="388"/>
        <v>5.498902988202615</v>
      </c>
      <c r="M8280" s="6">
        <v>0.57199999999999995</v>
      </c>
      <c r="N8280" s="8">
        <f t="shared" si="389"/>
        <v>-1.4938623800929422E-2</v>
      </c>
    </row>
    <row r="8281" spans="1:14" x14ac:dyDescent="0.35">
      <c r="A8281" s="4">
        <v>10</v>
      </c>
      <c r="B8281" s="4">
        <f t="shared" si="387"/>
        <v>0.76964184735633479</v>
      </c>
      <c r="G8281" s="4">
        <v>79</v>
      </c>
      <c r="H8281" s="4">
        <f t="shared" si="388"/>
        <v>19.281787881204689</v>
      </c>
      <c r="M8281" s="6">
        <v>0.495</v>
      </c>
      <c r="N8281" s="8">
        <f t="shared" si="389"/>
        <v>-0.46396231211418826</v>
      </c>
    </row>
    <row r="8282" spans="1:14" x14ac:dyDescent="0.35">
      <c r="A8282" s="4">
        <v>3</v>
      </c>
      <c r="B8282" s="4">
        <f t="shared" si="387"/>
        <v>-4.4986550222447359E-2</v>
      </c>
      <c r="G8282" s="4">
        <v>82</v>
      </c>
      <c r="H8282" s="4">
        <f t="shared" si="388"/>
        <v>21.562920621865757</v>
      </c>
      <c r="M8282" s="6">
        <v>0.48</v>
      </c>
      <c r="N8282" s="8">
        <f t="shared" si="389"/>
        <v>-0.67449425295546106</v>
      </c>
    </row>
    <row r="8283" spans="1:14" x14ac:dyDescent="0.35">
      <c r="A8283" s="4">
        <v>1</v>
      </c>
      <c r="B8283" s="4">
        <f t="shared" si="387"/>
        <v>-0.3718571701143138</v>
      </c>
      <c r="G8283" s="4">
        <v>66</v>
      </c>
      <c r="H8283" s="4">
        <f t="shared" si="388"/>
        <v>11.243404454201036</v>
      </c>
      <c r="M8283" s="6">
        <v>0.73099999999999998</v>
      </c>
      <c r="N8283" s="8">
        <f t="shared" si="389"/>
        <v>0.60064091604344916</v>
      </c>
    </row>
    <row r="8284" spans="1:14" x14ac:dyDescent="0.35">
      <c r="A8284" s="4">
        <v>2</v>
      </c>
      <c r="B8284" s="4">
        <f t="shared" si="387"/>
        <v>-0.15518246266652197</v>
      </c>
      <c r="G8284" s="4">
        <v>67</v>
      </c>
      <c r="H8284" s="4">
        <f t="shared" si="388"/>
        <v>11.762250792563604</v>
      </c>
      <c r="M8284" s="6">
        <v>0.71299999999999997</v>
      </c>
      <c r="N8284" s="8">
        <f t="shared" si="389"/>
        <v>0.37376876024411665</v>
      </c>
    </row>
    <row r="8285" spans="1:14" x14ac:dyDescent="0.35">
      <c r="A8285" s="4">
        <v>8</v>
      </c>
      <c r="B8285" s="4">
        <f t="shared" si="387"/>
        <v>0.16908744968147643</v>
      </c>
      <c r="G8285" s="4">
        <v>31</v>
      </c>
      <c r="H8285" s="4">
        <f t="shared" si="388"/>
        <v>1.1650675560533121</v>
      </c>
      <c r="M8285" s="6">
        <v>0.246</v>
      </c>
      <c r="N8285" s="8">
        <f t="shared" si="389"/>
        <v>-15.274451877491611</v>
      </c>
    </row>
    <row r="8286" spans="1:14" x14ac:dyDescent="0.35">
      <c r="A8286" s="4">
        <v>5</v>
      </c>
      <c r="B8286" s="4">
        <f t="shared" si="387"/>
        <v>4.7396761401866345E-7</v>
      </c>
      <c r="G8286" s="4">
        <v>64</v>
      </c>
      <c r="H8286" s="4">
        <f t="shared" si="388"/>
        <v>10.251937478233007</v>
      </c>
      <c r="M8286" s="6">
        <v>0.52900000000000003</v>
      </c>
      <c r="N8286" s="8">
        <f t="shared" si="389"/>
        <v>-0.15840094075004615</v>
      </c>
    </row>
    <row r="8287" spans="1:14" x14ac:dyDescent="0.35">
      <c r="A8287" s="4">
        <v>9</v>
      </c>
      <c r="B8287" s="4">
        <f t="shared" si="387"/>
        <v>0.39657640974683322</v>
      </c>
      <c r="G8287" s="4">
        <v>29</v>
      </c>
      <c r="H8287" s="4">
        <f t="shared" si="388"/>
        <v>0.95380593550348169</v>
      </c>
      <c r="M8287" s="6">
        <v>0.48199999999999998</v>
      </c>
      <c r="N8287" s="8">
        <f t="shared" si="389"/>
        <v>-0.64335089081074082</v>
      </c>
    </row>
    <row r="8288" spans="1:14" x14ac:dyDescent="0.35">
      <c r="A8288" s="4">
        <v>13</v>
      </c>
      <c r="B8288" s="4">
        <f t="shared" si="387"/>
        <v>3.1223759862323677</v>
      </c>
      <c r="G8288" s="4">
        <v>0</v>
      </c>
      <c r="H8288" s="4">
        <f t="shared" si="388"/>
        <v>0</v>
      </c>
      <c r="M8288" s="6">
        <v>0.40400000000000003</v>
      </c>
      <c r="N8288" s="8">
        <f t="shared" si="389"/>
        <v>-2.7322610064225001</v>
      </c>
    </row>
    <row r="8289" spans="1:14" x14ac:dyDescent="0.35">
      <c r="A8289" s="4">
        <v>1</v>
      </c>
      <c r="B8289" s="4">
        <f t="shared" si="387"/>
        <v>-0.3718571701143138</v>
      </c>
      <c r="G8289" s="4">
        <v>0</v>
      </c>
      <c r="H8289" s="4">
        <f t="shared" si="388"/>
        <v>0</v>
      </c>
      <c r="M8289" s="6">
        <v>0.57399999999999995</v>
      </c>
      <c r="N8289" s="8">
        <f t="shared" si="389"/>
        <v>-1.2579996149471865E-2</v>
      </c>
    </row>
    <row r="8290" spans="1:14" x14ac:dyDescent="0.35">
      <c r="A8290" s="4">
        <v>3</v>
      </c>
      <c r="B8290" s="4">
        <f t="shared" si="387"/>
        <v>-4.4986550222447359E-2</v>
      </c>
      <c r="G8290" s="4">
        <v>40</v>
      </c>
      <c r="H8290" s="4">
        <f t="shared" si="388"/>
        <v>2.5029144233967302</v>
      </c>
      <c r="M8290" s="6">
        <v>0.56299999999999994</v>
      </c>
      <c r="N8290" s="8">
        <f t="shared" si="389"/>
        <v>-2.9213407048394591E-2</v>
      </c>
    </row>
    <row r="8291" spans="1:14" x14ac:dyDescent="0.35">
      <c r="A8291" s="4">
        <v>3</v>
      </c>
      <c r="B8291" s="4">
        <f t="shared" si="387"/>
        <v>-4.4986550222447359E-2</v>
      </c>
      <c r="G8291" s="4">
        <v>0</v>
      </c>
      <c r="H8291" s="4">
        <f t="shared" si="388"/>
        <v>0</v>
      </c>
      <c r="M8291" s="6">
        <v>0.67200000000000004</v>
      </c>
      <c r="N8291" s="8">
        <f t="shared" si="389"/>
        <v>8.4755546534409421E-2</v>
      </c>
    </row>
    <row r="8292" spans="1:14" x14ac:dyDescent="0.35">
      <c r="A8292" s="4">
        <v>7</v>
      </c>
      <c r="B8292" s="4">
        <f t="shared" si="387"/>
        <v>5.1167071081998236E-2</v>
      </c>
      <c r="G8292" s="4">
        <v>69</v>
      </c>
      <c r="H8292" s="4">
        <f t="shared" si="388"/>
        <v>12.847342411181817</v>
      </c>
      <c r="M8292" s="6">
        <v>0.58899999999999997</v>
      </c>
      <c r="N8292" s="8">
        <f t="shared" si="389"/>
        <v>-2.1839277721920868E-3</v>
      </c>
    </row>
    <row r="8293" spans="1:14" x14ac:dyDescent="0.35">
      <c r="A8293" s="4">
        <v>5</v>
      </c>
      <c r="B8293" s="4">
        <f t="shared" si="387"/>
        <v>4.7396761401866345E-7</v>
      </c>
      <c r="G8293" s="4">
        <v>65</v>
      </c>
      <c r="H8293" s="4">
        <f t="shared" si="388"/>
        <v>10.740044898833231</v>
      </c>
      <c r="M8293" s="6">
        <v>0.745</v>
      </c>
      <c r="N8293" s="8">
        <f t="shared" si="389"/>
        <v>0.82981348288243606</v>
      </c>
    </row>
    <row r="8294" spans="1:14" x14ac:dyDescent="0.35">
      <c r="A8294" s="4">
        <v>3</v>
      </c>
      <c r="B8294" s="4">
        <f t="shared" si="387"/>
        <v>-4.4986550222447359E-2</v>
      </c>
      <c r="G8294" s="4">
        <v>58</v>
      </c>
      <c r="H8294" s="4">
        <f t="shared" si="388"/>
        <v>7.6304474840278536</v>
      </c>
      <c r="M8294" s="6">
        <v>0.51300000000000001</v>
      </c>
      <c r="N8294" s="8">
        <f t="shared" si="389"/>
        <v>-0.27558458324000273</v>
      </c>
    </row>
    <row r="8295" spans="1:14" x14ac:dyDescent="0.35">
      <c r="A8295" s="4">
        <v>7</v>
      </c>
      <c r="B8295" s="4">
        <f t="shared" si="387"/>
        <v>5.1167071081998236E-2</v>
      </c>
      <c r="G8295" s="4">
        <v>75</v>
      </c>
      <c r="H8295" s="4">
        <f t="shared" si="388"/>
        <v>16.498703474538985</v>
      </c>
      <c r="M8295" s="6">
        <v>0.78700000000000003</v>
      </c>
      <c r="N8295" s="8">
        <f t="shared" si="389"/>
        <v>1.8501686202364631</v>
      </c>
    </row>
    <row r="8296" spans="1:14" x14ac:dyDescent="0.35">
      <c r="A8296" s="4">
        <v>5</v>
      </c>
      <c r="B8296" s="4">
        <f t="shared" si="387"/>
        <v>4.7396761401866345E-7</v>
      </c>
      <c r="G8296" s="4">
        <v>38</v>
      </c>
      <c r="H8296" s="4">
        <f t="shared" si="388"/>
        <v>2.1459362537597708</v>
      </c>
      <c r="M8296" s="6">
        <v>0.40799999999999997</v>
      </c>
      <c r="N8296" s="8">
        <f t="shared" si="389"/>
        <v>-2.5746139961641408</v>
      </c>
    </row>
    <row r="8297" spans="1:14" x14ac:dyDescent="0.35">
      <c r="A8297" s="4">
        <v>12</v>
      </c>
      <c r="B8297" s="4">
        <f t="shared" si="387"/>
        <v>2.0965337395208357</v>
      </c>
      <c r="G8297" s="4">
        <v>30</v>
      </c>
      <c r="H8297" s="4">
        <f t="shared" si="388"/>
        <v>1.0559170223704955</v>
      </c>
      <c r="M8297" s="6">
        <v>0.40600000000000003</v>
      </c>
      <c r="N8297" s="8">
        <f t="shared" si="389"/>
        <v>-2.6526568074351382</v>
      </c>
    </row>
    <row r="8298" spans="1:14" x14ac:dyDescent="0.35">
      <c r="A8298" s="4">
        <v>10</v>
      </c>
      <c r="B8298" s="4">
        <f t="shared" si="387"/>
        <v>0.76964184735633479</v>
      </c>
      <c r="G8298" s="4">
        <v>68</v>
      </c>
      <c r="H8298" s="4">
        <f t="shared" si="388"/>
        <v>12.296818562148129</v>
      </c>
      <c r="M8298" s="6">
        <v>0.29899999999999999</v>
      </c>
      <c r="N8298" s="8">
        <f t="shared" si="389"/>
        <v>-9.4988110227824638</v>
      </c>
    </row>
    <row r="8299" spans="1:14" x14ac:dyDescent="0.35">
      <c r="A8299" s="4">
        <v>3</v>
      </c>
      <c r="B8299" s="4">
        <f t="shared" si="387"/>
        <v>-4.4986550222447359E-2</v>
      </c>
      <c r="G8299" s="4">
        <v>73</v>
      </c>
      <c r="H8299" s="4">
        <f t="shared" si="388"/>
        <v>15.213691566351965</v>
      </c>
      <c r="M8299" s="6">
        <v>0.57199999999999995</v>
      </c>
      <c r="N8299" s="8">
        <f t="shared" si="389"/>
        <v>-1.4938623800929422E-2</v>
      </c>
    </row>
    <row r="8300" spans="1:14" x14ac:dyDescent="0.35">
      <c r="A8300" s="4">
        <v>6</v>
      </c>
      <c r="B8300" s="4">
        <f t="shared" si="387"/>
        <v>6.8073778701327808E-3</v>
      </c>
      <c r="G8300" s="4">
        <v>81</v>
      </c>
      <c r="H8300" s="4">
        <f t="shared" si="388"/>
        <v>20.783614751318456</v>
      </c>
      <c r="M8300" s="6">
        <v>0.443</v>
      </c>
      <c r="N8300" s="8">
        <f t="shared" si="389"/>
        <v>-1.4453423537559078</v>
      </c>
    </row>
    <row r="8301" spans="1:14" x14ac:dyDescent="0.35">
      <c r="A8301" s="4">
        <v>12</v>
      </c>
      <c r="B8301" s="4">
        <f t="shared" si="387"/>
        <v>2.0965337395208357</v>
      </c>
      <c r="G8301" s="4">
        <v>70</v>
      </c>
      <c r="H8301" s="4">
        <f t="shared" si="388"/>
        <v>13.414056987891843</v>
      </c>
      <c r="M8301" s="6">
        <v>0.76100000000000001</v>
      </c>
      <c r="N8301" s="8">
        <f t="shared" si="389"/>
        <v>1.1556300948490139</v>
      </c>
    </row>
    <row r="8302" spans="1:14" x14ac:dyDescent="0.35">
      <c r="A8302" s="4">
        <v>1</v>
      </c>
      <c r="B8302" s="4">
        <f t="shared" si="387"/>
        <v>-0.3718571701143138</v>
      </c>
      <c r="G8302" s="4">
        <v>83</v>
      </c>
      <c r="H8302" s="4">
        <f t="shared" si="388"/>
        <v>22.361467647042904</v>
      </c>
      <c r="M8302" s="6">
        <v>0.55400000000000005</v>
      </c>
      <c r="N8302" s="8">
        <f t="shared" si="389"/>
        <v>-5.052273780884544E-2</v>
      </c>
    </row>
    <row r="8303" spans="1:14" x14ac:dyDescent="0.35">
      <c r="A8303" s="4">
        <v>2</v>
      </c>
      <c r="B8303" s="4">
        <f t="shared" si="387"/>
        <v>-0.15518246266652197</v>
      </c>
      <c r="G8303" s="4">
        <v>67</v>
      </c>
      <c r="H8303" s="4">
        <f t="shared" si="388"/>
        <v>11.762250792563604</v>
      </c>
      <c r="M8303" s="6">
        <v>0.497</v>
      </c>
      <c r="N8303" s="8">
        <f t="shared" si="389"/>
        <v>-0.4397448728602803</v>
      </c>
    </row>
    <row r="8304" spans="1:14" x14ac:dyDescent="0.35">
      <c r="A8304" s="4">
        <v>1</v>
      </c>
      <c r="B8304" s="4">
        <f t="shared" si="387"/>
        <v>-0.3718571701143138</v>
      </c>
      <c r="G8304" s="4">
        <v>42</v>
      </c>
      <c r="H8304" s="4">
        <f t="shared" si="388"/>
        <v>2.8974363093846387</v>
      </c>
      <c r="M8304" s="6">
        <v>0.47899999999999998</v>
      </c>
      <c r="N8304" s="8">
        <f t="shared" si="389"/>
        <v>-0.6904359109566155</v>
      </c>
    </row>
    <row r="8305" spans="1:14" x14ac:dyDescent="0.35">
      <c r="A8305" s="4">
        <v>10</v>
      </c>
      <c r="B8305" s="4">
        <f t="shared" si="387"/>
        <v>0.76964184735633479</v>
      </c>
      <c r="G8305" s="4">
        <v>1</v>
      </c>
      <c r="H8305" s="4">
        <f t="shared" si="388"/>
        <v>3.9108037865573909E-5</v>
      </c>
      <c r="M8305" s="6">
        <v>0.61099999999999999</v>
      </c>
      <c r="N8305" s="8">
        <f t="shared" si="389"/>
        <v>9.3650376932530659E-6</v>
      </c>
    </row>
    <row r="8306" spans="1:14" x14ac:dyDescent="0.35">
      <c r="A8306" s="4">
        <v>1</v>
      </c>
      <c r="B8306" s="4">
        <f t="shared" si="387"/>
        <v>-0.3718571701143138</v>
      </c>
      <c r="G8306" s="4">
        <v>76</v>
      </c>
      <c r="H8306" s="4">
        <f t="shared" si="388"/>
        <v>17.167490030078167</v>
      </c>
      <c r="M8306" s="6">
        <v>0.623</v>
      </c>
      <c r="N8306" s="8">
        <f t="shared" si="389"/>
        <v>1.1037056238393007E-3</v>
      </c>
    </row>
    <row r="8307" spans="1:14" x14ac:dyDescent="0.35">
      <c r="A8307" s="4">
        <v>10</v>
      </c>
      <c r="B8307" s="4">
        <f t="shared" si="387"/>
        <v>0.76964184735633479</v>
      </c>
      <c r="G8307" s="4">
        <v>29</v>
      </c>
      <c r="H8307" s="4">
        <f t="shared" si="388"/>
        <v>0.95380593550348169</v>
      </c>
      <c r="M8307" s="6">
        <v>0.62</v>
      </c>
      <c r="N8307" s="8">
        <f t="shared" si="389"/>
        <v>5.6719956823354442E-4</v>
      </c>
    </row>
    <row r="8308" spans="1:14" x14ac:dyDescent="0.35">
      <c r="A8308" s="4">
        <v>7</v>
      </c>
      <c r="B8308" s="4">
        <f t="shared" si="387"/>
        <v>5.1167071081998236E-2</v>
      </c>
      <c r="G8308" s="4">
        <v>49</v>
      </c>
      <c r="H8308" s="4">
        <f t="shared" si="388"/>
        <v>4.6010215468469022</v>
      </c>
      <c r="M8308" s="6">
        <v>0.155</v>
      </c>
      <c r="N8308" s="8">
        <f t="shared" si="389"/>
        <v>-29.935639117476288</v>
      </c>
    </row>
    <row r="8309" spans="1:14" x14ac:dyDescent="0.35">
      <c r="A8309" s="4">
        <v>7</v>
      </c>
      <c r="B8309" s="4">
        <f t="shared" si="387"/>
        <v>5.1167071081998236E-2</v>
      </c>
      <c r="G8309" s="4">
        <v>76</v>
      </c>
      <c r="H8309" s="4">
        <f t="shared" si="388"/>
        <v>17.167490030078167</v>
      </c>
      <c r="M8309" s="6">
        <v>0.59699999999999998</v>
      </c>
      <c r="N8309" s="8">
        <f t="shared" si="389"/>
        <v>-4.201563715793461E-4</v>
      </c>
    </row>
    <row r="8310" spans="1:14" x14ac:dyDescent="0.35">
      <c r="A8310" s="4">
        <v>6</v>
      </c>
      <c r="B8310" s="4">
        <f t="shared" si="387"/>
        <v>6.8073778701327808E-3</v>
      </c>
      <c r="G8310" s="4">
        <v>74</v>
      </c>
      <c r="H8310" s="4">
        <f t="shared" si="388"/>
        <v>15.847515536039316</v>
      </c>
      <c r="M8310" s="6">
        <v>0.439</v>
      </c>
      <c r="N8310" s="8">
        <f t="shared" si="389"/>
        <v>-1.5530769507924198</v>
      </c>
    </row>
    <row r="8311" spans="1:14" x14ac:dyDescent="0.35">
      <c r="A8311" s="4">
        <v>1</v>
      </c>
      <c r="B8311" s="4">
        <f t="shared" si="387"/>
        <v>-0.3718571701143138</v>
      </c>
      <c r="G8311" s="4">
        <v>74</v>
      </c>
      <c r="H8311" s="4">
        <f t="shared" si="388"/>
        <v>15.847515536039316</v>
      </c>
      <c r="M8311" s="6">
        <v>0.14899999999999999</v>
      </c>
      <c r="N8311" s="8">
        <f t="shared" si="389"/>
        <v>-31.141160543382835</v>
      </c>
    </row>
    <row r="8312" spans="1:14" x14ac:dyDescent="0.35">
      <c r="A8312" s="4">
        <v>3</v>
      </c>
      <c r="B8312" s="4">
        <f t="shared" si="387"/>
        <v>-4.4986550222447359E-2</v>
      </c>
      <c r="G8312" s="4">
        <v>78</v>
      </c>
      <c r="H8312" s="4">
        <f t="shared" si="388"/>
        <v>18.558797585183829</v>
      </c>
      <c r="M8312" s="6">
        <v>0.755</v>
      </c>
      <c r="N8312" s="8">
        <f t="shared" si="389"/>
        <v>1.0249967769267303</v>
      </c>
    </row>
    <row r="8313" spans="1:14" x14ac:dyDescent="0.35">
      <c r="A8313" s="4">
        <v>14</v>
      </c>
      <c r="B8313" s="4">
        <f t="shared" si="387"/>
        <v>4.4378262948011065</v>
      </c>
      <c r="G8313" s="4">
        <v>69</v>
      </c>
      <c r="H8313" s="4">
        <f t="shared" si="388"/>
        <v>12.847342411181817</v>
      </c>
      <c r="M8313" s="6">
        <v>0.60399999999999998</v>
      </c>
      <c r="N8313" s="8">
        <f t="shared" si="389"/>
        <v>-1.9486468740160445E-5</v>
      </c>
    </row>
    <row r="8314" spans="1:14" x14ac:dyDescent="0.35">
      <c r="A8314" s="4">
        <v>2</v>
      </c>
      <c r="B8314" s="4">
        <f t="shared" si="387"/>
        <v>-0.15518246266652197</v>
      </c>
      <c r="G8314" s="4">
        <v>66</v>
      </c>
      <c r="H8314" s="4">
        <f t="shared" si="388"/>
        <v>11.243404454201036</v>
      </c>
      <c r="M8314" s="6">
        <v>0.33</v>
      </c>
      <c r="N8314" s="8">
        <f t="shared" si="389"/>
        <v>-6.9166065864837689</v>
      </c>
    </row>
    <row r="8315" spans="1:14" x14ac:dyDescent="0.35">
      <c r="A8315" s="4">
        <v>1</v>
      </c>
      <c r="B8315" s="4">
        <f t="shared" si="387"/>
        <v>-0.3718571701143138</v>
      </c>
      <c r="G8315" s="4">
        <v>55</v>
      </c>
      <c r="H8315" s="4">
        <f t="shared" si="388"/>
        <v>6.5065997998848584</v>
      </c>
      <c r="M8315" s="6">
        <v>0.61599999999999999</v>
      </c>
      <c r="N8315" s="8">
        <f t="shared" si="389"/>
        <v>1.6962313699697525E-4</v>
      </c>
    </row>
    <row r="8316" spans="1:14" x14ac:dyDescent="0.35">
      <c r="A8316" s="4">
        <v>10</v>
      </c>
      <c r="B8316" s="4">
        <f t="shared" si="387"/>
        <v>0.76964184735633479</v>
      </c>
      <c r="G8316" s="4">
        <v>70</v>
      </c>
      <c r="H8316" s="4">
        <f t="shared" si="388"/>
        <v>13.414056987891843</v>
      </c>
      <c r="M8316" s="6">
        <v>0.64900000000000002</v>
      </c>
      <c r="N8316" s="8">
        <f t="shared" si="389"/>
        <v>2.2327052024417076E-2</v>
      </c>
    </row>
    <row r="8317" spans="1:14" x14ac:dyDescent="0.35">
      <c r="A8317" s="4">
        <v>1</v>
      </c>
      <c r="B8317" s="4">
        <f t="shared" si="387"/>
        <v>-0.3718571701143138</v>
      </c>
      <c r="G8317" s="4">
        <v>53</v>
      </c>
      <c r="H8317" s="4">
        <f t="shared" si="388"/>
        <v>5.8222873533130457</v>
      </c>
      <c r="M8317" s="6">
        <v>0.79700000000000004</v>
      </c>
      <c r="N8317" s="8">
        <f t="shared" si="389"/>
        <v>2.1777543041533085</v>
      </c>
    </row>
    <row r="8318" spans="1:14" x14ac:dyDescent="0.35">
      <c r="A8318" s="4">
        <v>1</v>
      </c>
      <c r="B8318" s="4">
        <f t="shared" si="387"/>
        <v>-0.3718571701143138</v>
      </c>
      <c r="G8318" s="4">
        <v>78</v>
      </c>
      <c r="H8318" s="4">
        <f t="shared" si="388"/>
        <v>18.558797585183829</v>
      </c>
      <c r="M8318" s="6">
        <v>0.56799999999999995</v>
      </c>
      <c r="N8318" s="8">
        <f t="shared" si="389"/>
        <v>-2.0504721766432792E-2</v>
      </c>
    </row>
    <row r="8319" spans="1:14" x14ac:dyDescent="0.35">
      <c r="A8319" s="4">
        <v>1</v>
      </c>
      <c r="B8319" s="4">
        <f t="shared" si="387"/>
        <v>-0.3718571701143138</v>
      </c>
      <c r="G8319" s="4">
        <v>50</v>
      </c>
      <c r="H8319" s="4">
        <f t="shared" si="388"/>
        <v>4.8885047331967373</v>
      </c>
      <c r="M8319" s="6">
        <v>0.32300000000000001</v>
      </c>
      <c r="N8319" s="8">
        <f t="shared" si="389"/>
        <v>-7.4524979487135985</v>
      </c>
    </row>
    <row r="8320" spans="1:14" x14ac:dyDescent="0.35">
      <c r="A8320" s="4">
        <v>1</v>
      </c>
      <c r="B8320" s="4">
        <f t="shared" si="387"/>
        <v>-0.3718571701143138</v>
      </c>
      <c r="G8320" s="4">
        <v>67</v>
      </c>
      <c r="H8320" s="4">
        <f t="shared" si="388"/>
        <v>11.762250792563604</v>
      </c>
      <c r="M8320" s="6">
        <v>0.55000000000000004</v>
      </c>
      <c r="N8320" s="8">
        <f t="shared" si="389"/>
        <v>-6.2620136932312914E-2</v>
      </c>
    </row>
    <row r="8321" spans="1:14" x14ac:dyDescent="0.35">
      <c r="A8321" s="4">
        <v>9</v>
      </c>
      <c r="B8321" s="4">
        <f t="shared" si="387"/>
        <v>0.39657640974683322</v>
      </c>
      <c r="G8321" s="4">
        <v>42</v>
      </c>
      <c r="H8321" s="4">
        <f t="shared" si="388"/>
        <v>2.8974363093846387</v>
      </c>
      <c r="M8321" s="6">
        <v>0.64400000000000002</v>
      </c>
      <c r="N8321" s="8">
        <f t="shared" si="389"/>
        <v>1.5125728162088608E-2</v>
      </c>
    </row>
    <row r="8322" spans="1:14" x14ac:dyDescent="0.35">
      <c r="A8322" s="4">
        <v>6</v>
      </c>
      <c r="B8322" s="4">
        <f t="shared" ref="B8322:B8385" si="390">((A8322-E$3)/E$4)^3</f>
        <v>6.8073778701327808E-3</v>
      </c>
      <c r="G8322" s="4">
        <v>69</v>
      </c>
      <c r="H8322" s="4">
        <f t="shared" ref="H8322:H8385" si="391">((G8322-K$3)/K$4)^3</f>
        <v>12.847342411181817</v>
      </c>
      <c r="M8322" s="6">
        <v>0.52800000000000002</v>
      </c>
      <c r="N8322" s="8">
        <f t="shared" ref="N8322:N8385" si="392">((M8322-Q$3)/Q$4)^3</f>
        <v>-0.16449846665327592</v>
      </c>
    </row>
    <row r="8323" spans="1:14" x14ac:dyDescent="0.35">
      <c r="A8323" s="4">
        <v>11</v>
      </c>
      <c r="B8323" s="4">
        <f t="shared" si="390"/>
        <v>1.3242916585882474</v>
      </c>
      <c r="G8323" s="4">
        <v>47</v>
      </c>
      <c r="H8323" s="4">
        <f t="shared" si="391"/>
        <v>4.0603138153174791</v>
      </c>
      <c r="M8323" s="6">
        <v>0.76500000000000001</v>
      </c>
      <c r="N8323" s="8">
        <f t="shared" si="392"/>
        <v>1.248611449119776</v>
      </c>
    </row>
    <row r="8324" spans="1:14" x14ac:dyDescent="0.35">
      <c r="A8324" s="4">
        <v>11</v>
      </c>
      <c r="B8324" s="4">
        <f t="shared" si="390"/>
        <v>1.3242916585882474</v>
      </c>
      <c r="G8324" s="4">
        <v>20</v>
      </c>
      <c r="H8324" s="4">
        <f t="shared" si="391"/>
        <v>0.31286430292459128</v>
      </c>
      <c r="M8324" s="6">
        <v>0.56599999999999995</v>
      </c>
      <c r="N8324" s="8">
        <f t="shared" si="392"/>
        <v>-2.3743122084401914E-2</v>
      </c>
    </row>
    <row r="8325" spans="1:14" x14ac:dyDescent="0.35">
      <c r="A8325" s="4">
        <v>1</v>
      </c>
      <c r="B8325" s="4">
        <f t="shared" si="390"/>
        <v>-0.3718571701143138</v>
      </c>
      <c r="G8325" s="4">
        <v>52</v>
      </c>
      <c r="H8325" s="4">
        <f t="shared" si="391"/>
        <v>5.498902988202615</v>
      </c>
      <c r="M8325" s="6">
        <v>0.44800000000000001</v>
      </c>
      <c r="N8325" s="8">
        <f t="shared" si="392"/>
        <v>-1.3178330881588198</v>
      </c>
    </row>
    <row r="8326" spans="1:14" x14ac:dyDescent="0.35">
      <c r="A8326" s="4">
        <v>12</v>
      </c>
      <c r="B8326" s="4">
        <f t="shared" si="390"/>
        <v>2.0965337395208357</v>
      </c>
      <c r="G8326" s="4">
        <v>59</v>
      </c>
      <c r="H8326" s="4">
        <f t="shared" si="391"/>
        <v>8.0319697087937048</v>
      </c>
      <c r="M8326" s="6">
        <v>0.38</v>
      </c>
      <c r="N8326" s="8">
        <f t="shared" si="392"/>
        <v>-3.8149288968609789</v>
      </c>
    </row>
    <row r="8327" spans="1:14" x14ac:dyDescent="0.35">
      <c r="A8327" s="4">
        <v>2</v>
      </c>
      <c r="B8327" s="4">
        <f t="shared" si="390"/>
        <v>-0.15518246266652197</v>
      </c>
      <c r="G8327" s="4">
        <v>41</v>
      </c>
      <c r="H8327" s="4">
        <f t="shared" si="391"/>
        <v>2.6953650777332196</v>
      </c>
      <c r="M8327" s="6">
        <v>0.56000000000000005</v>
      </c>
      <c r="N8327" s="8">
        <f t="shared" si="392"/>
        <v>-3.5465308402718811E-2</v>
      </c>
    </row>
    <row r="8328" spans="1:14" x14ac:dyDescent="0.35">
      <c r="A8328" s="4">
        <v>9</v>
      </c>
      <c r="B8328" s="4">
        <f t="shared" si="390"/>
        <v>0.39657640974683322</v>
      </c>
      <c r="G8328" s="4">
        <v>31</v>
      </c>
      <c r="H8328" s="4">
        <f t="shared" si="391"/>
        <v>1.1650675560533121</v>
      </c>
      <c r="M8328" s="6">
        <v>0.40400000000000003</v>
      </c>
      <c r="N8328" s="8">
        <f t="shared" si="392"/>
        <v>-2.7322610064225001</v>
      </c>
    </row>
    <row r="8329" spans="1:14" x14ac:dyDescent="0.35">
      <c r="A8329" s="4">
        <v>1</v>
      </c>
      <c r="B8329" s="4">
        <f t="shared" si="390"/>
        <v>-0.3718571701143138</v>
      </c>
      <c r="G8329" s="4">
        <v>62</v>
      </c>
      <c r="H8329" s="4">
        <f t="shared" si="391"/>
        <v>9.3205404484264971</v>
      </c>
      <c r="M8329" s="6">
        <v>0.373</v>
      </c>
      <c r="N8329" s="8">
        <f t="shared" si="392"/>
        <v>-4.1773244698569432</v>
      </c>
    </row>
    <row r="8330" spans="1:14" x14ac:dyDescent="0.35">
      <c r="A8330" s="4">
        <v>1</v>
      </c>
      <c r="B8330" s="4">
        <f t="shared" si="390"/>
        <v>-0.3718571701143138</v>
      </c>
      <c r="G8330" s="4">
        <v>75</v>
      </c>
      <c r="H8330" s="4">
        <f t="shared" si="391"/>
        <v>16.498703474538985</v>
      </c>
      <c r="M8330" s="6">
        <v>0.64200000000000002</v>
      </c>
      <c r="N8330" s="8">
        <f t="shared" si="392"/>
        <v>1.2746888648759655E-2</v>
      </c>
    </row>
    <row r="8331" spans="1:14" x14ac:dyDescent="0.35">
      <c r="A8331" s="4">
        <v>2</v>
      </c>
      <c r="B8331" s="4">
        <f t="shared" si="390"/>
        <v>-0.15518246266652197</v>
      </c>
      <c r="G8331" s="4">
        <v>45</v>
      </c>
      <c r="H8331" s="4">
        <f t="shared" si="391"/>
        <v>3.5637199505004213</v>
      </c>
      <c r="M8331" s="6">
        <v>0.438</v>
      </c>
      <c r="N8331" s="8">
        <f t="shared" si="392"/>
        <v>-1.58082215172843</v>
      </c>
    </row>
    <row r="8332" spans="1:14" x14ac:dyDescent="0.35">
      <c r="A8332" s="4">
        <v>9</v>
      </c>
      <c r="B8332" s="4">
        <f t="shared" si="390"/>
        <v>0.39657640974683322</v>
      </c>
      <c r="G8332" s="4">
        <v>0</v>
      </c>
      <c r="H8332" s="4">
        <f t="shared" si="391"/>
        <v>0</v>
      </c>
      <c r="M8332" s="6">
        <v>0.31900000000000001</v>
      </c>
      <c r="N8332" s="8">
        <f t="shared" si="392"/>
        <v>-7.7707965746558392</v>
      </c>
    </row>
    <row r="8333" spans="1:14" x14ac:dyDescent="0.35">
      <c r="A8333" s="4">
        <v>1</v>
      </c>
      <c r="B8333" s="4">
        <f t="shared" si="390"/>
        <v>-0.3718571701143138</v>
      </c>
      <c r="G8333" s="4">
        <v>80</v>
      </c>
      <c r="H8333" s="4">
        <f t="shared" si="391"/>
        <v>20.023315387173842</v>
      </c>
      <c r="M8333" s="6">
        <v>0.63400000000000001</v>
      </c>
      <c r="N8333" s="8">
        <f t="shared" si="392"/>
        <v>5.711705726987564E-3</v>
      </c>
    </row>
    <row r="8334" spans="1:14" x14ac:dyDescent="0.35">
      <c r="A8334" s="4">
        <v>9</v>
      </c>
      <c r="B8334" s="4">
        <f t="shared" si="390"/>
        <v>0.39657640974683322</v>
      </c>
      <c r="G8334" s="4">
        <v>74</v>
      </c>
      <c r="H8334" s="4">
        <f t="shared" si="391"/>
        <v>15.847515536039316</v>
      </c>
      <c r="M8334" s="6">
        <v>0.75700000000000001</v>
      </c>
      <c r="N8334" s="8">
        <f t="shared" si="392"/>
        <v>1.0673833411055931</v>
      </c>
    </row>
    <row r="8335" spans="1:14" x14ac:dyDescent="0.35">
      <c r="A8335" s="4">
        <v>1</v>
      </c>
      <c r="B8335" s="4">
        <f t="shared" si="390"/>
        <v>-0.3718571701143138</v>
      </c>
      <c r="G8335" s="4">
        <v>0</v>
      </c>
      <c r="H8335" s="4">
        <f t="shared" si="391"/>
        <v>0</v>
      </c>
      <c r="M8335" s="6">
        <v>0.33700000000000002</v>
      </c>
      <c r="N8335" s="8">
        <f t="shared" si="392"/>
        <v>-6.4070411821925068</v>
      </c>
    </row>
    <row r="8336" spans="1:14" x14ac:dyDescent="0.35">
      <c r="A8336" s="4">
        <v>1</v>
      </c>
      <c r="B8336" s="4">
        <f t="shared" si="390"/>
        <v>-0.3718571701143138</v>
      </c>
      <c r="G8336" s="4">
        <v>78</v>
      </c>
      <c r="H8336" s="4">
        <f t="shared" si="391"/>
        <v>18.558797585183829</v>
      </c>
      <c r="M8336" s="6">
        <v>0.85799999999999998</v>
      </c>
      <c r="N8336" s="8">
        <f t="shared" si="392"/>
        <v>5.0386932502486284</v>
      </c>
    </row>
    <row r="8337" spans="1:14" x14ac:dyDescent="0.35">
      <c r="A8337" s="4">
        <v>6</v>
      </c>
      <c r="B8337" s="4">
        <f t="shared" si="390"/>
        <v>6.8073778701327808E-3</v>
      </c>
      <c r="G8337" s="4">
        <v>88</v>
      </c>
      <c r="H8337" s="4">
        <f t="shared" si="391"/>
        <v>26.651032780328375</v>
      </c>
      <c r="M8337" s="6">
        <v>0.64</v>
      </c>
      <c r="N8337" s="8">
        <f t="shared" si="392"/>
        <v>1.0631531650546736E-2</v>
      </c>
    </row>
    <row r="8338" spans="1:14" x14ac:dyDescent="0.35">
      <c r="A8338" s="4">
        <v>1</v>
      </c>
      <c r="B8338" s="4">
        <f t="shared" si="390"/>
        <v>-0.3718571701143138</v>
      </c>
      <c r="G8338" s="4">
        <v>79</v>
      </c>
      <c r="H8338" s="4">
        <f t="shared" si="391"/>
        <v>19.281787881204689</v>
      </c>
      <c r="M8338" s="6">
        <v>0.41199999999999998</v>
      </c>
      <c r="N8338" s="8">
        <f t="shared" si="392"/>
        <v>-2.423150676763373</v>
      </c>
    </row>
    <row r="8339" spans="1:14" x14ac:dyDescent="0.35">
      <c r="A8339" s="4">
        <v>2</v>
      </c>
      <c r="B8339" s="4">
        <f t="shared" si="390"/>
        <v>-0.15518246266652197</v>
      </c>
      <c r="G8339" s="4">
        <v>16</v>
      </c>
      <c r="H8339" s="4">
        <f t="shared" si="391"/>
        <v>0.16018652309739073</v>
      </c>
      <c r="M8339" s="6">
        <v>0.58199999999999996</v>
      </c>
      <c r="N8339" s="8">
        <f t="shared" si="392"/>
        <v>-5.6141110398302604E-3</v>
      </c>
    </row>
    <row r="8340" spans="1:14" x14ac:dyDescent="0.35">
      <c r="A8340" s="4">
        <v>1</v>
      </c>
      <c r="B8340" s="4">
        <f t="shared" si="390"/>
        <v>-0.3718571701143138</v>
      </c>
      <c r="G8340" s="4">
        <v>0</v>
      </c>
      <c r="H8340" s="4">
        <f t="shared" si="391"/>
        <v>0</v>
      </c>
      <c r="M8340" s="6">
        <v>0.53300000000000003</v>
      </c>
      <c r="N8340" s="8">
        <f t="shared" si="392"/>
        <v>-0.13551723112396996</v>
      </c>
    </row>
    <row r="8341" spans="1:14" x14ac:dyDescent="0.35">
      <c r="A8341" s="4">
        <v>1</v>
      </c>
      <c r="B8341" s="4">
        <f t="shared" si="390"/>
        <v>-0.3718571701143138</v>
      </c>
      <c r="G8341" s="4">
        <v>81</v>
      </c>
      <c r="H8341" s="4">
        <f t="shared" si="391"/>
        <v>20.783614751318456</v>
      </c>
      <c r="M8341" s="6">
        <v>0.53300000000000003</v>
      </c>
      <c r="N8341" s="8">
        <f t="shared" si="392"/>
        <v>-0.13551723112396996</v>
      </c>
    </row>
    <row r="8342" spans="1:14" x14ac:dyDescent="0.35">
      <c r="A8342" s="4">
        <v>2</v>
      </c>
      <c r="B8342" s="4">
        <f t="shared" si="390"/>
        <v>-0.15518246266652197</v>
      </c>
      <c r="G8342" s="4">
        <v>75</v>
      </c>
      <c r="H8342" s="4">
        <f t="shared" si="391"/>
        <v>16.498703474538985</v>
      </c>
      <c r="M8342" s="6">
        <v>0.39600000000000002</v>
      </c>
      <c r="N8342" s="8">
        <f t="shared" si="392"/>
        <v>-3.0666009795747797</v>
      </c>
    </row>
    <row r="8343" spans="1:14" x14ac:dyDescent="0.35">
      <c r="A8343" s="4">
        <v>8</v>
      </c>
      <c r="B8343" s="4">
        <f t="shared" si="390"/>
        <v>0.16908744968147643</v>
      </c>
      <c r="G8343" s="4">
        <v>51</v>
      </c>
      <c r="H8343" s="4">
        <f t="shared" si="391"/>
        <v>5.1877203309062425</v>
      </c>
      <c r="M8343" s="6">
        <v>0.47199999999999998</v>
      </c>
      <c r="N8343" s="8">
        <f t="shared" si="392"/>
        <v>-0.80911417799174556</v>
      </c>
    </row>
    <row r="8344" spans="1:14" x14ac:dyDescent="0.35">
      <c r="A8344" s="4">
        <v>8</v>
      </c>
      <c r="B8344" s="4">
        <f t="shared" si="390"/>
        <v>0.16908744968147643</v>
      </c>
      <c r="G8344" s="4">
        <v>51</v>
      </c>
      <c r="H8344" s="4">
        <f t="shared" si="391"/>
        <v>5.1877203309062425</v>
      </c>
      <c r="M8344" s="6">
        <v>0.29099999999999998</v>
      </c>
      <c r="N8344" s="8">
        <f t="shared" si="392"/>
        <v>-10.256036190919922</v>
      </c>
    </row>
    <row r="8345" spans="1:14" x14ac:dyDescent="0.35">
      <c r="A8345" s="4">
        <v>5</v>
      </c>
      <c r="B8345" s="4">
        <f t="shared" si="390"/>
        <v>4.7396761401866345E-7</v>
      </c>
      <c r="G8345" s="4">
        <v>0</v>
      </c>
      <c r="H8345" s="4">
        <f t="shared" si="391"/>
        <v>0</v>
      </c>
      <c r="M8345" s="6">
        <v>0.50800000000000001</v>
      </c>
      <c r="N8345" s="8">
        <f t="shared" si="392"/>
        <v>-0.32146622762068461</v>
      </c>
    </row>
    <row r="8346" spans="1:14" x14ac:dyDescent="0.35">
      <c r="A8346" s="4">
        <v>1</v>
      </c>
      <c r="B8346" s="4">
        <f t="shared" si="390"/>
        <v>-0.3718571701143138</v>
      </c>
      <c r="G8346" s="4">
        <v>0</v>
      </c>
      <c r="H8346" s="4">
        <f t="shared" si="391"/>
        <v>0</v>
      </c>
      <c r="M8346" s="6">
        <v>0.70199999999999996</v>
      </c>
      <c r="N8346" s="8">
        <f t="shared" si="392"/>
        <v>0.2682421519417813</v>
      </c>
    </row>
    <row r="8347" spans="1:14" x14ac:dyDescent="0.35">
      <c r="A8347" s="4">
        <v>9</v>
      </c>
      <c r="B8347" s="4">
        <f t="shared" si="390"/>
        <v>0.39657640974683322</v>
      </c>
      <c r="G8347" s="4">
        <v>34</v>
      </c>
      <c r="H8347" s="4">
        <f t="shared" si="391"/>
        <v>1.5371023202685161</v>
      </c>
      <c r="M8347" s="6">
        <v>0.60099999999999998</v>
      </c>
      <c r="N8347" s="8">
        <f t="shared" si="392"/>
        <v>-1.0701085324800676E-4</v>
      </c>
    </row>
    <row r="8348" spans="1:14" x14ac:dyDescent="0.35">
      <c r="A8348" s="4">
        <v>1</v>
      </c>
      <c r="B8348" s="4">
        <f t="shared" si="390"/>
        <v>-0.3718571701143138</v>
      </c>
      <c r="G8348" s="4">
        <v>0</v>
      </c>
      <c r="H8348" s="4">
        <f t="shared" si="391"/>
        <v>0</v>
      </c>
      <c r="M8348" s="6">
        <v>0.56999999999999995</v>
      </c>
      <c r="N8348" s="8">
        <f t="shared" si="392"/>
        <v>-1.7575044005929175E-2</v>
      </c>
    </row>
    <row r="8349" spans="1:14" x14ac:dyDescent="0.35">
      <c r="A8349" s="4">
        <v>9</v>
      </c>
      <c r="B8349" s="4">
        <f t="shared" si="390"/>
        <v>0.39657640974683322</v>
      </c>
      <c r="G8349" s="4">
        <v>55</v>
      </c>
      <c r="H8349" s="4">
        <f t="shared" si="391"/>
        <v>6.5065997998848584</v>
      </c>
      <c r="M8349" s="6">
        <v>0.60399999999999998</v>
      </c>
      <c r="N8349" s="8">
        <f t="shared" si="392"/>
        <v>-1.9486468740160445E-5</v>
      </c>
    </row>
    <row r="8350" spans="1:14" x14ac:dyDescent="0.35">
      <c r="A8350" s="4">
        <v>2</v>
      </c>
      <c r="B8350" s="4">
        <f t="shared" si="390"/>
        <v>-0.15518246266652197</v>
      </c>
      <c r="G8350" s="4">
        <v>69</v>
      </c>
      <c r="H8350" s="4">
        <f t="shared" si="391"/>
        <v>12.847342411181817</v>
      </c>
      <c r="M8350" s="6">
        <v>0.42499999999999999</v>
      </c>
      <c r="N8350" s="8">
        <f t="shared" si="392"/>
        <v>-1.9721057313189716</v>
      </c>
    </row>
    <row r="8351" spans="1:14" x14ac:dyDescent="0.35">
      <c r="A8351" s="4">
        <v>1</v>
      </c>
      <c r="B8351" s="4">
        <f t="shared" si="390"/>
        <v>-0.3718571701143138</v>
      </c>
      <c r="G8351" s="4">
        <v>52</v>
      </c>
      <c r="H8351" s="4">
        <f t="shared" si="391"/>
        <v>5.498902988202615</v>
      </c>
      <c r="M8351" s="6">
        <v>0.45100000000000001</v>
      </c>
      <c r="N8351" s="8">
        <f t="shared" si="392"/>
        <v>-1.2450528618280252</v>
      </c>
    </row>
    <row r="8352" spans="1:14" x14ac:dyDescent="0.35">
      <c r="A8352" s="4">
        <v>12</v>
      </c>
      <c r="B8352" s="4">
        <f t="shared" si="390"/>
        <v>2.0965337395208357</v>
      </c>
      <c r="G8352" s="4">
        <v>70</v>
      </c>
      <c r="H8352" s="4">
        <f t="shared" si="391"/>
        <v>13.414056987891843</v>
      </c>
      <c r="M8352" s="6">
        <v>0.40400000000000003</v>
      </c>
      <c r="N8352" s="8">
        <f t="shared" si="392"/>
        <v>-2.7322610064225001</v>
      </c>
    </row>
    <row r="8353" spans="1:14" x14ac:dyDescent="0.35">
      <c r="A8353" s="4">
        <v>15</v>
      </c>
      <c r="B8353" s="4">
        <f t="shared" si="390"/>
        <v>6.0788925613053229</v>
      </c>
      <c r="G8353" s="4">
        <v>60</v>
      </c>
      <c r="H8353" s="4">
        <f t="shared" si="391"/>
        <v>8.4473361789639636</v>
      </c>
      <c r="M8353" s="6">
        <v>0.41099999999999998</v>
      </c>
      <c r="N8353" s="8">
        <f t="shared" si="392"/>
        <v>-2.4604435515340231</v>
      </c>
    </row>
    <row r="8354" spans="1:14" x14ac:dyDescent="0.35">
      <c r="A8354" s="4">
        <v>13</v>
      </c>
      <c r="B8354" s="4">
        <f t="shared" si="390"/>
        <v>3.1223759862323677</v>
      </c>
      <c r="G8354" s="4">
        <v>77</v>
      </c>
      <c r="H8354" s="4">
        <f t="shared" si="391"/>
        <v>17.854109850884047</v>
      </c>
      <c r="M8354" s="6">
        <v>0.48699999999999999</v>
      </c>
      <c r="N8354" s="8">
        <f t="shared" si="392"/>
        <v>-0.56971867044009872</v>
      </c>
    </row>
    <row r="8355" spans="1:14" x14ac:dyDescent="0.35">
      <c r="A8355" s="4">
        <v>14</v>
      </c>
      <c r="B8355" s="4">
        <f t="shared" si="390"/>
        <v>4.4378262948011065</v>
      </c>
      <c r="G8355" s="4">
        <v>56</v>
      </c>
      <c r="H8355" s="4">
        <f t="shared" si="391"/>
        <v>6.8679971778006275</v>
      </c>
      <c r="M8355" s="6">
        <v>0.44</v>
      </c>
      <c r="N8355" s="8">
        <f t="shared" si="392"/>
        <v>-1.5256583036524076</v>
      </c>
    </row>
    <row r="8356" spans="1:14" x14ac:dyDescent="0.35">
      <c r="A8356" s="4">
        <v>6</v>
      </c>
      <c r="B8356" s="4">
        <f t="shared" si="390"/>
        <v>6.8073778701327808E-3</v>
      </c>
      <c r="G8356" s="4">
        <v>37</v>
      </c>
      <c r="H8356" s="4">
        <f t="shared" si="391"/>
        <v>1.9809394420049145</v>
      </c>
      <c r="M8356" s="6">
        <v>0.63</v>
      </c>
      <c r="N8356" s="8">
        <f t="shared" si="392"/>
        <v>3.4657093175644617E-3</v>
      </c>
    </row>
    <row r="8357" spans="1:14" x14ac:dyDescent="0.35">
      <c r="A8357" s="4">
        <v>1</v>
      </c>
      <c r="B8357" s="4">
        <f t="shared" si="390"/>
        <v>-0.3718571701143138</v>
      </c>
      <c r="G8357" s="4">
        <v>43</v>
      </c>
      <c r="H8357" s="4">
        <f t="shared" si="391"/>
        <v>3.1093627665781836</v>
      </c>
      <c r="M8357" s="6">
        <v>0.55600000000000005</v>
      </c>
      <c r="N8357" s="8">
        <f t="shared" si="392"/>
        <v>-4.5107237104888294E-2</v>
      </c>
    </row>
    <row r="8358" spans="1:14" x14ac:dyDescent="0.35">
      <c r="A8358" s="4">
        <v>1</v>
      </c>
      <c r="B8358" s="4">
        <f t="shared" si="390"/>
        <v>-0.3718571701143138</v>
      </c>
      <c r="G8358" s="4">
        <v>63</v>
      </c>
      <c r="H8358" s="4">
        <f t="shared" si="391"/>
        <v>9.7788475441731553</v>
      </c>
      <c r="M8358" s="6">
        <v>0.45800000000000002</v>
      </c>
      <c r="N8358" s="8">
        <f t="shared" si="392"/>
        <v>-1.0857595914683438</v>
      </c>
    </row>
    <row r="8359" spans="1:14" x14ac:dyDescent="0.35">
      <c r="A8359" s="4">
        <v>13</v>
      </c>
      <c r="B8359" s="4">
        <f t="shared" si="390"/>
        <v>3.1223759862323677</v>
      </c>
      <c r="G8359" s="4">
        <v>0</v>
      </c>
      <c r="H8359" s="4">
        <f t="shared" si="391"/>
        <v>0</v>
      </c>
      <c r="M8359" s="6">
        <v>0.53700000000000003</v>
      </c>
      <c r="N8359" s="8">
        <f t="shared" si="392"/>
        <v>-0.11495096186507218</v>
      </c>
    </row>
    <row r="8360" spans="1:14" x14ac:dyDescent="0.35">
      <c r="A8360" s="4">
        <v>6</v>
      </c>
      <c r="B8360" s="4">
        <f t="shared" si="390"/>
        <v>6.8073778701327808E-3</v>
      </c>
      <c r="G8360" s="4">
        <v>71</v>
      </c>
      <c r="H8360" s="4">
        <f t="shared" si="391"/>
        <v>13.997196940505422</v>
      </c>
      <c r="M8360" s="6">
        <v>0.80700000000000005</v>
      </c>
      <c r="N8360" s="8">
        <f t="shared" si="392"/>
        <v>2.5418904922487786</v>
      </c>
    </row>
    <row r="8361" spans="1:14" x14ac:dyDescent="0.35">
      <c r="A8361" s="4">
        <v>9</v>
      </c>
      <c r="B8361" s="4">
        <f t="shared" si="390"/>
        <v>0.39657640974683322</v>
      </c>
      <c r="G8361" s="4">
        <v>69</v>
      </c>
      <c r="H8361" s="4">
        <f t="shared" si="391"/>
        <v>12.847342411181817</v>
      </c>
      <c r="M8361" s="6">
        <v>0.307</v>
      </c>
      <c r="N8361" s="8">
        <f t="shared" si="392"/>
        <v>-8.7798060997859544</v>
      </c>
    </row>
    <row r="8362" spans="1:14" x14ac:dyDescent="0.35">
      <c r="A8362" s="4">
        <v>12</v>
      </c>
      <c r="B8362" s="4">
        <f t="shared" si="390"/>
        <v>2.0965337395208357</v>
      </c>
      <c r="G8362" s="4">
        <v>79</v>
      </c>
      <c r="H8362" s="4">
        <f t="shared" si="391"/>
        <v>19.281787881204689</v>
      </c>
      <c r="M8362" s="6">
        <v>0.40400000000000003</v>
      </c>
      <c r="N8362" s="8">
        <f t="shared" si="392"/>
        <v>-2.7322610064225001</v>
      </c>
    </row>
    <row r="8363" spans="1:14" x14ac:dyDescent="0.35">
      <c r="A8363" s="4">
        <v>1</v>
      </c>
      <c r="B8363" s="4">
        <f t="shared" si="390"/>
        <v>-0.3718571701143138</v>
      </c>
      <c r="G8363" s="4">
        <v>52</v>
      </c>
      <c r="H8363" s="4">
        <f t="shared" si="391"/>
        <v>5.498902988202615</v>
      </c>
      <c r="M8363" s="6">
        <v>0.374</v>
      </c>
      <c r="N8363" s="8">
        <f t="shared" si="392"/>
        <v>-4.124206718530079</v>
      </c>
    </row>
    <row r="8364" spans="1:14" x14ac:dyDescent="0.35">
      <c r="A8364" s="4">
        <v>17</v>
      </c>
      <c r="B8364" s="4">
        <f t="shared" si="390"/>
        <v>10.481904552433241</v>
      </c>
      <c r="G8364" s="4">
        <v>42</v>
      </c>
      <c r="H8364" s="4">
        <f t="shared" si="391"/>
        <v>2.8974363093846387</v>
      </c>
      <c r="M8364" s="6">
        <v>0.435</v>
      </c>
      <c r="N8364" s="8">
        <f t="shared" si="392"/>
        <v>-1.6660364085649029</v>
      </c>
    </row>
    <row r="8365" spans="1:14" x14ac:dyDescent="0.35">
      <c r="A8365" s="4">
        <v>12</v>
      </c>
      <c r="B8365" s="4">
        <f t="shared" si="390"/>
        <v>2.0965337395208357</v>
      </c>
      <c r="G8365" s="4">
        <v>25</v>
      </c>
      <c r="H8365" s="4">
        <f t="shared" si="391"/>
        <v>0.61106309164959216</v>
      </c>
      <c r="M8365" s="6">
        <v>0.53100000000000003</v>
      </c>
      <c r="N8365" s="8">
        <f t="shared" si="392"/>
        <v>-0.14666167339012989</v>
      </c>
    </row>
    <row r="8366" spans="1:14" x14ac:dyDescent="0.35">
      <c r="A8366" s="4">
        <v>1</v>
      </c>
      <c r="B8366" s="4">
        <f t="shared" si="390"/>
        <v>-0.3718571701143138</v>
      </c>
      <c r="G8366" s="4">
        <v>53</v>
      </c>
      <c r="H8366" s="4">
        <f t="shared" si="391"/>
        <v>5.8222873533130457</v>
      </c>
      <c r="M8366" s="6">
        <v>0.72499999999999998</v>
      </c>
      <c r="N8366" s="8">
        <f t="shared" si="392"/>
        <v>0.51700852825926769</v>
      </c>
    </row>
    <row r="8367" spans="1:14" x14ac:dyDescent="0.35">
      <c r="A8367" s="4">
        <v>2</v>
      </c>
      <c r="B8367" s="4">
        <f t="shared" si="390"/>
        <v>-0.15518246266652197</v>
      </c>
      <c r="G8367" s="4">
        <v>61</v>
      </c>
      <c r="H8367" s="4">
        <f t="shared" si="391"/>
        <v>8.8767815427658281</v>
      </c>
      <c r="M8367" s="6">
        <v>0.51100000000000001</v>
      </c>
      <c r="N8367" s="8">
        <f t="shared" si="392"/>
        <v>-0.29337320153200047</v>
      </c>
    </row>
    <row r="8368" spans="1:14" x14ac:dyDescent="0.35">
      <c r="A8368" s="4">
        <v>7</v>
      </c>
      <c r="B8368" s="4">
        <f t="shared" si="390"/>
        <v>5.1167071081998236E-2</v>
      </c>
      <c r="G8368" s="4">
        <v>45</v>
      </c>
      <c r="H8368" s="4">
        <f t="shared" si="391"/>
        <v>3.5637199505004213</v>
      </c>
      <c r="M8368" s="6">
        <v>0.59699999999999998</v>
      </c>
      <c r="N8368" s="8">
        <f t="shared" si="392"/>
        <v>-4.201563715793461E-4</v>
      </c>
    </row>
    <row r="8369" spans="1:14" x14ac:dyDescent="0.35">
      <c r="A8369" s="4">
        <v>1</v>
      </c>
      <c r="B8369" s="4">
        <f t="shared" si="390"/>
        <v>-0.3718571701143138</v>
      </c>
      <c r="G8369" s="4">
        <v>74</v>
      </c>
      <c r="H8369" s="4">
        <f t="shared" si="391"/>
        <v>15.847515536039316</v>
      </c>
      <c r="M8369" s="6">
        <v>0.47599999999999998</v>
      </c>
      <c r="N8369" s="8">
        <f t="shared" si="392"/>
        <v>-0.73976399017819927</v>
      </c>
    </row>
    <row r="8370" spans="1:14" x14ac:dyDescent="0.35">
      <c r="A8370" s="4">
        <v>6</v>
      </c>
      <c r="B8370" s="4">
        <f t="shared" si="390"/>
        <v>6.8073778701327808E-3</v>
      </c>
      <c r="G8370" s="4">
        <v>79</v>
      </c>
      <c r="H8370" s="4">
        <f t="shared" si="391"/>
        <v>19.281787881204689</v>
      </c>
      <c r="M8370" s="6">
        <v>0.69899999999999995</v>
      </c>
      <c r="N8370" s="8">
        <f t="shared" si="392"/>
        <v>0.24338944388637893</v>
      </c>
    </row>
    <row r="8371" spans="1:14" x14ac:dyDescent="0.35">
      <c r="A8371" s="4">
        <v>4</v>
      </c>
      <c r="B8371" s="4">
        <f t="shared" si="390"/>
        <v>-5.2615367038240336E-3</v>
      </c>
      <c r="G8371" s="4">
        <v>59</v>
      </c>
      <c r="H8371" s="4">
        <f t="shared" si="391"/>
        <v>8.0319697087937048</v>
      </c>
      <c r="M8371" s="6">
        <v>0.56599999999999995</v>
      </c>
      <c r="N8371" s="8">
        <f t="shared" si="392"/>
        <v>-2.3743122084401914E-2</v>
      </c>
    </row>
    <row r="8372" spans="1:14" x14ac:dyDescent="0.35">
      <c r="A8372" s="4">
        <v>10</v>
      </c>
      <c r="B8372" s="4">
        <f t="shared" si="390"/>
        <v>0.76964184735633479</v>
      </c>
      <c r="G8372" s="4">
        <v>37</v>
      </c>
      <c r="H8372" s="4">
        <f t="shared" si="391"/>
        <v>1.9809394420049145</v>
      </c>
      <c r="M8372" s="6">
        <v>0.745</v>
      </c>
      <c r="N8372" s="8">
        <f t="shared" si="392"/>
        <v>0.82981348288243606</v>
      </c>
    </row>
    <row r="8373" spans="1:14" x14ac:dyDescent="0.35">
      <c r="A8373" s="4">
        <v>1</v>
      </c>
      <c r="B8373" s="4">
        <f t="shared" si="390"/>
        <v>-0.3718571701143138</v>
      </c>
      <c r="G8373" s="4">
        <v>47</v>
      </c>
      <c r="H8373" s="4">
        <f t="shared" si="391"/>
        <v>4.0603138153174791</v>
      </c>
      <c r="M8373" s="6">
        <v>0.54300000000000004</v>
      </c>
      <c r="N8373" s="8">
        <f t="shared" si="392"/>
        <v>-8.8176121130856211E-2</v>
      </c>
    </row>
    <row r="8374" spans="1:14" x14ac:dyDescent="0.35">
      <c r="A8374" s="4">
        <v>1</v>
      </c>
      <c r="B8374" s="4">
        <f t="shared" si="390"/>
        <v>-0.3718571701143138</v>
      </c>
      <c r="G8374" s="4">
        <v>55</v>
      </c>
      <c r="H8374" s="4">
        <f t="shared" si="391"/>
        <v>6.5065997998848584</v>
      </c>
      <c r="M8374" s="6">
        <v>0.50600000000000001</v>
      </c>
      <c r="N8374" s="8">
        <f t="shared" si="392"/>
        <v>-0.3411575305747927</v>
      </c>
    </row>
    <row r="8375" spans="1:14" x14ac:dyDescent="0.35">
      <c r="A8375" s="4">
        <v>15</v>
      </c>
      <c r="B8375" s="4">
        <f t="shared" si="390"/>
        <v>6.0788925613053229</v>
      </c>
      <c r="G8375" s="4">
        <v>0</v>
      </c>
      <c r="H8375" s="4">
        <f t="shared" si="391"/>
        <v>0</v>
      </c>
      <c r="M8375" s="6">
        <v>0.33200000000000002</v>
      </c>
      <c r="N8375" s="8">
        <f t="shared" si="392"/>
        <v>-6.7683591456120293</v>
      </c>
    </row>
    <row r="8376" spans="1:14" x14ac:dyDescent="0.35">
      <c r="A8376" s="4">
        <v>6</v>
      </c>
      <c r="B8376" s="4">
        <f t="shared" si="390"/>
        <v>6.8073778701327808E-3</v>
      </c>
      <c r="G8376" s="4">
        <v>60</v>
      </c>
      <c r="H8376" s="4">
        <f t="shared" si="391"/>
        <v>8.4473361789639636</v>
      </c>
      <c r="M8376" s="6">
        <v>0.58299999999999996</v>
      </c>
      <c r="N8376" s="8">
        <f t="shared" si="392"/>
        <v>-4.9891992029003516E-3</v>
      </c>
    </row>
    <row r="8377" spans="1:14" x14ac:dyDescent="0.35">
      <c r="A8377" s="4">
        <v>1</v>
      </c>
      <c r="B8377" s="4">
        <f t="shared" si="390"/>
        <v>-0.3718571701143138</v>
      </c>
      <c r="G8377" s="4">
        <v>0</v>
      </c>
      <c r="H8377" s="4">
        <f t="shared" si="391"/>
        <v>0</v>
      </c>
      <c r="M8377" s="6">
        <v>0.66800000000000004</v>
      </c>
      <c r="N8377" s="8">
        <f t="shared" si="392"/>
        <v>6.9852699215132458E-2</v>
      </c>
    </row>
    <row r="8378" spans="1:14" x14ac:dyDescent="0.35">
      <c r="A8378" s="4">
        <v>4</v>
      </c>
      <c r="B8378" s="4">
        <f t="shared" si="390"/>
        <v>-5.2615367038240336E-3</v>
      </c>
      <c r="G8378" s="4">
        <v>74</v>
      </c>
      <c r="H8378" s="4">
        <f t="shared" si="391"/>
        <v>15.847515536039316</v>
      </c>
      <c r="M8378" s="6">
        <v>0.81799999999999995</v>
      </c>
      <c r="N8378" s="8">
        <f t="shared" si="392"/>
        <v>2.9869633164602565</v>
      </c>
    </row>
    <row r="8379" spans="1:14" x14ac:dyDescent="0.35">
      <c r="A8379" s="4">
        <v>4</v>
      </c>
      <c r="B8379" s="4">
        <f t="shared" si="390"/>
        <v>-5.2615367038240336E-3</v>
      </c>
      <c r="G8379" s="4">
        <v>55</v>
      </c>
      <c r="H8379" s="4">
        <f t="shared" si="391"/>
        <v>6.5065997998848584</v>
      </c>
      <c r="M8379" s="6">
        <v>0.63500000000000001</v>
      </c>
      <c r="N8379" s="8">
        <f t="shared" si="392"/>
        <v>6.3943860832736824E-3</v>
      </c>
    </row>
    <row r="8380" spans="1:14" x14ac:dyDescent="0.35">
      <c r="A8380" s="4">
        <v>15</v>
      </c>
      <c r="B8380" s="4">
        <f t="shared" si="390"/>
        <v>6.0788925613053229</v>
      </c>
      <c r="G8380" s="4">
        <v>79</v>
      </c>
      <c r="H8380" s="4">
        <f t="shared" si="391"/>
        <v>19.281787881204689</v>
      </c>
      <c r="M8380" s="6">
        <v>0.438</v>
      </c>
      <c r="N8380" s="8">
        <f t="shared" si="392"/>
        <v>-1.58082215172843</v>
      </c>
    </row>
    <row r="8381" spans="1:14" x14ac:dyDescent="0.35">
      <c r="A8381" s="4">
        <v>7</v>
      </c>
      <c r="B8381" s="4">
        <f t="shared" si="390"/>
        <v>5.1167071081998236E-2</v>
      </c>
      <c r="G8381" s="4">
        <v>73</v>
      </c>
      <c r="H8381" s="4">
        <f t="shared" si="391"/>
        <v>15.213691566351965</v>
      </c>
      <c r="M8381" s="6">
        <v>0.64</v>
      </c>
      <c r="N8381" s="8">
        <f t="shared" si="392"/>
        <v>1.0631531650546736E-2</v>
      </c>
    </row>
    <row r="8382" spans="1:14" x14ac:dyDescent="0.35">
      <c r="A8382" s="4">
        <v>3</v>
      </c>
      <c r="B8382" s="4">
        <f t="shared" si="390"/>
        <v>-4.4986550222447359E-2</v>
      </c>
      <c r="G8382" s="4">
        <v>44</v>
      </c>
      <c r="H8382" s="4">
        <f t="shared" si="391"/>
        <v>3.3313790975410469</v>
      </c>
      <c r="M8382" s="6">
        <v>0.69499999999999995</v>
      </c>
      <c r="N8382" s="8">
        <f t="shared" si="392"/>
        <v>0.21270830130994703</v>
      </c>
    </row>
    <row r="8383" spans="1:14" x14ac:dyDescent="0.35">
      <c r="A8383" s="4">
        <v>4</v>
      </c>
      <c r="B8383" s="4">
        <f t="shared" si="390"/>
        <v>-5.2615367038240336E-3</v>
      </c>
      <c r="G8383" s="4">
        <v>71</v>
      </c>
      <c r="H8383" s="4">
        <f t="shared" si="391"/>
        <v>13.997196940505422</v>
      </c>
      <c r="M8383" s="6">
        <v>0.443</v>
      </c>
      <c r="N8383" s="8">
        <f t="shared" si="392"/>
        <v>-1.4453423537559078</v>
      </c>
    </row>
    <row r="8384" spans="1:14" x14ac:dyDescent="0.35">
      <c r="A8384" s="4">
        <v>7</v>
      </c>
      <c r="B8384" s="4">
        <f t="shared" si="390"/>
        <v>5.1167071081998236E-2</v>
      </c>
      <c r="G8384" s="4">
        <v>59</v>
      </c>
      <c r="H8384" s="4">
        <f t="shared" si="391"/>
        <v>8.0319697087937048</v>
      </c>
      <c r="M8384" s="6">
        <v>0.442</v>
      </c>
      <c r="N8384" s="8">
        <f t="shared" si="392"/>
        <v>-1.4717929382593964</v>
      </c>
    </row>
    <row r="8385" spans="1:14" x14ac:dyDescent="0.35">
      <c r="A8385" s="4">
        <v>11</v>
      </c>
      <c r="B8385" s="4">
        <f t="shared" si="390"/>
        <v>1.3242916585882474</v>
      </c>
      <c r="G8385" s="4">
        <v>70</v>
      </c>
      <c r="H8385" s="4">
        <f t="shared" si="391"/>
        <v>13.414056987891843</v>
      </c>
      <c r="M8385" s="6">
        <v>0.31</v>
      </c>
      <c r="N8385" s="8">
        <f t="shared" si="392"/>
        <v>-8.5198308990245408</v>
      </c>
    </row>
    <row r="8386" spans="1:14" x14ac:dyDescent="0.35">
      <c r="A8386" s="4">
        <v>5</v>
      </c>
      <c r="B8386" s="4">
        <f t="shared" ref="B8386:B8449" si="393">((A8386-E$3)/E$4)^3</f>
        <v>4.7396761401866345E-7</v>
      </c>
      <c r="G8386" s="4">
        <v>0</v>
      </c>
      <c r="H8386" s="4">
        <f t="shared" ref="H8386:H8449" si="394">((G8386-K$3)/K$4)^3</f>
        <v>0</v>
      </c>
      <c r="M8386" s="6">
        <v>0.63</v>
      </c>
      <c r="N8386" s="8">
        <f t="shared" ref="N8386:N8449" si="395">((M8386-Q$3)/Q$4)^3</f>
        <v>3.4657093175644617E-3</v>
      </c>
    </row>
    <row r="8387" spans="1:14" x14ac:dyDescent="0.35">
      <c r="A8387" s="4">
        <v>1</v>
      </c>
      <c r="B8387" s="4">
        <f t="shared" si="393"/>
        <v>-0.3718571701143138</v>
      </c>
      <c r="G8387" s="4">
        <v>73</v>
      </c>
      <c r="H8387" s="4">
        <f t="shared" si="394"/>
        <v>15.213691566351965</v>
      </c>
      <c r="M8387" s="6">
        <v>0.55300000000000005</v>
      </c>
      <c r="N8387" s="8">
        <f t="shared" si="395"/>
        <v>-5.3385888187400352E-2</v>
      </c>
    </row>
    <row r="8388" spans="1:14" x14ac:dyDescent="0.35">
      <c r="A8388" s="4">
        <v>2</v>
      </c>
      <c r="B8388" s="4">
        <f t="shared" si="393"/>
        <v>-0.15518246266652197</v>
      </c>
      <c r="G8388" s="4">
        <v>80</v>
      </c>
      <c r="H8388" s="4">
        <f t="shared" si="394"/>
        <v>20.023315387173842</v>
      </c>
      <c r="M8388" s="6">
        <v>0.59199999999999997</v>
      </c>
      <c r="N8388" s="8">
        <f t="shared" si="395"/>
        <v>-1.3012868720779327E-3</v>
      </c>
    </row>
    <row r="8389" spans="1:14" x14ac:dyDescent="0.35">
      <c r="A8389" s="4">
        <v>9</v>
      </c>
      <c r="B8389" s="4">
        <f t="shared" si="393"/>
        <v>0.39657640974683322</v>
      </c>
      <c r="G8389" s="4">
        <v>45</v>
      </c>
      <c r="H8389" s="4">
        <f t="shared" si="394"/>
        <v>3.5637199505004213</v>
      </c>
      <c r="M8389" s="6">
        <v>0.40300000000000002</v>
      </c>
      <c r="N8389" s="8">
        <f t="shared" si="395"/>
        <v>-2.7726534591229286</v>
      </c>
    </row>
    <row r="8390" spans="1:14" x14ac:dyDescent="0.35">
      <c r="A8390" s="4">
        <v>1</v>
      </c>
      <c r="B8390" s="4">
        <f t="shared" si="393"/>
        <v>-0.3718571701143138</v>
      </c>
      <c r="G8390" s="4">
        <v>25</v>
      </c>
      <c r="H8390" s="4">
        <f t="shared" si="394"/>
        <v>0.61106309164959216</v>
      </c>
      <c r="M8390" s="6">
        <v>0.65700000000000003</v>
      </c>
      <c r="N8390" s="8">
        <f t="shared" si="395"/>
        <v>3.8078623002657588E-2</v>
      </c>
    </row>
    <row r="8391" spans="1:14" x14ac:dyDescent="0.35">
      <c r="A8391" s="4">
        <v>11</v>
      </c>
      <c r="B8391" s="4">
        <f t="shared" si="393"/>
        <v>1.3242916585882474</v>
      </c>
      <c r="G8391" s="4">
        <v>0</v>
      </c>
      <c r="H8391" s="4">
        <f t="shared" si="394"/>
        <v>0</v>
      </c>
      <c r="M8391" s="6">
        <v>0.63500000000000001</v>
      </c>
      <c r="N8391" s="8">
        <f t="shared" si="395"/>
        <v>6.3943860832736824E-3</v>
      </c>
    </row>
    <row r="8392" spans="1:14" x14ac:dyDescent="0.35">
      <c r="A8392" s="4">
        <v>1</v>
      </c>
      <c r="B8392" s="4">
        <f t="shared" si="393"/>
        <v>-0.3718571701143138</v>
      </c>
      <c r="G8392" s="4">
        <v>62</v>
      </c>
      <c r="H8392" s="4">
        <f t="shared" si="394"/>
        <v>9.3205404484264971</v>
      </c>
      <c r="M8392" s="6">
        <v>0.70299999999999996</v>
      </c>
      <c r="N8392" s="8">
        <f t="shared" si="395"/>
        <v>0.2768875267469047</v>
      </c>
    </row>
    <row r="8393" spans="1:14" x14ac:dyDescent="0.35">
      <c r="A8393" s="4">
        <v>5</v>
      </c>
      <c r="B8393" s="4">
        <f t="shared" si="393"/>
        <v>4.7396761401866345E-7</v>
      </c>
      <c r="G8393" s="4">
        <v>75</v>
      </c>
      <c r="H8393" s="4">
        <f t="shared" si="394"/>
        <v>16.498703474538985</v>
      </c>
      <c r="M8393" s="6">
        <v>0.51</v>
      </c>
      <c r="N8393" s="8">
        <f t="shared" si="395"/>
        <v>-0.30254759728289171</v>
      </c>
    </row>
    <row r="8394" spans="1:14" x14ac:dyDescent="0.35">
      <c r="A8394" s="4">
        <v>12</v>
      </c>
      <c r="B8394" s="4">
        <f t="shared" si="393"/>
        <v>2.0965337395208357</v>
      </c>
      <c r="G8394" s="4">
        <v>7</v>
      </c>
      <c r="H8394" s="4">
        <f t="shared" si="394"/>
        <v>1.3414056987891851E-2</v>
      </c>
      <c r="M8394" s="6">
        <v>0.53700000000000003</v>
      </c>
      <c r="N8394" s="8">
        <f t="shared" si="395"/>
        <v>-0.11495096186507218</v>
      </c>
    </row>
    <row r="8395" spans="1:14" x14ac:dyDescent="0.35">
      <c r="A8395" s="4">
        <v>10</v>
      </c>
      <c r="B8395" s="4">
        <f t="shared" si="393"/>
        <v>0.76964184735633479</v>
      </c>
      <c r="G8395" s="4">
        <v>79</v>
      </c>
      <c r="H8395" s="4">
        <f t="shared" si="394"/>
        <v>19.281787881204689</v>
      </c>
      <c r="M8395" s="6">
        <v>0.60599999999999998</v>
      </c>
      <c r="N8395" s="8">
        <f t="shared" si="395"/>
        <v>-2.299407171409395E-6</v>
      </c>
    </row>
    <row r="8396" spans="1:14" x14ac:dyDescent="0.35">
      <c r="A8396" s="4">
        <v>1</v>
      </c>
      <c r="B8396" s="4">
        <f t="shared" si="393"/>
        <v>-0.3718571701143138</v>
      </c>
      <c r="G8396" s="4">
        <v>58</v>
      </c>
      <c r="H8396" s="4">
        <f t="shared" si="394"/>
        <v>7.6304474840278536</v>
      </c>
      <c r="M8396" s="6">
        <v>0.497</v>
      </c>
      <c r="N8396" s="8">
        <f t="shared" si="395"/>
        <v>-0.4397448728602803</v>
      </c>
    </row>
    <row r="8397" spans="1:14" x14ac:dyDescent="0.35">
      <c r="A8397" s="4">
        <v>6</v>
      </c>
      <c r="B8397" s="4">
        <f t="shared" si="393"/>
        <v>6.8073778701327808E-3</v>
      </c>
      <c r="G8397" s="4">
        <v>16</v>
      </c>
      <c r="H8397" s="4">
        <f t="shared" si="394"/>
        <v>0.16018652309739073</v>
      </c>
      <c r="M8397" s="6">
        <v>0.53900000000000003</v>
      </c>
      <c r="N8397" s="8">
        <f t="shared" si="395"/>
        <v>-0.10549820486841112</v>
      </c>
    </row>
    <row r="8398" spans="1:14" x14ac:dyDescent="0.35">
      <c r="A8398" s="4">
        <v>12</v>
      </c>
      <c r="B8398" s="4">
        <f t="shared" si="393"/>
        <v>2.0965337395208357</v>
      </c>
      <c r="G8398" s="4">
        <v>35</v>
      </c>
      <c r="H8398" s="4">
        <f t="shared" si="394"/>
        <v>1.6767571234864804</v>
      </c>
      <c r="M8398" s="6">
        <v>0.623</v>
      </c>
      <c r="N8398" s="8">
        <f t="shared" si="395"/>
        <v>1.1037056238393007E-3</v>
      </c>
    </row>
    <row r="8399" spans="1:14" x14ac:dyDescent="0.35">
      <c r="A8399" s="4">
        <v>28</v>
      </c>
      <c r="B8399" s="4">
        <f t="shared" si="393"/>
        <v>73.427398913599347</v>
      </c>
      <c r="G8399" s="4">
        <v>65</v>
      </c>
      <c r="H8399" s="4">
        <f t="shared" si="394"/>
        <v>10.740044898833231</v>
      </c>
      <c r="M8399" s="6">
        <v>0.25900000000000001</v>
      </c>
      <c r="N8399" s="8">
        <f t="shared" si="395"/>
        <v>-13.686934517390155</v>
      </c>
    </row>
    <row r="8400" spans="1:14" x14ac:dyDescent="0.35">
      <c r="A8400" s="4">
        <v>19</v>
      </c>
      <c r="B8400" s="4">
        <f t="shared" si="393"/>
        <v>16.61947512824225</v>
      </c>
      <c r="G8400" s="4">
        <v>31</v>
      </c>
      <c r="H8400" s="4">
        <f t="shared" si="394"/>
        <v>1.1650675560533121</v>
      </c>
      <c r="M8400" s="6">
        <v>0.503</v>
      </c>
      <c r="N8400" s="8">
        <f t="shared" si="395"/>
        <v>-0.37217707585333765</v>
      </c>
    </row>
    <row r="8401" spans="1:14" x14ac:dyDescent="0.35">
      <c r="A8401" s="4">
        <v>14</v>
      </c>
      <c r="B8401" s="4">
        <f t="shared" si="393"/>
        <v>4.4378262948011065</v>
      </c>
      <c r="G8401" s="4">
        <v>62</v>
      </c>
      <c r="H8401" s="4">
        <f t="shared" si="394"/>
        <v>9.3205404484264971</v>
      </c>
      <c r="M8401" s="6">
        <v>0.60799999999999998</v>
      </c>
      <c r="N8401" s="8">
        <f t="shared" si="395"/>
        <v>1.3420343207660652E-10</v>
      </c>
    </row>
    <row r="8402" spans="1:14" x14ac:dyDescent="0.35">
      <c r="A8402" s="4">
        <v>11</v>
      </c>
      <c r="B8402" s="4">
        <f t="shared" si="393"/>
        <v>1.3242916585882474</v>
      </c>
      <c r="G8402" s="4">
        <v>30</v>
      </c>
      <c r="H8402" s="4">
        <f t="shared" si="394"/>
        <v>1.0559170223704955</v>
      </c>
      <c r="M8402" s="6">
        <v>0.58399999999999996</v>
      </c>
      <c r="N8402" s="8">
        <f t="shared" si="395"/>
        <v>-4.412471126658702E-3</v>
      </c>
    </row>
    <row r="8403" spans="1:14" x14ac:dyDescent="0.35">
      <c r="A8403" s="4">
        <v>11</v>
      </c>
      <c r="B8403" s="4">
        <f t="shared" si="393"/>
        <v>1.3242916585882474</v>
      </c>
      <c r="G8403" s="4">
        <v>14</v>
      </c>
      <c r="H8403" s="4">
        <f t="shared" si="394"/>
        <v>0.1073124559031348</v>
      </c>
      <c r="M8403" s="6">
        <v>0.625</v>
      </c>
      <c r="N8403" s="8">
        <f t="shared" si="395"/>
        <v>1.6038606977680811E-3</v>
      </c>
    </row>
    <row r="8404" spans="1:14" x14ac:dyDescent="0.35">
      <c r="A8404" s="4">
        <v>7</v>
      </c>
      <c r="B8404" s="4">
        <f t="shared" si="393"/>
        <v>5.1167071081998236E-2</v>
      </c>
      <c r="G8404" s="4">
        <v>0</v>
      </c>
      <c r="H8404" s="4">
        <f t="shared" si="394"/>
        <v>0</v>
      </c>
      <c r="M8404" s="6">
        <v>0.60099999999999998</v>
      </c>
      <c r="N8404" s="8">
        <f t="shared" si="395"/>
        <v>-1.0701085324800676E-4</v>
      </c>
    </row>
    <row r="8405" spans="1:14" x14ac:dyDescent="0.35">
      <c r="A8405" s="4">
        <v>6</v>
      </c>
      <c r="B8405" s="4">
        <f t="shared" si="393"/>
        <v>6.8073778701327808E-3</v>
      </c>
      <c r="G8405" s="4">
        <v>42</v>
      </c>
      <c r="H8405" s="4">
        <f t="shared" si="394"/>
        <v>2.8974363093846387</v>
      </c>
      <c r="M8405" s="6">
        <v>0.40500000000000003</v>
      </c>
      <c r="N8405" s="8">
        <f t="shared" si="395"/>
        <v>-2.692262766901651</v>
      </c>
    </row>
    <row r="8406" spans="1:14" x14ac:dyDescent="0.35">
      <c r="A8406" s="4">
        <v>4</v>
      </c>
      <c r="B8406" s="4">
        <f t="shared" si="393"/>
        <v>-5.2615367038240336E-3</v>
      </c>
      <c r="G8406" s="4">
        <v>0</v>
      </c>
      <c r="H8406" s="4">
        <f t="shared" si="394"/>
        <v>0</v>
      </c>
      <c r="M8406" s="6">
        <v>0.39</v>
      </c>
      <c r="N8406" s="8">
        <f t="shared" si="395"/>
        <v>-3.3345083155568944</v>
      </c>
    </row>
    <row r="8407" spans="1:14" x14ac:dyDescent="0.35">
      <c r="A8407" s="4">
        <v>1</v>
      </c>
      <c r="B8407" s="4">
        <f t="shared" si="393"/>
        <v>-0.3718571701143138</v>
      </c>
      <c r="G8407" s="4">
        <v>42</v>
      </c>
      <c r="H8407" s="4">
        <f t="shared" si="394"/>
        <v>2.8974363093846387</v>
      </c>
      <c r="M8407" s="6">
        <v>0.27600000000000002</v>
      </c>
      <c r="N8407" s="8">
        <f t="shared" si="395"/>
        <v>-11.782294681408693</v>
      </c>
    </row>
    <row r="8408" spans="1:14" x14ac:dyDescent="0.35">
      <c r="A8408" s="4">
        <v>4</v>
      </c>
      <c r="B8408" s="4">
        <f t="shared" si="393"/>
        <v>-5.2615367038240336E-3</v>
      </c>
      <c r="G8408" s="4">
        <v>6</v>
      </c>
      <c r="H8408" s="4">
        <f t="shared" si="394"/>
        <v>8.4473361789639632E-3</v>
      </c>
      <c r="M8408" s="6">
        <v>0.32100000000000001</v>
      </c>
      <c r="N8408" s="8">
        <f t="shared" si="395"/>
        <v>-7.6105379365348549</v>
      </c>
    </row>
    <row r="8409" spans="1:14" x14ac:dyDescent="0.35">
      <c r="A8409" s="4">
        <v>1</v>
      </c>
      <c r="B8409" s="4">
        <f t="shared" si="393"/>
        <v>-0.3718571701143138</v>
      </c>
      <c r="G8409" s="4">
        <v>37</v>
      </c>
      <c r="H8409" s="4">
        <f t="shared" si="394"/>
        <v>1.9809394420049145</v>
      </c>
      <c r="M8409" s="6">
        <v>0.55000000000000004</v>
      </c>
      <c r="N8409" s="8">
        <f t="shared" si="395"/>
        <v>-6.2620136932312914E-2</v>
      </c>
    </row>
    <row r="8410" spans="1:14" x14ac:dyDescent="0.35">
      <c r="A8410" s="4">
        <v>1</v>
      </c>
      <c r="B8410" s="4">
        <f t="shared" si="393"/>
        <v>-0.3718571701143138</v>
      </c>
      <c r="G8410" s="4">
        <v>8</v>
      </c>
      <c r="H8410" s="4">
        <f t="shared" si="394"/>
        <v>2.0023315387173841E-2</v>
      </c>
      <c r="M8410" s="6">
        <v>0.253</v>
      </c>
      <c r="N8410" s="8">
        <f t="shared" si="395"/>
        <v>-14.40521288863652</v>
      </c>
    </row>
    <row r="8411" spans="1:14" x14ac:dyDescent="0.35">
      <c r="A8411" s="4">
        <v>1</v>
      </c>
      <c r="B8411" s="4">
        <f t="shared" si="393"/>
        <v>-0.3718571701143138</v>
      </c>
      <c r="G8411" s="4">
        <v>34</v>
      </c>
      <c r="H8411" s="4">
        <f t="shared" si="394"/>
        <v>1.5371023202685161</v>
      </c>
      <c r="M8411" s="6">
        <v>0.48699999999999999</v>
      </c>
      <c r="N8411" s="8">
        <f t="shared" si="395"/>
        <v>-0.56971867044009872</v>
      </c>
    </row>
    <row r="8412" spans="1:14" x14ac:dyDescent="0.35">
      <c r="A8412" s="4">
        <v>1</v>
      </c>
      <c r="B8412" s="4">
        <f t="shared" si="393"/>
        <v>-0.3718571701143138</v>
      </c>
      <c r="G8412" s="4">
        <v>33</v>
      </c>
      <c r="H8412" s="4">
        <f t="shared" si="394"/>
        <v>1.4054255567751295</v>
      </c>
      <c r="M8412" s="6">
        <v>0.64</v>
      </c>
      <c r="N8412" s="8">
        <f t="shared" si="395"/>
        <v>1.0631531650546736E-2</v>
      </c>
    </row>
    <row r="8413" spans="1:14" x14ac:dyDescent="0.35">
      <c r="A8413" s="4">
        <v>7</v>
      </c>
      <c r="B8413" s="4">
        <f t="shared" si="393"/>
        <v>5.1167071081998236E-2</v>
      </c>
      <c r="G8413" s="4">
        <v>71</v>
      </c>
      <c r="H8413" s="4">
        <f t="shared" si="394"/>
        <v>13.997196940505422</v>
      </c>
      <c r="M8413" s="6">
        <v>0.65900000000000003</v>
      </c>
      <c r="N8413" s="8">
        <f t="shared" si="395"/>
        <v>4.292652831688485E-2</v>
      </c>
    </row>
    <row r="8414" spans="1:14" x14ac:dyDescent="0.35">
      <c r="A8414" s="4">
        <v>5</v>
      </c>
      <c r="B8414" s="4">
        <f t="shared" si="393"/>
        <v>4.7396761401866345E-7</v>
      </c>
      <c r="G8414" s="4">
        <v>72</v>
      </c>
      <c r="H8414" s="4">
        <f t="shared" si="394"/>
        <v>14.596996917249726</v>
      </c>
      <c r="M8414" s="6">
        <v>0.439</v>
      </c>
      <c r="N8414" s="8">
        <f t="shared" si="395"/>
        <v>-1.5530769507924198</v>
      </c>
    </row>
    <row r="8415" spans="1:14" x14ac:dyDescent="0.35">
      <c r="A8415" s="4">
        <v>1</v>
      </c>
      <c r="B8415" s="4">
        <f t="shared" si="393"/>
        <v>-0.3718571701143138</v>
      </c>
      <c r="G8415" s="4">
        <v>65</v>
      </c>
      <c r="H8415" s="4">
        <f t="shared" si="394"/>
        <v>10.740044898833231</v>
      </c>
      <c r="M8415" s="6">
        <v>0.52800000000000002</v>
      </c>
      <c r="N8415" s="8">
        <f t="shared" si="395"/>
        <v>-0.16449846665327592</v>
      </c>
    </row>
    <row r="8416" spans="1:14" x14ac:dyDescent="0.35">
      <c r="A8416" s="4">
        <v>7</v>
      </c>
      <c r="B8416" s="4">
        <f t="shared" si="393"/>
        <v>5.1167071081998236E-2</v>
      </c>
      <c r="G8416" s="4">
        <v>47</v>
      </c>
      <c r="H8416" s="4">
        <f t="shared" si="394"/>
        <v>4.0603138153174791</v>
      </c>
      <c r="M8416" s="6">
        <v>0.33400000000000002</v>
      </c>
      <c r="N8416" s="8">
        <f t="shared" si="395"/>
        <v>-6.6222452975292292</v>
      </c>
    </row>
    <row r="8417" spans="1:14" x14ac:dyDescent="0.35">
      <c r="A8417" s="4">
        <v>1</v>
      </c>
      <c r="B8417" s="4">
        <f t="shared" si="393"/>
        <v>-0.3718571701143138</v>
      </c>
      <c r="G8417" s="4">
        <v>55</v>
      </c>
      <c r="H8417" s="4">
        <f t="shared" si="394"/>
        <v>6.5065997998848584</v>
      </c>
      <c r="M8417" s="6">
        <v>0.54900000000000004</v>
      </c>
      <c r="N8417" s="8">
        <f t="shared" si="395"/>
        <v>-6.5919596134517061E-2</v>
      </c>
    </row>
    <row r="8418" spans="1:14" x14ac:dyDescent="0.35">
      <c r="A8418" s="4">
        <v>14</v>
      </c>
      <c r="B8418" s="4">
        <f t="shared" si="393"/>
        <v>4.4378262948011065</v>
      </c>
      <c r="G8418" s="4">
        <v>37</v>
      </c>
      <c r="H8418" s="4">
        <f t="shared" si="394"/>
        <v>1.9809394420049145</v>
      </c>
      <c r="M8418" s="6">
        <v>0.49299999999999999</v>
      </c>
      <c r="N8418" s="8">
        <f t="shared" si="395"/>
        <v>-0.48905294649716241</v>
      </c>
    </row>
    <row r="8419" spans="1:14" x14ac:dyDescent="0.35">
      <c r="A8419" s="4">
        <v>7</v>
      </c>
      <c r="B8419" s="4">
        <f t="shared" si="393"/>
        <v>5.1167071081998236E-2</v>
      </c>
      <c r="G8419" s="4">
        <v>63</v>
      </c>
      <c r="H8419" s="4">
        <f t="shared" si="394"/>
        <v>9.7788475441731553</v>
      </c>
      <c r="M8419" s="6">
        <v>0.47899999999999998</v>
      </c>
      <c r="N8419" s="8">
        <f t="shared" si="395"/>
        <v>-0.6904359109566155</v>
      </c>
    </row>
    <row r="8420" spans="1:14" x14ac:dyDescent="0.35">
      <c r="A8420" s="4">
        <v>11</v>
      </c>
      <c r="B8420" s="4">
        <f t="shared" si="393"/>
        <v>1.3242916585882474</v>
      </c>
      <c r="G8420" s="4">
        <v>68</v>
      </c>
      <c r="H8420" s="4">
        <f t="shared" si="394"/>
        <v>12.296818562148129</v>
      </c>
      <c r="M8420" s="6">
        <v>0.4</v>
      </c>
      <c r="N8420" s="8">
        <f t="shared" si="395"/>
        <v>-2.8962154275541492</v>
      </c>
    </row>
    <row r="8421" spans="1:14" x14ac:dyDescent="0.35">
      <c r="A8421" s="4">
        <v>1</v>
      </c>
      <c r="B8421" s="4">
        <f t="shared" si="393"/>
        <v>-0.3718571701143138</v>
      </c>
      <c r="G8421" s="4">
        <v>56</v>
      </c>
      <c r="H8421" s="4">
        <f t="shared" si="394"/>
        <v>6.8679971778006275</v>
      </c>
      <c r="M8421" s="6">
        <v>0.29699999999999999</v>
      </c>
      <c r="N8421" s="8">
        <f t="shared" si="395"/>
        <v>-9.6844955043299592</v>
      </c>
    </row>
    <row r="8422" spans="1:14" x14ac:dyDescent="0.35">
      <c r="A8422" s="4">
        <v>9</v>
      </c>
      <c r="B8422" s="4">
        <f t="shared" si="393"/>
        <v>0.39657640974683322</v>
      </c>
      <c r="G8422" s="4">
        <v>66</v>
      </c>
      <c r="H8422" s="4">
        <f t="shared" si="394"/>
        <v>11.243404454201036</v>
      </c>
      <c r="M8422" s="6">
        <v>0.65100000000000002</v>
      </c>
      <c r="N8422" s="8">
        <f t="shared" si="395"/>
        <v>2.5749867231100249E-2</v>
      </c>
    </row>
    <row r="8423" spans="1:14" x14ac:dyDescent="0.35">
      <c r="A8423" s="4">
        <v>1</v>
      </c>
      <c r="B8423" s="4">
        <f t="shared" si="393"/>
        <v>-0.3718571701143138</v>
      </c>
      <c r="G8423" s="4">
        <v>61</v>
      </c>
      <c r="H8423" s="4">
        <f t="shared" si="394"/>
        <v>8.8767815427658281</v>
      </c>
      <c r="M8423" s="6">
        <v>0.40600000000000003</v>
      </c>
      <c r="N8423" s="8">
        <f t="shared" si="395"/>
        <v>-2.6526568074351382</v>
      </c>
    </row>
    <row r="8424" spans="1:14" x14ac:dyDescent="0.35">
      <c r="A8424" s="4">
        <v>16</v>
      </c>
      <c r="B8424" s="4">
        <f t="shared" si="393"/>
        <v>8.0815826818232797</v>
      </c>
      <c r="G8424" s="4">
        <v>69</v>
      </c>
      <c r="H8424" s="4">
        <f t="shared" si="394"/>
        <v>12.847342411181817</v>
      </c>
      <c r="M8424" s="6">
        <v>0.19500000000000001</v>
      </c>
      <c r="N8424" s="8">
        <f t="shared" si="395"/>
        <v>-22.684190015262267</v>
      </c>
    </row>
    <row r="8425" spans="1:14" x14ac:dyDescent="0.35">
      <c r="A8425" s="4">
        <v>2</v>
      </c>
      <c r="B8425" s="4">
        <f t="shared" si="393"/>
        <v>-0.15518246266652197</v>
      </c>
      <c r="G8425" s="4">
        <v>0</v>
      </c>
      <c r="H8425" s="4">
        <f t="shared" si="394"/>
        <v>0</v>
      </c>
      <c r="M8425" s="6">
        <v>0.68400000000000005</v>
      </c>
      <c r="N8425" s="8">
        <f t="shared" si="395"/>
        <v>0.14184994962399736</v>
      </c>
    </row>
    <row r="8426" spans="1:14" x14ac:dyDescent="0.35">
      <c r="A8426" s="4">
        <v>4</v>
      </c>
      <c r="B8426" s="4">
        <f t="shared" si="393"/>
        <v>-5.2615367038240336E-3</v>
      </c>
      <c r="G8426" s="4">
        <v>20</v>
      </c>
      <c r="H8426" s="4">
        <f t="shared" si="394"/>
        <v>0.31286430292459128</v>
      </c>
      <c r="M8426" s="6">
        <v>0.65200000000000002</v>
      </c>
      <c r="N8426" s="8">
        <f t="shared" si="395"/>
        <v>2.7585211405798064E-2</v>
      </c>
    </row>
    <row r="8427" spans="1:14" x14ac:dyDescent="0.35">
      <c r="A8427" s="4">
        <v>1</v>
      </c>
      <c r="B8427" s="4">
        <f t="shared" si="393"/>
        <v>-0.3718571701143138</v>
      </c>
      <c r="G8427" s="4">
        <v>56</v>
      </c>
      <c r="H8427" s="4">
        <f t="shared" si="394"/>
        <v>6.8679971778006275</v>
      </c>
      <c r="M8427" s="6">
        <v>0.376</v>
      </c>
      <c r="N8427" s="8">
        <f t="shared" si="395"/>
        <v>-4.0193259035619144</v>
      </c>
    </row>
    <row r="8428" spans="1:14" x14ac:dyDescent="0.35">
      <c r="A8428" s="4">
        <v>2</v>
      </c>
      <c r="B8428" s="4">
        <f t="shared" si="393"/>
        <v>-0.15518246266652197</v>
      </c>
      <c r="G8428" s="4">
        <v>25</v>
      </c>
      <c r="H8428" s="4">
        <f t="shared" si="394"/>
        <v>0.61106309164959216</v>
      </c>
      <c r="M8428" s="6">
        <v>0.61299999999999999</v>
      </c>
      <c r="N8428" s="8">
        <f t="shared" si="395"/>
        <v>4.2105162165599082E-5</v>
      </c>
    </row>
    <row r="8429" spans="1:14" x14ac:dyDescent="0.35">
      <c r="A8429" s="4">
        <v>7</v>
      </c>
      <c r="B8429" s="4">
        <f t="shared" si="393"/>
        <v>5.1167071081998236E-2</v>
      </c>
      <c r="G8429" s="4">
        <v>16</v>
      </c>
      <c r="H8429" s="4">
        <f t="shared" si="394"/>
        <v>0.16018652309739073</v>
      </c>
      <c r="M8429" s="6">
        <v>0.496</v>
      </c>
      <c r="N8429" s="8">
        <f t="shared" si="395"/>
        <v>-0.45174540965872373</v>
      </c>
    </row>
    <row r="8430" spans="1:14" x14ac:dyDescent="0.35">
      <c r="A8430" s="4">
        <v>3</v>
      </c>
      <c r="B8430" s="4">
        <f t="shared" si="393"/>
        <v>-4.4986550222447359E-2</v>
      </c>
      <c r="G8430" s="4">
        <v>68</v>
      </c>
      <c r="H8430" s="4">
        <f t="shared" si="394"/>
        <v>12.296818562148129</v>
      </c>
      <c r="M8430" s="6">
        <v>0.68400000000000005</v>
      </c>
      <c r="N8430" s="8">
        <f t="shared" si="395"/>
        <v>0.14184994962399736</v>
      </c>
    </row>
    <row r="8431" spans="1:14" x14ac:dyDescent="0.35">
      <c r="A8431" s="4">
        <v>6</v>
      </c>
      <c r="B8431" s="4">
        <f t="shared" si="393"/>
        <v>6.8073778701327808E-3</v>
      </c>
      <c r="G8431" s="4">
        <v>24</v>
      </c>
      <c r="H8431" s="4">
        <f t="shared" si="394"/>
        <v>0.54062951545369364</v>
      </c>
      <c r="M8431" s="6">
        <v>0.39800000000000002</v>
      </c>
      <c r="N8431" s="8">
        <f t="shared" si="395"/>
        <v>-2.9805965797023619</v>
      </c>
    </row>
    <row r="8432" spans="1:14" x14ac:dyDescent="0.35">
      <c r="A8432" s="4">
        <v>13</v>
      </c>
      <c r="B8432" s="4">
        <f t="shared" si="393"/>
        <v>3.1223759862323677</v>
      </c>
      <c r="G8432" s="4">
        <v>67</v>
      </c>
      <c r="H8432" s="4">
        <f t="shared" si="394"/>
        <v>11.762250792563604</v>
      </c>
      <c r="M8432" s="6">
        <v>0.51200000000000001</v>
      </c>
      <c r="N8432" s="8">
        <f t="shared" si="395"/>
        <v>-0.28438617455945259</v>
      </c>
    </row>
    <row r="8433" spans="1:14" x14ac:dyDescent="0.35">
      <c r="A8433" s="4">
        <v>1</v>
      </c>
      <c r="B8433" s="4">
        <f t="shared" si="393"/>
        <v>-0.3718571701143138</v>
      </c>
      <c r="G8433" s="4">
        <v>0</v>
      </c>
      <c r="H8433" s="4">
        <f t="shared" si="394"/>
        <v>0</v>
      </c>
      <c r="M8433" s="6">
        <v>0.66300000000000003</v>
      </c>
      <c r="N8433" s="8">
        <f t="shared" si="395"/>
        <v>5.3822609042671561E-2</v>
      </c>
    </row>
    <row r="8434" spans="1:14" x14ac:dyDescent="0.35">
      <c r="A8434" s="4">
        <v>1</v>
      </c>
      <c r="B8434" s="4">
        <f t="shared" si="393"/>
        <v>-0.3718571701143138</v>
      </c>
      <c r="G8434" s="4">
        <v>0</v>
      </c>
      <c r="H8434" s="4">
        <f t="shared" si="394"/>
        <v>0</v>
      </c>
      <c r="M8434" s="6">
        <v>0.66300000000000003</v>
      </c>
      <c r="N8434" s="8">
        <f t="shared" si="395"/>
        <v>5.3822609042671561E-2</v>
      </c>
    </row>
    <row r="8435" spans="1:14" x14ac:dyDescent="0.35">
      <c r="A8435" s="4">
        <v>12</v>
      </c>
      <c r="B8435" s="4">
        <f t="shared" si="393"/>
        <v>2.0965337395208357</v>
      </c>
      <c r="G8435" s="4">
        <v>61</v>
      </c>
      <c r="H8435" s="4">
        <f t="shared" si="394"/>
        <v>8.8767815427658281</v>
      </c>
      <c r="M8435" s="6">
        <v>0.59299999999999997</v>
      </c>
      <c r="N8435" s="8">
        <f t="shared" si="395"/>
        <v>-1.0712220059962694E-3</v>
      </c>
    </row>
    <row r="8436" spans="1:14" x14ac:dyDescent="0.35">
      <c r="A8436" s="4">
        <v>10</v>
      </c>
      <c r="B8436" s="4">
        <f t="shared" si="393"/>
        <v>0.76964184735633479</v>
      </c>
      <c r="G8436" s="4">
        <v>57</v>
      </c>
      <c r="H8436" s="4">
        <f t="shared" si="394"/>
        <v>7.2425348564392262</v>
      </c>
      <c r="M8436" s="6">
        <v>0.63700000000000001</v>
      </c>
      <c r="N8436" s="8">
        <f t="shared" si="395"/>
        <v>7.9186961772787882E-3</v>
      </c>
    </row>
    <row r="8437" spans="1:14" x14ac:dyDescent="0.35">
      <c r="A8437" s="4">
        <v>8</v>
      </c>
      <c r="B8437" s="4">
        <f t="shared" si="393"/>
        <v>0.16908744968147643</v>
      </c>
      <c r="G8437" s="4">
        <v>52</v>
      </c>
      <c r="H8437" s="4">
        <f t="shared" si="394"/>
        <v>5.498902988202615</v>
      </c>
      <c r="M8437" s="6">
        <v>0.44600000000000001</v>
      </c>
      <c r="N8437" s="8">
        <f t="shared" si="395"/>
        <v>-1.367895795514565</v>
      </c>
    </row>
    <row r="8438" spans="1:14" x14ac:dyDescent="0.35">
      <c r="A8438" s="4">
        <v>10</v>
      </c>
      <c r="B8438" s="4">
        <f t="shared" si="393"/>
        <v>0.76964184735633479</v>
      </c>
      <c r="G8438" s="4">
        <v>73</v>
      </c>
      <c r="H8438" s="4">
        <f t="shared" si="394"/>
        <v>15.213691566351965</v>
      </c>
      <c r="M8438" s="6">
        <v>0.42299999999999999</v>
      </c>
      <c r="N8438" s="8">
        <f t="shared" si="395"/>
        <v>-2.0375011464551127</v>
      </c>
    </row>
    <row r="8439" spans="1:14" x14ac:dyDescent="0.35">
      <c r="A8439" s="4">
        <v>5</v>
      </c>
      <c r="B8439" s="4">
        <f t="shared" si="393"/>
        <v>4.7396761401866345E-7</v>
      </c>
      <c r="G8439" s="4">
        <v>0</v>
      </c>
      <c r="H8439" s="4">
        <f t="shared" si="394"/>
        <v>0</v>
      </c>
      <c r="M8439" s="6">
        <v>0.63200000000000001</v>
      </c>
      <c r="N8439" s="8">
        <f t="shared" si="395"/>
        <v>4.495628769622154E-3</v>
      </c>
    </row>
    <row r="8440" spans="1:14" x14ac:dyDescent="0.35">
      <c r="A8440" s="4">
        <v>4</v>
      </c>
      <c r="B8440" s="4">
        <f t="shared" si="393"/>
        <v>-5.2615367038240336E-3</v>
      </c>
      <c r="G8440" s="4">
        <v>44</v>
      </c>
      <c r="H8440" s="4">
        <f t="shared" si="394"/>
        <v>3.3313790975410469</v>
      </c>
      <c r="M8440" s="6">
        <v>0.58499999999999996</v>
      </c>
      <c r="N8440" s="8">
        <f t="shared" si="395"/>
        <v>-3.8819936858601068E-3</v>
      </c>
    </row>
    <row r="8441" spans="1:14" x14ac:dyDescent="0.35">
      <c r="A8441" s="4">
        <v>22</v>
      </c>
      <c r="B8441" s="4">
        <f t="shared" si="393"/>
        <v>29.708266519602464</v>
      </c>
      <c r="G8441" s="4">
        <v>0</v>
      </c>
      <c r="H8441" s="4">
        <f t="shared" si="394"/>
        <v>0</v>
      </c>
      <c r="M8441" s="6">
        <v>0.35099999999999998</v>
      </c>
      <c r="N8441" s="8">
        <f t="shared" si="395"/>
        <v>-5.4642359995892615</v>
      </c>
    </row>
    <row r="8442" spans="1:14" x14ac:dyDescent="0.35">
      <c r="A8442" s="4">
        <v>7</v>
      </c>
      <c r="B8442" s="4">
        <f t="shared" si="393"/>
        <v>5.1167071081998236E-2</v>
      </c>
      <c r="G8442" s="4">
        <v>61</v>
      </c>
      <c r="H8442" s="4">
        <f t="shared" si="394"/>
        <v>8.8767815427658281</v>
      </c>
      <c r="M8442" s="6">
        <v>0.46</v>
      </c>
      <c r="N8442" s="8">
        <f t="shared" si="395"/>
        <v>-1.0428846451341658</v>
      </c>
    </row>
    <row r="8443" spans="1:14" x14ac:dyDescent="0.35">
      <c r="A8443" s="4">
        <v>9</v>
      </c>
      <c r="B8443" s="4">
        <f t="shared" si="393"/>
        <v>0.39657640974683322</v>
      </c>
      <c r="G8443" s="4">
        <v>68</v>
      </c>
      <c r="H8443" s="4">
        <f t="shared" si="394"/>
        <v>12.296818562148129</v>
      </c>
      <c r="M8443" s="6">
        <v>0.70399999999999996</v>
      </c>
      <c r="N8443" s="8">
        <f t="shared" si="395"/>
        <v>0.28571669282076478</v>
      </c>
    </row>
    <row r="8444" spans="1:14" x14ac:dyDescent="0.35">
      <c r="A8444" s="4">
        <v>9</v>
      </c>
      <c r="B8444" s="4">
        <f t="shared" si="393"/>
        <v>0.39657640974683322</v>
      </c>
      <c r="G8444" s="4">
        <v>68</v>
      </c>
      <c r="H8444" s="4">
        <f t="shared" si="394"/>
        <v>12.296818562148129</v>
      </c>
      <c r="M8444" s="6">
        <v>0.70399999999999996</v>
      </c>
      <c r="N8444" s="8">
        <f t="shared" si="395"/>
        <v>0.28571669282076478</v>
      </c>
    </row>
    <row r="8445" spans="1:14" x14ac:dyDescent="0.35">
      <c r="A8445" s="4">
        <v>1</v>
      </c>
      <c r="B8445" s="4">
        <f t="shared" si="393"/>
        <v>-0.3718571701143138</v>
      </c>
      <c r="G8445" s="4">
        <v>54</v>
      </c>
      <c r="H8445" s="4">
        <f t="shared" si="394"/>
        <v>6.158108074464729</v>
      </c>
      <c r="M8445" s="6">
        <v>0.20499999999999999</v>
      </c>
      <c r="N8445" s="8">
        <f t="shared" si="395"/>
        <v>-21.075719641779024</v>
      </c>
    </row>
    <row r="8446" spans="1:14" x14ac:dyDescent="0.35">
      <c r="A8446" s="4">
        <v>1</v>
      </c>
      <c r="B8446" s="4">
        <f t="shared" si="393"/>
        <v>-0.3718571701143138</v>
      </c>
      <c r="G8446" s="4">
        <v>34</v>
      </c>
      <c r="H8446" s="4">
        <f t="shared" si="394"/>
        <v>1.5371023202685161</v>
      </c>
      <c r="M8446" s="6">
        <v>0.249</v>
      </c>
      <c r="N8446" s="8">
        <f t="shared" si="395"/>
        <v>-14.89776166296296</v>
      </c>
    </row>
    <row r="8447" spans="1:14" x14ac:dyDescent="0.35">
      <c r="A8447" s="4">
        <v>11</v>
      </c>
      <c r="B8447" s="4">
        <f t="shared" si="393"/>
        <v>1.3242916585882474</v>
      </c>
      <c r="G8447" s="4">
        <v>0</v>
      </c>
      <c r="H8447" s="4">
        <f t="shared" si="394"/>
        <v>0</v>
      </c>
      <c r="M8447" s="6">
        <v>0.71299999999999997</v>
      </c>
      <c r="N8447" s="8">
        <f t="shared" si="395"/>
        <v>0.37376876024411665</v>
      </c>
    </row>
    <row r="8448" spans="1:14" x14ac:dyDescent="0.35">
      <c r="A8448" s="4">
        <v>7</v>
      </c>
      <c r="B8448" s="4">
        <f t="shared" si="393"/>
        <v>5.1167071081998236E-2</v>
      </c>
      <c r="G8448" s="4">
        <v>0</v>
      </c>
      <c r="H8448" s="4">
        <f t="shared" si="394"/>
        <v>0</v>
      </c>
      <c r="M8448" s="6">
        <v>0.187</v>
      </c>
      <c r="N8448" s="8">
        <f t="shared" si="395"/>
        <v>-24.028346541656784</v>
      </c>
    </row>
    <row r="8449" spans="1:14" x14ac:dyDescent="0.35">
      <c r="A8449" s="4">
        <v>1</v>
      </c>
      <c r="B8449" s="4">
        <f t="shared" si="393"/>
        <v>-0.3718571701143138</v>
      </c>
      <c r="G8449" s="4">
        <v>0</v>
      </c>
      <c r="H8449" s="4">
        <f t="shared" si="394"/>
        <v>0</v>
      </c>
      <c r="M8449" s="6">
        <v>0.53400000000000003</v>
      </c>
      <c r="N8449" s="8">
        <f t="shared" si="395"/>
        <v>-0.13016323658793552</v>
      </c>
    </row>
    <row r="8450" spans="1:14" x14ac:dyDescent="0.35">
      <c r="A8450" s="4">
        <v>1</v>
      </c>
      <c r="B8450" s="4">
        <f t="shared" ref="B8450:B8513" si="396">((A8450-E$3)/E$4)^3</f>
        <v>-0.3718571701143138</v>
      </c>
      <c r="G8450" s="4">
        <v>80</v>
      </c>
      <c r="H8450" s="4">
        <f t="shared" ref="H8450:H8513" si="397">((G8450-K$3)/K$4)^3</f>
        <v>20.023315387173842</v>
      </c>
      <c r="M8450" s="6">
        <v>0.80500000000000005</v>
      </c>
      <c r="N8450" s="8">
        <f t="shared" ref="N8450:N8513" si="398">((M8450-Q$3)/Q$4)^3</f>
        <v>2.4660464242836242</v>
      </c>
    </row>
    <row r="8451" spans="1:14" x14ac:dyDescent="0.35">
      <c r="A8451" s="4">
        <v>4</v>
      </c>
      <c r="B8451" s="4">
        <f t="shared" si="396"/>
        <v>-5.2615367038240336E-3</v>
      </c>
      <c r="G8451" s="4">
        <v>58</v>
      </c>
      <c r="H8451" s="4">
        <f t="shared" si="397"/>
        <v>7.6304474840278536</v>
      </c>
      <c r="M8451" s="6">
        <v>0.54200000000000004</v>
      </c>
      <c r="N8451" s="8">
        <f t="shared" si="398"/>
        <v>-9.2313546096387047E-2</v>
      </c>
    </row>
    <row r="8452" spans="1:14" x14ac:dyDescent="0.35">
      <c r="A8452" s="4">
        <v>7</v>
      </c>
      <c r="B8452" s="4">
        <f t="shared" si="396"/>
        <v>5.1167071081998236E-2</v>
      </c>
      <c r="G8452" s="4">
        <v>65</v>
      </c>
      <c r="H8452" s="4">
        <f t="shared" si="397"/>
        <v>10.740044898833231</v>
      </c>
      <c r="M8452" s="6">
        <v>0.54300000000000004</v>
      </c>
      <c r="N8452" s="8">
        <f t="shared" si="398"/>
        <v>-8.8176121130856211E-2</v>
      </c>
    </row>
    <row r="8453" spans="1:14" x14ac:dyDescent="0.35">
      <c r="A8453" s="4">
        <v>13</v>
      </c>
      <c r="B8453" s="4">
        <f t="shared" si="396"/>
        <v>3.1223759862323677</v>
      </c>
      <c r="G8453" s="4">
        <v>47</v>
      </c>
      <c r="H8453" s="4">
        <f t="shared" si="397"/>
        <v>4.0603138153174791</v>
      </c>
      <c r="M8453" s="6">
        <v>0.255</v>
      </c>
      <c r="N8453" s="8">
        <f t="shared" si="398"/>
        <v>-14.163062924523919</v>
      </c>
    </row>
    <row r="8454" spans="1:14" x14ac:dyDescent="0.35">
      <c r="A8454" s="4">
        <v>1</v>
      </c>
      <c r="B8454" s="4">
        <f t="shared" si="396"/>
        <v>-0.3718571701143138</v>
      </c>
      <c r="G8454" s="4">
        <v>61</v>
      </c>
      <c r="H8454" s="4">
        <f t="shared" si="397"/>
        <v>8.8767815427658281</v>
      </c>
      <c r="M8454" s="6">
        <v>0.68200000000000005</v>
      </c>
      <c r="N8454" s="8">
        <f t="shared" si="398"/>
        <v>0.13095380939639828</v>
      </c>
    </row>
    <row r="8455" spans="1:14" x14ac:dyDescent="0.35">
      <c r="A8455" s="4">
        <v>1</v>
      </c>
      <c r="B8455" s="4">
        <f t="shared" si="396"/>
        <v>-0.3718571701143138</v>
      </c>
      <c r="G8455" s="4">
        <v>58</v>
      </c>
      <c r="H8455" s="4">
        <f t="shared" si="397"/>
        <v>7.6304474840278536</v>
      </c>
      <c r="M8455" s="6">
        <v>0.56200000000000006</v>
      </c>
      <c r="N8455" s="8">
        <f t="shared" si="398"/>
        <v>-3.1207950400583155E-2</v>
      </c>
    </row>
    <row r="8456" spans="1:14" x14ac:dyDescent="0.35">
      <c r="A8456" s="4">
        <v>12</v>
      </c>
      <c r="B8456" s="4">
        <f t="shared" si="396"/>
        <v>2.0965337395208357</v>
      </c>
      <c r="G8456" s="4">
        <v>79</v>
      </c>
      <c r="H8456" s="4">
        <f t="shared" si="397"/>
        <v>19.281787881204689</v>
      </c>
      <c r="M8456" s="6">
        <v>0.52600000000000002</v>
      </c>
      <c r="N8456" s="8">
        <f t="shared" si="398"/>
        <v>-0.17715896853250476</v>
      </c>
    </row>
    <row r="8457" spans="1:14" x14ac:dyDescent="0.35">
      <c r="A8457" s="4">
        <v>1</v>
      </c>
      <c r="B8457" s="4">
        <f t="shared" si="396"/>
        <v>-0.3718571701143138</v>
      </c>
      <c r="G8457" s="4">
        <v>36</v>
      </c>
      <c r="H8457" s="4">
        <f t="shared" si="397"/>
        <v>1.8246246146562157</v>
      </c>
      <c r="M8457" s="6">
        <v>0.50600000000000001</v>
      </c>
      <c r="N8457" s="8">
        <f t="shared" si="398"/>
        <v>-0.3411575305747927</v>
      </c>
    </row>
    <row r="8458" spans="1:14" x14ac:dyDescent="0.35">
      <c r="A8458" s="4">
        <v>1</v>
      </c>
      <c r="B8458" s="4">
        <f t="shared" si="396"/>
        <v>-0.3718571701143138</v>
      </c>
      <c r="G8458" s="4">
        <v>77</v>
      </c>
      <c r="H8458" s="4">
        <f t="shared" si="397"/>
        <v>17.854109850884047</v>
      </c>
      <c r="M8458" s="6">
        <v>0.42099999999999999</v>
      </c>
      <c r="N8458" s="8">
        <f t="shared" si="398"/>
        <v>-2.1043264967909394</v>
      </c>
    </row>
    <row r="8459" spans="1:14" x14ac:dyDescent="0.35">
      <c r="A8459" s="4">
        <v>13</v>
      </c>
      <c r="B8459" s="4">
        <f t="shared" si="396"/>
        <v>3.1223759862323677</v>
      </c>
      <c r="G8459" s="4">
        <v>11</v>
      </c>
      <c r="H8459" s="4">
        <f t="shared" si="397"/>
        <v>5.2052798399078858E-2</v>
      </c>
      <c r="M8459" s="6">
        <v>0.48299999999999998</v>
      </c>
      <c r="N8459" s="8">
        <f t="shared" si="398"/>
        <v>-0.62814532041668458</v>
      </c>
    </row>
    <row r="8460" spans="1:14" x14ac:dyDescent="0.35">
      <c r="A8460" s="4">
        <v>7</v>
      </c>
      <c r="B8460" s="4">
        <f t="shared" si="396"/>
        <v>5.1167071081998236E-2</v>
      </c>
      <c r="G8460" s="4">
        <v>61</v>
      </c>
      <c r="H8460" s="4">
        <f t="shared" si="397"/>
        <v>8.8767815427658281</v>
      </c>
      <c r="M8460" s="6">
        <v>0.74199999999999999</v>
      </c>
      <c r="N8460" s="8">
        <f t="shared" si="398"/>
        <v>0.77651361118399553</v>
      </c>
    </row>
    <row r="8461" spans="1:14" x14ac:dyDescent="0.35">
      <c r="A8461" s="4">
        <v>3</v>
      </c>
      <c r="B8461" s="4">
        <f t="shared" si="396"/>
        <v>-4.4986550222447359E-2</v>
      </c>
      <c r="G8461" s="4">
        <v>55</v>
      </c>
      <c r="H8461" s="4">
        <f t="shared" si="397"/>
        <v>6.5065997998848584</v>
      </c>
      <c r="M8461" s="6">
        <v>0.61499999999999999</v>
      </c>
      <c r="N8461" s="8">
        <f t="shared" si="398"/>
        <v>1.1408527330985834E-4</v>
      </c>
    </row>
    <row r="8462" spans="1:14" x14ac:dyDescent="0.35">
      <c r="A8462" s="4">
        <v>1</v>
      </c>
      <c r="B8462" s="4">
        <f t="shared" si="396"/>
        <v>-0.3718571701143138</v>
      </c>
      <c r="G8462" s="4">
        <v>41</v>
      </c>
      <c r="H8462" s="4">
        <f t="shared" si="397"/>
        <v>2.6953650777332196</v>
      </c>
      <c r="M8462" s="6">
        <v>0.61199999999999999</v>
      </c>
      <c r="N8462" s="8">
        <f t="shared" si="398"/>
        <v>2.1796664218040906E-5</v>
      </c>
    </row>
    <row r="8463" spans="1:14" x14ac:dyDescent="0.35">
      <c r="A8463" s="4">
        <v>1</v>
      </c>
      <c r="B8463" s="4">
        <f t="shared" si="396"/>
        <v>-0.3718571701143138</v>
      </c>
      <c r="G8463" s="4">
        <v>65</v>
      </c>
      <c r="H8463" s="4">
        <f t="shared" si="397"/>
        <v>10.740044898833231</v>
      </c>
      <c r="M8463" s="6">
        <v>0.39600000000000002</v>
      </c>
      <c r="N8463" s="8">
        <f t="shared" si="398"/>
        <v>-3.0666009795747797</v>
      </c>
    </row>
    <row r="8464" spans="1:14" x14ac:dyDescent="0.35">
      <c r="A8464" s="4">
        <v>1</v>
      </c>
      <c r="B8464" s="4">
        <f t="shared" si="396"/>
        <v>-0.3718571701143138</v>
      </c>
      <c r="G8464" s="4">
        <v>22</v>
      </c>
      <c r="H8464" s="4">
        <f t="shared" si="397"/>
        <v>0.41642238719263086</v>
      </c>
      <c r="M8464" s="6">
        <v>0.54900000000000004</v>
      </c>
      <c r="N8464" s="8">
        <f t="shared" si="398"/>
        <v>-6.5919596134517061E-2</v>
      </c>
    </row>
    <row r="8465" spans="1:14" x14ac:dyDescent="0.35">
      <c r="A8465" s="4">
        <v>12</v>
      </c>
      <c r="B8465" s="4">
        <f t="shared" si="396"/>
        <v>2.0965337395208357</v>
      </c>
      <c r="G8465" s="4">
        <v>12</v>
      </c>
      <c r="H8465" s="4">
        <f t="shared" si="397"/>
        <v>6.7578689431711705E-2</v>
      </c>
      <c r="M8465" s="6">
        <v>0.36699999999999999</v>
      </c>
      <c r="N8465" s="8">
        <f t="shared" si="398"/>
        <v>-4.505635578507535</v>
      </c>
    </row>
    <row r="8466" spans="1:14" x14ac:dyDescent="0.35">
      <c r="A8466" s="4">
        <v>1</v>
      </c>
      <c r="B8466" s="4">
        <f t="shared" si="396"/>
        <v>-0.3718571701143138</v>
      </c>
      <c r="G8466" s="4">
        <v>82</v>
      </c>
      <c r="H8466" s="4">
        <f t="shared" si="397"/>
        <v>21.562920621865757</v>
      </c>
      <c r="M8466" s="6">
        <v>0.65300000000000002</v>
      </c>
      <c r="N8466" s="8">
        <f t="shared" si="398"/>
        <v>2.9505757461726966E-2</v>
      </c>
    </row>
    <row r="8467" spans="1:14" x14ac:dyDescent="0.35">
      <c r="A8467" s="4">
        <v>7</v>
      </c>
      <c r="B8467" s="4">
        <f t="shared" si="396"/>
        <v>5.1167071081998236E-2</v>
      </c>
      <c r="G8467" s="4">
        <v>39</v>
      </c>
      <c r="H8467" s="4">
        <f t="shared" si="397"/>
        <v>2.3198496981479786</v>
      </c>
      <c r="M8467" s="6">
        <v>0.51400000000000001</v>
      </c>
      <c r="N8467" s="8">
        <f t="shared" si="398"/>
        <v>-0.26696649444840559</v>
      </c>
    </row>
    <row r="8468" spans="1:14" x14ac:dyDescent="0.35">
      <c r="A8468" s="4">
        <v>4</v>
      </c>
      <c r="B8468" s="4">
        <f t="shared" si="396"/>
        <v>-5.2615367038240336E-3</v>
      </c>
      <c r="G8468" s="4">
        <v>0</v>
      </c>
      <c r="H8468" s="4">
        <f t="shared" si="397"/>
        <v>0</v>
      </c>
      <c r="M8468" s="6">
        <v>0.48499999999999999</v>
      </c>
      <c r="N8468" s="8">
        <f t="shared" si="398"/>
        <v>-0.59845673535895438</v>
      </c>
    </row>
    <row r="8469" spans="1:14" x14ac:dyDescent="0.35">
      <c r="A8469" s="4">
        <v>6</v>
      </c>
      <c r="B8469" s="4">
        <f t="shared" si="396"/>
        <v>6.8073778701327808E-3</v>
      </c>
      <c r="G8469" s="4">
        <v>67</v>
      </c>
      <c r="H8469" s="4">
        <f t="shared" si="397"/>
        <v>11.762250792563604</v>
      </c>
      <c r="M8469" s="6">
        <v>0.46700000000000003</v>
      </c>
      <c r="N8469" s="8">
        <f t="shared" si="398"/>
        <v>-0.90172852611340948</v>
      </c>
    </row>
    <row r="8470" spans="1:14" x14ac:dyDescent="0.35">
      <c r="A8470" s="4">
        <v>4</v>
      </c>
      <c r="B8470" s="4">
        <f t="shared" si="396"/>
        <v>-5.2615367038240336E-3</v>
      </c>
      <c r="G8470" s="4">
        <v>0</v>
      </c>
      <c r="H8470" s="4">
        <f t="shared" si="397"/>
        <v>0</v>
      </c>
      <c r="M8470" s="6">
        <v>0.439</v>
      </c>
      <c r="N8470" s="8">
        <f t="shared" si="398"/>
        <v>-1.5530769507924198</v>
      </c>
    </row>
    <row r="8471" spans="1:14" x14ac:dyDescent="0.35">
      <c r="A8471" s="4">
        <v>7</v>
      </c>
      <c r="B8471" s="4">
        <f t="shared" si="396"/>
        <v>5.1167071081998236E-2</v>
      </c>
      <c r="G8471" s="4">
        <v>50</v>
      </c>
      <c r="H8471" s="4">
        <f t="shared" si="397"/>
        <v>4.8885047331967373</v>
      </c>
      <c r="M8471" s="6">
        <v>0.47599999999999998</v>
      </c>
      <c r="N8471" s="8">
        <f t="shared" si="398"/>
        <v>-0.73976399017819927</v>
      </c>
    </row>
    <row r="8472" spans="1:14" x14ac:dyDescent="0.35">
      <c r="A8472" s="4">
        <v>3</v>
      </c>
      <c r="B8472" s="4">
        <f t="shared" si="396"/>
        <v>-4.4986550222447359E-2</v>
      </c>
      <c r="G8472" s="4">
        <v>38</v>
      </c>
      <c r="H8472" s="4">
        <f t="shared" si="397"/>
        <v>2.1459362537597708</v>
      </c>
      <c r="M8472" s="6">
        <v>0.7</v>
      </c>
      <c r="N8472" s="8">
        <f t="shared" si="398"/>
        <v>0.25149504363676362</v>
      </c>
    </row>
    <row r="8473" spans="1:14" x14ac:dyDescent="0.35">
      <c r="A8473" s="4">
        <v>19</v>
      </c>
      <c r="B8473" s="4">
        <f t="shared" si="396"/>
        <v>16.61947512824225</v>
      </c>
      <c r="G8473" s="4">
        <v>32</v>
      </c>
      <c r="H8473" s="4">
        <f t="shared" si="397"/>
        <v>1.2814921847791259</v>
      </c>
      <c r="M8473" s="6">
        <v>0.68899999999999995</v>
      </c>
      <c r="N8473" s="8">
        <f t="shared" si="398"/>
        <v>0.17169771294364591</v>
      </c>
    </row>
    <row r="8474" spans="1:14" x14ac:dyDescent="0.35">
      <c r="A8474" s="4">
        <v>1</v>
      </c>
      <c r="B8474" s="4">
        <f t="shared" si="396"/>
        <v>-0.3718571701143138</v>
      </c>
      <c r="G8474" s="4">
        <v>0</v>
      </c>
      <c r="H8474" s="4">
        <f t="shared" si="397"/>
        <v>0</v>
      </c>
      <c r="M8474" s="6">
        <v>0.51900000000000002</v>
      </c>
      <c r="N8474" s="8">
        <f t="shared" si="398"/>
        <v>-0.22656092902463029</v>
      </c>
    </row>
    <row r="8475" spans="1:14" x14ac:dyDescent="0.35">
      <c r="A8475" s="4">
        <v>6</v>
      </c>
      <c r="B8475" s="4">
        <f t="shared" si="396"/>
        <v>6.8073778701327808E-3</v>
      </c>
      <c r="G8475" s="4">
        <v>61</v>
      </c>
      <c r="H8475" s="4">
        <f t="shared" si="397"/>
        <v>8.8767815427658281</v>
      </c>
      <c r="M8475" s="6">
        <v>0.60399999999999998</v>
      </c>
      <c r="N8475" s="8">
        <f t="shared" si="398"/>
        <v>-1.9486468740160445E-5</v>
      </c>
    </row>
    <row r="8476" spans="1:14" x14ac:dyDescent="0.35">
      <c r="A8476" s="4">
        <v>8</v>
      </c>
      <c r="B8476" s="4">
        <f t="shared" si="396"/>
        <v>0.16908744968147643</v>
      </c>
      <c r="G8476" s="4">
        <v>55</v>
      </c>
      <c r="H8476" s="4">
        <f t="shared" si="397"/>
        <v>6.5065997998848584</v>
      </c>
      <c r="M8476" s="6">
        <v>0.65</v>
      </c>
      <c r="N8476" s="8">
        <f t="shared" si="398"/>
        <v>2.3997791812388321E-2</v>
      </c>
    </row>
    <row r="8477" spans="1:14" x14ac:dyDescent="0.35">
      <c r="A8477" s="4">
        <v>1</v>
      </c>
      <c r="B8477" s="4">
        <f t="shared" si="396"/>
        <v>-0.3718571701143138</v>
      </c>
      <c r="G8477" s="4">
        <v>68</v>
      </c>
      <c r="H8477" s="4">
        <f t="shared" si="397"/>
        <v>12.296818562148129</v>
      </c>
      <c r="M8477" s="6">
        <v>0.45300000000000001</v>
      </c>
      <c r="N8477" s="8">
        <f t="shared" si="398"/>
        <v>-1.1980527142815154</v>
      </c>
    </row>
    <row r="8478" spans="1:14" x14ac:dyDescent="0.35">
      <c r="A8478" s="4">
        <v>4</v>
      </c>
      <c r="B8478" s="4">
        <f t="shared" si="396"/>
        <v>-5.2615367038240336E-3</v>
      </c>
      <c r="G8478" s="4">
        <v>50</v>
      </c>
      <c r="H8478" s="4">
        <f t="shared" si="397"/>
        <v>4.8885047331967373</v>
      </c>
      <c r="M8478" s="6">
        <v>0.52900000000000003</v>
      </c>
      <c r="N8478" s="8">
        <f t="shared" si="398"/>
        <v>-0.15840094075004615</v>
      </c>
    </row>
    <row r="8479" spans="1:14" x14ac:dyDescent="0.35">
      <c r="A8479" s="4">
        <v>15</v>
      </c>
      <c r="B8479" s="4">
        <f t="shared" si="396"/>
        <v>6.0788925613053229</v>
      </c>
      <c r="G8479" s="4">
        <v>73</v>
      </c>
      <c r="H8479" s="4">
        <f t="shared" si="397"/>
        <v>15.213691566351965</v>
      </c>
      <c r="M8479" s="6">
        <v>0.39200000000000002</v>
      </c>
      <c r="N8479" s="8">
        <f t="shared" si="398"/>
        <v>-3.2435413825000849</v>
      </c>
    </row>
    <row r="8480" spans="1:14" x14ac:dyDescent="0.35">
      <c r="A8480" s="4">
        <v>1</v>
      </c>
      <c r="B8480" s="4">
        <f t="shared" si="396"/>
        <v>-0.3718571701143138</v>
      </c>
      <c r="G8480" s="4">
        <v>42</v>
      </c>
      <c r="H8480" s="4">
        <f t="shared" si="397"/>
        <v>2.8974363093846387</v>
      </c>
      <c r="M8480" s="6">
        <v>0.82099999999999995</v>
      </c>
      <c r="N8480" s="8">
        <f t="shared" si="398"/>
        <v>3.1167666730693955</v>
      </c>
    </row>
    <row r="8481" spans="1:14" x14ac:dyDescent="0.35">
      <c r="A8481" s="4">
        <v>1</v>
      </c>
      <c r="B8481" s="4">
        <f t="shared" si="396"/>
        <v>-0.3718571701143138</v>
      </c>
      <c r="G8481" s="4">
        <v>57</v>
      </c>
      <c r="H8481" s="4">
        <f t="shared" si="397"/>
        <v>7.2425348564392262</v>
      </c>
      <c r="M8481" s="6">
        <v>0.58199999999999996</v>
      </c>
      <c r="N8481" s="8">
        <f t="shared" si="398"/>
        <v>-5.6141110398302604E-3</v>
      </c>
    </row>
    <row r="8482" spans="1:14" x14ac:dyDescent="0.35">
      <c r="A8482" s="4">
        <v>4</v>
      </c>
      <c r="B8482" s="4">
        <f t="shared" si="396"/>
        <v>-5.2615367038240336E-3</v>
      </c>
      <c r="G8482" s="4">
        <v>17</v>
      </c>
      <c r="H8482" s="4">
        <f t="shared" si="397"/>
        <v>0.19213779003356452</v>
      </c>
      <c r="M8482" s="6">
        <v>0.49299999999999999</v>
      </c>
      <c r="N8482" s="8">
        <f t="shared" si="398"/>
        <v>-0.48905294649716241</v>
      </c>
    </row>
    <row r="8483" spans="1:14" x14ac:dyDescent="0.35">
      <c r="A8483" s="4">
        <v>16</v>
      </c>
      <c r="B8483" s="4">
        <f t="shared" si="396"/>
        <v>8.0815826818232797</v>
      </c>
      <c r="G8483" s="4">
        <v>10</v>
      </c>
      <c r="H8483" s="4">
        <f t="shared" si="397"/>
        <v>3.9108037865573909E-2</v>
      </c>
      <c r="M8483" s="6">
        <v>0.71599999999999997</v>
      </c>
      <c r="N8483" s="8">
        <f t="shared" si="398"/>
        <v>0.40670606225780453</v>
      </c>
    </row>
    <row r="8484" spans="1:14" x14ac:dyDescent="0.35">
      <c r="A8484" s="4">
        <v>3</v>
      </c>
      <c r="B8484" s="4">
        <f t="shared" si="396"/>
        <v>-4.4986550222447359E-2</v>
      </c>
      <c r="G8484" s="4">
        <v>22</v>
      </c>
      <c r="H8484" s="4">
        <f t="shared" si="397"/>
        <v>0.41642238719263086</v>
      </c>
      <c r="M8484" s="6">
        <v>0.67800000000000005</v>
      </c>
      <c r="N8484" s="8">
        <f t="shared" si="398"/>
        <v>0.11086441160228645</v>
      </c>
    </row>
    <row r="8485" spans="1:14" x14ac:dyDescent="0.35">
      <c r="A8485" s="4">
        <v>14</v>
      </c>
      <c r="B8485" s="4">
        <f t="shared" si="396"/>
        <v>4.4378262948011065</v>
      </c>
      <c r="G8485" s="4">
        <v>23</v>
      </c>
      <c r="H8485" s="4">
        <f t="shared" si="397"/>
        <v>0.47582749671043761</v>
      </c>
      <c r="M8485" s="6">
        <v>0.435</v>
      </c>
      <c r="N8485" s="8">
        <f t="shared" si="398"/>
        <v>-1.6660364085649029</v>
      </c>
    </row>
    <row r="8486" spans="1:14" x14ac:dyDescent="0.35">
      <c r="A8486" s="4">
        <v>6</v>
      </c>
      <c r="B8486" s="4">
        <f t="shared" si="396"/>
        <v>6.8073778701327808E-3</v>
      </c>
      <c r="G8486" s="4">
        <v>55</v>
      </c>
      <c r="H8486" s="4">
        <f t="shared" si="397"/>
        <v>6.5065997998848584</v>
      </c>
      <c r="M8486" s="6">
        <v>0.29899999999999999</v>
      </c>
      <c r="N8486" s="8">
        <f t="shared" si="398"/>
        <v>-9.4988110227824638</v>
      </c>
    </row>
    <row r="8487" spans="1:14" x14ac:dyDescent="0.35">
      <c r="A8487" s="4">
        <v>1</v>
      </c>
      <c r="B8487" s="4">
        <f t="shared" si="396"/>
        <v>-0.3718571701143138</v>
      </c>
      <c r="G8487" s="4">
        <v>43</v>
      </c>
      <c r="H8487" s="4">
        <f t="shared" si="397"/>
        <v>3.1093627665781836</v>
      </c>
      <c r="M8487" s="6">
        <v>0.51500000000000001</v>
      </c>
      <c r="N8487" s="8">
        <f t="shared" si="398"/>
        <v>-0.25852997505941616</v>
      </c>
    </row>
    <row r="8488" spans="1:14" x14ac:dyDescent="0.35">
      <c r="A8488" s="4">
        <v>11</v>
      </c>
      <c r="B8488" s="4">
        <f t="shared" si="396"/>
        <v>1.3242916585882474</v>
      </c>
      <c r="G8488" s="4">
        <v>0</v>
      </c>
      <c r="H8488" s="4">
        <f t="shared" si="397"/>
        <v>0</v>
      </c>
      <c r="M8488" s="6">
        <v>0.47699999999999998</v>
      </c>
      <c r="N8488" s="8">
        <f t="shared" si="398"/>
        <v>-0.7230688464427395</v>
      </c>
    </row>
    <row r="8489" spans="1:14" x14ac:dyDescent="0.35">
      <c r="A8489" s="4">
        <v>8</v>
      </c>
      <c r="B8489" s="4">
        <f t="shared" si="396"/>
        <v>0.16908744968147643</v>
      </c>
      <c r="G8489" s="4">
        <v>31</v>
      </c>
      <c r="H8489" s="4">
        <f t="shared" si="397"/>
        <v>1.1650675560533121</v>
      </c>
      <c r="M8489" s="6">
        <v>0.51500000000000001</v>
      </c>
      <c r="N8489" s="8">
        <f t="shared" si="398"/>
        <v>-0.25852997505941616</v>
      </c>
    </row>
    <row r="8490" spans="1:14" x14ac:dyDescent="0.35">
      <c r="A8490" s="4">
        <v>11</v>
      </c>
      <c r="B8490" s="4">
        <f t="shared" si="396"/>
        <v>1.3242916585882474</v>
      </c>
      <c r="G8490" s="4">
        <v>64</v>
      </c>
      <c r="H8490" s="4">
        <f t="shared" si="397"/>
        <v>10.251937478233007</v>
      </c>
      <c r="M8490" s="6">
        <v>0.66</v>
      </c>
      <c r="N8490" s="8">
        <f t="shared" si="398"/>
        <v>4.5497615048297198E-2</v>
      </c>
    </row>
    <row r="8491" spans="1:14" x14ac:dyDescent="0.35">
      <c r="A8491" s="4">
        <v>1</v>
      </c>
      <c r="B8491" s="4">
        <f t="shared" si="396"/>
        <v>-0.3718571701143138</v>
      </c>
      <c r="G8491" s="4">
        <v>54</v>
      </c>
      <c r="H8491" s="4">
        <f t="shared" si="397"/>
        <v>6.158108074464729</v>
      </c>
      <c r="M8491" s="6">
        <v>0.44</v>
      </c>
      <c r="N8491" s="8">
        <f t="shared" si="398"/>
        <v>-1.5256583036524076</v>
      </c>
    </row>
    <row r="8492" spans="1:14" x14ac:dyDescent="0.35">
      <c r="A8492" s="4">
        <v>14</v>
      </c>
      <c r="B8492" s="4">
        <f t="shared" si="396"/>
        <v>4.4378262948011065</v>
      </c>
      <c r="G8492" s="4">
        <v>46</v>
      </c>
      <c r="H8492" s="4">
        <f t="shared" si="397"/>
        <v>3.8066199736835009</v>
      </c>
      <c r="M8492" s="6">
        <v>0.69199999999999995</v>
      </c>
      <c r="N8492" s="8">
        <f t="shared" si="398"/>
        <v>0.19147163611711915</v>
      </c>
    </row>
    <row r="8493" spans="1:14" x14ac:dyDescent="0.35">
      <c r="A8493" s="4">
        <v>1</v>
      </c>
      <c r="B8493" s="4">
        <f t="shared" si="396"/>
        <v>-0.3718571701143138</v>
      </c>
      <c r="G8493" s="4">
        <v>0</v>
      </c>
      <c r="H8493" s="4">
        <f t="shared" si="397"/>
        <v>0</v>
      </c>
      <c r="M8493" s="6">
        <v>0.55300000000000005</v>
      </c>
      <c r="N8493" s="8">
        <f t="shared" si="398"/>
        <v>-5.3385888187400352E-2</v>
      </c>
    </row>
    <row r="8494" spans="1:14" x14ac:dyDescent="0.35">
      <c r="A8494" s="4">
        <v>17</v>
      </c>
      <c r="B8494" s="4">
        <f t="shared" si="396"/>
        <v>10.481904552433241</v>
      </c>
      <c r="G8494" s="4">
        <v>7</v>
      </c>
      <c r="H8494" s="4">
        <f t="shared" si="397"/>
        <v>1.3414056987891851E-2</v>
      </c>
      <c r="M8494" s="6">
        <v>0.60699999999999998</v>
      </c>
      <c r="N8494" s="8">
        <f t="shared" si="398"/>
        <v>-2.5525908235393989E-7</v>
      </c>
    </row>
    <row r="8495" spans="1:14" x14ac:dyDescent="0.35">
      <c r="A8495" s="4">
        <v>5</v>
      </c>
      <c r="B8495" s="4">
        <f t="shared" si="396"/>
        <v>4.7396761401866345E-7</v>
      </c>
      <c r="G8495" s="4">
        <v>17</v>
      </c>
      <c r="H8495" s="4">
        <f t="shared" si="397"/>
        <v>0.19213779003356452</v>
      </c>
      <c r="M8495" s="6">
        <v>0.47599999999999998</v>
      </c>
      <c r="N8495" s="8">
        <f t="shared" si="398"/>
        <v>-0.73976399017819927</v>
      </c>
    </row>
    <row r="8496" spans="1:14" x14ac:dyDescent="0.35">
      <c r="A8496" s="4">
        <v>14</v>
      </c>
      <c r="B8496" s="4">
        <f t="shared" si="396"/>
        <v>4.4378262948011065</v>
      </c>
      <c r="G8496" s="4">
        <v>33</v>
      </c>
      <c r="H8496" s="4">
        <f t="shared" si="397"/>
        <v>1.4054255567751295</v>
      </c>
      <c r="M8496" s="6">
        <v>0.56000000000000005</v>
      </c>
      <c r="N8496" s="8">
        <f t="shared" si="398"/>
        <v>-3.5465308402718811E-2</v>
      </c>
    </row>
    <row r="8497" spans="1:14" x14ac:dyDescent="0.35">
      <c r="A8497" s="4">
        <v>10</v>
      </c>
      <c r="B8497" s="4">
        <f t="shared" si="396"/>
        <v>0.76964184735633479</v>
      </c>
      <c r="G8497" s="4">
        <v>37</v>
      </c>
      <c r="H8497" s="4">
        <f t="shared" si="397"/>
        <v>1.9809394420049145</v>
      </c>
      <c r="M8497" s="6">
        <v>0.65200000000000002</v>
      </c>
      <c r="N8497" s="8">
        <f t="shared" si="398"/>
        <v>2.7585211405798064E-2</v>
      </c>
    </row>
    <row r="8498" spans="1:14" x14ac:dyDescent="0.35">
      <c r="A8498" s="4">
        <v>1</v>
      </c>
      <c r="B8498" s="4">
        <f t="shared" si="396"/>
        <v>-0.3718571701143138</v>
      </c>
      <c r="G8498" s="4">
        <v>0</v>
      </c>
      <c r="H8498" s="4">
        <f t="shared" si="397"/>
        <v>0</v>
      </c>
      <c r="M8498" s="6">
        <v>0.60799999999999998</v>
      </c>
      <c r="N8498" s="8">
        <f t="shared" si="398"/>
        <v>1.3420343207660652E-10</v>
      </c>
    </row>
    <row r="8499" spans="1:14" x14ac:dyDescent="0.35">
      <c r="A8499" s="4">
        <v>6</v>
      </c>
      <c r="B8499" s="4">
        <f t="shared" si="396"/>
        <v>6.8073778701327808E-3</v>
      </c>
      <c r="G8499" s="4">
        <v>57</v>
      </c>
      <c r="H8499" s="4">
        <f t="shared" si="397"/>
        <v>7.2425348564392262</v>
      </c>
      <c r="M8499" s="6">
        <v>0.35799999999999998</v>
      </c>
      <c r="N8499" s="8">
        <f t="shared" si="398"/>
        <v>-5.0296700973590651</v>
      </c>
    </row>
    <row r="8500" spans="1:14" x14ac:dyDescent="0.35">
      <c r="A8500" s="4">
        <v>1</v>
      </c>
      <c r="B8500" s="4">
        <f t="shared" si="396"/>
        <v>-0.3718571701143138</v>
      </c>
      <c r="G8500" s="4">
        <v>55</v>
      </c>
      <c r="H8500" s="4">
        <f t="shared" si="397"/>
        <v>6.5065997998848584</v>
      </c>
      <c r="M8500" s="6">
        <v>0.39200000000000002</v>
      </c>
      <c r="N8500" s="8">
        <f t="shared" si="398"/>
        <v>-3.2435413825000849</v>
      </c>
    </row>
    <row r="8501" spans="1:14" x14ac:dyDescent="0.35">
      <c r="A8501" s="4">
        <v>11</v>
      </c>
      <c r="B8501" s="4">
        <f t="shared" si="396"/>
        <v>1.3242916585882474</v>
      </c>
      <c r="G8501" s="4">
        <v>16</v>
      </c>
      <c r="H8501" s="4">
        <f t="shared" si="397"/>
        <v>0.16018652309739073</v>
      </c>
      <c r="M8501" s="6">
        <v>0.78100000000000003</v>
      </c>
      <c r="N8501" s="8">
        <f t="shared" si="398"/>
        <v>1.670357271790089</v>
      </c>
    </row>
    <row r="8502" spans="1:14" x14ac:dyDescent="0.35">
      <c r="A8502" s="4">
        <v>18</v>
      </c>
      <c r="B8502" s="4">
        <f t="shared" si="396"/>
        <v>13.315866069213472</v>
      </c>
      <c r="G8502" s="4">
        <v>40</v>
      </c>
      <c r="H8502" s="4">
        <f t="shared" si="397"/>
        <v>2.5029144233967302</v>
      </c>
      <c r="M8502" s="6">
        <v>0.26500000000000001</v>
      </c>
      <c r="N8502" s="8">
        <f t="shared" si="398"/>
        <v>-12.992938734388668</v>
      </c>
    </row>
    <row r="8503" spans="1:14" x14ac:dyDescent="0.35">
      <c r="A8503" s="4">
        <v>10</v>
      </c>
      <c r="B8503" s="4">
        <f t="shared" si="396"/>
        <v>0.76964184735633479</v>
      </c>
      <c r="G8503" s="4">
        <v>2</v>
      </c>
      <c r="H8503" s="4">
        <f t="shared" si="397"/>
        <v>3.1286430292459127E-4</v>
      </c>
      <c r="M8503" s="6">
        <v>0.44900000000000001</v>
      </c>
      <c r="N8503" s="8">
        <f t="shared" si="398"/>
        <v>-1.2932664345467573</v>
      </c>
    </row>
    <row r="8504" spans="1:14" x14ac:dyDescent="0.35">
      <c r="A8504" s="4">
        <v>1</v>
      </c>
      <c r="B8504" s="4">
        <f t="shared" si="396"/>
        <v>-0.3718571701143138</v>
      </c>
      <c r="G8504" s="4">
        <v>37</v>
      </c>
      <c r="H8504" s="4">
        <f t="shared" si="397"/>
        <v>1.9809394420049145</v>
      </c>
      <c r="M8504" s="6">
        <v>0.54100000000000004</v>
      </c>
      <c r="N8504" s="8">
        <f t="shared" si="398"/>
        <v>-9.6578412957659648E-2</v>
      </c>
    </row>
    <row r="8505" spans="1:14" x14ac:dyDescent="0.35">
      <c r="A8505" s="4">
        <v>7</v>
      </c>
      <c r="B8505" s="4">
        <f t="shared" si="396"/>
        <v>5.1167071081998236E-2</v>
      </c>
      <c r="G8505" s="4">
        <v>19</v>
      </c>
      <c r="H8505" s="4">
        <f t="shared" si="397"/>
        <v>0.26824203171997135</v>
      </c>
      <c r="M8505" s="6">
        <v>0.60899999999999999</v>
      </c>
      <c r="N8505" s="8">
        <f t="shared" si="398"/>
        <v>3.9989793115661172E-7</v>
      </c>
    </row>
    <row r="8506" spans="1:14" x14ac:dyDescent="0.35">
      <c r="A8506" s="4">
        <v>6</v>
      </c>
      <c r="B8506" s="4">
        <f t="shared" si="396"/>
        <v>6.8073778701327808E-3</v>
      </c>
      <c r="G8506" s="4">
        <v>1</v>
      </c>
      <c r="H8506" s="4">
        <f t="shared" si="397"/>
        <v>3.9108037865573909E-5</v>
      </c>
      <c r="M8506" s="6">
        <v>0.35</v>
      </c>
      <c r="N8506" s="8">
        <f t="shared" si="398"/>
        <v>-5.5282880530333482</v>
      </c>
    </row>
    <row r="8507" spans="1:14" x14ac:dyDescent="0.35">
      <c r="A8507" s="4">
        <v>8</v>
      </c>
      <c r="B8507" s="4">
        <f t="shared" si="396"/>
        <v>0.16908744968147643</v>
      </c>
      <c r="G8507" s="4">
        <v>20</v>
      </c>
      <c r="H8507" s="4">
        <f t="shared" si="397"/>
        <v>0.31286430292459128</v>
      </c>
      <c r="M8507" s="6">
        <v>0.71299999999999997</v>
      </c>
      <c r="N8507" s="8">
        <f t="shared" si="398"/>
        <v>0.37376876024411665</v>
      </c>
    </row>
    <row r="8508" spans="1:14" x14ac:dyDescent="0.35">
      <c r="A8508" s="4">
        <v>7</v>
      </c>
      <c r="B8508" s="4">
        <f t="shared" si="396"/>
        <v>5.1167071081998236E-2</v>
      </c>
      <c r="G8508" s="4">
        <v>59</v>
      </c>
      <c r="H8508" s="4">
        <f t="shared" si="397"/>
        <v>8.0319697087937048</v>
      </c>
      <c r="M8508" s="6">
        <v>0.57899999999999996</v>
      </c>
      <c r="N8508" s="8">
        <f t="shared" si="398"/>
        <v>-7.7972803672016278E-3</v>
      </c>
    </row>
    <row r="8509" spans="1:14" x14ac:dyDescent="0.35">
      <c r="A8509" s="4">
        <v>9</v>
      </c>
      <c r="B8509" s="4">
        <f t="shared" si="396"/>
        <v>0.39657640974683322</v>
      </c>
      <c r="G8509" s="4">
        <v>60</v>
      </c>
      <c r="H8509" s="4">
        <f t="shared" si="397"/>
        <v>8.4473361789639636</v>
      </c>
      <c r="M8509" s="6">
        <v>0.33100000000000002</v>
      </c>
      <c r="N8509" s="8">
        <f t="shared" si="398"/>
        <v>-6.8422152003866588</v>
      </c>
    </row>
    <row r="8510" spans="1:14" x14ac:dyDescent="0.35">
      <c r="A8510" s="4">
        <v>6</v>
      </c>
      <c r="B8510" s="4">
        <f t="shared" si="396"/>
        <v>6.8073778701327808E-3</v>
      </c>
      <c r="G8510" s="4">
        <v>68</v>
      </c>
      <c r="H8510" s="4">
        <f t="shared" si="397"/>
        <v>12.296818562148129</v>
      </c>
      <c r="M8510" s="6">
        <v>0.41199999999999998</v>
      </c>
      <c r="N8510" s="8">
        <f t="shared" si="398"/>
        <v>-2.423150676763373</v>
      </c>
    </row>
    <row r="8511" spans="1:14" x14ac:dyDescent="0.35">
      <c r="A8511" s="4">
        <v>4</v>
      </c>
      <c r="B8511" s="4">
        <f t="shared" si="396"/>
        <v>-5.2615367038240336E-3</v>
      </c>
      <c r="G8511" s="4">
        <v>67</v>
      </c>
      <c r="H8511" s="4">
        <f t="shared" si="397"/>
        <v>11.762250792563604</v>
      </c>
      <c r="M8511" s="6">
        <v>0.53400000000000003</v>
      </c>
      <c r="N8511" s="8">
        <f t="shared" si="398"/>
        <v>-0.13016323658793552</v>
      </c>
    </row>
    <row r="8512" spans="1:14" x14ac:dyDescent="0.35">
      <c r="A8512" s="4">
        <v>12</v>
      </c>
      <c r="B8512" s="4">
        <f t="shared" si="396"/>
        <v>2.0965337395208357</v>
      </c>
      <c r="G8512" s="4">
        <v>18</v>
      </c>
      <c r="H8512" s="4">
        <f t="shared" si="397"/>
        <v>0.22807807683202697</v>
      </c>
      <c r="M8512" s="6">
        <v>0.53700000000000003</v>
      </c>
      <c r="N8512" s="8">
        <f t="shared" si="398"/>
        <v>-0.11495096186507218</v>
      </c>
    </row>
    <row r="8513" spans="1:14" x14ac:dyDescent="0.35">
      <c r="A8513" s="4">
        <v>13</v>
      </c>
      <c r="B8513" s="4">
        <f t="shared" si="396"/>
        <v>3.1223759862323677</v>
      </c>
      <c r="G8513" s="4">
        <v>47</v>
      </c>
      <c r="H8513" s="4">
        <f t="shared" si="397"/>
        <v>4.0603138153174791</v>
      </c>
      <c r="M8513" s="6">
        <v>0.59599999999999997</v>
      </c>
      <c r="N8513" s="8">
        <f t="shared" si="398"/>
        <v>-5.4640995618753364E-4</v>
      </c>
    </row>
    <row r="8514" spans="1:14" x14ac:dyDescent="0.35">
      <c r="A8514" s="4">
        <v>1</v>
      </c>
      <c r="B8514" s="4">
        <f t="shared" ref="B8514:B8577" si="399">((A8514-E$3)/E$4)^3</f>
        <v>-0.3718571701143138</v>
      </c>
      <c r="G8514" s="4">
        <v>30</v>
      </c>
      <c r="H8514" s="4">
        <f t="shared" ref="H8514:H8577" si="400">((G8514-K$3)/K$4)^3</f>
        <v>1.0559170223704955</v>
      </c>
      <c r="M8514" s="6">
        <v>0.495</v>
      </c>
      <c r="N8514" s="8">
        <f t="shared" ref="N8514:N8577" si="401">((M8514-Q$3)/Q$4)^3</f>
        <v>-0.46396231211418826</v>
      </c>
    </row>
    <row r="8515" spans="1:14" x14ac:dyDescent="0.35">
      <c r="A8515" s="4">
        <v>1</v>
      </c>
      <c r="B8515" s="4">
        <f t="shared" si="399"/>
        <v>-0.3718571701143138</v>
      </c>
      <c r="G8515" s="4">
        <v>72</v>
      </c>
      <c r="H8515" s="4">
        <f t="shared" si="400"/>
        <v>14.596996917249726</v>
      </c>
      <c r="M8515" s="6">
        <v>0.48199999999999998</v>
      </c>
      <c r="N8515" s="8">
        <f t="shared" si="401"/>
        <v>-0.64335089081074082</v>
      </c>
    </row>
    <row r="8516" spans="1:14" x14ac:dyDescent="0.35">
      <c r="A8516" s="4">
        <v>1</v>
      </c>
      <c r="B8516" s="4">
        <f t="shared" si="399"/>
        <v>-0.3718571701143138</v>
      </c>
      <c r="G8516" s="4">
        <v>74</v>
      </c>
      <c r="H8516" s="4">
        <f t="shared" si="400"/>
        <v>15.847515536039316</v>
      </c>
      <c r="M8516" s="6">
        <v>0.53400000000000003</v>
      </c>
      <c r="N8516" s="8">
        <f t="shared" si="401"/>
        <v>-0.13016323658793552</v>
      </c>
    </row>
    <row r="8517" spans="1:14" x14ac:dyDescent="0.35">
      <c r="A8517" s="4">
        <v>7</v>
      </c>
      <c r="B8517" s="4">
        <f t="shared" si="399"/>
        <v>5.1167071081998236E-2</v>
      </c>
      <c r="G8517" s="4">
        <v>68</v>
      </c>
      <c r="H8517" s="4">
        <f t="shared" si="400"/>
        <v>12.296818562148129</v>
      </c>
      <c r="M8517" s="6">
        <v>0.51900000000000002</v>
      </c>
      <c r="N8517" s="8">
        <f t="shared" si="401"/>
        <v>-0.22656092902463029</v>
      </c>
    </row>
    <row r="8518" spans="1:14" x14ac:dyDescent="0.35">
      <c r="A8518" s="4">
        <v>3</v>
      </c>
      <c r="B8518" s="4">
        <f t="shared" si="399"/>
        <v>-4.4986550222447359E-2</v>
      </c>
      <c r="G8518" s="4">
        <v>50</v>
      </c>
      <c r="H8518" s="4">
        <f t="shared" si="400"/>
        <v>4.8885047331967373</v>
      </c>
      <c r="M8518" s="6">
        <v>0.32700000000000001</v>
      </c>
      <c r="N8518" s="8">
        <f t="shared" si="401"/>
        <v>-7.1430120639624377</v>
      </c>
    </row>
    <row r="8519" spans="1:14" x14ac:dyDescent="0.35">
      <c r="A8519" s="4">
        <v>7</v>
      </c>
      <c r="B8519" s="4">
        <f t="shared" si="399"/>
        <v>5.1167071081998236E-2</v>
      </c>
      <c r="G8519" s="4">
        <v>80</v>
      </c>
      <c r="H8519" s="4">
        <f t="shared" si="400"/>
        <v>20.023315387173842</v>
      </c>
      <c r="M8519" s="6">
        <v>0.72299999999999998</v>
      </c>
      <c r="N8519" s="8">
        <f t="shared" si="401"/>
        <v>0.49096224586020615</v>
      </c>
    </row>
    <row r="8520" spans="1:14" x14ac:dyDescent="0.35">
      <c r="A8520" s="4">
        <v>4</v>
      </c>
      <c r="B8520" s="4">
        <f t="shared" si="399"/>
        <v>-5.2615367038240336E-3</v>
      </c>
      <c r="G8520" s="4">
        <v>66</v>
      </c>
      <c r="H8520" s="4">
        <f t="shared" si="400"/>
        <v>11.243404454201036</v>
      </c>
      <c r="M8520" s="6">
        <v>0.61199999999999999</v>
      </c>
      <c r="N8520" s="8">
        <f t="shared" si="401"/>
        <v>2.1796664218040906E-5</v>
      </c>
    </row>
    <row r="8521" spans="1:14" x14ac:dyDescent="0.35">
      <c r="A8521" s="4">
        <v>1</v>
      </c>
      <c r="B8521" s="4">
        <f t="shared" si="399"/>
        <v>-0.3718571701143138</v>
      </c>
      <c r="G8521" s="4">
        <v>66</v>
      </c>
      <c r="H8521" s="4">
        <f t="shared" si="400"/>
        <v>11.243404454201036</v>
      </c>
      <c r="M8521" s="6">
        <v>0.45600000000000002</v>
      </c>
      <c r="N8521" s="8">
        <f t="shared" si="401"/>
        <v>-1.1297938354678785</v>
      </c>
    </row>
    <row r="8522" spans="1:14" x14ac:dyDescent="0.35">
      <c r="A8522" s="4">
        <v>2</v>
      </c>
      <c r="B8522" s="4">
        <f t="shared" si="399"/>
        <v>-0.15518246266652197</v>
      </c>
      <c r="G8522" s="4">
        <v>63</v>
      </c>
      <c r="H8522" s="4">
        <f t="shared" si="400"/>
        <v>9.7788475441731553</v>
      </c>
      <c r="M8522" s="6">
        <v>0.38500000000000001</v>
      </c>
      <c r="N8522" s="8">
        <f t="shared" si="401"/>
        <v>-3.5693318242184437</v>
      </c>
    </row>
    <row r="8523" spans="1:14" x14ac:dyDescent="0.35">
      <c r="A8523" s="4">
        <v>8</v>
      </c>
      <c r="B8523" s="4">
        <f t="shared" si="399"/>
        <v>0.16908744968147643</v>
      </c>
      <c r="G8523" s="4">
        <v>77</v>
      </c>
      <c r="H8523" s="4">
        <f t="shared" si="400"/>
        <v>17.854109850884047</v>
      </c>
      <c r="M8523" s="6">
        <v>0.47599999999999998</v>
      </c>
      <c r="N8523" s="8">
        <f t="shared" si="401"/>
        <v>-0.73976399017819927</v>
      </c>
    </row>
    <row r="8524" spans="1:14" x14ac:dyDescent="0.35">
      <c r="A8524" s="4">
        <v>3</v>
      </c>
      <c r="B8524" s="4">
        <f t="shared" si="399"/>
        <v>-4.4986550222447359E-2</v>
      </c>
      <c r="G8524" s="4">
        <v>78</v>
      </c>
      <c r="H8524" s="4">
        <f t="shared" si="400"/>
        <v>18.558797585183829</v>
      </c>
      <c r="M8524" s="6">
        <v>0.33900000000000002</v>
      </c>
      <c r="N8524" s="8">
        <f t="shared" si="401"/>
        <v>-6.2661936566984791</v>
      </c>
    </row>
    <row r="8525" spans="1:14" x14ac:dyDescent="0.35">
      <c r="A8525" s="4">
        <v>8</v>
      </c>
      <c r="B8525" s="4">
        <f t="shared" si="399"/>
        <v>0.16908744968147643</v>
      </c>
      <c r="G8525" s="4">
        <v>65</v>
      </c>
      <c r="H8525" s="4">
        <f t="shared" si="400"/>
        <v>10.740044898833231</v>
      </c>
      <c r="M8525" s="6">
        <v>0.39</v>
      </c>
      <c r="N8525" s="8">
        <f t="shared" si="401"/>
        <v>-3.3345083155568944</v>
      </c>
    </row>
    <row r="8526" spans="1:14" x14ac:dyDescent="0.35">
      <c r="A8526" s="4">
        <v>9</v>
      </c>
      <c r="B8526" s="4">
        <f t="shared" si="399"/>
        <v>0.39657640974683322</v>
      </c>
      <c r="G8526" s="4">
        <v>33</v>
      </c>
      <c r="H8526" s="4">
        <f t="shared" si="400"/>
        <v>1.4054255567751295</v>
      </c>
      <c r="M8526" s="6">
        <v>0.70699999999999996</v>
      </c>
      <c r="N8526" s="8">
        <f t="shared" si="401"/>
        <v>0.31332626990721746</v>
      </c>
    </row>
    <row r="8527" spans="1:14" x14ac:dyDescent="0.35">
      <c r="A8527" s="4">
        <v>12</v>
      </c>
      <c r="B8527" s="4">
        <f t="shared" si="399"/>
        <v>2.0965337395208357</v>
      </c>
      <c r="G8527" s="4">
        <v>19</v>
      </c>
      <c r="H8527" s="4">
        <f t="shared" si="400"/>
        <v>0.26824203171997135</v>
      </c>
      <c r="M8527" s="6">
        <v>0.435</v>
      </c>
      <c r="N8527" s="8">
        <f t="shared" si="401"/>
        <v>-1.6660364085649029</v>
      </c>
    </row>
    <row r="8528" spans="1:14" x14ac:dyDescent="0.35">
      <c r="A8528" s="4">
        <v>4</v>
      </c>
      <c r="B8528" s="4">
        <f t="shared" si="399"/>
        <v>-5.2615367038240336E-3</v>
      </c>
      <c r="G8528" s="4">
        <v>47</v>
      </c>
      <c r="H8528" s="4">
        <f t="shared" si="400"/>
        <v>4.0603138153174791</v>
      </c>
      <c r="M8528" s="6">
        <v>0.50800000000000001</v>
      </c>
      <c r="N8528" s="8">
        <f t="shared" si="401"/>
        <v>-0.32146622762068461</v>
      </c>
    </row>
    <row r="8529" spans="1:14" x14ac:dyDescent="0.35">
      <c r="A8529" s="4">
        <v>3</v>
      </c>
      <c r="B8529" s="4">
        <f t="shared" si="399"/>
        <v>-4.4986550222447359E-2</v>
      </c>
      <c r="G8529" s="4">
        <v>32</v>
      </c>
      <c r="H8529" s="4">
        <f t="shared" si="400"/>
        <v>1.2814921847791259</v>
      </c>
      <c r="M8529" s="6">
        <v>0.69799999999999995</v>
      </c>
      <c r="N8529" s="8">
        <f t="shared" si="401"/>
        <v>0.23545990290375021</v>
      </c>
    </row>
    <row r="8530" spans="1:14" x14ac:dyDescent="0.35">
      <c r="A8530" s="4">
        <v>12</v>
      </c>
      <c r="B8530" s="4">
        <f t="shared" si="399"/>
        <v>2.0965337395208357</v>
      </c>
      <c r="G8530" s="4">
        <v>37</v>
      </c>
      <c r="H8530" s="4">
        <f t="shared" si="400"/>
        <v>1.9809394420049145</v>
      </c>
      <c r="M8530" s="6">
        <v>0.40699999999999997</v>
      </c>
      <c r="N8530" s="8">
        <f t="shared" si="401"/>
        <v>-2.6134411948977183</v>
      </c>
    </row>
    <row r="8531" spans="1:14" x14ac:dyDescent="0.35">
      <c r="A8531" s="4">
        <v>2</v>
      </c>
      <c r="B8531" s="4">
        <f t="shared" si="399"/>
        <v>-0.15518246266652197</v>
      </c>
      <c r="G8531" s="4">
        <v>20</v>
      </c>
      <c r="H8531" s="4">
        <f t="shared" si="400"/>
        <v>0.31286430292459128</v>
      </c>
      <c r="M8531" s="6">
        <v>0.48399999999999999</v>
      </c>
      <c r="N8531" s="8">
        <f t="shared" si="401"/>
        <v>-0.61318124630783766</v>
      </c>
    </row>
    <row r="8532" spans="1:14" x14ac:dyDescent="0.35">
      <c r="A8532" s="4">
        <v>1</v>
      </c>
      <c r="B8532" s="4">
        <f t="shared" si="399"/>
        <v>-0.3718571701143138</v>
      </c>
      <c r="G8532" s="4">
        <v>60</v>
      </c>
      <c r="H8532" s="4">
        <f t="shared" si="400"/>
        <v>8.4473361789639636</v>
      </c>
      <c r="M8532" s="6">
        <v>0.61299999999999999</v>
      </c>
      <c r="N8532" s="8">
        <f t="shared" si="401"/>
        <v>4.2105162165599082E-5</v>
      </c>
    </row>
    <row r="8533" spans="1:14" x14ac:dyDescent="0.35">
      <c r="A8533" s="4">
        <v>7</v>
      </c>
      <c r="B8533" s="4">
        <f t="shared" si="399"/>
        <v>5.1167071081998236E-2</v>
      </c>
      <c r="G8533" s="4">
        <v>38</v>
      </c>
      <c r="H8533" s="4">
        <f t="shared" si="400"/>
        <v>2.1459362537597708</v>
      </c>
      <c r="M8533" s="6">
        <v>0.44900000000000001</v>
      </c>
      <c r="N8533" s="8">
        <f t="shared" si="401"/>
        <v>-1.2932664345467573</v>
      </c>
    </row>
    <row r="8534" spans="1:14" x14ac:dyDescent="0.35">
      <c r="A8534" s="4">
        <v>1</v>
      </c>
      <c r="B8534" s="4">
        <f t="shared" si="399"/>
        <v>-0.3718571701143138</v>
      </c>
      <c r="G8534" s="4">
        <v>66</v>
      </c>
      <c r="H8534" s="4">
        <f t="shared" si="400"/>
        <v>11.243404454201036</v>
      </c>
      <c r="M8534" s="6">
        <v>0.67</v>
      </c>
      <c r="N8534" s="8">
        <f t="shared" si="401"/>
        <v>7.7064126603481289E-2</v>
      </c>
    </row>
    <row r="8535" spans="1:14" x14ac:dyDescent="0.35">
      <c r="A8535" s="4">
        <v>12</v>
      </c>
      <c r="B8535" s="4">
        <f t="shared" si="399"/>
        <v>2.0965337395208357</v>
      </c>
      <c r="G8535" s="4">
        <v>39</v>
      </c>
      <c r="H8535" s="4">
        <f t="shared" si="400"/>
        <v>2.3198496981479786</v>
      </c>
      <c r="M8535" s="6">
        <v>0.63800000000000001</v>
      </c>
      <c r="N8535" s="8">
        <f t="shared" si="401"/>
        <v>8.7641921654881896E-3</v>
      </c>
    </row>
    <row r="8536" spans="1:14" x14ac:dyDescent="0.35">
      <c r="A8536" s="4">
        <v>18</v>
      </c>
      <c r="B8536" s="4">
        <f t="shared" si="399"/>
        <v>13.315866069213472</v>
      </c>
      <c r="G8536" s="4">
        <v>60</v>
      </c>
      <c r="H8536" s="4">
        <f t="shared" si="400"/>
        <v>8.4473361789639636</v>
      </c>
      <c r="M8536" s="6">
        <v>0.374</v>
      </c>
      <c r="N8536" s="8">
        <f t="shared" si="401"/>
        <v>-4.124206718530079</v>
      </c>
    </row>
    <row r="8537" spans="1:14" x14ac:dyDescent="0.35">
      <c r="A8537" s="4">
        <v>3</v>
      </c>
      <c r="B8537" s="4">
        <f t="shared" si="399"/>
        <v>-4.4986550222447359E-2</v>
      </c>
      <c r="G8537" s="4">
        <v>0</v>
      </c>
      <c r="H8537" s="4">
        <f t="shared" si="400"/>
        <v>0</v>
      </c>
      <c r="M8537" s="6">
        <v>0.57899999999999996</v>
      </c>
      <c r="N8537" s="8">
        <f t="shared" si="401"/>
        <v>-7.7972803672016278E-3</v>
      </c>
    </row>
    <row r="8538" spans="1:14" x14ac:dyDescent="0.35">
      <c r="A8538" s="4">
        <v>1</v>
      </c>
      <c r="B8538" s="4">
        <f t="shared" si="399"/>
        <v>-0.3718571701143138</v>
      </c>
      <c r="G8538" s="4">
        <v>69</v>
      </c>
      <c r="H8538" s="4">
        <f t="shared" si="400"/>
        <v>12.847342411181817</v>
      </c>
      <c r="M8538" s="6">
        <v>0.55600000000000005</v>
      </c>
      <c r="N8538" s="8">
        <f t="shared" si="401"/>
        <v>-4.5107237104888294E-2</v>
      </c>
    </row>
    <row r="8539" spans="1:14" x14ac:dyDescent="0.35">
      <c r="A8539" s="4">
        <v>4</v>
      </c>
      <c r="B8539" s="4">
        <f t="shared" si="399"/>
        <v>-5.2615367038240336E-3</v>
      </c>
      <c r="G8539" s="4">
        <v>55</v>
      </c>
      <c r="H8539" s="4">
        <f t="shared" si="400"/>
        <v>6.5065997998848584</v>
      </c>
      <c r="M8539" s="6">
        <v>0.45700000000000002</v>
      </c>
      <c r="N8539" s="8">
        <f t="shared" si="401"/>
        <v>-1.1076308346973187</v>
      </c>
    </row>
    <row r="8540" spans="1:14" x14ac:dyDescent="0.35">
      <c r="A8540" s="4">
        <v>8</v>
      </c>
      <c r="B8540" s="4">
        <f t="shared" si="399"/>
        <v>0.16908744968147643</v>
      </c>
      <c r="G8540" s="4">
        <v>68</v>
      </c>
      <c r="H8540" s="4">
        <f t="shared" si="400"/>
        <v>12.296818562148129</v>
      </c>
      <c r="M8540" s="6">
        <v>0.65200000000000002</v>
      </c>
      <c r="N8540" s="8">
        <f t="shared" si="401"/>
        <v>2.7585211405798064E-2</v>
      </c>
    </row>
    <row r="8541" spans="1:14" x14ac:dyDescent="0.35">
      <c r="A8541" s="4">
        <v>10</v>
      </c>
      <c r="B8541" s="4">
        <f t="shared" si="399"/>
        <v>0.76964184735633479</v>
      </c>
      <c r="G8541" s="4">
        <v>44</v>
      </c>
      <c r="H8541" s="4">
        <f t="shared" si="400"/>
        <v>3.3313790975410469</v>
      </c>
      <c r="M8541" s="6">
        <v>0.53600000000000003</v>
      </c>
      <c r="N8541" s="8">
        <f t="shared" si="401"/>
        <v>-0.11988203508373187</v>
      </c>
    </row>
    <row r="8542" spans="1:14" x14ac:dyDescent="0.35">
      <c r="A8542" s="4">
        <v>7</v>
      </c>
      <c r="B8542" s="4">
        <f t="shared" si="399"/>
        <v>5.1167071081998236E-2</v>
      </c>
      <c r="G8542" s="4">
        <v>44</v>
      </c>
      <c r="H8542" s="4">
        <f t="shared" si="400"/>
        <v>3.3313790975410469</v>
      </c>
      <c r="M8542" s="6">
        <v>0.56299999999999994</v>
      </c>
      <c r="N8542" s="8">
        <f t="shared" si="401"/>
        <v>-2.9213407048394591E-2</v>
      </c>
    </row>
    <row r="8543" spans="1:14" x14ac:dyDescent="0.35">
      <c r="A8543" s="4">
        <v>3</v>
      </c>
      <c r="B8543" s="4">
        <f t="shared" si="399"/>
        <v>-4.4986550222447359E-2</v>
      </c>
      <c r="G8543" s="4">
        <v>67</v>
      </c>
      <c r="H8543" s="4">
        <f t="shared" si="400"/>
        <v>11.762250792563604</v>
      </c>
      <c r="M8543" s="6">
        <v>0.59599999999999997</v>
      </c>
      <c r="N8543" s="8">
        <f t="shared" si="401"/>
        <v>-5.4640995618753364E-4</v>
      </c>
    </row>
    <row r="8544" spans="1:14" x14ac:dyDescent="0.35">
      <c r="A8544" s="4">
        <v>1</v>
      </c>
      <c r="B8544" s="4">
        <f t="shared" si="399"/>
        <v>-0.3718571701143138</v>
      </c>
      <c r="G8544" s="4">
        <v>70</v>
      </c>
      <c r="H8544" s="4">
        <f t="shared" si="400"/>
        <v>13.414056987891843</v>
      </c>
      <c r="M8544" s="6">
        <v>0</v>
      </c>
      <c r="N8544" s="8">
        <f t="shared" si="401"/>
        <v>-72.386809145363301</v>
      </c>
    </row>
    <row r="8545" spans="1:14" x14ac:dyDescent="0.35">
      <c r="A8545" s="4">
        <v>6</v>
      </c>
      <c r="B8545" s="4">
        <f t="shared" si="399"/>
        <v>6.8073778701327808E-3</v>
      </c>
      <c r="G8545" s="4">
        <v>48</v>
      </c>
      <c r="H8545" s="4">
        <f t="shared" si="400"/>
        <v>4.3250361236295491</v>
      </c>
      <c r="M8545" s="6">
        <v>0.60299999999999998</v>
      </c>
      <c r="N8545" s="8">
        <f t="shared" si="401"/>
        <v>-3.8495632710271948E-5</v>
      </c>
    </row>
    <row r="8546" spans="1:14" x14ac:dyDescent="0.35">
      <c r="A8546" s="4">
        <v>19</v>
      </c>
      <c r="B8546" s="4">
        <f t="shared" si="399"/>
        <v>16.61947512824225</v>
      </c>
      <c r="G8546" s="4">
        <v>71</v>
      </c>
      <c r="H8546" s="4">
        <f t="shared" si="400"/>
        <v>13.997196940505422</v>
      </c>
      <c r="M8546" s="6">
        <v>0.55100000000000005</v>
      </c>
      <c r="N8546" s="8">
        <f t="shared" si="401"/>
        <v>-5.9432654623888873E-2</v>
      </c>
    </row>
    <row r="8547" spans="1:14" x14ac:dyDescent="0.35">
      <c r="A8547" s="4">
        <v>7</v>
      </c>
      <c r="B8547" s="4">
        <f t="shared" si="399"/>
        <v>5.1167071081998236E-2</v>
      </c>
      <c r="G8547" s="4">
        <v>75</v>
      </c>
      <c r="H8547" s="4">
        <f t="shared" si="400"/>
        <v>16.498703474538985</v>
      </c>
      <c r="M8547" s="6">
        <v>0.57299999999999995</v>
      </c>
      <c r="N8547" s="8">
        <f t="shared" si="401"/>
        <v>-1.3725552468630475E-2</v>
      </c>
    </row>
    <row r="8548" spans="1:14" x14ac:dyDescent="0.35">
      <c r="A8548" s="4">
        <v>1</v>
      </c>
      <c r="B8548" s="4">
        <f t="shared" si="399"/>
        <v>-0.3718571701143138</v>
      </c>
      <c r="G8548" s="4">
        <v>31</v>
      </c>
      <c r="H8548" s="4">
        <f t="shared" si="400"/>
        <v>1.1650675560533121</v>
      </c>
      <c r="M8548" s="6">
        <v>0.38900000000000001</v>
      </c>
      <c r="N8548" s="8">
        <f t="shared" si="401"/>
        <v>-3.3806227309221963</v>
      </c>
    </row>
    <row r="8549" spans="1:14" x14ac:dyDescent="0.35">
      <c r="A8549" s="4">
        <v>15</v>
      </c>
      <c r="B8549" s="4">
        <f t="shared" si="399"/>
        <v>6.0788925613053229</v>
      </c>
      <c r="G8549" s="4">
        <v>0</v>
      </c>
      <c r="H8549" s="4">
        <f t="shared" si="400"/>
        <v>0</v>
      </c>
      <c r="M8549" s="6">
        <v>0.59399999999999997</v>
      </c>
      <c r="N8549" s="8">
        <f t="shared" si="401"/>
        <v>-8.7000964815078764E-4</v>
      </c>
    </row>
    <row r="8550" spans="1:14" x14ac:dyDescent="0.35">
      <c r="A8550" s="4">
        <v>1</v>
      </c>
      <c r="B8550" s="4">
        <f t="shared" si="399"/>
        <v>-0.3718571701143138</v>
      </c>
      <c r="G8550" s="4">
        <v>69</v>
      </c>
      <c r="H8550" s="4">
        <f t="shared" si="400"/>
        <v>12.847342411181817</v>
      </c>
      <c r="M8550" s="6">
        <v>0.56599999999999995</v>
      </c>
      <c r="N8550" s="8">
        <f t="shared" si="401"/>
        <v>-2.3743122084401914E-2</v>
      </c>
    </row>
    <row r="8551" spans="1:14" x14ac:dyDescent="0.35">
      <c r="A8551" s="4">
        <v>3</v>
      </c>
      <c r="B8551" s="4">
        <f t="shared" si="399"/>
        <v>-4.4986550222447359E-2</v>
      </c>
      <c r="G8551" s="4">
        <v>65</v>
      </c>
      <c r="H8551" s="4">
        <f t="shared" si="400"/>
        <v>10.740044898833231</v>
      </c>
      <c r="M8551" s="6">
        <v>0.70899999999999996</v>
      </c>
      <c r="N8551" s="8">
        <f t="shared" si="401"/>
        <v>0.33268705160469825</v>
      </c>
    </row>
    <row r="8552" spans="1:14" x14ac:dyDescent="0.35">
      <c r="A8552" s="4">
        <v>1</v>
      </c>
      <c r="B8552" s="4">
        <f t="shared" si="399"/>
        <v>-0.3718571701143138</v>
      </c>
      <c r="G8552" s="4">
        <v>71</v>
      </c>
      <c r="H8552" s="4">
        <f t="shared" si="400"/>
        <v>13.997196940505422</v>
      </c>
      <c r="M8552" s="6">
        <v>0.39</v>
      </c>
      <c r="N8552" s="8">
        <f t="shared" si="401"/>
        <v>-3.3345083155568944</v>
      </c>
    </row>
    <row r="8553" spans="1:14" x14ac:dyDescent="0.35">
      <c r="A8553" s="4">
        <v>5</v>
      </c>
      <c r="B8553" s="4">
        <f t="shared" si="399"/>
        <v>4.7396761401866345E-7</v>
      </c>
      <c r="G8553" s="4">
        <v>0</v>
      </c>
      <c r="H8553" s="4">
        <f t="shared" si="400"/>
        <v>0</v>
      </c>
      <c r="M8553" s="6">
        <v>0.76700000000000002</v>
      </c>
      <c r="N8553" s="8">
        <f t="shared" si="401"/>
        <v>1.2969162639578131</v>
      </c>
    </row>
    <row r="8554" spans="1:14" x14ac:dyDescent="0.35">
      <c r="A8554" s="4">
        <v>7</v>
      </c>
      <c r="B8554" s="4">
        <f t="shared" si="399"/>
        <v>5.1167071081998236E-2</v>
      </c>
      <c r="G8554" s="4">
        <v>69</v>
      </c>
      <c r="H8554" s="4">
        <f t="shared" si="400"/>
        <v>12.847342411181817</v>
      </c>
      <c r="M8554" s="6">
        <v>0.48299999999999998</v>
      </c>
      <c r="N8554" s="8">
        <f t="shared" si="401"/>
        <v>-0.62814532041668458</v>
      </c>
    </row>
    <row r="8555" spans="1:14" x14ac:dyDescent="0.35">
      <c r="A8555" s="4">
        <v>2</v>
      </c>
      <c r="B8555" s="4">
        <f t="shared" si="399"/>
        <v>-0.15518246266652197</v>
      </c>
      <c r="G8555" s="4">
        <v>59</v>
      </c>
      <c r="H8555" s="4">
        <f t="shared" si="400"/>
        <v>8.0319697087937048</v>
      </c>
      <c r="M8555" s="6">
        <v>0.68200000000000005</v>
      </c>
      <c r="N8555" s="8">
        <f t="shared" si="401"/>
        <v>0.13095380939639828</v>
      </c>
    </row>
    <row r="8556" spans="1:14" x14ac:dyDescent="0.35">
      <c r="A8556" s="4">
        <v>1</v>
      </c>
      <c r="B8556" s="4">
        <f t="shared" si="399"/>
        <v>-0.3718571701143138</v>
      </c>
      <c r="G8556" s="4">
        <v>71</v>
      </c>
      <c r="H8556" s="4">
        <f t="shared" si="400"/>
        <v>13.997196940505422</v>
      </c>
      <c r="M8556" s="6">
        <v>0.59</v>
      </c>
      <c r="N8556" s="8">
        <f t="shared" si="401"/>
        <v>-1.8557066299306332E-3</v>
      </c>
    </row>
    <row r="8557" spans="1:14" x14ac:dyDescent="0.35">
      <c r="A8557" s="4">
        <v>1</v>
      </c>
      <c r="B8557" s="4">
        <f t="shared" si="399"/>
        <v>-0.3718571701143138</v>
      </c>
      <c r="G8557" s="4">
        <v>49</v>
      </c>
      <c r="H8557" s="4">
        <f t="shared" si="400"/>
        <v>4.6010215468469022</v>
      </c>
      <c r="M8557" s="6">
        <v>0.46200000000000002</v>
      </c>
      <c r="N8557" s="8">
        <f t="shared" si="401"/>
        <v>-1.0011535314633839</v>
      </c>
    </row>
    <row r="8558" spans="1:14" x14ac:dyDescent="0.35">
      <c r="A8558" s="4">
        <v>7</v>
      </c>
      <c r="B8558" s="4">
        <f t="shared" si="399"/>
        <v>5.1167071081998236E-2</v>
      </c>
      <c r="G8558" s="4">
        <v>42</v>
      </c>
      <c r="H8558" s="4">
        <f t="shared" si="400"/>
        <v>2.8974363093846387</v>
      </c>
      <c r="M8558" s="6">
        <v>0.48499999999999999</v>
      </c>
      <c r="N8558" s="8">
        <f t="shared" si="401"/>
        <v>-0.59845673535895438</v>
      </c>
    </row>
    <row r="8559" spans="1:14" x14ac:dyDescent="0.35">
      <c r="A8559" s="4">
        <v>6</v>
      </c>
      <c r="B8559" s="4">
        <f t="shared" si="399"/>
        <v>6.8073778701327808E-3</v>
      </c>
      <c r="G8559" s="4">
        <v>35</v>
      </c>
      <c r="H8559" s="4">
        <f t="shared" si="400"/>
        <v>1.6767571234864804</v>
      </c>
      <c r="M8559" s="6">
        <v>0.48099999999999998</v>
      </c>
      <c r="N8559" s="8">
        <f t="shared" si="401"/>
        <v>-0.65879989061525113</v>
      </c>
    </row>
    <row r="8560" spans="1:14" x14ac:dyDescent="0.35">
      <c r="A8560" s="4">
        <v>1</v>
      </c>
      <c r="B8560" s="4">
        <f t="shared" si="399"/>
        <v>-0.3718571701143138</v>
      </c>
      <c r="G8560" s="4">
        <v>65</v>
      </c>
      <c r="H8560" s="4">
        <f t="shared" si="400"/>
        <v>10.740044898833231</v>
      </c>
      <c r="M8560" s="6">
        <v>0.60199999999999998</v>
      </c>
      <c r="N8560" s="8">
        <f t="shared" si="401"/>
        <v>-6.7026052464484734E-5</v>
      </c>
    </row>
    <row r="8561" spans="1:14" x14ac:dyDescent="0.35">
      <c r="A8561" s="4">
        <v>7</v>
      </c>
      <c r="B8561" s="4">
        <f t="shared" si="399"/>
        <v>5.1167071081998236E-2</v>
      </c>
      <c r="G8561" s="4">
        <v>50</v>
      </c>
      <c r="H8561" s="4">
        <f t="shared" si="400"/>
        <v>4.8885047331967373</v>
      </c>
      <c r="M8561" s="6">
        <v>0.68300000000000005</v>
      </c>
      <c r="N8561" s="8">
        <f t="shared" si="401"/>
        <v>0.13632931512828159</v>
      </c>
    </row>
    <row r="8562" spans="1:14" x14ac:dyDescent="0.35">
      <c r="A8562" s="4">
        <v>1</v>
      </c>
      <c r="B8562" s="4">
        <f t="shared" si="399"/>
        <v>-0.3718571701143138</v>
      </c>
      <c r="G8562" s="4">
        <v>4</v>
      </c>
      <c r="H8562" s="4">
        <f t="shared" si="400"/>
        <v>2.5029144233967302E-3</v>
      </c>
      <c r="M8562" s="6">
        <v>0.503</v>
      </c>
      <c r="N8562" s="8">
        <f t="shared" si="401"/>
        <v>-0.37217707585333765</v>
      </c>
    </row>
    <row r="8563" spans="1:14" x14ac:dyDescent="0.35">
      <c r="A8563" s="4">
        <v>1</v>
      </c>
      <c r="B8563" s="4">
        <f t="shared" si="399"/>
        <v>-0.3718571701143138</v>
      </c>
      <c r="G8563" s="4">
        <v>35</v>
      </c>
      <c r="H8563" s="4">
        <f t="shared" si="400"/>
        <v>1.6767571234864804</v>
      </c>
      <c r="M8563" s="6">
        <v>0.52</v>
      </c>
      <c r="N8563" s="8">
        <f t="shared" si="401"/>
        <v>-0.21900325977000068</v>
      </c>
    </row>
    <row r="8564" spans="1:14" x14ac:dyDescent="0.35">
      <c r="A8564" s="4">
        <v>7</v>
      </c>
      <c r="B8564" s="4">
        <f t="shared" si="399"/>
        <v>5.1167071081998236E-2</v>
      </c>
      <c r="G8564" s="4">
        <v>26</v>
      </c>
      <c r="H8564" s="4">
        <f t="shared" si="400"/>
        <v>0.68736287352532688</v>
      </c>
      <c r="M8564" s="6">
        <v>0.54700000000000004</v>
      </c>
      <c r="N8564" s="8">
        <f t="shared" si="401"/>
        <v>-7.2862177721246577E-2</v>
      </c>
    </row>
    <row r="8565" spans="1:14" x14ac:dyDescent="0.35">
      <c r="A8565" s="4">
        <v>1</v>
      </c>
      <c r="B8565" s="4">
        <f t="shared" si="399"/>
        <v>-0.3718571701143138</v>
      </c>
      <c r="G8565" s="4">
        <v>55</v>
      </c>
      <c r="H8565" s="4">
        <f t="shared" si="400"/>
        <v>6.5065997998848584</v>
      </c>
      <c r="M8565" s="6">
        <v>0.67100000000000004</v>
      </c>
      <c r="N8565" s="8">
        <f t="shared" si="401"/>
        <v>8.0848870938500308E-2</v>
      </c>
    </row>
    <row r="8566" spans="1:14" x14ac:dyDescent="0.35">
      <c r="A8566" s="4">
        <v>2</v>
      </c>
      <c r="B8566" s="4">
        <f t="shared" si="399"/>
        <v>-0.15518246266652197</v>
      </c>
      <c r="G8566" s="4">
        <v>44</v>
      </c>
      <c r="H8566" s="4">
        <f t="shared" si="400"/>
        <v>3.3313790975410469</v>
      </c>
      <c r="M8566" s="6">
        <v>0.70099999999999996</v>
      </c>
      <c r="N8566" s="8">
        <f t="shared" si="401"/>
        <v>0.25977863528014927</v>
      </c>
    </row>
    <row r="8567" spans="1:14" x14ac:dyDescent="0.35">
      <c r="A8567" s="4">
        <v>5</v>
      </c>
      <c r="B8567" s="4">
        <f t="shared" si="399"/>
        <v>4.7396761401866345E-7</v>
      </c>
      <c r="G8567" s="4">
        <v>0</v>
      </c>
      <c r="H8567" s="4">
        <f t="shared" si="400"/>
        <v>0</v>
      </c>
      <c r="M8567" s="6">
        <v>0.78100000000000003</v>
      </c>
      <c r="N8567" s="8">
        <f t="shared" si="401"/>
        <v>1.670357271790089</v>
      </c>
    </row>
    <row r="8568" spans="1:14" x14ac:dyDescent="0.35">
      <c r="A8568" s="4">
        <v>6</v>
      </c>
      <c r="B8568" s="4">
        <f t="shared" si="399"/>
        <v>6.8073778701327808E-3</v>
      </c>
      <c r="G8568" s="4">
        <v>37</v>
      </c>
      <c r="H8568" s="4">
        <f t="shared" si="400"/>
        <v>1.9809394420049145</v>
      </c>
      <c r="M8568" s="6">
        <v>0.63800000000000001</v>
      </c>
      <c r="N8568" s="8">
        <f t="shared" si="401"/>
        <v>8.7641921654881896E-3</v>
      </c>
    </row>
    <row r="8569" spans="1:14" x14ac:dyDescent="0.35">
      <c r="A8569" s="4">
        <v>23</v>
      </c>
      <c r="B8569" s="4">
        <f t="shared" si="399"/>
        <v>35.25054470840805</v>
      </c>
      <c r="G8569" s="4">
        <v>0</v>
      </c>
      <c r="H8569" s="4">
        <f t="shared" si="400"/>
        <v>0</v>
      </c>
      <c r="M8569" s="6">
        <v>0.56299999999999994</v>
      </c>
      <c r="N8569" s="8">
        <f t="shared" si="401"/>
        <v>-2.9213407048394591E-2</v>
      </c>
    </row>
    <row r="8570" spans="1:14" x14ac:dyDescent="0.35">
      <c r="A8570" s="4">
        <v>7</v>
      </c>
      <c r="B8570" s="4">
        <f t="shared" si="399"/>
        <v>5.1167071081998236E-2</v>
      </c>
      <c r="G8570" s="4">
        <v>0</v>
      </c>
      <c r="H8570" s="4">
        <f t="shared" si="400"/>
        <v>0</v>
      </c>
      <c r="M8570" s="6">
        <v>0.56699999999999995</v>
      </c>
      <c r="N8570" s="8">
        <f t="shared" si="401"/>
        <v>-2.2084365043111551E-2</v>
      </c>
    </row>
    <row r="8571" spans="1:14" x14ac:dyDescent="0.35">
      <c r="A8571" s="4">
        <v>1</v>
      </c>
      <c r="B8571" s="4">
        <f t="shared" si="399"/>
        <v>-0.3718571701143138</v>
      </c>
      <c r="G8571" s="4">
        <v>21</v>
      </c>
      <c r="H8571" s="4">
        <f t="shared" si="400"/>
        <v>0.36217953867307984</v>
      </c>
      <c r="M8571" s="6">
        <v>0.48199999999999998</v>
      </c>
      <c r="N8571" s="8">
        <f t="shared" si="401"/>
        <v>-0.64335089081074082</v>
      </c>
    </row>
    <row r="8572" spans="1:14" x14ac:dyDescent="0.35">
      <c r="A8572" s="4">
        <v>1</v>
      </c>
      <c r="B8572" s="4">
        <f t="shared" si="399"/>
        <v>-0.3718571701143138</v>
      </c>
      <c r="G8572" s="4">
        <v>70</v>
      </c>
      <c r="H8572" s="4">
        <f t="shared" si="400"/>
        <v>13.414056987891843</v>
      </c>
      <c r="M8572" s="6">
        <v>0.38900000000000001</v>
      </c>
      <c r="N8572" s="8">
        <f t="shared" si="401"/>
        <v>-3.3806227309221963</v>
      </c>
    </row>
    <row r="8573" spans="1:14" x14ac:dyDescent="0.35">
      <c r="A8573" s="4">
        <v>18</v>
      </c>
      <c r="B8573" s="4">
        <f t="shared" si="399"/>
        <v>13.315866069213472</v>
      </c>
      <c r="G8573" s="4">
        <v>9</v>
      </c>
      <c r="H8573" s="4">
        <f t="shared" si="400"/>
        <v>2.8509759604003371E-2</v>
      </c>
      <c r="M8573" s="6">
        <v>0.40400000000000003</v>
      </c>
      <c r="N8573" s="8">
        <f t="shared" si="401"/>
        <v>-2.7322610064225001</v>
      </c>
    </row>
    <row r="8574" spans="1:14" x14ac:dyDescent="0.35">
      <c r="A8574" s="4">
        <v>16</v>
      </c>
      <c r="B8574" s="4">
        <f t="shared" si="399"/>
        <v>8.0815826818232797</v>
      </c>
      <c r="G8574" s="4">
        <v>28</v>
      </c>
      <c r="H8574" s="4">
        <f t="shared" si="400"/>
        <v>0.85849964722507843</v>
      </c>
      <c r="M8574" s="6">
        <v>0.59499999999999997</v>
      </c>
      <c r="N8574" s="8">
        <f t="shared" si="401"/>
        <v>-6.9571667329627819E-4</v>
      </c>
    </row>
    <row r="8575" spans="1:14" x14ac:dyDescent="0.35">
      <c r="A8575" s="4">
        <v>4</v>
      </c>
      <c r="B8575" s="4">
        <f t="shared" si="399"/>
        <v>-5.2615367038240336E-3</v>
      </c>
      <c r="G8575" s="4">
        <v>27</v>
      </c>
      <c r="H8575" s="4">
        <f t="shared" si="400"/>
        <v>0.76976350930809112</v>
      </c>
      <c r="M8575" s="6">
        <v>0.61599999999999999</v>
      </c>
      <c r="N8575" s="8">
        <f t="shared" si="401"/>
        <v>1.6962313699697525E-4</v>
      </c>
    </row>
    <row r="8576" spans="1:14" x14ac:dyDescent="0.35">
      <c r="A8576" s="4">
        <v>1</v>
      </c>
      <c r="B8576" s="4">
        <f t="shared" si="399"/>
        <v>-0.3718571701143138</v>
      </c>
      <c r="G8576" s="4">
        <v>46</v>
      </c>
      <c r="H8576" s="4">
        <f t="shared" si="400"/>
        <v>3.8066199736835009</v>
      </c>
      <c r="M8576" s="6">
        <v>0.48599999999999999</v>
      </c>
      <c r="N8576" s="8">
        <f t="shared" si="401"/>
        <v>-0.58396985444478977</v>
      </c>
    </row>
    <row r="8577" spans="1:14" x14ac:dyDescent="0.35">
      <c r="A8577" s="4">
        <v>14</v>
      </c>
      <c r="B8577" s="4">
        <f t="shared" si="399"/>
        <v>4.4378262948011065</v>
      </c>
      <c r="G8577" s="4">
        <v>44</v>
      </c>
      <c r="H8577" s="4">
        <f t="shared" si="400"/>
        <v>3.3313790975410469</v>
      </c>
      <c r="M8577" s="6">
        <v>0.53900000000000003</v>
      </c>
      <c r="N8577" s="8">
        <f t="shared" si="401"/>
        <v>-0.10549820486841112</v>
      </c>
    </row>
    <row r="8578" spans="1:14" x14ac:dyDescent="0.35">
      <c r="A8578" s="4">
        <v>8</v>
      </c>
      <c r="B8578" s="4">
        <f t="shared" ref="B8578:B8641" si="402">((A8578-E$3)/E$4)^3</f>
        <v>0.16908744968147643</v>
      </c>
      <c r="G8578" s="4">
        <v>38</v>
      </c>
      <c r="H8578" s="4">
        <f t="shared" ref="H8578:H8641" si="403">((G8578-K$3)/K$4)^3</f>
        <v>2.1459362537597708</v>
      </c>
      <c r="M8578" s="6">
        <v>0.69299999999999995</v>
      </c>
      <c r="N8578" s="8">
        <f t="shared" ref="N8578:N8641" si="404">((M8578-Q$3)/Q$4)^3</f>
        <v>0.19838542012336205</v>
      </c>
    </row>
    <row r="8579" spans="1:14" x14ac:dyDescent="0.35">
      <c r="A8579" s="4">
        <v>9</v>
      </c>
      <c r="B8579" s="4">
        <f t="shared" si="402"/>
        <v>0.39657640974683322</v>
      </c>
      <c r="G8579" s="4">
        <v>20</v>
      </c>
      <c r="H8579" s="4">
        <f t="shared" si="403"/>
        <v>0.31286430292459128</v>
      </c>
      <c r="M8579" s="6">
        <v>0.75600000000000001</v>
      </c>
      <c r="N8579" s="8">
        <f t="shared" si="404"/>
        <v>1.046046935562795</v>
      </c>
    </row>
    <row r="8580" spans="1:14" x14ac:dyDescent="0.35">
      <c r="A8580" s="4">
        <v>1</v>
      </c>
      <c r="B8580" s="4">
        <f t="shared" si="402"/>
        <v>-0.3718571701143138</v>
      </c>
      <c r="G8580" s="4">
        <v>58</v>
      </c>
      <c r="H8580" s="4">
        <f t="shared" si="403"/>
        <v>7.6304474840278536</v>
      </c>
      <c r="M8580" s="6">
        <v>0.56599999999999995</v>
      </c>
      <c r="N8580" s="8">
        <f t="shared" si="404"/>
        <v>-2.3743122084401914E-2</v>
      </c>
    </row>
    <row r="8581" spans="1:14" x14ac:dyDescent="0.35">
      <c r="A8581" s="4">
        <v>14</v>
      </c>
      <c r="B8581" s="4">
        <f t="shared" si="402"/>
        <v>4.4378262948011065</v>
      </c>
      <c r="G8581" s="4">
        <v>4</v>
      </c>
      <c r="H8581" s="4">
        <f t="shared" si="403"/>
        <v>2.5029144233967302E-3</v>
      </c>
      <c r="M8581" s="6">
        <v>0.44900000000000001</v>
      </c>
      <c r="N8581" s="8">
        <f t="shared" si="404"/>
        <v>-1.2932664345467573</v>
      </c>
    </row>
    <row r="8582" spans="1:14" x14ac:dyDescent="0.35">
      <c r="A8582" s="4">
        <v>7</v>
      </c>
      <c r="B8582" s="4">
        <f t="shared" si="402"/>
        <v>5.1167071081998236E-2</v>
      </c>
      <c r="G8582" s="4">
        <v>23</v>
      </c>
      <c r="H8582" s="4">
        <f t="shared" si="403"/>
        <v>0.47582749671043761</v>
      </c>
      <c r="M8582" s="6">
        <v>0.75800000000000001</v>
      </c>
      <c r="N8582" s="8">
        <f t="shared" si="404"/>
        <v>1.0890079266803685</v>
      </c>
    </row>
    <row r="8583" spans="1:14" x14ac:dyDescent="0.35">
      <c r="A8583" s="4">
        <v>1</v>
      </c>
      <c r="B8583" s="4">
        <f t="shared" si="402"/>
        <v>-0.3718571701143138</v>
      </c>
      <c r="G8583" s="4">
        <v>0</v>
      </c>
      <c r="H8583" s="4">
        <f t="shared" si="403"/>
        <v>0</v>
      </c>
      <c r="M8583" s="6">
        <v>0.40799999999999997</v>
      </c>
      <c r="N8583" s="8">
        <f t="shared" si="404"/>
        <v>-2.5746139961641408</v>
      </c>
    </row>
    <row r="8584" spans="1:14" x14ac:dyDescent="0.35">
      <c r="A8584" s="4">
        <v>1</v>
      </c>
      <c r="B8584" s="4">
        <f t="shared" si="402"/>
        <v>-0.3718571701143138</v>
      </c>
      <c r="G8584" s="4">
        <v>33</v>
      </c>
      <c r="H8584" s="4">
        <f t="shared" si="403"/>
        <v>1.4054255567751295</v>
      </c>
      <c r="M8584" s="6">
        <v>0.38700000000000001</v>
      </c>
      <c r="N8584" s="8">
        <f t="shared" si="404"/>
        <v>-3.4741231249528224</v>
      </c>
    </row>
    <row r="8585" spans="1:14" x14ac:dyDescent="0.35">
      <c r="A8585" s="4">
        <v>1</v>
      </c>
      <c r="B8585" s="4">
        <f t="shared" si="402"/>
        <v>-0.3718571701143138</v>
      </c>
      <c r="G8585" s="4">
        <v>52</v>
      </c>
      <c r="H8585" s="4">
        <f t="shared" si="403"/>
        <v>5.498902988202615</v>
      </c>
      <c r="M8585" s="6">
        <v>0.501</v>
      </c>
      <c r="N8585" s="8">
        <f t="shared" si="404"/>
        <v>-0.39386771973181678</v>
      </c>
    </row>
    <row r="8586" spans="1:14" x14ac:dyDescent="0.35">
      <c r="A8586" s="4">
        <v>1</v>
      </c>
      <c r="B8586" s="4">
        <f t="shared" si="402"/>
        <v>-0.3718571701143138</v>
      </c>
      <c r="G8586" s="4">
        <v>43</v>
      </c>
      <c r="H8586" s="4">
        <f t="shared" si="403"/>
        <v>3.1093627665781836</v>
      </c>
      <c r="M8586" s="6">
        <v>0.33100000000000002</v>
      </c>
      <c r="N8586" s="8">
        <f t="shared" si="404"/>
        <v>-6.8422152003866588</v>
      </c>
    </row>
    <row r="8587" spans="1:14" x14ac:dyDescent="0.35">
      <c r="A8587" s="4">
        <v>1</v>
      </c>
      <c r="B8587" s="4">
        <f t="shared" si="402"/>
        <v>-0.3718571701143138</v>
      </c>
      <c r="G8587" s="4">
        <v>58</v>
      </c>
      <c r="H8587" s="4">
        <f t="shared" si="403"/>
        <v>7.6304474840278536</v>
      </c>
      <c r="M8587" s="6">
        <v>0.63800000000000001</v>
      </c>
      <c r="N8587" s="8">
        <f t="shared" si="404"/>
        <v>8.7641921654881896E-3</v>
      </c>
    </row>
    <row r="8588" spans="1:14" x14ac:dyDescent="0.35">
      <c r="A8588" s="4">
        <v>2</v>
      </c>
      <c r="B8588" s="4">
        <f t="shared" si="402"/>
        <v>-0.15518246266652197</v>
      </c>
      <c r="G8588" s="4">
        <v>0</v>
      </c>
      <c r="H8588" s="4">
        <f t="shared" si="403"/>
        <v>0</v>
      </c>
      <c r="M8588" s="6">
        <v>0.622</v>
      </c>
      <c r="N8588" s="8">
        <f t="shared" si="404"/>
        <v>8.9830652317760126E-4</v>
      </c>
    </row>
    <row r="8589" spans="1:14" x14ac:dyDescent="0.35">
      <c r="A8589" s="4">
        <v>7</v>
      </c>
      <c r="B8589" s="4">
        <f t="shared" si="402"/>
        <v>5.1167071081998236E-2</v>
      </c>
      <c r="G8589" s="4">
        <v>58</v>
      </c>
      <c r="H8589" s="4">
        <f t="shared" si="403"/>
        <v>7.6304474840278536</v>
      </c>
      <c r="M8589" s="6">
        <v>0.55200000000000005</v>
      </c>
      <c r="N8589" s="8">
        <f t="shared" si="404"/>
        <v>-5.6355216083999744E-2</v>
      </c>
    </row>
    <row r="8590" spans="1:14" x14ac:dyDescent="0.35">
      <c r="A8590" s="4">
        <v>8</v>
      </c>
      <c r="B8590" s="4">
        <f t="shared" si="402"/>
        <v>0.16908744968147643</v>
      </c>
      <c r="G8590" s="4">
        <v>56</v>
      </c>
      <c r="H8590" s="4">
        <f t="shared" si="403"/>
        <v>6.8679971778006275</v>
      </c>
      <c r="M8590" s="6">
        <v>0.35099999999999998</v>
      </c>
      <c r="N8590" s="8">
        <f t="shared" si="404"/>
        <v>-5.4642359995892615</v>
      </c>
    </row>
    <row r="8591" spans="1:14" x14ac:dyDescent="0.35">
      <c r="A8591" s="4">
        <v>3</v>
      </c>
      <c r="B8591" s="4">
        <f t="shared" si="402"/>
        <v>-4.4986550222447359E-2</v>
      </c>
      <c r="G8591" s="4">
        <v>72</v>
      </c>
      <c r="H8591" s="4">
        <f t="shared" si="403"/>
        <v>14.596996917249726</v>
      </c>
      <c r="M8591" s="6">
        <v>0.41599999999999998</v>
      </c>
      <c r="N8591" s="8">
        <f t="shared" si="404"/>
        <v>-2.2777473282045064</v>
      </c>
    </row>
    <row r="8592" spans="1:14" x14ac:dyDescent="0.35">
      <c r="A8592" s="4">
        <v>9</v>
      </c>
      <c r="B8592" s="4">
        <f t="shared" si="402"/>
        <v>0.39657640974683322</v>
      </c>
      <c r="G8592" s="4">
        <v>55</v>
      </c>
      <c r="H8592" s="4">
        <f t="shared" si="403"/>
        <v>6.5065997998848584</v>
      </c>
      <c r="M8592" s="6">
        <v>0.755</v>
      </c>
      <c r="N8592" s="8">
        <f t="shared" si="404"/>
        <v>1.0249967769267303</v>
      </c>
    </row>
    <row r="8593" spans="1:14" x14ac:dyDescent="0.35">
      <c r="A8593" s="4">
        <v>1</v>
      </c>
      <c r="B8593" s="4">
        <f t="shared" si="402"/>
        <v>-0.3718571701143138</v>
      </c>
      <c r="G8593" s="4">
        <v>0</v>
      </c>
      <c r="H8593" s="4">
        <f t="shared" si="403"/>
        <v>0</v>
      </c>
      <c r="M8593" s="6">
        <v>0.53800000000000003</v>
      </c>
      <c r="N8593" s="8">
        <f t="shared" si="404"/>
        <v>-0.11015699616838032</v>
      </c>
    </row>
    <row r="8594" spans="1:14" x14ac:dyDescent="0.35">
      <c r="A8594" s="4">
        <v>7</v>
      </c>
      <c r="B8594" s="4">
        <f t="shared" si="402"/>
        <v>5.1167071081998236E-2</v>
      </c>
      <c r="G8594" s="4">
        <v>69</v>
      </c>
      <c r="H8594" s="4">
        <f t="shared" si="403"/>
        <v>12.847342411181817</v>
      </c>
      <c r="M8594" s="6">
        <v>0.47299999999999998</v>
      </c>
      <c r="N8594" s="8">
        <f t="shared" si="404"/>
        <v>-0.79138732285711255</v>
      </c>
    </row>
    <row r="8595" spans="1:14" x14ac:dyDescent="0.35">
      <c r="A8595" s="4">
        <v>21</v>
      </c>
      <c r="B8595" s="4">
        <f t="shared" si="402"/>
        <v>24.779667457358471</v>
      </c>
      <c r="G8595" s="4">
        <v>56</v>
      </c>
      <c r="H8595" s="4">
        <f t="shared" si="403"/>
        <v>6.8679971778006275</v>
      </c>
      <c r="M8595" s="6">
        <v>0.48</v>
      </c>
      <c r="N8595" s="8">
        <f t="shared" si="404"/>
        <v>-0.67449425295546106</v>
      </c>
    </row>
    <row r="8596" spans="1:14" x14ac:dyDescent="0.35">
      <c r="A8596" s="4">
        <v>1</v>
      </c>
      <c r="B8596" s="4">
        <f t="shared" si="402"/>
        <v>-0.3718571701143138</v>
      </c>
      <c r="G8596" s="4">
        <v>54</v>
      </c>
      <c r="H8596" s="4">
        <f t="shared" si="403"/>
        <v>6.158108074464729</v>
      </c>
      <c r="M8596" s="6">
        <v>0.52200000000000002</v>
      </c>
      <c r="N8596" s="8">
        <f t="shared" si="404"/>
        <v>-0.20439590008890546</v>
      </c>
    </row>
    <row r="8597" spans="1:14" x14ac:dyDescent="0.35">
      <c r="A8597" s="4">
        <v>8</v>
      </c>
      <c r="B8597" s="4">
        <f t="shared" si="402"/>
        <v>0.16908744968147643</v>
      </c>
      <c r="G8597" s="4">
        <v>23</v>
      </c>
      <c r="H8597" s="4">
        <f t="shared" si="403"/>
        <v>0.47582749671043761</v>
      </c>
      <c r="M8597" s="6">
        <v>0.38900000000000001</v>
      </c>
      <c r="N8597" s="8">
        <f t="shared" si="404"/>
        <v>-3.3806227309221963</v>
      </c>
    </row>
    <row r="8598" spans="1:14" x14ac:dyDescent="0.35">
      <c r="A8598" s="4">
        <v>10</v>
      </c>
      <c r="B8598" s="4">
        <f t="shared" si="402"/>
        <v>0.76964184735633479</v>
      </c>
      <c r="G8598" s="4">
        <v>47</v>
      </c>
      <c r="H8598" s="4">
        <f t="shared" si="403"/>
        <v>4.0603138153174791</v>
      </c>
      <c r="M8598" s="6">
        <v>0.61799999999999999</v>
      </c>
      <c r="N8598" s="8">
        <f t="shared" si="404"/>
        <v>3.2946010682722361E-4</v>
      </c>
    </row>
    <row r="8599" spans="1:14" x14ac:dyDescent="0.35">
      <c r="A8599" s="4">
        <v>7</v>
      </c>
      <c r="B8599" s="4">
        <f t="shared" si="402"/>
        <v>5.1167071081998236E-2</v>
      </c>
      <c r="G8599" s="4">
        <v>55</v>
      </c>
      <c r="H8599" s="4">
        <f t="shared" si="403"/>
        <v>6.5065997998848584</v>
      </c>
      <c r="M8599" s="6">
        <v>0.35499999999999998</v>
      </c>
      <c r="N8599" s="8">
        <f t="shared" si="404"/>
        <v>-5.2129751427362274</v>
      </c>
    </row>
    <row r="8600" spans="1:14" x14ac:dyDescent="0.35">
      <c r="A8600" s="4">
        <v>5</v>
      </c>
      <c r="B8600" s="4">
        <f t="shared" si="402"/>
        <v>4.7396761401866345E-7</v>
      </c>
      <c r="G8600" s="4">
        <v>39</v>
      </c>
      <c r="H8600" s="4">
        <f t="shared" si="403"/>
        <v>2.3198496981479786</v>
      </c>
      <c r="M8600" s="6">
        <v>0.38</v>
      </c>
      <c r="N8600" s="8">
        <f t="shared" si="404"/>
        <v>-3.8149288968609789</v>
      </c>
    </row>
    <row r="8601" spans="1:14" x14ac:dyDescent="0.35">
      <c r="A8601" s="4">
        <v>1</v>
      </c>
      <c r="B8601" s="4">
        <f t="shared" si="402"/>
        <v>-0.3718571701143138</v>
      </c>
      <c r="G8601" s="4">
        <v>75</v>
      </c>
      <c r="H8601" s="4">
        <f t="shared" si="403"/>
        <v>16.498703474538985</v>
      </c>
      <c r="M8601" s="6">
        <v>0.65900000000000003</v>
      </c>
      <c r="N8601" s="8">
        <f t="shared" si="404"/>
        <v>4.292652831688485E-2</v>
      </c>
    </row>
    <row r="8602" spans="1:14" x14ac:dyDescent="0.35">
      <c r="A8602" s="4">
        <v>1</v>
      </c>
      <c r="B8602" s="4">
        <f t="shared" si="402"/>
        <v>-0.3718571701143138</v>
      </c>
      <c r="G8602" s="4">
        <v>0</v>
      </c>
      <c r="H8602" s="4">
        <f t="shared" si="403"/>
        <v>0</v>
      </c>
      <c r="M8602" s="6">
        <v>0.69799999999999995</v>
      </c>
      <c r="N8602" s="8">
        <f t="shared" si="404"/>
        <v>0.23545990290375021</v>
      </c>
    </row>
    <row r="8603" spans="1:14" x14ac:dyDescent="0.35">
      <c r="A8603" s="4">
        <v>7</v>
      </c>
      <c r="B8603" s="4">
        <f t="shared" si="402"/>
        <v>5.1167071081998236E-2</v>
      </c>
      <c r="G8603" s="4">
        <v>0</v>
      </c>
      <c r="H8603" s="4">
        <f t="shared" si="403"/>
        <v>0</v>
      </c>
      <c r="M8603" s="6">
        <v>0.73799999999999999</v>
      </c>
      <c r="N8603" s="8">
        <f t="shared" si="404"/>
        <v>0.7090666584811276</v>
      </c>
    </row>
    <row r="8604" spans="1:14" x14ac:dyDescent="0.35">
      <c r="A8604" s="4">
        <v>1</v>
      </c>
      <c r="B8604" s="4">
        <f t="shared" si="402"/>
        <v>-0.3718571701143138</v>
      </c>
      <c r="G8604" s="4">
        <v>0</v>
      </c>
      <c r="H8604" s="4">
        <f t="shared" si="403"/>
        <v>0</v>
      </c>
      <c r="M8604" s="6">
        <v>0.68700000000000006</v>
      </c>
      <c r="N8604" s="8">
        <f t="shared" si="404"/>
        <v>0.15930195694659202</v>
      </c>
    </row>
    <row r="8605" spans="1:14" x14ac:dyDescent="0.35">
      <c r="A8605" s="4">
        <v>1</v>
      </c>
      <c r="B8605" s="4">
        <f t="shared" si="402"/>
        <v>-0.3718571701143138</v>
      </c>
      <c r="G8605" s="4">
        <v>71</v>
      </c>
      <c r="H8605" s="4">
        <f t="shared" si="403"/>
        <v>13.997196940505422</v>
      </c>
      <c r="M8605" s="6">
        <v>0.38</v>
      </c>
      <c r="N8605" s="8">
        <f t="shared" si="404"/>
        <v>-3.8149288968609789</v>
      </c>
    </row>
    <row r="8606" spans="1:14" x14ac:dyDescent="0.35">
      <c r="A8606" s="4">
        <v>5</v>
      </c>
      <c r="B8606" s="4">
        <f t="shared" si="402"/>
        <v>4.7396761401866345E-7</v>
      </c>
      <c r="G8606" s="4">
        <v>33</v>
      </c>
      <c r="H8606" s="4">
        <f t="shared" si="403"/>
        <v>1.4054255567751295</v>
      </c>
      <c r="M8606" s="6">
        <v>0.249</v>
      </c>
      <c r="N8606" s="8">
        <f t="shared" si="404"/>
        <v>-14.89776166296296</v>
      </c>
    </row>
    <row r="8607" spans="1:14" x14ac:dyDescent="0.35">
      <c r="A8607" s="4">
        <v>1</v>
      </c>
      <c r="B8607" s="4">
        <f t="shared" si="402"/>
        <v>-0.3718571701143138</v>
      </c>
      <c r="G8607" s="4">
        <v>49</v>
      </c>
      <c r="H8607" s="4">
        <f t="shared" si="403"/>
        <v>4.6010215468469022</v>
      </c>
      <c r="M8607" s="6">
        <v>0.41599999999999998</v>
      </c>
      <c r="N8607" s="8">
        <f t="shared" si="404"/>
        <v>-2.2777473282045064</v>
      </c>
    </row>
    <row r="8608" spans="1:14" x14ac:dyDescent="0.35">
      <c r="A8608" s="4">
        <v>1</v>
      </c>
      <c r="B8608" s="4">
        <f t="shared" si="402"/>
        <v>-0.3718571701143138</v>
      </c>
      <c r="G8608" s="4">
        <v>77</v>
      </c>
      <c r="H8608" s="4">
        <f t="shared" si="403"/>
        <v>17.854109850884047</v>
      </c>
      <c r="M8608" s="6">
        <v>0.55000000000000004</v>
      </c>
      <c r="N8608" s="8">
        <f t="shared" si="404"/>
        <v>-6.2620136932312914E-2</v>
      </c>
    </row>
    <row r="8609" spans="1:14" x14ac:dyDescent="0.35">
      <c r="A8609" s="4">
        <v>6</v>
      </c>
      <c r="B8609" s="4">
        <f t="shared" si="402"/>
        <v>6.8073778701327808E-3</v>
      </c>
      <c r="G8609" s="4">
        <v>24</v>
      </c>
      <c r="H8609" s="4">
        <f t="shared" si="403"/>
        <v>0.54062951545369364</v>
      </c>
      <c r="M8609" s="6">
        <v>0.58399999999999996</v>
      </c>
      <c r="N8609" s="8">
        <f t="shared" si="404"/>
        <v>-4.412471126658702E-3</v>
      </c>
    </row>
    <row r="8610" spans="1:14" x14ac:dyDescent="0.35">
      <c r="A8610" s="4">
        <v>14</v>
      </c>
      <c r="B8610" s="4">
        <f t="shared" si="402"/>
        <v>4.4378262948011065</v>
      </c>
      <c r="G8610" s="4">
        <v>80</v>
      </c>
      <c r="H8610" s="4">
        <f t="shared" si="403"/>
        <v>20.023315387173842</v>
      </c>
      <c r="M8610" s="6">
        <v>0.48199999999999998</v>
      </c>
      <c r="N8610" s="8">
        <f t="shared" si="404"/>
        <v>-0.64335089081074082</v>
      </c>
    </row>
    <row r="8611" spans="1:14" x14ac:dyDescent="0.35">
      <c r="A8611" s="4">
        <v>1</v>
      </c>
      <c r="B8611" s="4">
        <f t="shared" si="402"/>
        <v>-0.3718571701143138</v>
      </c>
      <c r="G8611" s="4">
        <v>70</v>
      </c>
      <c r="H8611" s="4">
        <f t="shared" si="403"/>
        <v>13.414056987891843</v>
      </c>
      <c r="M8611" s="6">
        <v>0.49099999999999999</v>
      </c>
      <c r="N8611" s="8">
        <f t="shared" si="404"/>
        <v>-0.5150322410111644</v>
      </c>
    </row>
    <row r="8612" spans="1:14" x14ac:dyDescent="0.35">
      <c r="A8612" s="4">
        <v>2</v>
      </c>
      <c r="B8612" s="4">
        <f t="shared" si="402"/>
        <v>-0.15518246266652197</v>
      </c>
      <c r="G8612" s="4">
        <v>4</v>
      </c>
      <c r="H8612" s="4">
        <f t="shared" si="403"/>
        <v>2.5029144233967302E-3</v>
      </c>
      <c r="M8612" s="6">
        <v>0.248</v>
      </c>
      <c r="N8612" s="8">
        <f t="shared" si="404"/>
        <v>-15.022628642712933</v>
      </c>
    </row>
    <row r="8613" spans="1:14" x14ac:dyDescent="0.35">
      <c r="A8613" s="4">
        <v>1</v>
      </c>
      <c r="B8613" s="4">
        <f t="shared" si="402"/>
        <v>-0.3718571701143138</v>
      </c>
      <c r="G8613" s="4">
        <v>31</v>
      </c>
      <c r="H8613" s="4">
        <f t="shared" si="403"/>
        <v>1.1650675560533121</v>
      </c>
      <c r="M8613" s="6">
        <v>0.64100000000000001</v>
      </c>
      <c r="N8613" s="8">
        <f t="shared" si="404"/>
        <v>1.1657241397886296E-2</v>
      </c>
    </row>
    <row r="8614" spans="1:14" x14ac:dyDescent="0.35">
      <c r="A8614" s="4">
        <v>3</v>
      </c>
      <c r="B8614" s="4">
        <f t="shared" si="402"/>
        <v>-4.4986550222447359E-2</v>
      </c>
      <c r="G8614" s="4">
        <v>49</v>
      </c>
      <c r="H8614" s="4">
        <f t="shared" si="403"/>
        <v>4.6010215468469022</v>
      </c>
      <c r="M8614" s="6">
        <v>0.498</v>
      </c>
      <c r="N8614" s="8">
        <f t="shared" si="404"/>
        <v>-0.42795876859361326</v>
      </c>
    </row>
    <row r="8615" spans="1:14" x14ac:dyDescent="0.35">
      <c r="A8615" s="4">
        <v>1</v>
      </c>
      <c r="B8615" s="4">
        <f t="shared" si="402"/>
        <v>-0.3718571701143138</v>
      </c>
      <c r="G8615" s="4">
        <v>62</v>
      </c>
      <c r="H8615" s="4">
        <f t="shared" si="403"/>
        <v>9.3205404484264971</v>
      </c>
      <c r="M8615" s="6">
        <v>0.68100000000000005</v>
      </c>
      <c r="N8615" s="8">
        <f t="shared" si="404"/>
        <v>0.12572149930310239</v>
      </c>
    </row>
    <row r="8616" spans="1:14" x14ac:dyDescent="0.35">
      <c r="A8616" s="4">
        <v>2</v>
      </c>
      <c r="B8616" s="4">
        <f t="shared" si="402"/>
        <v>-0.15518246266652197</v>
      </c>
      <c r="G8616" s="4">
        <v>0</v>
      </c>
      <c r="H8616" s="4">
        <f t="shared" si="403"/>
        <v>0</v>
      </c>
      <c r="M8616" s="6">
        <v>0.45100000000000001</v>
      </c>
      <c r="N8616" s="8">
        <f t="shared" si="404"/>
        <v>-1.2450528618280252</v>
      </c>
    </row>
    <row r="8617" spans="1:14" x14ac:dyDescent="0.35">
      <c r="A8617" s="4">
        <v>1</v>
      </c>
      <c r="B8617" s="4">
        <f t="shared" si="402"/>
        <v>-0.3718571701143138</v>
      </c>
      <c r="G8617" s="4">
        <v>0</v>
      </c>
      <c r="H8617" s="4">
        <f t="shared" si="403"/>
        <v>0</v>
      </c>
      <c r="M8617" s="6">
        <v>0.69699999999999995</v>
      </c>
      <c r="N8617" s="8">
        <f t="shared" si="404"/>
        <v>0.22770448756363215</v>
      </c>
    </row>
    <row r="8618" spans="1:14" x14ac:dyDescent="0.35">
      <c r="A8618" s="4">
        <v>3</v>
      </c>
      <c r="B8618" s="4">
        <f t="shared" si="402"/>
        <v>-4.4986550222447359E-2</v>
      </c>
      <c r="G8618" s="4">
        <v>0</v>
      </c>
      <c r="H8618" s="4">
        <f t="shared" si="403"/>
        <v>0</v>
      </c>
      <c r="M8618" s="6">
        <v>0.747</v>
      </c>
      <c r="N8618" s="8">
        <f t="shared" si="404"/>
        <v>0.86666842145116496</v>
      </c>
    </row>
    <row r="8619" spans="1:14" x14ac:dyDescent="0.35">
      <c r="A8619" s="4">
        <v>1</v>
      </c>
      <c r="B8619" s="4">
        <f t="shared" si="402"/>
        <v>-0.3718571701143138</v>
      </c>
      <c r="G8619" s="4">
        <v>27</v>
      </c>
      <c r="H8619" s="4">
        <f t="shared" si="403"/>
        <v>0.76976350930809112</v>
      </c>
      <c r="M8619" s="6">
        <v>0.72899999999999998</v>
      </c>
      <c r="N8619" s="8">
        <f t="shared" si="404"/>
        <v>0.57183239834892741</v>
      </c>
    </row>
    <row r="8620" spans="1:14" x14ac:dyDescent="0.35">
      <c r="A8620" s="4">
        <v>1</v>
      </c>
      <c r="B8620" s="4">
        <f t="shared" si="402"/>
        <v>-0.3718571701143138</v>
      </c>
      <c r="G8620" s="4">
        <v>0</v>
      </c>
      <c r="H8620" s="4">
        <f t="shared" si="403"/>
        <v>0</v>
      </c>
      <c r="M8620" s="6">
        <v>0.48099999999999998</v>
      </c>
      <c r="N8620" s="8">
        <f t="shared" si="404"/>
        <v>-0.65879989061525113</v>
      </c>
    </row>
    <row r="8621" spans="1:14" x14ac:dyDescent="0.35">
      <c r="A8621" s="4">
        <v>13</v>
      </c>
      <c r="B8621" s="4">
        <f t="shared" si="402"/>
        <v>3.1223759862323677</v>
      </c>
      <c r="G8621" s="4">
        <v>0</v>
      </c>
      <c r="H8621" s="4">
        <f t="shared" si="403"/>
        <v>0</v>
      </c>
      <c r="M8621" s="6">
        <v>0.61299999999999999</v>
      </c>
      <c r="N8621" s="8">
        <f t="shared" si="404"/>
        <v>4.2105162165599082E-5</v>
      </c>
    </row>
    <row r="8622" spans="1:14" x14ac:dyDescent="0.35">
      <c r="A8622" s="4">
        <v>1</v>
      </c>
      <c r="B8622" s="4">
        <f t="shared" si="402"/>
        <v>-0.3718571701143138</v>
      </c>
      <c r="G8622" s="4">
        <v>0</v>
      </c>
      <c r="H8622" s="4">
        <f t="shared" si="403"/>
        <v>0</v>
      </c>
      <c r="M8622" s="6">
        <v>0.67900000000000005</v>
      </c>
      <c r="N8622" s="8">
        <f t="shared" si="404"/>
        <v>0.11567873353129164</v>
      </c>
    </row>
    <row r="8623" spans="1:14" x14ac:dyDescent="0.35">
      <c r="A8623" s="4">
        <v>6</v>
      </c>
      <c r="B8623" s="4">
        <f t="shared" si="402"/>
        <v>6.8073778701327808E-3</v>
      </c>
      <c r="G8623" s="4">
        <v>0</v>
      </c>
      <c r="H8623" s="4">
        <f t="shared" si="403"/>
        <v>0</v>
      </c>
      <c r="M8623" s="6">
        <v>0.55100000000000005</v>
      </c>
      <c r="N8623" s="8">
        <f t="shared" si="404"/>
        <v>-5.9432654623888873E-2</v>
      </c>
    </row>
    <row r="8624" spans="1:14" x14ac:dyDescent="0.35">
      <c r="A8624" s="4">
        <v>7</v>
      </c>
      <c r="B8624" s="4">
        <f t="shared" si="402"/>
        <v>5.1167071081998236E-2</v>
      </c>
      <c r="G8624" s="4">
        <v>57</v>
      </c>
      <c r="H8624" s="4">
        <f t="shared" si="403"/>
        <v>7.2425348564392262</v>
      </c>
      <c r="M8624" s="6">
        <v>0.59099999999999997</v>
      </c>
      <c r="N8624" s="8">
        <f t="shared" si="404"/>
        <v>-1.5621373716409846E-3</v>
      </c>
    </row>
    <row r="8625" spans="1:14" x14ac:dyDescent="0.35">
      <c r="A8625" s="4">
        <v>7</v>
      </c>
      <c r="B8625" s="4">
        <f t="shared" si="402"/>
        <v>5.1167071081998236E-2</v>
      </c>
      <c r="G8625" s="4">
        <v>0</v>
      </c>
      <c r="H8625" s="4">
        <f t="shared" si="403"/>
        <v>0</v>
      </c>
      <c r="M8625" s="6">
        <v>0.53700000000000003</v>
      </c>
      <c r="N8625" s="8">
        <f t="shared" si="404"/>
        <v>-0.11495096186507218</v>
      </c>
    </row>
    <row r="8626" spans="1:14" x14ac:dyDescent="0.35">
      <c r="A8626" s="4">
        <v>15</v>
      </c>
      <c r="B8626" s="4">
        <f t="shared" si="402"/>
        <v>6.0788925613053229</v>
      </c>
      <c r="G8626" s="4">
        <v>0</v>
      </c>
      <c r="H8626" s="4">
        <f t="shared" si="403"/>
        <v>0</v>
      </c>
      <c r="M8626" s="6">
        <v>0.50600000000000001</v>
      </c>
      <c r="N8626" s="8">
        <f t="shared" si="404"/>
        <v>-0.3411575305747927</v>
      </c>
    </row>
    <row r="8627" spans="1:14" x14ac:dyDescent="0.35">
      <c r="A8627" s="4">
        <v>1</v>
      </c>
      <c r="B8627" s="4">
        <f t="shared" si="402"/>
        <v>-0.3718571701143138</v>
      </c>
      <c r="G8627" s="4">
        <v>0</v>
      </c>
      <c r="H8627" s="4">
        <f t="shared" si="403"/>
        <v>0</v>
      </c>
      <c r="M8627" s="6">
        <v>0.76900000000000002</v>
      </c>
      <c r="N8627" s="8">
        <f t="shared" si="404"/>
        <v>1.346451123933571</v>
      </c>
    </row>
    <row r="8628" spans="1:14" x14ac:dyDescent="0.35">
      <c r="A8628" s="4">
        <v>17</v>
      </c>
      <c r="B8628" s="4">
        <f t="shared" si="402"/>
        <v>10.481904552433241</v>
      </c>
      <c r="G8628" s="4">
        <v>0</v>
      </c>
      <c r="H8628" s="4">
        <f t="shared" si="403"/>
        <v>0</v>
      </c>
      <c r="M8628" s="6">
        <v>0.58599999999999997</v>
      </c>
      <c r="N8628" s="8">
        <f t="shared" si="404"/>
        <v>-3.3958337552593538E-3</v>
      </c>
    </row>
    <row r="8629" spans="1:14" x14ac:dyDescent="0.35">
      <c r="A8629" s="4">
        <v>1</v>
      </c>
      <c r="B8629" s="4">
        <f t="shared" si="402"/>
        <v>-0.3718571701143138</v>
      </c>
      <c r="G8629" s="4">
        <v>0</v>
      </c>
      <c r="H8629" s="4">
        <f t="shared" si="403"/>
        <v>0</v>
      </c>
      <c r="M8629" s="6">
        <v>0.65500000000000003</v>
      </c>
      <c r="N8629" s="8">
        <f t="shared" si="404"/>
        <v>3.3610187718258848E-2</v>
      </c>
    </row>
    <row r="8630" spans="1:14" x14ac:dyDescent="0.35">
      <c r="A8630" s="4">
        <v>1</v>
      </c>
      <c r="B8630" s="4">
        <f t="shared" si="402"/>
        <v>-0.3718571701143138</v>
      </c>
      <c r="G8630" s="4">
        <v>57</v>
      </c>
      <c r="H8630" s="4">
        <f t="shared" si="403"/>
        <v>7.2425348564392262</v>
      </c>
      <c r="M8630" s="6">
        <v>0.54200000000000004</v>
      </c>
      <c r="N8630" s="8">
        <f t="shared" si="404"/>
        <v>-9.2313546096387047E-2</v>
      </c>
    </row>
    <row r="8631" spans="1:14" x14ac:dyDescent="0.35">
      <c r="A8631" s="4">
        <v>1</v>
      </c>
      <c r="B8631" s="4">
        <f t="shared" si="402"/>
        <v>-0.3718571701143138</v>
      </c>
      <c r="G8631" s="4">
        <v>0</v>
      </c>
      <c r="H8631" s="4">
        <f t="shared" si="403"/>
        <v>0</v>
      </c>
      <c r="M8631" s="6">
        <v>0.52100000000000002</v>
      </c>
      <c r="N8631" s="8">
        <f t="shared" si="404"/>
        <v>-0.21161556116650754</v>
      </c>
    </row>
    <row r="8632" spans="1:14" x14ac:dyDescent="0.35">
      <c r="A8632" s="4">
        <v>7</v>
      </c>
      <c r="B8632" s="4">
        <f t="shared" si="402"/>
        <v>5.1167071081998236E-2</v>
      </c>
      <c r="G8632" s="4">
        <v>84</v>
      </c>
      <c r="H8632" s="4">
        <f t="shared" si="403"/>
        <v>23.17949047507711</v>
      </c>
      <c r="M8632" s="6">
        <v>0.65</v>
      </c>
      <c r="N8632" s="8">
        <f t="shared" si="404"/>
        <v>2.3997791812388321E-2</v>
      </c>
    </row>
    <row r="8633" spans="1:14" x14ac:dyDescent="0.35">
      <c r="A8633" s="4">
        <v>6</v>
      </c>
      <c r="B8633" s="4">
        <f t="shared" si="402"/>
        <v>6.8073778701327808E-3</v>
      </c>
      <c r="G8633" s="4">
        <v>29</v>
      </c>
      <c r="H8633" s="4">
        <f t="shared" si="403"/>
        <v>0.95380593550348169</v>
      </c>
      <c r="M8633" s="6">
        <v>0.34300000000000003</v>
      </c>
      <c r="N8633" s="8">
        <f t="shared" si="404"/>
        <v>-5.9907215365546937</v>
      </c>
    </row>
    <row r="8634" spans="1:14" x14ac:dyDescent="0.35">
      <c r="A8634" s="4">
        <v>4</v>
      </c>
      <c r="B8634" s="4">
        <f t="shared" si="402"/>
        <v>-5.2615367038240336E-3</v>
      </c>
      <c r="G8634" s="4">
        <v>31</v>
      </c>
      <c r="H8634" s="4">
        <f t="shared" si="403"/>
        <v>1.1650675560533121</v>
      </c>
      <c r="M8634" s="6">
        <v>0.64800000000000002</v>
      </c>
      <c r="N8634" s="8">
        <f t="shared" si="404"/>
        <v>2.0735714741941285E-2</v>
      </c>
    </row>
    <row r="8635" spans="1:14" x14ac:dyDescent="0.35">
      <c r="A8635" s="4">
        <v>3</v>
      </c>
      <c r="B8635" s="4">
        <f t="shared" si="402"/>
        <v>-4.4986550222447359E-2</v>
      </c>
      <c r="G8635" s="4">
        <v>63</v>
      </c>
      <c r="H8635" s="4">
        <f t="shared" si="403"/>
        <v>9.7788475441731553</v>
      </c>
      <c r="M8635" s="6">
        <v>0.61</v>
      </c>
      <c r="N8635" s="8">
        <f t="shared" si="404"/>
        <v>2.8771573460276228E-6</v>
      </c>
    </row>
    <row r="8636" spans="1:14" x14ac:dyDescent="0.35">
      <c r="A8636" s="4">
        <v>7</v>
      </c>
      <c r="B8636" s="4">
        <f t="shared" si="402"/>
        <v>5.1167071081998236E-2</v>
      </c>
      <c r="G8636" s="4">
        <v>50</v>
      </c>
      <c r="H8636" s="4">
        <f t="shared" si="403"/>
        <v>4.8885047331967373</v>
      </c>
      <c r="M8636" s="6">
        <v>0.497</v>
      </c>
      <c r="N8636" s="8">
        <f t="shared" si="404"/>
        <v>-0.4397448728602803</v>
      </c>
    </row>
    <row r="8637" spans="1:14" x14ac:dyDescent="0.35">
      <c r="A8637" s="4">
        <v>10</v>
      </c>
      <c r="B8637" s="4">
        <f t="shared" si="402"/>
        <v>0.76964184735633479</v>
      </c>
      <c r="G8637" s="4">
        <v>43</v>
      </c>
      <c r="H8637" s="4">
        <f t="shared" si="403"/>
        <v>3.1093627665781836</v>
      </c>
      <c r="M8637" s="6">
        <v>0.47099999999999997</v>
      </c>
      <c r="N8637" s="8">
        <f t="shared" si="404"/>
        <v>-0.82710379378928522</v>
      </c>
    </row>
    <row r="8638" spans="1:14" x14ac:dyDescent="0.35">
      <c r="A8638" s="4">
        <v>7</v>
      </c>
      <c r="B8638" s="4">
        <f t="shared" si="402"/>
        <v>5.1167071081998236E-2</v>
      </c>
      <c r="G8638" s="4">
        <v>37</v>
      </c>
      <c r="H8638" s="4">
        <f t="shared" si="403"/>
        <v>1.9809394420049145</v>
      </c>
      <c r="M8638" s="6">
        <v>0.45300000000000001</v>
      </c>
      <c r="N8638" s="8">
        <f t="shared" si="404"/>
        <v>-1.1980527142815154</v>
      </c>
    </row>
    <row r="8639" spans="1:14" x14ac:dyDescent="0.35">
      <c r="A8639" s="4">
        <v>5</v>
      </c>
      <c r="B8639" s="4">
        <f t="shared" si="402"/>
        <v>4.7396761401866345E-7</v>
      </c>
      <c r="G8639" s="4">
        <v>41</v>
      </c>
      <c r="H8639" s="4">
        <f t="shared" si="403"/>
        <v>2.6953650777332196</v>
      </c>
      <c r="M8639" s="6">
        <v>0.80400000000000005</v>
      </c>
      <c r="N8639" s="8">
        <f t="shared" si="404"/>
        <v>2.4286968119292918</v>
      </c>
    </row>
    <row r="8640" spans="1:14" x14ac:dyDescent="0.35">
      <c r="A8640" s="4">
        <v>1</v>
      </c>
      <c r="B8640" s="4">
        <f t="shared" si="402"/>
        <v>-0.3718571701143138</v>
      </c>
      <c r="G8640" s="4">
        <v>0</v>
      </c>
      <c r="H8640" s="4">
        <f t="shared" si="403"/>
        <v>0</v>
      </c>
      <c r="M8640" s="6">
        <v>0.63600000000000001</v>
      </c>
      <c r="N8640" s="8">
        <f t="shared" si="404"/>
        <v>7.1294051916223561E-3</v>
      </c>
    </row>
    <row r="8641" spans="1:14" x14ac:dyDescent="0.35">
      <c r="A8641" s="4">
        <v>1</v>
      </c>
      <c r="B8641" s="4">
        <f t="shared" si="402"/>
        <v>-0.3718571701143138</v>
      </c>
      <c r="G8641" s="4">
        <v>0</v>
      </c>
      <c r="H8641" s="4">
        <f t="shared" si="403"/>
        <v>0</v>
      </c>
      <c r="M8641" s="6">
        <v>0.57799999999999996</v>
      </c>
      <c r="N8641" s="8">
        <f t="shared" si="404"/>
        <v>-8.6342584993366611E-3</v>
      </c>
    </row>
    <row r="8642" spans="1:14" x14ac:dyDescent="0.35">
      <c r="A8642" s="4">
        <v>1</v>
      </c>
      <c r="B8642" s="4">
        <f t="shared" ref="B8642:B8705" si="405">((A8642-E$3)/E$4)^3</f>
        <v>-0.3718571701143138</v>
      </c>
      <c r="G8642" s="4">
        <v>52</v>
      </c>
      <c r="H8642" s="4">
        <f t="shared" ref="H8642:H8705" si="406">((G8642-K$3)/K$4)^3</f>
        <v>5.498902988202615</v>
      </c>
      <c r="M8642" s="6">
        <v>0.751</v>
      </c>
      <c r="N8642" s="8">
        <f t="shared" ref="N8642:N8705" si="407">((M8642-Q$3)/Q$4)^3</f>
        <v>0.9436199489448942</v>
      </c>
    </row>
    <row r="8643" spans="1:14" x14ac:dyDescent="0.35">
      <c r="A8643" s="4">
        <v>1</v>
      </c>
      <c r="B8643" s="4">
        <f t="shared" si="405"/>
        <v>-0.3718571701143138</v>
      </c>
      <c r="G8643" s="4">
        <v>0</v>
      </c>
      <c r="H8643" s="4">
        <f t="shared" si="406"/>
        <v>0</v>
      </c>
      <c r="M8643" s="6">
        <v>0.86699999999999999</v>
      </c>
      <c r="N8643" s="8">
        <f t="shared" si="407"/>
        <v>5.6025232223043426</v>
      </c>
    </row>
    <row r="8644" spans="1:14" x14ac:dyDescent="0.35">
      <c r="A8644" s="4">
        <v>8</v>
      </c>
      <c r="B8644" s="4">
        <f t="shared" si="405"/>
        <v>0.16908744968147643</v>
      </c>
      <c r="G8644" s="4">
        <v>42</v>
      </c>
      <c r="H8644" s="4">
        <f t="shared" si="406"/>
        <v>2.8974363093846387</v>
      </c>
      <c r="M8644" s="6">
        <v>0.68799999999999994</v>
      </c>
      <c r="N8644" s="8">
        <f t="shared" si="407"/>
        <v>0.16542243775008927</v>
      </c>
    </row>
    <row r="8645" spans="1:14" x14ac:dyDescent="0.35">
      <c r="A8645" s="4">
        <v>2</v>
      </c>
      <c r="B8645" s="4">
        <f t="shared" si="405"/>
        <v>-0.15518246266652197</v>
      </c>
      <c r="G8645" s="4">
        <v>0</v>
      </c>
      <c r="H8645" s="4">
        <f t="shared" si="406"/>
        <v>0</v>
      </c>
      <c r="M8645" s="6">
        <v>0.72199999999999998</v>
      </c>
      <c r="N8645" s="8">
        <f t="shared" si="407"/>
        <v>0.47827375188375937</v>
      </c>
    </row>
    <row r="8646" spans="1:14" x14ac:dyDescent="0.35">
      <c r="A8646" s="4">
        <v>1</v>
      </c>
      <c r="B8646" s="4">
        <f t="shared" si="405"/>
        <v>-0.3718571701143138</v>
      </c>
      <c r="G8646" s="4">
        <v>62</v>
      </c>
      <c r="H8646" s="4">
        <f t="shared" si="406"/>
        <v>9.3205404484264971</v>
      </c>
      <c r="M8646" s="6">
        <v>0.35</v>
      </c>
      <c r="N8646" s="8">
        <f t="shared" si="407"/>
        <v>-5.5282880530333482</v>
      </c>
    </row>
    <row r="8647" spans="1:14" x14ac:dyDescent="0.35">
      <c r="A8647" s="4">
        <v>12</v>
      </c>
      <c r="B8647" s="4">
        <f t="shared" si="405"/>
        <v>2.0965337395208357</v>
      </c>
      <c r="G8647" s="4">
        <v>47</v>
      </c>
      <c r="H8647" s="4">
        <f t="shared" si="406"/>
        <v>4.0603138153174791</v>
      </c>
      <c r="M8647" s="6">
        <v>0.57199999999999995</v>
      </c>
      <c r="N8647" s="8">
        <f t="shared" si="407"/>
        <v>-1.4938623800929422E-2</v>
      </c>
    </row>
    <row r="8648" spans="1:14" x14ac:dyDescent="0.35">
      <c r="A8648" s="4">
        <v>19</v>
      </c>
      <c r="B8648" s="4">
        <f t="shared" si="405"/>
        <v>16.61947512824225</v>
      </c>
      <c r="G8648" s="4">
        <v>0</v>
      </c>
      <c r="H8648" s="4">
        <f t="shared" si="406"/>
        <v>0</v>
      </c>
      <c r="M8648" s="6">
        <v>0.64900000000000002</v>
      </c>
      <c r="N8648" s="8">
        <f t="shared" si="407"/>
        <v>2.2327052024417076E-2</v>
      </c>
    </row>
    <row r="8649" spans="1:14" x14ac:dyDescent="0.35">
      <c r="A8649" s="4">
        <v>5</v>
      </c>
      <c r="B8649" s="4">
        <f t="shared" si="405"/>
        <v>4.7396761401866345E-7</v>
      </c>
      <c r="G8649" s="4">
        <v>82</v>
      </c>
      <c r="H8649" s="4">
        <f t="shared" si="406"/>
        <v>21.562920621865757</v>
      </c>
      <c r="M8649" s="6">
        <v>0.39600000000000002</v>
      </c>
      <c r="N8649" s="8">
        <f t="shared" si="407"/>
        <v>-3.0666009795747797</v>
      </c>
    </row>
    <row r="8650" spans="1:14" x14ac:dyDescent="0.35">
      <c r="A8650" s="4">
        <v>8</v>
      </c>
      <c r="B8650" s="4">
        <f t="shared" si="405"/>
        <v>0.16908744968147643</v>
      </c>
      <c r="G8650" s="4">
        <v>63</v>
      </c>
      <c r="H8650" s="4">
        <f t="shared" si="406"/>
        <v>9.7788475441731553</v>
      </c>
      <c r="M8650" s="6">
        <v>0.68600000000000005</v>
      </c>
      <c r="N8650" s="8">
        <f t="shared" si="407"/>
        <v>0.15333433740790739</v>
      </c>
    </row>
    <row r="8651" spans="1:14" x14ac:dyDescent="0.35">
      <c r="A8651" s="4">
        <v>4</v>
      </c>
      <c r="B8651" s="4">
        <f t="shared" si="405"/>
        <v>-5.2615367038240336E-3</v>
      </c>
      <c r="G8651" s="4">
        <v>0</v>
      </c>
      <c r="H8651" s="4">
        <f t="shared" si="406"/>
        <v>0</v>
      </c>
      <c r="M8651" s="6">
        <v>0.55600000000000005</v>
      </c>
      <c r="N8651" s="8">
        <f t="shared" si="407"/>
        <v>-4.5107237104888294E-2</v>
      </c>
    </row>
    <row r="8652" spans="1:14" x14ac:dyDescent="0.35">
      <c r="A8652" s="4">
        <v>11</v>
      </c>
      <c r="B8652" s="4">
        <f t="shared" si="405"/>
        <v>1.3242916585882474</v>
      </c>
      <c r="G8652" s="4">
        <v>0</v>
      </c>
      <c r="H8652" s="4">
        <f t="shared" si="406"/>
        <v>0</v>
      </c>
      <c r="M8652" s="6">
        <v>0.60499999999999998</v>
      </c>
      <c r="N8652" s="8">
        <f t="shared" si="407"/>
        <v>-8.065435308942245E-6</v>
      </c>
    </row>
    <row r="8653" spans="1:14" x14ac:dyDescent="0.35">
      <c r="A8653" s="4">
        <v>12</v>
      </c>
      <c r="B8653" s="4">
        <f t="shared" si="405"/>
        <v>2.0965337395208357</v>
      </c>
      <c r="G8653" s="4">
        <v>0</v>
      </c>
      <c r="H8653" s="4">
        <f t="shared" si="406"/>
        <v>0</v>
      </c>
      <c r="M8653" s="6">
        <v>0.46400000000000002</v>
      </c>
      <c r="N8653" s="8">
        <f t="shared" si="407"/>
        <v>-0.96055078545403516</v>
      </c>
    </row>
    <row r="8654" spans="1:14" x14ac:dyDescent="0.35">
      <c r="A8654" s="4">
        <v>2</v>
      </c>
      <c r="B8654" s="4">
        <f t="shared" si="405"/>
        <v>-0.15518246266652197</v>
      </c>
      <c r="G8654" s="4">
        <v>0</v>
      </c>
      <c r="H8654" s="4">
        <f t="shared" si="406"/>
        <v>0</v>
      </c>
      <c r="M8654" s="6">
        <v>0.53300000000000003</v>
      </c>
      <c r="N8654" s="8">
        <f t="shared" si="407"/>
        <v>-0.13551723112396996</v>
      </c>
    </row>
    <row r="8655" spans="1:14" x14ac:dyDescent="0.35">
      <c r="A8655" s="4">
        <v>7</v>
      </c>
      <c r="B8655" s="4">
        <f t="shared" si="405"/>
        <v>5.1167071081998236E-2</v>
      </c>
      <c r="G8655" s="4">
        <v>67</v>
      </c>
      <c r="H8655" s="4">
        <f t="shared" si="406"/>
        <v>11.762250792563604</v>
      </c>
      <c r="M8655" s="6">
        <v>0.71399999999999997</v>
      </c>
      <c r="N8655" s="8">
        <f t="shared" si="407"/>
        <v>0.38454216089383025</v>
      </c>
    </row>
    <row r="8656" spans="1:14" x14ac:dyDescent="0.35">
      <c r="A8656" s="4">
        <v>8</v>
      </c>
      <c r="B8656" s="4">
        <f t="shared" si="405"/>
        <v>0.16908744968147643</v>
      </c>
      <c r="G8656" s="4">
        <v>55</v>
      </c>
      <c r="H8656" s="4">
        <f t="shared" si="406"/>
        <v>6.5065997998848584</v>
      </c>
      <c r="M8656" s="6">
        <v>0.41799999999999998</v>
      </c>
      <c r="N8656" s="8">
        <f t="shared" si="407"/>
        <v>-2.2072794804858824</v>
      </c>
    </row>
    <row r="8657" spans="1:14" x14ac:dyDescent="0.35">
      <c r="A8657" s="4">
        <v>3</v>
      </c>
      <c r="B8657" s="4">
        <f t="shared" si="405"/>
        <v>-4.4986550222447359E-2</v>
      </c>
      <c r="G8657" s="4">
        <v>70</v>
      </c>
      <c r="H8657" s="4">
        <f t="shared" si="406"/>
        <v>13.414056987891843</v>
      </c>
      <c r="M8657" s="6">
        <v>0.45400000000000001</v>
      </c>
      <c r="N8657" s="8">
        <f t="shared" si="407"/>
        <v>-1.1750028421347314</v>
      </c>
    </row>
    <row r="8658" spans="1:14" x14ac:dyDescent="0.35">
      <c r="A8658" s="4">
        <v>9</v>
      </c>
      <c r="B8658" s="4">
        <f t="shared" si="405"/>
        <v>0.39657640974683322</v>
      </c>
      <c r="G8658" s="4">
        <v>0</v>
      </c>
      <c r="H8658" s="4">
        <f t="shared" si="406"/>
        <v>0</v>
      </c>
      <c r="M8658" s="6">
        <v>0.17699999999999999</v>
      </c>
      <c r="N8658" s="8">
        <f t="shared" si="407"/>
        <v>-25.781891309365797</v>
      </c>
    </row>
    <row r="8659" spans="1:14" x14ac:dyDescent="0.35">
      <c r="A8659" s="4">
        <v>4</v>
      </c>
      <c r="B8659" s="4">
        <f t="shared" si="405"/>
        <v>-5.2615367038240336E-3</v>
      </c>
      <c r="G8659" s="4">
        <v>59</v>
      </c>
      <c r="H8659" s="4">
        <f t="shared" si="406"/>
        <v>8.0319697087937048</v>
      </c>
      <c r="M8659" s="6">
        <v>0.69599999999999995</v>
      </c>
      <c r="N8659" s="8">
        <f t="shared" si="407"/>
        <v>0.22012126474077942</v>
      </c>
    </row>
    <row r="8660" spans="1:14" x14ac:dyDescent="0.35">
      <c r="A8660" s="4">
        <v>5</v>
      </c>
      <c r="B8660" s="4">
        <f t="shared" si="405"/>
        <v>4.7396761401866345E-7</v>
      </c>
      <c r="G8660" s="4">
        <v>71</v>
      </c>
      <c r="H8660" s="4">
        <f t="shared" si="406"/>
        <v>13.997196940505422</v>
      </c>
      <c r="M8660" s="6">
        <v>0.64700000000000002</v>
      </c>
      <c r="N8660" s="8">
        <f t="shared" si="407"/>
        <v>1.9221846839715746E-2</v>
      </c>
    </row>
    <row r="8661" spans="1:14" x14ac:dyDescent="0.35">
      <c r="A8661" s="4">
        <v>8</v>
      </c>
      <c r="B8661" s="4">
        <f t="shared" si="405"/>
        <v>0.16908744968147643</v>
      </c>
      <c r="G8661" s="4">
        <v>60</v>
      </c>
      <c r="H8661" s="4">
        <f t="shared" si="406"/>
        <v>8.4473361789639636</v>
      </c>
      <c r="M8661" s="6">
        <v>0.69699999999999995</v>
      </c>
      <c r="N8661" s="8">
        <f t="shared" si="407"/>
        <v>0.22770448756363215</v>
      </c>
    </row>
    <row r="8662" spans="1:14" x14ac:dyDescent="0.35">
      <c r="A8662" s="4">
        <v>1</v>
      </c>
      <c r="B8662" s="4">
        <f t="shared" si="405"/>
        <v>-0.3718571701143138</v>
      </c>
      <c r="G8662" s="4">
        <v>68</v>
      </c>
      <c r="H8662" s="4">
        <f t="shared" si="406"/>
        <v>12.296818562148129</v>
      </c>
      <c r="M8662" s="6">
        <v>0.49399999999999999</v>
      </c>
      <c r="N8662" s="8">
        <f t="shared" si="407"/>
        <v>-0.47639751335191949</v>
      </c>
    </row>
    <row r="8663" spans="1:14" x14ac:dyDescent="0.35">
      <c r="A8663" s="4">
        <v>14</v>
      </c>
      <c r="B8663" s="4">
        <f t="shared" si="405"/>
        <v>4.4378262948011065</v>
      </c>
      <c r="G8663" s="4">
        <v>10</v>
      </c>
      <c r="H8663" s="4">
        <f t="shared" si="406"/>
        <v>3.9108037865573909E-2</v>
      </c>
      <c r="M8663" s="6">
        <v>0.28299999999999997</v>
      </c>
      <c r="N8663" s="8">
        <f t="shared" si="407"/>
        <v>-11.052471364323868</v>
      </c>
    </row>
    <row r="8664" spans="1:14" x14ac:dyDescent="0.35">
      <c r="A8664" s="4">
        <v>1</v>
      </c>
      <c r="B8664" s="4">
        <f t="shared" si="405"/>
        <v>-0.3718571701143138</v>
      </c>
      <c r="G8664" s="4">
        <v>64</v>
      </c>
      <c r="H8664" s="4">
        <f t="shared" si="406"/>
        <v>10.251937478233007</v>
      </c>
      <c r="M8664" s="6">
        <v>0.54100000000000004</v>
      </c>
      <c r="N8664" s="8">
        <f t="shared" si="407"/>
        <v>-9.6578412957659648E-2</v>
      </c>
    </row>
    <row r="8665" spans="1:14" x14ac:dyDescent="0.35">
      <c r="A8665" s="4">
        <v>1</v>
      </c>
      <c r="B8665" s="4">
        <f t="shared" si="405"/>
        <v>-0.3718571701143138</v>
      </c>
      <c r="G8665" s="4">
        <v>68</v>
      </c>
      <c r="H8665" s="4">
        <f t="shared" si="406"/>
        <v>12.296818562148129</v>
      </c>
      <c r="M8665" s="6">
        <v>0.55700000000000005</v>
      </c>
      <c r="N8665" s="8">
        <f t="shared" si="407"/>
        <v>-4.255102052899562E-2</v>
      </c>
    </row>
    <row r="8666" spans="1:14" x14ac:dyDescent="0.35">
      <c r="A8666" s="4">
        <v>1</v>
      </c>
      <c r="B8666" s="4">
        <f t="shared" si="405"/>
        <v>-0.3718571701143138</v>
      </c>
      <c r="G8666" s="4">
        <v>66</v>
      </c>
      <c r="H8666" s="4">
        <f t="shared" si="406"/>
        <v>11.243404454201036</v>
      </c>
      <c r="M8666" s="6">
        <v>0.66800000000000004</v>
      </c>
      <c r="N8666" s="8">
        <f t="shared" si="407"/>
        <v>6.9852699215132458E-2</v>
      </c>
    </row>
    <row r="8667" spans="1:14" x14ac:dyDescent="0.35">
      <c r="A8667" s="4">
        <v>13</v>
      </c>
      <c r="B8667" s="4">
        <f t="shared" si="405"/>
        <v>3.1223759862323677</v>
      </c>
      <c r="G8667" s="4">
        <v>0</v>
      </c>
      <c r="H8667" s="4">
        <f t="shared" si="406"/>
        <v>0</v>
      </c>
      <c r="M8667" s="6">
        <v>0.54900000000000004</v>
      </c>
      <c r="N8667" s="8">
        <f t="shared" si="407"/>
        <v>-6.5919596134517061E-2</v>
      </c>
    </row>
    <row r="8668" spans="1:14" x14ac:dyDescent="0.35">
      <c r="A8668" s="4">
        <v>6</v>
      </c>
      <c r="B8668" s="4">
        <f t="shared" si="405"/>
        <v>6.8073778701327808E-3</v>
      </c>
      <c r="G8668" s="4">
        <v>0</v>
      </c>
      <c r="H8668" s="4">
        <f t="shared" si="406"/>
        <v>0</v>
      </c>
      <c r="M8668" s="6">
        <v>0.70499999999999996</v>
      </c>
      <c r="N8668" s="8">
        <f t="shared" si="407"/>
        <v>0.29473158328860694</v>
      </c>
    </row>
    <row r="8669" spans="1:14" x14ac:dyDescent="0.35">
      <c r="A8669" s="4">
        <v>1</v>
      </c>
      <c r="B8669" s="4">
        <f t="shared" si="405"/>
        <v>-0.3718571701143138</v>
      </c>
      <c r="G8669" s="4">
        <v>0</v>
      </c>
      <c r="H8669" s="4">
        <f t="shared" si="406"/>
        <v>0</v>
      </c>
      <c r="M8669" s="6">
        <v>0.57599999999999996</v>
      </c>
      <c r="N8669" s="8">
        <f t="shared" si="407"/>
        <v>-1.0483696049594831E-2</v>
      </c>
    </row>
    <row r="8670" spans="1:14" x14ac:dyDescent="0.35">
      <c r="A8670" s="4">
        <v>1</v>
      </c>
      <c r="B8670" s="4">
        <f t="shared" si="405"/>
        <v>-0.3718571701143138</v>
      </c>
      <c r="G8670" s="4">
        <v>0</v>
      </c>
      <c r="H8670" s="4">
        <f t="shared" si="406"/>
        <v>0</v>
      </c>
      <c r="M8670" s="6">
        <v>0.55200000000000005</v>
      </c>
      <c r="N8670" s="8">
        <f t="shared" si="407"/>
        <v>-5.6355216083999744E-2</v>
      </c>
    </row>
    <row r="8671" spans="1:14" x14ac:dyDescent="0.35">
      <c r="A8671" s="4">
        <v>2</v>
      </c>
      <c r="B8671" s="4">
        <f t="shared" si="405"/>
        <v>-0.15518246266652197</v>
      </c>
      <c r="G8671" s="4">
        <v>62</v>
      </c>
      <c r="H8671" s="4">
        <f t="shared" si="406"/>
        <v>9.3205404484264971</v>
      </c>
      <c r="M8671" s="6">
        <v>0.64200000000000002</v>
      </c>
      <c r="N8671" s="8">
        <f t="shared" si="407"/>
        <v>1.2746888648759655E-2</v>
      </c>
    </row>
    <row r="8672" spans="1:14" x14ac:dyDescent="0.35">
      <c r="A8672" s="4">
        <v>18</v>
      </c>
      <c r="B8672" s="4">
        <f t="shared" si="405"/>
        <v>13.315866069213472</v>
      </c>
      <c r="G8672" s="4">
        <v>3</v>
      </c>
      <c r="H8672" s="4">
        <f t="shared" si="406"/>
        <v>1.0559170223704954E-3</v>
      </c>
      <c r="M8672" s="6">
        <v>0.504</v>
      </c>
      <c r="N8672" s="8">
        <f t="shared" si="407"/>
        <v>-0.36163697114717813</v>
      </c>
    </row>
    <row r="8673" spans="1:14" x14ac:dyDescent="0.35">
      <c r="A8673" s="4">
        <v>5</v>
      </c>
      <c r="B8673" s="4">
        <f t="shared" si="405"/>
        <v>4.7396761401866345E-7</v>
      </c>
      <c r="G8673" s="4">
        <v>66</v>
      </c>
      <c r="H8673" s="4">
        <f t="shared" si="406"/>
        <v>11.243404454201036</v>
      </c>
      <c r="M8673" s="6">
        <v>0.57099999999999995</v>
      </c>
      <c r="N8673" s="8">
        <f t="shared" si="407"/>
        <v>-1.6221143271613919E-2</v>
      </c>
    </row>
    <row r="8674" spans="1:14" x14ac:dyDescent="0.35">
      <c r="A8674" s="4">
        <v>12</v>
      </c>
      <c r="B8674" s="4">
        <f t="shared" si="405"/>
        <v>2.0965337395208357</v>
      </c>
      <c r="G8674" s="4">
        <v>40</v>
      </c>
      <c r="H8674" s="4">
        <f t="shared" si="406"/>
        <v>2.5029144233967302</v>
      </c>
      <c r="M8674" s="6">
        <v>0.61299999999999999</v>
      </c>
      <c r="N8674" s="8">
        <f t="shared" si="407"/>
        <v>4.2105162165599082E-5</v>
      </c>
    </row>
    <row r="8675" spans="1:14" x14ac:dyDescent="0.35">
      <c r="A8675" s="4">
        <v>1</v>
      </c>
      <c r="B8675" s="4">
        <f t="shared" si="405"/>
        <v>-0.3718571701143138</v>
      </c>
      <c r="G8675" s="4">
        <v>86</v>
      </c>
      <c r="H8675" s="4">
        <f t="shared" si="406"/>
        <v>24.874902132625468</v>
      </c>
      <c r="M8675" s="6">
        <v>0.68899999999999995</v>
      </c>
      <c r="N8675" s="8">
        <f t="shared" si="407"/>
        <v>0.17169771294364591</v>
      </c>
    </row>
    <row r="8676" spans="1:14" x14ac:dyDescent="0.35">
      <c r="A8676" s="4">
        <v>9</v>
      </c>
      <c r="B8676" s="4">
        <f t="shared" si="405"/>
        <v>0.39657640974683322</v>
      </c>
      <c r="G8676" s="4">
        <v>52</v>
      </c>
      <c r="H8676" s="4">
        <f t="shared" si="406"/>
        <v>5.498902988202615</v>
      </c>
      <c r="M8676" s="6">
        <v>0.79900000000000004</v>
      </c>
      <c r="N8676" s="8">
        <f t="shared" si="407"/>
        <v>2.2475956414302658</v>
      </c>
    </row>
    <row r="8677" spans="1:14" x14ac:dyDescent="0.35">
      <c r="A8677" s="4">
        <v>3</v>
      </c>
      <c r="B8677" s="4">
        <f t="shared" si="405"/>
        <v>-4.4986550222447359E-2</v>
      </c>
      <c r="G8677" s="4">
        <v>46</v>
      </c>
      <c r="H8677" s="4">
        <f t="shared" si="406"/>
        <v>3.8066199736835009</v>
      </c>
      <c r="M8677" s="6">
        <v>0.49099999999999999</v>
      </c>
      <c r="N8677" s="8">
        <f t="shared" si="407"/>
        <v>-0.5150322410111644</v>
      </c>
    </row>
    <row r="8678" spans="1:14" x14ac:dyDescent="0.35">
      <c r="A8678" s="4">
        <v>6</v>
      </c>
      <c r="B8678" s="4">
        <f t="shared" si="405"/>
        <v>6.8073778701327808E-3</v>
      </c>
      <c r="G8678" s="4">
        <v>69</v>
      </c>
      <c r="H8678" s="4">
        <f t="shared" si="406"/>
        <v>12.847342411181817</v>
      </c>
      <c r="M8678" s="6">
        <v>0.70799999999999996</v>
      </c>
      <c r="N8678" s="8">
        <f t="shared" si="407"/>
        <v>0.32290993230847659</v>
      </c>
    </row>
    <row r="8679" spans="1:14" x14ac:dyDescent="0.35">
      <c r="A8679" s="4">
        <v>14</v>
      </c>
      <c r="B8679" s="4">
        <f t="shared" si="405"/>
        <v>4.4378262948011065</v>
      </c>
      <c r="G8679" s="4">
        <v>55</v>
      </c>
      <c r="H8679" s="4">
        <f t="shared" si="406"/>
        <v>6.5065997998848584</v>
      </c>
      <c r="M8679" s="6">
        <v>0.43099999999999999</v>
      </c>
      <c r="N8679" s="8">
        <f t="shared" si="407"/>
        <v>-1.7843444470890499</v>
      </c>
    </row>
    <row r="8680" spans="1:14" x14ac:dyDescent="0.35">
      <c r="A8680" s="4">
        <v>6</v>
      </c>
      <c r="B8680" s="4">
        <f t="shared" si="405"/>
        <v>6.8073778701327808E-3</v>
      </c>
      <c r="G8680" s="4">
        <v>0</v>
      </c>
      <c r="H8680" s="4">
        <f t="shared" si="406"/>
        <v>0</v>
      </c>
      <c r="M8680" s="6">
        <v>0.51900000000000002</v>
      </c>
      <c r="N8680" s="8">
        <f t="shared" si="407"/>
        <v>-0.22656092902463029</v>
      </c>
    </row>
    <row r="8681" spans="1:14" x14ac:dyDescent="0.35">
      <c r="A8681" s="4">
        <v>1</v>
      </c>
      <c r="B8681" s="4">
        <f t="shared" si="405"/>
        <v>-0.3718571701143138</v>
      </c>
      <c r="G8681" s="4">
        <v>0</v>
      </c>
      <c r="H8681" s="4">
        <f t="shared" si="406"/>
        <v>0</v>
      </c>
      <c r="M8681" s="6">
        <v>0.65</v>
      </c>
      <c r="N8681" s="8">
        <f t="shared" si="407"/>
        <v>2.3997791812388321E-2</v>
      </c>
    </row>
    <row r="8682" spans="1:14" x14ac:dyDescent="0.35">
      <c r="A8682" s="4">
        <v>4</v>
      </c>
      <c r="B8682" s="4">
        <f t="shared" si="405"/>
        <v>-5.2615367038240336E-3</v>
      </c>
      <c r="G8682" s="4">
        <v>0</v>
      </c>
      <c r="H8682" s="4">
        <f t="shared" si="406"/>
        <v>0</v>
      </c>
      <c r="M8682" s="6">
        <v>0.55400000000000005</v>
      </c>
      <c r="N8682" s="8">
        <f t="shared" si="407"/>
        <v>-5.052273780884544E-2</v>
      </c>
    </row>
    <row r="8683" spans="1:14" x14ac:dyDescent="0.35">
      <c r="A8683" s="4">
        <v>2</v>
      </c>
      <c r="B8683" s="4">
        <f t="shared" si="405"/>
        <v>-0.15518246266652197</v>
      </c>
      <c r="G8683" s="4">
        <v>80</v>
      </c>
      <c r="H8683" s="4">
        <f t="shared" si="406"/>
        <v>20.023315387173842</v>
      </c>
      <c r="M8683" s="6">
        <v>0.72899999999999998</v>
      </c>
      <c r="N8683" s="8">
        <f t="shared" si="407"/>
        <v>0.57183239834892741</v>
      </c>
    </row>
    <row r="8684" spans="1:14" x14ac:dyDescent="0.35">
      <c r="A8684" s="4">
        <v>1</v>
      </c>
      <c r="B8684" s="4">
        <f t="shared" si="405"/>
        <v>-0.3718571701143138</v>
      </c>
      <c r="G8684" s="4">
        <v>0</v>
      </c>
      <c r="H8684" s="4">
        <f t="shared" si="406"/>
        <v>0</v>
      </c>
      <c r="M8684" s="6">
        <v>0.65300000000000002</v>
      </c>
      <c r="N8684" s="8">
        <f t="shared" si="407"/>
        <v>2.9505757461726966E-2</v>
      </c>
    </row>
    <row r="8685" spans="1:14" x14ac:dyDescent="0.35">
      <c r="A8685" s="4">
        <v>11</v>
      </c>
      <c r="B8685" s="4">
        <f t="shared" si="405"/>
        <v>1.3242916585882474</v>
      </c>
      <c r="G8685" s="4">
        <v>68</v>
      </c>
      <c r="H8685" s="4">
        <f t="shared" si="406"/>
        <v>12.296818562148129</v>
      </c>
      <c r="M8685" s="6">
        <v>0.78100000000000003</v>
      </c>
      <c r="N8685" s="8">
        <f t="shared" si="407"/>
        <v>1.670357271790089</v>
      </c>
    </row>
    <row r="8686" spans="1:14" x14ac:dyDescent="0.35">
      <c r="A8686" s="4">
        <v>11</v>
      </c>
      <c r="B8686" s="4">
        <f t="shared" si="405"/>
        <v>1.3242916585882474</v>
      </c>
      <c r="G8686" s="4">
        <v>0</v>
      </c>
      <c r="H8686" s="4">
        <f t="shared" si="406"/>
        <v>0</v>
      </c>
      <c r="M8686" s="6">
        <v>0.65700000000000003</v>
      </c>
      <c r="N8686" s="8">
        <f t="shared" si="407"/>
        <v>3.8078623002657588E-2</v>
      </c>
    </row>
    <row r="8687" spans="1:14" x14ac:dyDescent="0.35">
      <c r="A8687" s="4">
        <v>1</v>
      </c>
      <c r="B8687" s="4">
        <f t="shared" si="405"/>
        <v>-0.3718571701143138</v>
      </c>
      <c r="G8687" s="4">
        <v>46</v>
      </c>
      <c r="H8687" s="4">
        <f t="shared" si="406"/>
        <v>3.8066199736835009</v>
      </c>
      <c r="M8687" s="6">
        <v>0.66800000000000004</v>
      </c>
      <c r="N8687" s="8">
        <f t="shared" si="407"/>
        <v>6.9852699215132458E-2</v>
      </c>
    </row>
    <row r="8688" spans="1:14" x14ac:dyDescent="0.35">
      <c r="A8688" s="4">
        <v>24</v>
      </c>
      <c r="B8688" s="4">
        <f t="shared" si="405"/>
        <v>41.442509919853499</v>
      </c>
      <c r="G8688" s="4">
        <v>42</v>
      </c>
      <c r="H8688" s="4">
        <f t="shared" si="406"/>
        <v>2.8974363093846387</v>
      </c>
      <c r="M8688" s="6">
        <v>0.66900000000000004</v>
      </c>
      <c r="N8688" s="8">
        <f t="shared" si="407"/>
        <v>7.3399380404107067E-2</v>
      </c>
    </row>
    <row r="8689" spans="1:14" x14ac:dyDescent="0.35">
      <c r="A8689" s="4">
        <v>10</v>
      </c>
      <c r="B8689" s="4">
        <f t="shared" si="405"/>
        <v>0.76964184735633479</v>
      </c>
      <c r="G8689" s="4">
        <v>0</v>
      </c>
      <c r="H8689" s="4">
        <f t="shared" si="406"/>
        <v>0</v>
      </c>
      <c r="M8689" s="6">
        <v>0.73399999999999999</v>
      </c>
      <c r="N8689" s="8">
        <f t="shared" si="407"/>
        <v>0.64564291621536363</v>
      </c>
    </row>
    <row r="8690" spans="1:14" x14ac:dyDescent="0.35">
      <c r="A8690" s="4">
        <v>4</v>
      </c>
      <c r="B8690" s="4">
        <f t="shared" si="405"/>
        <v>-5.2615367038240336E-3</v>
      </c>
      <c r="G8690" s="4">
        <v>0</v>
      </c>
      <c r="H8690" s="4">
        <f t="shared" si="406"/>
        <v>0</v>
      </c>
      <c r="M8690" s="6">
        <v>0.61399999999999999</v>
      </c>
      <c r="N8690" s="8">
        <f t="shared" si="407"/>
        <v>7.222365678113557E-5</v>
      </c>
    </row>
    <row r="8691" spans="1:14" x14ac:dyDescent="0.35">
      <c r="A8691" s="4">
        <v>3</v>
      </c>
      <c r="B8691" s="4">
        <f t="shared" si="405"/>
        <v>-4.4986550222447359E-2</v>
      </c>
      <c r="G8691" s="4">
        <v>0</v>
      </c>
      <c r="H8691" s="4">
        <f t="shared" si="406"/>
        <v>0</v>
      </c>
      <c r="M8691" s="6">
        <v>0.61399999999999999</v>
      </c>
      <c r="N8691" s="8">
        <f t="shared" si="407"/>
        <v>7.222365678113557E-5</v>
      </c>
    </row>
    <row r="8692" spans="1:14" x14ac:dyDescent="0.35">
      <c r="A8692" s="4">
        <v>2</v>
      </c>
      <c r="B8692" s="4">
        <f t="shared" si="405"/>
        <v>-0.15518246266652197</v>
      </c>
      <c r="G8692" s="4">
        <v>0</v>
      </c>
      <c r="H8692" s="4">
        <f t="shared" si="406"/>
        <v>0</v>
      </c>
      <c r="M8692" s="6">
        <v>0.64800000000000002</v>
      </c>
      <c r="N8692" s="8">
        <f t="shared" si="407"/>
        <v>2.0735714741941285E-2</v>
      </c>
    </row>
    <row r="8693" spans="1:14" x14ac:dyDescent="0.35">
      <c r="A8693" s="4">
        <v>7</v>
      </c>
      <c r="B8693" s="4">
        <f t="shared" si="405"/>
        <v>5.1167071081998236E-2</v>
      </c>
      <c r="G8693" s="4">
        <v>42</v>
      </c>
      <c r="H8693" s="4">
        <f t="shared" si="406"/>
        <v>2.8974363093846387</v>
      </c>
      <c r="M8693" s="6">
        <v>0.81100000000000005</v>
      </c>
      <c r="N8693" s="8">
        <f t="shared" si="407"/>
        <v>2.6982121287119067</v>
      </c>
    </row>
    <row r="8694" spans="1:14" x14ac:dyDescent="0.35">
      <c r="A8694" s="4">
        <v>13</v>
      </c>
      <c r="B8694" s="4">
        <f t="shared" si="405"/>
        <v>3.1223759862323677</v>
      </c>
      <c r="G8694" s="4">
        <v>64</v>
      </c>
      <c r="H8694" s="4">
        <f t="shared" si="406"/>
        <v>10.251937478233007</v>
      </c>
      <c r="M8694" s="6">
        <v>0.58099999999999996</v>
      </c>
      <c r="N8694" s="8">
        <f t="shared" si="407"/>
        <v>-6.2891397626936374E-3</v>
      </c>
    </row>
    <row r="8695" spans="1:14" x14ac:dyDescent="0.35">
      <c r="A8695" s="4">
        <v>2</v>
      </c>
      <c r="B8695" s="4">
        <f t="shared" si="405"/>
        <v>-0.15518246266652197</v>
      </c>
      <c r="G8695" s="4">
        <v>0</v>
      </c>
      <c r="H8695" s="4">
        <f t="shared" si="406"/>
        <v>0</v>
      </c>
      <c r="M8695" s="6">
        <v>0.68300000000000005</v>
      </c>
      <c r="N8695" s="8">
        <f t="shared" si="407"/>
        <v>0.13632931512828159</v>
      </c>
    </row>
    <row r="8696" spans="1:14" x14ac:dyDescent="0.35">
      <c r="A8696" s="4">
        <v>3</v>
      </c>
      <c r="B8696" s="4">
        <f t="shared" si="405"/>
        <v>-4.4986550222447359E-2</v>
      </c>
      <c r="G8696" s="4">
        <v>82</v>
      </c>
      <c r="H8696" s="4">
        <f t="shared" si="406"/>
        <v>21.562920621865757</v>
      </c>
      <c r="M8696" s="6">
        <v>0.67300000000000004</v>
      </c>
      <c r="N8696" s="8">
        <f t="shared" si="407"/>
        <v>8.8786086516453769E-2</v>
      </c>
    </row>
    <row r="8697" spans="1:14" x14ac:dyDescent="0.35">
      <c r="A8697" s="4">
        <v>4</v>
      </c>
      <c r="B8697" s="4">
        <f t="shared" si="405"/>
        <v>-5.2615367038240336E-3</v>
      </c>
      <c r="G8697" s="4">
        <v>34</v>
      </c>
      <c r="H8697" s="4">
        <f t="shared" si="406"/>
        <v>1.5371023202685161</v>
      </c>
      <c r="M8697" s="6">
        <v>0.57599999999999996</v>
      </c>
      <c r="N8697" s="8">
        <f t="shared" si="407"/>
        <v>-1.0483696049594831E-2</v>
      </c>
    </row>
    <row r="8698" spans="1:14" x14ac:dyDescent="0.35">
      <c r="A8698" s="4">
        <v>3</v>
      </c>
      <c r="B8698" s="4">
        <f t="shared" si="405"/>
        <v>-4.4986550222447359E-2</v>
      </c>
      <c r="G8698" s="4">
        <v>0</v>
      </c>
      <c r="H8698" s="4">
        <f t="shared" si="406"/>
        <v>0</v>
      </c>
      <c r="M8698" s="6">
        <v>0.51400000000000001</v>
      </c>
      <c r="N8698" s="8">
        <f t="shared" si="407"/>
        <v>-0.26696649444840559</v>
      </c>
    </row>
    <row r="8699" spans="1:14" x14ac:dyDescent="0.35">
      <c r="A8699" s="4">
        <v>8</v>
      </c>
      <c r="B8699" s="4">
        <f t="shared" si="405"/>
        <v>0.16908744968147643</v>
      </c>
      <c r="G8699" s="4">
        <v>47</v>
      </c>
      <c r="H8699" s="4">
        <f t="shared" si="406"/>
        <v>4.0603138153174791</v>
      </c>
      <c r="M8699" s="6">
        <v>0.66700000000000004</v>
      </c>
      <c r="N8699" s="8">
        <f t="shared" si="407"/>
        <v>6.6422149911312289E-2</v>
      </c>
    </row>
    <row r="8700" spans="1:14" x14ac:dyDescent="0.35">
      <c r="A8700" s="4">
        <v>4</v>
      </c>
      <c r="B8700" s="4">
        <f t="shared" si="405"/>
        <v>-5.2615367038240336E-3</v>
      </c>
      <c r="G8700" s="4">
        <v>0</v>
      </c>
      <c r="H8700" s="4">
        <f t="shared" si="406"/>
        <v>0</v>
      </c>
      <c r="M8700" s="6">
        <v>0.752</v>
      </c>
      <c r="N8700" s="8">
        <f t="shared" si="407"/>
        <v>0.96354445120648025</v>
      </c>
    </row>
    <row r="8701" spans="1:14" x14ac:dyDescent="0.35">
      <c r="A8701" s="4">
        <v>1</v>
      </c>
      <c r="B8701" s="4">
        <f t="shared" si="405"/>
        <v>-0.3718571701143138</v>
      </c>
      <c r="G8701" s="4">
        <v>0</v>
      </c>
      <c r="H8701" s="4">
        <f t="shared" si="406"/>
        <v>0</v>
      </c>
      <c r="M8701" s="6">
        <v>0.45200000000000001</v>
      </c>
      <c r="N8701" s="8">
        <f t="shared" si="407"/>
        <v>-1.2214020764708653</v>
      </c>
    </row>
    <row r="8702" spans="1:14" x14ac:dyDescent="0.35">
      <c r="A8702" s="4">
        <v>3</v>
      </c>
      <c r="B8702" s="4">
        <f t="shared" si="405"/>
        <v>-4.4986550222447359E-2</v>
      </c>
      <c r="G8702" s="4">
        <v>41</v>
      </c>
      <c r="H8702" s="4">
        <f t="shared" si="406"/>
        <v>2.6953650777332196</v>
      </c>
      <c r="M8702" s="6">
        <v>0.65</v>
      </c>
      <c r="N8702" s="8">
        <f t="shared" si="407"/>
        <v>2.3997791812388321E-2</v>
      </c>
    </row>
    <row r="8703" spans="1:14" x14ac:dyDescent="0.35">
      <c r="A8703" s="4">
        <v>1</v>
      </c>
      <c r="B8703" s="4">
        <f t="shared" si="405"/>
        <v>-0.3718571701143138</v>
      </c>
      <c r="G8703" s="4">
        <v>0</v>
      </c>
      <c r="H8703" s="4">
        <f t="shared" si="406"/>
        <v>0</v>
      </c>
      <c r="M8703" s="6">
        <v>0.73799999999999999</v>
      </c>
      <c r="N8703" s="8">
        <f t="shared" si="407"/>
        <v>0.7090666584811276</v>
      </c>
    </row>
    <row r="8704" spans="1:14" x14ac:dyDescent="0.35">
      <c r="A8704" s="4">
        <v>2</v>
      </c>
      <c r="B8704" s="4">
        <f t="shared" si="405"/>
        <v>-0.15518246266652197</v>
      </c>
      <c r="G8704" s="4">
        <v>53</v>
      </c>
      <c r="H8704" s="4">
        <f t="shared" si="406"/>
        <v>5.8222873533130457</v>
      </c>
      <c r="M8704" s="6">
        <v>0.58199999999999996</v>
      </c>
      <c r="N8704" s="8">
        <f t="shared" si="407"/>
        <v>-5.6141110398302604E-3</v>
      </c>
    </row>
    <row r="8705" spans="1:14" x14ac:dyDescent="0.35">
      <c r="A8705" s="4">
        <v>6</v>
      </c>
      <c r="B8705" s="4">
        <f t="shared" si="405"/>
        <v>6.8073778701327808E-3</v>
      </c>
      <c r="G8705" s="4">
        <v>55</v>
      </c>
      <c r="H8705" s="4">
        <f t="shared" si="406"/>
        <v>6.5065997998848584</v>
      </c>
      <c r="M8705" s="6">
        <v>0.81</v>
      </c>
      <c r="N8705" s="8">
        <f t="shared" si="407"/>
        <v>2.6585476992164088</v>
      </c>
    </row>
    <row r="8706" spans="1:14" x14ac:dyDescent="0.35">
      <c r="A8706" s="4">
        <v>10</v>
      </c>
      <c r="B8706" s="4">
        <f t="shared" ref="B8706:B8769" si="408">((A8706-E$3)/E$4)^3</f>
        <v>0.76964184735633479</v>
      </c>
      <c r="G8706" s="4">
        <v>50</v>
      </c>
      <c r="H8706" s="4">
        <f t="shared" ref="H8706:H8769" si="409">((G8706-K$3)/K$4)^3</f>
        <v>4.8885047331967373</v>
      </c>
      <c r="M8706" s="6">
        <v>0.69799999999999995</v>
      </c>
      <c r="N8706" s="8">
        <f t="shared" ref="N8706:N8769" si="410">((M8706-Q$3)/Q$4)^3</f>
        <v>0.23545990290375021</v>
      </c>
    </row>
    <row r="8707" spans="1:14" x14ac:dyDescent="0.35">
      <c r="A8707" s="4">
        <v>2</v>
      </c>
      <c r="B8707" s="4">
        <f t="shared" si="408"/>
        <v>-0.15518246266652197</v>
      </c>
      <c r="G8707" s="4">
        <v>65</v>
      </c>
      <c r="H8707" s="4">
        <f t="shared" si="409"/>
        <v>10.740044898833231</v>
      </c>
      <c r="M8707" s="6">
        <v>0.72</v>
      </c>
      <c r="N8707" s="8">
        <f t="shared" si="410"/>
        <v>0.45355639275080734</v>
      </c>
    </row>
    <row r="8708" spans="1:14" x14ac:dyDescent="0.35">
      <c r="A8708" s="4">
        <v>13</v>
      </c>
      <c r="B8708" s="4">
        <f t="shared" si="408"/>
        <v>3.1223759862323677</v>
      </c>
      <c r="G8708" s="4">
        <v>49</v>
      </c>
      <c r="H8708" s="4">
        <f t="shared" si="409"/>
        <v>4.6010215468469022</v>
      </c>
      <c r="M8708" s="6">
        <v>0.76900000000000002</v>
      </c>
      <c r="N8708" s="8">
        <f t="shared" si="410"/>
        <v>1.346451123933571</v>
      </c>
    </row>
    <row r="8709" spans="1:14" x14ac:dyDescent="0.35">
      <c r="A8709" s="4">
        <v>1</v>
      </c>
      <c r="B8709" s="4">
        <f t="shared" si="408"/>
        <v>-0.3718571701143138</v>
      </c>
      <c r="G8709" s="4">
        <v>0</v>
      </c>
      <c r="H8709" s="4">
        <f t="shared" si="409"/>
        <v>0</v>
      </c>
      <c r="M8709" s="6">
        <v>0.66200000000000003</v>
      </c>
      <c r="N8709" s="8">
        <f t="shared" si="410"/>
        <v>5.0943722285945334E-2</v>
      </c>
    </row>
    <row r="8710" spans="1:14" x14ac:dyDescent="0.35">
      <c r="A8710" s="4">
        <v>3</v>
      </c>
      <c r="B8710" s="4">
        <f t="shared" si="408"/>
        <v>-4.4986550222447359E-2</v>
      </c>
      <c r="G8710" s="4">
        <v>0</v>
      </c>
      <c r="H8710" s="4">
        <f t="shared" si="409"/>
        <v>0</v>
      </c>
      <c r="M8710" s="6">
        <v>0.32200000000000001</v>
      </c>
      <c r="N8710" s="8">
        <f t="shared" si="410"/>
        <v>-7.5312415778993849</v>
      </c>
    </row>
    <row r="8711" spans="1:14" x14ac:dyDescent="0.35">
      <c r="A8711" s="4">
        <v>1</v>
      </c>
      <c r="B8711" s="4">
        <f t="shared" si="408"/>
        <v>-0.3718571701143138</v>
      </c>
      <c r="G8711" s="4">
        <v>64</v>
      </c>
      <c r="H8711" s="4">
        <f t="shared" si="409"/>
        <v>10.251937478233007</v>
      </c>
      <c r="M8711" s="6">
        <v>0.71099999999999997</v>
      </c>
      <c r="N8711" s="8">
        <f t="shared" si="410"/>
        <v>0.35282939338301084</v>
      </c>
    </row>
    <row r="8712" spans="1:14" x14ac:dyDescent="0.35">
      <c r="A8712" s="4">
        <v>1</v>
      </c>
      <c r="B8712" s="4">
        <f t="shared" si="408"/>
        <v>-0.3718571701143138</v>
      </c>
      <c r="G8712" s="4">
        <v>0</v>
      </c>
      <c r="H8712" s="4">
        <f t="shared" si="409"/>
        <v>0</v>
      </c>
      <c r="M8712" s="6">
        <v>0.67100000000000004</v>
      </c>
      <c r="N8712" s="8">
        <f t="shared" si="410"/>
        <v>8.0848870938500308E-2</v>
      </c>
    </row>
    <row r="8713" spans="1:14" x14ac:dyDescent="0.35">
      <c r="A8713" s="4">
        <v>2</v>
      </c>
      <c r="B8713" s="4">
        <f t="shared" si="408"/>
        <v>-0.15518246266652197</v>
      </c>
      <c r="G8713" s="4">
        <v>0</v>
      </c>
      <c r="H8713" s="4">
        <f t="shared" si="409"/>
        <v>0</v>
      </c>
      <c r="M8713" s="6">
        <v>0.52</v>
      </c>
      <c r="N8713" s="8">
        <f t="shared" si="410"/>
        <v>-0.21900325977000068</v>
      </c>
    </row>
    <row r="8714" spans="1:14" x14ac:dyDescent="0.35">
      <c r="A8714" s="4">
        <v>7</v>
      </c>
      <c r="B8714" s="4">
        <f t="shared" si="408"/>
        <v>5.1167071081998236E-2</v>
      </c>
      <c r="G8714" s="4">
        <v>38</v>
      </c>
      <c r="H8714" s="4">
        <f t="shared" si="409"/>
        <v>2.1459362537597708</v>
      </c>
      <c r="M8714" s="6">
        <v>0.42</v>
      </c>
      <c r="N8714" s="8">
        <f t="shared" si="410"/>
        <v>-2.1382802304718473</v>
      </c>
    </row>
    <row r="8715" spans="1:14" x14ac:dyDescent="0.35">
      <c r="A8715" s="4">
        <v>4</v>
      </c>
      <c r="B8715" s="4">
        <f t="shared" si="408"/>
        <v>-5.2615367038240336E-3</v>
      </c>
      <c r="G8715" s="4">
        <v>0</v>
      </c>
      <c r="H8715" s="4">
        <f t="shared" si="409"/>
        <v>0</v>
      </c>
      <c r="M8715" s="6">
        <v>0.45900000000000002</v>
      </c>
      <c r="N8715" s="8">
        <f t="shared" si="410"/>
        <v>-1.0641781726557076</v>
      </c>
    </row>
    <row r="8716" spans="1:14" x14ac:dyDescent="0.35">
      <c r="A8716" s="4">
        <v>10</v>
      </c>
      <c r="B8716" s="4">
        <f t="shared" si="408"/>
        <v>0.76964184735633479</v>
      </c>
      <c r="G8716" s="4">
        <v>0</v>
      </c>
      <c r="H8716" s="4">
        <f t="shared" si="409"/>
        <v>0</v>
      </c>
      <c r="M8716" s="6">
        <v>0.82499999999999996</v>
      </c>
      <c r="N8716" s="8">
        <f t="shared" si="410"/>
        <v>3.2956134371334542</v>
      </c>
    </row>
    <row r="8717" spans="1:14" x14ac:dyDescent="0.35">
      <c r="A8717" s="4">
        <v>13</v>
      </c>
      <c r="B8717" s="4">
        <f t="shared" si="408"/>
        <v>3.1223759862323677</v>
      </c>
      <c r="G8717" s="4">
        <v>75</v>
      </c>
      <c r="H8717" s="4">
        <f t="shared" si="409"/>
        <v>16.498703474538985</v>
      </c>
      <c r="M8717" s="6">
        <v>0.57799999999999996</v>
      </c>
      <c r="N8717" s="8">
        <f t="shared" si="410"/>
        <v>-8.6342584993366611E-3</v>
      </c>
    </row>
    <row r="8718" spans="1:14" x14ac:dyDescent="0.35">
      <c r="A8718" s="4">
        <v>1</v>
      </c>
      <c r="B8718" s="4">
        <f t="shared" si="408"/>
        <v>-0.3718571701143138</v>
      </c>
      <c r="G8718" s="4">
        <v>46</v>
      </c>
      <c r="H8718" s="4">
        <f t="shared" si="409"/>
        <v>3.8066199736835009</v>
      </c>
      <c r="M8718" s="6">
        <v>0.51900000000000002</v>
      </c>
      <c r="N8718" s="8">
        <f t="shared" si="410"/>
        <v>-0.22656092902463029</v>
      </c>
    </row>
    <row r="8719" spans="1:14" x14ac:dyDescent="0.35">
      <c r="A8719" s="4">
        <v>3</v>
      </c>
      <c r="B8719" s="4">
        <f t="shared" si="408"/>
        <v>-4.4986550222447359E-2</v>
      </c>
      <c r="G8719" s="4">
        <v>0</v>
      </c>
      <c r="H8719" s="4">
        <f t="shared" si="409"/>
        <v>0</v>
      </c>
      <c r="M8719" s="6">
        <v>0.64500000000000002</v>
      </c>
      <c r="N8719" s="8">
        <f t="shared" si="410"/>
        <v>1.641878667503462E-2</v>
      </c>
    </row>
    <row r="8720" spans="1:14" x14ac:dyDescent="0.35">
      <c r="A8720" s="4">
        <v>1</v>
      </c>
      <c r="B8720" s="4">
        <f t="shared" si="408"/>
        <v>-0.3718571701143138</v>
      </c>
      <c r="G8720" s="4">
        <v>0</v>
      </c>
      <c r="H8720" s="4">
        <f t="shared" si="409"/>
        <v>0</v>
      </c>
      <c r="M8720" s="6">
        <v>0.45</v>
      </c>
      <c r="N8720" s="8">
        <f t="shared" si="410"/>
        <v>-1.2690070034782408</v>
      </c>
    </row>
    <row r="8721" spans="1:14" x14ac:dyDescent="0.35">
      <c r="A8721" s="4">
        <v>10</v>
      </c>
      <c r="B8721" s="4">
        <f t="shared" si="408"/>
        <v>0.76964184735633479</v>
      </c>
      <c r="G8721" s="4">
        <v>1</v>
      </c>
      <c r="H8721" s="4">
        <f t="shared" si="409"/>
        <v>3.9108037865573909E-5</v>
      </c>
      <c r="M8721" s="6">
        <v>0.82499999999999996</v>
      </c>
      <c r="N8721" s="8">
        <f t="shared" si="410"/>
        <v>3.2956134371334542</v>
      </c>
    </row>
    <row r="8722" spans="1:14" x14ac:dyDescent="0.35">
      <c r="A8722" s="4">
        <v>2</v>
      </c>
      <c r="B8722" s="4">
        <f t="shared" si="408"/>
        <v>-0.15518246266652197</v>
      </c>
      <c r="G8722" s="4">
        <v>42</v>
      </c>
      <c r="H8722" s="4">
        <f t="shared" si="409"/>
        <v>2.8974363093846387</v>
      </c>
      <c r="M8722" s="6">
        <v>0.48799999999999999</v>
      </c>
      <c r="N8722" s="8">
        <f t="shared" si="410"/>
        <v>-0.5557012502196359</v>
      </c>
    </row>
    <row r="8723" spans="1:14" x14ac:dyDescent="0.35">
      <c r="A8723" s="4">
        <v>3</v>
      </c>
      <c r="B8723" s="4">
        <f t="shared" si="408"/>
        <v>-4.4986550222447359E-2</v>
      </c>
      <c r="G8723" s="4">
        <v>42</v>
      </c>
      <c r="H8723" s="4">
        <f t="shared" si="409"/>
        <v>2.8974363093846387</v>
      </c>
      <c r="M8723" s="6">
        <v>0.57499999999999996</v>
      </c>
      <c r="N8723" s="8">
        <f t="shared" si="410"/>
        <v>-1.1500021718208383E-2</v>
      </c>
    </row>
    <row r="8724" spans="1:14" x14ac:dyDescent="0.35">
      <c r="A8724" s="4">
        <v>7</v>
      </c>
      <c r="B8724" s="4">
        <f t="shared" si="408"/>
        <v>5.1167071081998236E-2</v>
      </c>
      <c r="G8724" s="4">
        <v>23</v>
      </c>
      <c r="H8724" s="4">
        <f t="shared" si="409"/>
        <v>0.47582749671043761</v>
      </c>
      <c r="M8724" s="6">
        <v>0.63900000000000001</v>
      </c>
      <c r="N8724" s="8">
        <f t="shared" si="410"/>
        <v>9.667826281495772E-3</v>
      </c>
    </row>
    <row r="8725" spans="1:14" x14ac:dyDescent="0.35">
      <c r="A8725" s="4">
        <v>2</v>
      </c>
      <c r="B8725" s="4">
        <f t="shared" si="408"/>
        <v>-0.15518246266652197</v>
      </c>
      <c r="G8725" s="4">
        <v>0</v>
      </c>
      <c r="H8725" s="4">
        <f t="shared" si="409"/>
        <v>0</v>
      </c>
      <c r="M8725" s="6">
        <v>0.755</v>
      </c>
      <c r="N8725" s="8">
        <f t="shared" si="410"/>
        <v>1.0249967769267303</v>
      </c>
    </row>
    <row r="8726" spans="1:14" x14ac:dyDescent="0.35">
      <c r="A8726" s="4">
        <v>3</v>
      </c>
      <c r="B8726" s="4">
        <f t="shared" si="408"/>
        <v>-4.4986550222447359E-2</v>
      </c>
      <c r="G8726" s="4">
        <v>67</v>
      </c>
      <c r="H8726" s="4">
        <f t="shared" si="409"/>
        <v>11.762250792563604</v>
      </c>
      <c r="M8726" s="6">
        <v>0.48199999999999998</v>
      </c>
      <c r="N8726" s="8">
        <f t="shared" si="410"/>
        <v>-0.64335089081074082</v>
      </c>
    </row>
    <row r="8727" spans="1:14" x14ac:dyDescent="0.35">
      <c r="A8727" s="4">
        <v>25</v>
      </c>
      <c r="B8727" s="4">
        <f t="shared" si="408"/>
        <v>48.320170050017083</v>
      </c>
      <c r="G8727" s="4">
        <v>0</v>
      </c>
      <c r="H8727" s="4">
        <f t="shared" si="409"/>
        <v>0</v>
      </c>
      <c r="M8727" s="6">
        <v>0.65200000000000002</v>
      </c>
      <c r="N8727" s="8">
        <f t="shared" si="410"/>
        <v>2.7585211405798064E-2</v>
      </c>
    </row>
    <row r="8728" spans="1:14" x14ac:dyDescent="0.35">
      <c r="A8728" s="4">
        <v>2</v>
      </c>
      <c r="B8728" s="4">
        <f t="shared" si="408"/>
        <v>-0.15518246266652197</v>
      </c>
      <c r="G8728" s="4">
        <v>0</v>
      </c>
      <c r="H8728" s="4">
        <f t="shared" si="409"/>
        <v>0</v>
      </c>
      <c r="M8728" s="6">
        <v>0.755</v>
      </c>
      <c r="N8728" s="8">
        <f t="shared" si="410"/>
        <v>1.0249967769267303</v>
      </c>
    </row>
    <row r="8729" spans="1:14" x14ac:dyDescent="0.35">
      <c r="A8729" s="4">
        <v>5</v>
      </c>
      <c r="B8729" s="4">
        <f t="shared" si="408"/>
        <v>4.7396761401866345E-7</v>
      </c>
      <c r="G8729" s="4">
        <v>9</v>
      </c>
      <c r="H8729" s="4">
        <f t="shared" si="409"/>
        <v>2.8509759604003371E-2</v>
      </c>
      <c r="M8729" s="6">
        <v>0.54200000000000004</v>
      </c>
      <c r="N8729" s="8">
        <f t="shared" si="410"/>
        <v>-9.2313546096387047E-2</v>
      </c>
    </row>
    <row r="8730" spans="1:14" x14ac:dyDescent="0.35">
      <c r="A8730" s="4">
        <v>11</v>
      </c>
      <c r="B8730" s="4">
        <f t="shared" si="408"/>
        <v>1.3242916585882474</v>
      </c>
      <c r="G8730" s="4">
        <v>54</v>
      </c>
      <c r="H8730" s="4">
        <f t="shared" si="409"/>
        <v>6.158108074464729</v>
      </c>
      <c r="M8730" s="6">
        <v>0.57399999999999995</v>
      </c>
      <c r="N8730" s="8">
        <f t="shared" si="410"/>
        <v>-1.2579996149471865E-2</v>
      </c>
    </row>
    <row r="8731" spans="1:14" x14ac:dyDescent="0.35">
      <c r="A8731" s="4">
        <v>5</v>
      </c>
      <c r="B8731" s="4">
        <f t="shared" si="408"/>
        <v>4.7396761401866345E-7</v>
      </c>
      <c r="G8731" s="4">
        <v>0</v>
      </c>
      <c r="H8731" s="4">
        <f t="shared" si="409"/>
        <v>0</v>
      </c>
      <c r="M8731" s="6">
        <v>0.66300000000000003</v>
      </c>
      <c r="N8731" s="8">
        <f t="shared" si="410"/>
        <v>5.3822609042671561E-2</v>
      </c>
    </row>
    <row r="8732" spans="1:14" x14ac:dyDescent="0.35">
      <c r="A8732" s="4">
        <v>7</v>
      </c>
      <c r="B8732" s="4">
        <f t="shared" si="408"/>
        <v>5.1167071081998236E-2</v>
      </c>
      <c r="G8732" s="4">
        <v>71</v>
      </c>
      <c r="H8732" s="4">
        <f t="shared" si="409"/>
        <v>13.997196940505422</v>
      </c>
      <c r="M8732" s="6">
        <v>0.57899999999999996</v>
      </c>
      <c r="N8732" s="8">
        <f t="shared" si="410"/>
        <v>-7.7972803672016278E-3</v>
      </c>
    </row>
    <row r="8733" spans="1:14" x14ac:dyDescent="0.35">
      <c r="A8733" s="4">
        <v>1</v>
      </c>
      <c r="B8733" s="4">
        <f t="shared" si="408"/>
        <v>-0.3718571701143138</v>
      </c>
      <c r="G8733" s="4">
        <v>37</v>
      </c>
      <c r="H8733" s="4">
        <f t="shared" si="409"/>
        <v>1.9809394420049145</v>
      </c>
      <c r="M8733" s="6">
        <v>0.503</v>
      </c>
      <c r="N8733" s="8">
        <f t="shared" si="410"/>
        <v>-0.37217707585333765</v>
      </c>
    </row>
    <row r="8734" spans="1:14" x14ac:dyDescent="0.35">
      <c r="A8734" s="4">
        <v>16</v>
      </c>
      <c r="B8734" s="4">
        <f t="shared" si="408"/>
        <v>8.0815826818232797</v>
      </c>
      <c r="G8734" s="4">
        <v>0</v>
      </c>
      <c r="H8734" s="4">
        <f t="shared" si="409"/>
        <v>0</v>
      </c>
      <c r="M8734" s="6">
        <v>0.65100000000000002</v>
      </c>
      <c r="N8734" s="8">
        <f t="shared" si="410"/>
        <v>2.5749867231100249E-2</v>
      </c>
    </row>
    <row r="8735" spans="1:14" x14ac:dyDescent="0.35">
      <c r="A8735" s="4">
        <v>4</v>
      </c>
      <c r="B8735" s="4">
        <f t="shared" si="408"/>
        <v>-5.2615367038240336E-3</v>
      </c>
      <c r="G8735" s="4">
        <v>0</v>
      </c>
      <c r="H8735" s="4">
        <f t="shared" si="409"/>
        <v>0</v>
      </c>
      <c r="M8735" s="6">
        <v>0.56699999999999995</v>
      </c>
      <c r="N8735" s="8">
        <f t="shared" si="410"/>
        <v>-2.2084365043111551E-2</v>
      </c>
    </row>
    <row r="8736" spans="1:14" x14ac:dyDescent="0.35">
      <c r="A8736" s="4">
        <v>1</v>
      </c>
      <c r="B8736" s="4">
        <f t="shared" si="408"/>
        <v>-0.3718571701143138</v>
      </c>
      <c r="G8736" s="4">
        <v>8</v>
      </c>
      <c r="H8736" s="4">
        <f t="shared" si="409"/>
        <v>2.0023315387173841E-2</v>
      </c>
      <c r="M8736" s="6">
        <v>0.47699999999999998</v>
      </c>
      <c r="N8736" s="8">
        <f t="shared" si="410"/>
        <v>-0.7230688464427395</v>
      </c>
    </row>
    <row r="8737" spans="1:14" x14ac:dyDescent="0.35">
      <c r="A8737" s="4">
        <v>14</v>
      </c>
      <c r="B8737" s="4">
        <f t="shared" si="408"/>
        <v>4.4378262948011065</v>
      </c>
      <c r="G8737" s="4">
        <v>42</v>
      </c>
      <c r="H8737" s="4">
        <f t="shared" si="409"/>
        <v>2.8974363093846387</v>
      </c>
      <c r="M8737" s="6">
        <v>0.68400000000000005</v>
      </c>
      <c r="N8737" s="8">
        <f t="shared" si="410"/>
        <v>0.14184994962399736</v>
      </c>
    </row>
    <row r="8738" spans="1:14" x14ac:dyDescent="0.35">
      <c r="A8738" s="4">
        <v>5</v>
      </c>
      <c r="B8738" s="4">
        <f t="shared" si="408"/>
        <v>4.7396761401866345E-7</v>
      </c>
      <c r="G8738" s="4">
        <v>54</v>
      </c>
      <c r="H8738" s="4">
        <f t="shared" si="409"/>
        <v>6.158108074464729</v>
      </c>
      <c r="M8738" s="6">
        <v>0.60799999999999998</v>
      </c>
      <c r="N8738" s="8">
        <f t="shared" si="410"/>
        <v>1.3420343207660652E-10</v>
      </c>
    </row>
    <row r="8739" spans="1:14" x14ac:dyDescent="0.35">
      <c r="A8739" s="4">
        <v>11</v>
      </c>
      <c r="B8739" s="4">
        <f t="shared" si="408"/>
        <v>1.3242916585882474</v>
      </c>
      <c r="G8739" s="4">
        <v>13</v>
      </c>
      <c r="H8739" s="4">
        <f t="shared" si="409"/>
        <v>8.592035919066586E-2</v>
      </c>
      <c r="M8739" s="6">
        <v>0.623</v>
      </c>
      <c r="N8739" s="8">
        <f t="shared" si="410"/>
        <v>1.1037056238393007E-3</v>
      </c>
    </row>
    <row r="8740" spans="1:14" x14ac:dyDescent="0.35">
      <c r="A8740" s="4">
        <v>6</v>
      </c>
      <c r="B8740" s="4">
        <f t="shared" si="408"/>
        <v>6.8073778701327808E-3</v>
      </c>
      <c r="G8740" s="4">
        <v>0</v>
      </c>
      <c r="H8740" s="4">
        <f t="shared" si="409"/>
        <v>0</v>
      </c>
      <c r="M8740" s="6">
        <v>0.59099999999999997</v>
      </c>
      <c r="N8740" s="8">
        <f t="shared" si="410"/>
        <v>-1.5621373716409846E-3</v>
      </c>
    </row>
    <row r="8741" spans="1:14" x14ac:dyDescent="0.35">
      <c r="A8741" s="4">
        <v>3</v>
      </c>
      <c r="B8741" s="4">
        <f t="shared" si="408"/>
        <v>-4.4986550222447359E-2</v>
      </c>
      <c r="G8741" s="4">
        <v>0</v>
      </c>
      <c r="H8741" s="4">
        <f t="shared" si="409"/>
        <v>0</v>
      </c>
      <c r="M8741" s="6">
        <v>0.441</v>
      </c>
      <c r="N8741" s="8">
        <f t="shared" si="410"/>
        <v>-1.4985642771831484</v>
      </c>
    </row>
    <row r="8742" spans="1:14" x14ac:dyDescent="0.35">
      <c r="A8742" s="4">
        <v>18</v>
      </c>
      <c r="B8742" s="4">
        <f t="shared" si="408"/>
        <v>13.315866069213472</v>
      </c>
      <c r="G8742" s="4">
        <v>43</v>
      </c>
      <c r="H8742" s="4">
        <f t="shared" si="409"/>
        <v>3.1093627665781836</v>
      </c>
      <c r="M8742" s="6">
        <v>0.502</v>
      </c>
      <c r="N8742" s="8">
        <f t="shared" si="410"/>
        <v>-0.38292001433980222</v>
      </c>
    </row>
    <row r="8743" spans="1:14" x14ac:dyDescent="0.35">
      <c r="A8743" s="4">
        <v>1</v>
      </c>
      <c r="B8743" s="4">
        <f t="shared" si="408"/>
        <v>-0.3718571701143138</v>
      </c>
      <c r="G8743" s="4">
        <v>26</v>
      </c>
      <c r="H8743" s="4">
        <f t="shared" si="409"/>
        <v>0.68736287352532688</v>
      </c>
      <c r="M8743" s="6">
        <v>0.77300000000000002</v>
      </c>
      <c r="N8743" s="8">
        <f t="shared" si="410"/>
        <v>1.449272839306093</v>
      </c>
    </row>
    <row r="8744" spans="1:14" x14ac:dyDescent="0.35">
      <c r="A8744" s="4">
        <v>10</v>
      </c>
      <c r="B8744" s="4">
        <f t="shared" si="408"/>
        <v>0.76964184735633479</v>
      </c>
      <c r="G8744" s="4">
        <v>53</v>
      </c>
      <c r="H8744" s="4">
        <f t="shared" si="409"/>
        <v>5.8222873533130457</v>
      </c>
      <c r="M8744" s="6">
        <v>0.60099999999999998</v>
      </c>
      <c r="N8744" s="8">
        <f t="shared" si="410"/>
        <v>-1.0701085324800676E-4</v>
      </c>
    </row>
    <row r="8745" spans="1:14" x14ac:dyDescent="0.35">
      <c r="A8745" s="4">
        <v>6</v>
      </c>
      <c r="B8745" s="4">
        <f t="shared" si="408"/>
        <v>6.8073778701327808E-3</v>
      </c>
      <c r="G8745" s="4">
        <v>0</v>
      </c>
      <c r="H8745" s="4">
        <f t="shared" si="409"/>
        <v>0</v>
      </c>
      <c r="M8745" s="6">
        <v>0.752</v>
      </c>
      <c r="N8745" s="8">
        <f t="shared" si="410"/>
        <v>0.96354445120648025</v>
      </c>
    </row>
    <row r="8746" spans="1:14" x14ac:dyDescent="0.35">
      <c r="A8746" s="4">
        <v>2</v>
      </c>
      <c r="B8746" s="4">
        <f t="shared" si="408"/>
        <v>-0.15518246266652197</v>
      </c>
      <c r="G8746" s="4">
        <v>0</v>
      </c>
      <c r="H8746" s="4">
        <f t="shared" si="409"/>
        <v>0</v>
      </c>
      <c r="M8746" s="6">
        <v>0.58199999999999996</v>
      </c>
      <c r="N8746" s="8">
        <f t="shared" si="410"/>
        <v>-5.6141110398302604E-3</v>
      </c>
    </row>
    <row r="8747" spans="1:14" x14ac:dyDescent="0.35">
      <c r="A8747" s="4">
        <v>2</v>
      </c>
      <c r="B8747" s="4">
        <f t="shared" si="408"/>
        <v>-0.15518246266652197</v>
      </c>
      <c r="G8747" s="4">
        <v>51</v>
      </c>
      <c r="H8747" s="4">
        <f t="shared" si="409"/>
        <v>5.1877203309062425</v>
      </c>
      <c r="M8747" s="6">
        <v>0.35399999999999998</v>
      </c>
      <c r="N8747" s="8">
        <f t="shared" si="410"/>
        <v>-5.2750521196614795</v>
      </c>
    </row>
    <row r="8748" spans="1:14" x14ac:dyDescent="0.35">
      <c r="A8748" s="4">
        <v>3</v>
      </c>
      <c r="B8748" s="4">
        <f t="shared" si="408"/>
        <v>-4.4986550222447359E-2</v>
      </c>
      <c r="G8748" s="4">
        <v>0</v>
      </c>
      <c r="H8748" s="4">
        <f t="shared" si="409"/>
        <v>0</v>
      </c>
      <c r="M8748" s="6">
        <v>0.72499999999999998</v>
      </c>
      <c r="N8748" s="8">
        <f t="shared" si="410"/>
        <v>0.51700852825926769</v>
      </c>
    </row>
    <row r="8749" spans="1:14" x14ac:dyDescent="0.35">
      <c r="A8749" s="4">
        <v>1</v>
      </c>
      <c r="B8749" s="4">
        <f t="shared" si="408"/>
        <v>-0.3718571701143138</v>
      </c>
      <c r="G8749" s="4">
        <v>0</v>
      </c>
      <c r="H8749" s="4">
        <f t="shared" si="409"/>
        <v>0</v>
      </c>
      <c r="M8749" s="6">
        <v>0.82899999999999996</v>
      </c>
      <c r="N8749" s="8">
        <f t="shared" si="410"/>
        <v>3.4811743219759474</v>
      </c>
    </row>
    <row r="8750" spans="1:14" x14ac:dyDescent="0.35">
      <c r="A8750" s="4">
        <v>4</v>
      </c>
      <c r="B8750" s="4">
        <f t="shared" si="408"/>
        <v>-5.2615367038240336E-3</v>
      </c>
      <c r="G8750" s="4">
        <v>0</v>
      </c>
      <c r="H8750" s="4">
        <f t="shared" si="409"/>
        <v>0</v>
      </c>
      <c r="M8750" s="6">
        <v>0.38400000000000001</v>
      </c>
      <c r="N8750" s="8">
        <f t="shared" si="410"/>
        <v>-3.6175816211274907</v>
      </c>
    </row>
    <row r="8751" spans="1:14" x14ac:dyDescent="0.35">
      <c r="A8751" s="4">
        <v>9</v>
      </c>
      <c r="B8751" s="4">
        <f t="shared" si="408"/>
        <v>0.39657640974683322</v>
      </c>
      <c r="G8751" s="4">
        <v>35</v>
      </c>
      <c r="H8751" s="4">
        <f t="shared" si="409"/>
        <v>1.6767571234864804</v>
      </c>
      <c r="M8751" s="6">
        <v>0.84</v>
      </c>
      <c r="N8751" s="8">
        <f t="shared" si="410"/>
        <v>4.0270964984972188</v>
      </c>
    </row>
    <row r="8752" spans="1:14" x14ac:dyDescent="0.35">
      <c r="A8752" s="4">
        <v>1</v>
      </c>
      <c r="B8752" s="4">
        <f t="shared" si="408"/>
        <v>-0.3718571701143138</v>
      </c>
      <c r="G8752" s="4">
        <v>69</v>
      </c>
      <c r="H8752" s="4">
        <f t="shared" si="409"/>
        <v>12.847342411181817</v>
      </c>
      <c r="M8752" s="6">
        <v>0.70299999999999996</v>
      </c>
      <c r="N8752" s="8">
        <f t="shared" si="410"/>
        <v>0.2768875267469047</v>
      </c>
    </row>
    <row r="8753" spans="1:14" x14ac:dyDescent="0.35">
      <c r="A8753" s="4">
        <v>2</v>
      </c>
      <c r="B8753" s="4">
        <f t="shared" si="408"/>
        <v>-0.15518246266652197</v>
      </c>
      <c r="G8753" s="4">
        <v>58</v>
      </c>
      <c r="H8753" s="4">
        <f t="shared" si="409"/>
        <v>7.6304474840278536</v>
      </c>
      <c r="M8753" s="6">
        <v>0.65600000000000003</v>
      </c>
      <c r="N8753" s="8">
        <f t="shared" si="410"/>
        <v>3.579793816935227E-2</v>
      </c>
    </row>
    <row r="8754" spans="1:14" x14ac:dyDescent="0.35">
      <c r="A8754" s="4">
        <v>4</v>
      </c>
      <c r="B8754" s="4">
        <f t="shared" si="408"/>
        <v>-5.2615367038240336E-3</v>
      </c>
      <c r="G8754" s="4">
        <v>49</v>
      </c>
      <c r="H8754" s="4">
        <f t="shared" si="409"/>
        <v>4.6010215468469022</v>
      </c>
      <c r="M8754" s="6">
        <v>0.36299999999999999</v>
      </c>
      <c r="N8754" s="8">
        <f t="shared" si="410"/>
        <v>-4.7337986522110578</v>
      </c>
    </row>
    <row r="8755" spans="1:14" x14ac:dyDescent="0.35">
      <c r="A8755" s="4">
        <v>6</v>
      </c>
      <c r="B8755" s="4">
        <f t="shared" si="408"/>
        <v>6.8073778701327808E-3</v>
      </c>
      <c r="G8755" s="4">
        <v>0</v>
      </c>
      <c r="H8755" s="4">
        <f t="shared" si="409"/>
        <v>0</v>
      </c>
      <c r="M8755" s="6">
        <v>0.71899999999999997</v>
      </c>
      <c r="N8755" s="8">
        <f t="shared" si="410"/>
        <v>0.44152366134381188</v>
      </c>
    </row>
    <row r="8756" spans="1:14" x14ac:dyDescent="0.35">
      <c r="A8756" s="4">
        <v>10</v>
      </c>
      <c r="B8756" s="4">
        <f t="shared" si="408"/>
        <v>0.76964184735633479</v>
      </c>
      <c r="G8756" s="4">
        <v>0</v>
      </c>
      <c r="H8756" s="4">
        <f t="shared" si="409"/>
        <v>0</v>
      </c>
      <c r="M8756" s="6">
        <v>0.36099999999999999</v>
      </c>
      <c r="N8756" s="8">
        <f t="shared" si="410"/>
        <v>-4.8507132844496414</v>
      </c>
    </row>
    <row r="8757" spans="1:14" x14ac:dyDescent="0.35">
      <c r="A8757" s="4">
        <v>3</v>
      </c>
      <c r="B8757" s="4">
        <f t="shared" si="408"/>
        <v>-4.4986550222447359E-2</v>
      </c>
      <c r="G8757" s="4">
        <v>25</v>
      </c>
      <c r="H8757" s="4">
        <f t="shared" si="409"/>
        <v>0.61106309164959216</v>
      </c>
      <c r="M8757" s="6">
        <v>0.35899999999999999</v>
      </c>
      <c r="N8757" s="8">
        <f t="shared" si="410"/>
        <v>-4.9695372669487252</v>
      </c>
    </row>
    <row r="8758" spans="1:14" x14ac:dyDescent="0.35">
      <c r="A8758" s="4">
        <v>10</v>
      </c>
      <c r="B8758" s="4">
        <f t="shared" si="408"/>
        <v>0.76964184735633479</v>
      </c>
      <c r="G8758" s="4">
        <v>0</v>
      </c>
      <c r="H8758" s="4">
        <f t="shared" si="409"/>
        <v>0</v>
      </c>
      <c r="M8758" s="6">
        <v>0.64</v>
      </c>
      <c r="N8758" s="8">
        <f t="shared" si="410"/>
        <v>1.0631531650546736E-2</v>
      </c>
    </row>
    <row r="8759" spans="1:14" x14ac:dyDescent="0.35">
      <c r="A8759" s="4">
        <v>3</v>
      </c>
      <c r="B8759" s="4">
        <f t="shared" si="408"/>
        <v>-4.4986550222447359E-2</v>
      </c>
      <c r="G8759" s="4">
        <v>0</v>
      </c>
      <c r="H8759" s="4">
        <f t="shared" si="409"/>
        <v>0</v>
      </c>
      <c r="M8759" s="6">
        <v>0.73199999999999998</v>
      </c>
      <c r="N8759" s="8">
        <f t="shared" si="410"/>
        <v>0.61540108649149106</v>
      </c>
    </row>
    <row r="8760" spans="1:14" x14ac:dyDescent="0.35">
      <c r="A8760" s="4">
        <v>12</v>
      </c>
      <c r="B8760" s="4">
        <f t="shared" si="408"/>
        <v>2.0965337395208357</v>
      </c>
      <c r="G8760" s="4">
        <v>24</v>
      </c>
      <c r="H8760" s="4">
        <f t="shared" si="409"/>
        <v>0.54062951545369364</v>
      </c>
      <c r="M8760" s="6">
        <v>0.81799999999999995</v>
      </c>
      <c r="N8760" s="8">
        <f t="shared" si="410"/>
        <v>2.9869633164602565</v>
      </c>
    </row>
    <row r="8761" spans="1:14" x14ac:dyDescent="0.35">
      <c r="A8761" s="4">
        <v>1</v>
      </c>
      <c r="B8761" s="4">
        <f t="shared" si="408"/>
        <v>-0.3718571701143138</v>
      </c>
      <c r="G8761" s="4">
        <v>31</v>
      </c>
      <c r="H8761" s="4">
        <f t="shared" si="409"/>
        <v>1.1650675560533121</v>
      </c>
      <c r="M8761" s="6">
        <v>0.45400000000000001</v>
      </c>
      <c r="N8761" s="8">
        <f t="shared" si="410"/>
        <v>-1.1750028421347314</v>
      </c>
    </row>
    <row r="8762" spans="1:14" x14ac:dyDescent="0.35">
      <c r="A8762" s="4">
        <v>2</v>
      </c>
      <c r="B8762" s="4">
        <f t="shared" si="408"/>
        <v>-0.15518246266652197</v>
      </c>
      <c r="G8762" s="4">
        <v>59</v>
      </c>
      <c r="H8762" s="4">
        <f t="shared" si="409"/>
        <v>8.0319697087937048</v>
      </c>
      <c r="M8762" s="6">
        <v>0.625</v>
      </c>
      <c r="N8762" s="8">
        <f t="shared" si="410"/>
        <v>1.6038606977680811E-3</v>
      </c>
    </row>
    <row r="8763" spans="1:14" x14ac:dyDescent="0.35">
      <c r="A8763" s="4">
        <v>2</v>
      </c>
      <c r="B8763" s="4">
        <f t="shared" si="408"/>
        <v>-0.15518246266652197</v>
      </c>
      <c r="G8763" s="4">
        <v>0</v>
      </c>
      <c r="H8763" s="4">
        <f t="shared" si="409"/>
        <v>0</v>
      </c>
      <c r="M8763" s="6">
        <v>0.61199999999999999</v>
      </c>
      <c r="N8763" s="8">
        <f t="shared" si="410"/>
        <v>2.1796664218040906E-5</v>
      </c>
    </row>
    <row r="8764" spans="1:14" x14ac:dyDescent="0.35">
      <c r="A8764" s="4">
        <v>1</v>
      </c>
      <c r="B8764" s="4">
        <f t="shared" si="408"/>
        <v>-0.3718571701143138</v>
      </c>
      <c r="G8764" s="4">
        <v>65</v>
      </c>
      <c r="H8764" s="4">
        <f t="shared" si="409"/>
        <v>10.740044898833231</v>
      </c>
      <c r="M8764" s="6">
        <v>0.52600000000000002</v>
      </c>
      <c r="N8764" s="8">
        <f t="shared" si="410"/>
        <v>-0.17715896853250476</v>
      </c>
    </row>
    <row r="8765" spans="1:14" x14ac:dyDescent="0.35">
      <c r="A8765" s="4">
        <v>6</v>
      </c>
      <c r="B8765" s="4">
        <f t="shared" si="408"/>
        <v>6.8073778701327808E-3</v>
      </c>
      <c r="G8765" s="4">
        <v>0</v>
      </c>
      <c r="H8765" s="4">
        <f t="shared" si="409"/>
        <v>0</v>
      </c>
      <c r="M8765" s="6">
        <v>0.53200000000000003</v>
      </c>
      <c r="N8765" s="8">
        <f t="shared" si="410"/>
        <v>-0.141016065682953</v>
      </c>
    </row>
    <row r="8766" spans="1:14" x14ac:dyDescent="0.35">
      <c r="A8766" s="4">
        <v>2</v>
      </c>
      <c r="B8766" s="4">
        <f t="shared" si="408"/>
        <v>-0.15518246266652197</v>
      </c>
      <c r="G8766" s="4">
        <v>4</v>
      </c>
      <c r="H8766" s="4">
        <f t="shared" si="409"/>
        <v>2.5029144233967302E-3</v>
      </c>
      <c r="M8766" s="6">
        <v>0.52400000000000002</v>
      </c>
      <c r="N8766" s="8">
        <f t="shared" si="410"/>
        <v>-0.19045295801039414</v>
      </c>
    </row>
    <row r="8767" spans="1:14" x14ac:dyDescent="0.35">
      <c r="A8767" s="4">
        <v>5</v>
      </c>
      <c r="B8767" s="4">
        <f t="shared" si="408"/>
        <v>4.7396761401866345E-7</v>
      </c>
      <c r="G8767" s="4">
        <v>14</v>
      </c>
      <c r="H8767" s="4">
        <f t="shared" si="409"/>
        <v>0.1073124559031348</v>
      </c>
      <c r="M8767" s="6">
        <v>0.437</v>
      </c>
      <c r="N8767" s="8">
        <f t="shared" si="410"/>
        <v>-1.6088958395856836</v>
      </c>
    </row>
    <row r="8768" spans="1:14" x14ac:dyDescent="0.35">
      <c r="A8768" s="4">
        <v>2</v>
      </c>
      <c r="B8768" s="4">
        <f t="shared" si="408"/>
        <v>-0.15518246266652197</v>
      </c>
      <c r="G8768" s="4">
        <v>0</v>
      </c>
      <c r="H8768" s="4">
        <f t="shared" si="409"/>
        <v>0</v>
      </c>
      <c r="M8768" s="6">
        <v>0.67400000000000004</v>
      </c>
      <c r="N8768" s="8">
        <f t="shared" si="410"/>
        <v>9.294242400987858E-2</v>
      </c>
    </row>
    <row r="8769" spans="1:14" x14ac:dyDescent="0.35">
      <c r="A8769" s="4">
        <v>11</v>
      </c>
      <c r="B8769" s="4">
        <f t="shared" si="408"/>
        <v>1.3242916585882474</v>
      </c>
      <c r="G8769" s="4">
        <v>70</v>
      </c>
      <c r="H8769" s="4">
        <f t="shared" si="409"/>
        <v>13.414056987891843</v>
      </c>
      <c r="M8769" s="6">
        <v>0.52500000000000002</v>
      </c>
      <c r="N8769" s="8">
        <f t="shared" si="410"/>
        <v>-0.18372581075899422</v>
      </c>
    </row>
    <row r="8770" spans="1:14" x14ac:dyDescent="0.35">
      <c r="A8770" s="4">
        <v>1</v>
      </c>
      <c r="B8770" s="4">
        <f t="shared" ref="B8770:B8833" si="411">((A8770-E$3)/E$4)^3</f>
        <v>-0.3718571701143138</v>
      </c>
      <c r="G8770" s="4">
        <v>11</v>
      </c>
      <c r="H8770" s="4">
        <f t="shared" ref="H8770:H8833" si="412">((G8770-K$3)/K$4)^3</f>
        <v>5.2052798399078858E-2</v>
      </c>
      <c r="M8770" s="6">
        <v>0.68899999999999995</v>
      </c>
      <c r="N8770" s="8">
        <f t="shared" ref="N8770:N8833" si="413">((M8770-Q$3)/Q$4)^3</f>
        <v>0.17169771294364591</v>
      </c>
    </row>
    <row r="8771" spans="1:14" x14ac:dyDescent="0.35">
      <c r="A8771" s="4">
        <v>12</v>
      </c>
      <c r="B8771" s="4">
        <f t="shared" si="411"/>
        <v>2.0965337395208357</v>
      </c>
      <c r="G8771" s="4">
        <v>31</v>
      </c>
      <c r="H8771" s="4">
        <f t="shared" si="412"/>
        <v>1.1650675560533121</v>
      </c>
      <c r="M8771" s="6">
        <v>0.81799999999999995</v>
      </c>
      <c r="N8771" s="8">
        <f t="shared" si="413"/>
        <v>2.9869633164602565</v>
      </c>
    </row>
    <row r="8772" spans="1:14" x14ac:dyDescent="0.35">
      <c r="A8772" s="4">
        <v>1</v>
      </c>
      <c r="B8772" s="4">
        <f t="shared" si="411"/>
        <v>-0.3718571701143138</v>
      </c>
      <c r="G8772" s="4">
        <v>0</v>
      </c>
      <c r="H8772" s="4">
        <f t="shared" si="412"/>
        <v>0</v>
      </c>
      <c r="M8772" s="6">
        <v>0.55000000000000004</v>
      </c>
      <c r="N8772" s="8">
        <f t="shared" si="413"/>
        <v>-6.2620136932312914E-2</v>
      </c>
    </row>
    <row r="8773" spans="1:14" x14ac:dyDescent="0.35">
      <c r="A8773" s="4">
        <v>13</v>
      </c>
      <c r="B8773" s="4">
        <f t="shared" si="411"/>
        <v>3.1223759862323677</v>
      </c>
      <c r="G8773" s="4">
        <v>79</v>
      </c>
      <c r="H8773" s="4">
        <f t="shared" si="412"/>
        <v>19.281787881204689</v>
      </c>
      <c r="M8773" s="6">
        <v>0.57399999999999995</v>
      </c>
      <c r="N8773" s="8">
        <f t="shared" si="413"/>
        <v>-1.2579996149471865E-2</v>
      </c>
    </row>
    <row r="8774" spans="1:14" x14ac:dyDescent="0.35">
      <c r="A8774" s="4">
        <v>8</v>
      </c>
      <c r="B8774" s="4">
        <f t="shared" si="411"/>
        <v>0.16908744968147643</v>
      </c>
      <c r="G8774" s="4">
        <v>0</v>
      </c>
      <c r="H8774" s="4">
        <f t="shared" si="412"/>
        <v>0</v>
      </c>
      <c r="M8774" s="6">
        <v>0.53800000000000003</v>
      </c>
      <c r="N8774" s="8">
        <f t="shared" si="413"/>
        <v>-0.11015699616838032</v>
      </c>
    </row>
    <row r="8775" spans="1:14" x14ac:dyDescent="0.35">
      <c r="A8775" s="4">
        <v>4</v>
      </c>
      <c r="B8775" s="4">
        <f t="shared" si="411"/>
        <v>-5.2615367038240336E-3</v>
      </c>
      <c r="G8775" s="4">
        <v>0</v>
      </c>
      <c r="H8775" s="4">
        <f t="shared" si="412"/>
        <v>0</v>
      </c>
      <c r="M8775" s="6">
        <v>0.67400000000000004</v>
      </c>
      <c r="N8775" s="8">
        <f t="shared" si="413"/>
        <v>9.294242400987858E-2</v>
      </c>
    </row>
    <row r="8776" spans="1:14" x14ac:dyDescent="0.35">
      <c r="A8776" s="4">
        <v>9</v>
      </c>
      <c r="B8776" s="4">
        <f t="shared" si="411"/>
        <v>0.39657640974683322</v>
      </c>
      <c r="G8776" s="4">
        <v>0</v>
      </c>
      <c r="H8776" s="4">
        <f t="shared" si="412"/>
        <v>0</v>
      </c>
      <c r="M8776" s="6">
        <v>0.71599999999999997</v>
      </c>
      <c r="N8776" s="8">
        <f t="shared" si="413"/>
        <v>0.40670606225780453</v>
      </c>
    </row>
    <row r="8777" spans="1:14" x14ac:dyDescent="0.35">
      <c r="A8777" s="4">
        <v>1</v>
      </c>
      <c r="B8777" s="4">
        <f t="shared" si="411"/>
        <v>-0.3718571701143138</v>
      </c>
      <c r="G8777" s="4">
        <v>78</v>
      </c>
      <c r="H8777" s="4">
        <f t="shared" si="412"/>
        <v>18.558797585183829</v>
      </c>
      <c r="M8777" s="6">
        <v>0.86499999999999999</v>
      </c>
      <c r="N8777" s="8">
        <f t="shared" si="413"/>
        <v>5.473771523177267</v>
      </c>
    </row>
    <row r="8778" spans="1:14" x14ac:dyDescent="0.35">
      <c r="A8778" s="4">
        <v>7</v>
      </c>
      <c r="B8778" s="4">
        <f t="shared" si="411"/>
        <v>5.1167071081998236E-2</v>
      </c>
      <c r="G8778" s="4">
        <v>53</v>
      </c>
      <c r="H8778" s="4">
        <f t="shared" si="412"/>
        <v>5.8222873533130457</v>
      </c>
      <c r="M8778" s="6">
        <v>0.502</v>
      </c>
      <c r="N8778" s="8">
        <f t="shared" si="413"/>
        <v>-0.38292001433980222</v>
      </c>
    </row>
    <row r="8779" spans="1:14" x14ac:dyDescent="0.35">
      <c r="A8779" s="4">
        <v>4</v>
      </c>
      <c r="B8779" s="4">
        <f t="shared" si="411"/>
        <v>-5.2615367038240336E-3</v>
      </c>
      <c r="G8779" s="4">
        <v>0</v>
      </c>
      <c r="H8779" s="4">
        <f t="shared" si="412"/>
        <v>0</v>
      </c>
      <c r="M8779" s="6">
        <v>0.60099999999999998</v>
      </c>
      <c r="N8779" s="8">
        <f t="shared" si="413"/>
        <v>-1.0701085324800676E-4</v>
      </c>
    </row>
    <row r="8780" spans="1:14" x14ac:dyDescent="0.35">
      <c r="A8780" s="4">
        <v>1</v>
      </c>
      <c r="B8780" s="4">
        <f t="shared" si="411"/>
        <v>-0.3718571701143138</v>
      </c>
      <c r="G8780" s="4">
        <v>0</v>
      </c>
      <c r="H8780" s="4">
        <f t="shared" si="412"/>
        <v>0</v>
      </c>
      <c r="M8780" s="6">
        <v>0.629</v>
      </c>
      <c r="N8780" s="8">
        <f t="shared" si="413"/>
        <v>3.0157258429129911E-3</v>
      </c>
    </row>
    <row r="8781" spans="1:14" x14ac:dyDescent="0.35">
      <c r="A8781" s="4">
        <v>3</v>
      </c>
      <c r="B8781" s="4">
        <f t="shared" si="411"/>
        <v>-4.4986550222447359E-2</v>
      </c>
      <c r="G8781" s="4">
        <v>49</v>
      </c>
      <c r="H8781" s="4">
        <f t="shared" si="412"/>
        <v>4.6010215468469022</v>
      </c>
      <c r="M8781" s="6">
        <v>0.76700000000000002</v>
      </c>
      <c r="N8781" s="8">
        <f t="shared" si="413"/>
        <v>1.2969162639578131</v>
      </c>
    </row>
    <row r="8782" spans="1:14" x14ac:dyDescent="0.35">
      <c r="A8782" s="4">
        <v>14</v>
      </c>
      <c r="B8782" s="4">
        <f t="shared" si="411"/>
        <v>4.4378262948011065</v>
      </c>
      <c r="G8782" s="4">
        <v>34</v>
      </c>
      <c r="H8782" s="4">
        <f t="shared" si="412"/>
        <v>1.5371023202685161</v>
      </c>
      <c r="M8782" s="6">
        <v>0.53100000000000003</v>
      </c>
      <c r="N8782" s="8">
        <f t="shared" si="413"/>
        <v>-0.14666167339012989</v>
      </c>
    </row>
    <row r="8783" spans="1:14" x14ac:dyDescent="0.35">
      <c r="A8783" s="4">
        <v>1</v>
      </c>
      <c r="B8783" s="4">
        <f t="shared" si="411"/>
        <v>-0.3718571701143138</v>
      </c>
      <c r="G8783" s="4">
        <v>22</v>
      </c>
      <c r="H8783" s="4">
        <f t="shared" si="412"/>
        <v>0.41642238719263086</v>
      </c>
      <c r="M8783" s="6">
        <v>0.64100000000000001</v>
      </c>
      <c r="N8783" s="8">
        <f t="shared" si="413"/>
        <v>1.1657241397886296E-2</v>
      </c>
    </row>
    <row r="8784" spans="1:14" x14ac:dyDescent="0.35">
      <c r="A8784" s="4">
        <v>9</v>
      </c>
      <c r="B8784" s="4">
        <f t="shared" si="411"/>
        <v>0.39657640974683322</v>
      </c>
      <c r="G8784" s="4">
        <v>0</v>
      </c>
      <c r="H8784" s="4">
        <f t="shared" si="412"/>
        <v>0</v>
      </c>
      <c r="M8784" s="6">
        <v>0.53</v>
      </c>
      <c r="N8784" s="8">
        <f t="shared" si="413"/>
        <v>-0.15245598737074595</v>
      </c>
    </row>
    <row r="8785" spans="1:14" x14ac:dyDescent="0.35">
      <c r="A8785" s="4">
        <v>6</v>
      </c>
      <c r="B8785" s="4">
        <f t="shared" si="411"/>
        <v>6.8073778701327808E-3</v>
      </c>
      <c r="G8785" s="4">
        <v>0</v>
      </c>
      <c r="H8785" s="4">
        <f t="shared" si="412"/>
        <v>0</v>
      </c>
      <c r="M8785" s="6">
        <v>0.625</v>
      </c>
      <c r="N8785" s="8">
        <f t="shared" si="413"/>
        <v>1.6038606977680811E-3</v>
      </c>
    </row>
    <row r="8786" spans="1:14" x14ac:dyDescent="0.35">
      <c r="A8786" s="4">
        <v>2</v>
      </c>
      <c r="B8786" s="4">
        <f t="shared" si="411"/>
        <v>-0.15518246266652197</v>
      </c>
      <c r="G8786" s="4">
        <v>60</v>
      </c>
      <c r="H8786" s="4">
        <f t="shared" si="412"/>
        <v>8.4473361789639636</v>
      </c>
      <c r="M8786" s="6">
        <v>0.61299999999999999</v>
      </c>
      <c r="N8786" s="8">
        <f t="shared" si="413"/>
        <v>4.2105162165599082E-5</v>
      </c>
    </row>
    <row r="8787" spans="1:14" x14ac:dyDescent="0.35">
      <c r="A8787" s="4">
        <v>7</v>
      </c>
      <c r="B8787" s="4">
        <f t="shared" si="411"/>
        <v>5.1167071081998236E-2</v>
      </c>
      <c r="G8787" s="4">
        <v>69</v>
      </c>
      <c r="H8787" s="4">
        <f t="shared" si="412"/>
        <v>12.847342411181817</v>
      </c>
      <c r="M8787" s="6">
        <v>0.69299999999999995</v>
      </c>
      <c r="N8787" s="8">
        <f t="shared" si="413"/>
        <v>0.19838542012336205</v>
      </c>
    </row>
    <row r="8788" spans="1:14" x14ac:dyDescent="0.35">
      <c r="A8788" s="4">
        <v>1</v>
      </c>
      <c r="B8788" s="4">
        <f t="shared" si="411"/>
        <v>-0.3718571701143138</v>
      </c>
      <c r="G8788" s="4">
        <v>72</v>
      </c>
      <c r="H8788" s="4">
        <f t="shared" si="412"/>
        <v>14.596996917249726</v>
      </c>
      <c r="M8788" s="6">
        <v>0.42599999999999999</v>
      </c>
      <c r="N8788" s="8">
        <f t="shared" si="413"/>
        <v>-1.9399394166376707</v>
      </c>
    </row>
    <row r="8789" spans="1:14" x14ac:dyDescent="0.35">
      <c r="A8789" s="4">
        <v>10</v>
      </c>
      <c r="B8789" s="4">
        <f t="shared" si="411"/>
        <v>0.76964184735633479</v>
      </c>
      <c r="G8789" s="4">
        <v>25</v>
      </c>
      <c r="H8789" s="4">
        <f t="shared" si="412"/>
        <v>0.61106309164959216</v>
      </c>
      <c r="M8789" s="6">
        <v>0.441</v>
      </c>
      <c r="N8789" s="8">
        <f t="shared" si="413"/>
        <v>-1.4985642771831484</v>
      </c>
    </row>
    <row r="8790" spans="1:14" x14ac:dyDescent="0.35">
      <c r="A8790" s="4">
        <v>1</v>
      </c>
      <c r="B8790" s="4">
        <f t="shared" si="411"/>
        <v>-0.3718571701143138</v>
      </c>
      <c r="G8790" s="4">
        <v>0</v>
      </c>
      <c r="H8790" s="4">
        <f t="shared" si="412"/>
        <v>0</v>
      </c>
      <c r="M8790" s="6">
        <v>0.41499999999999998</v>
      </c>
      <c r="N8790" s="8">
        <f t="shared" si="413"/>
        <v>-2.3135368090161528</v>
      </c>
    </row>
    <row r="8791" spans="1:14" x14ac:dyDescent="0.35">
      <c r="A8791" s="4">
        <v>1</v>
      </c>
      <c r="B8791" s="4">
        <f t="shared" si="411"/>
        <v>-0.3718571701143138</v>
      </c>
      <c r="G8791" s="4">
        <v>55</v>
      </c>
      <c r="H8791" s="4">
        <f t="shared" si="412"/>
        <v>6.5065997998848584</v>
      </c>
      <c r="M8791" s="6">
        <v>0.499</v>
      </c>
      <c r="N8791" s="8">
        <f t="shared" si="413"/>
        <v>-0.41638516373347717</v>
      </c>
    </row>
    <row r="8792" spans="1:14" x14ac:dyDescent="0.35">
      <c r="A8792" s="4">
        <v>5</v>
      </c>
      <c r="B8792" s="4">
        <f t="shared" si="411"/>
        <v>4.7396761401866345E-7</v>
      </c>
      <c r="G8792" s="4">
        <v>71</v>
      </c>
      <c r="H8792" s="4">
        <f t="shared" si="412"/>
        <v>13.997196940505422</v>
      </c>
      <c r="M8792" s="6">
        <v>0.63</v>
      </c>
      <c r="N8792" s="8">
        <f t="shared" si="413"/>
        <v>3.4657093175644617E-3</v>
      </c>
    </row>
    <row r="8793" spans="1:14" x14ac:dyDescent="0.35">
      <c r="A8793" s="4">
        <v>3</v>
      </c>
      <c r="B8793" s="4">
        <f t="shared" si="411"/>
        <v>-4.4986550222447359E-2</v>
      </c>
      <c r="G8793" s="4">
        <v>46</v>
      </c>
      <c r="H8793" s="4">
        <f t="shared" si="412"/>
        <v>3.8066199736835009</v>
      </c>
      <c r="M8793" s="6">
        <v>0.52400000000000002</v>
      </c>
      <c r="N8793" s="8">
        <f t="shared" si="413"/>
        <v>-0.19045295801039414</v>
      </c>
    </row>
    <row r="8794" spans="1:14" x14ac:dyDescent="0.35">
      <c r="A8794" s="4">
        <v>1</v>
      </c>
      <c r="B8794" s="4">
        <f t="shared" si="411"/>
        <v>-0.3718571701143138</v>
      </c>
      <c r="G8794" s="4">
        <v>7</v>
      </c>
      <c r="H8794" s="4">
        <f t="shared" si="412"/>
        <v>1.3414056987891851E-2</v>
      </c>
      <c r="M8794" s="6">
        <v>0.67100000000000004</v>
      </c>
      <c r="N8794" s="8">
        <f t="shared" si="413"/>
        <v>8.0848870938500308E-2</v>
      </c>
    </row>
    <row r="8795" spans="1:14" x14ac:dyDescent="0.35">
      <c r="A8795" s="4">
        <v>6</v>
      </c>
      <c r="B8795" s="4">
        <f t="shared" si="411"/>
        <v>6.8073778701327808E-3</v>
      </c>
      <c r="G8795" s="4">
        <v>0</v>
      </c>
      <c r="H8795" s="4">
        <f t="shared" si="412"/>
        <v>0</v>
      </c>
      <c r="M8795" s="6">
        <v>0.67200000000000004</v>
      </c>
      <c r="N8795" s="8">
        <f t="shared" si="413"/>
        <v>8.4755546534409421E-2</v>
      </c>
    </row>
    <row r="8796" spans="1:14" x14ac:dyDescent="0.35">
      <c r="A8796" s="4">
        <v>3</v>
      </c>
      <c r="B8796" s="4">
        <f t="shared" si="411"/>
        <v>-4.4986550222447359E-2</v>
      </c>
      <c r="G8796" s="4">
        <v>0</v>
      </c>
      <c r="H8796" s="4">
        <f t="shared" si="412"/>
        <v>0</v>
      </c>
      <c r="M8796" s="6">
        <v>0.26100000000000001</v>
      </c>
      <c r="N8796" s="8">
        <f t="shared" si="413"/>
        <v>-13.452925144365063</v>
      </c>
    </row>
    <row r="8797" spans="1:14" x14ac:dyDescent="0.35">
      <c r="A8797" s="4">
        <v>1</v>
      </c>
      <c r="B8797" s="4">
        <f t="shared" si="411"/>
        <v>-0.3718571701143138</v>
      </c>
      <c r="G8797" s="4">
        <v>0</v>
      </c>
      <c r="H8797" s="4">
        <f t="shared" si="412"/>
        <v>0</v>
      </c>
      <c r="M8797" s="6">
        <v>0.53500000000000003</v>
      </c>
      <c r="N8797" s="8">
        <f t="shared" si="413"/>
        <v>-0.12495214894960457</v>
      </c>
    </row>
    <row r="8798" spans="1:14" x14ac:dyDescent="0.35">
      <c r="A8798" s="4">
        <v>2</v>
      </c>
      <c r="B8798" s="4">
        <f t="shared" si="411"/>
        <v>-0.15518246266652197</v>
      </c>
      <c r="G8798" s="4">
        <v>0</v>
      </c>
      <c r="H8798" s="4">
        <f t="shared" si="412"/>
        <v>0</v>
      </c>
      <c r="M8798" s="6">
        <v>0.60399999999999998</v>
      </c>
      <c r="N8798" s="8">
        <f t="shared" si="413"/>
        <v>-1.9486468740160445E-5</v>
      </c>
    </row>
    <row r="8799" spans="1:14" x14ac:dyDescent="0.35">
      <c r="A8799" s="4">
        <v>13</v>
      </c>
      <c r="B8799" s="4">
        <f t="shared" si="411"/>
        <v>3.1223759862323677</v>
      </c>
      <c r="G8799" s="4">
        <v>0</v>
      </c>
      <c r="H8799" s="4">
        <f t="shared" si="412"/>
        <v>0</v>
      </c>
      <c r="M8799" s="6">
        <v>0.63400000000000001</v>
      </c>
      <c r="N8799" s="8">
        <f t="shared" si="413"/>
        <v>5.711705726987564E-3</v>
      </c>
    </row>
    <row r="8800" spans="1:14" x14ac:dyDescent="0.35">
      <c r="A8800" s="4">
        <v>12</v>
      </c>
      <c r="B8800" s="4">
        <f t="shared" si="411"/>
        <v>2.0965337395208357</v>
      </c>
      <c r="G8800" s="4">
        <v>40</v>
      </c>
      <c r="H8800" s="4">
        <f t="shared" si="412"/>
        <v>2.5029144233967302</v>
      </c>
      <c r="M8800" s="6">
        <v>0.371</v>
      </c>
      <c r="N8800" s="8">
        <f t="shared" si="413"/>
        <v>-4.2849243258224643</v>
      </c>
    </row>
    <row r="8801" spans="1:14" x14ac:dyDescent="0.35">
      <c r="A8801" s="4">
        <v>1</v>
      </c>
      <c r="B8801" s="4">
        <f t="shared" si="411"/>
        <v>-0.3718571701143138</v>
      </c>
      <c r="G8801" s="4">
        <v>31</v>
      </c>
      <c r="H8801" s="4">
        <f t="shared" si="412"/>
        <v>1.1650675560533121</v>
      </c>
      <c r="M8801" s="6">
        <v>0.56999999999999995</v>
      </c>
      <c r="N8801" s="8">
        <f t="shared" si="413"/>
        <v>-1.7575044005929175E-2</v>
      </c>
    </row>
    <row r="8802" spans="1:14" x14ac:dyDescent="0.35">
      <c r="A8802" s="4">
        <v>8</v>
      </c>
      <c r="B8802" s="4">
        <f t="shared" si="411"/>
        <v>0.16908744968147643</v>
      </c>
      <c r="G8802" s="4">
        <v>59</v>
      </c>
      <c r="H8802" s="4">
        <f t="shared" si="412"/>
        <v>8.0319697087937048</v>
      </c>
      <c r="M8802" s="6">
        <v>0.45300000000000001</v>
      </c>
      <c r="N8802" s="8">
        <f t="shared" si="413"/>
        <v>-1.1980527142815154</v>
      </c>
    </row>
    <row r="8803" spans="1:14" x14ac:dyDescent="0.35">
      <c r="A8803" s="4">
        <v>5</v>
      </c>
      <c r="B8803" s="4">
        <f t="shared" si="411"/>
        <v>4.7396761401866345E-7</v>
      </c>
      <c r="G8803" s="4">
        <v>0</v>
      </c>
      <c r="H8803" s="4">
        <f t="shared" si="412"/>
        <v>0</v>
      </c>
      <c r="M8803" s="6">
        <v>0.59</v>
      </c>
      <c r="N8803" s="8">
        <f t="shared" si="413"/>
        <v>-1.8557066299306332E-3</v>
      </c>
    </row>
    <row r="8804" spans="1:14" x14ac:dyDescent="0.35">
      <c r="A8804" s="4">
        <v>1</v>
      </c>
      <c r="B8804" s="4">
        <f t="shared" si="411"/>
        <v>-0.3718571701143138</v>
      </c>
      <c r="G8804" s="4">
        <v>56</v>
      </c>
      <c r="H8804" s="4">
        <f t="shared" si="412"/>
        <v>6.8679971778006275</v>
      </c>
      <c r="M8804" s="6">
        <v>0.88700000000000001</v>
      </c>
      <c r="N8804" s="8">
        <f t="shared" si="413"/>
        <v>7.0027731768679535</v>
      </c>
    </row>
    <row r="8805" spans="1:14" x14ac:dyDescent="0.35">
      <c r="A8805" s="4">
        <v>2</v>
      </c>
      <c r="B8805" s="4">
        <f t="shared" si="411"/>
        <v>-0.15518246266652197</v>
      </c>
      <c r="G8805" s="4">
        <v>62</v>
      </c>
      <c r="H8805" s="4">
        <f t="shared" si="412"/>
        <v>9.3205404484264971</v>
      </c>
      <c r="M8805" s="6">
        <v>0.69899999999999995</v>
      </c>
      <c r="N8805" s="8">
        <f t="shared" si="413"/>
        <v>0.24338944388637893</v>
      </c>
    </row>
    <row r="8806" spans="1:14" x14ac:dyDescent="0.35">
      <c r="A8806" s="4">
        <v>4</v>
      </c>
      <c r="B8806" s="4">
        <f t="shared" si="411"/>
        <v>-5.2615367038240336E-3</v>
      </c>
      <c r="G8806" s="4">
        <v>36</v>
      </c>
      <c r="H8806" s="4">
        <f t="shared" si="412"/>
        <v>1.8246246146562157</v>
      </c>
      <c r="M8806" s="6">
        <v>0.41899999999999998</v>
      </c>
      <c r="N8806" s="8">
        <f t="shared" si="413"/>
        <v>-2.1725972473284143</v>
      </c>
    </row>
    <row r="8807" spans="1:14" x14ac:dyDescent="0.35">
      <c r="A8807" s="4">
        <v>7</v>
      </c>
      <c r="B8807" s="4">
        <f t="shared" si="411"/>
        <v>5.1167071081998236E-2</v>
      </c>
      <c r="G8807" s="4">
        <v>0</v>
      </c>
      <c r="H8807" s="4">
        <f t="shared" si="412"/>
        <v>0</v>
      </c>
      <c r="M8807" s="6">
        <v>0.627</v>
      </c>
      <c r="N8807" s="8">
        <f t="shared" si="413"/>
        <v>2.2360457701387565E-3</v>
      </c>
    </row>
    <row r="8808" spans="1:14" x14ac:dyDescent="0.35">
      <c r="A8808" s="4">
        <v>1</v>
      </c>
      <c r="B8808" s="4">
        <f t="shared" si="411"/>
        <v>-0.3718571701143138</v>
      </c>
      <c r="G8808" s="4">
        <v>28</v>
      </c>
      <c r="H8808" s="4">
        <f t="shared" si="412"/>
        <v>0.85849964722507843</v>
      </c>
      <c r="M8808" s="6">
        <v>0.56399999999999995</v>
      </c>
      <c r="N8808" s="8">
        <f t="shared" si="413"/>
        <v>-2.7305709961798218E-2</v>
      </c>
    </row>
    <row r="8809" spans="1:14" x14ac:dyDescent="0.35">
      <c r="A8809" s="4">
        <v>3</v>
      </c>
      <c r="B8809" s="4">
        <f t="shared" si="411"/>
        <v>-4.4986550222447359E-2</v>
      </c>
      <c r="G8809" s="4">
        <v>0</v>
      </c>
      <c r="H8809" s="4">
        <f t="shared" si="412"/>
        <v>0</v>
      </c>
      <c r="M8809" s="6">
        <v>0.48</v>
      </c>
      <c r="N8809" s="8">
        <f t="shared" si="413"/>
        <v>-0.67449425295546106</v>
      </c>
    </row>
    <row r="8810" spans="1:14" x14ac:dyDescent="0.35">
      <c r="A8810" s="4">
        <v>5</v>
      </c>
      <c r="B8810" s="4">
        <f t="shared" si="411"/>
        <v>4.7396761401866345E-7</v>
      </c>
      <c r="G8810" s="4">
        <v>0</v>
      </c>
      <c r="H8810" s="4">
        <f t="shared" si="412"/>
        <v>0</v>
      </c>
      <c r="M8810" s="6">
        <v>0.44800000000000001</v>
      </c>
      <c r="N8810" s="8">
        <f t="shared" si="413"/>
        <v>-1.3178330881588198</v>
      </c>
    </row>
    <row r="8811" spans="1:14" x14ac:dyDescent="0.35">
      <c r="A8811" s="4">
        <v>15</v>
      </c>
      <c r="B8811" s="4">
        <f t="shared" si="411"/>
        <v>6.0788925613053229</v>
      </c>
      <c r="G8811" s="4">
        <v>27</v>
      </c>
      <c r="H8811" s="4">
        <f t="shared" si="412"/>
        <v>0.76976350930809112</v>
      </c>
      <c r="M8811" s="6">
        <v>0.67700000000000005</v>
      </c>
      <c r="N8811" s="8">
        <f t="shared" si="413"/>
        <v>0.10618555281088778</v>
      </c>
    </row>
    <row r="8812" spans="1:14" x14ac:dyDescent="0.35">
      <c r="A8812" s="4">
        <v>18</v>
      </c>
      <c r="B8812" s="4">
        <f t="shared" si="411"/>
        <v>13.315866069213472</v>
      </c>
      <c r="G8812" s="4">
        <v>18</v>
      </c>
      <c r="H8812" s="4">
        <f t="shared" si="412"/>
        <v>0.22807807683202697</v>
      </c>
      <c r="M8812" s="6">
        <v>0.53200000000000003</v>
      </c>
      <c r="N8812" s="8">
        <f t="shared" si="413"/>
        <v>-0.141016065682953</v>
      </c>
    </row>
    <row r="8813" spans="1:14" x14ac:dyDescent="0.35">
      <c r="A8813" s="4">
        <v>1</v>
      </c>
      <c r="B8813" s="4">
        <f t="shared" si="411"/>
        <v>-0.3718571701143138</v>
      </c>
      <c r="G8813" s="4">
        <v>38</v>
      </c>
      <c r="H8813" s="4">
        <f t="shared" si="412"/>
        <v>2.1459362537597708</v>
      </c>
      <c r="M8813" s="6">
        <v>0.52900000000000003</v>
      </c>
      <c r="N8813" s="8">
        <f t="shared" si="413"/>
        <v>-0.15840094075004615</v>
      </c>
    </row>
    <row r="8814" spans="1:14" x14ac:dyDescent="0.35">
      <c r="A8814" s="4">
        <v>9</v>
      </c>
      <c r="B8814" s="4">
        <f t="shared" si="411"/>
        <v>0.39657640974683322</v>
      </c>
      <c r="G8814" s="4">
        <v>0</v>
      </c>
      <c r="H8814" s="4">
        <f t="shared" si="412"/>
        <v>0</v>
      </c>
      <c r="M8814" s="6">
        <v>0.65100000000000002</v>
      </c>
      <c r="N8814" s="8">
        <f t="shared" si="413"/>
        <v>2.5749867231100249E-2</v>
      </c>
    </row>
    <row r="8815" spans="1:14" x14ac:dyDescent="0.35">
      <c r="A8815" s="4">
        <v>7</v>
      </c>
      <c r="B8815" s="4">
        <f t="shared" si="411"/>
        <v>5.1167071081998236E-2</v>
      </c>
      <c r="G8815" s="4">
        <v>63</v>
      </c>
      <c r="H8815" s="4">
        <f t="shared" si="412"/>
        <v>9.7788475441731553</v>
      </c>
      <c r="M8815" s="6">
        <v>0.70599999999999996</v>
      </c>
      <c r="N8815" s="8">
        <f t="shared" si="413"/>
        <v>0.30393413127567603</v>
      </c>
    </row>
    <row r="8816" spans="1:14" x14ac:dyDescent="0.35">
      <c r="A8816" s="4">
        <v>14</v>
      </c>
      <c r="B8816" s="4">
        <f t="shared" si="411"/>
        <v>4.4378262948011065</v>
      </c>
      <c r="G8816" s="4">
        <v>0</v>
      </c>
      <c r="H8816" s="4">
        <f t="shared" si="412"/>
        <v>0</v>
      </c>
      <c r="M8816" s="6">
        <v>0.59</v>
      </c>
      <c r="N8816" s="8">
        <f t="shared" si="413"/>
        <v>-1.8557066299306332E-3</v>
      </c>
    </row>
    <row r="8817" spans="1:14" x14ac:dyDescent="0.35">
      <c r="A8817" s="4">
        <v>8</v>
      </c>
      <c r="B8817" s="4">
        <f t="shared" si="411"/>
        <v>0.16908744968147643</v>
      </c>
      <c r="G8817" s="4">
        <v>49</v>
      </c>
      <c r="H8817" s="4">
        <f t="shared" si="412"/>
        <v>4.6010215468469022</v>
      </c>
      <c r="M8817" s="6">
        <v>0.55900000000000005</v>
      </c>
      <c r="N8817" s="8">
        <f t="shared" si="413"/>
        <v>-3.7731989303156077E-2</v>
      </c>
    </row>
    <row r="8818" spans="1:14" x14ac:dyDescent="0.35">
      <c r="A8818" s="4">
        <v>6</v>
      </c>
      <c r="B8818" s="4">
        <f t="shared" si="411"/>
        <v>6.8073778701327808E-3</v>
      </c>
      <c r="G8818" s="4">
        <v>0</v>
      </c>
      <c r="H8818" s="4">
        <f t="shared" si="412"/>
        <v>0</v>
      </c>
      <c r="M8818" s="6">
        <v>0.54700000000000004</v>
      </c>
      <c r="N8818" s="8">
        <f t="shared" si="413"/>
        <v>-7.2862177721246577E-2</v>
      </c>
    </row>
    <row r="8819" spans="1:14" x14ac:dyDescent="0.35">
      <c r="A8819" s="4">
        <v>3</v>
      </c>
      <c r="B8819" s="4">
        <f t="shared" si="411"/>
        <v>-4.4986550222447359E-2</v>
      </c>
      <c r="G8819" s="4">
        <v>54</v>
      </c>
      <c r="H8819" s="4">
        <f t="shared" si="412"/>
        <v>6.158108074464729</v>
      </c>
      <c r="M8819" s="6">
        <v>0.63600000000000001</v>
      </c>
      <c r="N8819" s="8">
        <f t="shared" si="413"/>
        <v>7.1294051916223561E-3</v>
      </c>
    </row>
    <row r="8820" spans="1:14" x14ac:dyDescent="0.35">
      <c r="A8820" s="4">
        <v>11</v>
      </c>
      <c r="B8820" s="4">
        <f t="shared" si="411"/>
        <v>1.3242916585882474</v>
      </c>
      <c r="G8820" s="4">
        <v>0</v>
      </c>
      <c r="H8820" s="4">
        <f t="shared" si="412"/>
        <v>0</v>
      </c>
      <c r="M8820" s="6">
        <v>0.77500000000000002</v>
      </c>
      <c r="N8820" s="8">
        <f t="shared" si="413"/>
        <v>1.50259062470678</v>
      </c>
    </row>
    <row r="8821" spans="1:14" x14ac:dyDescent="0.35">
      <c r="A8821" s="4">
        <v>1</v>
      </c>
      <c r="B8821" s="4">
        <f t="shared" si="411"/>
        <v>-0.3718571701143138</v>
      </c>
      <c r="G8821" s="4">
        <v>43</v>
      </c>
      <c r="H8821" s="4">
        <f t="shared" si="412"/>
        <v>3.1093627665781836</v>
      </c>
      <c r="M8821" s="6">
        <v>0.377</v>
      </c>
      <c r="N8821" s="8">
        <f t="shared" si="413"/>
        <v>-3.9675589736701231</v>
      </c>
    </row>
    <row r="8822" spans="1:14" x14ac:dyDescent="0.35">
      <c r="A8822" s="4">
        <v>5</v>
      </c>
      <c r="B8822" s="4">
        <f t="shared" si="411"/>
        <v>4.7396761401866345E-7</v>
      </c>
      <c r="G8822" s="4">
        <v>59</v>
      </c>
      <c r="H8822" s="4">
        <f t="shared" si="412"/>
        <v>8.0319697087937048</v>
      </c>
      <c r="M8822" s="6">
        <v>0.46200000000000002</v>
      </c>
      <c r="N8822" s="8">
        <f t="shared" si="413"/>
        <v>-1.0011535314633839</v>
      </c>
    </row>
    <row r="8823" spans="1:14" x14ac:dyDescent="0.35">
      <c r="A8823" s="4">
        <v>1</v>
      </c>
      <c r="B8823" s="4">
        <f t="shared" si="411"/>
        <v>-0.3718571701143138</v>
      </c>
      <c r="G8823" s="4">
        <v>0</v>
      </c>
      <c r="H8823" s="4">
        <f t="shared" si="412"/>
        <v>0</v>
      </c>
      <c r="M8823" s="6">
        <v>0.67300000000000004</v>
      </c>
      <c r="N8823" s="8">
        <f t="shared" si="413"/>
        <v>8.8786086516453769E-2</v>
      </c>
    </row>
    <row r="8824" spans="1:14" x14ac:dyDescent="0.35">
      <c r="A8824" s="4">
        <v>17</v>
      </c>
      <c r="B8824" s="4">
        <f t="shared" si="411"/>
        <v>10.481904552433241</v>
      </c>
      <c r="G8824" s="4">
        <v>0</v>
      </c>
      <c r="H8824" s="4">
        <f t="shared" si="412"/>
        <v>0</v>
      </c>
      <c r="M8824" s="6">
        <v>0.64300000000000002</v>
      </c>
      <c r="N8824" s="8">
        <f t="shared" si="413"/>
        <v>1.3902406528412025E-2</v>
      </c>
    </row>
    <row r="8825" spans="1:14" x14ac:dyDescent="0.35">
      <c r="A8825" s="4">
        <v>7</v>
      </c>
      <c r="B8825" s="4">
        <f t="shared" si="411"/>
        <v>5.1167071081998236E-2</v>
      </c>
      <c r="G8825" s="4">
        <v>73</v>
      </c>
      <c r="H8825" s="4">
        <f t="shared" si="412"/>
        <v>15.213691566351965</v>
      </c>
      <c r="M8825" s="6">
        <v>0.79300000000000004</v>
      </c>
      <c r="N8825" s="8">
        <f t="shared" si="413"/>
        <v>2.042442225098867</v>
      </c>
    </row>
    <row r="8826" spans="1:14" x14ac:dyDescent="0.35">
      <c r="A8826" s="4">
        <v>3</v>
      </c>
      <c r="B8826" s="4">
        <f t="shared" si="411"/>
        <v>-4.4986550222447359E-2</v>
      </c>
      <c r="G8826" s="4">
        <v>36</v>
      </c>
      <c r="H8826" s="4">
        <f t="shared" si="412"/>
        <v>1.8246246146562157</v>
      </c>
      <c r="M8826" s="6">
        <v>0.70199999999999996</v>
      </c>
      <c r="N8826" s="8">
        <f t="shared" si="413"/>
        <v>0.2682421519417813</v>
      </c>
    </row>
    <row r="8827" spans="1:14" x14ac:dyDescent="0.35">
      <c r="A8827" s="4">
        <v>7</v>
      </c>
      <c r="B8827" s="4">
        <f t="shared" si="411"/>
        <v>5.1167071081998236E-2</v>
      </c>
      <c r="G8827" s="4">
        <v>54</v>
      </c>
      <c r="H8827" s="4">
        <f t="shared" si="412"/>
        <v>6.158108074464729</v>
      </c>
      <c r="M8827" s="6">
        <v>0.92900000000000005</v>
      </c>
      <c r="N8827" s="8">
        <f t="shared" si="413"/>
        <v>10.664166741931936</v>
      </c>
    </row>
    <row r="8828" spans="1:14" x14ac:dyDescent="0.35">
      <c r="A8828" s="4">
        <v>3</v>
      </c>
      <c r="B8828" s="4">
        <f t="shared" si="411"/>
        <v>-4.4986550222447359E-2</v>
      </c>
      <c r="G8828" s="4">
        <v>54</v>
      </c>
      <c r="H8828" s="4">
        <f t="shared" si="412"/>
        <v>6.158108074464729</v>
      </c>
      <c r="M8828" s="6">
        <v>0.57199999999999995</v>
      </c>
      <c r="N8828" s="8">
        <f t="shared" si="413"/>
        <v>-1.4938623800929422E-2</v>
      </c>
    </row>
    <row r="8829" spans="1:14" x14ac:dyDescent="0.35">
      <c r="A8829" s="4">
        <v>7</v>
      </c>
      <c r="B8829" s="4">
        <f t="shared" si="411"/>
        <v>5.1167071081998236E-2</v>
      </c>
      <c r="G8829" s="4">
        <v>56</v>
      </c>
      <c r="H8829" s="4">
        <f t="shared" si="412"/>
        <v>6.8679971778006275</v>
      </c>
      <c r="M8829" s="6">
        <v>0.32500000000000001</v>
      </c>
      <c r="N8829" s="8">
        <f t="shared" si="413"/>
        <v>-7.2966611461901145</v>
      </c>
    </row>
    <row r="8830" spans="1:14" x14ac:dyDescent="0.35">
      <c r="A8830" s="4">
        <v>14</v>
      </c>
      <c r="B8830" s="4">
        <f t="shared" si="411"/>
        <v>4.4378262948011065</v>
      </c>
      <c r="G8830" s="4">
        <v>64</v>
      </c>
      <c r="H8830" s="4">
        <f t="shared" si="412"/>
        <v>10.251937478233007</v>
      </c>
      <c r="M8830" s="6">
        <v>0.44800000000000001</v>
      </c>
      <c r="N8830" s="8">
        <f t="shared" si="413"/>
        <v>-1.3178330881588198</v>
      </c>
    </row>
    <row r="8831" spans="1:14" x14ac:dyDescent="0.35">
      <c r="A8831" s="4">
        <v>6</v>
      </c>
      <c r="B8831" s="4">
        <f t="shared" si="411"/>
        <v>6.8073778701327808E-3</v>
      </c>
      <c r="G8831" s="4">
        <v>36</v>
      </c>
      <c r="H8831" s="4">
        <f t="shared" si="412"/>
        <v>1.8246246146562157</v>
      </c>
      <c r="M8831" s="6">
        <v>0.58399999999999996</v>
      </c>
      <c r="N8831" s="8">
        <f t="shared" si="413"/>
        <v>-4.412471126658702E-3</v>
      </c>
    </row>
    <row r="8832" spans="1:14" x14ac:dyDescent="0.35">
      <c r="A8832" s="4">
        <v>5</v>
      </c>
      <c r="B8832" s="4">
        <f t="shared" si="411"/>
        <v>4.7396761401866345E-7</v>
      </c>
      <c r="G8832" s="4">
        <v>31</v>
      </c>
      <c r="H8832" s="4">
        <f t="shared" si="412"/>
        <v>1.1650675560533121</v>
      </c>
      <c r="M8832" s="6">
        <v>0.56000000000000005</v>
      </c>
      <c r="N8832" s="8">
        <f t="shared" si="413"/>
        <v>-3.5465308402718811E-2</v>
      </c>
    </row>
    <row r="8833" spans="1:14" x14ac:dyDescent="0.35">
      <c r="A8833" s="4">
        <v>14</v>
      </c>
      <c r="B8833" s="4">
        <f t="shared" si="411"/>
        <v>4.4378262948011065</v>
      </c>
      <c r="G8833" s="4">
        <v>58</v>
      </c>
      <c r="H8833" s="4">
        <f t="shared" si="412"/>
        <v>7.6304474840278536</v>
      </c>
      <c r="M8833" s="6">
        <v>0.26100000000000001</v>
      </c>
      <c r="N8833" s="8">
        <f t="shared" si="413"/>
        <v>-13.452925144365063</v>
      </c>
    </row>
    <row r="8834" spans="1:14" x14ac:dyDescent="0.35">
      <c r="A8834" s="4">
        <v>4</v>
      </c>
      <c r="B8834" s="4">
        <f t="shared" ref="B8834:B8897" si="414">((A8834-E$3)/E$4)^3</f>
        <v>-5.2615367038240336E-3</v>
      </c>
      <c r="G8834" s="4">
        <v>0</v>
      </c>
      <c r="H8834" s="4">
        <f t="shared" ref="H8834:H8897" si="415">((G8834-K$3)/K$4)^3</f>
        <v>0</v>
      </c>
      <c r="M8834" s="6">
        <v>0.67800000000000005</v>
      </c>
      <c r="N8834" s="8">
        <f t="shared" ref="N8834:N8897" si="416">((M8834-Q$3)/Q$4)^3</f>
        <v>0.11086441160228645</v>
      </c>
    </row>
    <row r="8835" spans="1:14" x14ac:dyDescent="0.35">
      <c r="A8835" s="4">
        <v>1</v>
      </c>
      <c r="B8835" s="4">
        <f t="shared" si="414"/>
        <v>-0.3718571701143138</v>
      </c>
      <c r="G8835" s="4">
        <v>0</v>
      </c>
      <c r="H8835" s="4">
        <f t="shared" si="415"/>
        <v>0</v>
      </c>
      <c r="M8835" s="6">
        <v>0.64400000000000002</v>
      </c>
      <c r="N8835" s="8">
        <f t="shared" si="416"/>
        <v>1.5125728162088608E-2</v>
      </c>
    </row>
    <row r="8836" spans="1:14" x14ac:dyDescent="0.35">
      <c r="A8836" s="4">
        <v>7</v>
      </c>
      <c r="B8836" s="4">
        <f t="shared" si="414"/>
        <v>5.1167071081998236E-2</v>
      </c>
      <c r="G8836" s="4">
        <v>0</v>
      </c>
      <c r="H8836" s="4">
        <f t="shared" si="415"/>
        <v>0</v>
      </c>
      <c r="M8836" s="6">
        <v>0.58499999999999996</v>
      </c>
      <c r="N8836" s="8">
        <f t="shared" si="416"/>
        <v>-3.8819936858601068E-3</v>
      </c>
    </row>
    <row r="8837" spans="1:14" x14ac:dyDescent="0.35">
      <c r="A8837" s="4">
        <v>5</v>
      </c>
      <c r="B8837" s="4">
        <f t="shared" si="414"/>
        <v>4.7396761401866345E-7</v>
      </c>
      <c r="G8837" s="4">
        <v>58</v>
      </c>
      <c r="H8837" s="4">
        <f t="shared" si="415"/>
        <v>7.6304474840278536</v>
      </c>
      <c r="M8837" s="6">
        <v>0.85199999999999998</v>
      </c>
      <c r="N8837" s="8">
        <f t="shared" si="416"/>
        <v>4.6846477485259967</v>
      </c>
    </row>
    <row r="8838" spans="1:14" x14ac:dyDescent="0.35">
      <c r="A8838" s="4">
        <v>2</v>
      </c>
      <c r="B8838" s="4">
        <f t="shared" si="414"/>
        <v>-0.15518246266652197</v>
      </c>
      <c r="G8838" s="4">
        <v>60</v>
      </c>
      <c r="H8838" s="4">
        <f t="shared" si="415"/>
        <v>8.4473361789639636</v>
      </c>
      <c r="M8838" s="6">
        <v>0.755</v>
      </c>
      <c r="N8838" s="8">
        <f t="shared" si="416"/>
        <v>1.0249967769267303</v>
      </c>
    </row>
    <row r="8839" spans="1:14" x14ac:dyDescent="0.35">
      <c r="A8839" s="4">
        <v>1</v>
      </c>
      <c r="B8839" s="4">
        <f t="shared" si="414"/>
        <v>-0.3718571701143138</v>
      </c>
      <c r="G8839" s="4">
        <v>67</v>
      </c>
      <c r="H8839" s="4">
        <f t="shared" si="415"/>
        <v>11.762250792563604</v>
      </c>
      <c r="M8839" s="6">
        <v>0.65600000000000003</v>
      </c>
      <c r="N8839" s="8">
        <f t="shared" si="416"/>
        <v>3.579793816935227E-2</v>
      </c>
    </row>
    <row r="8840" spans="1:14" x14ac:dyDescent="0.35">
      <c r="A8840" s="4">
        <v>1</v>
      </c>
      <c r="B8840" s="4">
        <f t="shared" si="414"/>
        <v>-0.3718571701143138</v>
      </c>
      <c r="G8840" s="4">
        <v>44</v>
      </c>
      <c r="H8840" s="4">
        <f t="shared" si="415"/>
        <v>3.3313790975410469</v>
      </c>
      <c r="M8840" s="6">
        <v>0.61099999999999999</v>
      </c>
      <c r="N8840" s="8">
        <f t="shared" si="416"/>
        <v>9.3650376932530659E-6</v>
      </c>
    </row>
    <row r="8841" spans="1:14" x14ac:dyDescent="0.35">
      <c r="A8841" s="4">
        <v>1</v>
      </c>
      <c r="B8841" s="4">
        <f t="shared" si="414"/>
        <v>-0.3718571701143138</v>
      </c>
      <c r="G8841" s="4">
        <v>21</v>
      </c>
      <c r="H8841" s="4">
        <f t="shared" si="415"/>
        <v>0.36217953867307984</v>
      </c>
      <c r="M8841" s="6">
        <v>0.59299999999999997</v>
      </c>
      <c r="N8841" s="8">
        <f t="shared" si="416"/>
        <v>-1.0712220059962694E-3</v>
      </c>
    </row>
    <row r="8842" spans="1:14" x14ac:dyDescent="0.35">
      <c r="A8842" s="4">
        <v>17</v>
      </c>
      <c r="B8842" s="4">
        <f t="shared" si="414"/>
        <v>10.481904552433241</v>
      </c>
      <c r="G8842" s="4">
        <v>64</v>
      </c>
      <c r="H8842" s="4">
        <f t="shared" si="415"/>
        <v>10.251937478233007</v>
      </c>
      <c r="M8842" s="6">
        <v>0.28499999999999998</v>
      </c>
      <c r="N8842" s="8">
        <f t="shared" si="416"/>
        <v>-10.849632505472282</v>
      </c>
    </row>
    <row r="8843" spans="1:14" x14ac:dyDescent="0.35">
      <c r="A8843" s="4">
        <v>4</v>
      </c>
      <c r="B8843" s="4">
        <f t="shared" si="414"/>
        <v>-5.2615367038240336E-3</v>
      </c>
      <c r="G8843" s="4">
        <v>0</v>
      </c>
      <c r="H8843" s="4">
        <f t="shared" si="415"/>
        <v>0</v>
      </c>
      <c r="M8843" s="6">
        <v>0.76300000000000001</v>
      </c>
      <c r="N8843" s="8">
        <f t="shared" si="416"/>
        <v>1.2015212144174969</v>
      </c>
    </row>
    <row r="8844" spans="1:14" x14ac:dyDescent="0.35">
      <c r="A8844" s="4">
        <v>2</v>
      </c>
      <c r="B8844" s="4">
        <f t="shared" si="414"/>
        <v>-0.15518246266652197</v>
      </c>
      <c r="G8844" s="4">
        <v>61</v>
      </c>
      <c r="H8844" s="4">
        <f t="shared" si="415"/>
        <v>8.8767815427658281</v>
      </c>
      <c r="M8844" s="6">
        <v>0.65800000000000003</v>
      </c>
      <c r="N8844" s="8">
        <f t="shared" si="416"/>
        <v>4.0454175343420051E-2</v>
      </c>
    </row>
    <row r="8845" spans="1:14" x14ac:dyDescent="0.35">
      <c r="A8845" s="4">
        <v>3</v>
      </c>
      <c r="B8845" s="4">
        <f t="shared" si="414"/>
        <v>-4.4986550222447359E-2</v>
      </c>
      <c r="G8845" s="4">
        <v>49</v>
      </c>
      <c r="H8845" s="4">
        <f t="shared" si="415"/>
        <v>4.6010215468469022</v>
      </c>
      <c r="M8845" s="6">
        <v>0.56599999999999995</v>
      </c>
      <c r="N8845" s="8">
        <f t="shared" si="416"/>
        <v>-2.3743122084401914E-2</v>
      </c>
    </row>
    <row r="8846" spans="1:14" x14ac:dyDescent="0.35">
      <c r="A8846" s="4">
        <v>12</v>
      </c>
      <c r="B8846" s="4">
        <f t="shared" si="414"/>
        <v>2.0965337395208357</v>
      </c>
      <c r="G8846" s="4">
        <v>59</v>
      </c>
      <c r="H8846" s="4">
        <f t="shared" si="415"/>
        <v>8.0319697087937048</v>
      </c>
      <c r="M8846" s="6">
        <v>0.48</v>
      </c>
      <c r="N8846" s="8">
        <f t="shared" si="416"/>
        <v>-0.67449425295546106</v>
      </c>
    </row>
    <row r="8847" spans="1:14" x14ac:dyDescent="0.35">
      <c r="A8847" s="4">
        <v>1</v>
      </c>
      <c r="B8847" s="4">
        <f t="shared" si="414"/>
        <v>-0.3718571701143138</v>
      </c>
      <c r="G8847" s="4">
        <v>50</v>
      </c>
      <c r="H8847" s="4">
        <f t="shared" si="415"/>
        <v>4.8885047331967373</v>
      </c>
      <c r="M8847" s="6">
        <v>0.51400000000000001</v>
      </c>
      <c r="N8847" s="8">
        <f t="shared" si="416"/>
        <v>-0.26696649444840559</v>
      </c>
    </row>
    <row r="8848" spans="1:14" x14ac:dyDescent="0.35">
      <c r="A8848" s="4">
        <v>2</v>
      </c>
      <c r="B8848" s="4">
        <f t="shared" si="414"/>
        <v>-0.15518246266652197</v>
      </c>
      <c r="G8848" s="4">
        <v>49</v>
      </c>
      <c r="H8848" s="4">
        <f t="shared" si="415"/>
        <v>4.6010215468469022</v>
      </c>
      <c r="M8848" s="6">
        <v>0.434</v>
      </c>
      <c r="N8848" s="8">
        <f t="shared" si="416"/>
        <v>-1.6951071559373583</v>
      </c>
    </row>
    <row r="8849" spans="1:14" x14ac:dyDescent="0.35">
      <c r="A8849" s="4">
        <v>3</v>
      </c>
      <c r="B8849" s="4">
        <f t="shared" si="414"/>
        <v>-4.4986550222447359E-2</v>
      </c>
      <c r="G8849" s="4">
        <v>0</v>
      </c>
      <c r="H8849" s="4">
        <f t="shared" si="415"/>
        <v>0</v>
      </c>
      <c r="M8849" s="6">
        <v>0.50700000000000001</v>
      </c>
      <c r="N8849" s="8">
        <f t="shared" si="416"/>
        <v>-0.33121432845807658</v>
      </c>
    </row>
    <row r="8850" spans="1:14" x14ac:dyDescent="0.35">
      <c r="A8850" s="4">
        <v>2</v>
      </c>
      <c r="B8850" s="4">
        <f t="shared" si="414"/>
        <v>-0.15518246266652197</v>
      </c>
      <c r="G8850" s="4">
        <v>69</v>
      </c>
      <c r="H8850" s="4">
        <f t="shared" si="415"/>
        <v>12.847342411181817</v>
      </c>
      <c r="M8850" s="6">
        <v>0.58399999999999996</v>
      </c>
      <c r="N8850" s="8">
        <f t="shared" si="416"/>
        <v>-4.412471126658702E-3</v>
      </c>
    </row>
    <row r="8851" spans="1:14" x14ac:dyDescent="0.35">
      <c r="A8851" s="4">
        <v>8</v>
      </c>
      <c r="B8851" s="4">
        <f t="shared" si="414"/>
        <v>0.16908744968147643</v>
      </c>
      <c r="G8851" s="4">
        <v>38</v>
      </c>
      <c r="H8851" s="4">
        <f t="shared" si="415"/>
        <v>2.1459362537597708</v>
      </c>
      <c r="M8851" s="6">
        <v>0.56799999999999995</v>
      </c>
      <c r="N8851" s="8">
        <f t="shared" si="416"/>
        <v>-2.0504721766432792E-2</v>
      </c>
    </row>
    <row r="8852" spans="1:14" x14ac:dyDescent="0.35">
      <c r="A8852" s="4">
        <v>16</v>
      </c>
      <c r="B8852" s="4">
        <f t="shared" si="414"/>
        <v>8.0815826818232797</v>
      </c>
      <c r="G8852" s="4">
        <v>44</v>
      </c>
      <c r="H8852" s="4">
        <f t="shared" si="415"/>
        <v>3.3313790975410469</v>
      </c>
      <c r="M8852" s="6">
        <v>0.64600000000000002</v>
      </c>
      <c r="N8852" s="8">
        <f t="shared" si="416"/>
        <v>1.7783515192495259E-2</v>
      </c>
    </row>
    <row r="8853" spans="1:14" x14ac:dyDescent="0.35">
      <c r="A8853" s="4">
        <v>1</v>
      </c>
      <c r="B8853" s="4">
        <f t="shared" si="414"/>
        <v>-0.3718571701143138</v>
      </c>
      <c r="G8853" s="4">
        <v>59</v>
      </c>
      <c r="H8853" s="4">
        <f t="shared" si="415"/>
        <v>8.0319697087937048</v>
      </c>
      <c r="M8853" s="6">
        <v>0.753</v>
      </c>
      <c r="N8853" s="8">
        <f t="shared" si="416"/>
        <v>0.98374746787381828</v>
      </c>
    </row>
    <row r="8854" spans="1:14" x14ac:dyDescent="0.35">
      <c r="A8854" s="4">
        <v>2</v>
      </c>
      <c r="B8854" s="4">
        <f t="shared" si="414"/>
        <v>-0.15518246266652197</v>
      </c>
      <c r="G8854" s="4">
        <v>23</v>
      </c>
      <c r="H8854" s="4">
        <f t="shared" si="415"/>
        <v>0.47582749671043761</v>
      </c>
      <c r="M8854" s="6">
        <v>0.69699999999999995</v>
      </c>
      <c r="N8854" s="8">
        <f t="shared" si="416"/>
        <v>0.22770448756363215</v>
      </c>
    </row>
    <row r="8855" spans="1:14" x14ac:dyDescent="0.35">
      <c r="A8855" s="4">
        <v>1</v>
      </c>
      <c r="B8855" s="4">
        <f t="shared" si="414"/>
        <v>-0.3718571701143138</v>
      </c>
      <c r="G8855" s="4">
        <v>67</v>
      </c>
      <c r="H8855" s="4">
        <f t="shared" si="415"/>
        <v>11.762250792563604</v>
      </c>
      <c r="M8855" s="6">
        <v>0.63500000000000001</v>
      </c>
      <c r="N8855" s="8">
        <f t="shared" si="416"/>
        <v>6.3943860832736824E-3</v>
      </c>
    </row>
    <row r="8856" spans="1:14" x14ac:dyDescent="0.35">
      <c r="A8856" s="4">
        <v>4</v>
      </c>
      <c r="B8856" s="4">
        <f t="shared" si="414"/>
        <v>-5.2615367038240336E-3</v>
      </c>
      <c r="G8856" s="4">
        <v>21</v>
      </c>
      <c r="H8856" s="4">
        <f t="shared" si="415"/>
        <v>0.36217953867307984</v>
      </c>
      <c r="M8856" s="6">
        <v>0.58199999999999996</v>
      </c>
      <c r="N8856" s="8">
        <f t="shared" si="416"/>
        <v>-5.6141110398302604E-3</v>
      </c>
    </row>
    <row r="8857" spans="1:14" x14ac:dyDescent="0.35">
      <c r="A8857" s="4">
        <v>4</v>
      </c>
      <c r="B8857" s="4">
        <f t="shared" si="414"/>
        <v>-5.2615367038240336E-3</v>
      </c>
      <c r="G8857" s="4">
        <v>29</v>
      </c>
      <c r="H8857" s="4">
        <f t="shared" si="415"/>
        <v>0.95380593550348169</v>
      </c>
      <c r="M8857" s="6">
        <v>0.47599999999999998</v>
      </c>
      <c r="N8857" s="8">
        <f t="shared" si="416"/>
        <v>-0.73976399017819927</v>
      </c>
    </row>
    <row r="8858" spans="1:14" x14ac:dyDescent="0.35">
      <c r="A8858" s="4">
        <v>5</v>
      </c>
      <c r="B8858" s="4">
        <f t="shared" si="414"/>
        <v>4.7396761401866345E-7</v>
      </c>
      <c r="G8858" s="4">
        <v>0</v>
      </c>
      <c r="H8858" s="4">
        <f t="shared" si="415"/>
        <v>0</v>
      </c>
      <c r="M8858" s="6">
        <v>0.45600000000000002</v>
      </c>
      <c r="N8858" s="8">
        <f t="shared" si="416"/>
        <v>-1.1297938354678785</v>
      </c>
    </row>
    <row r="8859" spans="1:14" x14ac:dyDescent="0.35">
      <c r="A8859" s="4">
        <v>1</v>
      </c>
      <c r="B8859" s="4">
        <f t="shared" si="414"/>
        <v>-0.3718571701143138</v>
      </c>
      <c r="G8859" s="4">
        <v>79</v>
      </c>
      <c r="H8859" s="4">
        <f t="shared" si="415"/>
        <v>19.281787881204689</v>
      </c>
      <c r="M8859" s="6">
        <v>0.63800000000000001</v>
      </c>
      <c r="N8859" s="8">
        <f t="shared" si="416"/>
        <v>8.7641921654881896E-3</v>
      </c>
    </row>
    <row r="8860" spans="1:14" x14ac:dyDescent="0.35">
      <c r="A8860" s="4">
        <v>1</v>
      </c>
      <c r="B8860" s="4">
        <f t="shared" si="414"/>
        <v>-0.3718571701143138</v>
      </c>
      <c r="G8860" s="4">
        <v>49</v>
      </c>
      <c r="H8860" s="4">
        <f t="shared" si="415"/>
        <v>4.6010215468469022</v>
      </c>
      <c r="M8860" s="6">
        <v>0.78700000000000003</v>
      </c>
      <c r="N8860" s="8">
        <f t="shared" si="416"/>
        <v>1.8501686202364631</v>
      </c>
    </row>
    <row r="8861" spans="1:14" x14ac:dyDescent="0.35">
      <c r="A8861" s="4">
        <v>3</v>
      </c>
      <c r="B8861" s="4">
        <f t="shared" si="414"/>
        <v>-4.4986550222447359E-2</v>
      </c>
      <c r="G8861" s="4">
        <v>0</v>
      </c>
      <c r="H8861" s="4">
        <f t="shared" si="415"/>
        <v>0</v>
      </c>
      <c r="M8861" s="6">
        <v>0.34699999999999998</v>
      </c>
      <c r="N8861" s="8">
        <f t="shared" si="416"/>
        <v>-5.7234435575235212</v>
      </c>
    </row>
    <row r="8862" spans="1:14" x14ac:dyDescent="0.35">
      <c r="A8862" s="4">
        <v>4</v>
      </c>
      <c r="B8862" s="4">
        <f t="shared" si="414"/>
        <v>-5.2615367038240336E-3</v>
      </c>
      <c r="G8862" s="4">
        <v>50</v>
      </c>
      <c r="H8862" s="4">
        <f t="shared" si="415"/>
        <v>4.8885047331967373</v>
      </c>
      <c r="M8862" s="6">
        <v>0.79800000000000004</v>
      </c>
      <c r="N8862" s="8">
        <f t="shared" si="416"/>
        <v>2.2124912537082713</v>
      </c>
    </row>
    <row r="8863" spans="1:14" x14ac:dyDescent="0.35">
      <c r="A8863" s="4">
        <v>8</v>
      </c>
      <c r="B8863" s="4">
        <f t="shared" si="414"/>
        <v>0.16908744968147643</v>
      </c>
      <c r="G8863" s="4">
        <v>0</v>
      </c>
      <c r="H8863" s="4">
        <f t="shared" si="415"/>
        <v>0</v>
      </c>
      <c r="M8863" s="6">
        <v>0.32100000000000001</v>
      </c>
      <c r="N8863" s="8">
        <f t="shared" si="416"/>
        <v>-7.6105379365348549</v>
      </c>
    </row>
    <row r="8864" spans="1:14" x14ac:dyDescent="0.35">
      <c r="A8864" s="4">
        <v>5</v>
      </c>
      <c r="B8864" s="4">
        <f t="shared" si="414"/>
        <v>4.7396761401866345E-7</v>
      </c>
      <c r="G8864" s="4">
        <v>0</v>
      </c>
      <c r="H8864" s="4">
        <f t="shared" si="415"/>
        <v>0</v>
      </c>
      <c r="M8864" s="6">
        <v>0.45100000000000001</v>
      </c>
      <c r="N8864" s="8">
        <f t="shared" si="416"/>
        <v>-1.2450528618280252</v>
      </c>
    </row>
    <row r="8865" spans="1:14" x14ac:dyDescent="0.35">
      <c r="A8865" s="4">
        <v>4</v>
      </c>
      <c r="B8865" s="4">
        <f t="shared" si="414"/>
        <v>-5.2615367038240336E-3</v>
      </c>
      <c r="G8865" s="4">
        <v>1</v>
      </c>
      <c r="H8865" s="4">
        <f t="shared" si="415"/>
        <v>3.9108037865573909E-5</v>
      </c>
      <c r="M8865" s="6">
        <v>0.86499999999999999</v>
      </c>
      <c r="N8865" s="8">
        <f t="shared" si="416"/>
        <v>5.473771523177267</v>
      </c>
    </row>
    <row r="8866" spans="1:14" x14ac:dyDescent="0.35">
      <c r="A8866" s="4">
        <v>4</v>
      </c>
      <c r="B8866" s="4">
        <f t="shared" si="414"/>
        <v>-5.2615367038240336E-3</v>
      </c>
      <c r="G8866" s="4">
        <v>0</v>
      </c>
      <c r="H8866" s="4">
        <f t="shared" si="415"/>
        <v>0</v>
      </c>
      <c r="M8866" s="6">
        <v>0.65</v>
      </c>
      <c r="N8866" s="8">
        <f t="shared" si="416"/>
        <v>2.3997791812388321E-2</v>
      </c>
    </row>
    <row r="8867" spans="1:14" x14ac:dyDescent="0.35">
      <c r="A8867" s="4">
        <v>5</v>
      </c>
      <c r="B8867" s="4">
        <f t="shared" si="414"/>
        <v>4.7396761401866345E-7</v>
      </c>
      <c r="G8867" s="4">
        <v>54</v>
      </c>
      <c r="H8867" s="4">
        <f t="shared" si="415"/>
        <v>6.158108074464729</v>
      </c>
      <c r="M8867" s="6">
        <v>0.49399999999999999</v>
      </c>
      <c r="N8867" s="8">
        <f t="shared" si="416"/>
        <v>-0.47639751335191949</v>
      </c>
    </row>
    <row r="8868" spans="1:14" x14ac:dyDescent="0.35">
      <c r="A8868" s="4">
        <v>7</v>
      </c>
      <c r="B8868" s="4">
        <f t="shared" si="414"/>
        <v>5.1167071081998236E-2</v>
      </c>
      <c r="G8868" s="4">
        <v>27</v>
      </c>
      <c r="H8868" s="4">
        <f t="shared" si="415"/>
        <v>0.76976350930809112</v>
      </c>
      <c r="M8868" s="6">
        <v>0.72799999999999998</v>
      </c>
      <c r="N8868" s="8">
        <f t="shared" si="416"/>
        <v>0.55778018485195735</v>
      </c>
    </row>
    <row r="8869" spans="1:14" x14ac:dyDescent="0.35">
      <c r="A8869" s="4">
        <v>12</v>
      </c>
      <c r="B8869" s="4">
        <f t="shared" si="414"/>
        <v>2.0965337395208357</v>
      </c>
      <c r="G8869" s="4">
        <v>3</v>
      </c>
      <c r="H8869" s="4">
        <f t="shared" si="415"/>
        <v>1.0559170223704954E-3</v>
      </c>
      <c r="M8869" s="6">
        <v>0.80100000000000005</v>
      </c>
      <c r="N8869" s="8">
        <f t="shared" si="416"/>
        <v>2.3189144638763302</v>
      </c>
    </row>
    <row r="8870" spans="1:14" x14ac:dyDescent="0.35">
      <c r="A8870" s="4">
        <v>4</v>
      </c>
      <c r="B8870" s="4">
        <f t="shared" si="414"/>
        <v>-5.2615367038240336E-3</v>
      </c>
      <c r="G8870" s="4">
        <v>0</v>
      </c>
      <c r="H8870" s="4">
        <f t="shared" si="415"/>
        <v>0</v>
      </c>
      <c r="M8870" s="6">
        <v>0.57999999999999996</v>
      </c>
      <c r="N8870" s="8">
        <f t="shared" si="416"/>
        <v>-7.0162184967356919E-3</v>
      </c>
    </row>
    <row r="8871" spans="1:14" x14ac:dyDescent="0.35">
      <c r="A8871" s="4">
        <v>1</v>
      </c>
      <c r="B8871" s="4">
        <f t="shared" si="414"/>
        <v>-0.3718571701143138</v>
      </c>
      <c r="G8871" s="4">
        <v>54</v>
      </c>
      <c r="H8871" s="4">
        <f t="shared" si="415"/>
        <v>6.158108074464729</v>
      </c>
      <c r="M8871" s="6">
        <v>0.41299999999999998</v>
      </c>
      <c r="N8871" s="8">
        <f t="shared" si="416"/>
        <v>-2.3862365501703411</v>
      </c>
    </row>
    <row r="8872" spans="1:14" x14ac:dyDescent="0.35">
      <c r="A8872" s="4">
        <v>3</v>
      </c>
      <c r="B8872" s="4">
        <f t="shared" si="414"/>
        <v>-4.4986550222447359E-2</v>
      </c>
      <c r="G8872" s="4">
        <v>0</v>
      </c>
      <c r="H8872" s="4">
        <f t="shared" si="415"/>
        <v>0</v>
      </c>
      <c r="M8872" s="6">
        <v>0.89</v>
      </c>
      <c r="N8872" s="8">
        <f t="shared" si="416"/>
        <v>7.2310450218950519</v>
      </c>
    </row>
    <row r="8873" spans="1:14" x14ac:dyDescent="0.35">
      <c r="A8873" s="4">
        <v>9</v>
      </c>
      <c r="B8873" s="4">
        <f t="shared" si="414"/>
        <v>0.39657640974683322</v>
      </c>
      <c r="G8873" s="4">
        <v>57</v>
      </c>
      <c r="H8873" s="4">
        <f t="shared" si="415"/>
        <v>7.2425348564392262</v>
      </c>
      <c r="M8873" s="6">
        <v>0.56599999999999995</v>
      </c>
      <c r="N8873" s="8">
        <f t="shared" si="416"/>
        <v>-2.3743122084401914E-2</v>
      </c>
    </row>
    <row r="8874" spans="1:14" x14ac:dyDescent="0.35">
      <c r="A8874" s="4">
        <v>13</v>
      </c>
      <c r="B8874" s="4">
        <f t="shared" si="414"/>
        <v>3.1223759862323677</v>
      </c>
      <c r="G8874" s="4">
        <v>0</v>
      </c>
      <c r="H8874" s="4">
        <f t="shared" si="415"/>
        <v>0</v>
      </c>
      <c r="M8874" s="6">
        <v>0.69499999999999995</v>
      </c>
      <c r="N8874" s="8">
        <f t="shared" si="416"/>
        <v>0.21270830130994703</v>
      </c>
    </row>
    <row r="8875" spans="1:14" x14ac:dyDescent="0.35">
      <c r="A8875" s="4">
        <v>11</v>
      </c>
      <c r="B8875" s="4">
        <f t="shared" si="414"/>
        <v>1.3242916585882474</v>
      </c>
      <c r="G8875" s="4">
        <v>16</v>
      </c>
      <c r="H8875" s="4">
        <f t="shared" si="415"/>
        <v>0.16018652309739073</v>
      </c>
      <c r="M8875" s="6">
        <v>0.55700000000000005</v>
      </c>
      <c r="N8875" s="8">
        <f t="shared" si="416"/>
        <v>-4.255102052899562E-2</v>
      </c>
    </row>
    <row r="8876" spans="1:14" x14ac:dyDescent="0.35">
      <c r="A8876" s="4">
        <v>3</v>
      </c>
      <c r="B8876" s="4">
        <f t="shared" si="414"/>
        <v>-4.4986550222447359E-2</v>
      </c>
      <c r="G8876" s="4">
        <v>52</v>
      </c>
      <c r="H8876" s="4">
        <f t="shared" si="415"/>
        <v>5.498902988202615</v>
      </c>
      <c r="M8876" s="6">
        <v>0.61599999999999999</v>
      </c>
      <c r="N8876" s="8">
        <f t="shared" si="416"/>
        <v>1.6962313699697525E-4</v>
      </c>
    </row>
    <row r="8877" spans="1:14" x14ac:dyDescent="0.35">
      <c r="A8877" s="4">
        <v>1</v>
      </c>
      <c r="B8877" s="4">
        <f t="shared" si="414"/>
        <v>-0.3718571701143138</v>
      </c>
      <c r="G8877" s="4">
        <v>42</v>
      </c>
      <c r="H8877" s="4">
        <f t="shared" si="415"/>
        <v>2.8974363093846387</v>
      </c>
      <c r="M8877" s="6">
        <v>0.66500000000000004</v>
      </c>
      <c r="N8877" s="8">
        <f t="shared" si="416"/>
        <v>5.9901714458154336E-2</v>
      </c>
    </row>
    <row r="8878" spans="1:14" x14ac:dyDescent="0.35">
      <c r="A8878" s="4">
        <v>3</v>
      </c>
      <c r="B8878" s="4">
        <f t="shared" si="414"/>
        <v>-4.4986550222447359E-2</v>
      </c>
      <c r="G8878" s="4">
        <v>4</v>
      </c>
      <c r="H8878" s="4">
        <f t="shared" si="415"/>
        <v>2.5029144233967302E-3</v>
      </c>
      <c r="M8878" s="6">
        <v>0.94</v>
      </c>
      <c r="N8878" s="8">
        <f t="shared" si="416"/>
        <v>11.798207769269329</v>
      </c>
    </row>
    <row r="8879" spans="1:14" x14ac:dyDescent="0.35">
      <c r="A8879" s="4">
        <v>3</v>
      </c>
      <c r="B8879" s="4">
        <f t="shared" si="414"/>
        <v>-4.4986550222447359E-2</v>
      </c>
      <c r="G8879" s="4">
        <v>56</v>
      </c>
      <c r="H8879" s="4">
        <f t="shared" si="415"/>
        <v>6.8679971778006275</v>
      </c>
      <c r="M8879" s="6">
        <v>0.81599999999999995</v>
      </c>
      <c r="N8879" s="8">
        <f t="shared" si="416"/>
        <v>2.9024614706225846</v>
      </c>
    </row>
    <row r="8880" spans="1:14" x14ac:dyDescent="0.35">
      <c r="A8880" s="4">
        <v>4</v>
      </c>
      <c r="B8880" s="4">
        <f t="shared" si="414"/>
        <v>-5.2615367038240336E-3</v>
      </c>
      <c r="G8880" s="4">
        <v>51</v>
      </c>
      <c r="H8880" s="4">
        <f t="shared" si="415"/>
        <v>5.1877203309062425</v>
      </c>
      <c r="M8880" s="6">
        <v>0.78800000000000003</v>
      </c>
      <c r="N8880" s="8">
        <f t="shared" si="416"/>
        <v>1.8813375100095977</v>
      </c>
    </row>
    <row r="8881" spans="1:14" x14ac:dyDescent="0.35">
      <c r="A8881" s="4">
        <v>1</v>
      </c>
      <c r="B8881" s="4">
        <f t="shared" si="414"/>
        <v>-0.3718571701143138</v>
      </c>
      <c r="G8881" s="4">
        <v>41</v>
      </c>
      <c r="H8881" s="4">
        <f t="shared" si="415"/>
        <v>2.6953650777332196</v>
      </c>
      <c r="M8881" s="6">
        <v>0.67200000000000004</v>
      </c>
      <c r="N8881" s="8">
        <f t="shared" si="416"/>
        <v>8.4755546534409421E-2</v>
      </c>
    </row>
    <row r="8882" spans="1:14" x14ac:dyDescent="0.35">
      <c r="A8882" s="4">
        <v>1</v>
      </c>
      <c r="B8882" s="4">
        <f t="shared" si="414"/>
        <v>-0.3718571701143138</v>
      </c>
      <c r="G8882" s="4">
        <v>0</v>
      </c>
      <c r="H8882" s="4">
        <f t="shared" si="415"/>
        <v>0</v>
      </c>
      <c r="M8882" s="6">
        <v>0.57899999999999996</v>
      </c>
      <c r="N8882" s="8">
        <f t="shared" si="416"/>
        <v>-7.7972803672016278E-3</v>
      </c>
    </row>
    <row r="8883" spans="1:14" x14ac:dyDescent="0.35">
      <c r="A8883" s="4">
        <v>1</v>
      </c>
      <c r="B8883" s="4">
        <f t="shared" si="414"/>
        <v>-0.3718571701143138</v>
      </c>
      <c r="G8883" s="4">
        <v>31</v>
      </c>
      <c r="H8883" s="4">
        <f t="shared" si="415"/>
        <v>1.1650675560533121</v>
      </c>
      <c r="M8883" s="6">
        <v>0.64500000000000002</v>
      </c>
      <c r="N8883" s="8">
        <f t="shared" si="416"/>
        <v>1.641878667503462E-2</v>
      </c>
    </row>
    <row r="8884" spans="1:14" x14ac:dyDescent="0.35">
      <c r="A8884" s="4">
        <v>13</v>
      </c>
      <c r="B8884" s="4">
        <f t="shared" si="414"/>
        <v>3.1223759862323677</v>
      </c>
      <c r="G8884" s="4">
        <v>0</v>
      </c>
      <c r="H8884" s="4">
        <f t="shared" si="415"/>
        <v>0</v>
      </c>
      <c r="M8884" s="6">
        <v>0.52100000000000002</v>
      </c>
      <c r="N8884" s="8">
        <f t="shared" si="416"/>
        <v>-0.21161556116650754</v>
      </c>
    </row>
    <row r="8885" spans="1:14" x14ac:dyDescent="0.35">
      <c r="A8885" s="4">
        <v>7</v>
      </c>
      <c r="B8885" s="4">
        <f t="shared" si="414"/>
        <v>5.1167071081998236E-2</v>
      </c>
      <c r="G8885" s="4">
        <v>19</v>
      </c>
      <c r="H8885" s="4">
        <f t="shared" si="415"/>
        <v>0.26824203171997135</v>
      </c>
      <c r="M8885" s="6">
        <v>0.51100000000000001</v>
      </c>
      <c r="N8885" s="8">
        <f t="shared" si="416"/>
        <v>-0.29337320153200047</v>
      </c>
    </row>
    <row r="8886" spans="1:14" x14ac:dyDescent="0.35">
      <c r="A8886" s="4">
        <v>8</v>
      </c>
      <c r="B8886" s="4">
        <f t="shared" si="414"/>
        <v>0.16908744968147643</v>
      </c>
      <c r="G8886" s="4">
        <v>0</v>
      </c>
      <c r="H8886" s="4">
        <f t="shared" si="415"/>
        <v>0</v>
      </c>
      <c r="M8886" s="6">
        <v>0.66800000000000004</v>
      </c>
      <c r="N8886" s="8">
        <f t="shared" si="416"/>
        <v>6.9852699215132458E-2</v>
      </c>
    </row>
    <row r="8887" spans="1:14" x14ac:dyDescent="0.35">
      <c r="A8887" s="4">
        <v>2</v>
      </c>
      <c r="B8887" s="4">
        <f t="shared" si="414"/>
        <v>-0.15518246266652197</v>
      </c>
      <c r="G8887" s="4">
        <v>0</v>
      </c>
      <c r="H8887" s="4">
        <f t="shared" si="415"/>
        <v>0</v>
      </c>
      <c r="M8887" s="6">
        <v>0.66800000000000004</v>
      </c>
      <c r="N8887" s="8">
        <f t="shared" si="416"/>
        <v>6.9852699215132458E-2</v>
      </c>
    </row>
    <row r="8888" spans="1:14" x14ac:dyDescent="0.35">
      <c r="A8888" s="4">
        <v>1</v>
      </c>
      <c r="B8888" s="4">
        <f t="shared" si="414"/>
        <v>-0.3718571701143138</v>
      </c>
      <c r="G8888" s="4">
        <v>0</v>
      </c>
      <c r="H8888" s="4">
        <f t="shared" si="415"/>
        <v>0</v>
      </c>
      <c r="M8888" s="6">
        <v>0.624</v>
      </c>
      <c r="N8888" s="8">
        <f t="shared" si="416"/>
        <v>1.338245973621058E-3</v>
      </c>
    </row>
    <row r="8889" spans="1:14" x14ac:dyDescent="0.35">
      <c r="A8889" s="4">
        <v>13</v>
      </c>
      <c r="B8889" s="4">
        <f t="shared" si="414"/>
        <v>3.1223759862323677</v>
      </c>
      <c r="G8889" s="4">
        <v>62</v>
      </c>
      <c r="H8889" s="4">
        <f t="shared" si="415"/>
        <v>9.3205404484264971</v>
      </c>
      <c r="M8889" s="6">
        <v>0.52200000000000002</v>
      </c>
      <c r="N8889" s="8">
        <f t="shared" si="416"/>
        <v>-0.20439590008890546</v>
      </c>
    </row>
    <row r="8890" spans="1:14" x14ac:dyDescent="0.35">
      <c r="A8890" s="4">
        <v>1</v>
      </c>
      <c r="B8890" s="4">
        <f t="shared" si="414"/>
        <v>-0.3718571701143138</v>
      </c>
      <c r="G8890" s="4">
        <v>44</v>
      </c>
      <c r="H8890" s="4">
        <f t="shared" si="415"/>
        <v>3.3313790975410469</v>
      </c>
      <c r="M8890" s="6">
        <v>0.68799999999999994</v>
      </c>
      <c r="N8890" s="8">
        <f t="shared" si="416"/>
        <v>0.16542243775008927</v>
      </c>
    </row>
    <row r="8891" spans="1:14" x14ac:dyDescent="0.35">
      <c r="A8891" s="4">
        <v>13</v>
      </c>
      <c r="B8891" s="4">
        <f t="shared" si="414"/>
        <v>3.1223759862323677</v>
      </c>
      <c r="G8891" s="4">
        <v>0</v>
      </c>
      <c r="H8891" s="4">
        <f t="shared" si="415"/>
        <v>0</v>
      </c>
      <c r="M8891" s="6">
        <v>0.30599999999999999</v>
      </c>
      <c r="N8891" s="8">
        <f t="shared" si="416"/>
        <v>-8.8676253751961678</v>
      </c>
    </row>
    <row r="8892" spans="1:14" x14ac:dyDescent="0.35">
      <c r="A8892" s="4">
        <v>1</v>
      </c>
      <c r="B8892" s="4">
        <f t="shared" si="414"/>
        <v>-0.3718571701143138</v>
      </c>
      <c r="G8892" s="4">
        <v>10</v>
      </c>
      <c r="H8892" s="4">
        <f t="shared" si="415"/>
        <v>3.9108037865573909E-2</v>
      </c>
      <c r="M8892" s="6">
        <v>0.55700000000000005</v>
      </c>
      <c r="N8892" s="8">
        <f t="shared" si="416"/>
        <v>-4.255102052899562E-2</v>
      </c>
    </row>
    <row r="8893" spans="1:14" x14ac:dyDescent="0.35">
      <c r="A8893" s="4">
        <v>9</v>
      </c>
      <c r="B8893" s="4">
        <f t="shared" si="414"/>
        <v>0.39657640974683322</v>
      </c>
      <c r="G8893" s="4">
        <v>0</v>
      </c>
      <c r="H8893" s="4">
        <f t="shared" si="415"/>
        <v>0</v>
      </c>
      <c r="M8893" s="6">
        <v>0.52400000000000002</v>
      </c>
      <c r="N8893" s="8">
        <f t="shared" si="416"/>
        <v>-0.19045295801039414</v>
      </c>
    </row>
    <row r="8894" spans="1:14" x14ac:dyDescent="0.35">
      <c r="A8894" s="4">
        <v>3</v>
      </c>
      <c r="B8894" s="4">
        <f t="shared" si="414"/>
        <v>-4.4986550222447359E-2</v>
      </c>
      <c r="G8894" s="4">
        <v>0</v>
      </c>
      <c r="H8894" s="4">
        <f t="shared" si="415"/>
        <v>0</v>
      </c>
      <c r="M8894" s="6">
        <v>0.60399999999999998</v>
      </c>
      <c r="N8894" s="8">
        <f t="shared" si="416"/>
        <v>-1.9486468740160445E-5</v>
      </c>
    </row>
    <row r="8895" spans="1:14" x14ac:dyDescent="0.35">
      <c r="A8895" s="4">
        <v>2</v>
      </c>
      <c r="B8895" s="4">
        <f t="shared" si="414"/>
        <v>-0.15518246266652197</v>
      </c>
      <c r="G8895" s="4">
        <v>63</v>
      </c>
      <c r="H8895" s="4">
        <f t="shared" si="415"/>
        <v>9.7788475441731553</v>
      </c>
      <c r="M8895" s="6">
        <v>0.66600000000000004</v>
      </c>
      <c r="N8895" s="8">
        <f t="shared" si="416"/>
        <v>6.3105799367401308E-2</v>
      </c>
    </row>
    <row r="8896" spans="1:14" x14ac:dyDescent="0.35">
      <c r="A8896" s="4">
        <v>8</v>
      </c>
      <c r="B8896" s="4">
        <f t="shared" si="414"/>
        <v>0.16908744968147643</v>
      </c>
      <c r="G8896" s="4">
        <v>0</v>
      </c>
      <c r="H8896" s="4">
        <f t="shared" si="415"/>
        <v>0</v>
      </c>
      <c r="M8896" s="6">
        <v>0.70299999999999996</v>
      </c>
      <c r="N8896" s="8">
        <f t="shared" si="416"/>
        <v>0.2768875267469047</v>
      </c>
    </row>
    <row r="8897" spans="1:14" x14ac:dyDescent="0.35">
      <c r="A8897" s="4">
        <v>1</v>
      </c>
      <c r="B8897" s="4">
        <f t="shared" si="414"/>
        <v>-0.3718571701143138</v>
      </c>
      <c r="G8897" s="4">
        <v>36</v>
      </c>
      <c r="H8897" s="4">
        <f t="shared" si="415"/>
        <v>1.8246246146562157</v>
      </c>
      <c r="M8897" s="6">
        <v>0.217</v>
      </c>
      <c r="N8897" s="8">
        <f t="shared" si="416"/>
        <v>-19.248200552223295</v>
      </c>
    </row>
    <row r="8898" spans="1:14" x14ac:dyDescent="0.35">
      <c r="A8898" s="4">
        <v>4</v>
      </c>
      <c r="B8898" s="4">
        <f t="shared" ref="B8898:B8961" si="417">((A8898-E$3)/E$4)^3</f>
        <v>-5.2615367038240336E-3</v>
      </c>
      <c r="G8898" s="4">
        <v>0</v>
      </c>
      <c r="H8898" s="4">
        <f t="shared" ref="H8898:H8961" si="418">((G8898-K$3)/K$4)^3</f>
        <v>0</v>
      </c>
      <c r="M8898" s="6">
        <v>0.66300000000000003</v>
      </c>
      <c r="N8898" s="8">
        <f t="shared" ref="N8898:N8961" si="419">((M8898-Q$3)/Q$4)^3</f>
        <v>5.3822609042671561E-2</v>
      </c>
    </row>
    <row r="8899" spans="1:14" x14ac:dyDescent="0.35">
      <c r="A8899" s="4">
        <v>5</v>
      </c>
      <c r="B8899" s="4">
        <f t="shared" si="417"/>
        <v>4.7396761401866345E-7</v>
      </c>
      <c r="G8899" s="4">
        <v>0</v>
      </c>
      <c r="H8899" s="4">
        <f t="shared" si="418"/>
        <v>0</v>
      </c>
      <c r="M8899" s="6">
        <v>0.63500000000000001</v>
      </c>
      <c r="N8899" s="8">
        <f t="shared" si="419"/>
        <v>6.3943860832736824E-3</v>
      </c>
    </row>
    <row r="8900" spans="1:14" x14ac:dyDescent="0.35">
      <c r="A8900" s="4">
        <v>2</v>
      </c>
      <c r="B8900" s="4">
        <f t="shared" si="417"/>
        <v>-0.15518246266652197</v>
      </c>
      <c r="G8900" s="4">
        <v>0</v>
      </c>
      <c r="H8900" s="4">
        <f t="shared" si="418"/>
        <v>0</v>
      </c>
      <c r="M8900" s="6">
        <v>0.45900000000000002</v>
      </c>
      <c r="N8900" s="8">
        <f t="shared" si="419"/>
        <v>-1.0641781726557076</v>
      </c>
    </row>
    <row r="8901" spans="1:14" x14ac:dyDescent="0.35">
      <c r="A8901" s="4">
        <v>4</v>
      </c>
      <c r="B8901" s="4">
        <f t="shared" si="417"/>
        <v>-5.2615367038240336E-3</v>
      </c>
      <c r="G8901" s="4">
        <v>0</v>
      </c>
      <c r="H8901" s="4">
        <f t="shared" si="418"/>
        <v>0</v>
      </c>
      <c r="M8901" s="6">
        <v>0.64600000000000002</v>
      </c>
      <c r="N8901" s="8">
        <f t="shared" si="419"/>
        <v>1.7783515192495259E-2</v>
      </c>
    </row>
    <row r="8902" spans="1:14" x14ac:dyDescent="0.35">
      <c r="A8902" s="4">
        <v>1</v>
      </c>
      <c r="B8902" s="4">
        <f t="shared" si="417"/>
        <v>-0.3718571701143138</v>
      </c>
      <c r="G8902" s="4">
        <v>0</v>
      </c>
      <c r="H8902" s="4">
        <f t="shared" si="418"/>
        <v>0</v>
      </c>
      <c r="M8902" s="6">
        <v>0.72899999999999998</v>
      </c>
      <c r="N8902" s="8">
        <f t="shared" si="419"/>
        <v>0.57183239834892741</v>
      </c>
    </row>
    <row r="8903" spans="1:14" x14ac:dyDescent="0.35">
      <c r="A8903" s="4">
        <v>4</v>
      </c>
      <c r="B8903" s="4">
        <f t="shared" si="417"/>
        <v>-5.2615367038240336E-3</v>
      </c>
      <c r="G8903" s="4">
        <v>0</v>
      </c>
      <c r="H8903" s="4">
        <f t="shared" si="418"/>
        <v>0</v>
      </c>
      <c r="M8903" s="6">
        <v>0.80200000000000005</v>
      </c>
      <c r="N8903" s="8">
        <f t="shared" si="419"/>
        <v>2.35513276485089</v>
      </c>
    </row>
    <row r="8904" spans="1:14" x14ac:dyDescent="0.35">
      <c r="A8904" s="4">
        <v>1</v>
      </c>
      <c r="B8904" s="4">
        <f t="shared" si="417"/>
        <v>-0.3718571701143138</v>
      </c>
      <c r="G8904" s="4">
        <v>42</v>
      </c>
      <c r="H8904" s="4">
        <f t="shared" si="418"/>
        <v>2.8974363093846387</v>
      </c>
      <c r="M8904" s="6">
        <v>0.56899999999999995</v>
      </c>
      <c r="N8904" s="8">
        <f t="shared" si="419"/>
        <v>-1.9002259129120399E-2</v>
      </c>
    </row>
    <row r="8905" spans="1:14" x14ac:dyDescent="0.35">
      <c r="A8905" s="4">
        <v>1</v>
      </c>
      <c r="B8905" s="4">
        <f t="shared" si="417"/>
        <v>-0.3718571701143138</v>
      </c>
      <c r="G8905" s="4">
        <v>67</v>
      </c>
      <c r="H8905" s="4">
        <f t="shared" si="418"/>
        <v>11.762250792563604</v>
      </c>
      <c r="M8905" s="6">
        <v>0.61199999999999999</v>
      </c>
      <c r="N8905" s="8">
        <f t="shared" si="419"/>
        <v>2.1796664218040906E-5</v>
      </c>
    </row>
    <row r="8906" spans="1:14" x14ac:dyDescent="0.35">
      <c r="A8906" s="4">
        <v>18</v>
      </c>
      <c r="B8906" s="4">
        <f t="shared" si="417"/>
        <v>13.315866069213472</v>
      </c>
      <c r="G8906" s="4">
        <v>31</v>
      </c>
      <c r="H8906" s="4">
        <f t="shared" si="418"/>
        <v>1.1650675560533121</v>
      </c>
      <c r="M8906" s="6">
        <v>0.68100000000000005</v>
      </c>
      <c r="N8906" s="8">
        <f t="shared" si="419"/>
        <v>0.12572149930310239</v>
      </c>
    </row>
    <row r="8907" spans="1:14" x14ac:dyDescent="0.35">
      <c r="A8907" s="4">
        <v>3</v>
      </c>
      <c r="B8907" s="4">
        <f t="shared" si="417"/>
        <v>-4.4986550222447359E-2</v>
      </c>
      <c r="G8907" s="4">
        <v>0</v>
      </c>
      <c r="H8907" s="4">
        <f t="shared" si="418"/>
        <v>0</v>
      </c>
      <c r="M8907" s="6">
        <v>0.495</v>
      </c>
      <c r="N8907" s="8">
        <f t="shared" si="419"/>
        <v>-0.46396231211418826</v>
      </c>
    </row>
    <row r="8908" spans="1:14" x14ac:dyDescent="0.35">
      <c r="A8908" s="4">
        <v>1</v>
      </c>
      <c r="B8908" s="4">
        <f t="shared" si="417"/>
        <v>-0.3718571701143138</v>
      </c>
      <c r="G8908" s="4">
        <v>0</v>
      </c>
      <c r="H8908" s="4">
        <f t="shared" si="418"/>
        <v>0</v>
      </c>
      <c r="M8908" s="6">
        <v>0.66900000000000004</v>
      </c>
      <c r="N8908" s="8">
        <f t="shared" si="419"/>
        <v>7.3399380404107067E-2</v>
      </c>
    </row>
    <row r="8909" spans="1:14" x14ac:dyDescent="0.35">
      <c r="A8909" s="4">
        <v>2</v>
      </c>
      <c r="B8909" s="4">
        <f t="shared" si="417"/>
        <v>-0.15518246266652197</v>
      </c>
      <c r="G8909" s="4">
        <v>61</v>
      </c>
      <c r="H8909" s="4">
        <f t="shared" si="418"/>
        <v>8.8767815427658281</v>
      </c>
      <c r="M8909" s="6">
        <v>0.47899999999999998</v>
      </c>
      <c r="N8909" s="8">
        <f t="shared" si="419"/>
        <v>-0.6904359109566155</v>
      </c>
    </row>
    <row r="8910" spans="1:14" x14ac:dyDescent="0.35">
      <c r="A8910" s="4">
        <v>1</v>
      </c>
      <c r="B8910" s="4">
        <f t="shared" si="417"/>
        <v>-0.3718571701143138</v>
      </c>
      <c r="G8910" s="4">
        <v>68</v>
      </c>
      <c r="H8910" s="4">
        <f t="shared" si="418"/>
        <v>12.296818562148129</v>
      </c>
      <c r="M8910" s="6">
        <v>0.74099999999999999</v>
      </c>
      <c r="N8910" s="8">
        <f t="shared" si="419"/>
        <v>0.75926793109144197</v>
      </c>
    </row>
    <row r="8911" spans="1:14" x14ac:dyDescent="0.35">
      <c r="A8911" s="4">
        <v>2</v>
      </c>
      <c r="B8911" s="4">
        <f t="shared" si="417"/>
        <v>-0.15518246266652197</v>
      </c>
      <c r="G8911" s="4">
        <v>25</v>
      </c>
      <c r="H8911" s="4">
        <f t="shared" si="418"/>
        <v>0.61106309164959216</v>
      </c>
      <c r="M8911" s="6">
        <v>0.495</v>
      </c>
      <c r="N8911" s="8">
        <f t="shared" si="419"/>
        <v>-0.46396231211418826</v>
      </c>
    </row>
    <row r="8912" spans="1:14" x14ac:dyDescent="0.35">
      <c r="A8912" s="4">
        <v>7</v>
      </c>
      <c r="B8912" s="4">
        <f t="shared" si="417"/>
        <v>5.1167071081998236E-2</v>
      </c>
      <c r="G8912" s="4">
        <v>56</v>
      </c>
      <c r="H8912" s="4">
        <f t="shared" si="418"/>
        <v>6.8679971778006275</v>
      </c>
      <c r="M8912" s="6">
        <v>0.46800000000000003</v>
      </c>
      <c r="N8912" s="8">
        <f t="shared" si="419"/>
        <v>-0.88266853641179244</v>
      </c>
    </row>
    <row r="8913" spans="1:14" x14ac:dyDescent="0.35">
      <c r="A8913" s="4">
        <v>6</v>
      </c>
      <c r="B8913" s="4">
        <f t="shared" si="417"/>
        <v>6.8073778701327808E-3</v>
      </c>
      <c r="G8913" s="4">
        <v>0</v>
      </c>
      <c r="H8913" s="4">
        <f t="shared" si="418"/>
        <v>0</v>
      </c>
      <c r="M8913" s="6">
        <v>0.56899999999999995</v>
      </c>
      <c r="N8913" s="8">
        <f t="shared" si="419"/>
        <v>-1.9002259129120399E-2</v>
      </c>
    </row>
    <row r="8914" spans="1:14" x14ac:dyDescent="0.35">
      <c r="A8914" s="4">
        <v>1</v>
      </c>
      <c r="B8914" s="4">
        <f t="shared" si="417"/>
        <v>-0.3718571701143138</v>
      </c>
      <c r="G8914" s="4">
        <v>0</v>
      </c>
      <c r="H8914" s="4">
        <f t="shared" si="418"/>
        <v>0</v>
      </c>
      <c r="M8914" s="6">
        <v>0.78400000000000003</v>
      </c>
      <c r="N8914" s="8">
        <f t="shared" si="419"/>
        <v>1.7587312611520822</v>
      </c>
    </row>
    <row r="8915" spans="1:14" x14ac:dyDescent="0.35">
      <c r="A8915" s="4">
        <v>11</v>
      </c>
      <c r="B8915" s="4">
        <f t="shared" si="417"/>
        <v>1.3242916585882474</v>
      </c>
      <c r="G8915" s="4">
        <v>0</v>
      </c>
      <c r="H8915" s="4">
        <f t="shared" si="418"/>
        <v>0</v>
      </c>
      <c r="M8915" s="6">
        <v>0.64200000000000002</v>
      </c>
      <c r="N8915" s="8">
        <f t="shared" si="419"/>
        <v>1.2746888648759655E-2</v>
      </c>
    </row>
    <row r="8916" spans="1:14" x14ac:dyDescent="0.35">
      <c r="A8916" s="4">
        <v>1</v>
      </c>
      <c r="B8916" s="4">
        <f t="shared" si="417"/>
        <v>-0.3718571701143138</v>
      </c>
      <c r="G8916" s="4">
        <v>41</v>
      </c>
      <c r="H8916" s="4">
        <f t="shared" si="418"/>
        <v>2.6953650777332196</v>
      </c>
      <c r="M8916" s="6">
        <v>0.51300000000000001</v>
      </c>
      <c r="N8916" s="8">
        <f t="shared" si="419"/>
        <v>-0.27558458324000273</v>
      </c>
    </row>
    <row r="8917" spans="1:14" x14ac:dyDescent="0.35">
      <c r="A8917" s="4">
        <v>2</v>
      </c>
      <c r="B8917" s="4">
        <f t="shared" si="417"/>
        <v>-0.15518246266652197</v>
      </c>
      <c r="G8917" s="4">
        <v>0</v>
      </c>
      <c r="H8917" s="4">
        <f t="shared" si="418"/>
        <v>0</v>
      </c>
      <c r="M8917" s="6">
        <v>0.84199999999999997</v>
      </c>
      <c r="N8917" s="8">
        <f t="shared" si="419"/>
        <v>4.1321118667172705</v>
      </c>
    </row>
    <row r="8918" spans="1:14" x14ac:dyDescent="0.35">
      <c r="A8918" s="4">
        <v>10</v>
      </c>
      <c r="B8918" s="4">
        <f t="shared" si="417"/>
        <v>0.76964184735633479</v>
      </c>
      <c r="G8918" s="4">
        <v>0</v>
      </c>
      <c r="H8918" s="4">
        <f t="shared" si="418"/>
        <v>0</v>
      </c>
      <c r="M8918" s="6">
        <v>0.49099999999999999</v>
      </c>
      <c r="N8918" s="8">
        <f t="shared" si="419"/>
        <v>-0.5150322410111644</v>
      </c>
    </row>
    <row r="8919" spans="1:14" x14ac:dyDescent="0.35">
      <c r="A8919" s="4">
        <v>3</v>
      </c>
      <c r="B8919" s="4">
        <f t="shared" si="417"/>
        <v>-4.4986550222447359E-2</v>
      </c>
      <c r="G8919" s="4">
        <v>0</v>
      </c>
      <c r="H8919" s="4">
        <f t="shared" si="418"/>
        <v>0</v>
      </c>
      <c r="M8919" s="6">
        <v>0.59099999999999997</v>
      </c>
      <c r="N8919" s="8">
        <f t="shared" si="419"/>
        <v>-1.5621373716409846E-3</v>
      </c>
    </row>
    <row r="8920" spans="1:14" x14ac:dyDescent="0.35">
      <c r="A8920" s="4">
        <v>3</v>
      </c>
      <c r="B8920" s="4">
        <f t="shared" si="417"/>
        <v>-4.4986550222447359E-2</v>
      </c>
      <c r="G8920" s="4">
        <v>57</v>
      </c>
      <c r="H8920" s="4">
        <f t="shared" si="418"/>
        <v>7.2425348564392262</v>
      </c>
      <c r="M8920" s="6">
        <v>0.26300000000000001</v>
      </c>
      <c r="N8920" s="8">
        <f t="shared" si="419"/>
        <v>-13.221598371698555</v>
      </c>
    </row>
    <row r="8921" spans="1:14" x14ac:dyDescent="0.35">
      <c r="A8921" s="4">
        <v>1</v>
      </c>
      <c r="B8921" s="4">
        <f t="shared" si="417"/>
        <v>-0.3718571701143138</v>
      </c>
      <c r="G8921" s="4">
        <v>0</v>
      </c>
      <c r="H8921" s="4">
        <f t="shared" si="418"/>
        <v>0</v>
      </c>
      <c r="M8921" s="6">
        <v>0.129</v>
      </c>
      <c r="N8921" s="8">
        <f t="shared" si="419"/>
        <v>-35.392572452150375</v>
      </c>
    </row>
    <row r="8922" spans="1:14" x14ac:dyDescent="0.35">
      <c r="A8922" s="4">
        <v>5</v>
      </c>
      <c r="B8922" s="4">
        <f t="shared" si="417"/>
        <v>4.7396761401866345E-7</v>
      </c>
      <c r="G8922" s="4">
        <v>28</v>
      </c>
      <c r="H8922" s="4">
        <f t="shared" si="418"/>
        <v>0.85849964722507843</v>
      </c>
      <c r="M8922" s="6">
        <v>0.81899999999999995</v>
      </c>
      <c r="N8922" s="8">
        <f t="shared" si="419"/>
        <v>3.0298224238243727</v>
      </c>
    </row>
    <row r="8923" spans="1:14" x14ac:dyDescent="0.35">
      <c r="A8923" s="4">
        <v>7</v>
      </c>
      <c r="B8923" s="4">
        <f t="shared" si="417"/>
        <v>5.1167071081998236E-2</v>
      </c>
      <c r="G8923" s="4">
        <v>18</v>
      </c>
      <c r="H8923" s="4">
        <f t="shared" si="418"/>
        <v>0.22807807683202697</v>
      </c>
      <c r="M8923" s="6">
        <v>0.48099999999999998</v>
      </c>
      <c r="N8923" s="8">
        <f t="shared" si="419"/>
        <v>-0.65879989061525113</v>
      </c>
    </row>
    <row r="8924" spans="1:14" x14ac:dyDescent="0.35">
      <c r="A8924" s="4">
        <v>2</v>
      </c>
      <c r="B8924" s="4">
        <f t="shared" si="417"/>
        <v>-0.15518246266652197</v>
      </c>
      <c r="G8924" s="4">
        <v>0</v>
      </c>
      <c r="H8924" s="4">
        <f t="shared" si="418"/>
        <v>0</v>
      </c>
      <c r="M8924" s="6">
        <v>0.56899999999999995</v>
      </c>
      <c r="N8924" s="8">
        <f t="shared" si="419"/>
        <v>-1.9002259129120399E-2</v>
      </c>
    </row>
    <row r="8925" spans="1:14" x14ac:dyDescent="0.35">
      <c r="A8925" s="4">
        <v>1</v>
      </c>
      <c r="B8925" s="4">
        <f t="shared" si="417"/>
        <v>-0.3718571701143138</v>
      </c>
      <c r="G8925" s="4">
        <v>40</v>
      </c>
      <c r="H8925" s="4">
        <f t="shared" si="418"/>
        <v>2.5029144233967302</v>
      </c>
      <c r="M8925" s="6">
        <v>0.63200000000000001</v>
      </c>
      <c r="N8925" s="8">
        <f t="shared" si="419"/>
        <v>4.495628769622154E-3</v>
      </c>
    </row>
    <row r="8926" spans="1:14" x14ac:dyDescent="0.35">
      <c r="A8926" s="4">
        <v>1</v>
      </c>
      <c r="B8926" s="4">
        <f t="shared" si="417"/>
        <v>-0.3718571701143138</v>
      </c>
      <c r="G8926" s="4">
        <v>0</v>
      </c>
      <c r="H8926" s="4">
        <f t="shared" si="418"/>
        <v>0</v>
      </c>
      <c r="M8926" s="6">
        <v>0.502</v>
      </c>
      <c r="N8926" s="8">
        <f t="shared" si="419"/>
        <v>-0.38292001433980222</v>
      </c>
    </row>
    <row r="8927" spans="1:14" x14ac:dyDescent="0.35">
      <c r="A8927" s="4">
        <v>6</v>
      </c>
      <c r="B8927" s="4">
        <f t="shared" si="417"/>
        <v>6.8073778701327808E-3</v>
      </c>
      <c r="G8927" s="4">
        <v>48</v>
      </c>
      <c r="H8927" s="4">
        <f t="shared" si="418"/>
        <v>4.3250361236295491</v>
      </c>
      <c r="M8927" s="6">
        <v>0.54900000000000004</v>
      </c>
      <c r="N8927" s="8">
        <f t="shared" si="419"/>
        <v>-6.5919596134517061E-2</v>
      </c>
    </row>
    <row r="8928" spans="1:14" x14ac:dyDescent="0.35">
      <c r="A8928" s="4">
        <v>3</v>
      </c>
      <c r="B8928" s="4">
        <f t="shared" si="417"/>
        <v>-4.4986550222447359E-2</v>
      </c>
      <c r="G8928" s="4">
        <v>58</v>
      </c>
      <c r="H8928" s="4">
        <f t="shared" si="418"/>
        <v>7.6304474840278536</v>
      </c>
      <c r="M8928" s="6">
        <v>0.66</v>
      </c>
      <c r="N8928" s="8">
        <f t="shared" si="419"/>
        <v>4.5497615048297198E-2</v>
      </c>
    </row>
    <row r="8929" spans="1:14" x14ac:dyDescent="0.35">
      <c r="A8929" s="4">
        <v>3</v>
      </c>
      <c r="B8929" s="4">
        <f t="shared" si="417"/>
        <v>-4.4986550222447359E-2</v>
      </c>
      <c r="G8929" s="4">
        <v>0</v>
      </c>
      <c r="H8929" s="4">
        <f t="shared" si="418"/>
        <v>0</v>
      </c>
      <c r="M8929" s="6">
        <v>0.56100000000000005</v>
      </c>
      <c r="N8929" s="8">
        <f t="shared" si="419"/>
        <v>-3.3291273143609565E-2</v>
      </c>
    </row>
    <row r="8930" spans="1:14" x14ac:dyDescent="0.35">
      <c r="A8930" s="4">
        <v>5</v>
      </c>
      <c r="B8930" s="4">
        <f t="shared" si="417"/>
        <v>4.7396761401866345E-7</v>
      </c>
      <c r="G8930" s="4">
        <v>42</v>
      </c>
      <c r="H8930" s="4">
        <f t="shared" si="418"/>
        <v>2.8974363093846387</v>
      </c>
      <c r="M8930" s="6">
        <v>0.81699999999999995</v>
      </c>
      <c r="N8930" s="8">
        <f t="shared" si="419"/>
        <v>2.9445103097680749</v>
      </c>
    </row>
    <row r="8931" spans="1:14" x14ac:dyDescent="0.35">
      <c r="A8931" s="4">
        <v>2</v>
      </c>
      <c r="B8931" s="4">
        <f t="shared" si="417"/>
        <v>-0.15518246266652197</v>
      </c>
      <c r="G8931" s="4">
        <v>56</v>
      </c>
      <c r="H8931" s="4">
        <f t="shared" si="418"/>
        <v>6.8679971778006275</v>
      </c>
      <c r="M8931" s="6">
        <v>0.58699999999999997</v>
      </c>
      <c r="N8931" s="8">
        <f t="shared" si="419"/>
        <v>-2.9520582096112398E-3</v>
      </c>
    </row>
    <row r="8932" spans="1:14" x14ac:dyDescent="0.35">
      <c r="A8932" s="4">
        <v>1</v>
      </c>
      <c r="B8932" s="4">
        <f t="shared" si="417"/>
        <v>-0.3718571701143138</v>
      </c>
      <c r="G8932" s="4">
        <v>61</v>
      </c>
      <c r="H8932" s="4">
        <f t="shared" si="418"/>
        <v>8.8767815427658281</v>
      </c>
      <c r="M8932" s="6">
        <v>0.83299999999999996</v>
      </c>
      <c r="N8932" s="8">
        <f t="shared" si="419"/>
        <v>3.6735730476125674</v>
      </c>
    </row>
    <row r="8933" spans="1:14" x14ac:dyDescent="0.35">
      <c r="A8933" s="4">
        <v>2</v>
      </c>
      <c r="B8933" s="4">
        <f t="shared" si="417"/>
        <v>-0.15518246266652197</v>
      </c>
      <c r="G8933" s="4">
        <v>76</v>
      </c>
      <c r="H8933" s="4">
        <f t="shared" si="418"/>
        <v>17.167490030078167</v>
      </c>
      <c r="M8933" s="6">
        <v>0.66200000000000003</v>
      </c>
      <c r="N8933" s="8">
        <f t="shared" si="419"/>
        <v>5.0943722285945334E-2</v>
      </c>
    </row>
    <row r="8934" spans="1:14" x14ac:dyDescent="0.35">
      <c r="A8934" s="4">
        <v>4</v>
      </c>
      <c r="B8934" s="4">
        <f t="shared" si="417"/>
        <v>-5.2615367038240336E-3</v>
      </c>
      <c r="G8934" s="4">
        <v>62</v>
      </c>
      <c r="H8934" s="4">
        <f t="shared" si="418"/>
        <v>9.3205404484264971</v>
      </c>
      <c r="M8934" s="6">
        <v>0.68</v>
      </c>
      <c r="N8934" s="8">
        <f t="shared" si="419"/>
        <v>0.12063045172314857</v>
      </c>
    </row>
    <row r="8935" spans="1:14" x14ac:dyDescent="0.35">
      <c r="A8935" s="4">
        <v>3</v>
      </c>
      <c r="B8935" s="4">
        <f t="shared" si="417"/>
        <v>-4.4986550222447359E-2</v>
      </c>
      <c r="G8935" s="4">
        <v>61</v>
      </c>
      <c r="H8935" s="4">
        <f t="shared" si="418"/>
        <v>8.8767815427658281</v>
      </c>
      <c r="M8935" s="6">
        <v>0.52300000000000002</v>
      </c>
      <c r="N8935" s="8">
        <f t="shared" si="419"/>
        <v>-0.19734234341194942</v>
      </c>
    </row>
    <row r="8936" spans="1:14" x14ac:dyDescent="0.35">
      <c r="A8936" s="4">
        <v>8</v>
      </c>
      <c r="B8936" s="4">
        <f t="shared" si="417"/>
        <v>0.16908744968147643</v>
      </c>
      <c r="G8936" s="4">
        <v>37</v>
      </c>
      <c r="H8936" s="4">
        <f t="shared" si="418"/>
        <v>1.9809394420049145</v>
      </c>
      <c r="M8936" s="6">
        <v>0.41799999999999998</v>
      </c>
      <c r="N8936" s="8">
        <f t="shared" si="419"/>
        <v>-2.2072794804858824</v>
      </c>
    </row>
    <row r="8937" spans="1:14" x14ac:dyDescent="0.35">
      <c r="A8937" s="4">
        <v>1</v>
      </c>
      <c r="B8937" s="4">
        <f t="shared" si="417"/>
        <v>-0.3718571701143138</v>
      </c>
      <c r="G8937" s="4">
        <v>0</v>
      </c>
      <c r="H8937" s="4">
        <f t="shared" si="418"/>
        <v>0</v>
      </c>
      <c r="M8937" s="6">
        <v>0.58199999999999996</v>
      </c>
      <c r="N8937" s="8">
        <f t="shared" si="419"/>
        <v>-5.6141110398302604E-3</v>
      </c>
    </row>
    <row r="8938" spans="1:14" x14ac:dyDescent="0.35">
      <c r="A8938" s="4">
        <v>7</v>
      </c>
      <c r="B8938" s="4">
        <f t="shared" si="417"/>
        <v>5.1167071081998236E-2</v>
      </c>
      <c r="G8938" s="4">
        <v>0</v>
      </c>
      <c r="H8938" s="4">
        <f t="shared" si="418"/>
        <v>0</v>
      </c>
      <c r="M8938" s="6">
        <v>0.81200000000000006</v>
      </c>
      <c r="N8938" s="8">
        <f t="shared" si="419"/>
        <v>2.7382691270026251</v>
      </c>
    </row>
    <row r="8939" spans="1:14" x14ac:dyDescent="0.35">
      <c r="A8939" s="4">
        <v>6</v>
      </c>
      <c r="B8939" s="4">
        <f t="shared" si="417"/>
        <v>6.8073778701327808E-3</v>
      </c>
      <c r="G8939" s="4">
        <v>72</v>
      </c>
      <c r="H8939" s="4">
        <f t="shared" si="418"/>
        <v>14.596996917249726</v>
      </c>
      <c r="M8939" s="6">
        <v>0.41399999999999998</v>
      </c>
      <c r="N8939" s="8">
        <f t="shared" si="419"/>
        <v>-2.3496992386296824</v>
      </c>
    </row>
    <row r="8940" spans="1:14" x14ac:dyDescent="0.35">
      <c r="A8940" s="4">
        <v>3</v>
      </c>
      <c r="B8940" s="4">
        <f t="shared" si="417"/>
        <v>-4.4986550222447359E-2</v>
      </c>
      <c r="G8940" s="4">
        <v>0</v>
      </c>
      <c r="H8940" s="4">
        <f t="shared" si="418"/>
        <v>0</v>
      </c>
      <c r="M8940" s="6">
        <v>0.65300000000000002</v>
      </c>
      <c r="N8940" s="8">
        <f t="shared" si="419"/>
        <v>2.9505757461726966E-2</v>
      </c>
    </row>
    <row r="8941" spans="1:14" x14ac:dyDescent="0.35">
      <c r="A8941" s="4">
        <v>2</v>
      </c>
      <c r="B8941" s="4">
        <f t="shared" si="417"/>
        <v>-0.15518246266652197</v>
      </c>
      <c r="G8941" s="4">
        <v>67</v>
      </c>
      <c r="H8941" s="4">
        <f t="shared" si="418"/>
        <v>11.762250792563604</v>
      </c>
      <c r="M8941" s="6">
        <v>0.66300000000000003</v>
      </c>
      <c r="N8941" s="8">
        <f t="shared" si="419"/>
        <v>5.3822609042671561E-2</v>
      </c>
    </row>
    <row r="8942" spans="1:14" x14ac:dyDescent="0.35">
      <c r="A8942" s="4">
        <v>1</v>
      </c>
      <c r="B8942" s="4">
        <f t="shared" si="417"/>
        <v>-0.3718571701143138</v>
      </c>
      <c r="G8942" s="4">
        <v>59</v>
      </c>
      <c r="H8942" s="4">
        <f t="shared" si="418"/>
        <v>8.0319697087937048</v>
      </c>
      <c r="M8942" s="6">
        <v>0.70199999999999996</v>
      </c>
      <c r="N8942" s="8">
        <f t="shared" si="419"/>
        <v>0.2682421519417813</v>
      </c>
    </row>
    <row r="8943" spans="1:14" x14ac:dyDescent="0.35">
      <c r="A8943" s="4">
        <v>2</v>
      </c>
      <c r="B8943" s="4">
        <f t="shared" si="417"/>
        <v>-0.15518246266652197</v>
      </c>
      <c r="G8943" s="4">
        <v>44</v>
      </c>
      <c r="H8943" s="4">
        <f t="shared" si="418"/>
        <v>3.3313790975410469</v>
      </c>
      <c r="M8943" s="6">
        <v>0.63900000000000001</v>
      </c>
      <c r="N8943" s="8">
        <f t="shared" si="419"/>
        <v>9.667826281495772E-3</v>
      </c>
    </row>
    <row r="8944" spans="1:14" x14ac:dyDescent="0.35">
      <c r="A8944" s="4">
        <v>16</v>
      </c>
      <c r="B8944" s="4">
        <f t="shared" si="417"/>
        <v>8.0815826818232797</v>
      </c>
      <c r="G8944" s="4">
        <v>0</v>
      </c>
      <c r="H8944" s="4">
        <f t="shared" si="418"/>
        <v>0</v>
      </c>
      <c r="M8944" s="6">
        <v>0.60199999999999998</v>
      </c>
      <c r="N8944" s="8">
        <f t="shared" si="419"/>
        <v>-6.7026052464484734E-5</v>
      </c>
    </row>
    <row r="8945" spans="1:14" x14ac:dyDescent="0.35">
      <c r="A8945" s="4">
        <v>4</v>
      </c>
      <c r="B8945" s="4">
        <f t="shared" si="417"/>
        <v>-5.2615367038240336E-3</v>
      </c>
      <c r="G8945" s="4">
        <v>54</v>
      </c>
      <c r="H8945" s="4">
        <f t="shared" si="418"/>
        <v>6.158108074464729</v>
      </c>
      <c r="M8945" s="6">
        <v>0.59499999999999997</v>
      </c>
      <c r="N8945" s="8">
        <f t="shared" si="419"/>
        <v>-6.9571667329627819E-4</v>
      </c>
    </row>
    <row r="8946" spans="1:14" x14ac:dyDescent="0.35">
      <c r="A8946" s="4">
        <v>10</v>
      </c>
      <c r="B8946" s="4">
        <f t="shared" si="417"/>
        <v>0.76964184735633479</v>
      </c>
      <c r="G8946" s="4">
        <v>22</v>
      </c>
      <c r="H8946" s="4">
        <f t="shared" si="418"/>
        <v>0.41642238719263086</v>
      </c>
      <c r="M8946" s="6">
        <v>0.60799999999999998</v>
      </c>
      <c r="N8946" s="8">
        <f t="shared" si="419"/>
        <v>1.3420343207660652E-10</v>
      </c>
    </row>
    <row r="8947" spans="1:14" x14ac:dyDescent="0.35">
      <c r="A8947" s="4">
        <v>3</v>
      </c>
      <c r="B8947" s="4">
        <f t="shared" si="417"/>
        <v>-4.4986550222447359E-2</v>
      </c>
      <c r="G8947" s="4">
        <v>0</v>
      </c>
      <c r="H8947" s="4">
        <f t="shared" si="418"/>
        <v>0</v>
      </c>
      <c r="M8947" s="6">
        <v>0.27300000000000002</v>
      </c>
      <c r="N8947" s="8">
        <f t="shared" si="419"/>
        <v>-12.104662238676072</v>
      </c>
    </row>
    <row r="8948" spans="1:14" x14ac:dyDescent="0.35">
      <c r="A8948" s="4">
        <v>25</v>
      </c>
      <c r="B8948" s="4">
        <f t="shared" si="417"/>
        <v>48.320170050017083</v>
      </c>
      <c r="G8948" s="4">
        <v>39</v>
      </c>
      <c r="H8948" s="4">
        <f t="shared" si="418"/>
        <v>2.3198496981479786</v>
      </c>
      <c r="M8948" s="6">
        <v>0.54</v>
      </c>
      <c r="N8948" s="8">
        <f t="shared" si="419"/>
        <v>-0.10097265483991928</v>
      </c>
    </row>
    <row r="8949" spans="1:14" x14ac:dyDescent="0.35">
      <c r="A8949" s="4">
        <v>7</v>
      </c>
      <c r="B8949" s="4">
        <f t="shared" si="417"/>
        <v>5.1167071081998236E-2</v>
      </c>
      <c r="G8949" s="4">
        <v>0</v>
      </c>
      <c r="H8949" s="4">
        <f t="shared" si="418"/>
        <v>0</v>
      </c>
      <c r="M8949" s="6">
        <v>0.41399999999999998</v>
      </c>
      <c r="N8949" s="8">
        <f t="shared" si="419"/>
        <v>-2.3496992386296824</v>
      </c>
    </row>
    <row r="8950" spans="1:14" x14ac:dyDescent="0.35">
      <c r="A8950" s="4">
        <v>13</v>
      </c>
      <c r="B8950" s="4">
        <f t="shared" si="417"/>
        <v>3.1223759862323677</v>
      </c>
      <c r="G8950" s="4">
        <v>56</v>
      </c>
      <c r="H8950" s="4">
        <f t="shared" si="418"/>
        <v>6.8679971778006275</v>
      </c>
      <c r="M8950" s="6">
        <v>0.55300000000000005</v>
      </c>
      <c r="N8950" s="8">
        <f t="shared" si="419"/>
        <v>-5.3385888187400352E-2</v>
      </c>
    </row>
    <row r="8951" spans="1:14" x14ac:dyDescent="0.35">
      <c r="A8951" s="4">
        <v>3</v>
      </c>
      <c r="B8951" s="4">
        <f t="shared" si="417"/>
        <v>-4.4986550222447359E-2</v>
      </c>
      <c r="G8951" s="4">
        <v>55</v>
      </c>
      <c r="H8951" s="4">
        <f t="shared" si="418"/>
        <v>6.5065997998848584</v>
      </c>
      <c r="M8951" s="6">
        <v>0.47599999999999998</v>
      </c>
      <c r="N8951" s="8">
        <f t="shared" si="419"/>
        <v>-0.73976399017819927</v>
      </c>
    </row>
    <row r="8952" spans="1:14" x14ac:dyDescent="0.35">
      <c r="A8952" s="4">
        <v>1</v>
      </c>
      <c r="B8952" s="4">
        <f t="shared" si="417"/>
        <v>-0.3718571701143138</v>
      </c>
      <c r="G8952" s="4">
        <v>0</v>
      </c>
      <c r="H8952" s="4">
        <f t="shared" si="418"/>
        <v>0</v>
      </c>
      <c r="M8952" s="6">
        <v>0.26700000000000002</v>
      </c>
      <c r="N8952" s="8">
        <f t="shared" si="419"/>
        <v>-12.766930767433438</v>
      </c>
    </row>
    <row r="8953" spans="1:14" x14ac:dyDescent="0.35">
      <c r="A8953" s="4">
        <v>4</v>
      </c>
      <c r="B8953" s="4">
        <f t="shared" si="417"/>
        <v>-5.2615367038240336E-3</v>
      </c>
      <c r="G8953" s="4">
        <v>3</v>
      </c>
      <c r="H8953" s="4">
        <f t="shared" si="418"/>
        <v>1.0559170223704954E-3</v>
      </c>
      <c r="M8953" s="6">
        <v>0.58399999999999996</v>
      </c>
      <c r="N8953" s="8">
        <f t="shared" si="419"/>
        <v>-4.412471126658702E-3</v>
      </c>
    </row>
    <row r="8954" spans="1:14" x14ac:dyDescent="0.35">
      <c r="A8954" s="4">
        <v>7</v>
      </c>
      <c r="B8954" s="4">
        <f t="shared" si="417"/>
        <v>5.1167071081998236E-2</v>
      </c>
      <c r="G8954" s="4">
        <v>62</v>
      </c>
      <c r="H8954" s="4">
        <f t="shared" si="418"/>
        <v>9.3205404484264971</v>
      </c>
      <c r="M8954" s="6">
        <v>0.68</v>
      </c>
      <c r="N8954" s="8">
        <f t="shared" si="419"/>
        <v>0.12063045172314857</v>
      </c>
    </row>
    <row r="8955" spans="1:14" x14ac:dyDescent="0.35">
      <c r="A8955" s="4">
        <v>6</v>
      </c>
      <c r="B8955" s="4">
        <f t="shared" si="417"/>
        <v>6.8073778701327808E-3</v>
      </c>
      <c r="G8955" s="4">
        <v>0</v>
      </c>
      <c r="H8955" s="4">
        <f t="shared" si="418"/>
        <v>0</v>
      </c>
      <c r="M8955" s="6">
        <v>0.46</v>
      </c>
      <c r="N8955" s="8">
        <f t="shared" si="419"/>
        <v>-1.0428846451341658</v>
      </c>
    </row>
    <row r="8956" spans="1:14" x14ac:dyDescent="0.35">
      <c r="A8956" s="4">
        <v>25</v>
      </c>
      <c r="B8956" s="4">
        <f t="shared" si="417"/>
        <v>48.320170050017083</v>
      </c>
      <c r="G8956" s="4">
        <v>31</v>
      </c>
      <c r="H8956" s="4">
        <f t="shared" si="418"/>
        <v>1.1650675560533121</v>
      </c>
      <c r="M8956" s="6">
        <v>0.26</v>
      </c>
      <c r="N8956" s="8">
        <f t="shared" si="419"/>
        <v>-13.569593539270164</v>
      </c>
    </row>
    <row r="8957" spans="1:14" x14ac:dyDescent="0.35">
      <c r="A8957" s="4">
        <v>9</v>
      </c>
      <c r="B8957" s="4">
        <f t="shared" si="417"/>
        <v>0.39657640974683322</v>
      </c>
      <c r="G8957" s="4">
        <v>7</v>
      </c>
      <c r="H8957" s="4">
        <f t="shared" si="418"/>
        <v>1.3414056987891851E-2</v>
      </c>
      <c r="M8957" s="6">
        <v>0.55000000000000004</v>
      </c>
      <c r="N8957" s="8">
        <f t="shared" si="419"/>
        <v>-6.2620136932312914E-2</v>
      </c>
    </row>
    <row r="8958" spans="1:14" x14ac:dyDescent="0.35">
      <c r="A8958" s="4">
        <v>1</v>
      </c>
      <c r="B8958" s="4">
        <f t="shared" si="417"/>
        <v>-0.3718571701143138</v>
      </c>
      <c r="G8958" s="4">
        <v>7</v>
      </c>
      <c r="H8958" s="4">
        <f t="shared" si="418"/>
        <v>1.3414056987891851E-2</v>
      </c>
      <c r="M8958" s="6">
        <v>0.58399999999999996</v>
      </c>
      <c r="N8958" s="8">
        <f t="shared" si="419"/>
        <v>-4.412471126658702E-3</v>
      </c>
    </row>
    <row r="8959" spans="1:14" x14ac:dyDescent="0.35">
      <c r="A8959" s="4">
        <v>12</v>
      </c>
      <c r="B8959" s="4">
        <f t="shared" si="417"/>
        <v>2.0965337395208357</v>
      </c>
      <c r="G8959" s="4">
        <v>40</v>
      </c>
      <c r="H8959" s="4">
        <f t="shared" si="418"/>
        <v>2.5029144233967302</v>
      </c>
      <c r="M8959" s="6">
        <v>0.60899999999999999</v>
      </c>
      <c r="N8959" s="8">
        <f t="shared" si="419"/>
        <v>3.9989793115661172E-7</v>
      </c>
    </row>
    <row r="8960" spans="1:14" x14ac:dyDescent="0.35">
      <c r="A8960" s="4">
        <v>8</v>
      </c>
      <c r="B8960" s="4">
        <f t="shared" si="417"/>
        <v>0.16908744968147643</v>
      </c>
      <c r="G8960" s="4">
        <v>37</v>
      </c>
      <c r="H8960" s="4">
        <f t="shared" si="418"/>
        <v>1.9809394420049145</v>
      </c>
      <c r="M8960" s="6">
        <v>0.64600000000000002</v>
      </c>
      <c r="N8960" s="8">
        <f t="shared" si="419"/>
        <v>1.7783515192495259E-2</v>
      </c>
    </row>
    <row r="8961" spans="1:14" x14ac:dyDescent="0.35">
      <c r="A8961" s="4">
        <v>9</v>
      </c>
      <c r="B8961" s="4">
        <f t="shared" si="417"/>
        <v>0.39657640974683322</v>
      </c>
      <c r="G8961" s="4">
        <v>86</v>
      </c>
      <c r="H8961" s="4">
        <f t="shared" si="418"/>
        <v>24.874902132625468</v>
      </c>
      <c r="M8961" s="6">
        <v>0.72699999999999998</v>
      </c>
      <c r="N8961" s="8">
        <f t="shared" si="419"/>
        <v>0.54396009075485408</v>
      </c>
    </row>
    <row r="8962" spans="1:14" x14ac:dyDescent="0.35">
      <c r="A8962" s="4">
        <v>12</v>
      </c>
      <c r="B8962" s="4">
        <f t="shared" ref="B8962:B9025" si="420">((A8962-E$3)/E$4)^3</f>
        <v>2.0965337395208357</v>
      </c>
      <c r="G8962" s="4">
        <v>0</v>
      </c>
      <c r="H8962" s="4">
        <f t="shared" ref="H8962:H9025" si="421">((G8962-K$3)/K$4)^3</f>
        <v>0</v>
      </c>
      <c r="M8962" s="6">
        <v>0.45100000000000001</v>
      </c>
      <c r="N8962" s="8">
        <f t="shared" ref="N8962:N9025" si="422">((M8962-Q$3)/Q$4)^3</f>
        <v>-1.2450528618280252</v>
      </c>
    </row>
    <row r="8963" spans="1:14" x14ac:dyDescent="0.35">
      <c r="A8963" s="4">
        <v>3</v>
      </c>
      <c r="B8963" s="4">
        <f t="shared" si="420"/>
        <v>-4.4986550222447359E-2</v>
      </c>
      <c r="G8963" s="4">
        <v>0</v>
      </c>
      <c r="H8963" s="4">
        <f t="shared" si="421"/>
        <v>0</v>
      </c>
      <c r="M8963" s="6">
        <v>0.48799999999999999</v>
      </c>
      <c r="N8963" s="8">
        <f t="shared" si="422"/>
        <v>-0.5557012502196359</v>
      </c>
    </row>
    <row r="8964" spans="1:14" x14ac:dyDescent="0.35">
      <c r="A8964" s="4">
        <v>17</v>
      </c>
      <c r="B8964" s="4">
        <f t="shared" si="420"/>
        <v>10.481904552433241</v>
      </c>
      <c r="G8964" s="4">
        <v>35</v>
      </c>
      <c r="H8964" s="4">
        <f t="shared" si="421"/>
        <v>1.6767571234864804</v>
      </c>
      <c r="M8964" s="6">
        <v>0.252</v>
      </c>
      <c r="N8964" s="8">
        <f t="shared" si="422"/>
        <v>-14.52731607676761</v>
      </c>
    </row>
    <row r="8965" spans="1:14" x14ac:dyDescent="0.35">
      <c r="A8965" s="4">
        <v>1</v>
      </c>
      <c r="B8965" s="4">
        <f t="shared" si="420"/>
        <v>-0.3718571701143138</v>
      </c>
      <c r="G8965" s="4">
        <v>48</v>
      </c>
      <c r="H8965" s="4">
        <f t="shared" si="421"/>
        <v>4.3250361236295491</v>
      </c>
      <c r="M8965" s="6">
        <v>0.49</v>
      </c>
      <c r="N8965" s="8">
        <f t="shared" si="422"/>
        <v>-0.52835996863041379</v>
      </c>
    </row>
    <row r="8966" spans="1:14" x14ac:dyDescent="0.35">
      <c r="A8966" s="4">
        <v>17</v>
      </c>
      <c r="B8966" s="4">
        <f t="shared" si="420"/>
        <v>10.481904552433241</v>
      </c>
      <c r="G8966" s="4">
        <v>59</v>
      </c>
      <c r="H8966" s="4">
        <f t="shared" si="421"/>
        <v>8.0319697087937048</v>
      </c>
      <c r="M8966" s="6">
        <v>0.57899999999999996</v>
      </c>
      <c r="N8966" s="8">
        <f t="shared" si="422"/>
        <v>-7.7972803672016278E-3</v>
      </c>
    </row>
    <row r="8967" spans="1:14" x14ac:dyDescent="0.35">
      <c r="A8967" s="4">
        <v>7</v>
      </c>
      <c r="B8967" s="4">
        <f t="shared" si="420"/>
        <v>5.1167071081998236E-2</v>
      </c>
      <c r="G8967" s="4">
        <v>64</v>
      </c>
      <c r="H8967" s="4">
        <f t="shared" si="421"/>
        <v>10.251937478233007</v>
      </c>
      <c r="M8967" s="6">
        <v>0.73899999999999999</v>
      </c>
      <c r="N8967" s="8">
        <f t="shared" si="422"/>
        <v>0.72554638786525327</v>
      </c>
    </row>
    <row r="8968" spans="1:14" x14ac:dyDescent="0.35">
      <c r="A8968" s="4">
        <v>11</v>
      </c>
      <c r="B8968" s="4">
        <f t="shared" si="420"/>
        <v>1.3242916585882474</v>
      </c>
      <c r="G8968" s="4">
        <v>40</v>
      </c>
      <c r="H8968" s="4">
        <f t="shared" si="421"/>
        <v>2.5029144233967302</v>
      </c>
      <c r="M8968" s="6">
        <v>0.52700000000000002</v>
      </c>
      <c r="N8968" s="8">
        <f t="shared" si="422"/>
        <v>-0.17075049820568045</v>
      </c>
    </row>
    <row r="8969" spans="1:14" x14ac:dyDescent="0.35">
      <c r="A8969" s="4">
        <v>9</v>
      </c>
      <c r="B8969" s="4">
        <f t="shared" si="420"/>
        <v>0.39657640974683322</v>
      </c>
      <c r="G8969" s="4">
        <v>0</v>
      </c>
      <c r="H8969" s="4">
        <f t="shared" si="421"/>
        <v>0</v>
      </c>
      <c r="M8969" s="6">
        <v>0.45900000000000002</v>
      </c>
      <c r="N8969" s="8">
        <f t="shared" si="422"/>
        <v>-1.0641781726557076</v>
      </c>
    </row>
    <row r="8970" spans="1:14" x14ac:dyDescent="0.35">
      <c r="A8970" s="4">
        <v>1</v>
      </c>
      <c r="B8970" s="4">
        <f t="shared" si="420"/>
        <v>-0.3718571701143138</v>
      </c>
      <c r="G8970" s="4">
        <v>47</v>
      </c>
      <c r="H8970" s="4">
        <f t="shared" si="421"/>
        <v>4.0603138153174791</v>
      </c>
      <c r="M8970" s="6">
        <v>0.45600000000000002</v>
      </c>
      <c r="N8970" s="8">
        <f t="shared" si="422"/>
        <v>-1.1297938354678785</v>
      </c>
    </row>
    <row r="8971" spans="1:14" x14ac:dyDescent="0.35">
      <c r="A8971" s="4">
        <v>23</v>
      </c>
      <c r="B8971" s="4">
        <f t="shared" si="420"/>
        <v>35.25054470840805</v>
      </c>
      <c r="G8971" s="4">
        <v>36</v>
      </c>
      <c r="H8971" s="4">
        <f t="shared" si="421"/>
        <v>1.8246246146562157</v>
      </c>
      <c r="M8971" s="6">
        <v>0.40100000000000002</v>
      </c>
      <c r="N8971" s="8">
        <f t="shared" si="422"/>
        <v>-2.8546287365635075</v>
      </c>
    </row>
    <row r="8972" spans="1:14" x14ac:dyDescent="0.35">
      <c r="A8972" s="4">
        <v>15</v>
      </c>
      <c r="B8972" s="4">
        <f t="shared" si="420"/>
        <v>6.0788925613053229</v>
      </c>
      <c r="G8972" s="4">
        <v>32</v>
      </c>
      <c r="H8972" s="4">
        <f t="shared" si="421"/>
        <v>1.2814921847791259</v>
      </c>
      <c r="M8972" s="6">
        <v>0.56299999999999994</v>
      </c>
      <c r="N8972" s="8">
        <f t="shared" si="422"/>
        <v>-2.9213407048394591E-2</v>
      </c>
    </row>
    <row r="8973" spans="1:14" x14ac:dyDescent="0.35">
      <c r="A8973" s="4">
        <v>1</v>
      </c>
      <c r="B8973" s="4">
        <f t="shared" si="420"/>
        <v>-0.3718571701143138</v>
      </c>
      <c r="G8973" s="4">
        <v>67</v>
      </c>
      <c r="H8973" s="4">
        <f t="shared" si="421"/>
        <v>11.762250792563604</v>
      </c>
      <c r="M8973" s="6">
        <v>0.53500000000000003</v>
      </c>
      <c r="N8973" s="8">
        <f t="shared" si="422"/>
        <v>-0.12495214894960457</v>
      </c>
    </row>
    <row r="8974" spans="1:14" x14ac:dyDescent="0.35">
      <c r="A8974" s="4">
        <v>2</v>
      </c>
      <c r="B8974" s="4">
        <f t="shared" si="420"/>
        <v>-0.15518246266652197</v>
      </c>
      <c r="G8974" s="4">
        <v>11</v>
      </c>
      <c r="H8974" s="4">
        <f t="shared" si="421"/>
        <v>5.2052798399078858E-2</v>
      </c>
      <c r="M8974" s="6">
        <v>0.52700000000000002</v>
      </c>
      <c r="N8974" s="8">
        <f t="shared" si="422"/>
        <v>-0.17075049820568045</v>
      </c>
    </row>
    <row r="8975" spans="1:14" x14ac:dyDescent="0.35">
      <c r="A8975" s="4">
        <v>2</v>
      </c>
      <c r="B8975" s="4">
        <f t="shared" si="420"/>
        <v>-0.15518246266652197</v>
      </c>
      <c r="G8975" s="4">
        <v>0</v>
      </c>
      <c r="H8975" s="4">
        <f t="shared" si="421"/>
        <v>0</v>
      </c>
      <c r="M8975" s="6">
        <v>0.59899999999999998</v>
      </c>
      <c r="N8975" s="8">
        <f t="shared" si="422"/>
        <v>-2.2907609888381023E-4</v>
      </c>
    </row>
    <row r="8976" spans="1:14" x14ac:dyDescent="0.35">
      <c r="A8976" s="4">
        <v>5</v>
      </c>
      <c r="B8976" s="4">
        <f t="shared" si="420"/>
        <v>4.7396761401866345E-7</v>
      </c>
      <c r="G8976" s="4">
        <v>23</v>
      </c>
      <c r="H8976" s="4">
        <f t="shared" si="421"/>
        <v>0.47582749671043761</v>
      </c>
      <c r="M8976" s="6">
        <v>0.40799999999999997</v>
      </c>
      <c r="N8976" s="8">
        <f t="shared" si="422"/>
        <v>-2.5746139961641408</v>
      </c>
    </row>
    <row r="8977" spans="1:14" x14ac:dyDescent="0.35">
      <c r="A8977" s="4">
        <v>3</v>
      </c>
      <c r="B8977" s="4">
        <f t="shared" si="420"/>
        <v>-4.4986550222447359E-2</v>
      </c>
      <c r="G8977" s="4">
        <v>0</v>
      </c>
      <c r="H8977" s="4">
        <f t="shared" si="421"/>
        <v>0</v>
      </c>
      <c r="M8977" s="6">
        <v>0.44</v>
      </c>
      <c r="N8977" s="8">
        <f t="shared" si="422"/>
        <v>-1.5256583036524076</v>
      </c>
    </row>
    <row r="8978" spans="1:14" x14ac:dyDescent="0.35">
      <c r="A8978" s="4">
        <v>3</v>
      </c>
      <c r="B8978" s="4">
        <f t="shared" si="420"/>
        <v>-4.4986550222447359E-2</v>
      </c>
      <c r="G8978" s="4">
        <v>65</v>
      </c>
      <c r="H8978" s="4">
        <f t="shared" si="421"/>
        <v>10.740044898833231</v>
      </c>
      <c r="M8978" s="6">
        <v>0.49199999999999999</v>
      </c>
      <c r="N8978" s="8">
        <f t="shared" si="422"/>
        <v>-0.50193054467516229</v>
      </c>
    </row>
    <row r="8979" spans="1:14" x14ac:dyDescent="0.35">
      <c r="A8979" s="4">
        <v>9</v>
      </c>
      <c r="B8979" s="4">
        <f t="shared" si="420"/>
        <v>0.39657640974683322</v>
      </c>
      <c r="G8979" s="4">
        <v>0</v>
      </c>
      <c r="H8979" s="4">
        <f t="shared" si="421"/>
        <v>0</v>
      </c>
      <c r="M8979" s="6">
        <v>0.46100000000000002</v>
      </c>
      <c r="N8979" s="8">
        <f t="shared" si="422"/>
        <v>-1.021877075778473</v>
      </c>
    </row>
    <row r="8980" spans="1:14" x14ac:dyDescent="0.35">
      <c r="A8980" s="4">
        <v>10</v>
      </c>
      <c r="B8980" s="4">
        <f t="shared" si="420"/>
        <v>0.76964184735633479</v>
      </c>
      <c r="G8980" s="4">
        <v>75</v>
      </c>
      <c r="H8980" s="4">
        <f t="shared" si="421"/>
        <v>16.498703474538985</v>
      </c>
      <c r="M8980" s="6">
        <v>0.71299999999999997</v>
      </c>
      <c r="N8980" s="8">
        <f t="shared" si="422"/>
        <v>0.37376876024411665</v>
      </c>
    </row>
    <row r="8981" spans="1:14" x14ac:dyDescent="0.35">
      <c r="A8981" s="4">
        <v>1</v>
      </c>
      <c r="B8981" s="4">
        <f t="shared" si="420"/>
        <v>-0.3718571701143138</v>
      </c>
      <c r="G8981" s="4">
        <v>43</v>
      </c>
      <c r="H8981" s="4">
        <f t="shared" si="421"/>
        <v>3.1093627665781836</v>
      </c>
      <c r="M8981" s="6">
        <v>0.68100000000000005</v>
      </c>
      <c r="N8981" s="8">
        <f t="shared" si="422"/>
        <v>0.12572149930310239</v>
      </c>
    </row>
    <row r="8982" spans="1:14" x14ac:dyDescent="0.35">
      <c r="A8982" s="4">
        <v>2</v>
      </c>
      <c r="B8982" s="4">
        <f t="shared" si="420"/>
        <v>-0.15518246266652197</v>
      </c>
      <c r="G8982" s="4">
        <v>0</v>
      </c>
      <c r="H8982" s="4">
        <f t="shared" si="421"/>
        <v>0</v>
      </c>
      <c r="M8982" s="6">
        <v>0.60599999999999998</v>
      </c>
      <c r="N8982" s="8">
        <f t="shared" si="422"/>
        <v>-2.299407171409395E-6</v>
      </c>
    </row>
    <row r="8983" spans="1:14" x14ac:dyDescent="0.35">
      <c r="A8983" s="4">
        <v>8</v>
      </c>
      <c r="B8983" s="4">
        <f t="shared" si="420"/>
        <v>0.16908744968147643</v>
      </c>
      <c r="G8983" s="4">
        <v>51</v>
      </c>
      <c r="H8983" s="4">
        <f t="shared" si="421"/>
        <v>5.1877203309062425</v>
      </c>
      <c r="M8983" s="6">
        <v>0.63300000000000001</v>
      </c>
      <c r="N8983" s="8">
        <f t="shared" si="422"/>
        <v>5.0794309975187892E-3</v>
      </c>
    </row>
    <row r="8984" spans="1:14" x14ac:dyDescent="0.35">
      <c r="A8984" s="4">
        <v>1</v>
      </c>
      <c r="B8984" s="4">
        <f t="shared" si="420"/>
        <v>-0.3718571701143138</v>
      </c>
      <c r="G8984" s="4">
        <v>52</v>
      </c>
      <c r="H8984" s="4">
        <f t="shared" si="421"/>
        <v>5.498902988202615</v>
      </c>
      <c r="M8984" s="6">
        <v>0.65200000000000002</v>
      </c>
      <c r="N8984" s="8">
        <f t="shared" si="422"/>
        <v>2.7585211405798064E-2</v>
      </c>
    </row>
    <row r="8985" spans="1:14" x14ac:dyDescent="0.35">
      <c r="A8985" s="4">
        <v>4</v>
      </c>
      <c r="B8985" s="4">
        <f t="shared" si="420"/>
        <v>-5.2615367038240336E-3</v>
      </c>
      <c r="G8985" s="4">
        <v>69</v>
      </c>
      <c r="H8985" s="4">
        <f t="shared" si="421"/>
        <v>12.847342411181817</v>
      </c>
      <c r="M8985" s="6">
        <v>0.64300000000000002</v>
      </c>
      <c r="N8985" s="8">
        <f t="shared" si="422"/>
        <v>1.3902406528412025E-2</v>
      </c>
    </row>
    <row r="8986" spans="1:14" x14ac:dyDescent="0.35">
      <c r="A8986" s="4">
        <v>10</v>
      </c>
      <c r="B8986" s="4">
        <f t="shared" si="420"/>
        <v>0.76964184735633479</v>
      </c>
      <c r="G8986" s="4">
        <v>71</v>
      </c>
      <c r="H8986" s="4">
        <f t="shared" si="421"/>
        <v>13.997196940505422</v>
      </c>
      <c r="M8986" s="6">
        <v>0.79500000000000004</v>
      </c>
      <c r="N8986" s="8">
        <f t="shared" si="422"/>
        <v>2.1093749870434957</v>
      </c>
    </row>
    <row r="8987" spans="1:14" x14ac:dyDescent="0.35">
      <c r="A8987" s="4">
        <v>6</v>
      </c>
      <c r="B8987" s="4">
        <f t="shared" si="420"/>
        <v>6.8073778701327808E-3</v>
      </c>
      <c r="G8987" s="4">
        <v>3</v>
      </c>
      <c r="H8987" s="4">
        <f t="shared" si="421"/>
        <v>1.0559170223704954E-3</v>
      </c>
      <c r="M8987" s="6">
        <v>0.61899999999999999</v>
      </c>
      <c r="N8987" s="8">
        <f t="shared" si="422"/>
        <v>4.3762546346077098E-4</v>
      </c>
    </row>
    <row r="8988" spans="1:14" x14ac:dyDescent="0.35">
      <c r="A8988" s="4">
        <v>1</v>
      </c>
      <c r="B8988" s="4">
        <f t="shared" si="420"/>
        <v>-0.3718571701143138</v>
      </c>
      <c r="G8988" s="4">
        <v>41</v>
      </c>
      <c r="H8988" s="4">
        <f t="shared" si="421"/>
        <v>2.6953650777332196</v>
      </c>
      <c r="M8988" s="6">
        <v>0.71899999999999997</v>
      </c>
      <c r="N8988" s="8">
        <f t="shared" si="422"/>
        <v>0.44152366134381188</v>
      </c>
    </row>
    <row r="8989" spans="1:14" x14ac:dyDescent="0.35">
      <c r="A8989" s="4">
        <v>1</v>
      </c>
      <c r="B8989" s="4">
        <f t="shared" si="420"/>
        <v>-0.3718571701143138</v>
      </c>
      <c r="G8989" s="4">
        <v>0</v>
      </c>
      <c r="H8989" s="4">
        <f t="shared" si="421"/>
        <v>0</v>
      </c>
      <c r="M8989" s="6">
        <v>0.371</v>
      </c>
      <c r="N8989" s="8">
        <f t="shared" si="422"/>
        <v>-4.2849243258224643</v>
      </c>
    </row>
    <row r="8990" spans="1:14" x14ac:dyDescent="0.35">
      <c r="A8990" s="4">
        <v>2</v>
      </c>
      <c r="B8990" s="4">
        <f t="shared" si="420"/>
        <v>-0.15518246266652197</v>
      </c>
      <c r="G8990" s="4">
        <v>2</v>
      </c>
      <c r="H8990" s="4">
        <f t="shared" si="421"/>
        <v>3.1286430292459127E-4</v>
      </c>
      <c r="M8990" s="6">
        <v>0.55200000000000005</v>
      </c>
      <c r="N8990" s="8">
        <f t="shared" si="422"/>
        <v>-5.6355216083999744E-2</v>
      </c>
    </row>
    <row r="8991" spans="1:14" x14ac:dyDescent="0.35">
      <c r="A8991" s="4">
        <v>11</v>
      </c>
      <c r="B8991" s="4">
        <f t="shared" si="420"/>
        <v>1.3242916585882474</v>
      </c>
      <c r="G8991" s="4">
        <v>51</v>
      </c>
      <c r="H8991" s="4">
        <f t="shared" si="421"/>
        <v>5.1877203309062425</v>
      </c>
      <c r="M8991" s="6">
        <v>0.65500000000000003</v>
      </c>
      <c r="N8991" s="8">
        <f t="shared" si="422"/>
        <v>3.3610187718258848E-2</v>
      </c>
    </row>
    <row r="8992" spans="1:14" x14ac:dyDescent="0.35">
      <c r="A8992" s="4">
        <v>3</v>
      </c>
      <c r="B8992" s="4">
        <f t="shared" si="420"/>
        <v>-4.4986550222447359E-2</v>
      </c>
      <c r="G8992" s="4">
        <v>54</v>
      </c>
      <c r="H8992" s="4">
        <f t="shared" si="421"/>
        <v>6.158108074464729</v>
      </c>
      <c r="M8992" s="6">
        <v>0.495</v>
      </c>
      <c r="N8992" s="8">
        <f t="shared" si="422"/>
        <v>-0.46396231211418826</v>
      </c>
    </row>
    <row r="8993" spans="1:14" x14ac:dyDescent="0.35">
      <c r="A8993" s="4">
        <v>1</v>
      </c>
      <c r="B8993" s="4">
        <f t="shared" si="420"/>
        <v>-0.3718571701143138</v>
      </c>
      <c r="G8993" s="4">
        <v>0</v>
      </c>
      <c r="H8993" s="4">
        <f t="shared" si="421"/>
        <v>0</v>
      </c>
      <c r="M8993" s="6">
        <v>0.40899999999999997</v>
      </c>
      <c r="N8993" s="8">
        <f t="shared" si="422"/>
        <v>-2.5361732781091613</v>
      </c>
    </row>
    <row r="8994" spans="1:14" x14ac:dyDescent="0.35">
      <c r="A8994" s="4">
        <v>6</v>
      </c>
      <c r="B8994" s="4">
        <f t="shared" si="420"/>
        <v>6.8073778701327808E-3</v>
      </c>
      <c r="G8994" s="4">
        <v>0</v>
      </c>
      <c r="H8994" s="4">
        <f t="shared" si="421"/>
        <v>0</v>
      </c>
      <c r="M8994" s="6">
        <v>0.58899999999999997</v>
      </c>
      <c r="N8994" s="8">
        <f t="shared" si="422"/>
        <v>-2.1839277721920868E-3</v>
      </c>
    </row>
    <row r="8995" spans="1:14" x14ac:dyDescent="0.35">
      <c r="A8995" s="4">
        <v>2</v>
      </c>
      <c r="B8995" s="4">
        <f t="shared" si="420"/>
        <v>-0.15518246266652197</v>
      </c>
      <c r="G8995" s="4">
        <v>57</v>
      </c>
      <c r="H8995" s="4">
        <f t="shared" si="421"/>
        <v>7.2425348564392262</v>
      </c>
      <c r="M8995" s="6">
        <v>0.55300000000000005</v>
      </c>
      <c r="N8995" s="8">
        <f t="shared" si="422"/>
        <v>-5.3385888187400352E-2</v>
      </c>
    </row>
    <row r="8996" spans="1:14" x14ac:dyDescent="0.35">
      <c r="A8996" s="4">
        <v>1</v>
      </c>
      <c r="B8996" s="4">
        <f t="shared" si="420"/>
        <v>-0.3718571701143138</v>
      </c>
      <c r="G8996" s="4">
        <v>52</v>
      </c>
      <c r="H8996" s="4">
        <f t="shared" si="421"/>
        <v>5.498902988202615</v>
      </c>
      <c r="M8996" s="6">
        <v>0.56299999999999994</v>
      </c>
      <c r="N8996" s="8">
        <f t="shared" si="422"/>
        <v>-2.9213407048394591E-2</v>
      </c>
    </row>
    <row r="8997" spans="1:14" x14ac:dyDescent="0.35">
      <c r="A8997" s="4">
        <v>13</v>
      </c>
      <c r="B8997" s="4">
        <f t="shared" si="420"/>
        <v>3.1223759862323677</v>
      </c>
      <c r="G8997" s="4">
        <v>4</v>
      </c>
      <c r="H8997" s="4">
        <f t="shared" si="421"/>
        <v>2.5029144233967302E-3</v>
      </c>
      <c r="M8997" s="6">
        <v>0.64700000000000002</v>
      </c>
      <c r="N8997" s="8">
        <f t="shared" si="422"/>
        <v>1.9221846839715746E-2</v>
      </c>
    </row>
    <row r="8998" spans="1:14" x14ac:dyDescent="0.35">
      <c r="A8998" s="4">
        <v>3</v>
      </c>
      <c r="B8998" s="4">
        <f t="shared" si="420"/>
        <v>-4.4986550222447359E-2</v>
      </c>
      <c r="G8998" s="4">
        <v>48</v>
      </c>
      <c r="H8998" s="4">
        <f t="shared" si="421"/>
        <v>4.3250361236295491</v>
      </c>
      <c r="M8998" s="6">
        <v>0.56799999999999995</v>
      </c>
      <c r="N8998" s="8">
        <f t="shared" si="422"/>
        <v>-2.0504721766432792E-2</v>
      </c>
    </row>
    <row r="8999" spans="1:14" x14ac:dyDescent="0.35">
      <c r="A8999" s="4">
        <v>8</v>
      </c>
      <c r="B8999" s="4">
        <f t="shared" si="420"/>
        <v>0.16908744968147643</v>
      </c>
      <c r="G8999" s="4">
        <v>35</v>
      </c>
      <c r="H8999" s="4">
        <f t="shared" si="421"/>
        <v>1.6767571234864804</v>
      </c>
      <c r="M8999" s="6">
        <v>0.68200000000000005</v>
      </c>
      <c r="N8999" s="8">
        <f t="shared" si="422"/>
        <v>0.13095380939639828</v>
      </c>
    </row>
    <row r="9000" spans="1:14" x14ac:dyDescent="0.35">
      <c r="A9000" s="4">
        <v>4</v>
      </c>
      <c r="B9000" s="4">
        <f t="shared" si="420"/>
        <v>-5.2615367038240336E-3</v>
      </c>
      <c r="G9000" s="4">
        <v>0</v>
      </c>
      <c r="H9000" s="4">
        <f t="shared" si="421"/>
        <v>0</v>
      </c>
      <c r="M9000" s="6">
        <v>0.4</v>
      </c>
      <c r="N9000" s="8">
        <f t="shared" si="422"/>
        <v>-2.8962154275541492</v>
      </c>
    </row>
    <row r="9001" spans="1:14" x14ac:dyDescent="0.35">
      <c r="A9001" s="4">
        <v>6</v>
      </c>
      <c r="B9001" s="4">
        <f t="shared" si="420"/>
        <v>6.8073778701327808E-3</v>
      </c>
      <c r="G9001" s="4">
        <v>0</v>
      </c>
      <c r="H9001" s="4">
        <f t="shared" si="421"/>
        <v>0</v>
      </c>
      <c r="M9001" s="6">
        <v>0.77800000000000002</v>
      </c>
      <c r="N9001" s="8">
        <f t="shared" si="422"/>
        <v>1.5849944577688613</v>
      </c>
    </row>
    <row r="9002" spans="1:14" x14ac:dyDescent="0.35">
      <c r="A9002" s="4">
        <v>6</v>
      </c>
      <c r="B9002" s="4">
        <f t="shared" si="420"/>
        <v>6.8073778701327808E-3</v>
      </c>
      <c r="G9002" s="4">
        <v>54</v>
      </c>
      <c r="H9002" s="4">
        <f t="shared" si="421"/>
        <v>6.158108074464729</v>
      </c>
      <c r="M9002" s="6">
        <v>0.54200000000000004</v>
      </c>
      <c r="N9002" s="8">
        <f t="shared" si="422"/>
        <v>-9.2313546096387047E-2</v>
      </c>
    </row>
    <row r="9003" spans="1:14" x14ac:dyDescent="0.35">
      <c r="A9003" s="4">
        <v>13</v>
      </c>
      <c r="B9003" s="4">
        <f t="shared" si="420"/>
        <v>3.1223759862323677</v>
      </c>
      <c r="G9003" s="4">
        <v>4</v>
      </c>
      <c r="H9003" s="4">
        <f t="shared" si="421"/>
        <v>2.5029144233967302E-3</v>
      </c>
      <c r="M9003" s="6">
        <v>0.83399999999999996</v>
      </c>
      <c r="N9003" s="8">
        <f t="shared" si="422"/>
        <v>3.7227556400851429</v>
      </c>
    </row>
    <row r="9004" spans="1:14" x14ac:dyDescent="0.35">
      <c r="A9004" s="4">
        <v>1</v>
      </c>
      <c r="B9004" s="4">
        <f t="shared" si="420"/>
        <v>-0.3718571701143138</v>
      </c>
      <c r="G9004" s="4">
        <v>59</v>
      </c>
      <c r="H9004" s="4">
        <f t="shared" si="421"/>
        <v>8.0319697087937048</v>
      </c>
      <c r="M9004" s="6">
        <v>0.55200000000000005</v>
      </c>
      <c r="N9004" s="8">
        <f t="shared" si="422"/>
        <v>-5.6355216083999744E-2</v>
      </c>
    </row>
    <row r="9005" spans="1:14" x14ac:dyDescent="0.35">
      <c r="A9005" s="4">
        <v>1</v>
      </c>
      <c r="B9005" s="4">
        <f t="shared" si="420"/>
        <v>-0.3718571701143138</v>
      </c>
      <c r="G9005" s="4">
        <v>69</v>
      </c>
      <c r="H9005" s="4">
        <f t="shared" si="421"/>
        <v>12.847342411181817</v>
      </c>
      <c r="M9005" s="6">
        <v>0.42699999999999999</v>
      </c>
      <c r="N9005" s="8">
        <f t="shared" si="422"/>
        <v>-1.9081247863805557</v>
      </c>
    </row>
    <row r="9006" spans="1:14" x14ac:dyDescent="0.35">
      <c r="A9006" s="4">
        <v>2</v>
      </c>
      <c r="B9006" s="4">
        <f t="shared" si="420"/>
        <v>-0.15518246266652197</v>
      </c>
      <c r="G9006" s="4">
        <v>0</v>
      </c>
      <c r="H9006" s="4">
        <f t="shared" si="421"/>
        <v>0</v>
      </c>
      <c r="M9006" s="6">
        <v>0.32200000000000001</v>
      </c>
      <c r="N9006" s="8">
        <f t="shared" si="422"/>
        <v>-7.5312415778993849</v>
      </c>
    </row>
    <row r="9007" spans="1:14" x14ac:dyDescent="0.35">
      <c r="A9007" s="4">
        <v>1</v>
      </c>
      <c r="B9007" s="4">
        <f t="shared" si="420"/>
        <v>-0.3718571701143138</v>
      </c>
      <c r="G9007" s="4">
        <v>44</v>
      </c>
      <c r="H9007" s="4">
        <f t="shared" si="421"/>
        <v>3.3313790975410469</v>
      </c>
      <c r="M9007" s="6">
        <v>0.66</v>
      </c>
      <c r="N9007" s="8">
        <f t="shared" si="422"/>
        <v>4.5497615048297198E-2</v>
      </c>
    </row>
    <row r="9008" spans="1:14" x14ac:dyDescent="0.35">
      <c r="A9008" s="4">
        <v>6</v>
      </c>
      <c r="B9008" s="4">
        <f t="shared" si="420"/>
        <v>6.8073778701327808E-3</v>
      </c>
      <c r="G9008" s="4">
        <v>70</v>
      </c>
      <c r="H9008" s="4">
        <f t="shared" si="421"/>
        <v>13.414056987891843</v>
      </c>
      <c r="M9008" s="6">
        <v>0.57999999999999996</v>
      </c>
      <c r="N9008" s="8">
        <f t="shared" si="422"/>
        <v>-7.0162184967356919E-3</v>
      </c>
    </row>
    <row r="9009" spans="1:14" x14ac:dyDescent="0.35">
      <c r="A9009" s="4">
        <v>1</v>
      </c>
      <c r="B9009" s="4">
        <f t="shared" si="420"/>
        <v>-0.3718571701143138</v>
      </c>
      <c r="G9009" s="4">
        <v>45</v>
      </c>
      <c r="H9009" s="4">
        <f t="shared" si="421"/>
        <v>3.5637199505004213</v>
      </c>
      <c r="M9009" s="6">
        <v>0.57699999999999996</v>
      </c>
      <c r="N9009" s="8">
        <f t="shared" si="422"/>
        <v>-9.5290860183859898E-3</v>
      </c>
    </row>
    <row r="9010" spans="1:14" x14ac:dyDescent="0.35">
      <c r="A9010" s="4">
        <v>14</v>
      </c>
      <c r="B9010" s="4">
        <f t="shared" si="420"/>
        <v>4.4378262948011065</v>
      </c>
      <c r="G9010" s="4">
        <v>0</v>
      </c>
      <c r="H9010" s="4">
        <f t="shared" si="421"/>
        <v>0</v>
      </c>
      <c r="M9010" s="6">
        <v>0.75900000000000001</v>
      </c>
      <c r="N9010" s="8">
        <f t="shared" si="422"/>
        <v>1.1109226254123667</v>
      </c>
    </row>
    <row r="9011" spans="1:14" x14ac:dyDescent="0.35">
      <c r="A9011" s="4">
        <v>5</v>
      </c>
      <c r="B9011" s="4">
        <f t="shared" si="420"/>
        <v>4.7396761401866345E-7</v>
      </c>
      <c r="G9011" s="4">
        <v>0</v>
      </c>
      <c r="H9011" s="4">
        <f t="shared" si="421"/>
        <v>0</v>
      </c>
      <c r="M9011" s="6">
        <v>0.23499999999999999</v>
      </c>
      <c r="N9011" s="8">
        <f t="shared" si="422"/>
        <v>-16.709919082374569</v>
      </c>
    </row>
    <row r="9012" spans="1:14" x14ac:dyDescent="0.35">
      <c r="A9012" s="4">
        <v>2</v>
      </c>
      <c r="B9012" s="4">
        <f t="shared" si="420"/>
        <v>-0.15518246266652197</v>
      </c>
      <c r="G9012" s="4">
        <v>0</v>
      </c>
      <c r="H9012" s="4">
        <f t="shared" si="421"/>
        <v>0</v>
      </c>
      <c r="M9012" s="6">
        <v>0.26900000000000002</v>
      </c>
      <c r="N9012" s="8">
        <f t="shared" si="422"/>
        <v>-12.543559005830906</v>
      </c>
    </row>
    <row r="9013" spans="1:14" x14ac:dyDescent="0.35">
      <c r="A9013" s="4">
        <v>1</v>
      </c>
      <c r="B9013" s="4">
        <f t="shared" si="420"/>
        <v>-0.3718571701143138</v>
      </c>
      <c r="G9013" s="4">
        <v>59</v>
      </c>
      <c r="H9013" s="4">
        <f t="shared" si="421"/>
        <v>8.0319697087937048</v>
      </c>
      <c r="M9013" s="6">
        <v>0.43099999999999999</v>
      </c>
      <c r="N9013" s="8">
        <f t="shared" si="422"/>
        <v>-1.7843444470890499</v>
      </c>
    </row>
    <row r="9014" spans="1:14" x14ac:dyDescent="0.35">
      <c r="A9014" s="4">
        <v>7</v>
      </c>
      <c r="B9014" s="4">
        <f t="shared" si="420"/>
        <v>5.1167071081998236E-2</v>
      </c>
      <c r="G9014" s="4">
        <v>75</v>
      </c>
      <c r="H9014" s="4">
        <f t="shared" si="421"/>
        <v>16.498703474538985</v>
      </c>
      <c r="M9014" s="6">
        <v>0.84499999999999997</v>
      </c>
      <c r="N9014" s="8">
        <f t="shared" si="422"/>
        <v>4.2930334694441159</v>
      </c>
    </row>
    <row r="9015" spans="1:14" x14ac:dyDescent="0.35">
      <c r="A9015" s="4">
        <v>4</v>
      </c>
      <c r="B9015" s="4">
        <f t="shared" si="420"/>
        <v>-5.2615367038240336E-3</v>
      </c>
      <c r="G9015" s="4">
        <v>0</v>
      </c>
      <c r="H9015" s="4">
        <f t="shared" si="421"/>
        <v>0</v>
      </c>
      <c r="M9015" s="6">
        <v>0.68799999999999994</v>
      </c>
      <c r="N9015" s="8">
        <f t="shared" si="422"/>
        <v>0.16542243775008927</v>
      </c>
    </row>
    <row r="9016" spans="1:14" x14ac:dyDescent="0.35">
      <c r="A9016" s="4">
        <v>6</v>
      </c>
      <c r="B9016" s="4">
        <f t="shared" si="420"/>
        <v>6.8073778701327808E-3</v>
      </c>
      <c r="G9016" s="4">
        <v>45</v>
      </c>
      <c r="H9016" s="4">
        <f t="shared" si="421"/>
        <v>3.5637199505004213</v>
      </c>
      <c r="M9016" s="6">
        <v>0.67700000000000005</v>
      </c>
      <c r="N9016" s="8">
        <f t="shared" si="422"/>
        <v>0.10618555281088778</v>
      </c>
    </row>
    <row r="9017" spans="1:14" x14ac:dyDescent="0.35">
      <c r="A9017" s="4">
        <v>30</v>
      </c>
      <c r="B9017" s="4">
        <f t="shared" si="420"/>
        <v>94.254170844346376</v>
      </c>
      <c r="G9017" s="4">
        <v>0</v>
      </c>
      <c r="H9017" s="4">
        <f t="shared" si="421"/>
        <v>0</v>
      </c>
      <c r="M9017" s="6">
        <v>0.40500000000000003</v>
      </c>
      <c r="N9017" s="8">
        <f t="shared" si="422"/>
        <v>-2.692262766901651</v>
      </c>
    </row>
    <row r="9018" spans="1:14" x14ac:dyDescent="0.35">
      <c r="A9018" s="4">
        <v>2</v>
      </c>
      <c r="B9018" s="4">
        <f t="shared" si="420"/>
        <v>-0.15518246266652197</v>
      </c>
      <c r="G9018" s="4">
        <v>0</v>
      </c>
      <c r="H9018" s="4">
        <f t="shared" si="421"/>
        <v>0</v>
      </c>
      <c r="M9018" s="6">
        <v>0.58299999999999996</v>
      </c>
      <c r="N9018" s="8">
        <f t="shared" si="422"/>
        <v>-4.9891992029003516E-3</v>
      </c>
    </row>
    <row r="9019" spans="1:14" x14ac:dyDescent="0.35">
      <c r="A9019" s="4">
        <v>13</v>
      </c>
      <c r="B9019" s="4">
        <f t="shared" si="420"/>
        <v>3.1223759862323677</v>
      </c>
      <c r="G9019" s="4">
        <v>57</v>
      </c>
      <c r="H9019" s="4">
        <f t="shared" si="421"/>
        <v>7.2425348564392262</v>
      </c>
      <c r="M9019" s="6">
        <v>0.71799999999999997</v>
      </c>
      <c r="N9019" s="8">
        <f t="shared" si="422"/>
        <v>0.42970565120947624</v>
      </c>
    </row>
    <row r="9020" spans="1:14" x14ac:dyDescent="0.35">
      <c r="A9020" s="4">
        <v>13</v>
      </c>
      <c r="B9020" s="4">
        <f t="shared" si="420"/>
        <v>3.1223759862323677</v>
      </c>
      <c r="G9020" s="4">
        <v>47</v>
      </c>
      <c r="H9020" s="4">
        <f t="shared" si="421"/>
        <v>4.0603138153174791</v>
      </c>
      <c r="M9020" s="6">
        <v>0.76300000000000001</v>
      </c>
      <c r="N9020" s="8">
        <f t="shared" si="422"/>
        <v>1.2015212144174969</v>
      </c>
    </row>
    <row r="9021" spans="1:14" x14ac:dyDescent="0.35">
      <c r="A9021" s="4">
        <v>11</v>
      </c>
      <c r="B9021" s="4">
        <f t="shared" si="420"/>
        <v>1.3242916585882474</v>
      </c>
      <c r="G9021" s="4">
        <v>33</v>
      </c>
      <c r="H9021" s="4">
        <f t="shared" si="421"/>
        <v>1.4054255567751295</v>
      </c>
      <c r="M9021" s="6">
        <v>0.40799999999999997</v>
      </c>
      <c r="N9021" s="8">
        <f t="shared" si="422"/>
        <v>-2.5746139961641408</v>
      </c>
    </row>
    <row r="9022" spans="1:14" x14ac:dyDescent="0.35">
      <c r="A9022" s="4">
        <v>3</v>
      </c>
      <c r="B9022" s="4">
        <f t="shared" si="420"/>
        <v>-4.4986550222447359E-2</v>
      </c>
      <c r="G9022" s="4">
        <v>0</v>
      </c>
      <c r="H9022" s="4">
        <f t="shared" si="421"/>
        <v>0</v>
      </c>
      <c r="M9022" s="6">
        <v>0.61599999999999999</v>
      </c>
      <c r="N9022" s="8">
        <f t="shared" si="422"/>
        <v>1.6962313699697525E-4</v>
      </c>
    </row>
    <row r="9023" spans="1:14" x14ac:dyDescent="0.35">
      <c r="A9023" s="4">
        <v>2</v>
      </c>
      <c r="B9023" s="4">
        <f t="shared" si="420"/>
        <v>-0.15518246266652197</v>
      </c>
      <c r="G9023" s="4">
        <v>32</v>
      </c>
      <c r="H9023" s="4">
        <f t="shared" si="421"/>
        <v>1.2814921847791259</v>
      </c>
      <c r="M9023" s="6">
        <v>0.63700000000000001</v>
      </c>
      <c r="N9023" s="8">
        <f t="shared" si="422"/>
        <v>7.9186961772787882E-3</v>
      </c>
    </row>
    <row r="9024" spans="1:14" x14ac:dyDescent="0.35">
      <c r="A9024" s="4">
        <v>1</v>
      </c>
      <c r="B9024" s="4">
        <f t="shared" si="420"/>
        <v>-0.3718571701143138</v>
      </c>
      <c r="G9024" s="4">
        <v>46</v>
      </c>
      <c r="H9024" s="4">
        <f t="shared" si="421"/>
        <v>3.8066199736835009</v>
      </c>
      <c r="M9024" s="6">
        <v>0.33400000000000002</v>
      </c>
      <c r="N9024" s="8">
        <f t="shared" si="422"/>
        <v>-6.6222452975292292</v>
      </c>
    </row>
    <row r="9025" spans="1:14" x14ac:dyDescent="0.35">
      <c r="A9025" s="4">
        <v>1</v>
      </c>
      <c r="B9025" s="4">
        <f t="shared" si="420"/>
        <v>-0.3718571701143138</v>
      </c>
      <c r="G9025" s="4">
        <v>0</v>
      </c>
      <c r="H9025" s="4">
        <f t="shared" si="421"/>
        <v>0</v>
      </c>
      <c r="M9025" s="6">
        <v>0.623</v>
      </c>
      <c r="N9025" s="8">
        <f t="shared" si="422"/>
        <v>1.1037056238393007E-3</v>
      </c>
    </row>
    <row r="9026" spans="1:14" x14ac:dyDescent="0.35">
      <c r="A9026" s="4">
        <v>1</v>
      </c>
      <c r="B9026" s="4">
        <f t="shared" ref="B9026:B9089" si="423">((A9026-E$3)/E$4)^3</f>
        <v>-0.3718571701143138</v>
      </c>
      <c r="G9026" s="4">
        <v>67</v>
      </c>
      <c r="H9026" s="4">
        <f t="shared" ref="H9026:H9089" si="424">((G9026-K$3)/K$4)^3</f>
        <v>11.762250792563604</v>
      </c>
      <c r="M9026" s="6">
        <v>0.4</v>
      </c>
      <c r="N9026" s="8">
        <f t="shared" ref="N9026:N9089" si="425">((M9026-Q$3)/Q$4)^3</f>
        <v>-2.8962154275541492</v>
      </c>
    </row>
    <row r="9027" spans="1:14" x14ac:dyDescent="0.35">
      <c r="A9027" s="4">
        <v>1</v>
      </c>
      <c r="B9027" s="4">
        <f t="shared" si="423"/>
        <v>-0.3718571701143138</v>
      </c>
      <c r="G9027" s="4">
        <v>67</v>
      </c>
      <c r="H9027" s="4">
        <f t="shared" si="424"/>
        <v>11.762250792563604</v>
      </c>
      <c r="M9027" s="6">
        <v>0.66200000000000003</v>
      </c>
      <c r="N9027" s="8">
        <f t="shared" si="425"/>
        <v>5.0943722285945334E-2</v>
      </c>
    </row>
    <row r="9028" spans="1:14" x14ac:dyDescent="0.35">
      <c r="A9028" s="4">
        <v>3</v>
      </c>
      <c r="B9028" s="4">
        <f t="shared" si="423"/>
        <v>-4.4986550222447359E-2</v>
      </c>
      <c r="G9028" s="4">
        <v>0</v>
      </c>
      <c r="H9028" s="4">
        <f t="shared" si="424"/>
        <v>0</v>
      </c>
      <c r="M9028" s="6">
        <v>0.60399999999999998</v>
      </c>
      <c r="N9028" s="8">
        <f t="shared" si="425"/>
        <v>-1.9486468740160445E-5</v>
      </c>
    </row>
    <row r="9029" spans="1:14" x14ac:dyDescent="0.35">
      <c r="A9029" s="4">
        <v>1</v>
      </c>
      <c r="B9029" s="4">
        <f t="shared" si="423"/>
        <v>-0.3718571701143138</v>
      </c>
      <c r="G9029" s="4">
        <v>70</v>
      </c>
      <c r="H9029" s="4">
        <f t="shared" si="424"/>
        <v>13.414056987891843</v>
      </c>
      <c r="M9029" s="6">
        <v>0.56399999999999995</v>
      </c>
      <c r="N9029" s="8">
        <f t="shared" si="425"/>
        <v>-2.7305709961798218E-2</v>
      </c>
    </row>
    <row r="9030" spans="1:14" x14ac:dyDescent="0.35">
      <c r="A9030" s="4">
        <v>9</v>
      </c>
      <c r="B9030" s="4">
        <f t="shared" si="423"/>
        <v>0.39657640974683322</v>
      </c>
      <c r="G9030" s="4">
        <v>56</v>
      </c>
      <c r="H9030" s="4">
        <f t="shared" si="424"/>
        <v>6.8679971778006275</v>
      </c>
      <c r="M9030" s="6">
        <v>0.308</v>
      </c>
      <c r="N9030" s="8">
        <f t="shared" si="425"/>
        <v>-8.6925685507041148</v>
      </c>
    </row>
    <row r="9031" spans="1:14" x14ac:dyDescent="0.35">
      <c r="A9031" s="4">
        <v>2</v>
      </c>
      <c r="B9031" s="4">
        <f t="shared" si="423"/>
        <v>-0.15518246266652197</v>
      </c>
      <c r="G9031" s="4">
        <v>77</v>
      </c>
      <c r="H9031" s="4">
        <f t="shared" si="424"/>
        <v>17.854109850884047</v>
      </c>
      <c r="M9031" s="6">
        <v>0.59899999999999998</v>
      </c>
      <c r="N9031" s="8">
        <f t="shared" si="425"/>
        <v>-2.2907609888381023E-4</v>
      </c>
    </row>
    <row r="9032" spans="1:14" x14ac:dyDescent="0.35">
      <c r="A9032" s="4">
        <v>1</v>
      </c>
      <c r="B9032" s="4">
        <f t="shared" si="423"/>
        <v>-0.3718571701143138</v>
      </c>
      <c r="G9032" s="4">
        <v>38</v>
      </c>
      <c r="H9032" s="4">
        <f t="shared" si="424"/>
        <v>2.1459362537597708</v>
      </c>
      <c r="M9032" s="6">
        <v>0.34899999999999998</v>
      </c>
      <c r="N9032" s="8">
        <f t="shared" si="425"/>
        <v>-5.5928387084202571</v>
      </c>
    </row>
    <row r="9033" spans="1:14" x14ac:dyDescent="0.35">
      <c r="A9033" s="4">
        <v>14</v>
      </c>
      <c r="B9033" s="4">
        <f t="shared" si="423"/>
        <v>4.4378262948011065</v>
      </c>
      <c r="G9033" s="4">
        <v>39</v>
      </c>
      <c r="H9033" s="4">
        <f t="shared" si="424"/>
        <v>2.3198496981479786</v>
      </c>
      <c r="M9033" s="6">
        <v>0.497</v>
      </c>
      <c r="N9033" s="8">
        <f t="shared" si="425"/>
        <v>-0.4397448728602803</v>
      </c>
    </row>
    <row r="9034" spans="1:14" x14ac:dyDescent="0.35">
      <c r="A9034" s="4">
        <v>18</v>
      </c>
      <c r="B9034" s="4">
        <f t="shared" si="423"/>
        <v>13.315866069213472</v>
      </c>
      <c r="G9034" s="4">
        <v>42</v>
      </c>
      <c r="H9034" s="4">
        <f t="shared" si="424"/>
        <v>2.8974363093846387</v>
      </c>
      <c r="M9034" s="6">
        <v>0.497</v>
      </c>
      <c r="N9034" s="8">
        <f t="shared" si="425"/>
        <v>-0.4397448728602803</v>
      </c>
    </row>
    <row r="9035" spans="1:14" x14ac:dyDescent="0.35">
      <c r="A9035" s="4">
        <v>1</v>
      </c>
      <c r="B9035" s="4">
        <f t="shared" si="423"/>
        <v>-0.3718571701143138</v>
      </c>
      <c r="G9035" s="4">
        <v>54</v>
      </c>
      <c r="H9035" s="4">
        <f t="shared" si="424"/>
        <v>6.158108074464729</v>
      </c>
      <c r="M9035" s="6">
        <v>0.51900000000000002</v>
      </c>
      <c r="N9035" s="8">
        <f t="shared" si="425"/>
        <v>-0.22656092902463029</v>
      </c>
    </row>
    <row r="9036" spans="1:14" x14ac:dyDescent="0.35">
      <c r="A9036" s="4">
        <v>2</v>
      </c>
      <c r="B9036" s="4">
        <f t="shared" si="423"/>
        <v>-0.15518246266652197</v>
      </c>
      <c r="G9036" s="4">
        <v>43</v>
      </c>
      <c r="H9036" s="4">
        <f t="shared" si="424"/>
        <v>3.1093627665781836</v>
      </c>
      <c r="M9036" s="6">
        <v>0.74399999999999999</v>
      </c>
      <c r="N9036" s="8">
        <f t="shared" si="425"/>
        <v>0.81178445395424748</v>
      </c>
    </row>
    <row r="9037" spans="1:14" x14ac:dyDescent="0.35">
      <c r="A9037" s="4">
        <v>1</v>
      </c>
      <c r="B9037" s="4">
        <f t="shared" si="423"/>
        <v>-0.3718571701143138</v>
      </c>
      <c r="G9037" s="4">
        <v>0</v>
      </c>
      <c r="H9037" s="4">
        <f t="shared" si="424"/>
        <v>0</v>
      </c>
      <c r="M9037" s="6">
        <v>0.77500000000000002</v>
      </c>
      <c r="N9037" s="8">
        <f t="shared" si="425"/>
        <v>1.50259062470678</v>
      </c>
    </row>
    <row r="9038" spans="1:14" x14ac:dyDescent="0.35">
      <c r="A9038" s="4">
        <v>1</v>
      </c>
      <c r="B9038" s="4">
        <f t="shared" si="423"/>
        <v>-0.3718571701143138</v>
      </c>
      <c r="G9038" s="4">
        <v>56</v>
      </c>
      <c r="H9038" s="4">
        <f t="shared" si="424"/>
        <v>6.8679971778006275</v>
      </c>
      <c r="M9038" s="6">
        <v>0.59399999999999997</v>
      </c>
      <c r="N9038" s="8">
        <f t="shared" si="425"/>
        <v>-8.7000964815078764E-4</v>
      </c>
    </row>
    <row r="9039" spans="1:14" x14ac:dyDescent="0.35">
      <c r="A9039" s="4">
        <v>11</v>
      </c>
      <c r="B9039" s="4">
        <f t="shared" si="423"/>
        <v>1.3242916585882474</v>
      </c>
      <c r="G9039" s="4">
        <v>29</v>
      </c>
      <c r="H9039" s="4">
        <f t="shared" si="424"/>
        <v>0.95380593550348169</v>
      </c>
      <c r="M9039" s="6">
        <v>0.74399999999999999</v>
      </c>
      <c r="N9039" s="8">
        <f t="shared" si="425"/>
        <v>0.81178445395424748</v>
      </c>
    </row>
    <row r="9040" spans="1:14" x14ac:dyDescent="0.35">
      <c r="A9040" s="4">
        <v>8</v>
      </c>
      <c r="B9040" s="4">
        <f t="shared" si="423"/>
        <v>0.16908744968147643</v>
      </c>
      <c r="G9040" s="4">
        <v>35</v>
      </c>
      <c r="H9040" s="4">
        <f t="shared" si="424"/>
        <v>1.6767571234864804</v>
      </c>
      <c r="M9040" s="6">
        <v>0.84899999999999998</v>
      </c>
      <c r="N9040" s="8">
        <f t="shared" si="425"/>
        <v>4.5140207584141745</v>
      </c>
    </row>
    <row r="9041" spans="1:14" x14ac:dyDescent="0.35">
      <c r="A9041" s="4">
        <v>3</v>
      </c>
      <c r="B9041" s="4">
        <f t="shared" si="423"/>
        <v>-4.4986550222447359E-2</v>
      </c>
      <c r="G9041" s="4">
        <v>70</v>
      </c>
      <c r="H9041" s="4">
        <f t="shared" si="424"/>
        <v>13.414056987891843</v>
      </c>
      <c r="M9041" s="6">
        <v>0.55500000000000005</v>
      </c>
      <c r="N9041" s="8">
        <f t="shared" si="425"/>
        <v>-4.7763831823089818E-2</v>
      </c>
    </row>
    <row r="9042" spans="1:14" x14ac:dyDescent="0.35">
      <c r="A9042" s="4">
        <v>6</v>
      </c>
      <c r="B9042" s="4">
        <f t="shared" si="423"/>
        <v>6.8073778701327808E-3</v>
      </c>
      <c r="G9042" s="4">
        <v>0</v>
      </c>
      <c r="H9042" s="4">
        <f t="shared" si="424"/>
        <v>0</v>
      </c>
      <c r="M9042" s="6">
        <v>0.58499999999999996</v>
      </c>
      <c r="N9042" s="8">
        <f t="shared" si="425"/>
        <v>-3.8819936858601068E-3</v>
      </c>
    </row>
    <row r="9043" spans="1:14" x14ac:dyDescent="0.35">
      <c r="A9043" s="4">
        <v>15</v>
      </c>
      <c r="B9043" s="4">
        <f t="shared" si="423"/>
        <v>6.0788925613053229</v>
      </c>
      <c r="G9043" s="4">
        <v>0</v>
      </c>
      <c r="H9043" s="4">
        <f t="shared" si="424"/>
        <v>0</v>
      </c>
      <c r="M9043" s="6">
        <v>0.67500000000000004</v>
      </c>
      <c r="N9043" s="8">
        <f t="shared" si="425"/>
        <v>9.7226492139929011E-2</v>
      </c>
    </row>
    <row r="9044" spans="1:14" x14ac:dyDescent="0.35">
      <c r="A9044" s="4">
        <v>3</v>
      </c>
      <c r="B9044" s="4">
        <f t="shared" si="423"/>
        <v>-4.4986550222447359E-2</v>
      </c>
      <c r="G9044" s="4">
        <v>0</v>
      </c>
      <c r="H9044" s="4">
        <f t="shared" si="424"/>
        <v>0</v>
      </c>
      <c r="M9044" s="6">
        <v>0.629</v>
      </c>
      <c r="N9044" s="8">
        <f t="shared" si="425"/>
        <v>3.0157258429129911E-3</v>
      </c>
    </row>
    <row r="9045" spans="1:14" x14ac:dyDescent="0.35">
      <c r="A9045" s="4">
        <v>3</v>
      </c>
      <c r="B9045" s="4">
        <f t="shared" si="423"/>
        <v>-4.4986550222447359E-2</v>
      </c>
      <c r="G9045" s="4">
        <v>0</v>
      </c>
      <c r="H9045" s="4">
        <f t="shared" si="424"/>
        <v>0</v>
      </c>
      <c r="M9045" s="6">
        <v>0.63400000000000001</v>
      </c>
      <c r="N9045" s="8">
        <f t="shared" si="425"/>
        <v>5.711705726987564E-3</v>
      </c>
    </row>
    <row r="9046" spans="1:14" x14ac:dyDescent="0.35">
      <c r="A9046" s="4">
        <v>2</v>
      </c>
      <c r="B9046" s="4">
        <f t="shared" si="423"/>
        <v>-0.15518246266652197</v>
      </c>
      <c r="G9046" s="4">
        <v>67</v>
      </c>
      <c r="H9046" s="4">
        <f t="shared" si="424"/>
        <v>11.762250792563604</v>
      </c>
      <c r="M9046" s="6">
        <v>0.91200000000000003</v>
      </c>
      <c r="N9046" s="8">
        <f t="shared" si="425"/>
        <v>9.0583589765332615</v>
      </c>
    </row>
    <row r="9047" spans="1:14" x14ac:dyDescent="0.35">
      <c r="A9047" s="4">
        <v>9</v>
      </c>
      <c r="B9047" s="4">
        <f t="shared" si="423"/>
        <v>0.39657640974683322</v>
      </c>
      <c r="G9047" s="4">
        <v>14</v>
      </c>
      <c r="H9047" s="4">
        <f t="shared" si="424"/>
        <v>0.1073124559031348</v>
      </c>
      <c r="M9047" s="6">
        <v>0.73399999999999999</v>
      </c>
      <c r="N9047" s="8">
        <f t="shared" si="425"/>
        <v>0.64564291621536363</v>
      </c>
    </row>
    <row r="9048" spans="1:14" x14ac:dyDescent="0.35">
      <c r="A9048" s="4">
        <v>4</v>
      </c>
      <c r="B9048" s="4">
        <f t="shared" si="423"/>
        <v>-5.2615367038240336E-3</v>
      </c>
      <c r="G9048" s="4">
        <v>0</v>
      </c>
      <c r="H9048" s="4">
        <f t="shared" si="424"/>
        <v>0</v>
      </c>
      <c r="M9048" s="6">
        <v>0.55500000000000005</v>
      </c>
      <c r="N9048" s="8">
        <f t="shared" si="425"/>
        <v>-4.7763831823089818E-2</v>
      </c>
    </row>
    <row r="9049" spans="1:14" x14ac:dyDescent="0.35">
      <c r="A9049" s="4">
        <v>14</v>
      </c>
      <c r="B9049" s="4">
        <f t="shared" si="423"/>
        <v>4.4378262948011065</v>
      </c>
      <c r="G9049" s="4">
        <v>12</v>
      </c>
      <c r="H9049" s="4">
        <f t="shared" si="424"/>
        <v>6.7578689431711705E-2</v>
      </c>
      <c r="M9049" s="6">
        <v>0.251</v>
      </c>
      <c r="N9049" s="8">
        <f t="shared" si="425"/>
        <v>-14.650107313115546</v>
      </c>
    </row>
    <row r="9050" spans="1:14" x14ac:dyDescent="0.35">
      <c r="A9050" s="4">
        <v>3</v>
      </c>
      <c r="B9050" s="4">
        <f t="shared" si="423"/>
        <v>-4.4986550222447359E-2</v>
      </c>
      <c r="G9050" s="4">
        <v>80</v>
      </c>
      <c r="H9050" s="4">
        <f t="shared" si="424"/>
        <v>20.023315387173842</v>
      </c>
      <c r="M9050" s="6">
        <v>0.72</v>
      </c>
      <c r="N9050" s="8">
        <f t="shared" si="425"/>
        <v>0.45355639275080734</v>
      </c>
    </row>
    <row r="9051" spans="1:14" x14ac:dyDescent="0.35">
      <c r="A9051" s="4">
        <v>5</v>
      </c>
      <c r="B9051" s="4">
        <f t="shared" si="423"/>
        <v>4.7396761401866345E-7</v>
      </c>
      <c r="G9051" s="4">
        <v>35</v>
      </c>
      <c r="H9051" s="4">
        <f t="shared" si="424"/>
        <v>1.6767571234864804</v>
      </c>
      <c r="M9051" s="6">
        <v>0.63700000000000001</v>
      </c>
      <c r="N9051" s="8">
        <f t="shared" si="425"/>
        <v>7.9186961772787882E-3</v>
      </c>
    </row>
    <row r="9052" spans="1:14" x14ac:dyDescent="0.35">
      <c r="A9052" s="4">
        <v>8</v>
      </c>
      <c r="B9052" s="4">
        <f t="shared" si="423"/>
        <v>0.16908744968147643</v>
      </c>
      <c r="G9052" s="4">
        <v>43</v>
      </c>
      <c r="H9052" s="4">
        <f t="shared" si="424"/>
        <v>3.1093627665781836</v>
      </c>
      <c r="M9052" s="6">
        <v>0.60399999999999998</v>
      </c>
      <c r="N9052" s="8">
        <f t="shared" si="425"/>
        <v>-1.9486468740160445E-5</v>
      </c>
    </row>
    <row r="9053" spans="1:14" x14ac:dyDescent="0.35">
      <c r="A9053" s="4">
        <v>3</v>
      </c>
      <c r="B9053" s="4">
        <f t="shared" si="423"/>
        <v>-4.4986550222447359E-2</v>
      </c>
      <c r="G9053" s="4">
        <v>0</v>
      </c>
      <c r="H9053" s="4">
        <f t="shared" si="424"/>
        <v>0</v>
      </c>
      <c r="M9053" s="6">
        <v>0.45500000000000002</v>
      </c>
      <c r="N9053" s="8">
        <f t="shared" si="425"/>
        <v>-1.1522505269052672</v>
      </c>
    </row>
    <row r="9054" spans="1:14" x14ac:dyDescent="0.35">
      <c r="A9054" s="4">
        <v>3</v>
      </c>
      <c r="B9054" s="4">
        <f t="shared" si="423"/>
        <v>-4.4986550222447359E-2</v>
      </c>
      <c r="G9054" s="4">
        <v>33</v>
      </c>
      <c r="H9054" s="4">
        <f t="shared" si="424"/>
        <v>1.4054255567751295</v>
      </c>
      <c r="M9054" s="6">
        <v>0.81899999999999995</v>
      </c>
      <c r="N9054" s="8">
        <f t="shared" si="425"/>
        <v>3.0298224238243727</v>
      </c>
    </row>
    <row r="9055" spans="1:14" x14ac:dyDescent="0.35">
      <c r="A9055" s="4">
        <v>13</v>
      </c>
      <c r="B9055" s="4">
        <f t="shared" si="423"/>
        <v>3.1223759862323677</v>
      </c>
      <c r="G9055" s="4">
        <v>15</v>
      </c>
      <c r="H9055" s="4">
        <f t="shared" si="424"/>
        <v>0.13198962779631193</v>
      </c>
      <c r="M9055" s="6">
        <v>0.59399999999999997</v>
      </c>
      <c r="N9055" s="8">
        <f t="shared" si="425"/>
        <v>-8.7000964815078764E-4</v>
      </c>
    </row>
    <row r="9056" spans="1:14" x14ac:dyDescent="0.35">
      <c r="A9056" s="4">
        <v>6</v>
      </c>
      <c r="B9056" s="4">
        <f t="shared" si="423"/>
        <v>6.8073778701327808E-3</v>
      </c>
      <c r="G9056" s="4">
        <v>21</v>
      </c>
      <c r="H9056" s="4">
        <f t="shared" si="424"/>
        <v>0.36217953867307984</v>
      </c>
      <c r="M9056" s="6">
        <v>0.754</v>
      </c>
      <c r="N9056" s="8">
        <f t="shared" si="425"/>
        <v>1.0042309320721532</v>
      </c>
    </row>
    <row r="9057" spans="1:14" x14ac:dyDescent="0.35">
      <c r="A9057" s="4">
        <v>2</v>
      </c>
      <c r="B9057" s="4">
        <f t="shared" si="423"/>
        <v>-0.15518246266652197</v>
      </c>
      <c r="G9057" s="4">
        <v>57</v>
      </c>
      <c r="H9057" s="4">
        <f t="shared" si="424"/>
        <v>7.2425348564392262</v>
      </c>
      <c r="M9057" s="6">
        <v>0.432</v>
      </c>
      <c r="N9057" s="8">
        <f t="shared" si="425"/>
        <v>-1.7542592420741863</v>
      </c>
    </row>
    <row r="9058" spans="1:14" x14ac:dyDescent="0.35">
      <c r="A9058" s="4">
        <v>1</v>
      </c>
      <c r="B9058" s="4">
        <f t="shared" si="423"/>
        <v>-0.3718571701143138</v>
      </c>
      <c r="G9058" s="4">
        <v>30</v>
      </c>
      <c r="H9058" s="4">
        <f t="shared" si="424"/>
        <v>1.0559170223704955</v>
      </c>
      <c r="M9058" s="6">
        <v>0.77700000000000002</v>
      </c>
      <c r="N9058" s="8">
        <f t="shared" si="425"/>
        <v>1.5572003152530338</v>
      </c>
    </row>
    <row r="9059" spans="1:14" x14ac:dyDescent="0.35">
      <c r="A9059" s="4">
        <v>7</v>
      </c>
      <c r="B9059" s="4">
        <f t="shared" si="423"/>
        <v>5.1167071081998236E-2</v>
      </c>
      <c r="G9059" s="4">
        <v>0</v>
      </c>
      <c r="H9059" s="4">
        <f t="shared" si="424"/>
        <v>0</v>
      </c>
      <c r="M9059" s="6">
        <v>0.91200000000000003</v>
      </c>
      <c r="N9059" s="8">
        <f t="shared" si="425"/>
        <v>9.0583589765332615</v>
      </c>
    </row>
    <row r="9060" spans="1:14" x14ac:dyDescent="0.35">
      <c r="A9060" s="4">
        <v>1</v>
      </c>
      <c r="B9060" s="4">
        <f t="shared" si="423"/>
        <v>-0.3718571701143138</v>
      </c>
      <c r="G9060" s="4">
        <v>42</v>
      </c>
      <c r="H9060" s="4">
        <f t="shared" si="424"/>
        <v>2.8974363093846387</v>
      </c>
      <c r="M9060" s="6">
        <v>0.55400000000000005</v>
      </c>
      <c r="N9060" s="8">
        <f t="shared" si="425"/>
        <v>-5.052273780884544E-2</v>
      </c>
    </row>
    <row r="9061" spans="1:14" x14ac:dyDescent="0.35">
      <c r="A9061" s="4">
        <v>3</v>
      </c>
      <c r="B9061" s="4">
        <f t="shared" si="423"/>
        <v>-4.4986550222447359E-2</v>
      </c>
      <c r="G9061" s="4">
        <v>62</v>
      </c>
      <c r="H9061" s="4">
        <f t="shared" si="424"/>
        <v>9.3205404484264971</v>
      </c>
      <c r="M9061" s="6">
        <v>0.44900000000000001</v>
      </c>
      <c r="N9061" s="8">
        <f t="shared" si="425"/>
        <v>-1.2932664345467573</v>
      </c>
    </row>
    <row r="9062" spans="1:14" x14ac:dyDescent="0.35">
      <c r="A9062" s="4">
        <v>1</v>
      </c>
      <c r="B9062" s="4">
        <f t="shared" si="423"/>
        <v>-0.3718571701143138</v>
      </c>
      <c r="G9062" s="4">
        <v>70</v>
      </c>
      <c r="H9062" s="4">
        <f t="shared" si="424"/>
        <v>13.414056987891843</v>
      </c>
      <c r="M9062" s="6">
        <v>0.59799999999999998</v>
      </c>
      <c r="N9062" s="8">
        <f t="shared" si="425"/>
        <v>-3.1502279422650762E-4</v>
      </c>
    </row>
    <row r="9063" spans="1:14" x14ac:dyDescent="0.35">
      <c r="A9063" s="4">
        <v>1</v>
      </c>
      <c r="B9063" s="4">
        <f t="shared" si="423"/>
        <v>-0.3718571701143138</v>
      </c>
      <c r="G9063" s="4">
        <v>45</v>
      </c>
      <c r="H9063" s="4">
        <f t="shared" si="424"/>
        <v>3.5637199505004213</v>
      </c>
      <c r="M9063" s="6">
        <v>0.378</v>
      </c>
      <c r="N9063" s="8">
        <f t="shared" si="425"/>
        <v>-3.9162384513395345</v>
      </c>
    </row>
    <row r="9064" spans="1:14" x14ac:dyDescent="0.35">
      <c r="A9064" s="4">
        <v>5</v>
      </c>
      <c r="B9064" s="4">
        <f t="shared" si="423"/>
        <v>4.7396761401866345E-7</v>
      </c>
      <c r="G9064" s="4">
        <v>30</v>
      </c>
      <c r="H9064" s="4">
        <f t="shared" si="424"/>
        <v>1.0559170223704955</v>
      </c>
      <c r="M9064" s="6">
        <v>0.629</v>
      </c>
      <c r="N9064" s="8">
        <f t="shared" si="425"/>
        <v>3.0157258429129911E-3</v>
      </c>
    </row>
    <row r="9065" spans="1:14" x14ac:dyDescent="0.35">
      <c r="A9065" s="4">
        <v>2</v>
      </c>
      <c r="B9065" s="4">
        <f t="shared" si="423"/>
        <v>-0.15518246266652197</v>
      </c>
      <c r="G9065" s="4">
        <v>45</v>
      </c>
      <c r="H9065" s="4">
        <f t="shared" si="424"/>
        <v>3.5637199505004213</v>
      </c>
      <c r="M9065" s="6">
        <v>0.53500000000000003</v>
      </c>
      <c r="N9065" s="8">
        <f t="shared" si="425"/>
        <v>-0.12495214894960457</v>
      </c>
    </row>
    <row r="9066" spans="1:14" x14ac:dyDescent="0.35">
      <c r="A9066" s="4">
        <v>4</v>
      </c>
      <c r="B9066" s="4">
        <f t="shared" si="423"/>
        <v>-5.2615367038240336E-3</v>
      </c>
      <c r="G9066" s="4">
        <v>42</v>
      </c>
      <c r="H9066" s="4">
        <f t="shared" si="424"/>
        <v>2.8974363093846387</v>
      </c>
      <c r="M9066" s="6">
        <v>0.72799999999999998</v>
      </c>
      <c r="N9066" s="8">
        <f t="shared" si="425"/>
        <v>0.55778018485195735</v>
      </c>
    </row>
    <row r="9067" spans="1:14" x14ac:dyDescent="0.35">
      <c r="A9067" s="4">
        <v>1</v>
      </c>
      <c r="B9067" s="4">
        <f t="shared" si="423"/>
        <v>-0.3718571701143138</v>
      </c>
      <c r="G9067" s="4">
        <v>21</v>
      </c>
      <c r="H9067" s="4">
        <f t="shared" si="424"/>
        <v>0.36217953867307984</v>
      </c>
      <c r="M9067" s="6">
        <v>0.59099999999999997</v>
      </c>
      <c r="N9067" s="8">
        <f t="shared" si="425"/>
        <v>-1.5621373716409846E-3</v>
      </c>
    </row>
    <row r="9068" spans="1:14" x14ac:dyDescent="0.35">
      <c r="A9068" s="4">
        <v>1</v>
      </c>
      <c r="B9068" s="4">
        <f t="shared" si="423"/>
        <v>-0.3718571701143138</v>
      </c>
      <c r="G9068" s="4">
        <v>37</v>
      </c>
      <c r="H9068" s="4">
        <f t="shared" si="424"/>
        <v>1.9809394420049145</v>
      </c>
      <c r="M9068" s="6">
        <v>0.50700000000000001</v>
      </c>
      <c r="N9068" s="8">
        <f t="shared" si="425"/>
        <v>-0.33121432845807658</v>
      </c>
    </row>
    <row r="9069" spans="1:14" x14ac:dyDescent="0.35">
      <c r="A9069" s="4">
        <v>2</v>
      </c>
      <c r="B9069" s="4">
        <f t="shared" si="423"/>
        <v>-0.15518246266652197</v>
      </c>
      <c r="G9069" s="4">
        <v>70</v>
      </c>
      <c r="H9069" s="4">
        <f t="shared" si="424"/>
        <v>13.414056987891843</v>
      </c>
      <c r="M9069" s="6">
        <v>0.64400000000000002</v>
      </c>
      <c r="N9069" s="8">
        <f t="shared" si="425"/>
        <v>1.5125728162088608E-2</v>
      </c>
    </row>
    <row r="9070" spans="1:14" x14ac:dyDescent="0.35">
      <c r="A9070" s="4">
        <v>7</v>
      </c>
      <c r="B9070" s="4">
        <f t="shared" si="423"/>
        <v>5.1167071081998236E-2</v>
      </c>
      <c r="G9070" s="4">
        <v>36</v>
      </c>
      <c r="H9070" s="4">
        <f t="shared" si="424"/>
        <v>1.8246246146562157</v>
      </c>
      <c r="M9070" s="6">
        <v>0.76200000000000001</v>
      </c>
      <c r="N9070" s="8">
        <f t="shared" si="425"/>
        <v>1.1784267318041539</v>
      </c>
    </row>
    <row r="9071" spans="1:14" x14ac:dyDescent="0.35">
      <c r="A9071" s="4">
        <v>1</v>
      </c>
      <c r="B9071" s="4">
        <f t="shared" si="423"/>
        <v>-0.3718571701143138</v>
      </c>
      <c r="G9071" s="4">
        <v>34</v>
      </c>
      <c r="H9071" s="4">
        <f t="shared" si="424"/>
        <v>1.5371023202685161</v>
      </c>
      <c r="M9071" s="6">
        <v>0.85099999999999998</v>
      </c>
      <c r="N9071" s="8">
        <f t="shared" si="425"/>
        <v>4.6273028357254438</v>
      </c>
    </row>
    <row r="9072" spans="1:14" x14ac:dyDescent="0.35">
      <c r="A9072" s="4">
        <v>20</v>
      </c>
      <c r="B9072" s="4">
        <f t="shared" si="423"/>
        <v>20.428739625597824</v>
      </c>
      <c r="G9072" s="4">
        <v>0</v>
      </c>
      <c r="H9072" s="4">
        <f t="shared" si="424"/>
        <v>0</v>
      </c>
      <c r="M9072" s="6">
        <v>0.67700000000000005</v>
      </c>
      <c r="N9072" s="8">
        <f t="shared" si="425"/>
        <v>0.10618555281088778</v>
      </c>
    </row>
    <row r="9073" spans="1:14" x14ac:dyDescent="0.35">
      <c r="A9073" s="4">
        <v>7</v>
      </c>
      <c r="B9073" s="4">
        <f t="shared" si="423"/>
        <v>5.1167071081998236E-2</v>
      </c>
      <c r="G9073" s="4">
        <v>0</v>
      </c>
      <c r="H9073" s="4">
        <f t="shared" si="424"/>
        <v>0</v>
      </c>
      <c r="M9073" s="6">
        <v>0.78700000000000003</v>
      </c>
      <c r="N9073" s="8">
        <f t="shared" si="425"/>
        <v>1.8501686202364631</v>
      </c>
    </row>
    <row r="9074" spans="1:14" x14ac:dyDescent="0.35">
      <c r="A9074" s="4">
        <v>4</v>
      </c>
      <c r="B9074" s="4">
        <f t="shared" si="423"/>
        <v>-5.2615367038240336E-3</v>
      </c>
      <c r="G9074" s="4">
        <v>51</v>
      </c>
      <c r="H9074" s="4">
        <f t="shared" si="424"/>
        <v>5.1877203309062425</v>
      </c>
      <c r="M9074" s="6">
        <v>0.53600000000000003</v>
      </c>
      <c r="N9074" s="8">
        <f t="shared" si="425"/>
        <v>-0.11988203508373187</v>
      </c>
    </row>
    <row r="9075" spans="1:14" x14ac:dyDescent="0.35">
      <c r="A9075" s="4">
        <v>9</v>
      </c>
      <c r="B9075" s="4">
        <f t="shared" si="423"/>
        <v>0.39657640974683322</v>
      </c>
      <c r="G9075" s="4">
        <v>0</v>
      </c>
      <c r="H9075" s="4">
        <f t="shared" si="424"/>
        <v>0</v>
      </c>
      <c r="M9075" s="6">
        <v>0.438</v>
      </c>
      <c r="N9075" s="8">
        <f t="shared" si="425"/>
        <v>-1.58082215172843</v>
      </c>
    </row>
    <row r="9076" spans="1:14" x14ac:dyDescent="0.35">
      <c r="A9076" s="4">
        <v>1</v>
      </c>
      <c r="B9076" s="4">
        <f t="shared" si="423"/>
        <v>-0.3718571701143138</v>
      </c>
      <c r="G9076" s="4">
        <v>57</v>
      </c>
      <c r="H9076" s="4">
        <f t="shared" si="424"/>
        <v>7.2425348564392262</v>
      </c>
      <c r="M9076" s="6">
        <v>0.81</v>
      </c>
      <c r="N9076" s="8">
        <f t="shared" si="425"/>
        <v>2.6585476992164088</v>
      </c>
    </row>
    <row r="9077" spans="1:14" x14ac:dyDescent="0.35">
      <c r="A9077" s="4">
        <v>1</v>
      </c>
      <c r="B9077" s="4">
        <f t="shared" si="423"/>
        <v>-0.3718571701143138</v>
      </c>
      <c r="G9077" s="4">
        <v>71</v>
      </c>
      <c r="H9077" s="4">
        <f t="shared" si="424"/>
        <v>13.997196940505422</v>
      </c>
      <c r="M9077" s="6">
        <v>0.73899999999999999</v>
      </c>
      <c r="N9077" s="8">
        <f t="shared" si="425"/>
        <v>0.72554638786525327</v>
      </c>
    </row>
    <row r="9078" spans="1:14" x14ac:dyDescent="0.35">
      <c r="A9078" s="4">
        <v>3</v>
      </c>
      <c r="B9078" s="4">
        <f t="shared" si="423"/>
        <v>-4.4986550222447359E-2</v>
      </c>
      <c r="G9078" s="4">
        <v>0</v>
      </c>
      <c r="H9078" s="4">
        <f t="shared" si="424"/>
        <v>0</v>
      </c>
      <c r="M9078" s="6">
        <v>0.753</v>
      </c>
      <c r="N9078" s="8">
        <f t="shared" si="425"/>
        <v>0.98374746787381828</v>
      </c>
    </row>
    <row r="9079" spans="1:14" x14ac:dyDescent="0.35">
      <c r="A9079" s="4">
        <v>3</v>
      </c>
      <c r="B9079" s="4">
        <f t="shared" si="423"/>
        <v>-4.4986550222447359E-2</v>
      </c>
      <c r="G9079" s="4">
        <v>48</v>
      </c>
      <c r="H9079" s="4">
        <f t="shared" si="424"/>
        <v>4.3250361236295491</v>
      </c>
      <c r="M9079" s="6">
        <v>0.61799999999999999</v>
      </c>
      <c r="N9079" s="8">
        <f t="shared" si="425"/>
        <v>3.2946010682722361E-4</v>
      </c>
    </row>
    <row r="9080" spans="1:14" x14ac:dyDescent="0.35">
      <c r="A9080" s="4">
        <v>4</v>
      </c>
      <c r="B9080" s="4">
        <f t="shared" si="423"/>
        <v>-5.2615367038240336E-3</v>
      </c>
      <c r="G9080" s="4">
        <v>0</v>
      </c>
      <c r="H9080" s="4">
        <f t="shared" si="424"/>
        <v>0</v>
      </c>
      <c r="M9080" s="6">
        <v>0.82899999999999996</v>
      </c>
      <c r="N9080" s="8">
        <f t="shared" si="425"/>
        <v>3.4811743219759474</v>
      </c>
    </row>
    <row r="9081" spans="1:14" x14ac:dyDescent="0.35">
      <c r="A9081" s="4">
        <v>1</v>
      </c>
      <c r="B9081" s="4">
        <f t="shared" si="423"/>
        <v>-0.3718571701143138</v>
      </c>
      <c r="G9081" s="4">
        <v>34</v>
      </c>
      <c r="H9081" s="4">
        <f t="shared" si="424"/>
        <v>1.5371023202685161</v>
      </c>
      <c r="M9081" s="6">
        <v>0.61</v>
      </c>
      <c r="N9081" s="8">
        <f t="shared" si="425"/>
        <v>2.8771573460276228E-6</v>
      </c>
    </row>
    <row r="9082" spans="1:14" x14ac:dyDescent="0.35">
      <c r="A9082" s="4">
        <v>2</v>
      </c>
      <c r="B9082" s="4">
        <f t="shared" si="423"/>
        <v>-0.15518246266652197</v>
      </c>
      <c r="G9082" s="4">
        <v>0</v>
      </c>
      <c r="H9082" s="4">
        <f t="shared" si="424"/>
        <v>0</v>
      </c>
      <c r="M9082" s="6">
        <v>0.32</v>
      </c>
      <c r="N9082" s="8">
        <f t="shared" si="425"/>
        <v>-7.6903889577452587</v>
      </c>
    </row>
    <row r="9083" spans="1:14" x14ac:dyDescent="0.35">
      <c r="A9083" s="4">
        <v>2</v>
      </c>
      <c r="B9083" s="4">
        <f t="shared" si="423"/>
        <v>-0.15518246266652197</v>
      </c>
      <c r="G9083" s="4">
        <v>53</v>
      </c>
      <c r="H9083" s="4">
        <f t="shared" si="424"/>
        <v>5.8222873533130457</v>
      </c>
      <c r="M9083" s="6">
        <v>0.53700000000000003</v>
      </c>
      <c r="N9083" s="8">
        <f t="shared" si="425"/>
        <v>-0.11495096186507218</v>
      </c>
    </row>
    <row r="9084" spans="1:14" x14ac:dyDescent="0.35">
      <c r="A9084" s="4">
        <v>8</v>
      </c>
      <c r="B9084" s="4">
        <f t="shared" si="423"/>
        <v>0.16908744968147643</v>
      </c>
      <c r="G9084" s="4">
        <v>51</v>
      </c>
      <c r="H9084" s="4">
        <f t="shared" si="424"/>
        <v>5.1877203309062425</v>
      </c>
      <c r="M9084" s="6">
        <v>0.66900000000000004</v>
      </c>
      <c r="N9084" s="8">
        <f t="shared" si="425"/>
        <v>7.3399380404107067E-2</v>
      </c>
    </row>
    <row r="9085" spans="1:14" x14ac:dyDescent="0.35">
      <c r="A9085" s="4">
        <v>2</v>
      </c>
      <c r="B9085" s="4">
        <f t="shared" si="423"/>
        <v>-0.15518246266652197</v>
      </c>
      <c r="G9085" s="4">
        <v>5</v>
      </c>
      <c r="H9085" s="4">
        <f t="shared" si="424"/>
        <v>4.8885047331967387E-3</v>
      </c>
      <c r="M9085" s="6">
        <v>0.67100000000000004</v>
      </c>
      <c r="N9085" s="8">
        <f t="shared" si="425"/>
        <v>8.0848870938500308E-2</v>
      </c>
    </row>
    <row r="9086" spans="1:14" x14ac:dyDescent="0.35">
      <c r="A9086" s="4">
        <v>1</v>
      </c>
      <c r="B9086" s="4">
        <f t="shared" si="423"/>
        <v>-0.3718571701143138</v>
      </c>
      <c r="G9086" s="4">
        <v>0</v>
      </c>
      <c r="H9086" s="4">
        <f t="shared" si="424"/>
        <v>0</v>
      </c>
      <c r="M9086" s="6">
        <v>0.54400000000000004</v>
      </c>
      <c r="N9086" s="8">
        <f t="shared" si="425"/>
        <v>-8.4164204935821954E-2</v>
      </c>
    </row>
    <row r="9087" spans="1:14" x14ac:dyDescent="0.35">
      <c r="A9087" s="4">
        <v>1</v>
      </c>
      <c r="B9087" s="4">
        <f t="shared" si="423"/>
        <v>-0.3718571701143138</v>
      </c>
      <c r="G9087" s="4">
        <v>50</v>
      </c>
      <c r="H9087" s="4">
        <f t="shared" si="424"/>
        <v>4.8885047331967373</v>
      </c>
      <c r="M9087" s="6">
        <v>0.85</v>
      </c>
      <c r="N9087" s="8">
        <f t="shared" si="425"/>
        <v>4.5704278167299179</v>
      </c>
    </row>
    <row r="9088" spans="1:14" x14ac:dyDescent="0.35">
      <c r="A9088" s="4">
        <v>2</v>
      </c>
      <c r="B9088" s="4">
        <f t="shared" si="423"/>
        <v>-0.15518246266652197</v>
      </c>
      <c r="G9088" s="4">
        <v>32</v>
      </c>
      <c r="H9088" s="4">
        <f t="shared" si="424"/>
        <v>1.2814921847791259</v>
      </c>
      <c r="M9088" s="6">
        <v>0.71299999999999997</v>
      </c>
      <c r="N9088" s="8">
        <f t="shared" si="425"/>
        <v>0.37376876024411665</v>
      </c>
    </row>
    <row r="9089" spans="1:14" x14ac:dyDescent="0.35">
      <c r="A9089" s="4">
        <v>1</v>
      </c>
      <c r="B9089" s="4">
        <f t="shared" si="423"/>
        <v>-0.3718571701143138</v>
      </c>
      <c r="G9089" s="4">
        <v>0</v>
      </c>
      <c r="H9089" s="4">
        <f t="shared" si="424"/>
        <v>0</v>
      </c>
      <c r="M9089" s="6">
        <v>0.41199999999999998</v>
      </c>
      <c r="N9089" s="8">
        <f t="shared" si="425"/>
        <v>-2.423150676763373</v>
      </c>
    </row>
    <row r="9090" spans="1:14" x14ac:dyDescent="0.35">
      <c r="A9090" s="4">
        <v>1</v>
      </c>
      <c r="B9090" s="4">
        <f t="shared" ref="B9090:B9153" si="426">((A9090-E$3)/E$4)^3</f>
        <v>-0.3718571701143138</v>
      </c>
      <c r="G9090" s="4">
        <v>43</v>
      </c>
      <c r="H9090" s="4">
        <f t="shared" ref="H9090:H9153" si="427">((G9090-K$3)/K$4)^3</f>
        <v>3.1093627665781836</v>
      </c>
      <c r="M9090" s="6">
        <v>0.435</v>
      </c>
      <c r="N9090" s="8">
        <f t="shared" ref="N9090:N9153" si="428">((M9090-Q$3)/Q$4)^3</f>
        <v>-1.6660364085649029</v>
      </c>
    </row>
    <row r="9091" spans="1:14" x14ac:dyDescent="0.35">
      <c r="A9091" s="4">
        <v>2</v>
      </c>
      <c r="B9091" s="4">
        <f t="shared" si="426"/>
        <v>-0.15518246266652197</v>
      </c>
      <c r="G9091" s="4">
        <v>34</v>
      </c>
      <c r="H9091" s="4">
        <f t="shared" si="427"/>
        <v>1.5371023202685161</v>
      </c>
      <c r="M9091" s="6">
        <v>0.87</v>
      </c>
      <c r="N9091" s="8">
        <f t="shared" si="428"/>
        <v>5.7994117823752012</v>
      </c>
    </row>
    <row r="9092" spans="1:14" x14ac:dyDescent="0.35">
      <c r="A9092" s="4">
        <v>15</v>
      </c>
      <c r="B9092" s="4">
        <f t="shared" si="426"/>
        <v>6.0788925613053229</v>
      </c>
      <c r="G9092" s="4">
        <v>0</v>
      </c>
      <c r="H9092" s="4">
        <f t="shared" si="427"/>
        <v>0</v>
      </c>
      <c r="M9092" s="6">
        <v>0.69599999999999995</v>
      </c>
      <c r="N9092" s="8">
        <f t="shared" si="428"/>
        <v>0.22012126474077942</v>
      </c>
    </row>
    <row r="9093" spans="1:14" x14ac:dyDescent="0.35">
      <c r="A9093" s="4">
        <v>2</v>
      </c>
      <c r="B9093" s="4">
        <f t="shared" si="426"/>
        <v>-0.15518246266652197</v>
      </c>
      <c r="G9093" s="4">
        <v>44</v>
      </c>
      <c r="H9093" s="4">
        <f t="shared" si="427"/>
        <v>3.3313790975410469</v>
      </c>
      <c r="M9093" s="6">
        <v>0.58799999999999997</v>
      </c>
      <c r="N9093" s="8">
        <f t="shared" si="428"/>
        <v>-2.548733923670552E-3</v>
      </c>
    </row>
    <row r="9094" spans="1:14" x14ac:dyDescent="0.35">
      <c r="A9094" s="4">
        <v>1</v>
      </c>
      <c r="B9094" s="4">
        <f t="shared" si="426"/>
        <v>-0.3718571701143138</v>
      </c>
      <c r="G9094" s="4">
        <v>62</v>
      </c>
      <c r="H9094" s="4">
        <f t="shared" si="427"/>
        <v>9.3205404484264971</v>
      </c>
      <c r="M9094" s="6">
        <v>0.63</v>
      </c>
      <c r="N9094" s="8">
        <f t="shared" si="428"/>
        <v>3.4657093175644617E-3</v>
      </c>
    </row>
    <row r="9095" spans="1:14" x14ac:dyDescent="0.35">
      <c r="A9095" s="4">
        <v>13</v>
      </c>
      <c r="B9095" s="4">
        <f t="shared" si="426"/>
        <v>3.1223759862323677</v>
      </c>
      <c r="G9095" s="4">
        <v>41</v>
      </c>
      <c r="H9095" s="4">
        <f t="shared" si="427"/>
        <v>2.6953650777332196</v>
      </c>
      <c r="M9095" s="6">
        <v>0.40899999999999997</v>
      </c>
      <c r="N9095" s="8">
        <f t="shared" si="428"/>
        <v>-2.5361732781091613</v>
      </c>
    </row>
    <row r="9096" spans="1:14" x14ac:dyDescent="0.35">
      <c r="A9096" s="4">
        <v>5</v>
      </c>
      <c r="B9096" s="4">
        <f t="shared" si="426"/>
        <v>4.7396761401866345E-7</v>
      </c>
      <c r="G9096" s="4">
        <v>64</v>
      </c>
      <c r="H9096" s="4">
        <f t="shared" si="427"/>
        <v>10.251937478233007</v>
      </c>
      <c r="M9096" s="6">
        <v>0.59699999999999998</v>
      </c>
      <c r="N9096" s="8">
        <f t="shared" si="428"/>
        <v>-4.201563715793461E-4</v>
      </c>
    </row>
    <row r="9097" spans="1:14" x14ac:dyDescent="0.35">
      <c r="A9097" s="4">
        <v>5</v>
      </c>
      <c r="B9097" s="4">
        <f t="shared" si="426"/>
        <v>4.7396761401866345E-7</v>
      </c>
      <c r="G9097" s="4">
        <v>0</v>
      </c>
      <c r="H9097" s="4">
        <f t="shared" si="427"/>
        <v>0</v>
      </c>
      <c r="M9097" s="6">
        <v>0.68200000000000005</v>
      </c>
      <c r="N9097" s="8">
        <f t="shared" si="428"/>
        <v>0.13095380939639828</v>
      </c>
    </row>
    <row r="9098" spans="1:14" x14ac:dyDescent="0.35">
      <c r="A9098" s="4">
        <v>5</v>
      </c>
      <c r="B9098" s="4">
        <f t="shared" si="426"/>
        <v>4.7396761401866345E-7</v>
      </c>
      <c r="G9098" s="4">
        <v>53</v>
      </c>
      <c r="H9098" s="4">
        <f t="shared" si="427"/>
        <v>5.8222873533130457</v>
      </c>
      <c r="M9098" s="6">
        <v>0.66300000000000003</v>
      </c>
      <c r="N9098" s="8">
        <f t="shared" si="428"/>
        <v>5.3822609042671561E-2</v>
      </c>
    </row>
    <row r="9099" spans="1:14" x14ac:dyDescent="0.35">
      <c r="A9099" s="4">
        <v>4</v>
      </c>
      <c r="B9099" s="4">
        <f t="shared" si="426"/>
        <v>-5.2615367038240336E-3</v>
      </c>
      <c r="G9099" s="4">
        <v>0</v>
      </c>
      <c r="H9099" s="4">
        <f t="shared" si="427"/>
        <v>0</v>
      </c>
      <c r="M9099" s="6">
        <v>0.71199999999999997</v>
      </c>
      <c r="N9099" s="8">
        <f t="shared" si="428"/>
        <v>0.36319848211559191</v>
      </c>
    </row>
    <row r="9100" spans="1:14" x14ac:dyDescent="0.35">
      <c r="A9100" s="4">
        <v>1</v>
      </c>
      <c r="B9100" s="4">
        <f t="shared" si="426"/>
        <v>-0.3718571701143138</v>
      </c>
      <c r="G9100" s="4">
        <v>0</v>
      </c>
      <c r="H9100" s="4">
        <f t="shared" si="427"/>
        <v>0</v>
      </c>
      <c r="M9100" s="6">
        <v>0.67300000000000004</v>
      </c>
      <c r="N9100" s="8">
        <f t="shared" si="428"/>
        <v>8.8786086516453769E-2</v>
      </c>
    </row>
    <row r="9101" spans="1:14" x14ac:dyDescent="0.35">
      <c r="A9101" s="4">
        <v>1</v>
      </c>
      <c r="B9101" s="4">
        <f t="shared" si="426"/>
        <v>-0.3718571701143138</v>
      </c>
      <c r="G9101" s="4">
        <v>84</v>
      </c>
      <c r="H9101" s="4">
        <f t="shared" si="427"/>
        <v>23.17949047507711</v>
      </c>
      <c r="M9101" s="6">
        <v>0.54500000000000004</v>
      </c>
      <c r="N9101" s="8">
        <f t="shared" si="428"/>
        <v>-8.027586438603905E-2</v>
      </c>
    </row>
    <row r="9102" spans="1:14" x14ac:dyDescent="0.35">
      <c r="A9102" s="4">
        <v>10</v>
      </c>
      <c r="B9102" s="4">
        <f t="shared" si="426"/>
        <v>0.76964184735633479</v>
      </c>
      <c r="G9102" s="4">
        <v>52</v>
      </c>
      <c r="H9102" s="4">
        <f t="shared" si="427"/>
        <v>5.498902988202615</v>
      </c>
      <c r="M9102" s="6">
        <v>0.63700000000000001</v>
      </c>
      <c r="N9102" s="8">
        <f t="shared" si="428"/>
        <v>7.9186961772787882E-3</v>
      </c>
    </row>
    <row r="9103" spans="1:14" x14ac:dyDescent="0.35">
      <c r="A9103" s="4">
        <v>1</v>
      </c>
      <c r="B9103" s="4">
        <f t="shared" si="426"/>
        <v>-0.3718571701143138</v>
      </c>
      <c r="G9103" s="4">
        <v>57</v>
      </c>
      <c r="H9103" s="4">
        <f t="shared" si="427"/>
        <v>7.2425348564392262</v>
      </c>
      <c r="M9103" s="6">
        <v>0.57499999999999996</v>
      </c>
      <c r="N9103" s="8">
        <f t="shared" si="428"/>
        <v>-1.1500021718208383E-2</v>
      </c>
    </row>
    <row r="9104" spans="1:14" x14ac:dyDescent="0.35">
      <c r="A9104" s="4">
        <v>1</v>
      </c>
      <c r="B9104" s="4">
        <f t="shared" si="426"/>
        <v>-0.3718571701143138</v>
      </c>
      <c r="G9104" s="4">
        <v>0</v>
      </c>
      <c r="H9104" s="4">
        <f t="shared" si="427"/>
        <v>0</v>
      </c>
      <c r="M9104" s="6">
        <v>0.33400000000000002</v>
      </c>
      <c r="N9104" s="8">
        <f t="shared" si="428"/>
        <v>-6.6222452975292292</v>
      </c>
    </row>
    <row r="9105" spans="1:14" x14ac:dyDescent="0.35">
      <c r="A9105" s="4">
        <v>2</v>
      </c>
      <c r="B9105" s="4">
        <f t="shared" si="426"/>
        <v>-0.15518246266652197</v>
      </c>
      <c r="G9105" s="4">
        <v>59</v>
      </c>
      <c r="H9105" s="4">
        <f t="shared" si="427"/>
        <v>8.0319697087937048</v>
      </c>
      <c r="M9105" s="6">
        <v>0.80200000000000005</v>
      </c>
      <c r="N9105" s="8">
        <f t="shared" si="428"/>
        <v>2.35513276485089</v>
      </c>
    </row>
    <row r="9106" spans="1:14" x14ac:dyDescent="0.35">
      <c r="A9106" s="4">
        <v>2</v>
      </c>
      <c r="B9106" s="4">
        <f t="shared" si="426"/>
        <v>-0.15518246266652197</v>
      </c>
      <c r="G9106" s="4">
        <v>62</v>
      </c>
      <c r="H9106" s="4">
        <f t="shared" si="427"/>
        <v>9.3205404484264971</v>
      </c>
      <c r="M9106" s="6">
        <v>0.77200000000000002</v>
      </c>
      <c r="N9106" s="8">
        <f t="shared" si="428"/>
        <v>1.4230935782222229</v>
      </c>
    </row>
    <row r="9107" spans="1:14" x14ac:dyDescent="0.35">
      <c r="A9107" s="4">
        <v>7</v>
      </c>
      <c r="B9107" s="4">
        <f t="shared" si="426"/>
        <v>5.1167071081998236E-2</v>
      </c>
      <c r="G9107" s="4">
        <v>0</v>
      </c>
      <c r="H9107" s="4">
        <f t="shared" si="427"/>
        <v>0</v>
      </c>
      <c r="M9107" s="6">
        <v>0.75</v>
      </c>
      <c r="N9107" s="8">
        <f t="shared" si="428"/>
        <v>0.92397202796381506</v>
      </c>
    </row>
    <row r="9108" spans="1:14" x14ac:dyDescent="0.35">
      <c r="A9108" s="4">
        <v>10</v>
      </c>
      <c r="B9108" s="4">
        <f t="shared" si="426"/>
        <v>0.76964184735633479</v>
      </c>
      <c r="G9108" s="4">
        <v>42</v>
      </c>
      <c r="H9108" s="4">
        <f t="shared" si="427"/>
        <v>2.8974363093846387</v>
      </c>
      <c r="M9108" s="6">
        <v>0.51200000000000001</v>
      </c>
      <c r="N9108" s="8">
        <f t="shared" si="428"/>
        <v>-0.28438617455945259</v>
      </c>
    </row>
    <row r="9109" spans="1:14" x14ac:dyDescent="0.35">
      <c r="A9109" s="4">
        <v>5</v>
      </c>
      <c r="B9109" s="4">
        <f t="shared" si="426"/>
        <v>4.7396761401866345E-7</v>
      </c>
      <c r="G9109" s="4">
        <v>59</v>
      </c>
      <c r="H9109" s="4">
        <f t="shared" si="427"/>
        <v>8.0319697087937048</v>
      </c>
      <c r="M9109" s="6">
        <v>0.82199999999999995</v>
      </c>
      <c r="N9109" s="8">
        <f t="shared" si="428"/>
        <v>3.1608556812007902</v>
      </c>
    </row>
    <row r="9110" spans="1:14" x14ac:dyDescent="0.35">
      <c r="A9110" s="4">
        <v>4</v>
      </c>
      <c r="B9110" s="4">
        <f t="shared" si="426"/>
        <v>-5.2615367038240336E-3</v>
      </c>
      <c r="G9110" s="4">
        <v>21</v>
      </c>
      <c r="H9110" s="4">
        <f t="shared" si="427"/>
        <v>0.36217953867307984</v>
      </c>
      <c r="M9110" s="6">
        <v>0.70699999999999996</v>
      </c>
      <c r="N9110" s="8">
        <f t="shared" si="428"/>
        <v>0.31332626990721746</v>
      </c>
    </row>
    <row r="9111" spans="1:14" x14ac:dyDescent="0.35">
      <c r="A9111" s="4">
        <v>17</v>
      </c>
      <c r="B9111" s="4">
        <f t="shared" si="426"/>
        <v>10.481904552433241</v>
      </c>
      <c r="G9111" s="4">
        <v>38</v>
      </c>
      <c r="H9111" s="4">
        <f t="shared" si="427"/>
        <v>2.1459362537597708</v>
      </c>
      <c r="M9111" s="6">
        <v>0.56899999999999995</v>
      </c>
      <c r="N9111" s="8">
        <f t="shared" si="428"/>
        <v>-1.9002259129120399E-2</v>
      </c>
    </row>
    <row r="9112" spans="1:14" x14ac:dyDescent="0.35">
      <c r="A9112" s="4">
        <v>3</v>
      </c>
      <c r="B9112" s="4">
        <f t="shared" si="426"/>
        <v>-4.4986550222447359E-2</v>
      </c>
      <c r="G9112" s="4">
        <v>34</v>
      </c>
      <c r="H9112" s="4">
        <f t="shared" si="427"/>
        <v>1.5371023202685161</v>
      </c>
      <c r="M9112" s="6">
        <v>0.78900000000000003</v>
      </c>
      <c r="N9112" s="8">
        <f t="shared" si="428"/>
        <v>1.9128545066973117</v>
      </c>
    </row>
    <row r="9113" spans="1:14" x14ac:dyDescent="0.35">
      <c r="A9113" s="4">
        <v>2</v>
      </c>
      <c r="B9113" s="4">
        <f t="shared" si="426"/>
        <v>-0.15518246266652197</v>
      </c>
      <c r="G9113" s="4">
        <v>54</v>
      </c>
      <c r="H9113" s="4">
        <f t="shared" si="427"/>
        <v>6.158108074464729</v>
      </c>
      <c r="M9113" s="6">
        <v>0.57599999999999996</v>
      </c>
      <c r="N9113" s="8">
        <f t="shared" si="428"/>
        <v>-1.0483696049594831E-2</v>
      </c>
    </row>
    <row r="9114" spans="1:14" x14ac:dyDescent="0.35">
      <c r="A9114" s="4">
        <v>6</v>
      </c>
      <c r="B9114" s="4">
        <f t="shared" si="426"/>
        <v>6.8073778701327808E-3</v>
      </c>
      <c r="G9114" s="4">
        <v>0</v>
      </c>
      <c r="H9114" s="4">
        <f t="shared" si="427"/>
        <v>0</v>
      </c>
      <c r="M9114" s="6">
        <v>0.74</v>
      </c>
      <c r="N9114" s="8">
        <f t="shared" si="428"/>
        <v>0.74227950102694285</v>
      </c>
    </row>
    <row r="9115" spans="1:14" x14ac:dyDescent="0.35">
      <c r="A9115" s="4">
        <v>1</v>
      </c>
      <c r="B9115" s="4">
        <f t="shared" si="426"/>
        <v>-0.3718571701143138</v>
      </c>
      <c r="G9115" s="4">
        <v>69</v>
      </c>
      <c r="H9115" s="4">
        <f t="shared" si="427"/>
        <v>12.847342411181817</v>
      </c>
      <c r="M9115" s="6">
        <v>0.86899999999999999</v>
      </c>
      <c r="N9115" s="8">
        <f t="shared" si="428"/>
        <v>5.7332782166672214</v>
      </c>
    </row>
    <row r="9116" spans="1:14" x14ac:dyDescent="0.35">
      <c r="A9116" s="4">
        <v>3</v>
      </c>
      <c r="B9116" s="4">
        <f t="shared" si="426"/>
        <v>-4.4986550222447359E-2</v>
      </c>
      <c r="G9116" s="4">
        <v>5</v>
      </c>
      <c r="H9116" s="4">
        <f t="shared" si="427"/>
        <v>4.8885047331967387E-3</v>
      </c>
      <c r="M9116" s="6">
        <v>0.85299999999999998</v>
      </c>
      <c r="N9116" s="8">
        <f t="shared" si="428"/>
        <v>4.7424644882568225</v>
      </c>
    </row>
    <row r="9117" spans="1:14" x14ac:dyDescent="0.35">
      <c r="A9117" s="4">
        <v>3</v>
      </c>
      <c r="B9117" s="4">
        <f t="shared" si="426"/>
        <v>-4.4986550222447359E-2</v>
      </c>
      <c r="G9117" s="4">
        <v>61</v>
      </c>
      <c r="H9117" s="4">
        <f t="shared" si="427"/>
        <v>8.8767815427658281</v>
      </c>
      <c r="M9117" s="6">
        <v>0.625</v>
      </c>
      <c r="N9117" s="8">
        <f t="shared" si="428"/>
        <v>1.6038606977680811E-3</v>
      </c>
    </row>
    <row r="9118" spans="1:14" x14ac:dyDescent="0.35">
      <c r="A9118" s="4">
        <v>1</v>
      </c>
      <c r="B9118" s="4">
        <f t="shared" si="426"/>
        <v>-0.3718571701143138</v>
      </c>
      <c r="G9118" s="4">
        <v>33</v>
      </c>
      <c r="H9118" s="4">
        <f t="shared" si="427"/>
        <v>1.4054255567751295</v>
      </c>
      <c r="M9118" s="6">
        <v>0.64100000000000001</v>
      </c>
      <c r="N9118" s="8">
        <f t="shared" si="428"/>
        <v>1.1657241397886296E-2</v>
      </c>
    </row>
    <row r="9119" spans="1:14" x14ac:dyDescent="0.35">
      <c r="A9119" s="4">
        <v>1</v>
      </c>
      <c r="B9119" s="4">
        <f t="shared" si="426"/>
        <v>-0.3718571701143138</v>
      </c>
      <c r="G9119" s="4">
        <v>60</v>
      </c>
      <c r="H9119" s="4">
        <f t="shared" si="427"/>
        <v>8.4473361789639636</v>
      </c>
      <c r="M9119" s="6">
        <v>0.73899999999999999</v>
      </c>
      <c r="N9119" s="8">
        <f t="shared" si="428"/>
        <v>0.72554638786525327</v>
      </c>
    </row>
    <row r="9120" spans="1:14" x14ac:dyDescent="0.35">
      <c r="A9120" s="4">
        <v>1</v>
      </c>
      <c r="B9120" s="4">
        <f t="shared" si="426"/>
        <v>-0.3718571701143138</v>
      </c>
      <c r="G9120" s="4">
        <v>0</v>
      </c>
      <c r="H9120" s="4">
        <f t="shared" si="427"/>
        <v>0</v>
      </c>
      <c r="M9120" s="6">
        <v>0.78500000000000003</v>
      </c>
      <c r="N9120" s="8">
        <f t="shared" si="428"/>
        <v>1.7888674289329509</v>
      </c>
    </row>
    <row r="9121" spans="1:14" x14ac:dyDescent="0.35">
      <c r="A9121" s="4">
        <v>13</v>
      </c>
      <c r="B9121" s="4">
        <f t="shared" si="426"/>
        <v>3.1223759862323677</v>
      </c>
      <c r="G9121" s="4">
        <v>40</v>
      </c>
      <c r="H9121" s="4">
        <f t="shared" si="427"/>
        <v>2.5029144233967302</v>
      </c>
      <c r="M9121" s="6">
        <v>0.73899999999999999</v>
      </c>
      <c r="N9121" s="8">
        <f t="shared" si="428"/>
        <v>0.72554638786525327</v>
      </c>
    </row>
    <row r="9122" spans="1:14" x14ac:dyDescent="0.35">
      <c r="A9122" s="4">
        <v>4</v>
      </c>
      <c r="B9122" s="4">
        <f t="shared" si="426"/>
        <v>-5.2615367038240336E-3</v>
      </c>
      <c r="G9122" s="4">
        <v>48</v>
      </c>
      <c r="H9122" s="4">
        <f t="shared" si="427"/>
        <v>4.3250361236295491</v>
      </c>
      <c r="M9122" s="6">
        <v>0.63800000000000001</v>
      </c>
      <c r="N9122" s="8">
        <f t="shared" si="428"/>
        <v>8.7641921654881896E-3</v>
      </c>
    </row>
    <row r="9123" spans="1:14" x14ac:dyDescent="0.35">
      <c r="A9123" s="4">
        <v>1</v>
      </c>
      <c r="B9123" s="4">
        <f t="shared" si="426"/>
        <v>-0.3718571701143138</v>
      </c>
      <c r="G9123" s="4">
        <v>48</v>
      </c>
      <c r="H9123" s="4">
        <f t="shared" si="427"/>
        <v>4.3250361236295491</v>
      </c>
      <c r="M9123" s="6">
        <v>0.85199999999999998</v>
      </c>
      <c r="N9123" s="8">
        <f t="shared" si="428"/>
        <v>4.6846477485259967</v>
      </c>
    </row>
    <row r="9124" spans="1:14" x14ac:dyDescent="0.35">
      <c r="A9124" s="4">
        <v>1</v>
      </c>
      <c r="B9124" s="4">
        <f t="shared" si="426"/>
        <v>-0.3718571701143138</v>
      </c>
      <c r="G9124" s="4">
        <v>17</v>
      </c>
      <c r="H9124" s="4">
        <f t="shared" si="427"/>
        <v>0.19213779003356452</v>
      </c>
      <c r="M9124" s="6">
        <v>0.5</v>
      </c>
      <c r="N9124" s="8">
        <f t="shared" si="428"/>
        <v>-0.40502212515462666</v>
      </c>
    </row>
    <row r="9125" spans="1:14" x14ac:dyDescent="0.35">
      <c r="A9125" s="4">
        <v>6</v>
      </c>
      <c r="B9125" s="4">
        <f t="shared" si="426"/>
        <v>6.8073778701327808E-3</v>
      </c>
      <c r="G9125" s="4">
        <v>62</v>
      </c>
      <c r="H9125" s="4">
        <f t="shared" si="427"/>
        <v>9.3205404484264971</v>
      </c>
      <c r="M9125" s="6">
        <v>0.68899999999999995</v>
      </c>
      <c r="N9125" s="8">
        <f t="shared" si="428"/>
        <v>0.17169771294364591</v>
      </c>
    </row>
    <row r="9126" spans="1:14" x14ac:dyDescent="0.35">
      <c r="A9126" s="4">
        <v>10</v>
      </c>
      <c r="B9126" s="4">
        <f t="shared" si="426"/>
        <v>0.76964184735633479</v>
      </c>
      <c r="G9126" s="4">
        <v>0</v>
      </c>
      <c r="H9126" s="4">
        <f t="shared" si="427"/>
        <v>0</v>
      </c>
      <c r="M9126" s="6">
        <v>0.82699999999999996</v>
      </c>
      <c r="N9126" s="8">
        <f t="shared" si="428"/>
        <v>3.3875468819564163</v>
      </c>
    </row>
    <row r="9127" spans="1:14" x14ac:dyDescent="0.35">
      <c r="A9127" s="4">
        <v>6</v>
      </c>
      <c r="B9127" s="4">
        <f t="shared" si="426"/>
        <v>6.8073778701327808E-3</v>
      </c>
      <c r="G9127" s="4">
        <v>77</v>
      </c>
      <c r="H9127" s="4">
        <f t="shared" si="427"/>
        <v>17.854109850884047</v>
      </c>
      <c r="M9127" s="6">
        <v>0.72499999999999998</v>
      </c>
      <c r="N9127" s="8">
        <f t="shared" si="428"/>
        <v>0.51700852825926769</v>
      </c>
    </row>
    <row r="9128" spans="1:14" x14ac:dyDescent="0.35">
      <c r="A9128" s="4">
        <v>9</v>
      </c>
      <c r="B9128" s="4">
        <f t="shared" si="426"/>
        <v>0.39657640974683322</v>
      </c>
      <c r="G9128" s="4">
        <v>0</v>
      </c>
      <c r="H9128" s="4">
        <f t="shared" si="427"/>
        <v>0</v>
      </c>
      <c r="M9128" s="6">
        <v>0.745</v>
      </c>
      <c r="N9128" s="8">
        <f t="shared" si="428"/>
        <v>0.82981348288243606</v>
      </c>
    </row>
    <row r="9129" spans="1:14" x14ac:dyDescent="0.35">
      <c r="A9129" s="4">
        <v>1</v>
      </c>
      <c r="B9129" s="4">
        <f t="shared" si="426"/>
        <v>-0.3718571701143138</v>
      </c>
      <c r="G9129" s="4">
        <v>0</v>
      </c>
      <c r="H9129" s="4">
        <f t="shared" si="427"/>
        <v>0</v>
      </c>
      <c r="M9129" s="6">
        <v>0.68</v>
      </c>
      <c r="N9129" s="8">
        <f t="shared" si="428"/>
        <v>0.12063045172314857</v>
      </c>
    </row>
    <row r="9130" spans="1:14" x14ac:dyDescent="0.35">
      <c r="A9130" s="4">
        <v>3</v>
      </c>
      <c r="B9130" s="4">
        <f t="shared" si="426"/>
        <v>-4.4986550222447359E-2</v>
      </c>
      <c r="G9130" s="4">
        <v>73</v>
      </c>
      <c r="H9130" s="4">
        <f t="shared" si="427"/>
        <v>15.213691566351965</v>
      </c>
      <c r="M9130" s="6">
        <v>0.56100000000000005</v>
      </c>
      <c r="N9130" s="8">
        <f t="shared" si="428"/>
        <v>-3.3291273143609565E-2</v>
      </c>
    </row>
    <row r="9131" spans="1:14" x14ac:dyDescent="0.35">
      <c r="A9131" s="4">
        <v>4</v>
      </c>
      <c r="B9131" s="4">
        <f t="shared" si="426"/>
        <v>-5.2615367038240336E-3</v>
      </c>
      <c r="G9131" s="4">
        <v>0</v>
      </c>
      <c r="H9131" s="4">
        <f t="shared" si="427"/>
        <v>0</v>
      </c>
      <c r="M9131" s="6">
        <v>0.68700000000000006</v>
      </c>
      <c r="N9131" s="8">
        <f t="shared" si="428"/>
        <v>0.15930195694659202</v>
      </c>
    </row>
    <row r="9132" spans="1:14" x14ac:dyDescent="0.35">
      <c r="A9132" s="4">
        <v>1</v>
      </c>
      <c r="B9132" s="4">
        <f t="shared" si="426"/>
        <v>-0.3718571701143138</v>
      </c>
      <c r="G9132" s="4">
        <v>75</v>
      </c>
      <c r="H9132" s="4">
        <f t="shared" si="427"/>
        <v>16.498703474538985</v>
      </c>
      <c r="M9132" s="6">
        <v>0.622</v>
      </c>
      <c r="N9132" s="8">
        <f t="shared" si="428"/>
        <v>8.9830652317760126E-4</v>
      </c>
    </row>
    <row r="9133" spans="1:14" x14ac:dyDescent="0.35">
      <c r="A9133" s="4">
        <v>4</v>
      </c>
      <c r="B9133" s="4">
        <f t="shared" si="426"/>
        <v>-5.2615367038240336E-3</v>
      </c>
      <c r="G9133" s="4">
        <v>0</v>
      </c>
      <c r="H9133" s="4">
        <f t="shared" si="427"/>
        <v>0</v>
      </c>
      <c r="M9133" s="6">
        <v>0.82199999999999995</v>
      </c>
      <c r="N9133" s="8">
        <f t="shared" si="428"/>
        <v>3.1608556812007902</v>
      </c>
    </row>
    <row r="9134" spans="1:14" x14ac:dyDescent="0.35">
      <c r="A9134" s="4">
        <v>3</v>
      </c>
      <c r="B9134" s="4">
        <f t="shared" si="426"/>
        <v>-4.4986550222447359E-2</v>
      </c>
      <c r="G9134" s="4">
        <v>7</v>
      </c>
      <c r="H9134" s="4">
        <f t="shared" si="427"/>
        <v>1.3414056987891851E-2</v>
      </c>
      <c r="M9134" s="6">
        <v>0.63200000000000001</v>
      </c>
      <c r="N9134" s="8">
        <f t="shared" si="428"/>
        <v>4.495628769622154E-3</v>
      </c>
    </row>
    <row r="9135" spans="1:14" x14ac:dyDescent="0.35">
      <c r="A9135" s="4">
        <v>3</v>
      </c>
      <c r="B9135" s="4">
        <f t="shared" si="426"/>
        <v>-4.4986550222447359E-2</v>
      </c>
      <c r="G9135" s="4">
        <v>0</v>
      </c>
      <c r="H9135" s="4">
        <f t="shared" si="427"/>
        <v>0</v>
      </c>
      <c r="M9135" s="6">
        <v>0.26900000000000002</v>
      </c>
      <c r="N9135" s="8">
        <f t="shared" si="428"/>
        <v>-12.543559005830906</v>
      </c>
    </row>
    <row r="9136" spans="1:14" x14ac:dyDescent="0.35">
      <c r="A9136" s="4">
        <v>7</v>
      </c>
      <c r="B9136" s="4">
        <f t="shared" si="426"/>
        <v>5.1167071081998236E-2</v>
      </c>
      <c r="G9136" s="4">
        <v>0</v>
      </c>
      <c r="H9136" s="4">
        <f t="shared" si="427"/>
        <v>0</v>
      </c>
      <c r="M9136" s="6">
        <v>0.48499999999999999</v>
      </c>
      <c r="N9136" s="8">
        <f t="shared" si="428"/>
        <v>-0.59845673535895438</v>
      </c>
    </row>
    <row r="9137" spans="1:14" x14ac:dyDescent="0.35">
      <c r="A9137" s="4">
        <v>2</v>
      </c>
      <c r="B9137" s="4">
        <f t="shared" si="426"/>
        <v>-0.15518246266652197</v>
      </c>
      <c r="G9137" s="4">
        <v>0</v>
      </c>
      <c r="H9137" s="4">
        <f t="shared" si="427"/>
        <v>0</v>
      </c>
      <c r="M9137" s="6">
        <v>0.7</v>
      </c>
      <c r="N9137" s="8">
        <f t="shared" si="428"/>
        <v>0.25149504363676362</v>
      </c>
    </row>
    <row r="9138" spans="1:14" x14ac:dyDescent="0.35">
      <c r="A9138" s="4">
        <v>2</v>
      </c>
      <c r="B9138" s="4">
        <f t="shared" si="426"/>
        <v>-0.15518246266652197</v>
      </c>
      <c r="G9138" s="4">
        <v>45</v>
      </c>
      <c r="H9138" s="4">
        <f t="shared" si="427"/>
        <v>3.5637199505004213</v>
      </c>
      <c r="M9138" s="6">
        <v>0.48699999999999999</v>
      </c>
      <c r="N9138" s="8">
        <f t="shared" si="428"/>
        <v>-0.56971867044009872</v>
      </c>
    </row>
    <row r="9139" spans="1:14" x14ac:dyDescent="0.35">
      <c r="A9139" s="4">
        <v>5</v>
      </c>
      <c r="B9139" s="4">
        <f t="shared" si="426"/>
        <v>4.7396761401866345E-7</v>
      </c>
      <c r="G9139" s="4">
        <v>0</v>
      </c>
      <c r="H9139" s="4">
        <f t="shared" si="427"/>
        <v>0</v>
      </c>
      <c r="M9139" s="6">
        <v>0.82</v>
      </c>
      <c r="N9139" s="8">
        <f t="shared" si="428"/>
        <v>3.073089564985672</v>
      </c>
    </row>
    <row r="9140" spans="1:14" x14ac:dyDescent="0.35">
      <c r="A9140" s="4">
        <v>2</v>
      </c>
      <c r="B9140" s="4">
        <f t="shared" si="426"/>
        <v>-0.15518246266652197</v>
      </c>
      <c r="G9140" s="4">
        <v>51</v>
      </c>
      <c r="H9140" s="4">
        <f t="shared" si="427"/>
        <v>5.1877203309062425</v>
      </c>
      <c r="M9140" s="6">
        <v>0.41199999999999998</v>
      </c>
      <c r="N9140" s="8">
        <f t="shared" si="428"/>
        <v>-2.423150676763373</v>
      </c>
    </row>
    <row r="9141" spans="1:14" x14ac:dyDescent="0.35">
      <c r="A9141" s="4">
        <v>1</v>
      </c>
      <c r="B9141" s="4">
        <f t="shared" si="426"/>
        <v>-0.3718571701143138</v>
      </c>
      <c r="G9141" s="4">
        <v>79</v>
      </c>
      <c r="H9141" s="4">
        <f t="shared" si="427"/>
        <v>19.281787881204689</v>
      </c>
      <c r="M9141" s="6">
        <v>0.42499999999999999</v>
      </c>
      <c r="N9141" s="8">
        <f t="shared" si="428"/>
        <v>-1.9721057313189716</v>
      </c>
    </row>
    <row r="9142" spans="1:14" x14ac:dyDescent="0.35">
      <c r="A9142" s="4">
        <v>3</v>
      </c>
      <c r="B9142" s="4">
        <f t="shared" si="426"/>
        <v>-4.4986550222447359E-2</v>
      </c>
      <c r="G9142" s="4">
        <v>47</v>
      </c>
      <c r="H9142" s="4">
        <f t="shared" si="427"/>
        <v>4.0603138153174791</v>
      </c>
      <c r="M9142" s="6">
        <v>0.39300000000000002</v>
      </c>
      <c r="N9142" s="8">
        <f t="shared" si="428"/>
        <v>-3.1986849985580861</v>
      </c>
    </row>
    <row r="9143" spans="1:14" x14ac:dyDescent="0.35">
      <c r="A9143" s="4">
        <v>1</v>
      </c>
      <c r="B9143" s="4">
        <f t="shared" si="426"/>
        <v>-0.3718571701143138</v>
      </c>
      <c r="G9143" s="4">
        <v>51</v>
      </c>
      <c r="H9143" s="4">
        <f t="shared" si="427"/>
        <v>5.1877203309062425</v>
      </c>
      <c r="M9143" s="6">
        <v>0.76100000000000001</v>
      </c>
      <c r="N9143" s="8">
        <f t="shared" si="428"/>
        <v>1.1556300948490139</v>
      </c>
    </row>
    <row r="9144" spans="1:14" x14ac:dyDescent="0.35">
      <c r="A9144" s="4">
        <v>8</v>
      </c>
      <c r="B9144" s="4">
        <f t="shared" si="426"/>
        <v>0.16908744968147643</v>
      </c>
      <c r="G9144" s="4">
        <v>0</v>
      </c>
      <c r="H9144" s="4">
        <f t="shared" si="427"/>
        <v>0</v>
      </c>
      <c r="M9144" s="6">
        <v>0.69499999999999995</v>
      </c>
      <c r="N9144" s="8">
        <f t="shared" si="428"/>
        <v>0.21270830130994703</v>
      </c>
    </row>
    <row r="9145" spans="1:14" x14ac:dyDescent="0.35">
      <c r="A9145" s="4">
        <v>1</v>
      </c>
      <c r="B9145" s="4">
        <f t="shared" si="426"/>
        <v>-0.3718571701143138</v>
      </c>
      <c r="G9145" s="4">
        <v>33</v>
      </c>
      <c r="H9145" s="4">
        <f t="shared" si="427"/>
        <v>1.4054255567751295</v>
      </c>
      <c r="M9145" s="6">
        <v>0.53600000000000003</v>
      </c>
      <c r="N9145" s="8">
        <f t="shared" si="428"/>
        <v>-0.11988203508373187</v>
      </c>
    </row>
    <row r="9146" spans="1:14" x14ac:dyDescent="0.35">
      <c r="A9146" s="4">
        <v>2</v>
      </c>
      <c r="B9146" s="4">
        <f t="shared" si="426"/>
        <v>-0.15518246266652197</v>
      </c>
      <c r="G9146" s="4">
        <v>56</v>
      </c>
      <c r="H9146" s="4">
        <f t="shared" si="427"/>
        <v>6.8679971778006275</v>
      </c>
      <c r="M9146" s="6">
        <v>0.48599999999999999</v>
      </c>
      <c r="N9146" s="8">
        <f t="shared" si="428"/>
        <v>-0.58396985444478977</v>
      </c>
    </row>
    <row r="9147" spans="1:14" x14ac:dyDescent="0.35">
      <c r="A9147" s="4">
        <v>10</v>
      </c>
      <c r="B9147" s="4">
        <f t="shared" si="426"/>
        <v>0.76964184735633479</v>
      </c>
      <c r="G9147" s="4">
        <v>0</v>
      </c>
      <c r="H9147" s="4">
        <f t="shared" si="427"/>
        <v>0</v>
      </c>
      <c r="M9147" s="6">
        <v>0.78</v>
      </c>
      <c r="N9147" s="8">
        <f t="shared" si="428"/>
        <v>1.6415710029121442</v>
      </c>
    </row>
    <row r="9148" spans="1:14" x14ac:dyDescent="0.35">
      <c r="A9148" s="4">
        <v>4</v>
      </c>
      <c r="B9148" s="4">
        <f t="shared" si="426"/>
        <v>-5.2615367038240336E-3</v>
      </c>
      <c r="G9148" s="4">
        <v>57</v>
      </c>
      <c r="H9148" s="4">
        <f t="shared" si="427"/>
        <v>7.2425348564392262</v>
      </c>
      <c r="M9148" s="6">
        <v>0.52200000000000002</v>
      </c>
      <c r="N9148" s="8">
        <f t="shared" si="428"/>
        <v>-0.20439590008890546</v>
      </c>
    </row>
    <row r="9149" spans="1:14" x14ac:dyDescent="0.35">
      <c r="A9149" s="4">
        <v>1</v>
      </c>
      <c r="B9149" s="4">
        <f t="shared" si="426"/>
        <v>-0.3718571701143138</v>
      </c>
      <c r="G9149" s="4">
        <v>69</v>
      </c>
      <c r="H9149" s="4">
        <f t="shared" si="427"/>
        <v>12.847342411181817</v>
      </c>
      <c r="M9149" s="6">
        <v>0.55500000000000005</v>
      </c>
      <c r="N9149" s="8">
        <f t="shared" si="428"/>
        <v>-4.7763831823089818E-2</v>
      </c>
    </row>
    <row r="9150" spans="1:14" x14ac:dyDescent="0.35">
      <c r="A9150" s="4">
        <v>3</v>
      </c>
      <c r="B9150" s="4">
        <f t="shared" si="426"/>
        <v>-4.4986550222447359E-2</v>
      </c>
      <c r="G9150" s="4">
        <v>0</v>
      </c>
      <c r="H9150" s="4">
        <f t="shared" si="427"/>
        <v>0</v>
      </c>
      <c r="M9150" s="6">
        <v>0.55100000000000005</v>
      </c>
      <c r="N9150" s="8">
        <f t="shared" si="428"/>
        <v>-5.9432654623888873E-2</v>
      </c>
    </row>
    <row r="9151" spans="1:14" x14ac:dyDescent="0.35">
      <c r="A9151" s="4">
        <v>1</v>
      </c>
      <c r="B9151" s="4">
        <f t="shared" si="426"/>
        <v>-0.3718571701143138</v>
      </c>
      <c r="G9151" s="4">
        <v>77</v>
      </c>
      <c r="H9151" s="4">
        <f t="shared" si="427"/>
        <v>17.854109850884047</v>
      </c>
      <c r="M9151" s="6">
        <v>0.63300000000000001</v>
      </c>
      <c r="N9151" s="8">
        <f t="shared" si="428"/>
        <v>5.0794309975187892E-3</v>
      </c>
    </row>
    <row r="9152" spans="1:14" x14ac:dyDescent="0.35">
      <c r="A9152" s="4">
        <v>2</v>
      </c>
      <c r="B9152" s="4">
        <f t="shared" si="426"/>
        <v>-0.15518246266652197</v>
      </c>
      <c r="G9152" s="4">
        <v>50</v>
      </c>
      <c r="H9152" s="4">
        <f t="shared" si="427"/>
        <v>4.8885047331967373</v>
      </c>
      <c r="M9152" s="6">
        <v>0.46700000000000003</v>
      </c>
      <c r="N9152" s="8">
        <f t="shared" si="428"/>
        <v>-0.90172852611340948</v>
      </c>
    </row>
    <row r="9153" spans="1:14" x14ac:dyDescent="0.35">
      <c r="A9153" s="4">
        <v>1</v>
      </c>
      <c r="B9153" s="4">
        <f t="shared" si="426"/>
        <v>-0.3718571701143138</v>
      </c>
      <c r="G9153" s="4">
        <v>0</v>
      </c>
      <c r="H9153" s="4">
        <f t="shared" si="427"/>
        <v>0</v>
      </c>
      <c r="M9153" s="6">
        <v>0.627</v>
      </c>
      <c r="N9153" s="8">
        <f t="shared" si="428"/>
        <v>2.2360457701387565E-3</v>
      </c>
    </row>
    <row r="9154" spans="1:14" x14ac:dyDescent="0.35">
      <c r="A9154" s="4">
        <v>1</v>
      </c>
      <c r="B9154" s="4">
        <f t="shared" ref="B9154:B9217" si="429">((A9154-E$3)/E$4)^3</f>
        <v>-0.3718571701143138</v>
      </c>
      <c r="G9154" s="4">
        <v>24</v>
      </c>
      <c r="H9154" s="4">
        <f t="shared" ref="H9154:H9217" si="430">((G9154-K$3)/K$4)^3</f>
        <v>0.54062951545369364</v>
      </c>
      <c r="M9154" s="6">
        <v>0.39400000000000002</v>
      </c>
      <c r="N9154" s="8">
        <f t="shared" ref="N9154:N9217" si="431">((M9154-Q$3)/Q$4)^3</f>
        <v>-3.1542440921733665</v>
      </c>
    </row>
    <row r="9155" spans="1:14" x14ac:dyDescent="0.35">
      <c r="A9155" s="4">
        <v>5</v>
      </c>
      <c r="B9155" s="4">
        <f t="shared" si="429"/>
        <v>4.7396761401866345E-7</v>
      </c>
      <c r="G9155" s="4">
        <v>70</v>
      </c>
      <c r="H9155" s="4">
        <f t="shared" si="430"/>
        <v>13.414056987891843</v>
      </c>
      <c r="M9155" s="6">
        <v>0.59299999999999997</v>
      </c>
      <c r="N9155" s="8">
        <f t="shared" si="431"/>
        <v>-1.0712220059962694E-3</v>
      </c>
    </row>
    <row r="9156" spans="1:14" x14ac:dyDescent="0.35">
      <c r="A9156" s="4">
        <v>7</v>
      </c>
      <c r="B9156" s="4">
        <f t="shared" si="429"/>
        <v>5.1167071081998236E-2</v>
      </c>
      <c r="G9156" s="4">
        <v>0</v>
      </c>
      <c r="H9156" s="4">
        <f t="shared" si="430"/>
        <v>0</v>
      </c>
      <c r="M9156" s="6">
        <v>0.48</v>
      </c>
      <c r="N9156" s="8">
        <f t="shared" si="431"/>
        <v>-0.67449425295546106</v>
      </c>
    </row>
    <row r="9157" spans="1:14" x14ac:dyDescent="0.35">
      <c r="A9157" s="4">
        <v>4</v>
      </c>
      <c r="B9157" s="4">
        <f t="shared" si="429"/>
        <v>-5.2615367038240336E-3</v>
      </c>
      <c r="G9157" s="4">
        <v>51</v>
      </c>
      <c r="H9157" s="4">
        <f t="shared" si="430"/>
        <v>5.1877203309062425</v>
      </c>
      <c r="M9157" s="6">
        <v>0.47399999999999998</v>
      </c>
      <c r="N9157" s="8">
        <f t="shared" si="431"/>
        <v>-0.77392129526014075</v>
      </c>
    </row>
    <row r="9158" spans="1:14" x14ac:dyDescent="0.35">
      <c r="A9158" s="4">
        <v>10</v>
      </c>
      <c r="B9158" s="4">
        <f t="shared" si="429"/>
        <v>0.76964184735633479</v>
      </c>
      <c r="G9158" s="4">
        <v>70</v>
      </c>
      <c r="H9158" s="4">
        <f t="shared" si="430"/>
        <v>13.414056987891843</v>
      </c>
      <c r="M9158" s="6">
        <v>0.24299999999999999</v>
      </c>
      <c r="N9158" s="8">
        <f t="shared" si="431"/>
        <v>-15.65743891473517</v>
      </c>
    </row>
    <row r="9159" spans="1:14" x14ac:dyDescent="0.35">
      <c r="A9159" s="4">
        <v>43</v>
      </c>
      <c r="B9159" s="4">
        <f t="shared" si="429"/>
        <v>330.420885022986</v>
      </c>
      <c r="G9159" s="4">
        <v>60</v>
      </c>
      <c r="H9159" s="4">
        <f t="shared" si="430"/>
        <v>8.4473361789639636</v>
      </c>
      <c r="M9159" s="6">
        <v>0.59299999999999997</v>
      </c>
      <c r="N9159" s="8">
        <f t="shared" si="431"/>
        <v>-1.0712220059962694E-3</v>
      </c>
    </row>
    <row r="9160" spans="1:14" x14ac:dyDescent="0.35">
      <c r="A9160" s="4">
        <v>5</v>
      </c>
      <c r="B9160" s="4">
        <f t="shared" si="429"/>
        <v>4.7396761401866345E-7</v>
      </c>
      <c r="G9160" s="4">
        <v>29</v>
      </c>
      <c r="H9160" s="4">
        <f t="shared" si="430"/>
        <v>0.95380593550348169</v>
      </c>
      <c r="M9160" s="6">
        <v>0.52100000000000002</v>
      </c>
      <c r="N9160" s="8">
        <f t="shared" si="431"/>
        <v>-0.21161556116650754</v>
      </c>
    </row>
    <row r="9161" spans="1:14" x14ac:dyDescent="0.35">
      <c r="A9161" s="4">
        <v>5</v>
      </c>
      <c r="B9161" s="4">
        <f t="shared" si="429"/>
        <v>4.7396761401866345E-7</v>
      </c>
      <c r="G9161" s="4">
        <v>49</v>
      </c>
      <c r="H9161" s="4">
        <f t="shared" si="430"/>
        <v>4.6010215468469022</v>
      </c>
      <c r="M9161" s="6">
        <v>0.25900000000000001</v>
      </c>
      <c r="N9161" s="8">
        <f t="shared" si="431"/>
        <v>-13.686934517390155</v>
      </c>
    </row>
    <row r="9162" spans="1:14" x14ac:dyDescent="0.35">
      <c r="A9162" s="4">
        <v>3</v>
      </c>
      <c r="B9162" s="4">
        <f t="shared" si="429"/>
        <v>-4.4986550222447359E-2</v>
      </c>
      <c r="G9162" s="4">
        <v>39</v>
      </c>
      <c r="H9162" s="4">
        <f t="shared" si="430"/>
        <v>2.3198496981479786</v>
      </c>
      <c r="M9162" s="6">
        <v>0.59799999999999998</v>
      </c>
      <c r="N9162" s="8">
        <f t="shared" si="431"/>
        <v>-3.1502279422650762E-4</v>
      </c>
    </row>
    <row r="9163" spans="1:14" x14ac:dyDescent="0.35">
      <c r="A9163" s="4">
        <v>1</v>
      </c>
      <c r="B9163" s="4">
        <f t="shared" si="429"/>
        <v>-0.3718571701143138</v>
      </c>
      <c r="G9163" s="4">
        <v>42</v>
      </c>
      <c r="H9163" s="4">
        <f t="shared" si="430"/>
        <v>2.8974363093846387</v>
      </c>
      <c r="M9163" s="6">
        <v>0.27100000000000002</v>
      </c>
      <c r="N9163" s="8">
        <f t="shared" si="431"/>
        <v>-12.322807984579098</v>
      </c>
    </row>
    <row r="9164" spans="1:14" x14ac:dyDescent="0.35">
      <c r="A9164" s="4">
        <v>1</v>
      </c>
      <c r="B9164" s="4">
        <f t="shared" si="429"/>
        <v>-0.3718571701143138</v>
      </c>
      <c r="G9164" s="4">
        <v>0</v>
      </c>
      <c r="H9164" s="4">
        <f t="shared" si="430"/>
        <v>0</v>
      </c>
      <c r="M9164" s="6">
        <v>0.60899999999999999</v>
      </c>
      <c r="N9164" s="8">
        <f t="shared" si="431"/>
        <v>3.9989793115661172E-7</v>
      </c>
    </row>
    <row r="9165" spans="1:14" x14ac:dyDescent="0.35">
      <c r="A9165" s="4">
        <v>3</v>
      </c>
      <c r="B9165" s="4">
        <f t="shared" si="429"/>
        <v>-4.4986550222447359E-2</v>
      </c>
      <c r="G9165" s="4">
        <v>0</v>
      </c>
      <c r="H9165" s="4">
        <f t="shared" si="430"/>
        <v>0</v>
      </c>
      <c r="M9165" s="6">
        <v>0.56299999999999994</v>
      </c>
      <c r="N9165" s="8">
        <f t="shared" si="431"/>
        <v>-2.9213407048394591E-2</v>
      </c>
    </row>
    <row r="9166" spans="1:14" x14ac:dyDescent="0.35">
      <c r="A9166" s="4">
        <v>3</v>
      </c>
      <c r="B9166" s="4">
        <f t="shared" si="429"/>
        <v>-4.4986550222447359E-2</v>
      </c>
      <c r="G9166" s="4">
        <v>39</v>
      </c>
      <c r="H9166" s="4">
        <f t="shared" si="430"/>
        <v>2.3198496981479786</v>
      </c>
      <c r="M9166" s="6">
        <v>0.45100000000000001</v>
      </c>
      <c r="N9166" s="8">
        <f t="shared" si="431"/>
        <v>-1.2450528618280252</v>
      </c>
    </row>
    <row r="9167" spans="1:14" x14ac:dyDescent="0.35">
      <c r="A9167" s="4">
        <v>1</v>
      </c>
      <c r="B9167" s="4">
        <f t="shared" si="429"/>
        <v>-0.3718571701143138</v>
      </c>
      <c r="G9167" s="4">
        <v>0</v>
      </c>
      <c r="H9167" s="4">
        <f t="shared" si="430"/>
        <v>0</v>
      </c>
      <c r="M9167" s="6">
        <v>0.68400000000000005</v>
      </c>
      <c r="N9167" s="8">
        <f t="shared" si="431"/>
        <v>0.14184994962399736</v>
      </c>
    </row>
    <row r="9168" spans="1:14" x14ac:dyDescent="0.35">
      <c r="A9168" s="4">
        <v>3</v>
      </c>
      <c r="B9168" s="4">
        <f t="shared" si="429"/>
        <v>-4.4986550222447359E-2</v>
      </c>
      <c r="G9168" s="4">
        <v>31</v>
      </c>
      <c r="H9168" s="4">
        <f t="shared" si="430"/>
        <v>1.1650675560533121</v>
      </c>
      <c r="M9168" s="6">
        <v>0.69699999999999995</v>
      </c>
      <c r="N9168" s="8">
        <f t="shared" si="431"/>
        <v>0.22770448756363215</v>
      </c>
    </row>
    <row r="9169" spans="1:14" x14ac:dyDescent="0.35">
      <c r="A9169" s="4">
        <v>13</v>
      </c>
      <c r="B9169" s="4">
        <f t="shared" si="429"/>
        <v>3.1223759862323677</v>
      </c>
      <c r="G9169" s="4">
        <v>37</v>
      </c>
      <c r="H9169" s="4">
        <f t="shared" si="430"/>
        <v>1.9809394420049145</v>
      </c>
      <c r="M9169" s="6">
        <v>0.47399999999999998</v>
      </c>
      <c r="N9169" s="8">
        <f t="shared" si="431"/>
        <v>-0.77392129526014075</v>
      </c>
    </row>
    <row r="9170" spans="1:14" x14ac:dyDescent="0.35">
      <c r="A9170" s="4">
        <v>2</v>
      </c>
      <c r="B9170" s="4">
        <f t="shared" si="429"/>
        <v>-0.15518246266652197</v>
      </c>
      <c r="G9170" s="4">
        <v>70</v>
      </c>
      <c r="H9170" s="4">
        <f t="shared" si="430"/>
        <v>13.414056987891843</v>
      </c>
      <c r="M9170" s="6">
        <v>0.65600000000000003</v>
      </c>
      <c r="N9170" s="8">
        <f t="shared" si="431"/>
        <v>3.579793816935227E-2</v>
      </c>
    </row>
    <row r="9171" spans="1:14" x14ac:dyDescent="0.35">
      <c r="A9171" s="4">
        <v>1</v>
      </c>
      <c r="B9171" s="4">
        <f t="shared" si="429"/>
        <v>-0.3718571701143138</v>
      </c>
      <c r="G9171" s="4">
        <v>1</v>
      </c>
      <c r="H9171" s="4">
        <f t="shared" si="430"/>
        <v>3.9108037865573909E-5</v>
      </c>
      <c r="M9171" s="6">
        <v>0.78500000000000003</v>
      </c>
      <c r="N9171" s="8">
        <f t="shared" si="431"/>
        <v>1.7888674289329509</v>
      </c>
    </row>
    <row r="9172" spans="1:14" x14ac:dyDescent="0.35">
      <c r="A9172" s="4">
        <v>6</v>
      </c>
      <c r="B9172" s="4">
        <f t="shared" si="429"/>
        <v>6.8073778701327808E-3</v>
      </c>
      <c r="G9172" s="4">
        <v>0</v>
      </c>
      <c r="H9172" s="4">
        <f t="shared" si="430"/>
        <v>0</v>
      </c>
      <c r="M9172" s="6">
        <v>0.433</v>
      </c>
      <c r="N9172" s="8">
        <f t="shared" si="431"/>
        <v>-1.7245141227320377</v>
      </c>
    </row>
    <row r="9173" spans="1:14" x14ac:dyDescent="0.35">
      <c r="A9173" s="4">
        <v>1</v>
      </c>
      <c r="B9173" s="4">
        <f t="shared" si="429"/>
        <v>-0.3718571701143138</v>
      </c>
      <c r="G9173" s="4">
        <v>81</v>
      </c>
      <c r="H9173" s="4">
        <f t="shared" si="430"/>
        <v>20.783614751318456</v>
      </c>
      <c r="M9173" s="6">
        <v>0.65200000000000002</v>
      </c>
      <c r="N9173" s="8">
        <f t="shared" si="431"/>
        <v>2.7585211405798064E-2</v>
      </c>
    </row>
    <row r="9174" spans="1:14" x14ac:dyDescent="0.35">
      <c r="A9174" s="4">
        <v>3</v>
      </c>
      <c r="B9174" s="4">
        <f t="shared" si="429"/>
        <v>-4.4986550222447359E-2</v>
      </c>
      <c r="G9174" s="4">
        <v>29</v>
      </c>
      <c r="H9174" s="4">
        <f t="shared" si="430"/>
        <v>0.95380593550348169</v>
      </c>
      <c r="M9174" s="6">
        <v>0.57899999999999996</v>
      </c>
      <c r="N9174" s="8">
        <f t="shared" si="431"/>
        <v>-7.7972803672016278E-3</v>
      </c>
    </row>
    <row r="9175" spans="1:14" x14ac:dyDescent="0.35">
      <c r="A9175" s="4">
        <v>1</v>
      </c>
      <c r="B9175" s="4">
        <f t="shared" si="429"/>
        <v>-0.3718571701143138</v>
      </c>
      <c r="G9175" s="4">
        <v>6</v>
      </c>
      <c r="H9175" s="4">
        <f t="shared" si="430"/>
        <v>8.4473361789639632E-3</v>
      </c>
      <c r="M9175" s="6">
        <v>0.47399999999999998</v>
      </c>
      <c r="N9175" s="8">
        <f t="shared" si="431"/>
        <v>-0.77392129526014075</v>
      </c>
    </row>
    <row r="9176" spans="1:14" x14ac:dyDescent="0.35">
      <c r="A9176" s="4">
        <v>10</v>
      </c>
      <c r="B9176" s="4">
        <f t="shared" si="429"/>
        <v>0.76964184735633479</v>
      </c>
      <c r="G9176" s="4">
        <v>43</v>
      </c>
      <c r="H9176" s="4">
        <f t="shared" si="430"/>
        <v>3.1093627665781836</v>
      </c>
      <c r="M9176" s="6">
        <v>0.56100000000000005</v>
      </c>
      <c r="N9176" s="8">
        <f t="shared" si="431"/>
        <v>-3.3291273143609565E-2</v>
      </c>
    </row>
    <row r="9177" spans="1:14" x14ac:dyDescent="0.35">
      <c r="A9177" s="4">
        <v>2</v>
      </c>
      <c r="B9177" s="4">
        <f t="shared" si="429"/>
        <v>-0.15518246266652197</v>
      </c>
      <c r="G9177" s="4">
        <v>0</v>
      </c>
      <c r="H9177" s="4">
        <f t="shared" si="430"/>
        <v>0</v>
      </c>
      <c r="M9177" s="6">
        <v>0.745</v>
      </c>
      <c r="N9177" s="8">
        <f t="shared" si="431"/>
        <v>0.82981348288243606</v>
      </c>
    </row>
    <row r="9178" spans="1:14" x14ac:dyDescent="0.35">
      <c r="A9178" s="4">
        <v>18</v>
      </c>
      <c r="B9178" s="4">
        <f t="shared" si="429"/>
        <v>13.315866069213472</v>
      </c>
      <c r="G9178" s="4">
        <v>58</v>
      </c>
      <c r="H9178" s="4">
        <f t="shared" si="430"/>
        <v>7.6304474840278536</v>
      </c>
      <c r="M9178" s="6">
        <v>0.72399999999999998</v>
      </c>
      <c r="N9178" s="8">
        <f t="shared" si="431"/>
        <v>0.50387319361029381</v>
      </c>
    </row>
    <row r="9179" spans="1:14" x14ac:dyDescent="0.35">
      <c r="A9179" s="4">
        <v>1</v>
      </c>
      <c r="B9179" s="4">
        <f t="shared" si="429"/>
        <v>-0.3718571701143138</v>
      </c>
      <c r="G9179" s="4">
        <v>12</v>
      </c>
      <c r="H9179" s="4">
        <f t="shared" si="430"/>
        <v>6.7578689431711705E-2</v>
      </c>
      <c r="M9179" s="6">
        <v>0.49299999999999999</v>
      </c>
      <c r="N9179" s="8">
        <f t="shared" si="431"/>
        <v>-0.48905294649716241</v>
      </c>
    </row>
    <row r="9180" spans="1:14" x14ac:dyDescent="0.35">
      <c r="A9180" s="4">
        <v>8</v>
      </c>
      <c r="B9180" s="4">
        <f t="shared" si="429"/>
        <v>0.16908744968147643</v>
      </c>
      <c r="G9180" s="4">
        <v>0</v>
      </c>
      <c r="H9180" s="4">
        <f t="shared" si="430"/>
        <v>0</v>
      </c>
      <c r="M9180" s="6">
        <v>0.55500000000000005</v>
      </c>
      <c r="N9180" s="8">
        <f t="shared" si="431"/>
        <v>-4.7763831823089818E-2</v>
      </c>
    </row>
    <row r="9181" spans="1:14" x14ac:dyDescent="0.35">
      <c r="A9181" s="4">
        <v>9</v>
      </c>
      <c r="B9181" s="4">
        <f t="shared" si="429"/>
        <v>0.39657640974683322</v>
      </c>
      <c r="G9181" s="4">
        <v>12</v>
      </c>
      <c r="H9181" s="4">
        <f t="shared" si="430"/>
        <v>6.7578689431711705E-2</v>
      </c>
      <c r="M9181" s="6">
        <v>0.67200000000000004</v>
      </c>
      <c r="N9181" s="8">
        <f t="shared" si="431"/>
        <v>8.4755546534409421E-2</v>
      </c>
    </row>
    <row r="9182" spans="1:14" x14ac:dyDescent="0.35">
      <c r="A9182" s="4">
        <v>18</v>
      </c>
      <c r="B9182" s="4">
        <f t="shared" si="429"/>
        <v>13.315866069213472</v>
      </c>
      <c r="G9182" s="4">
        <v>43</v>
      </c>
      <c r="H9182" s="4">
        <f t="shared" si="430"/>
        <v>3.1093627665781836</v>
      </c>
      <c r="M9182" s="6">
        <v>0.54900000000000004</v>
      </c>
      <c r="N9182" s="8">
        <f t="shared" si="431"/>
        <v>-6.5919596134517061E-2</v>
      </c>
    </row>
    <row r="9183" spans="1:14" x14ac:dyDescent="0.35">
      <c r="A9183" s="4">
        <v>4</v>
      </c>
      <c r="B9183" s="4">
        <f t="shared" si="429"/>
        <v>-5.2615367038240336E-3</v>
      </c>
      <c r="G9183" s="4">
        <v>7</v>
      </c>
      <c r="H9183" s="4">
        <f t="shared" si="430"/>
        <v>1.3414056987891851E-2</v>
      </c>
      <c r="M9183" s="6">
        <v>0.68400000000000005</v>
      </c>
      <c r="N9183" s="8">
        <f t="shared" si="431"/>
        <v>0.14184994962399736</v>
      </c>
    </row>
    <row r="9184" spans="1:14" x14ac:dyDescent="0.35">
      <c r="A9184" s="4">
        <v>16</v>
      </c>
      <c r="B9184" s="4">
        <f t="shared" si="429"/>
        <v>8.0815826818232797</v>
      </c>
      <c r="G9184" s="4">
        <v>36</v>
      </c>
      <c r="H9184" s="4">
        <f t="shared" si="430"/>
        <v>1.8246246146562157</v>
      </c>
      <c r="M9184" s="6">
        <v>0.38700000000000001</v>
      </c>
      <c r="N9184" s="8">
        <f t="shared" si="431"/>
        <v>-3.4741231249528224</v>
      </c>
    </row>
    <row r="9185" spans="1:14" x14ac:dyDescent="0.35">
      <c r="A9185" s="4">
        <v>1</v>
      </c>
      <c r="B9185" s="4">
        <f t="shared" si="429"/>
        <v>-0.3718571701143138</v>
      </c>
      <c r="G9185" s="4">
        <v>0</v>
      </c>
      <c r="H9185" s="4">
        <f t="shared" si="430"/>
        <v>0</v>
      </c>
      <c r="M9185" s="6">
        <v>0.55600000000000005</v>
      </c>
      <c r="N9185" s="8">
        <f t="shared" si="431"/>
        <v>-4.5107237104888294E-2</v>
      </c>
    </row>
    <row r="9186" spans="1:14" x14ac:dyDescent="0.35">
      <c r="A9186" s="4">
        <v>17</v>
      </c>
      <c r="B9186" s="4">
        <f t="shared" si="429"/>
        <v>10.481904552433241</v>
      </c>
      <c r="G9186" s="4">
        <v>78</v>
      </c>
      <c r="H9186" s="4">
        <f t="shared" si="430"/>
        <v>18.558797585183829</v>
      </c>
      <c r="M9186" s="6">
        <v>0.71199999999999997</v>
      </c>
      <c r="N9186" s="8">
        <f t="shared" si="431"/>
        <v>0.36319848211559191</v>
      </c>
    </row>
    <row r="9187" spans="1:14" x14ac:dyDescent="0.35">
      <c r="A9187" s="4">
        <v>5</v>
      </c>
      <c r="B9187" s="4">
        <f t="shared" si="429"/>
        <v>4.7396761401866345E-7</v>
      </c>
      <c r="G9187" s="4">
        <v>25</v>
      </c>
      <c r="H9187" s="4">
        <f t="shared" si="430"/>
        <v>0.61106309164959216</v>
      </c>
      <c r="M9187" s="6">
        <v>0.55600000000000005</v>
      </c>
      <c r="N9187" s="8">
        <f t="shared" si="431"/>
        <v>-4.5107237104888294E-2</v>
      </c>
    </row>
    <row r="9188" spans="1:14" x14ac:dyDescent="0.35">
      <c r="A9188" s="4">
        <v>1</v>
      </c>
      <c r="B9188" s="4">
        <f t="shared" si="429"/>
        <v>-0.3718571701143138</v>
      </c>
      <c r="G9188" s="4">
        <v>14</v>
      </c>
      <c r="H9188" s="4">
        <f t="shared" si="430"/>
        <v>0.1073124559031348</v>
      </c>
      <c r="M9188" s="6">
        <v>0.33700000000000002</v>
      </c>
      <c r="N9188" s="8">
        <f t="shared" si="431"/>
        <v>-6.4070411821925068</v>
      </c>
    </row>
    <row r="9189" spans="1:14" x14ac:dyDescent="0.35">
      <c r="A9189" s="4">
        <v>2</v>
      </c>
      <c r="B9189" s="4">
        <f t="shared" si="429"/>
        <v>-0.15518246266652197</v>
      </c>
      <c r="G9189" s="4">
        <v>61</v>
      </c>
      <c r="H9189" s="4">
        <f t="shared" si="430"/>
        <v>8.8767815427658281</v>
      </c>
      <c r="M9189" s="6">
        <v>0.53900000000000003</v>
      </c>
      <c r="N9189" s="8">
        <f t="shared" si="431"/>
        <v>-0.10549820486841112</v>
      </c>
    </row>
    <row r="9190" spans="1:14" x14ac:dyDescent="0.35">
      <c r="A9190" s="4">
        <v>6</v>
      </c>
      <c r="B9190" s="4">
        <f t="shared" si="429"/>
        <v>6.8073778701327808E-3</v>
      </c>
      <c r="G9190" s="4">
        <v>44</v>
      </c>
      <c r="H9190" s="4">
        <f t="shared" si="430"/>
        <v>3.3313790975410469</v>
      </c>
      <c r="M9190" s="6">
        <v>0.33900000000000002</v>
      </c>
      <c r="N9190" s="8">
        <f t="shared" si="431"/>
        <v>-6.2661936566984791</v>
      </c>
    </row>
    <row r="9191" spans="1:14" x14ac:dyDescent="0.35">
      <c r="A9191" s="4">
        <v>10</v>
      </c>
      <c r="B9191" s="4">
        <f t="shared" si="429"/>
        <v>0.76964184735633479</v>
      </c>
      <c r="G9191" s="4">
        <v>0</v>
      </c>
      <c r="H9191" s="4">
        <f t="shared" si="430"/>
        <v>0</v>
      </c>
      <c r="M9191" s="6">
        <v>0.67500000000000004</v>
      </c>
      <c r="N9191" s="8">
        <f t="shared" si="431"/>
        <v>9.7226492139929011E-2</v>
      </c>
    </row>
    <row r="9192" spans="1:14" x14ac:dyDescent="0.35">
      <c r="A9192" s="4">
        <v>1</v>
      </c>
      <c r="B9192" s="4">
        <f t="shared" si="429"/>
        <v>-0.3718571701143138</v>
      </c>
      <c r="G9192" s="4">
        <v>1</v>
      </c>
      <c r="H9192" s="4">
        <f t="shared" si="430"/>
        <v>3.9108037865573909E-5</v>
      </c>
      <c r="M9192" s="6">
        <v>0.67400000000000004</v>
      </c>
      <c r="N9192" s="8">
        <f t="shared" si="431"/>
        <v>9.294242400987858E-2</v>
      </c>
    </row>
    <row r="9193" spans="1:14" x14ac:dyDescent="0.35">
      <c r="A9193" s="4">
        <v>5</v>
      </c>
      <c r="B9193" s="4">
        <f t="shared" si="429"/>
        <v>4.7396761401866345E-7</v>
      </c>
      <c r="G9193" s="4">
        <v>0</v>
      </c>
      <c r="H9193" s="4">
        <f t="shared" si="430"/>
        <v>0</v>
      </c>
      <c r="M9193" s="6">
        <v>0.64200000000000002</v>
      </c>
      <c r="N9193" s="8">
        <f t="shared" si="431"/>
        <v>1.2746888648759655E-2</v>
      </c>
    </row>
    <row r="9194" spans="1:14" x14ac:dyDescent="0.35">
      <c r="A9194" s="4">
        <v>4</v>
      </c>
      <c r="B9194" s="4">
        <f t="shared" si="429"/>
        <v>-5.2615367038240336E-3</v>
      </c>
      <c r="G9194" s="4">
        <v>46</v>
      </c>
      <c r="H9194" s="4">
        <f t="shared" si="430"/>
        <v>3.8066199736835009</v>
      </c>
      <c r="M9194" s="6">
        <v>0.71699999999999997</v>
      </c>
      <c r="N9194" s="8">
        <f t="shared" si="431"/>
        <v>0.41810042922255558</v>
      </c>
    </row>
    <row r="9195" spans="1:14" x14ac:dyDescent="0.35">
      <c r="A9195" s="4">
        <v>12</v>
      </c>
      <c r="B9195" s="4">
        <f t="shared" si="429"/>
        <v>2.0965337395208357</v>
      </c>
      <c r="G9195" s="4">
        <v>0</v>
      </c>
      <c r="H9195" s="4">
        <f t="shared" si="430"/>
        <v>0</v>
      </c>
      <c r="M9195" s="6">
        <v>0.73599999999999999</v>
      </c>
      <c r="N9195" s="8">
        <f t="shared" si="431"/>
        <v>0.67685961854458865</v>
      </c>
    </row>
    <row r="9196" spans="1:14" x14ac:dyDescent="0.35">
      <c r="A9196" s="4">
        <v>7</v>
      </c>
      <c r="B9196" s="4">
        <f t="shared" si="429"/>
        <v>5.1167071081998236E-2</v>
      </c>
      <c r="G9196" s="4">
        <v>0</v>
      </c>
      <c r="H9196" s="4">
        <f t="shared" si="430"/>
        <v>0</v>
      </c>
      <c r="M9196" s="6">
        <v>0.61799999999999999</v>
      </c>
      <c r="N9196" s="8">
        <f t="shared" si="431"/>
        <v>3.2946010682722361E-4</v>
      </c>
    </row>
    <row r="9197" spans="1:14" x14ac:dyDescent="0.35">
      <c r="A9197" s="4">
        <v>4</v>
      </c>
      <c r="B9197" s="4">
        <f t="shared" si="429"/>
        <v>-5.2615367038240336E-3</v>
      </c>
      <c r="G9197" s="4">
        <v>41</v>
      </c>
      <c r="H9197" s="4">
        <f t="shared" si="430"/>
        <v>2.6953650777332196</v>
      </c>
      <c r="M9197" s="6">
        <v>0.53</v>
      </c>
      <c r="N9197" s="8">
        <f t="shared" si="431"/>
        <v>-0.15245598737074595</v>
      </c>
    </row>
    <row r="9198" spans="1:14" x14ac:dyDescent="0.35">
      <c r="A9198" s="4">
        <v>2</v>
      </c>
      <c r="B9198" s="4">
        <f t="shared" si="429"/>
        <v>-0.15518246266652197</v>
      </c>
      <c r="G9198" s="4">
        <v>0</v>
      </c>
      <c r="H9198" s="4">
        <f t="shared" si="430"/>
        <v>0</v>
      </c>
      <c r="M9198" s="6">
        <v>0.59299999999999997</v>
      </c>
      <c r="N9198" s="8">
        <f t="shared" si="431"/>
        <v>-1.0712220059962694E-3</v>
      </c>
    </row>
    <row r="9199" spans="1:14" x14ac:dyDescent="0.35">
      <c r="A9199" s="4">
        <v>4</v>
      </c>
      <c r="B9199" s="4">
        <f t="shared" si="429"/>
        <v>-5.2615367038240336E-3</v>
      </c>
      <c r="G9199" s="4">
        <v>72</v>
      </c>
      <c r="H9199" s="4">
        <f t="shared" si="430"/>
        <v>14.596996917249726</v>
      </c>
      <c r="M9199" s="6">
        <v>0.371</v>
      </c>
      <c r="N9199" s="8">
        <f t="shared" si="431"/>
        <v>-4.2849243258224643</v>
      </c>
    </row>
    <row r="9200" spans="1:14" x14ac:dyDescent="0.35">
      <c r="A9200" s="4">
        <v>11</v>
      </c>
      <c r="B9200" s="4">
        <f t="shared" si="429"/>
        <v>1.3242916585882474</v>
      </c>
      <c r="G9200" s="4">
        <v>40</v>
      </c>
      <c r="H9200" s="4">
        <f t="shared" si="430"/>
        <v>2.5029144233967302</v>
      </c>
      <c r="M9200" s="6">
        <v>0.73699999999999999</v>
      </c>
      <c r="N9200" s="8">
        <f t="shared" si="431"/>
        <v>0.69283837974932128</v>
      </c>
    </row>
    <row r="9201" spans="1:14" x14ac:dyDescent="0.35">
      <c r="A9201" s="4">
        <v>14</v>
      </c>
      <c r="B9201" s="4">
        <f t="shared" si="429"/>
        <v>4.4378262948011065</v>
      </c>
      <c r="G9201" s="4">
        <v>13</v>
      </c>
      <c r="H9201" s="4">
        <f t="shared" si="430"/>
        <v>8.592035919066586E-2</v>
      </c>
      <c r="M9201" s="6">
        <v>0.56499999999999995</v>
      </c>
      <c r="N9201" s="8">
        <f t="shared" si="431"/>
        <v>-2.5482926015549072E-2</v>
      </c>
    </row>
    <row r="9202" spans="1:14" x14ac:dyDescent="0.35">
      <c r="A9202" s="4">
        <v>2</v>
      </c>
      <c r="B9202" s="4">
        <f t="shared" si="429"/>
        <v>-0.15518246266652197</v>
      </c>
      <c r="G9202" s="4">
        <v>12</v>
      </c>
      <c r="H9202" s="4">
        <f t="shared" si="430"/>
        <v>6.7578689431711705E-2</v>
      </c>
      <c r="M9202" s="6">
        <v>0.749</v>
      </c>
      <c r="N9202" s="8">
        <f t="shared" si="431"/>
        <v>0.90459875513799692</v>
      </c>
    </row>
    <row r="9203" spans="1:14" x14ac:dyDescent="0.35">
      <c r="A9203" s="4">
        <v>8</v>
      </c>
      <c r="B9203" s="4">
        <f t="shared" si="429"/>
        <v>0.16908744968147643</v>
      </c>
      <c r="G9203" s="4">
        <v>18</v>
      </c>
      <c r="H9203" s="4">
        <f t="shared" si="430"/>
        <v>0.22807807683202697</v>
      </c>
      <c r="M9203" s="6">
        <v>0.7</v>
      </c>
      <c r="N9203" s="8">
        <f t="shared" si="431"/>
        <v>0.25149504363676362</v>
      </c>
    </row>
    <row r="9204" spans="1:14" x14ac:dyDescent="0.35">
      <c r="A9204" s="4">
        <v>1</v>
      </c>
      <c r="B9204" s="4">
        <f t="shared" si="429"/>
        <v>-0.3718571701143138</v>
      </c>
      <c r="G9204" s="4">
        <v>29</v>
      </c>
      <c r="H9204" s="4">
        <f t="shared" si="430"/>
        <v>0.95380593550348169</v>
      </c>
      <c r="M9204" s="6">
        <v>0.73799999999999999</v>
      </c>
      <c r="N9204" s="8">
        <f t="shared" si="431"/>
        <v>0.7090666584811276</v>
      </c>
    </row>
    <row r="9205" spans="1:14" x14ac:dyDescent="0.35">
      <c r="A9205" s="4">
        <v>13</v>
      </c>
      <c r="B9205" s="4">
        <f t="shared" si="429"/>
        <v>3.1223759862323677</v>
      </c>
      <c r="G9205" s="4">
        <v>0</v>
      </c>
      <c r="H9205" s="4">
        <f t="shared" si="430"/>
        <v>0</v>
      </c>
      <c r="M9205" s="6">
        <v>0.74</v>
      </c>
      <c r="N9205" s="8">
        <f t="shared" si="431"/>
        <v>0.74227950102694285</v>
      </c>
    </row>
    <row r="9206" spans="1:14" x14ac:dyDescent="0.35">
      <c r="A9206" s="4">
        <v>7</v>
      </c>
      <c r="B9206" s="4">
        <f t="shared" si="429"/>
        <v>5.1167071081998236E-2</v>
      </c>
      <c r="G9206" s="4">
        <v>40</v>
      </c>
      <c r="H9206" s="4">
        <f t="shared" si="430"/>
        <v>2.5029144233967302</v>
      </c>
      <c r="M9206" s="6">
        <v>0.66900000000000004</v>
      </c>
      <c r="N9206" s="8">
        <f t="shared" si="431"/>
        <v>7.3399380404107067E-2</v>
      </c>
    </row>
    <row r="9207" spans="1:14" x14ac:dyDescent="0.35">
      <c r="A9207" s="4">
        <v>12</v>
      </c>
      <c r="B9207" s="4">
        <f t="shared" si="429"/>
        <v>2.0965337395208357</v>
      </c>
      <c r="G9207" s="4">
        <v>74</v>
      </c>
      <c r="H9207" s="4">
        <f t="shared" si="430"/>
        <v>15.847515536039316</v>
      </c>
      <c r="M9207" s="6">
        <v>0.83299999999999996</v>
      </c>
      <c r="N9207" s="8">
        <f t="shared" si="431"/>
        <v>3.6735730476125674</v>
      </c>
    </row>
    <row r="9208" spans="1:14" x14ac:dyDescent="0.35">
      <c r="A9208" s="4">
        <v>2</v>
      </c>
      <c r="B9208" s="4">
        <f t="shared" si="429"/>
        <v>-0.15518246266652197</v>
      </c>
      <c r="G9208" s="4">
        <v>39</v>
      </c>
      <c r="H9208" s="4">
        <f t="shared" si="430"/>
        <v>2.3198496981479786</v>
      </c>
      <c r="M9208" s="6">
        <v>0.74199999999999999</v>
      </c>
      <c r="N9208" s="8">
        <f t="shared" si="431"/>
        <v>0.77651361118399553</v>
      </c>
    </row>
    <row r="9209" spans="1:14" x14ac:dyDescent="0.35">
      <c r="A9209" s="4">
        <v>8</v>
      </c>
      <c r="B9209" s="4">
        <f t="shared" si="429"/>
        <v>0.16908744968147643</v>
      </c>
      <c r="G9209" s="4">
        <v>66</v>
      </c>
      <c r="H9209" s="4">
        <f t="shared" si="430"/>
        <v>11.243404454201036</v>
      </c>
      <c r="M9209" s="6">
        <v>0.751</v>
      </c>
      <c r="N9209" s="8">
        <f t="shared" si="431"/>
        <v>0.9436199489448942</v>
      </c>
    </row>
    <row r="9210" spans="1:14" x14ac:dyDescent="0.35">
      <c r="A9210" s="4">
        <v>1</v>
      </c>
      <c r="B9210" s="4">
        <f t="shared" si="429"/>
        <v>-0.3718571701143138</v>
      </c>
      <c r="G9210" s="4">
        <v>0</v>
      </c>
      <c r="H9210" s="4">
        <f t="shared" si="430"/>
        <v>0</v>
      </c>
      <c r="M9210" s="6">
        <v>0.65400000000000003</v>
      </c>
      <c r="N9210" s="8">
        <f t="shared" si="431"/>
        <v>3.1513438524132152E-2</v>
      </c>
    </row>
    <row r="9211" spans="1:14" x14ac:dyDescent="0.35">
      <c r="A9211" s="4">
        <v>1</v>
      </c>
      <c r="B9211" s="4">
        <f t="shared" si="429"/>
        <v>-0.3718571701143138</v>
      </c>
      <c r="G9211" s="4">
        <v>69</v>
      </c>
      <c r="H9211" s="4">
        <f t="shared" si="430"/>
        <v>12.847342411181817</v>
      </c>
      <c r="M9211" s="6">
        <v>0.68700000000000006</v>
      </c>
      <c r="N9211" s="8">
        <f t="shared" si="431"/>
        <v>0.15930195694659202</v>
      </c>
    </row>
    <row r="9212" spans="1:14" x14ac:dyDescent="0.35">
      <c r="A9212" s="4">
        <v>7</v>
      </c>
      <c r="B9212" s="4">
        <f t="shared" si="429"/>
        <v>5.1167071081998236E-2</v>
      </c>
      <c r="G9212" s="4">
        <v>39</v>
      </c>
      <c r="H9212" s="4">
        <f t="shared" si="430"/>
        <v>2.3198496981479786</v>
      </c>
      <c r="M9212" s="6">
        <v>0.70199999999999996</v>
      </c>
      <c r="N9212" s="8">
        <f t="shared" si="431"/>
        <v>0.2682421519417813</v>
      </c>
    </row>
    <row r="9213" spans="1:14" x14ac:dyDescent="0.35">
      <c r="A9213" s="4">
        <v>3</v>
      </c>
      <c r="B9213" s="4">
        <f t="shared" si="429"/>
        <v>-4.4986550222447359E-2</v>
      </c>
      <c r="G9213" s="4">
        <v>48</v>
      </c>
      <c r="H9213" s="4">
        <f t="shared" si="430"/>
        <v>4.3250361236295491</v>
      </c>
      <c r="M9213" s="6">
        <v>0.47499999999999998</v>
      </c>
      <c r="N9213" s="8">
        <f t="shared" si="431"/>
        <v>-0.75671416207558451</v>
      </c>
    </row>
    <row r="9214" spans="1:14" x14ac:dyDescent="0.35">
      <c r="A9214" s="4">
        <v>1</v>
      </c>
      <c r="B9214" s="4">
        <f t="shared" si="429"/>
        <v>-0.3718571701143138</v>
      </c>
      <c r="G9214" s="4">
        <v>0</v>
      </c>
      <c r="H9214" s="4">
        <f t="shared" si="430"/>
        <v>0</v>
      </c>
      <c r="M9214" s="6">
        <v>0.66100000000000003</v>
      </c>
      <c r="N9214" s="8">
        <f t="shared" si="431"/>
        <v>4.8169368662902272E-2</v>
      </c>
    </row>
    <row r="9215" spans="1:14" x14ac:dyDescent="0.35">
      <c r="A9215" s="4">
        <v>1</v>
      </c>
      <c r="B9215" s="4">
        <f t="shared" si="429"/>
        <v>-0.3718571701143138</v>
      </c>
      <c r="G9215" s="4">
        <v>44</v>
      </c>
      <c r="H9215" s="4">
        <f t="shared" si="430"/>
        <v>3.3313790975410469</v>
      </c>
      <c r="M9215" s="6">
        <v>0.67200000000000004</v>
      </c>
      <c r="N9215" s="8">
        <f t="shared" si="431"/>
        <v>8.4755546534409421E-2</v>
      </c>
    </row>
    <row r="9216" spans="1:14" x14ac:dyDescent="0.35">
      <c r="A9216" s="4">
        <v>1</v>
      </c>
      <c r="B9216" s="4">
        <f t="shared" si="429"/>
        <v>-0.3718571701143138</v>
      </c>
      <c r="G9216" s="4">
        <v>0</v>
      </c>
      <c r="H9216" s="4">
        <f t="shared" si="430"/>
        <v>0</v>
      </c>
      <c r="M9216" s="6">
        <v>0.45500000000000002</v>
      </c>
      <c r="N9216" s="8">
        <f t="shared" si="431"/>
        <v>-1.1522505269052672</v>
      </c>
    </row>
    <row r="9217" spans="1:14" x14ac:dyDescent="0.35">
      <c r="A9217" s="4">
        <v>6</v>
      </c>
      <c r="B9217" s="4">
        <f t="shared" si="429"/>
        <v>6.8073778701327808E-3</v>
      </c>
      <c r="G9217" s="4">
        <v>0</v>
      </c>
      <c r="H9217" s="4">
        <f t="shared" si="430"/>
        <v>0</v>
      </c>
      <c r="M9217" s="6">
        <v>0.72099999999999997</v>
      </c>
      <c r="N9217" s="8">
        <f t="shared" si="431"/>
        <v>0.46580577855570798</v>
      </c>
    </row>
    <row r="9218" spans="1:14" x14ac:dyDescent="0.35">
      <c r="A9218" s="4">
        <v>1</v>
      </c>
      <c r="B9218" s="4">
        <f t="shared" ref="B9218:B9281" si="432">((A9218-E$3)/E$4)^3</f>
        <v>-0.3718571701143138</v>
      </c>
      <c r="G9218" s="4">
        <v>0</v>
      </c>
      <c r="H9218" s="4">
        <f t="shared" ref="H9218:H9281" si="433">((G9218-K$3)/K$4)^3</f>
        <v>0</v>
      </c>
      <c r="M9218" s="6">
        <v>0.501</v>
      </c>
      <c r="N9218" s="8">
        <f t="shared" ref="N9218:N9281" si="434">((M9218-Q$3)/Q$4)^3</f>
        <v>-0.39386771973181678</v>
      </c>
    </row>
    <row r="9219" spans="1:14" x14ac:dyDescent="0.35">
      <c r="A9219" s="4">
        <v>1</v>
      </c>
      <c r="B9219" s="4">
        <f t="shared" si="432"/>
        <v>-0.3718571701143138</v>
      </c>
      <c r="G9219" s="4">
        <v>0</v>
      </c>
      <c r="H9219" s="4">
        <f t="shared" si="433"/>
        <v>0</v>
      </c>
      <c r="M9219" s="6">
        <v>0.70799999999999996</v>
      </c>
      <c r="N9219" s="8">
        <f t="shared" si="434"/>
        <v>0.32290993230847659</v>
      </c>
    </row>
    <row r="9220" spans="1:14" x14ac:dyDescent="0.35">
      <c r="A9220" s="4">
        <v>7</v>
      </c>
      <c r="B9220" s="4">
        <f t="shared" si="432"/>
        <v>5.1167071081998236E-2</v>
      </c>
      <c r="G9220" s="4">
        <v>46</v>
      </c>
      <c r="H9220" s="4">
        <f t="shared" si="433"/>
        <v>3.8066199736835009</v>
      </c>
      <c r="M9220" s="6">
        <v>0.57699999999999996</v>
      </c>
      <c r="N9220" s="8">
        <f t="shared" si="434"/>
        <v>-9.5290860183859898E-3</v>
      </c>
    </row>
    <row r="9221" spans="1:14" x14ac:dyDescent="0.35">
      <c r="A9221" s="4">
        <v>1</v>
      </c>
      <c r="B9221" s="4">
        <f t="shared" si="432"/>
        <v>-0.3718571701143138</v>
      </c>
      <c r="G9221" s="4">
        <v>67</v>
      </c>
      <c r="H9221" s="4">
        <f t="shared" si="433"/>
        <v>11.762250792563604</v>
      </c>
      <c r="M9221" s="6">
        <v>0.441</v>
      </c>
      <c r="N9221" s="8">
        <f t="shared" si="434"/>
        <v>-1.4985642771831484</v>
      </c>
    </row>
    <row r="9222" spans="1:14" x14ac:dyDescent="0.35">
      <c r="A9222" s="4">
        <v>1</v>
      </c>
      <c r="B9222" s="4">
        <f t="shared" si="432"/>
        <v>-0.3718571701143138</v>
      </c>
      <c r="G9222" s="4">
        <v>47</v>
      </c>
      <c r="H9222" s="4">
        <f t="shared" si="433"/>
        <v>4.0603138153174791</v>
      </c>
      <c r="M9222" s="6">
        <v>0.65300000000000002</v>
      </c>
      <c r="N9222" s="8">
        <f t="shared" si="434"/>
        <v>2.9505757461726966E-2</v>
      </c>
    </row>
    <row r="9223" spans="1:14" x14ac:dyDescent="0.35">
      <c r="A9223" s="4">
        <v>2</v>
      </c>
      <c r="B9223" s="4">
        <f t="shared" si="432"/>
        <v>-0.15518246266652197</v>
      </c>
      <c r="G9223" s="4">
        <v>0</v>
      </c>
      <c r="H9223" s="4">
        <f t="shared" si="433"/>
        <v>0</v>
      </c>
      <c r="M9223" s="6">
        <v>0.83199999999999996</v>
      </c>
      <c r="N9223" s="8">
        <f t="shared" si="434"/>
        <v>3.6248255526906048</v>
      </c>
    </row>
    <row r="9224" spans="1:14" x14ac:dyDescent="0.35">
      <c r="A9224" s="4">
        <v>15</v>
      </c>
      <c r="B9224" s="4">
        <f t="shared" si="432"/>
        <v>6.0788925613053229</v>
      </c>
      <c r="G9224" s="4">
        <v>0</v>
      </c>
      <c r="H9224" s="4">
        <f t="shared" si="433"/>
        <v>0</v>
      </c>
      <c r="M9224" s="6">
        <v>0.46</v>
      </c>
      <c r="N9224" s="8">
        <f t="shared" si="434"/>
        <v>-1.0428846451341658</v>
      </c>
    </row>
    <row r="9225" spans="1:14" x14ac:dyDescent="0.35">
      <c r="A9225" s="4">
        <v>2</v>
      </c>
      <c r="B9225" s="4">
        <f t="shared" si="432"/>
        <v>-0.15518246266652197</v>
      </c>
      <c r="G9225" s="4">
        <v>0</v>
      </c>
      <c r="H9225" s="4">
        <f t="shared" si="433"/>
        <v>0</v>
      </c>
      <c r="M9225" s="6">
        <v>0.41199999999999998</v>
      </c>
      <c r="N9225" s="8">
        <f t="shared" si="434"/>
        <v>-2.423150676763373</v>
      </c>
    </row>
    <row r="9226" spans="1:14" x14ac:dyDescent="0.35">
      <c r="A9226" s="4">
        <v>8</v>
      </c>
      <c r="B9226" s="4">
        <f t="shared" si="432"/>
        <v>0.16908744968147643</v>
      </c>
      <c r="G9226" s="4">
        <v>54</v>
      </c>
      <c r="H9226" s="4">
        <f t="shared" si="433"/>
        <v>6.158108074464729</v>
      </c>
      <c r="M9226" s="6">
        <v>0.51900000000000002</v>
      </c>
      <c r="N9226" s="8">
        <f t="shared" si="434"/>
        <v>-0.22656092902463029</v>
      </c>
    </row>
    <row r="9227" spans="1:14" x14ac:dyDescent="0.35">
      <c r="A9227" s="4">
        <v>8</v>
      </c>
      <c r="B9227" s="4">
        <f t="shared" si="432"/>
        <v>0.16908744968147643</v>
      </c>
      <c r="G9227" s="4">
        <v>0</v>
      </c>
      <c r="H9227" s="4">
        <f t="shared" si="433"/>
        <v>0</v>
      </c>
      <c r="M9227" s="6">
        <v>0.46</v>
      </c>
      <c r="N9227" s="8">
        <f t="shared" si="434"/>
        <v>-1.0428846451341658</v>
      </c>
    </row>
    <row r="9228" spans="1:14" x14ac:dyDescent="0.35">
      <c r="A9228" s="4">
        <v>21</v>
      </c>
      <c r="B9228" s="4">
        <f t="shared" si="432"/>
        <v>24.779667457358471</v>
      </c>
      <c r="G9228" s="4">
        <v>3</v>
      </c>
      <c r="H9228" s="4">
        <f t="shared" si="433"/>
        <v>1.0559170223704954E-3</v>
      </c>
      <c r="M9228" s="6">
        <v>0.56299999999999994</v>
      </c>
      <c r="N9228" s="8">
        <f t="shared" si="434"/>
        <v>-2.9213407048394591E-2</v>
      </c>
    </row>
    <row r="9229" spans="1:14" x14ac:dyDescent="0.35">
      <c r="A9229" s="4">
        <v>3</v>
      </c>
      <c r="B9229" s="4">
        <f t="shared" si="432"/>
        <v>-4.4986550222447359E-2</v>
      </c>
      <c r="G9229" s="4">
        <v>0</v>
      </c>
      <c r="H9229" s="4">
        <f t="shared" si="433"/>
        <v>0</v>
      </c>
      <c r="M9229" s="6">
        <v>0.64600000000000002</v>
      </c>
      <c r="N9229" s="8">
        <f t="shared" si="434"/>
        <v>1.7783515192495259E-2</v>
      </c>
    </row>
    <row r="9230" spans="1:14" x14ac:dyDescent="0.35">
      <c r="A9230" s="4">
        <v>22</v>
      </c>
      <c r="B9230" s="4">
        <f t="shared" si="432"/>
        <v>29.708266519602464</v>
      </c>
      <c r="G9230" s="4">
        <v>33</v>
      </c>
      <c r="H9230" s="4">
        <f t="shared" si="433"/>
        <v>1.4054255567751295</v>
      </c>
      <c r="M9230" s="6">
        <v>0.76300000000000001</v>
      </c>
      <c r="N9230" s="8">
        <f t="shared" si="434"/>
        <v>1.2015212144174969</v>
      </c>
    </row>
    <row r="9231" spans="1:14" x14ac:dyDescent="0.35">
      <c r="A9231" s="4">
        <v>11</v>
      </c>
      <c r="B9231" s="4">
        <f t="shared" si="432"/>
        <v>1.3242916585882474</v>
      </c>
      <c r="G9231" s="4">
        <v>0</v>
      </c>
      <c r="H9231" s="4">
        <f t="shared" si="433"/>
        <v>0</v>
      </c>
      <c r="M9231" s="6">
        <v>0.60099999999999998</v>
      </c>
      <c r="N9231" s="8">
        <f t="shared" si="434"/>
        <v>-1.0701085324800676E-4</v>
      </c>
    </row>
    <row r="9232" spans="1:14" x14ac:dyDescent="0.35">
      <c r="A9232" s="4">
        <v>5</v>
      </c>
      <c r="B9232" s="4">
        <f t="shared" si="432"/>
        <v>4.7396761401866345E-7</v>
      </c>
      <c r="G9232" s="4">
        <v>23</v>
      </c>
      <c r="H9232" s="4">
        <f t="shared" si="433"/>
        <v>0.47582749671043761</v>
      </c>
      <c r="M9232" s="6">
        <v>0.57799999999999996</v>
      </c>
      <c r="N9232" s="8">
        <f t="shared" si="434"/>
        <v>-8.6342584993366611E-3</v>
      </c>
    </row>
    <row r="9233" spans="1:14" x14ac:dyDescent="0.35">
      <c r="A9233" s="4">
        <v>26</v>
      </c>
      <c r="B9233" s="4">
        <f t="shared" si="432"/>
        <v>55.919532994977089</v>
      </c>
      <c r="G9233" s="4">
        <v>6</v>
      </c>
      <c r="H9233" s="4">
        <f t="shared" si="433"/>
        <v>8.4473361789639632E-3</v>
      </c>
      <c r="M9233" s="6">
        <v>0.28000000000000003</v>
      </c>
      <c r="N9233" s="8">
        <f t="shared" si="434"/>
        <v>-11.361445395421237</v>
      </c>
    </row>
    <row r="9234" spans="1:14" x14ac:dyDescent="0.35">
      <c r="A9234" s="4">
        <v>2</v>
      </c>
      <c r="B9234" s="4">
        <f t="shared" si="432"/>
        <v>-0.15518246266652197</v>
      </c>
      <c r="G9234" s="4">
        <v>0</v>
      </c>
      <c r="H9234" s="4">
        <f t="shared" si="433"/>
        <v>0</v>
      </c>
      <c r="M9234" s="6">
        <v>0.78400000000000003</v>
      </c>
      <c r="N9234" s="8">
        <f t="shared" si="434"/>
        <v>1.7587312611520822</v>
      </c>
    </row>
    <row r="9235" spans="1:14" x14ac:dyDescent="0.35">
      <c r="A9235" s="4">
        <v>5</v>
      </c>
      <c r="B9235" s="4">
        <f t="shared" si="432"/>
        <v>4.7396761401866345E-7</v>
      </c>
      <c r="G9235" s="4">
        <v>53</v>
      </c>
      <c r="H9235" s="4">
        <f t="shared" si="433"/>
        <v>5.8222873533130457</v>
      </c>
      <c r="M9235" s="6">
        <v>0.73099999999999998</v>
      </c>
      <c r="N9235" s="8">
        <f t="shared" si="434"/>
        <v>0.60064091604344916</v>
      </c>
    </row>
    <row r="9236" spans="1:14" x14ac:dyDescent="0.35">
      <c r="A9236" s="4">
        <v>3</v>
      </c>
      <c r="B9236" s="4">
        <f t="shared" si="432"/>
        <v>-4.4986550222447359E-2</v>
      </c>
      <c r="G9236" s="4">
        <v>0</v>
      </c>
      <c r="H9236" s="4">
        <f t="shared" si="433"/>
        <v>0</v>
      </c>
      <c r="M9236" s="6">
        <v>0.60499999999999998</v>
      </c>
      <c r="N9236" s="8">
        <f t="shared" si="434"/>
        <v>-8.065435308942245E-6</v>
      </c>
    </row>
    <row r="9237" spans="1:14" x14ac:dyDescent="0.35">
      <c r="A9237" s="4">
        <v>2</v>
      </c>
      <c r="B9237" s="4">
        <f t="shared" si="432"/>
        <v>-0.15518246266652197</v>
      </c>
      <c r="G9237" s="4">
        <v>0</v>
      </c>
      <c r="H9237" s="4">
        <f t="shared" si="433"/>
        <v>0</v>
      </c>
      <c r="M9237" s="6">
        <v>0.63300000000000001</v>
      </c>
      <c r="N9237" s="8">
        <f t="shared" si="434"/>
        <v>5.0794309975187892E-3</v>
      </c>
    </row>
    <row r="9238" spans="1:14" x14ac:dyDescent="0.35">
      <c r="A9238" s="4">
        <v>5</v>
      </c>
      <c r="B9238" s="4">
        <f t="shared" si="432"/>
        <v>4.7396761401866345E-7</v>
      </c>
      <c r="G9238" s="4">
        <v>55</v>
      </c>
      <c r="H9238" s="4">
        <f t="shared" si="433"/>
        <v>6.5065997998848584</v>
      </c>
      <c r="M9238" s="6">
        <v>0.38300000000000001</v>
      </c>
      <c r="N9238" s="8">
        <f t="shared" si="434"/>
        <v>-3.6662642937210226</v>
      </c>
    </row>
    <row r="9239" spans="1:14" x14ac:dyDescent="0.35">
      <c r="A9239" s="4">
        <v>8</v>
      </c>
      <c r="B9239" s="4">
        <f t="shared" si="432"/>
        <v>0.16908744968147643</v>
      </c>
      <c r="G9239" s="4">
        <v>0</v>
      </c>
      <c r="H9239" s="4">
        <f t="shared" si="433"/>
        <v>0</v>
      </c>
      <c r="M9239" s="6">
        <v>0.76500000000000001</v>
      </c>
      <c r="N9239" s="8">
        <f t="shared" si="434"/>
        <v>1.248611449119776</v>
      </c>
    </row>
    <row r="9240" spans="1:14" x14ac:dyDescent="0.35">
      <c r="A9240" s="4">
        <v>6</v>
      </c>
      <c r="B9240" s="4">
        <f t="shared" si="432"/>
        <v>6.8073778701327808E-3</v>
      </c>
      <c r="G9240" s="4">
        <v>55</v>
      </c>
      <c r="H9240" s="4">
        <f t="shared" si="433"/>
        <v>6.5065997998848584</v>
      </c>
      <c r="M9240" s="6">
        <v>0.78500000000000003</v>
      </c>
      <c r="N9240" s="8">
        <f t="shared" si="434"/>
        <v>1.7888674289329509</v>
      </c>
    </row>
    <row r="9241" spans="1:14" x14ac:dyDescent="0.35">
      <c r="A9241" s="4">
        <v>8</v>
      </c>
      <c r="B9241" s="4">
        <f t="shared" si="432"/>
        <v>0.16908744968147643</v>
      </c>
      <c r="G9241" s="4">
        <v>66</v>
      </c>
      <c r="H9241" s="4">
        <f t="shared" si="433"/>
        <v>11.243404454201036</v>
      </c>
      <c r="M9241" s="6">
        <v>0.48199999999999998</v>
      </c>
      <c r="N9241" s="8">
        <f t="shared" si="434"/>
        <v>-0.64335089081074082</v>
      </c>
    </row>
    <row r="9242" spans="1:14" x14ac:dyDescent="0.35">
      <c r="A9242" s="4">
        <v>1</v>
      </c>
      <c r="B9242" s="4">
        <f t="shared" si="432"/>
        <v>-0.3718571701143138</v>
      </c>
      <c r="G9242" s="4">
        <v>36</v>
      </c>
      <c r="H9242" s="4">
        <f t="shared" si="433"/>
        <v>1.8246246146562157</v>
      </c>
      <c r="M9242" s="6">
        <v>0.75</v>
      </c>
      <c r="N9242" s="8">
        <f t="shared" si="434"/>
        <v>0.92397202796381506</v>
      </c>
    </row>
    <row r="9243" spans="1:14" x14ac:dyDescent="0.35">
      <c r="A9243" s="4">
        <v>10</v>
      </c>
      <c r="B9243" s="4">
        <f t="shared" si="432"/>
        <v>0.76964184735633479</v>
      </c>
      <c r="G9243" s="4">
        <v>21</v>
      </c>
      <c r="H9243" s="4">
        <f t="shared" si="433"/>
        <v>0.36217953867307984</v>
      </c>
      <c r="M9243" s="6">
        <v>0.57299999999999995</v>
      </c>
      <c r="N9243" s="8">
        <f t="shared" si="434"/>
        <v>-1.3725552468630475E-2</v>
      </c>
    </row>
    <row r="9244" spans="1:14" x14ac:dyDescent="0.35">
      <c r="A9244" s="4">
        <v>6</v>
      </c>
      <c r="B9244" s="4">
        <f t="shared" si="432"/>
        <v>6.8073778701327808E-3</v>
      </c>
      <c r="G9244" s="4">
        <v>7</v>
      </c>
      <c r="H9244" s="4">
        <f t="shared" si="433"/>
        <v>1.3414056987891851E-2</v>
      </c>
      <c r="M9244" s="6">
        <v>0.41699999999999998</v>
      </c>
      <c r="N9244" s="8">
        <f t="shared" si="434"/>
        <v>-2.2423288630694982</v>
      </c>
    </row>
    <row r="9245" spans="1:14" x14ac:dyDescent="0.35">
      <c r="A9245" s="4">
        <v>2</v>
      </c>
      <c r="B9245" s="4">
        <f t="shared" si="432"/>
        <v>-0.15518246266652197</v>
      </c>
      <c r="G9245" s="4">
        <v>52</v>
      </c>
      <c r="H9245" s="4">
        <f t="shared" si="433"/>
        <v>5.498902988202615</v>
      </c>
      <c r="M9245" s="6">
        <v>0.41799999999999998</v>
      </c>
      <c r="N9245" s="8">
        <f t="shared" si="434"/>
        <v>-2.2072794804858824</v>
      </c>
    </row>
    <row r="9246" spans="1:14" x14ac:dyDescent="0.35">
      <c r="A9246" s="4">
        <v>3</v>
      </c>
      <c r="B9246" s="4">
        <f t="shared" si="432"/>
        <v>-4.4986550222447359E-2</v>
      </c>
      <c r="G9246" s="4">
        <v>38</v>
      </c>
      <c r="H9246" s="4">
        <f t="shared" si="433"/>
        <v>2.1459362537597708</v>
      </c>
      <c r="M9246" s="6">
        <v>0.77200000000000002</v>
      </c>
      <c r="N9246" s="8">
        <f t="shared" si="434"/>
        <v>1.4230935782222229</v>
      </c>
    </row>
    <row r="9247" spans="1:14" x14ac:dyDescent="0.35">
      <c r="A9247" s="4">
        <v>1</v>
      </c>
      <c r="B9247" s="4">
        <f t="shared" si="432"/>
        <v>-0.3718571701143138</v>
      </c>
      <c r="G9247" s="4">
        <v>0</v>
      </c>
      <c r="H9247" s="4">
        <f t="shared" si="433"/>
        <v>0</v>
      </c>
      <c r="M9247" s="6">
        <v>0.60299999999999998</v>
      </c>
      <c r="N9247" s="8">
        <f t="shared" si="434"/>
        <v>-3.8495632710271948E-5</v>
      </c>
    </row>
    <row r="9248" spans="1:14" x14ac:dyDescent="0.35">
      <c r="A9248" s="4">
        <v>1</v>
      </c>
      <c r="B9248" s="4">
        <f t="shared" si="432"/>
        <v>-0.3718571701143138</v>
      </c>
      <c r="G9248" s="4">
        <v>39</v>
      </c>
      <c r="H9248" s="4">
        <f t="shared" si="433"/>
        <v>2.3198496981479786</v>
      </c>
      <c r="M9248" s="6">
        <v>0.84799999999999998</v>
      </c>
      <c r="N9248" s="8">
        <f t="shared" si="434"/>
        <v>4.4580797276529669</v>
      </c>
    </row>
    <row r="9249" spans="1:14" x14ac:dyDescent="0.35">
      <c r="A9249" s="4">
        <v>3</v>
      </c>
      <c r="B9249" s="4">
        <f t="shared" si="432"/>
        <v>-4.4986550222447359E-2</v>
      </c>
      <c r="G9249" s="4">
        <v>8</v>
      </c>
      <c r="H9249" s="4">
        <f t="shared" si="433"/>
        <v>2.0023315387173841E-2</v>
      </c>
      <c r="M9249" s="6">
        <v>0.499</v>
      </c>
      <c r="N9249" s="8">
        <f t="shared" si="434"/>
        <v>-0.41638516373347717</v>
      </c>
    </row>
    <row r="9250" spans="1:14" x14ac:dyDescent="0.35">
      <c r="A9250" s="4">
        <v>2</v>
      </c>
      <c r="B9250" s="4">
        <f t="shared" si="432"/>
        <v>-0.15518246266652197</v>
      </c>
      <c r="G9250" s="4">
        <v>47</v>
      </c>
      <c r="H9250" s="4">
        <f t="shared" si="433"/>
        <v>4.0603138153174791</v>
      </c>
      <c r="M9250" s="6">
        <v>0.53900000000000003</v>
      </c>
      <c r="N9250" s="8">
        <f t="shared" si="434"/>
        <v>-0.10549820486841112</v>
      </c>
    </row>
    <row r="9251" spans="1:14" x14ac:dyDescent="0.35">
      <c r="A9251" s="4">
        <v>2</v>
      </c>
      <c r="B9251" s="4">
        <f t="shared" si="432"/>
        <v>-0.15518246266652197</v>
      </c>
      <c r="G9251" s="4">
        <v>30</v>
      </c>
      <c r="H9251" s="4">
        <f t="shared" si="433"/>
        <v>1.0559170223704955</v>
      </c>
      <c r="M9251" s="6">
        <v>0.79700000000000004</v>
      </c>
      <c r="N9251" s="8">
        <f t="shared" si="434"/>
        <v>2.1777543041533085</v>
      </c>
    </row>
    <row r="9252" spans="1:14" x14ac:dyDescent="0.35">
      <c r="A9252" s="4">
        <v>2</v>
      </c>
      <c r="B9252" s="4">
        <f t="shared" si="432"/>
        <v>-0.15518246266652197</v>
      </c>
      <c r="G9252" s="4">
        <v>0</v>
      </c>
      <c r="H9252" s="4">
        <f t="shared" si="433"/>
        <v>0</v>
      </c>
      <c r="M9252" s="6">
        <v>0.60099999999999998</v>
      </c>
      <c r="N9252" s="8">
        <f t="shared" si="434"/>
        <v>-1.0701085324800676E-4</v>
      </c>
    </row>
    <row r="9253" spans="1:14" x14ac:dyDescent="0.35">
      <c r="A9253" s="4">
        <v>4</v>
      </c>
      <c r="B9253" s="4">
        <f t="shared" si="432"/>
        <v>-5.2615367038240336E-3</v>
      </c>
      <c r="G9253" s="4">
        <v>72</v>
      </c>
      <c r="H9253" s="4">
        <f t="shared" si="433"/>
        <v>14.596996917249726</v>
      </c>
      <c r="M9253" s="6">
        <v>0.65700000000000003</v>
      </c>
      <c r="N9253" s="8">
        <f t="shared" si="434"/>
        <v>3.8078623002657588E-2</v>
      </c>
    </row>
    <row r="9254" spans="1:14" x14ac:dyDescent="0.35">
      <c r="A9254" s="4">
        <v>7</v>
      </c>
      <c r="B9254" s="4">
        <f t="shared" si="432"/>
        <v>5.1167071081998236E-2</v>
      </c>
      <c r="G9254" s="4">
        <v>64</v>
      </c>
      <c r="H9254" s="4">
        <f t="shared" si="433"/>
        <v>10.251937478233007</v>
      </c>
      <c r="M9254" s="6">
        <v>0.40100000000000002</v>
      </c>
      <c r="N9254" s="8">
        <f t="shared" si="434"/>
        <v>-2.8546287365635075</v>
      </c>
    </row>
    <row r="9255" spans="1:14" x14ac:dyDescent="0.35">
      <c r="A9255" s="4">
        <v>10</v>
      </c>
      <c r="B9255" s="4">
        <f t="shared" si="432"/>
        <v>0.76964184735633479</v>
      </c>
      <c r="G9255" s="4">
        <v>76</v>
      </c>
      <c r="H9255" s="4">
        <f t="shared" si="433"/>
        <v>17.167490030078167</v>
      </c>
      <c r="M9255" s="6">
        <v>0.40799999999999997</v>
      </c>
      <c r="N9255" s="8">
        <f t="shared" si="434"/>
        <v>-2.5746139961641408</v>
      </c>
    </row>
    <row r="9256" spans="1:14" x14ac:dyDescent="0.35">
      <c r="A9256" s="4">
        <v>7</v>
      </c>
      <c r="B9256" s="4">
        <f t="shared" si="432"/>
        <v>5.1167071081998236E-2</v>
      </c>
      <c r="G9256" s="4">
        <v>41</v>
      </c>
      <c r="H9256" s="4">
        <f t="shared" si="433"/>
        <v>2.6953650777332196</v>
      </c>
      <c r="M9256" s="6">
        <v>0.73399999999999999</v>
      </c>
      <c r="N9256" s="8">
        <f t="shared" si="434"/>
        <v>0.64564291621536363</v>
      </c>
    </row>
    <row r="9257" spans="1:14" x14ac:dyDescent="0.35">
      <c r="A9257" s="4">
        <v>3</v>
      </c>
      <c r="B9257" s="4">
        <f t="shared" si="432"/>
        <v>-4.4986550222447359E-2</v>
      </c>
      <c r="G9257" s="4">
        <v>1</v>
      </c>
      <c r="H9257" s="4">
        <f t="shared" si="433"/>
        <v>3.9108037865573909E-5</v>
      </c>
      <c r="M9257" s="6">
        <v>0.66900000000000004</v>
      </c>
      <c r="N9257" s="8">
        <f t="shared" si="434"/>
        <v>7.3399380404107067E-2</v>
      </c>
    </row>
    <row r="9258" spans="1:14" x14ac:dyDescent="0.35">
      <c r="A9258" s="4">
        <v>4</v>
      </c>
      <c r="B9258" s="4">
        <f t="shared" si="432"/>
        <v>-5.2615367038240336E-3</v>
      </c>
      <c r="G9258" s="4">
        <v>14</v>
      </c>
      <c r="H9258" s="4">
        <f t="shared" si="433"/>
        <v>0.1073124559031348</v>
      </c>
      <c r="M9258" s="6">
        <v>0.63400000000000001</v>
      </c>
      <c r="N9258" s="8">
        <f t="shared" si="434"/>
        <v>5.711705726987564E-3</v>
      </c>
    </row>
    <row r="9259" spans="1:14" x14ac:dyDescent="0.35">
      <c r="A9259" s="4">
        <v>1</v>
      </c>
      <c r="B9259" s="4">
        <f t="shared" si="432"/>
        <v>-0.3718571701143138</v>
      </c>
      <c r="G9259" s="4">
        <v>0</v>
      </c>
      <c r="H9259" s="4">
        <f t="shared" si="433"/>
        <v>0</v>
      </c>
      <c r="M9259" s="6">
        <v>0.498</v>
      </c>
      <c r="N9259" s="8">
        <f t="shared" si="434"/>
        <v>-0.42795876859361326</v>
      </c>
    </row>
    <row r="9260" spans="1:14" x14ac:dyDescent="0.35">
      <c r="A9260" s="4">
        <v>1</v>
      </c>
      <c r="B9260" s="4">
        <f t="shared" si="432"/>
        <v>-0.3718571701143138</v>
      </c>
      <c r="G9260" s="4">
        <v>65</v>
      </c>
      <c r="H9260" s="4">
        <f t="shared" si="433"/>
        <v>10.740044898833231</v>
      </c>
      <c r="M9260" s="6">
        <v>0.372</v>
      </c>
      <c r="N9260" s="8">
        <f t="shared" si="434"/>
        <v>-4.23089636124599</v>
      </c>
    </row>
    <row r="9261" spans="1:14" x14ac:dyDescent="0.35">
      <c r="A9261" s="4">
        <v>10</v>
      </c>
      <c r="B9261" s="4">
        <f t="shared" si="432"/>
        <v>0.76964184735633479</v>
      </c>
      <c r="G9261" s="4">
        <v>0</v>
      </c>
      <c r="H9261" s="4">
        <f t="shared" si="433"/>
        <v>0</v>
      </c>
      <c r="M9261" s="6">
        <v>0.58199999999999996</v>
      </c>
      <c r="N9261" s="8">
        <f t="shared" si="434"/>
        <v>-5.6141110398302604E-3</v>
      </c>
    </row>
    <row r="9262" spans="1:14" x14ac:dyDescent="0.35">
      <c r="A9262" s="4">
        <v>3</v>
      </c>
      <c r="B9262" s="4">
        <f t="shared" si="432"/>
        <v>-4.4986550222447359E-2</v>
      </c>
      <c r="G9262" s="4">
        <v>51</v>
      </c>
      <c r="H9262" s="4">
        <f t="shared" si="433"/>
        <v>5.1877203309062425</v>
      </c>
      <c r="M9262" s="6">
        <v>0.67800000000000005</v>
      </c>
      <c r="N9262" s="8">
        <f t="shared" si="434"/>
        <v>0.11086441160228645</v>
      </c>
    </row>
    <row r="9263" spans="1:14" x14ac:dyDescent="0.35">
      <c r="A9263" s="4">
        <v>8</v>
      </c>
      <c r="B9263" s="4">
        <f t="shared" si="432"/>
        <v>0.16908744968147643</v>
      </c>
      <c r="G9263" s="4">
        <v>0</v>
      </c>
      <c r="H9263" s="4">
        <f t="shared" si="433"/>
        <v>0</v>
      </c>
      <c r="M9263" s="6">
        <v>0.61699999999999999</v>
      </c>
      <c r="N9263" s="8">
        <f t="shared" si="434"/>
        <v>2.4077037308769441E-4</v>
      </c>
    </row>
    <row r="9264" spans="1:14" x14ac:dyDescent="0.35">
      <c r="A9264" s="4">
        <v>1</v>
      </c>
      <c r="B9264" s="4">
        <f t="shared" si="432"/>
        <v>-0.3718571701143138</v>
      </c>
      <c r="G9264" s="4">
        <v>38</v>
      </c>
      <c r="H9264" s="4">
        <f t="shared" si="433"/>
        <v>2.1459362537597708</v>
      </c>
      <c r="M9264" s="6">
        <v>0.79500000000000004</v>
      </c>
      <c r="N9264" s="8">
        <f t="shared" si="434"/>
        <v>2.1093749870434957</v>
      </c>
    </row>
    <row r="9265" spans="1:14" x14ac:dyDescent="0.35">
      <c r="A9265" s="4">
        <v>2</v>
      </c>
      <c r="B9265" s="4">
        <f t="shared" si="432"/>
        <v>-0.15518246266652197</v>
      </c>
      <c r="G9265" s="4">
        <v>35</v>
      </c>
      <c r="H9265" s="4">
        <f t="shared" si="433"/>
        <v>1.6767571234864804</v>
      </c>
      <c r="M9265" s="6">
        <v>0.46300000000000002</v>
      </c>
      <c r="N9265" s="8">
        <f t="shared" si="434"/>
        <v>-0.98071207906365276</v>
      </c>
    </row>
    <row r="9266" spans="1:14" x14ac:dyDescent="0.35">
      <c r="A9266" s="4">
        <v>2</v>
      </c>
      <c r="B9266" s="4">
        <f t="shared" si="432"/>
        <v>-0.15518246266652197</v>
      </c>
      <c r="G9266" s="4">
        <v>71</v>
      </c>
      <c r="H9266" s="4">
        <f t="shared" si="433"/>
        <v>13.997196940505422</v>
      </c>
      <c r="M9266" s="6">
        <v>0.27700000000000002</v>
      </c>
      <c r="N9266" s="8">
        <f t="shared" si="434"/>
        <v>-11.676124712908491</v>
      </c>
    </row>
    <row r="9267" spans="1:14" x14ac:dyDescent="0.35">
      <c r="A9267" s="4">
        <v>2</v>
      </c>
      <c r="B9267" s="4">
        <f t="shared" si="432"/>
        <v>-0.15518246266652197</v>
      </c>
      <c r="G9267" s="4">
        <v>71</v>
      </c>
      <c r="H9267" s="4">
        <f t="shared" si="433"/>
        <v>13.997196940505422</v>
      </c>
      <c r="M9267" s="6">
        <v>0.66500000000000004</v>
      </c>
      <c r="N9267" s="8">
        <f t="shared" si="434"/>
        <v>5.9901714458154336E-2</v>
      </c>
    </row>
    <row r="9268" spans="1:14" x14ac:dyDescent="0.35">
      <c r="A9268" s="4">
        <v>4</v>
      </c>
      <c r="B9268" s="4">
        <f t="shared" si="432"/>
        <v>-5.2615367038240336E-3</v>
      </c>
      <c r="G9268" s="4">
        <v>0</v>
      </c>
      <c r="H9268" s="4">
        <f t="shared" si="433"/>
        <v>0</v>
      </c>
      <c r="M9268" s="6">
        <v>0.29799999999999999</v>
      </c>
      <c r="N9268" s="8">
        <f t="shared" si="434"/>
        <v>-9.5913537013284227</v>
      </c>
    </row>
    <row r="9269" spans="1:14" x14ac:dyDescent="0.35">
      <c r="A9269" s="4">
        <v>3</v>
      </c>
      <c r="B9269" s="4">
        <f t="shared" si="432"/>
        <v>-4.4986550222447359E-2</v>
      </c>
      <c r="G9269" s="4">
        <v>0</v>
      </c>
      <c r="H9269" s="4">
        <f t="shared" si="433"/>
        <v>0</v>
      </c>
      <c r="M9269" s="6">
        <v>0.50900000000000001</v>
      </c>
      <c r="N9269" s="8">
        <f t="shared" si="434"/>
        <v>-0.31191129493737124</v>
      </c>
    </row>
    <row r="9270" spans="1:14" x14ac:dyDescent="0.35">
      <c r="A9270" s="4">
        <v>4</v>
      </c>
      <c r="B9270" s="4">
        <f t="shared" si="432"/>
        <v>-5.2615367038240336E-3</v>
      </c>
      <c r="G9270" s="4">
        <v>60</v>
      </c>
      <c r="H9270" s="4">
        <f t="shared" si="433"/>
        <v>8.4473361789639636</v>
      </c>
      <c r="M9270" s="6">
        <v>0.377</v>
      </c>
      <c r="N9270" s="8">
        <f t="shared" si="434"/>
        <v>-3.9675589736701231</v>
      </c>
    </row>
    <row r="9271" spans="1:14" x14ac:dyDescent="0.35">
      <c r="A9271" s="4">
        <v>3</v>
      </c>
      <c r="B9271" s="4">
        <f t="shared" si="432"/>
        <v>-4.4986550222447359E-2</v>
      </c>
      <c r="G9271" s="4">
        <v>0</v>
      </c>
      <c r="H9271" s="4">
        <f t="shared" si="433"/>
        <v>0</v>
      </c>
      <c r="M9271" s="6">
        <v>0.60499999999999998</v>
      </c>
      <c r="N9271" s="8">
        <f t="shared" si="434"/>
        <v>-8.065435308942245E-6</v>
      </c>
    </row>
    <row r="9272" spans="1:14" x14ac:dyDescent="0.35">
      <c r="A9272" s="4">
        <v>1</v>
      </c>
      <c r="B9272" s="4">
        <f t="shared" si="432"/>
        <v>-0.3718571701143138</v>
      </c>
      <c r="G9272" s="4">
        <v>47</v>
      </c>
      <c r="H9272" s="4">
        <f t="shared" si="433"/>
        <v>4.0603138153174791</v>
      </c>
      <c r="M9272" s="6">
        <v>0.59499999999999997</v>
      </c>
      <c r="N9272" s="8">
        <f t="shared" si="434"/>
        <v>-6.9571667329627819E-4</v>
      </c>
    </row>
    <row r="9273" spans="1:14" x14ac:dyDescent="0.35">
      <c r="A9273" s="4">
        <v>7</v>
      </c>
      <c r="B9273" s="4">
        <f t="shared" si="432"/>
        <v>5.1167071081998236E-2</v>
      </c>
      <c r="G9273" s="4">
        <v>30</v>
      </c>
      <c r="H9273" s="4">
        <f t="shared" si="433"/>
        <v>1.0559170223704955</v>
      </c>
      <c r="M9273" s="6">
        <v>0.63</v>
      </c>
      <c r="N9273" s="8">
        <f t="shared" si="434"/>
        <v>3.4657093175644617E-3</v>
      </c>
    </row>
    <row r="9274" spans="1:14" x14ac:dyDescent="0.35">
      <c r="A9274" s="4">
        <v>1</v>
      </c>
      <c r="B9274" s="4">
        <f t="shared" si="432"/>
        <v>-0.3718571701143138</v>
      </c>
      <c r="G9274" s="4">
        <v>73</v>
      </c>
      <c r="H9274" s="4">
        <f t="shared" si="433"/>
        <v>15.213691566351965</v>
      </c>
      <c r="M9274" s="6">
        <v>0.65100000000000002</v>
      </c>
      <c r="N9274" s="8">
        <f t="shared" si="434"/>
        <v>2.5749867231100249E-2</v>
      </c>
    </row>
    <row r="9275" spans="1:14" x14ac:dyDescent="0.35">
      <c r="A9275" s="4">
        <v>6</v>
      </c>
      <c r="B9275" s="4">
        <f t="shared" si="432"/>
        <v>6.8073778701327808E-3</v>
      </c>
      <c r="G9275" s="4">
        <v>11</v>
      </c>
      <c r="H9275" s="4">
        <f t="shared" si="433"/>
        <v>5.2052798399078858E-2</v>
      </c>
      <c r="M9275" s="6">
        <v>0.57999999999999996</v>
      </c>
      <c r="N9275" s="8">
        <f t="shared" si="434"/>
        <v>-7.0162184967356919E-3</v>
      </c>
    </row>
    <row r="9276" spans="1:14" x14ac:dyDescent="0.35">
      <c r="A9276" s="4">
        <v>1</v>
      </c>
      <c r="B9276" s="4">
        <f t="shared" si="432"/>
        <v>-0.3718571701143138</v>
      </c>
      <c r="G9276" s="4">
        <v>62</v>
      </c>
      <c r="H9276" s="4">
        <f t="shared" si="433"/>
        <v>9.3205404484264971</v>
      </c>
      <c r="M9276" s="6">
        <v>0.63900000000000001</v>
      </c>
      <c r="N9276" s="8">
        <f t="shared" si="434"/>
        <v>9.667826281495772E-3</v>
      </c>
    </row>
    <row r="9277" spans="1:14" x14ac:dyDescent="0.35">
      <c r="A9277" s="4">
        <v>7</v>
      </c>
      <c r="B9277" s="4">
        <f t="shared" si="432"/>
        <v>5.1167071081998236E-2</v>
      </c>
      <c r="G9277" s="4">
        <v>42</v>
      </c>
      <c r="H9277" s="4">
        <f t="shared" si="433"/>
        <v>2.8974363093846387</v>
      </c>
      <c r="M9277" s="6">
        <v>0.73499999999999999</v>
      </c>
      <c r="N9277" s="8">
        <f t="shared" si="434"/>
        <v>0.66112844174168428</v>
      </c>
    </row>
    <row r="9278" spans="1:14" x14ac:dyDescent="0.35">
      <c r="A9278" s="4">
        <v>1</v>
      </c>
      <c r="B9278" s="4">
        <f t="shared" si="432"/>
        <v>-0.3718571701143138</v>
      </c>
      <c r="G9278" s="4">
        <v>10</v>
      </c>
      <c r="H9278" s="4">
        <f t="shared" si="433"/>
        <v>3.9108037865573909E-2</v>
      </c>
      <c r="M9278" s="6">
        <v>0.80500000000000005</v>
      </c>
      <c r="N9278" s="8">
        <f t="shared" si="434"/>
        <v>2.4660464242836242</v>
      </c>
    </row>
    <row r="9279" spans="1:14" x14ac:dyDescent="0.35">
      <c r="A9279" s="4">
        <v>1</v>
      </c>
      <c r="B9279" s="4">
        <f t="shared" si="432"/>
        <v>-0.3718571701143138</v>
      </c>
      <c r="G9279" s="4">
        <v>14</v>
      </c>
      <c r="H9279" s="4">
        <f t="shared" si="433"/>
        <v>0.1073124559031348</v>
      </c>
      <c r="M9279" s="6">
        <v>0.77400000000000002</v>
      </c>
      <c r="N9279" s="8">
        <f t="shared" si="434"/>
        <v>1.4757712104258633</v>
      </c>
    </row>
    <row r="9280" spans="1:14" x14ac:dyDescent="0.35">
      <c r="A9280" s="4">
        <v>5</v>
      </c>
      <c r="B9280" s="4">
        <f t="shared" si="432"/>
        <v>4.7396761401866345E-7</v>
      </c>
      <c r="G9280" s="4">
        <v>52</v>
      </c>
      <c r="H9280" s="4">
        <f t="shared" si="433"/>
        <v>5.498902988202615</v>
      </c>
      <c r="M9280" s="6">
        <v>0.41899999999999998</v>
      </c>
      <c r="N9280" s="8">
        <f t="shared" si="434"/>
        <v>-2.1725972473284143</v>
      </c>
    </row>
    <row r="9281" spans="1:14" x14ac:dyDescent="0.35">
      <c r="A9281" s="4">
        <v>11</v>
      </c>
      <c r="B9281" s="4">
        <f t="shared" si="432"/>
        <v>1.3242916585882474</v>
      </c>
      <c r="G9281" s="4">
        <v>1</v>
      </c>
      <c r="H9281" s="4">
        <f t="shared" si="433"/>
        <v>3.9108037865573909E-5</v>
      </c>
      <c r="M9281" s="6">
        <v>0.214</v>
      </c>
      <c r="N9281" s="8">
        <f t="shared" si="434"/>
        <v>-19.694747786052314</v>
      </c>
    </row>
    <row r="9282" spans="1:14" x14ac:dyDescent="0.35">
      <c r="A9282" s="4">
        <v>9</v>
      </c>
      <c r="B9282" s="4">
        <f t="shared" ref="B9282:B9345" si="435">((A9282-E$3)/E$4)^3</f>
        <v>0.39657640974683322</v>
      </c>
      <c r="G9282" s="4">
        <v>45</v>
      </c>
      <c r="H9282" s="4">
        <f t="shared" ref="H9282:H9345" si="436">((G9282-K$3)/K$4)^3</f>
        <v>3.5637199505004213</v>
      </c>
      <c r="M9282" s="6">
        <v>0.754</v>
      </c>
      <c r="N9282" s="8">
        <f t="shared" ref="N9282:N9345" si="437">((M9282-Q$3)/Q$4)^3</f>
        <v>1.0042309320721532</v>
      </c>
    </row>
    <row r="9283" spans="1:14" x14ac:dyDescent="0.35">
      <c r="A9283" s="4">
        <v>8</v>
      </c>
      <c r="B9283" s="4">
        <f t="shared" si="435"/>
        <v>0.16908744968147643</v>
      </c>
      <c r="G9283" s="4">
        <v>75</v>
      </c>
      <c r="H9283" s="4">
        <f t="shared" si="436"/>
        <v>16.498703474538985</v>
      </c>
      <c r="M9283" s="6">
        <v>0.69</v>
      </c>
      <c r="N9283" s="8">
        <f t="shared" si="437"/>
        <v>0.17812971565250621</v>
      </c>
    </row>
    <row r="9284" spans="1:14" x14ac:dyDescent="0.35">
      <c r="A9284" s="4">
        <v>4</v>
      </c>
      <c r="B9284" s="4">
        <f t="shared" si="435"/>
        <v>-5.2615367038240336E-3</v>
      </c>
      <c r="G9284" s="4">
        <v>67</v>
      </c>
      <c r="H9284" s="4">
        <f t="shared" si="436"/>
        <v>11.762250792563604</v>
      </c>
      <c r="M9284" s="6">
        <v>0.70299999999999996</v>
      </c>
      <c r="N9284" s="8">
        <f t="shared" si="437"/>
        <v>0.2768875267469047</v>
      </c>
    </row>
    <row r="9285" spans="1:14" x14ac:dyDescent="0.35">
      <c r="A9285" s="4">
        <v>2</v>
      </c>
      <c r="B9285" s="4">
        <f t="shared" si="435"/>
        <v>-0.15518246266652197</v>
      </c>
      <c r="G9285" s="4">
        <v>51</v>
      </c>
      <c r="H9285" s="4">
        <f t="shared" si="436"/>
        <v>5.1877203309062425</v>
      </c>
      <c r="M9285" s="6">
        <v>0.753</v>
      </c>
      <c r="N9285" s="8">
        <f t="shared" si="437"/>
        <v>0.98374746787381828</v>
      </c>
    </row>
    <row r="9286" spans="1:14" x14ac:dyDescent="0.35">
      <c r="A9286" s="4">
        <v>2</v>
      </c>
      <c r="B9286" s="4">
        <f t="shared" si="435"/>
        <v>-0.15518246266652197</v>
      </c>
      <c r="G9286" s="4">
        <v>4</v>
      </c>
      <c r="H9286" s="4">
        <f t="shared" si="436"/>
        <v>2.5029144233967302E-3</v>
      </c>
      <c r="M9286" s="6">
        <v>0.61899999999999999</v>
      </c>
      <c r="N9286" s="8">
        <f t="shared" si="437"/>
        <v>4.3762546346077098E-4</v>
      </c>
    </row>
    <row r="9287" spans="1:14" x14ac:dyDescent="0.35">
      <c r="A9287" s="4">
        <v>3</v>
      </c>
      <c r="B9287" s="4">
        <f t="shared" si="435"/>
        <v>-4.4986550222447359E-2</v>
      </c>
      <c r="G9287" s="4">
        <v>0</v>
      </c>
      <c r="H9287" s="4">
        <f t="shared" si="436"/>
        <v>0</v>
      </c>
      <c r="M9287" s="6">
        <v>0.66800000000000004</v>
      </c>
      <c r="N9287" s="8">
        <f t="shared" si="437"/>
        <v>6.9852699215132458E-2</v>
      </c>
    </row>
    <row r="9288" spans="1:14" x14ac:dyDescent="0.35">
      <c r="A9288" s="4">
        <v>9</v>
      </c>
      <c r="B9288" s="4">
        <f t="shared" si="435"/>
        <v>0.39657640974683322</v>
      </c>
      <c r="G9288" s="4">
        <v>0</v>
      </c>
      <c r="H9288" s="4">
        <f t="shared" si="436"/>
        <v>0</v>
      </c>
      <c r="M9288" s="6">
        <v>0.74</v>
      </c>
      <c r="N9288" s="8">
        <f t="shared" si="437"/>
        <v>0.74227950102694285</v>
      </c>
    </row>
    <row r="9289" spans="1:14" x14ac:dyDescent="0.35">
      <c r="A9289" s="4">
        <v>6</v>
      </c>
      <c r="B9289" s="4">
        <f t="shared" si="435"/>
        <v>6.8073778701327808E-3</v>
      </c>
      <c r="G9289" s="4">
        <v>50</v>
      </c>
      <c r="H9289" s="4">
        <f t="shared" si="436"/>
        <v>4.8885047331967373</v>
      </c>
      <c r="M9289" s="6">
        <v>0.72799999999999998</v>
      </c>
      <c r="N9289" s="8">
        <f t="shared" si="437"/>
        <v>0.55778018485195735</v>
      </c>
    </row>
    <row r="9290" spans="1:14" x14ac:dyDescent="0.35">
      <c r="A9290" s="4">
        <v>9</v>
      </c>
      <c r="B9290" s="4">
        <f t="shared" si="435"/>
        <v>0.39657640974683322</v>
      </c>
      <c r="G9290" s="4">
        <v>60</v>
      </c>
      <c r="H9290" s="4">
        <f t="shared" si="436"/>
        <v>8.4473361789639636</v>
      </c>
      <c r="M9290" s="6">
        <v>0.67100000000000004</v>
      </c>
      <c r="N9290" s="8">
        <f t="shared" si="437"/>
        <v>8.0848870938500308E-2</v>
      </c>
    </row>
    <row r="9291" spans="1:14" x14ac:dyDescent="0.35">
      <c r="A9291" s="4">
        <v>10</v>
      </c>
      <c r="B9291" s="4">
        <f t="shared" si="435"/>
        <v>0.76964184735633479</v>
      </c>
      <c r="G9291" s="4">
        <v>25</v>
      </c>
      <c r="H9291" s="4">
        <f t="shared" si="436"/>
        <v>0.61106309164959216</v>
      </c>
      <c r="M9291" s="6">
        <v>0.70199999999999996</v>
      </c>
      <c r="N9291" s="8">
        <f t="shared" si="437"/>
        <v>0.2682421519417813</v>
      </c>
    </row>
    <row r="9292" spans="1:14" x14ac:dyDescent="0.35">
      <c r="A9292" s="4">
        <v>7</v>
      </c>
      <c r="B9292" s="4">
        <f t="shared" si="435"/>
        <v>5.1167071081998236E-2</v>
      </c>
      <c r="G9292" s="4">
        <v>0</v>
      </c>
      <c r="H9292" s="4">
        <f t="shared" si="436"/>
        <v>0</v>
      </c>
      <c r="M9292" s="6">
        <v>0.57799999999999996</v>
      </c>
      <c r="N9292" s="8">
        <f t="shared" si="437"/>
        <v>-8.6342584993366611E-3</v>
      </c>
    </row>
    <row r="9293" spans="1:14" x14ac:dyDescent="0.35">
      <c r="A9293" s="4">
        <v>1</v>
      </c>
      <c r="B9293" s="4">
        <f t="shared" si="435"/>
        <v>-0.3718571701143138</v>
      </c>
      <c r="G9293" s="4">
        <v>50</v>
      </c>
      <c r="H9293" s="4">
        <f t="shared" si="436"/>
        <v>4.8885047331967373</v>
      </c>
      <c r="M9293" s="6">
        <v>0.60399999999999998</v>
      </c>
      <c r="N9293" s="8">
        <f t="shared" si="437"/>
        <v>-1.9486468740160445E-5</v>
      </c>
    </row>
    <row r="9294" spans="1:14" x14ac:dyDescent="0.35">
      <c r="A9294" s="4">
        <v>3</v>
      </c>
      <c r="B9294" s="4">
        <f t="shared" si="435"/>
        <v>-4.4986550222447359E-2</v>
      </c>
      <c r="G9294" s="4">
        <v>17</v>
      </c>
      <c r="H9294" s="4">
        <f t="shared" si="436"/>
        <v>0.19213779003356452</v>
      </c>
      <c r="M9294" s="6">
        <v>0.60499999999999998</v>
      </c>
      <c r="N9294" s="8">
        <f t="shared" si="437"/>
        <v>-8.065435308942245E-6</v>
      </c>
    </row>
    <row r="9295" spans="1:14" x14ac:dyDescent="0.35">
      <c r="A9295" s="4">
        <v>1</v>
      </c>
      <c r="B9295" s="4">
        <f t="shared" si="435"/>
        <v>-0.3718571701143138</v>
      </c>
      <c r="G9295" s="4">
        <v>0</v>
      </c>
      <c r="H9295" s="4">
        <f t="shared" si="436"/>
        <v>0</v>
      </c>
      <c r="M9295" s="6">
        <v>0.75600000000000001</v>
      </c>
      <c r="N9295" s="8">
        <f t="shared" si="437"/>
        <v>1.046046935562795</v>
      </c>
    </row>
    <row r="9296" spans="1:14" x14ac:dyDescent="0.35">
      <c r="A9296" s="4">
        <v>2</v>
      </c>
      <c r="B9296" s="4">
        <f t="shared" si="435"/>
        <v>-0.15518246266652197</v>
      </c>
      <c r="G9296" s="4">
        <v>65</v>
      </c>
      <c r="H9296" s="4">
        <f t="shared" si="436"/>
        <v>10.740044898833231</v>
      </c>
      <c r="M9296" s="6">
        <v>0.41899999999999998</v>
      </c>
      <c r="N9296" s="8">
        <f t="shared" si="437"/>
        <v>-2.1725972473284143</v>
      </c>
    </row>
    <row r="9297" spans="1:14" x14ac:dyDescent="0.35">
      <c r="A9297" s="4">
        <v>2</v>
      </c>
      <c r="B9297" s="4">
        <f t="shared" si="435"/>
        <v>-0.15518246266652197</v>
      </c>
      <c r="G9297" s="4">
        <v>0</v>
      </c>
      <c r="H9297" s="4">
        <f t="shared" si="436"/>
        <v>0</v>
      </c>
      <c r="M9297" s="6">
        <v>0.57799999999999996</v>
      </c>
      <c r="N9297" s="8">
        <f t="shared" si="437"/>
        <v>-8.6342584993366611E-3</v>
      </c>
    </row>
    <row r="9298" spans="1:14" x14ac:dyDescent="0.35">
      <c r="A9298" s="4">
        <v>7</v>
      </c>
      <c r="B9298" s="4">
        <f t="shared" si="435"/>
        <v>5.1167071081998236E-2</v>
      </c>
      <c r="G9298" s="4">
        <v>45</v>
      </c>
      <c r="H9298" s="4">
        <f t="shared" si="436"/>
        <v>3.5637199505004213</v>
      </c>
      <c r="M9298" s="6">
        <v>0.96699999999999997</v>
      </c>
      <c r="N9298" s="8">
        <f t="shared" si="437"/>
        <v>14.916368270158854</v>
      </c>
    </row>
    <row r="9299" spans="1:14" x14ac:dyDescent="0.35">
      <c r="A9299" s="4">
        <v>14</v>
      </c>
      <c r="B9299" s="4">
        <f t="shared" si="435"/>
        <v>4.4378262948011065</v>
      </c>
      <c r="G9299" s="4">
        <v>62</v>
      </c>
      <c r="H9299" s="4">
        <f t="shared" si="436"/>
        <v>9.3205404484264971</v>
      </c>
      <c r="M9299" s="6">
        <v>0.81799999999999995</v>
      </c>
      <c r="N9299" s="8">
        <f t="shared" si="437"/>
        <v>2.9869633164602565</v>
      </c>
    </row>
    <row r="9300" spans="1:14" x14ac:dyDescent="0.35">
      <c r="A9300" s="4">
        <v>12</v>
      </c>
      <c r="B9300" s="4">
        <f t="shared" si="435"/>
        <v>2.0965337395208357</v>
      </c>
      <c r="G9300" s="4">
        <v>74</v>
      </c>
      <c r="H9300" s="4">
        <f t="shared" si="436"/>
        <v>15.847515536039316</v>
      </c>
      <c r="M9300" s="6">
        <v>0.85099999999999998</v>
      </c>
      <c r="N9300" s="8">
        <f t="shared" si="437"/>
        <v>4.6273028357254438</v>
      </c>
    </row>
    <row r="9301" spans="1:14" x14ac:dyDescent="0.35">
      <c r="A9301" s="4">
        <v>7</v>
      </c>
      <c r="B9301" s="4">
        <f t="shared" si="435"/>
        <v>5.1167071081998236E-2</v>
      </c>
      <c r="G9301" s="4">
        <v>39</v>
      </c>
      <c r="H9301" s="4">
        <f t="shared" si="436"/>
        <v>2.3198496981479786</v>
      </c>
      <c r="M9301" s="6">
        <v>0.622</v>
      </c>
      <c r="N9301" s="8">
        <f t="shared" si="437"/>
        <v>8.9830652317760126E-4</v>
      </c>
    </row>
    <row r="9302" spans="1:14" x14ac:dyDescent="0.35">
      <c r="A9302" s="4">
        <v>7</v>
      </c>
      <c r="B9302" s="4">
        <f t="shared" si="435"/>
        <v>5.1167071081998236E-2</v>
      </c>
      <c r="G9302" s="4">
        <v>68</v>
      </c>
      <c r="H9302" s="4">
        <f t="shared" si="436"/>
        <v>12.296818562148129</v>
      </c>
      <c r="M9302" s="6">
        <v>0.76300000000000001</v>
      </c>
      <c r="N9302" s="8">
        <f t="shared" si="437"/>
        <v>1.2015212144174969</v>
      </c>
    </row>
    <row r="9303" spans="1:14" x14ac:dyDescent="0.35">
      <c r="A9303" s="4">
        <v>4</v>
      </c>
      <c r="B9303" s="4">
        <f t="shared" si="435"/>
        <v>-5.2615367038240336E-3</v>
      </c>
      <c r="G9303" s="4">
        <v>37</v>
      </c>
      <c r="H9303" s="4">
        <f t="shared" si="436"/>
        <v>1.9809394420049145</v>
      </c>
      <c r="M9303" s="6">
        <v>0.71699999999999997</v>
      </c>
      <c r="N9303" s="8">
        <f t="shared" si="437"/>
        <v>0.41810042922255558</v>
      </c>
    </row>
    <row r="9304" spans="1:14" x14ac:dyDescent="0.35">
      <c r="A9304" s="4">
        <v>8</v>
      </c>
      <c r="B9304" s="4">
        <f t="shared" si="435"/>
        <v>0.16908744968147643</v>
      </c>
      <c r="G9304" s="4">
        <v>2</v>
      </c>
      <c r="H9304" s="4">
        <f t="shared" si="436"/>
        <v>3.1286430292459127E-4</v>
      </c>
      <c r="M9304" s="6">
        <v>0.69199999999999995</v>
      </c>
      <c r="N9304" s="8">
        <f t="shared" si="437"/>
        <v>0.19147163611711915</v>
      </c>
    </row>
    <row r="9305" spans="1:14" x14ac:dyDescent="0.35">
      <c r="A9305" s="4">
        <v>9</v>
      </c>
      <c r="B9305" s="4">
        <f t="shared" si="435"/>
        <v>0.39657640974683322</v>
      </c>
      <c r="G9305" s="4">
        <v>0</v>
      </c>
      <c r="H9305" s="4">
        <f t="shared" si="436"/>
        <v>0</v>
      </c>
      <c r="M9305" s="6">
        <v>0.67900000000000005</v>
      </c>
      <c r="N9305" s="8">
        <f t="shared" si="437"/>
        <v>0.11567873353129164</v>
      </c>
    </row>
    <row r="9306" spans="1:14" x14ac:dyDescent="0.35">
      <c r="A9306" s="4">
        <v>1</v>
      </c>
      <c r="B9306" s="4">
        <f t="shared" si="435"/>
        <v>-0.3718571701143138</v>
      </c>
      <c r="G9306" s="4">
        <v>65</v>
      </c>
      <c r="H9306" s="4">
        <f t="shared" si="436"/>
        <v>10.740044898833231</v>
      </c>
      <c r="M9306" s="6">
        <v>0.68300000000000005</v>
      </c>
      <c r="N9306" s="8">
        <f t="shared" si="437"/>
        <v>0.13632931512828159</v>
      </c>
    </row>
    <row r="9307" spans="1:14" x14ac:dyDescent="0.35">
      <c r="A9307" s="4">
        <v>1</v>
      </c>
      <c r="B9307" s="4">
        <f t="shared" si="435"/>
        <v>-0.3718571701143138</v>
      </c>
      <c r="G9307" s="4">
        <v>0</v>
      </c>
      <c r="H9307" s="4">
        <f t="shared" si="436"/>
        <v>0</v>
      </c>
      <c r="M9307" s="6">
        <v>0.58099999999999996</v>
      </c>
      <c r="N9307" s="8">
        <f t="shared" si="437"/>
        <v>-6.2891397626936374E-3</v>
      </c>
    </row>
    <row r="9308" spans="1:14" x14ac:dyDescent="0.35">
      <c r="A9308" s="4">
        <v>3</v>
      </c>
      <c r="B9308" s="4">
        <f t="shared" si="435"/>
        <v>-4.4986550222447359E-2</v>
      </c>
      <c r="G9308" s="4">
        <v>2</v>
      </c>
      <c r="H9308" s="4">
        <f t="shared" si="436"/>
        <v>3.1286430292459127E-4</v>
      </c>
      <c r="M9308" s="6">
        <v>0.54</v>
      </c>
      <c r="N9308" s="8">
        <f t="shared" si="437"/>
        <v>-0.10097265483991928</v>
      </c>
    </row>
    <row r="9309" spans="1:14" x14ac:dyDescent="0.35">
      <c r="A9309" s="4">
        <v>2</v>
      </c>
      <c r="B9309" s="4">
        <f t="shared" si="435"/>
        <v>-0.15518246266652197</v>
      </c>
      <c r="G9309" s="4">
        <v>0</v>
      </c>
      <c r="H9309" s="4">
        <f t="shared" si="436"/>
        <v>0</v>
      </c>
      <c r="M9309" s="6">
        <v>0.64800000000000002</v>
      </c>
      <c r="N9309" s="8">
        <f t="shared" si="437"/>
        <v>2.0735714741941285E-2</v>
      </c>
    </row>
    <row r="9310" spans="1:14" x14ac:dyDescent="0.35">
      <c r="A9310" s="4">
        <v>10</v>
      </c>
      <c r="B9310" s="4">
        <f t="shared" si="435"/>
        <v>0.76964184735633479</v>
      </c>
      <c r="G9310" s="4">
        <v>16</v>
      </c>
      <c r="H9310" s="4">
        <f t="shared" si="436"/>
        <v>0.16018652309739073</v>
      </c>
      <c r="M9310" s="6">
        <v>0.18</v>
      </c>
      <c r="N9310" s="8">
        <f t="shared" si="437"/>
        <v>-25.247168993844198</v>
      </c>
    </row>
    <row r="9311" spans="1:14" x14ac:dyDescent="0.35">
      <c r="A9311" s="4">
        <v>4</v>
      </c>
      <c r="B9311" s="4">
        <f t="shared" si="435"/>
        <v>-5.2615367038240336E-3</v>
      </c>
      <c r="G9311" s="4">
        <v>0</v>
      </c>
      <c r="H9311" s="4">
        <f t="shared" si="436"/>
        <v>0</v>
      </c>
      <c r="M9311" s="6">
        <v>0.64300000000000002</v>
      </c>
      <c r="N9311" s="8">
        <f t="shared" si="437"/>
        <v>1.3902406528412025E-2</v>
      </c>
    </row>
    <row r="9312" spans="1:14" x14ac:dyDescent="0.35">
      <c r="A9312" s="4">
        <v>6</v>
      </c>
      <c r="B9312" s="4">
        <f t="shared" si="435"/>
        <v>6.8073778701327808E-3</v>
      </c>
      <c r="G9312" s="4">
        <v>0</v>
      </c>
      <c r="H9312" s="4">
        <f t="shared" si="436"/>
        <v>0</v>
      </c>
      <c r="M9312" s="6">
        <v>0.53</v>
      </c>
      <c r="N9312" s="8">
        <f t="shared" si="437"/>
        <v>-0.15245598737074595</v>
      </c>
    </row>
    <row r="9313" spans="1:14" x14ac:dyDescent="0.35">
      <c r="A9313" s="4">
        <v>6</v>
      </c>
      <c r="B9313" s="4">
        <f t="shared" si="435"/>
        <v>6.8073778701327808E-3</v>
      </c>
      <c r="G9313" s="4">
        <v>0</v>
      </c>
      <c r="H9313" s="4">
        <f t="shared" si="436"/>
        <v>0</v>
      </c>
      <c r="M9313" s="6">
        <v>0.75600000000000001</v>
      </c>
      <c r="N9313" s="8">
        <f t="shared" si="437"/>
        <v>1.046046935562795</v>
      </c>
    </row>
    <row r="9314" spans="1:14" x14ac:dyDescent="0.35">
      <c r="A9314" s="4">
        <v>8</v>
      </c>
      <c r="B9314" s="4">
        <f t="shared" si="435"/>
        <v>0.16908744968147643</v>
      </c>
      <c r="G9314" s="4">
        <v>54</v>
      </c>
      <c r="H9314" s="4">
        <f t="shared" si="436"/>
        <v>6.158108074464729</v>
      </c>
      <c r="M9314" s="6">
        <v>0.57599999999999996</v>
      </c>
      <c r="N9314" s="8">
        <f t="shared" si="437"/>
        <v>-1.0483696049594831E-2</v>
      </c>
    </row>
    <row r="9315" spans="1:14" x14ac:dyDescent="0.35">
      <c r="A9315" s="4">
        <v>17</v>
      </c>
      <c r="B9315" s="4">
        <f t="shared" si="435"/>
        <v>10.481904552433241</v>
      </c>
      <c r="G9315" s="4">
        <v>17</v>
      </c>
      <c r="H9315" s="4">
        <f t="shared" si="436"/>
        <v>0.19213779003356452</v>
      </c>
      <c r="M9315" s="6">
        <v>0.69099999999999995</v>
      </c>
      <c r="N9315" s="8">
        <f t="shared" si="437"/>
        <v>0.18472037900191562</v>
      </c>
    </row>
    <row r="9316" spans="1:14" x14ac:dyDescent="0.35">
      <c r="A9316" s="4">
        <v>5</v>
      </c>
      <c r="B9316" s="4">
        <f t="shared" si="435"/>
        <v>4.7396761401866345E-7</v>
      </c>
      <c r="G9316" s="4">
        <v>62</v>
      </c>
      <c r="H9316" s="4">
        <f t="shared" si="436"/>
        <v>9.3205404484264971</v>
      </c>
      <c r="M9316" s="6">
        <v>0.69699999999999995</v>
      </c>
      <c r="N9316" s="8">
        <f t="shared" si="437"/>
        <v>0.22770448756363215</v>
      </c>
    </row>
    <row r="9317" spans="1:14" x14ac:dyDescent="0.35">
      <c r="A9317" s="4">
        <v>6</v>
      </c>
      <c r="B9317" s="4">
        <f t="shared" si="435"/>
        <v>6.8073778701327808E-3</v>
      </c>
      <c r="G9317" s="4">
        <v>47</v>
      </c>
      <c r="H9317" s="4">
        <f t="shared" si="436"/>
        <v>4.0603138153174791</v>
      </c>
      <c r="M9317" s="6">
        <v>0.628</v>
      </c>
      <c r="N9317" s="8">
        <f t="shared" si="437"/>
        <v>2.6064823688528244E-3</v>
      </c>
    </row>
    <row r="9318" spans="1:14" x14ac:dyDescent="0.35">
      <c r="A9318" s="4">
        <v>2</v>
      </c>
      <c r="B9318" s="4">
        <f t="shared" si="435"/>
        <v>-0.15518246266652197</v>
      </c>
      <c r="G9318" s="4">
        <v>0</v>
      </c>
      <c r="H9318" s="4">
        <f t="shared" si="436"/>
        <v>0</v>
      </c>
      <c r="M9318" s="6">
        <v>0.65800000000000003</v>
      </c>
      <c r="N9318" s="8">
        <f t="shared" si="437"/>
        <v>4.0454175343420051E-2</v>
      </c>
    </row>
    <row r="9319" spans="1:14" x14ac:dyDescent="0.35">
      <c r="A9319" s="4">
        <v>5</v>
      </c>
      <c r="B9319" s="4">
        <f t="shared" si="435"/>
        <v>4.7396761401866345E-7</v>
      </c>
      <c r="G9319" s="4">
        <v>0</v>
      </c>
      <c r="H9319" s="4">
        <f t="shared" si="436"/>
        <v>0</v>
      </c>
      <c r="M9319" s="6">
        <v>0.71299999999999997</v>
      </c>
      <c r="N9319" s="8">
        <f t="shared" si="437"/>
        <v>0.37376876024411665</v>
      </c>
    </row>
    <row r="9320" spans="1:14" x14ac:dyDescent="0.35">
      <c r="A9320" s="4">
        <v>2</v>
      </c>
      <c r="B9320" s="4">
        <f t="shared" si="435"/>
        <v>-0.15518246266652197</v>
      </c>
      <c r="G9320" s="4">
        <v>44</v>
      </c>
      <c r="H9320" s="4">
        <f t="shared" si="436"/>
        <v>3.3313790975410469</v>
      </c>
      <c r="M9320" s="6">
        <v>0.67800000000000005</v>
      </c>
      <c r="N9320" s="8">
        <f t="shared" si="437"/>
        <v>0.11086441160228645</v>
      </c>
    </row>
    <row r="9321" spans="1:14" x14ac:dyDescent="0.35">
      <c r="A9321" s="4">
        <v>19</v>
      </c>
      <c r="B9321" s="4">
        <f t="shared" si="435"/>
        <v>16.61947512824225</v>
      </c>
      <c r="G9321" s="4">
        <v>60</v>
      </c>
      <c r="H9321" s="4">
        <f t="shared" si="436"/>
        <v>8.4473361789639636</v>
      </c>
      <c r="M9321" s="6">
        <v>0.29699999999999999</v>
      </c>
      <c r="N9321" s="8">
        <f t="shared" si="437"/>
        <v>-9.6844955043299592</v>
      </c>
    </row>
    <row r="9322" spans="1:14" x14ac:dyDescent="0.35">
      <c r="A9322" s="4">
        <v>2</v>
      </c>
      <c r="B9322" s="4">
        <f t="shared" si="435"/>
        <v>-0.15518246266652197</v>
      </c>
      <c r="G9322" s="4">
        <v>0</v>
      </c>
      <c r="H9322" s="4">
        <f t="shared" si="436"/>
        <v>0</v>
      </c>
      <c r="M9322" s="6">
        <v>0.85399999999999998</v>
      </c>
      <c r="N9322" s="8">
        <f t="shared" si="437"/>
        <v>4.8007549880431695</v>
      </c>
    </row>
    <row r="9323" spans="1:14" x14ac:dyDescent="0.35">
      <c r="A9323" s="4">
        <v>14</v>
      </c>
      <c r="B9323" s="4">
        <f t="shared" si="435"/>
        <v>4.4378262948011065</v>
      </c>
      <c r="G9323" s="4">
        <v>0</v>
      </c>
      <c r="H9323" s="4">
        <f t="shared" si="436"/>
        <v>0</v>
      </c>
      <c r="M9323" s="6">
        <v>0.32500000000000001</v>
      </c>
      <c r="N9323" s="8">
        <f t="shared" si="437"/>
        <v>-7.2966611461901145</v>
      </c>
    </row>
    <row r="9324" spans="1:14" x14ac:dyDescent="0.35">
      <c r="A9324" s="4">
        <v>2</v>
      </c>
      <c r="B9324" s="4">
        <f t="shared" si="435"/>
        <v>-0.15518246266652197</v>
      </c>
      <c r="G9324" s="4">
        <v>83</v>
      </c>
      <c r="H9324" s="4">
        <f t="shared" si="436"/>
        <v>22.361467647042904</v>
      </c>
      <c r="M9324" s="6">
        <v>0.46600000000000003</v>
      </c>
      <c r="N9324" s="8">
        <f t="shared" si="437"/>
        <v>-0.92106094210415856</v>
      </c>
    </row>
    <row r="9325" spans="1:14" x14ac:dyDescent="0.35">
      <c r="A9325" s="4">
        <v>1</v>
      </c>
      <c r="B9325" s="4">
        <f t="shared" si="435"/>
        <v>-0.3718571701143138</v>
      </c>
      <c r="G9325" s="4">
        <v>39</v>
      </c>
      <c r="H9325" s="4">
        <f t="shared" si="436"/>
        <v>2.3198496981479786</v>
      </c>
      <c r="M9325" s="6">
        <v>0.78200000000000003</v>
      </c>
      <c r="N9325" s="8">
        <f t="shared" si="437"/>
        <v>1.6994781157058969</v>
      </c>
    </row>
    <row r="9326" spans="1:14" x14ac:dyDescent="0.35">
      <c r="A9326" s="4">
        <v>3</v>
      </c>
      <c r="B9326" s="4">
        <f t="shared" si="435"/>
        <v>-4.4986550222447359E-2</v>
      </c>
      <c r="G9326" s="4">
        <v>0</v>
      </c>
      <c r="H9326" s="4">
        <f t="shared" si="436"/>
        <v>0</v>
      </c>
      <c r="M9326" s="6">
        <v>0.40899999999999997</v>
      </c>
      <c r="N9326" s="8">
        <f t="shared" si="437"/>
        <v>-2.5361732781091613</v>
      </c>
    </row>
    <row r="9327" spans="1:14" x14ac:dyDescent="0.35">
      <c r="A9327" s="4">
        <v>3</v>
      </c>
      <c r="B9327" s="4">
        <f t="shared" si="435"/>
        <v>-4.4986550222447359E-2</v>
      </c>
      <c r="G9327" s="4">
        <v>15</v>
      </c>
      <c r="H9327" s="4">
        <f t="shared" si="436"/>
        <v>0.13198962779631193</v>
      </c>
      <c r="M9327" s="6">
        <v>0.66</v>
      </c>
      <c r="N9327" s="8">
        <f t="shared" si="437"/>
        <v>4.5497615048297198E-2</v>
      </c>
    </row>
    <row r="9328" spans="1:14" x14ac:dyDescent="0.35">
      <c r="A9328" s="4">
        <v>1</v>
      </c>
      <c r="B9328" s="4">
        <f t="shared" si="435"/>
        <v>-0.3718571701143138</v>
      </c>
      <c r="G9328" s="4">
        <v>69</v>
      </c>
      <c r="H9328" s="4">
        <f t="shared" si="436"/>
        <v>12.847342411181817</v>
      </c>
      <c r="M9328" s="6">
        <v>0.68500000000000005</v>
      </c>
      <c r="N9328" s="8">
        <f t="shared" si="437"/>
        <v>0.14751764600879086</v>
      </c>
    </row>
    <row r="9329" spans="1:14" x14ac:dyDescent="0.35">
      <c r="A9329" s="4">
        <v>3</v>
      </c>
      <c r="B9329" s="4">
        <f t="shared" si="435"/>
        <v>-4.4986550222447359E-2</v>
      </c>
      <c r="G9329" s="4">
        <v>44</v>
      </c>
      <c r="H9329" s="4">
        <f t="shared" si="436"/>
        <v>3.3313790975410469</v>
      </c>
      <c r="M9329" s="6">
        <v>0.64800000000000002</v>
      </c>
      <c r="N9329" s="8">
        <f t="shared" si="437"/>
        <v>2.0735714741941285E-2</v>
      </c>
    </row>
    <row r="9330" spans="1:14" x14ac:dyDescent="0.35">
      <c r="A9330" s="4">
        <v>2</v>
      </c>
      <c r="B9330" s="4">
        <f t="shared" si="435"/>
        <v>-0.15518246266652197</v>
      </c>
      <c r="G9330" s="4">
        <v>59</v>
      </c>
      <c r="H9330" s="4">
        <f t="shared" si="436"/>
        <v>8.0319697087937048</v>
      </c>
      <c r="M9330" s="6">
        <v>0.70199999999999996</v>
      </c>
      <c r="N9330" s="8">
        <f t="shared" si="437"/>
        <v>0.2682421519417813</v>
      </c>
    </row>
    <row r="9331" spans="1:14" x14ac:dyDescent="0.35">
      <c r="A9331" s="4">
        <v>4</v>
      </c>
      <c r="B9331" s="4">
        <f t="shared" si="435"/>
        <v>-5.2615367038240336E-3</v>
      </c>
      <c r="G9331" s="4">
        <v>14</v>
      </c>
      <c r="H9331" s="4">
        <f t="shared" si="436"/>
        <v>0.1073124559031348</v>
      </c>
      <c r="M9331" s="6">
        <v>0.55700000000000005</v>
      </c>
      <c r="N9331" s="8">
        <f t="shared" si="437"/>
        <v>-4.255102052899562E-2</v>
      </c>
    </row>
    <row r="9332" spans="1:14" x14ac:dyDescent="0.35">
      <c r="A9332" s="4">
        <v>19</v>
      </c>
      <c r="B9332" s="4">
        <f t="shared" si="435"/>
        <v>16.61947512824225</v>
      </c>
      <c r="G9332" s="4">
        <v>0</v>
      </c>
      <c r="H9332" s="4">
        <f t="shared" si="436"/>
        <v>0</v>
      </c>
      <c r="M9332" s="6">
        <v>0.88300000000000001</v>
      </c>
      <c r="N9332" s="8">
        <f t="shared" si="437"/>
        <v>6.7059545039746453</v>
      </c>
    </row>
    <row r="9333" spans="1:14" x14ac:dyDescent="0.35">
      <c r="A9333" s="4">
        <v>11</v>
      </c>
      <c r="B9333" s="4">
        <f t="shared" si="435"/>
        <v>1.3242916585882474</v>
      </c>
      <c r="G9333" s="4">
        <v>0</v>
      </c>
      <c r="H9333" s="4">
        <f t="shared" si="436"/>
        <v>0</v>
      </c>
      <c r="M9333" s="6">
        <v>0.68700000000000006</v>
      </c>
      <c r="N9333" s="8">
        <f t="shared" si="437"/>
        <v>0.15930195694659202</v>
      </c>
    </row>
    <row r="9334" spans="1:14" x14ac:dyDescent="0.35">
      <c r="A9334" s="4">
        <v>2</v>
      </c>
      <c r="B9334" s="4">
        <f t="shared" si="435"/>
        <v>-0.15518246266652197</v>
      </c>
      <c r="G9334" s="4">
        <v>46</v>
      </c>
      <c r="H9334" s="4">
        <f t="shared" si="436"/>
        <v>3.8066199736835009</v>
      </c>
      <c r="M9334" s="6">
        <v>0.56200000000000006</v>
      </c>
      <c r="N9334" s="8">
        <f t="shared" si="437"/>
        <v>-3.1207950400583155E-2</v>
      </c>
    </row>
    <row r="9335" spans="1:14" x14ac:dyDescent="0.35">
      <c r="A9335" s="4">
        <v>1</v>
      </c>
      <c r="B9335" s="4">
        <f t="shared" si="435"/>
        <v>-0.3718571701143138</v>
      </c>
      <c r="G9335" s="4">
        <v>28</v>
      </c>
      <c r="H9335" s="4">
        <f t="shared" si="436"/>
        <v>0.85849964722507843</v>
      </c>
      <c r="M9335" s="6">
        <v>0.78</v>
      </c>
      <c r="N9335" s="8">
        <f t="shared" si="437"/>
        <v>1.6415710029121442</v>
      </c>
    </row>
    <row r="9336" spans="1:14" x14ac:dyDescent="0.35">
      <c r="A9336" s="4">
        <v>1</v>
      </c>
      <c r="B9336" s="4">
        <f t="shared" si="435"/>
        <v>-0.3718571701143138</v>
      </c>
      <c r="G9336" s="4">
        <v>21</v>
      </c>
      <c r="H9336" s="4">
        <f t="shared" si="436"/>
        <v>0.36217953867307984</v>
      </c>
      <c r="M9336" s="6">
        <v>0.40799999999999997</v>
      </c>
      <c r="N9336" s="8">
        <f t="shared" si="437"/>
        <v>-2.5746139961641408</v>
      </c>
    </row>
    <row r="9337" spans="1:14" x14ac:dyDescent="0.35">
      <c r="A9337" s="4">
        <v>22</v>
      </c>
      <c r="B9337" s="4">
        <f t="shared" si="435"/>
        <v>29.708266519602464</v>
      </c>
      <c r="G9337" s="4">
        <v>0</v>
      </c>
      <c r="H9337" s="4">
        <f t="shared" si="436"/>
        <v>0</v>
      </c>
      <c r="M9337" s="6">
        <v>0.307</v>
      </c>
      <c r="N9337" s="8">
        <f t="shared" si="437"/>
        <v>-8.7798060997859544</v>
      </c>
    </row>
    <row r="9338" spans="1:14" x14ac:dyDescent="0.35">
      <c r="A9338" s="4">
        <v>2</v>
      </c>
      <c r="B9338" s="4">
        <f t="shared" si="435"/>
        <v>-0.15518246266652197</v>
      </c>
      <c r="G9338" s="4">
        <v>49</v>
      </c>
      <c r="H9338" s="4">
        <f t="shared" si="436"/>
        <v>4.6010215468469022</v>
      </c>
      <c r="M9338" s="6">
        <v>0.67300000000000004</v>
      </c>
      <c r="N9338" s="8">
        <f t="shared" si="437"/>
        <v>8.8786086516453769E-2</v>
      </c>
    </row>
    <row r="9339" spans="1:14" x14ac:dyDescent="0.35">
      <c r="A9339" s="4">
        <v>15</v>
      </c>
      <c r="B9339" s="4">
        <f t="shared" si="435"/>
        <v>6.0788925613053229</v>
      </c>
      <c r="G9339" s="4">
        <v>0</v>
      </c>
      <c r="H9339" s="4">
        <f t="shared" si="436"/>
        <v>0</v>
      </c>
      <c r="M9339" s="6">
        <v>0.5</v>
      </c>
      <c r="N9339" s="8">
        <f t="shared" si="437"/>
        <v>-0.40502212515462666</v>
      </c>
    </row>
    <row r="9340" spans="1:14" x14ac:dyDescent="0.35">
      <c r="A9340" s="4">
        <v>11</v>
      </c>
      <c r="B9340" s="4">
        <f t="shared" si="435"/>
        <v>1.3242916585882474</v>
      </c>
      <c r="G9340" s="4">
        <v>25</v>
      </c>
      <c r="H9340" s="4">
        <f t="shared" si="436"/>
        <v>0.61106309164959216</v>
      </c>
      <c r="M9340" s="6">
        <v>0.254</v>
      </c>
      <c r="N9340" s="8">
        <f t="shared" si="437"/>
        <v>-14.283795815597042</v>
      </c>
    </row>
    <row r="9341" spans="1:14" x14ac:dyDescent="0.35">
      <c r="A9341" s="4">
        <v>1</v>
      </c>
      <c r="B9341" s="4">
        <f t="shared" si="435"/>
        <v>-0.3718571701143138</v>
      </c>
      <c r="G9341" s="4">
        <v>60</v>
      </c>
      <c r="H9341" s="4">
        <f t="shared" si="436"/>
        <v>8.4473361789639636</v>
      </c>
      <c r="M9341" s="6">
        <v>0.58199999999999996</v>
      </c>
      <c r="N9341" s="8">
        <f t="shared" si="437"/>
        <v>-5.6141110398302604E-3</v>
      </c>
    </row>
    <row r="9342" spans="1:14" x14ac:dyDescent="0.35">
      <c r="A9342" s="4">
        <v>1</v>
      </c>
      <c r="B9342" s="4">
        <f t="shared" si="435"/>
        <v>-0.3718571701143138</v>
      </c>
      <c r="G9342" s="4">
        <v>14</v>
      </c>
      <c r="H9342" s="4">
        <f t="shared" si="436"/>
        <v>0.1073124559031348</v>
      </c>
      <c r="M9342" s="6">
        <v>0.70199999999999996</v>
      </c>
      <c r="N9342" s="8">
        <f t="shared" si="437"/>
        <v>0.2682421519417813</v>
      </c>
    </row>
    <row r="9343" spans="1:14" x14ac:dyDescent="0.35">
      <c r="A9343" s="4">
        <v>10</v>
      </c>
      <c r="B9343" s="4">
        <f t="shared" si="435"/>
        <v>0.76964184735633479</v>
      </c>
      <c r="G9343" s="4">
        <v>68</v>
      </c>
      <c r="H9343" s="4">
        <f t="shared" si="436"/>
        <v>12.296818562148129</v>
      </c>
      <c r="M9343" s="6">
        <v>0.52300000000000002</v>
      </c>
      <c r="N9343" s="8">
        <f t="shared" si="437"/>
        <v>-0.19734234341194942</v>
      </c>
    </row>
    <row r="9344" spans="1:14" x14ac:dyDescent="0.35">
      <c r="A9344" s="4">
        <v>1</v>
      </c>
      <c r="B9344" s="4">
        <f t="shared" si="435"/>
        <v>-0.3718571701143138</v>
      </c>
      <c r="G9344" s="4">
        <v>0</v>
      </c>
      <c r="H9344" s="4">
        <f t="shared" si="436"/>
        <v>0</v>
      </c>
      <c r="M9344" s="6">
        <v>0.66900000000000004</v>
      </c>
      <c r="N9344" s="8">
        <f t="shared" si="437"/>
        <v>7.3399380404107067E-2</v>
      </c>
    </row>
    <row r="9345" spans="1:14" x14ac:dyDescent="0.35">
      <c r="A9345" s="4">
        <v>15</v>
      </c>
      <c r="B9345" s="4">
        <f t="shared" si="435"/>
        <v>6.0788925613053229</v>
      </c>
      <c r="G9345" s="4">
        <v>18</v>
      </c>
      <c r="H9345" s="4">
        <f t="shared" si="436"/>
        <v>0.22807807683202697</v>
      </c>
      <c r="M9345" s="6">
        <v>0.61299999999999999</v>
      </c>
      <c r="N9345" s="8">
        <f t="shared" si="437"/>
        <v>4.2105162165599082E-5</v>
      </c>
    </row>
    <row r="9346" spans="1:14" x14ac:dyDescent="0.35">
      <c r="A9346" s="4">
        <v>2</v>
      </c>
      <c r="B9346" s="4">
        <f t="shared" ref="B9346:B9409" si="438">((A9346-E$3)/E$4)^3</f>
        <v>-0.15518246266652197</v>
      </c>
      <c r="G9346" s="4">
        <v>0</v>
      </c>
      <c r="H9346" s="4">
        <f t="shared" ref="H9346:H9409" si="439">((G9346-K$3)/K$4)^3</f>
        <v>0</v>
      </c>
      <c r="M9346" s="6">
        <v>0.376</v>
      </c>
      <c r="N9346" s="8">
        <f t="shared" ref="N9346:N9409" si="440">((M9346-Q$3)/Q$4)^3</f>
        <v>-4.0193259035619144</v>
      </c>
    </row>
    <row r="9347" spans="1:14" x14ac:dyDescent="0.35">
      <c r="A9347" s="4">
        <v>1</v>
      </c>
      <c r="B9347" s="4">
        <f t="shared" si="438"/>
        <v>-0.3718571701143138</v>
      </c>
      <c r="G9347" s="4">
        <v>65</v>
      </c>
      <c r="H9347" s="4">
        <f t="shared" si="439"/>
        <v>10.740044898833231</v>
      </c>
      <c r="M9347" s="6">
        <v>0.61199999999999999</v>
      </c>
      <c r="N9347" s="8">
        <f t="shared" si="440"/>
        <v>2.1796664218040906E-5</v>
      </c>
    </row>
    <row r="9348" spans="1:14" x14ac:dyDescent="0.35">
      <c r="A9348" s="4">
        <v>1</v>
      </c>
      <c r="B9348" s="4">
        <f t="shared" si="438"/>
        <v>-0.3718571701143138</v>
      </c>
      <c r="G9348" s="4">
        <v>35</v>
      </c>
      <c r="H9348" s="4">
        <f t="shared" si="439"/>
        <v>1.6767571234864804</v>
      </c>
      <c r="M9348" s="6">
        <v>0.56799999999999995</v>
      </c>
      <c r="N9348" s="8">
        <f t="shared" si="440"/>
        <v>-2.0504721766432792E-2</v>
      </c>
    </row>
    <row r="9349" spans="1:14" x14ac:dyDescent="0.35">
      <c r="A9349" s="4">
        <v>5</v>
      </c>
      <c r="B9349" s="4">
        <f t="shared" si="438"/>
        <v>4.7396761401866345E-7</v>
      </c>
      <c r="G9349" s="4">
        <v>65</v>
      </c>
      <c r="H9349" s="4">
        <f t="shared" si="439"/>
        <v>10.740044898833231</v>
      </c>
      <c r="M9349" s="6">
        <v>0.57399999999999995</v>
      </c>
      <c r="N9349" s="8">
        <f t="shared" si="440"/>
        <v>-1.2579996149471865E-2</v>
      </c>
    </row>
    <row r="9350" spans="1:14" x14ac:dyDescent="0.35">
      <c r="A9350" s="4">
        <v>1</v>
      </c>
      <c r="B9350" s="4">
        <f t="shared" si="438"/>
        <v>-0.3718571701143138</v>
      </c>
      <c r="G9350" s="4">
        <v>18</v>
      </c>
      <c r="H9350" s="4">
        <f t="shared" si="439"/>
        <v>0.22807807683202697</v>
      </c>
      <c r="M9350" s="6">
        <v>0.35399999999999998</v>
      </c>
      <c r="N9350" s="8">
        <f t="shared" si="440"/>
        <v>-5.2750521196614795</v>
      </c>
    </row>
    <row r="9351" spans="1:14" x14ac:dyDescent="0.35">
      <c r="A9351" s="4">
        <v>1</v>
      </c>
      <c r="B9351" s="4">
        <f t="shared" si="438"/>
        <v>-0.3718571701143138</v>
      </c>
      <c r="G9351" s="4">
        <v>65</v>
      </c>
      <c r="H9351" s="4">
        <f t="shared" si="439"/>
        <v>10.740044898833231</v>
      </c>
      <c r="M9351" s="6">
        <v>0.54200000000000004</v>
      </c>
      <c r="N9351" s="8">
        <f t="shared" si="440"/>
        <v>-9.2313546096387047E-2</v>
      </c>
    </row>
    <row r="9352" spans="1:14" x14ac:dyDescent="0.35">
      <c r="A9352" s="4">
        <v>11</v>
      </c>
      <c r="B9352" s="4">
        <f t="shared" si="438"/>
        <v>1.3242916585882474</v>
      </c>
      <c r="G9352" s="4">
        <v>34</v>
      </c>
      <c r="H9352" s="4">
        <f t="shared" si="439"/>
        <v>1.5371023202685161</v>
      </c>
      <c r="M9352" s="6">
        <v>0.67500000000000004</v>
      </c>
      <c r="N9352" s="8">
        <f t="shared" si="440"/>
        <v>9.7226492139929011E-2</v>
      </c>
    </row>
    <row r="9353" spans="1:14" x14ac:dyDescent="0.35">
      <c r="A9353" s="4">
        <v>21</v>
      </c>
      <c r="B9353" s="4">
        <f t="shared" si="438"/>
        <v>24.779667457358471</v>
      </c>
      <c r="G9353" s="4">
        <v>17</v>
      </c>
      <c r="H9353" s="4">
        <f t="shared" si="439"/>
        <v>0.19213779003356452</v>
      </c>
      <c r="M9353" s="6">
        <v>0.46899999999999997</v>
      </c>
      <c r="N9353" s="8">
        <f t="shared" si="440"/>
        <v>-0.863879039874064</v>
      </c>
    </row>
    <row r="9354" spans="1:14" x14ac:dyDescent="0.35">
      <c r="A9354" s="4">
        <v>1</v>
      </c>
      <c r="B9354" s="4">
        <f t="shared" si="438"/>
        <v>-0.3718571701143138</v>
      </c>
      <c r="G9354" s="4">
        <v>62</v>
      </c>
      <c r="H9354" s="4">
        <f t="shared" si="439"/>
        <v>9.3205404484264971</v>
      </c>
      <c r="M9354" s="6">
        <v>0.36599999999999999</v>
      </c>
      <c r="N9354" s="8">
        <f t="shared" si="440"/>
        <v>-4.5619729058998226</v>
      </c>
    </row>
    <row r="9355" spans="1:14" x14ac:dyDescent="0.35">
      <c r="A9355" s="4">
        <v>7</v>
      </c>
      <c r="B9355" s="4">
        <f t="shared" si="438"/>
        <v>5.1167071081998236E-2</v>
      </c>
      <c r="G9355" s="4">
        <v>56</v>
      </c>
      <c r="H9355" s="4">
        <f t="shared" si="439"/>
        <v>6.8679971778006275</v>
      </c>
      <c r="M9355" s="6">
        <v>0.53600000000000003</v>
      </c>
      <c r="N9355" s="8">
        <f t="shared" si="440"/>
        <v>-0.11988203508373187</v>
      </c>
    </row>
    <row r="9356" spans="1:14" x14ac:dyDescent="0.35">
      <c r="A9356" s="4">
        <v>16</v>
      </c>
      <c r="B9356" s="4">
        <f t="shared" si="438"/>
        <v>8.0815826818232797</v>
      </c>
      <c r="G9356" s="4">
        <v>52</v>
      </c>
      <c r="H9356" s="4">
        <f t="shared" si="439"/>
        <v>5.498902988202615</v>
      </c>
      <c r="M9356" s="6">
        <v>0.83099999999999996</v>
      </c>
      <c r="N9356" s="8">
        <f t="shared" si="440"/>
        <v>3.5765112221940116</v>
      </c>
    </row>
    <row r="9357" spans="1:14" x14ac:dyDescent="0.35">
      <c r="A9357" s="4">
        <v>6</v>
      </c>
      <c r="B9357" s="4">
        <f t="shared" si="438"/>
        <v>6.8073778701327808E-3</v>
      </c>
      <c r="G9357" s="4">
        <v>0</v>
      </c>
      <c r="H9357" s="4">
        <f t="shared" si="439"/>
        <v>0</v>
      </c>
      <c r="M9357" s="6">
        <v>0.60299999999999998</v>
      </c>
      <c r="N9357" s="8">
        <f t="shared" si="440"/>
        <v>-3.8495632710271948E-5</v>
      </c>
    </row>
    <row r="9358" spans="1:14" x14ac:dyDescent="0.35">
      <c r="A9358" s="4">
        <v>10</v>
      </c>
      <c r="B9358" s="4">
        <f t="shared" si="438"/>
        <v>0.76964184735633479</v>
      </c>
      <c r="G9358" s="4">
        <v>49</v>
      </c>
      <c r="H9358" s="4">
        <f t="shared" si="439"/>
        <v>4.6010215468469022</v>
      </c>
      <c r="M9358" s="6">
        <v>0.70199999999999996</v>
      </c>
      <c r="N9358" s="8">
        <f t="shared" si="440"/>
        <v>0.2682421519417813</v>
      </c>
    </row>
    <row r="9359" spans="1:14" x14ac:dyDescent="0.35">
      <c r="A9359" s="4">
        <v>4</v>
      </c>
      <c r="B9359" s="4">
        <f t="shared" si="438"/>
        <v>-5.2615367038240336E-3</v>
      </c>
      <c r="G9359" s="4">
        <v>35</v>
      </c>
      <c r="H9359" s="4">
        <f t="shared" si="439"/>
        <v>1.6767571234864804</v>
      </c>
      <c r="M9359" s="6">
        <v>0.79300000000000004</v>
      </c>
      <c r="N9359" s="8">
        <f t="shared" si="440"/>
        <v>2.042442225098867</v>
      </c>
    </row>
    <row r="9360" spans="1:14" x14ac:dyDescent="0.35">
      <c r="A9360" s="4">
        <v>7</v>
      </c>
      <c r="B9360" s="4">
        <f t="shared" si="438"/>
        <v>5.1167071081998236E-2</v>
      </c>
      <c r="G9360" s="4">
        <v>0</v>
      </c>
      <c r="H9360" s="4">
        <f t="shared" si="439"/>
        <v>0</v>
      </c>
      <c r="M9360" s="6">
        <v>0.86699999999999999</v>
      </c>
      <c r="N9360" s="8">
        <f t="shared" si="440"/>
        <v>5.6025232223043426</v>
      </c>
    </row>
    <row r="9361" spans="1:14" x14ac:dyDescent="0.35">
      <c r="A9361" s="4">
        <v>1</v>
      </c>
      <c r="B9361" s="4">
        <f t="shared" si="438"/>
        <v>-0.3718571701143138</v>
      </c>
      <c r="G9361" s="4">
        <v>0</v>
      </c>
      <c r="H9361" s="4">
        <f t="shared" si="439"/>
        <v>0</v>
      </c>
      <c r="M9361" s="6">
        <v>0.54600000000000004</v>
      </c>
      <c r="N9361" s="8">
        <f t="shared" si="440"/>
        <v>-7.6509166356262343E-2</v>
      </c>
    </row>
    <row r="9362" spans="1:14" x14ac:dyDescent="0.35">
      <c r="A9362" s="4">
        <v>1</v>
      </c>
      <c r="B9362" s="4">
        <f t="shared" si="438"/>
        <v>-0.3718571701143138</v>
      </c>
      <c r="G9362" s="4">
        <v>47</v>
      </c>
      <c r="H9362" s="4">
        <f t="shared" si="439"/>
        <v>4.0603138153174791</v>
      </c>
      <c r="M9362" s="6">
        <v>0.59</v>
      </c>
      <c r="N9362" s="8">
        <f t="shared" si="440"/>
        <v>-1.8557066299306332E-3</v>
      </c>
    </row>
    <row r="9363" spans="1:14" x14ac:dyDescent="0.35">
      <c r="A9363" s="4">
        <v>3</v>
      </c>
      <c r="B9363" s="4">
        <f t="shared" si="438"/>
        <v>-4.4986550222447359E-2</v>
      </c>
      <c r="G9363" s="4">
        <v>49</v>
      </c>
      <c r="H9363" s="4">
        <f t="shared" si="439"/>
        <v>4.6010215468469022</v>
      </c>
      <c r="M9363" s="6">
        <v>0.17</v>
      </c>
      <c r="N9363" s="8">
        <f t="shared" si="440"/>
        <v>-27.058823066119441</v>
      </c>
    </row>
    <row r="9364" spans="1:14" x14ac:dyDescent="0.35">
      <c r="A9364" s="4">
        <v>6</v>
      </c>
      <c r="B9364" s="4">
        <f t="shared" si="438"/>
        <v>6.8073778701327808E-3</v>
      </c>
      <c r="G9364" s="4">
        <v>41</v>
      </c>
      <c r="H9364" s="4">
        <f t="shared" si="439"/>
        <v>2.6953650777332196</v>
      </c>
      <c r="M9364" s="6">
        <v>0.35099999999999998</v>
      </c>
      <c r="N9364" s="8">
        <f t="shared" si="440"/>
        <v>-5.4642359995892615</v>
      </c>
    </row>
    <row r="9365" spans="1:14" x14ac:dyDescent="0.35">
      <c r="A9365" s="4">
        <v>1</v>
      </c>
      <c r="B9365" s="4">
        <f t="shared" si="438"/>
        <v>-0.3718571701143138</v>
      </c>
      <c r="G9365" s="4">
        <v>56</v>
      </c>
      <c r="H9365" s="4">
        <f t="shared" si="439"/>
        <v>6.8679971778006275</v>
      </c>
      <c r="M9365" s="6">
        <v>0.63900000000000001</v>
      </c>
      <c r="N9365" s="8">
        <f t="shared" si="440"/>
        <v>9.667826281495772E-3</v>
      </c>
    </row>
    <row r="9366" spans="1:14" x14ac:dyDescent="0.35">
      <c r="A9366" s="4">
        <v>5</v>
      </c>
      <c r="B9366" s="4">
        <f t="shared" si="438"/>
        <v>4.7396761401866345E-7</v>
      </c>
      <c r="G9366" s="4">
        <v>60</v>
      </c>
      <c r="H9366" s="4">
        <f t="shared" si="439"/>
        <v>8.4473361789639636</v>
      </c>
      <c r="M9366" s="6">
        <v>0.66500000000000004</v>
      </c>
      <c r="N9366" s="8">
        <f t="shared" si="440"/>
        <v>5.9901714458154336E-2</v>
      </c>
    </row>
    <row r="9367" spans="1:14" x14ac:dyDescent="0.35">
      <c r="A9367" s="4">
        <v>5</v>
      </c>
      <c r="B9367" s="4">
        <f t="shared" si="438"/>
        <v>4.7396761401866345E-7</v>
      </c>
      <c r="G9367" s="4">
        <v>67</v>
      </c>
      <c r="H9367" s="4">
        <f t="shared" si="439"/>
        <v>11.762250792563604</v>
      </c>
      <c r="M9367" s="6">
        <v>0.40100000000000002</v>
      </c>
      <c r="N9367" s="8">
        <f t="shared" si="440"/>
        <v>-2.8546287365635075</v>
      </c>
    </row>
    <row r="9368" spans="1:14" x14ac:dyDescent="0.35">
      <c r="A9368" s="4">
        <v>2</v>
      </c>
      <c r="B9368" s="4">
        <f t="shared" si="438"/>
        <v>-0.15518246266652197</v>
      </c>
      <c r="G9368" s="4">
        <v>44</v>
      </c>
      <c r="H9368" s="4">
        <f t="shared" si="439"/>
        <v>3.3313790975410469</v>
      </c>
      <c r="M9368" s="6">
        <v>0.68400000000000005</v>
      </c>
      <c r="N9368" s="8">
        <f t="shared" si="440"/>
        <v>0.14184994962399736</v>
      </c>
    </row>
    <row r="9369" spans="1:14" x14ac:dyDescent="0.35">
      <c r="A9369" s="4">
        <v>5</v>
      </c>
      <c r="B9369" s="4">
        <f t="shared" si="438"/>
        <v>4.7396761401866345E-7</v>
      </c>
      <c r="G9369" s="4">
        <v>57</v>
      </c>
      <c r="H9369" s="4">
        <f t="shared" si="439"/>
        <v>7.2425348564392262</v>
      </c>
      <c r="M9369" s="6">
        <v>0.65100000000000002</v>
      </c>
      <c r="N9369" s="8">
        <f t="shared" si="440"/>
        <v>2.5749867231100249E-2</v>
      </c>
    </row>
    <row r="9370" spans="1:14" x14ac:dyDescent="0.35">
      <c r="A9370" s="4">
        <v>9</v>
      </c>
      <c r="B9370" s="4">
        <f t="shared" si="438"/>
        <v>0.39657640974683322</v>
      </c>
      <c r="G9370" s="4">
        <v>75</v>
      </c>
      <c r="H9370" s="4">
        <f t="shared" si="439"/>
        <v>16.498703474538985</v>
      </c>
      <c r="M9370" s="6">
        <v>0.63800000000000001</v>
      </c>
      <c r="N9370" s="8">
        <f t="shared" si="440"/>
        <v>8.7641921654881896E-3</v>
      </c>
    </row>
    <row r="9371" spans="1:14" x14ac:dyDescent="0.35">
      <c r="A9371" s="4">
        <v>19</v>
      </c>
      <c r="B9371" s="4">
        <f t="shared" si="438"/>
        <v>16.61947512824225</v>
      </c>
      <c r="G9371" s="4">
        <v>61</v>
      </c>
      <c r="H9371" s="4">
        <f t="shared" si="439"/>
        <v>8.8767815427658281</v>
      </c>
      <c r="M9371" s="6">
        <v>0.40799999999999997</v>
      </c>
      <c r="N9371" s="8">
        <f t="shared" si="440"/>
        <v>-2.5746139961641408</v>
      </c>
    </row>
    <row r="9372" spans="1:14" x14ac:dyDescent="0.35">
      <c r="A9372" s="4">
        <v>4</v>
      </c>
      <c r="B9372" s="4">
        <f t="shared" si="438"/>
        <v>-5.2615367038240336E-3</v>
      </c>
      <c r="G9372" s="4">
        <v>0</v>
      </c>
      <c r="H9372" s="4">
        <f t="shared" si="439"/>
        <v>0</v>
      </c>
      <c r="M9372" s="6">
        <v>0.56000000000000005</v>
      </c>
      <c r="N9372" s="8">
        <f t="shared" si="440"/>
        <v>-3.5465308402718811E-2</v>
      </c>
    </row>
    <row r="9373" spans="1:14" x14ac:dyDescent="0.35">
      <c r="A9373" s="4">
        <v>6</v>
      </c>
      <c r="B9373" s="4">
        <f t="shared" si="438"/>
        <v>6.8073778701327808E-3</v>
      </c>
      <c r="G9373" s="4">
        <v>36</v>
      </c>
      <c r="H9373" s="4">
        <f t="shared" si="439"/>
        <v>1.8246246146562157</v>
      </c>
      <c r="M9373" s="6">
        <v>0.72399999999999998</v>
      </c>
      <c r="N9373" s="8">
        <f t="shared" si="440"/>
        <v>0.50387319361029381</v>
      </c>
    </row>
    <row r="9374" spans="1:14" x14ac:dyDescent="0.35">
      <c r="A9374" s="4">
        <v>1</v>
      </c>
      <c r="B9374" s="4">
        <f t="shared" si="438"/>
        <v>-0.3718571701143138</v>
      </c>
      <c r="G9374" s="4">
        <v>28</v>
      </c>
      <c r="H9374" s="4">
        <f t="shared" si="439"/>
        <v>0.85849964722507843</v>
      </c>
      <c r="M9374" s="6">
        <v>0.629</v>
      </c>
      <c r="N9374" s="8">
        <f t="shared" si="440"/>
        <v>3.0157258429129911E-3</v>
      </c>
    </row>
    <row r="9375" spans="1:14" x14ac:dyDescent="0.35">
      <c r="A9375" s="4">
        <v>1</v>
      </c>
      <c r="B9375" s="4">
        <f t="shared" si="438"/>
        <v>-0.3718571701143138</v>
      </c>
      <c r="G9375" s="4">
        <v>74</v>
      </c>
      <c r="H9375" s="4">
        <f t="shared" si="439"/>
        <v>15.847515536039316</v>
      </c>
      <c r="M9375" s="6">
        <v>0.75600000000000001</v>
      </c>
      <c r="N9375" s="8">
        <f t="shared" si="440"/>
        <v>1.046046935562795</v>
      </c>
    </row>
    <row r="9376" spans="1:14" x14ac:dyDescent="0.35">
      <c r="A9376" s="4">
        <v>12</v>
      </c>
      <c r="B9376" s="4">
        <f t="shared" si="438"/>
        <v>2.0965337395208357</v>
      </c>
      <c r="G9376" s="4">
        <v>27</v>
      </c>
      <c r="H9376" s="4">
        <f t="shared" si="439"/>
        <v>0.76976350930809112</v>
      </c>
      <c r="M9376" s="6">
        <v>0.64700000000000002</v>
      </c>
      <c r="N9376" s="8">
        <f t="shared" si="440"/>
        <v>1.9221846839715746E-2</v>
      </c>
    </row>
    <row r="9377" spans="1:14" x14ac:dyDescent="0.35">
      <c r="A9377" s="4">
        <v>6</v>
      </c>
      <c r="B9377" s="4">
        <f t="shared" si="438"/>
        <v>6.8073778701327808E-3</v>
      </c>
      <c r="G9377" s="4">
        <v>52</v>
      </c>
      <c r="H9377" s="4">
        <f t="shared" si="439"/>
        <v>5.498902988202615</v>
      </c>
      <c r="M9377" s="6">
        <v>0.435</v>
      </c>
      <c r="N9377" s="8">
        <f t="shared" si="440"/>
        <v>-1.6660364085649029</v>
      </c>
    </row>
    <row r="9378" spans="1:14" x14ac:dyDescent="0.35">
      <c r="A9378" s="4">
        <v>1</v>
      </c>
      <c r="B9378" s="4">
        <f t="shared" si="438"/>
        <v>-0.3718571701143138</v>
      </c>
      <c r="G9378" s="4">
        <v>74</v>
      </c>
      <c r="H9378" s="4">
        <f t="shared" si="439"/>
        <v>15.847515536039316</v>
      </c>
      <c r="M9378" s="6">
        <v>0.64900000000000002</v>
      </c>
      <c r="N9378" s="8">
        <f t="shared" si="440"/>
        <v>2.2327052024417076E-2</v>
      </c>
    </row>
    <row r="9379" spans="1:14" x14ac:dyDescent="0.35">
      <c r="A9379" s="4">
        <v>1</v>
      </c>
      <c r="B9379" s="4">
        <f t="shared" si="438"/>
        <v>-0.3718571701143138</v>
      </c>
      <c r="G9379" s="4">
        <v>62</v>
      </c>
      <c r="H9379" s="4">
        <f t="shared" si="439"/>
        <v>9.3205404484264971</v>
      </c>
      <c r="M9379" s="6">
        <v>0.753</v>
      </c>
      <c r="N9379" s="8">
        <f t="shared" si="440"/>
        <v>0.98374746787381828</v>
      </c>
    </row>
    <row r="9380" spans="1:14" x14ac:dyDescent="0.35">
      <c r="A9380" s="4">
        <v>3</v>
      </c>
      <c r="B9380" s="4">
        <f t="shared" si="438"/>
        <v>-4.4986550222447359E-2</v>
      </c>
      <c r="G9380" s="4">
        <v>63</v>
      </c>
      <c r="H9380" s="4">
        <f t="shared" si="439"/>
        <v>9.7788475441731553</v>
      </c>
      <c r="M9380" s="6">
        <v>0.57699999999999996</v>
      </c>
      <c r="N9380" s="8">
        <f t="shared" si="440"/>
        <v>-9.5290860183859898E-3</v>
      </c>
    </row>
    <row r="9381" spans="1:14" x14ac:dyDescent="0.35">
      <c r="A9381" s="4">
        <v>8</v>
      </c>
      <c r="B9381" s="4">
        <f t="shared" si="438"/>
        <v>0.16908744968147643</v>
      </c>
      <c r="G9381" s="4">
        <v>0</v>
      </c>
      <c r="H9381" s="4">
        <f t="shared" si="439"/>
        <v>0</v>
      </c>
      <c r="M9381" s="6">
        <v>0.128</v>
      </c>
      <c r="N9381" s="8">
        <f t="shared" si="440"/>
        <v>-35.614735632291072</v>
      </c>
    </row>
    <row r="9382" spans="1:14" x14ac:dyDescent="0.35">
      <c r="A9382" s="4">
        <v>7</v>
      </c>
      <c r="B9382" s="4">
        <f t="shared" si="438"/>
        <v>5.1167071081998236E-2</v>
      </c>
      <c r="G9382" s="4">
        <v>45</v>
      </c>
      <c r="H9382" s="4">
        <f t="shared" si="439"/>
        <v>3.5637199505004213</v>
      </c>
      <c r="M9382" s="6">
        <v>0.53800000000000003</v>
      </c>
      <c r="N9382" s="8">
        <f t="shared" si="440"/>
        <v>-0.11015699616838032</v>
      </c>
    </row>
    <row r="9383" spans="1:14" x14ac:dyDescent="0.35">
      <c r="A9383" s="4">
        <v>3</v>
      </c>
      <c r="B9383" s="4">
        <f t="shared" si="438"/>
        <v>-4.4986550222447359E-2</v>
      </c>
      <c r="G9383" s="4">
        <v>0</v>
      </c>
      <c r="H9383" s="4">
        <f t="shared" si="439"/>
        <v>0</v>
      </c>
      <c r="M9383" s="6">
        <v>0.68700000000000006</v>
      </c>
      <c r="N9383" s="8">
        <f t="shared" si="440"/>
        <v>0.15930195694659202</v>
      </c>
    </row>
    <row r="9384" spans="1:14" x14ac:dyDescent="0.35">
      <c r="A9384" s="4">
        <v>6</v>
      </c>
      <c r="B9384" s="4">
        <f t="shared" si="438"/>
        <v>6.8073778701327808E-3</v>
      </c>
      <c r="G9384" s="4">
        <v>17</v>
      </c>
      <c r="H9384" s="4">
        <f t="shared" si="439"/>
        <v>0.19213779003356452</v>
      </c>
      <c r="M9384" s="6">
        <v>0.871</v>
      </c>
      <c r="N9384" s="8">
        <f t="shared" si="440"/>
        <v>5.8660519712678658</v>
      </c>
    </row>
    <row r="9385" spans="1:14" x14ac:dyDescent="0.35">
      <c r="A9385" s="4">
        <v>8</v>
      </c>
      <c r="B9385" s="4">
        <f t="shared" si="438"/>
        <v>0.16908744968147643</v>
      </c>
      <c r="G9385" s="4">
        <v>0</v>
      </c>
      <c r="H9385" s="4">
        <f t="shared" si="439"/>
        <v>0</v>
      </c>
      <c r="M9385" s="6">
        <v>0.27</v>
      </c>
      <c r="N9385" s="8">
        <f t="shared" si="440"/>
        <v>-12.432856869223782</v>
      </c>
    </row>
    <row r="9386" spans="1:14" x14ac:dyDescent="0.35">
      <c r="A9386" s="4">
        <v>5</v>
      </c>
      <c r="B9386" s="4">
        <f t="shared" si="438"/>
        <v>4.7396761401866345E-7</v>
      </c>
      <c r="G9386" s="4">
        <v>59</v>
      </c>
      <c r="H9386" s="4">
        <f t="shared" si="439"/>
        <v>8.0319697087937048</v>
      </c>
      <c r="M9386" s="6">
        <v>0.51800000000000002</v>
      </c>
      <c r="N9386" s="8">
        <f t="shared" si="440"/>
        <v>-0.23429050205564136</v>
      </c>
    </row>
    <row r="9387" spans="1:14" x14ac:dyDescent="0.35">
      <c r="A9387" s="4">
        <v>1</v>
      </c>
      <c r="B9387" s="4">
        <f t="shared" si="438"/>
        <v>-0.3718571701143138</v>
      </c>
      <c r="G9387" s="4">
        <v>41</v>
      </c>
      <c r="H9387" s="4">
        <f t="shared" si="439"/>
        <v>2.6953650777332196</v>
      </c>
      <c r="M9387" s="6">
        <v>0.42899999999999999</v>
      </c>
      <c r="N9387" s="8">
        <f t="shared" si="440"/>
        <v>-1.8455428466379027</v>
      </c>
    </row>
    <row r="9388" spans="1:14" x14ac:dyDescent="0.35">
      <c r="A9388" s="4">
        <v>10</v>
      </c>
      <c r="B9388" s="4">
        <f t="shared" si="438"/>
        <v>0.76964184735633479</v>
      </c>
      <c r="G9388" s="4">
        <v>0</v>
      </c>
      <c r="H9388" s="4">
        <f t="shared" si="439"/>
        <v>0</v>
      </c>
      <c r="M9388" s="6">
        <v>0.63</v>
      </c>
      <c r="N9388" s="8">
        <f t="shared" si="440"/>
        <v>3.4657093175644617E-3</v>
      </c>
    </row>
    <row r="9389" spans="1:14" x14ac:dyDescent="0.35">
      <c r="A9389" s="4">
        <v>2</v>
      </c>
      <c r="B9389" s="4">
        <f t="shared" si="438"/>
        <v>-0.15518246266652197</v>
      </c>
      <c r="G9389" s="4">
        <v>56</v>
      </c>
      <c r="H9389" s="4">
        <f t="shared" si="439"/>
        <v>6.8679971778006275</v>
      </c>
      <c r="M9389" s="6">
        <v>0.57899999999999996</v>
      </c>
      <c r="N9389" s="8">
        <f t="shared" si="440"/>
        <v>-7.7972803672016278E-3</v>
      </c>
    </row>
    <row r="9390" spans="1:14" x14ac:dyDescent="0.35">
      <c r="A9390" s="4">
        <v>1</v>
      </c>
      <c r="B9390" s="4">
        <f t="shared" si="438"/>
        <v>-0.3718571701143138</v>
      </c>
      <c r="G9390" s="4">
        <v>37</v>
      </c>
      <c r="H9390" s="4">
        <f t="shared" si="439"/>
        <v>1.9809394420049145</v>
      </c>
      <c r="M9390" s="6">
        <v>0.68500000000000005</v>
      </c>
      <c r="N9390" s="8">
        <f t="shared" si="440"/>
        <v>0.14751764600879086</v>
      </c>
    </row>
    <row r="9391" spans="1:14" x14ac:dyDescent="0.35">
      <c r="A9391" s="4">
        <v>9</v>
      </c>
      <c r="B9391" s="4">
        <f t="shared" si="438"/>
        <v>0.39657640974683322</v>
      </c>
      <c r="G9391" s="4">
        <v>27</v>
      </c>
      <c r="H9391" s="4">
        <f t="shared" si="439"/>
        <v>0.76976350930809112</v>
      </c>
      <c r="M9391" s="6">
        <v>0.78500000000000003</v>
      </c>
      <c r="N9391" s="8">
        <f t="shared" si="440"/>
        <v>1.7888674289329509</v>
      </c>
    </row>
    <row r="9392" spans="1:14" x14ac:dyDescent="0.35">
      <c r="A9392" s="4">
        <v>2</v>
      </c>
      <c r="B9392" s="4">
        <f t="shared" si="438"/>
        <v>-0.15518246266652197</v>
      </c>
      <c r="G9392" s="4">
        <v>0</v>
      </c>
      <c r="H9392" s="4">
        <f t="shared" si="439"/>
        <v>0</v>
      </c>
      <c r="M9392" s="6">
        <v>0.56599999999999995</v>
      </c>
      <c r="N9392" s="8">
        <f t="shared" si="440"/>
        <v>-2.3743122084401914E-2</v>
      </c>
    </row>
    <row r="9393" spans="1:14" x14ac:dyDescent="0.35">
      <c r="A9393" s="4">
        <v>13</v>
      </c>
      <c r="B9393" s="4">
        <f t="shared" si="438"/>
        <v>3.1223759862323677</v>
      </c>
      <c r="G9393" s="4">
        <v>15</v>
      </c>
      <c r="H9393" s="4">
        <f t="shared" si="439"/>
        <v>0.13198962779631193</v>
      </c>
      <c r="M9393" s="6">
        <v>0.72699999999999998</v>
      </c>
      <c r="N9393" s="8">
        <f t="shared" si="440"/>
        <v>0.54396009075485408</v>
      </c>
    </row>
    <row r="9394" spans="1:14" x14ac:dyDescent="0.35">
      <c r="A9394" s="4">
        <v>3</v>
      </c>
      <c r="B9394" s="4">
        <f t="shared" si="438"/>
        <v>-4.4986550222447359E-2</v>
      </c>
      <c r="G9394" s="4">
        <v>20</v>
      </c>
      <c r="H9394" s="4">
        <f t="shared" si="439"/>
        <v>0.31286430292459128</v>
      </c>
      <c r="M9394" s="6">
        <v>0.436</v>
      </c>
      <c r="N9394" s="8">
        <f t="shared" si="440"/>
        <v>-1.6372999474894261</v>
      </c>
    </row>
    <row r="9395" spans="1:14" x14ac:dyDescent="0.35">
      <c r="A9395" s="4">
        <v>12</v>
      </c>
      <c r="B9395" s="4">
        <f t="shared" si="438"/>
        <v>2.0965337395208357</v>
      </c>
      <c r="G9395" s="4">
        <v>13</v>
      </c>
      <c r="H9395" s="4">
        <f t="shared" si="439"/>
        <v>8.592035919066586E-2</v>
      </c>
      <c r="M9395" s="6">
        <v>0.36699999999999999</v>
      </c>
      <c r="N9395" s="8">
        <f t="shared" si="440"/>
        <v>-4.505635578507535</v>
      </c>
    </row>
    <row r="9396" spans="1:14" x14ac:dyDescent="0.35">
      <c r="A9396" s="4">
        <v>3</v>
      </c>
      <c r="B9396" s="4">
        <f t="shared" si="438"/>
        <v>-4.4986550222447359E-2</v>
      </c>
      <c r="G9396" s="4">
        <v>18</v>
      </c>
      <c r="H9396" s="4">
        <f t="shared" si="439"/>
        <v>0.22807807683202697</v>
      </c>
      <c r="M9396" s="6">
        <v>0.84799999999999998</v>
      </c>
      <c r="N9396" s="8">
        <f t="shared" si="440"/>
        <v>4.4580797276529669</v>
      </c>
    </row>
    <row r="9397" spans="1:14" x14ac:dyDescent="0.35">
      <c r="A9397" s="4">
        <v>7</v>
      </c>
      <c r="B9397" s="4">
        <f t="shared" si="438"/>
        <v>5.1167071081998236E-2</v>
      </c>
      <c r="G9397" s="4">
        <v>47</v>
      </c>
      <c r="H9397" s="4">
        <f t="shared" si="439"/>
        <v>4.0603138153174791</v>
      </c>
      <c r="M9397" s="6">
        <v>0.64300000000000002</v>
      </c>
      <c r="N9397" s="8">
        <f t="shared" si="440"/>
        <v>1.3902406528412025E-2</v>
      </c>
    </row>
    <row r="9398" spans="1:14" x14ac:dyDescent="0.35">
      <c r="A9398" s="4">
        <v>10</v>
      </c>
      <c r="B9398" s="4">
        <f t="shared" si="438"/>
        <v>0.76964184735633479</v>
      </c>
      <c r="G9398" s="4">
        <v>0</v>
      </c>
      <c r="H9398" s="4">
        <f t="shared" si="439"/>
        <v>0</v>
      </c>
      <c r="M9398" s="6">
        <v>0.42399999999999999</v>
      </c>
      <c r="N9398" s="8">
        <f t="shared" si="440"/>
        <v>-2.0046256635497044</v>
      </c>
    </row>
    <row r="9399" spans="1:14" x14ac:dyDescent="0.35">
      <c r="A9399" s="4">
        <v>2</v>
      </c>
      <c r="B9399" s="4">
        <f t="shared" si="438"/>
        <v>-0.15518246266652197</v>
      </c>
      <c r="G9399" s="4">
        <v>0</v>
      </c>
      <c r="H9399" s="4">
        <f t="shared" si="439"/>
        <v>0</v>
      </c>
      <c r="M9399" s="6">
        <v>0.747</v>
      </c>
      <c r="N9399" s="8">
        <f t="shared" si="440"/>
        <v>0.86666842145116496</v>
      </c>
    </row>
    <row r="9400" spans="1:14" x14ac:dyDescent="0.35">
      <c r="A9400" s="4">
        <v>4</v>
      </c>
      <c r="B9400" s="4">
        <f t="shared" si="438"/>
        <v>-5.2615367038240336E-3</v>
      </c>
      <c r="G9400" s="4">
        <v>0</v>
      </c>
      <c r="H9400" s="4">
        <f t="shared" si="439"/>
        <v>0</v>
      </c>
      <c r="M9400" s="6">
        <v>0.52600000000000002</v>
      </c>
      <c r="N9400" s="8">
        <f t="shared" si="440"/>
        <v>-0.17715896853250476</v>
      </c>
    </row>
    <row r="9401" spans="1:14" x14ac:dyDescent="0.35">
      <c r="A9401" s="4">
        <v>2</v>
      </c>
      <c r="B9401" s="4">
        <f t="shared" si="438"/>
        <v>-0.15518246266652197</v>
      </c>
      <c r="G9401" s="4">
        <v>65</v>
      </c>
      <c r="H9401" s="4">
        <f t="shared" si="439"/>
        <v>10.740044898833231</v>
      </c>
      <c r="M9401" s="6">
        <v>0.51</v>
      </c>
      <c r="N9401" s="8">
        <f t="shared" si="440"/>
        <v>-0.30254759728289171</v>
      </c>
    </row>
    <row r="9402" spans="1:14" x14ac:dyDescent="0.35">
      <c r="A9402" s="4">
        <v>1</v>
      </c>
      <c r="B9402" s="4">
        <f t="shared" si="438"/>
        <v>-0.3718571701143138</v>
      </c>
      <c r="G9402" s="4">
        <v>77</v>
      </c>
      <c r="H9402" s="4">
        <f t="shared" si="439"/>
        <v>17.854109850884047</v>
      </c>
      <c r="M9402" s="6">
        <v>0.85099999999999998</v>
      </c>
      <c r="N9402" s="8">
        <f t="shared" si="440"/>
        <v>4.6273028357254438</v>
      </c>
    </row>
    <row r="9403" spans="1:14" x14ac:dyDescent="0.35">
      <c r="A9403" s="4">
        <v>1</v>
      </c>
      <c r="B9403" s="4">
        <f t="shared" si="438"/>
        <v>-0.3718571701143138</v>
      </c>
      <c r="G9403" s="4">
        <v>56</v>
      </c>
      <c r="H9403" s="4">
        <f t="shared" si="439"/>
        <v>6.8679971778006275</v>
      </c>
      <c r="M9403" s="6">
        <v>0.64500000000000002</v>
      </c>
      <c r="N9403" s="8">
        <f t="shared" si="440"/>
        <v>1.641878667503462E-2</v>
      </c>
    </row>
    <row r="9404" spans="1:14" x14ac:dyDescent="0.35">
      <c r="A9404" s="4">
        <v>6</v>
      </c>
      <c r="B9404" s="4">
        <f t="shared" si="438"/>
        <v>6.8073778701327808E-3</v>
      </c>
      <c r="G9404" s="4">
        <v>1</v>
      </c>
      <c r="H9404" s="4">
        <f t="shared" si="439"/>
        <v>3.9108037865573909E-5</v>
      </c>
      <c r="M9404" s="6">
        <v>0.66100000000000003</v>
      </c>
      <c r="N9404" s="8">
        <f t="shared" si="440"/>
        <v>4.8169368662902272E-2</v>
      </c>
    </row>
    <row r="9405" spans="1:14" x14ac:dyDescent="0.35">
      <c r="A9405" s="4">
        <v>1</v>
      </c>
      <c r="B9405" s="4">
        <f t="shared" si="438"/>
        <v>-0.3718571701143138</v>
      </c>
      <c r="G9405" s="4">
        <v>0</v>
      </c>
      <c r="H9405" s="4">
        <f t="shared" si="439"/>
        <v>0</v>
      </c>
      <c r="M9405" s="6">
        <v>0.79900000000000004</v>
      </c>
      <c r="N9405" s="8">
        <f t="shared" si="440"/>
        <v>2.2475956414302658</v>
      </c>
    </row>
    <row r="9406" spans="1:14" x14ac:dyDescent="0.35">
      <c r="A9406" s="4">
        <v>2</v>
      </c>
      <c r="B9406" s="4">
        <f t="shared" si="438"/>
        <v>-0.15518246266652197</v>
      </c>
      <c r="G9406" s="4">
        <v>43</v>
      </c>
      <c r="H9406" s="4">
        <f t="shared" si="439"/>
        <v>3.1093627665781836</v>
      </c>
      <c r="M9406" s="6">
        <v>0.67</v>
      </c>
      <c r="N9406" s="8">
        <f t="shared" si="440"/>
        <v>7.7064126603481289E-2</v>
      </c>
    </row>
    <row r="9407" spans="1:14" x14ac:dyDescent="0.35">
      <c r="A9407" s="4">
        <v>1</v>
      </c>
      <c r="B9407" s="4">
        <f t="shared" si="438"/>
        <v>-0.3718571701143138</v>
      </c>
      <c r="G9407" s="4">
        <v>22</v>
      </c>
      <c r="H9407" s="4">
        <f t="shared" si="439"/>
        <v>0.41642238719263086</v>
      </c>
      <c r="M9407" s="6">
        <v>0.6</v>
      </c>
      <c r="N9407" s="8">
        <f t="shared" si="440"/>
        <v>-1.6038316030604594E-4</v>
      </c>
    </row>
    <row r="9408" spans="1:14" x14ac:dyDescent="0.35">
      <c r="A9408" s="4">
        <v>5</v>
      </c>
      <c r="B9408" s="4">
        <f t="shared" si="438"/>
        <v>4.7396761401866345E-7</v>
      </c>
      <c r="G9408" s="4">
        <v>47</v>
      </c>
      <c r="H9408" s="4">
        <f t="shared" si="439"/>
        <v>4.0603138153174791</v>
      </c>
      <c r="M9408" s="6">
        <v>0.628</v>
      </c>
      <c r="N9408" s="8">
        <f t="shared" si="440"/>
        <v>2.6064823688528244E-3</v>
      </c>
    </row>
    <row r="9409" spans="1:14" x14ac:dyDescent="0.35">
      <c r="A9409" s="4">
        <v>7</v>
      </c>
      <c r="B9409" s="4">
        <f t="shared" si="438"/>
        <v>5.1167071081998236E-2</v>
      </c>
      <c r="G9409" s="4">
        <v>48</v>
      </c>
      <c r="H9409" s="4">
        <f t="shared" si="439"/>
        <v>4.3250361236295491</v>
      </c>
      <c r="M9409" s="6">
        <v>0.71099999999999997</v>
      </c>
      <c r="N9409" s="8">
        <f t="shared" si="440"/>
        <v>0.35282939338301084</v>
      </c>
    </row>
    <row r="9410" spans="1:14" x14ac:dyDescent="0.35">
      <c r="A9410" s="4">
        <v>2</v>
      </c>
      <c r="B9410" s="4">
        <f t="shared" ref="B9410:B9473" si="441">((A9410-E$3)/E$4)^3</f>
        <v>-0.15518246266652197</v>
      </c>
      <c r="G9410" s="4">
        <v>18</v>
      </c>
      <c r="H9410" s="4">
        <f t="shared" ref="H9410:H9473" si="442">((G9410-K$3)/K$4)^3</f>
        <v>0.22807807683202697</v>
      </c>
      <c r="M9410" s="6">
        <v>0.67400000000000004</v>
      </c>
      <c r="N9410" s="8">
        <f t="shared" ref="N9410:N9473" si="443">((M9410-Q$3)/Q$4)^3</f>
        <v>9.294242400987858E-2</v>
      </c>
    </row>
    <row r="9411" spans="1:14" x14ac:dyDescent="0.35">
      <c r="A9411" s="4">
        <v>8</v>
      </c>
      <c r="B9411" s="4">
        <f t="shared" si="441"/>
        <v>0.16908744968147643</v>
      </c>
      <c r="G9411" s="4">
        <v>64</v>
      </c>
      <c r="H9411" s="4">
        <f t="shared" si="442"/>
        <v>10.251937478233007</v>
      </c>
      <c r="M9411" s="6">
        <v>0.82399999999999995</v>
      </c>
      <c r="N9411" s="8">
        <f t="shared" si="443"/>
        <v>3.2502771301075746</v>
      </c>
    </row>
    <row r="9412" spans="1:14" x14ac:dyDescent="0.35">
      <c r="A9412" s="4">
        <v>1</v>
      </c>
      <c r="B9412" s="4">
        <f t="shared" si="441"/>
        <v>-0.3718571701143138</v>
      </c>
      <c r="G9412" s="4">
        <v>74</v>
      </c>
      <c r="H9412" s="4">
        <f t="shared" si="442"/>
        <v>15.847515536039316</v>
      </c>
      <c r="M9412" s="6">
        <v>0.64</v>
      </c>
      <c r="N9412" s="8">
        <f t="shared" si="443"/>
        <v>1.0631531650546736E-2</v>
      </c>
    </row>
    <row r="9413" spans="1:14" x14ac:dyDescent="0.35">
      <c r="A9413" s="4">
        <v>1</v>
      </c>
      <c r="B9413" s="4">
        <f t="shared" si="441"/>
        <v>-0.3718571701143138</v>
      </c>
      <c r="G9413" s="4">
        <v>0</v>
      </c>
      <c r="H9413" s="4">
        <f t="shared" si="442"/>
        <v>0</v>
      </c>
      <c r="M9413" s="6">
        <v>0.60699999999999998</v>
      </c>
      <c r="N9413" s="8">
        <f t="shared" si="443"/>
        <v>-2.5525908235393989E-7</v>
      </c>
    </row>
    <row r="9414" spans="1:14" x14ac:dyDescent="0.35">
      <c r="A9414" s="4">
        <v>2</v>
      </c>
      <c r="B9414" s="4">
        <f t="shared" si="441"/>
        <v>-0.15518246266652197</v>
      </c>
      <c r="G9414" s="4">
        <v>0</v>
      </c>
      <c r="H9414" s="4">
        <f t="shared" si="442"/>
        <v>0</v>
      </c>
      <c r="M9414" s="6">
        <v>0.42699999999999999</v>
      </c>
      <c r="N9414" s="8">
        <f t="shared" si="443"/>
        <v>-1.9081247863805557</v>
      </c>
    </row>
    <row r="9415" spans="1:14" x14ac:dyDescent="0.35">
      <c r="A9415" s="4">
        <v>4</v>
      </c>
      <c r="B9415" s="4">
        <f t="shared" si="441"/>
        <v>-5.2615367038240336E-3</v>
      </c>
      <c r="G9415" s="4">
        <v>50</v>
      </c>
      <c r="H9415" s="4">
        <f t="shared" si="442"/>
        <v>4.8885047331967373</v>
      </c>
      <c r="M9415" s="6">
        <v>0.72</v>
      </c>
      <c r="N9415" s="8">
        <f t="shared" si="443"/>
        <v>0.45355639275080734</v>
      </c>
    </row>
    <row r="9416" spans="1:14" x14ac:dyDescent="0.35">
      <c r="A9416" s="4">
        <v>5</v>
      </c>
      <c r="B9416" s="4">
        <f t="shared" si="441"/>
        <v>4.7396761401866345E-7</v>
      </c>
      <c r="G9416" s="4">
        <v>0</v>
      </c>
      <c r="H9416" s="4">
        <f t="shared" si="442"/>
        <v>0</v>
      </c>
      <c r="M9416" s="6">
        <v>0.74399999999999999</v>
      </c>
      <c r="N9416" s="8">
        <f t="shared" si="443"/>
        <v>0.81178445395424748</v>
      </c>
    </row>
    <row r="9417" spans="1:14" x14ac:dyDescent="0.35">
      <c r="A9417" s="4">
        <v>1</v>
      </c>
      <c r="B9417" s="4">
        <f t="shared" si="441"/>
        <v>-0.3718571701143138</v>
      </c>
      <c r="G9417" s="4">
        <v>0</v>
      </c>
      <c r="H9417" s="4">
        <f t="shared" si="442"/>
        <v>0</v>
      </c>
      <c r="M9417" s="6">
        <v>0.55200000000000005</v>
      </c>
      <c r="N9417" s="8">
        <f t="shared" si="443"/>
        <v>-5.6355216083999744E-2</v>
      </c>
    </row>
    <row r="9418" spans="1:14" x14ac:dyDescent="0.35">
      <c r="A9418" s="4">
        <v>1</v>
      </c>
      <c r="B9418" s="4">
        <f t="shared" si="441"/>
        <v>-0.3718571701143138</v>
      </c>
      <c r="G9418" s="4">
        <v>41</v>
      </c>
      <c r="H9418" s="4">
        <f t="shared" si="442"/>
        <v>2.6953650777332196</v>
      </c>
      <c r="M9418" s="6">
        <v>0.36099999999999999</v>
      </c>
      <c r="N9418" s="8">
        <f t="shared" si="443"/>
        <v>-4.8507132844496414</v>
      </c>
    </row>
    <row r="9419" spans="1:14" x14ac:dyDescent="0.35">
      <c r="A9419" s="4">
        <v>6</v>
      </c>
      <c r="B9419" s="4">
        <f t="shared" si="441"/>
        <v>6.8073778701327808E-3</v>
      </c>
      <c r="G9419" s="4">
        <v>0</v>
      </c>
      <c r="H9419" s="4">
        <f t="shared" si="442"/>
        <v>0</v>
      </c>
      <c r="M9419" s="6">
        <v>0.58299999999999996</v>
      </c>
      <c r="N9419" s="8">
        <f t="shared" si="443"/>
        <v>-4.9891992029003516E-3</v>
      </c>
    </row>
    <row r="9420" spans="1:14" x14ac:dyDescent="0.35">
      <c r="A9420" s="4">
        <v>2</v>
      </c>
      <c r="B9420" s="4">
        <f t="shared" si="441"/>
        <v>-0.15518246266652197</v>
      </c>
      <c r="G9420" s="4">
        <v>0</v>
      </c>
      <c r="H9420" s="4">
        <f t="shared" si="442"/>
        <v>0</v>
      </c>
      <c r="M9420" s="6">
        <v>0.64300000000000002</v>
      </c>
      <c r="N9420" s="8">
        <f t="shared" si="443"/>
        <v>1.3902406528412025E-2</v>
      </c>
    </row>
    <row r="9421" spans="1:14" x14ac:dyDescent="0.35">
      <c r="A9421" s="4">
        <v>1</v>
      </c>
      <c r="B9421" s="4">
        <f t="shared" si="441"/>
        <v>-0.3718571701143138</v>
      </c>
      <c r="G9421" s="4">
        <v>0</v>
      </c>
      <c r="H9421" s="4">
        <f t="shared" si="442"/>
        <v>0</v>
      </c>
      <c r="M9421" s="6">
        <v>0.35899999999999999</v>
      </c>
      <c r="N9421" s="8">
        <f t="shared" si="443"/>
        <v>-4.9695372669487252</v>
      </c>
    </row>
    <row r="9422" spans="1:14" x14ac:dyDescent="0.35">
      <c r="A9422" s="4">
        <v>4</v>
      </c>
      <c r="B9422" s="4">
        <f t="shared" si="441"/>
        <v>-5.2615367038240336E-3</v>
      </c>
      <c r="G9422" s="4">
        <v>77</v>
      </c>
      <c r="H9422" s="4">
        <f t="shared" si="442"/>
        <v>17.854109850884047</v>
      </c>
      <c r="M9422" s="6">
        <v>0.79500000000000004</v>
      </c>
      <c r="N9422" s="8">
        <f t="shared" si="443"/>
        <v>2.1093749870434957</v>
      </c>
    </row>
    <row r="9423" spans="1:14" x14ac:dyDescent="0.35">
      <c r="A9423" s="4">
        <v>4</v>
      </c>
      <c r="B9423" s="4">
        <f t="shared" si="441"/>
        <v>-5.2615367038240336E-3</v>
      </c>
      <c r="G9423" s="4">
        <v>72</v>
      </c>
      <c r="H9423" s="4">
        <f t="shared" si="442"/>
        <v>14.596996917249726</v>
      </c>
      <c r="M9423" s="6">
        <v>0.80100000000000005</v>
      </c>
      <c r="N9423" s="8">
        <f t="shared" si="443"/>
        <v>2.3189144638763302</v>
      </c>
    </row>
    <row r="9424" spans="1:14" x14ac:dyDescent="0.35">
      <c r="A9424" s="4">
        <v>12</v>
      </c>
      <c r="B9424" s="4">
        <f t="shared" si="441"/>
        <v>2.0965337395208357</v>
      </c>
      <c r="G9424" s="4">
        <v>0</v>
      </c>
      <c r="H9424" s="4">
        <f t="shared" si="442"/>
        <v>0</v>
      </c>
      <c r="M9424" s="6">
        <v>0.439</v>
      </c>
      <c r="N9424" s="8">
        <f t="shared" si="443"/>
        <v>-1.5530769507924198</v>
      </c>
    </row>
    <row r="9425" spans="1:14" x14ac:dyDescent="0.35">
      <c r="A9425" s="4">
        <v>4</v>
      </c>
      <c r="B9425" s="4">
        <f t="shared" si="441"/>
        <v>-5.2615367038240336E-3</v>
      </c>
      <c r="G9425" s="4">
        <v>0</v>
      </c>
      <c r="H9425" s="4">
        <f t="shared" si="442"/>
        <v>0</v>
      </c>
      <c r="M9425" s="6">
        <v>0.78700000000000003</v>
      </c>
      <c r="N9425" s="8">
        <f t="shared" si="443"/>
        <v>1.8501686202364631</v>
      </c>
    </row>
    <row r="9426" spans="1:14" x14ac:dyDescent="0.35">
      <c r="A9426" s="4">
        <v>8</v>
      </c>
      <c r="B9426" s="4">
        <f t="shared" si="441"/>
        <v>0.16908744968147643</v>
      </c>
      <c r="G9426" s="4">
        <v>76</v>
      </c>
      <c r="H9426" s="4">
        <f t="shared" si="442"/>
        <v>17.167490030078167</v>
      </c>
      <c r="M9426" s="6">
        <v>0.66400000000000003</v>
      </c>
      <c r="N9426" s="8">
        <f t="shared" si="443"/>
        <v>5.6807962058326139E-2</v>
      </c>
    </row>
    <row r="9427" spans="1:14" x14ac:dyDescent="0.35">
      <c r="A9427" s="4">
        <v>4</v>
      </c>
      <c r="B9427" s="4">
        <f t="shared" si="441"/>
        <v>-5.2615367038240336E-3</v>
      </c>
      <c r="G9427" s="4">
        <v>42</v>
      </c>
      <c r="H9427" s="4">
        <f t="shared" si="442"/>
        <v>2.8974363093846387</v>
      </c>
      <c r="M9427" s="6">
        <v>0.78200000000000003</v>
      </c>
      <c r="N9427" s="8">
        <f t="shared" si="443"/>
        <v>1.6994781157058969</v>
      </c>
    </row>
    <row r="9428" spans="1:14" x14ac:dyDescent="0.35">
      <c r="A9428" s="4">
        <v>3</v>
      </c>
      <c r="B9428" s="4">
        <f t="shared" si="441"/>
        <v>-4.4986550222447359E-2</v>
      </c>
      <c r="G9428" s="4">
        <v>51</v>
      </c>
      <c r="H9428" s="4">
        <f t="shared" si="442"/>
        <v>5.1877203309062425</v>
      </c>
      <c r="M9428" s="6">
        <v>0.72499999999999998</v>
      </c>
      <c r="N9428" s="8">
        <f t="shared" si="443"/>
        <v>0.51700852825926769</v>
      </c>
    </row>
    <row r="9429" spans="1:14" x14ac:dyDescent="0.35">
      <c r="A9429" s="4">
        <v>1</v>
      </c>
      <c r="B9429" s="4">
        <f t="shared" si="441"/>
        <v>-0.3718571701143138</v>
      </c>
      <c r="G9429" s="4">
        <v>64</v>
      </c>
      <c r="H9429" s="4">
        <f t="shared" si="442"/>
        <v>10.251937478233007</v>
      </c>
      <c r="M9429" s="6">
        <v>0.69799999999999995</v>
      </c>
      <c r="N9429" s="8">
        <f t="shared" si="443"/>
        <v>0.23545990290375021</v>
      </c>
    </row>
    <row r="9430" spans="1:14" x14ac:dyDescent="0.35">
      <c r="A9430" s="4">
        <v>6</v>
      </c>
      <c r="B9430" s="4">
        <f t="shared" si="441"/>
        <v>6.8073778701327808E-3</v>
      </c>
      <c r="G9430" s="4">
        <v>44</v>
      </c>
      <c r="H9430" s="4">
        <f t="shared" si="442"/>
        <v>3.3313790975410469</v>
      </c>
      <c r="M9430" s="6">
        <v>0.47099999999999997</v>
      </c>
      <c r="N9430" s="8">
        <f t="shared" si="443"/>
        <v>-0.82710379378928522</v>
      </c>
    </row>
    <row r="9431" spans="1:14" x14ac:dyDescent="0.35">
      <c r="A9431" s="4">
        <v>3</v>
      </c>
      <c r="B9431" s="4">
        <f t="shared" si="441"/>
        <v>-4.4986550222447359E-2</v>
      </c>
      <c r="G9431" s="4">
        <v>58</v>
      </c>
      <c r="H9431" s="4">
        <f t="shared" si="442"/>
        <v>7.6304474840278536</v>
      </c>
      <c r="M9431" s="6">
        <v>0.58799999999999997</v>
      </c>
      <c r="N9431" s="8">
        <f t="shared" si="443"/>
        <v>-2.548733923670552E-3</v>
      </c>
    </row>
    <row r="9432" spans="1:14" x14ac:dyDescent="0.35">
      <c r="A9432" s="4">
        <v>3</v>
      </c>
      <c r="B9432" s="4">
        <f t="shared" si="441"/>
        <v>-4.4986550222447359E-2</v>
      </c>
      <c r="G9432" s="4">
        <v>56</v>
      </c>
      <c r="H9432" s="4">
        <f t="shared" si="442"/>
        <v>6.8679971778006275</v>
      </c>
      <c r="M9432" s="6">
        <v>0.69699999999999995</v>
      </c>
      <c r="N9432" s="8">
        <f t="shared" si="443"/>
        <v>0.22770448756363215</v>
      </c>
    </row>
    <row r="9433" spans="1:14" x14ac:dyDescent="0.35">
      <c r="A9433" s="4">
        <v>3</v>
      </c>
      <c r="B9433" s="4">
        <f t="shared" si="441"/>
        <v>-4.4986550222447359E-2</v>
      </c>
      <c r="G9433" s="4">
        <v>46</v>
      </c>
      <c r="H9433" s="4">
        <f t="shared" si="442"/>
        <v>3.8066199736835009</v>
      </c>
      <c r="M9433" s="6">
        <v>0.63100000000000001</v>
      </c>
      <c r="N9433" s="8">
        <f t="shared" si="443"/>
        <v>3.9583659180524458E-3</v>
      </c>
    </row>
    <row r="9434" spans="1:14" x14ac:dyDescent="0.35">
      <c r="A9434" s="4">
        <v>10</v>
      </c>
      <c r="B9434" s="4">
        <f t="shared" si="441"/>
        <v>0.76964184735633479</v>
      </c>
      <c r="G9434" s="4">
        <v>21</v>
      </c>
      <c r="H9434" s="4">
        <f t="shared" si="442"/>
        <v>0.36217953867307984</v>
      </c>
      <c r="M9434" s="6">
        <v>0.55800000000000005</v>
      </c>
      <c r="N9434" s="8">
        <f t="shared" si="443"/>
        <v>-4.0093248970166619E-2</v>
      </c>
    </row>
    <row r="9435" spans="1:14" x14ac:dyDescent="0.35">
      <c r="A9435" s="4">
        <v>1</v>
      </c>
      <c r="B9435" s="4">
        <f t="shared" si="441"/>
        <v>-0.3718571701143138</v>
      </c>
      <c r="G9435" s="4">
        <v>0</v>
      </c>
      <c r="H9435" s="4">
        <f t="shared" si="442"/>
        <v>0</v>
      </c>
      <c r="M9435" s="6">
        <v>0.69799999999999995</v>
      </c>
      <c r="N9435" s="8">
        <f t="shared" si="443"/>
        <v>0.23545990290375021</v>
      </c>
    </row>
    <row r="9436" spans="1:14" x14ac:dyDescent="0.35">
      <c r="A9436" s="4">
        <v>4</v>
      </c>
      <c r="B9436" s="4">
        <f t="shared" si="441"/>
        <v>-5.2615367038240336E-3</v>
      </c>
      <c r="G9436" s="4">
        <v>0</v>
      </c>
      <c r="H9436" s="4">
        <f t="shared" si="442"/>
        <v>0</v>
      </c>
      <c r="M9436" s="6">
        <v>0.58399999999999996</v>
      </c>
      <c r="N9436" s="8">
        <f t="shared" si="443"/>
        <v>-4.412471126658702E-3</v>
      </c>
    </row>
    <row r="9437" spans="1:14" x14ac:dyDescent="0.35">
      <c r="A9437" s="4">
        <v>1</v>
      </c>
      <c r="B9437" s="4">
        <f t="shared" si="441"/>
        <v>-0.3718571701143138</v>
      </c>
      <c r="G9437" s="4">
        <v>54</v>
      </c>
      <c r="H9437" s="4">
        <f t="shared" si="442"/>
        <v>6.158108074464729</v>
      </c>
      <c r="M9437" s="6">
        <v>0.745</v>
      </c>
      <c r="N9437" s="8">
        <f t="shared" si="443"/>
        <v>0.82981348288243606</v>
      </c>
    </row>
    <row r="9438" spans="1:14" x14ac:dyDescent="0.35">
      <c r="A9438" s="4">
        <v>1</v>
      </c>
      <c r="B9438" s="4">
        <f t="shared" si="441"/>
        <v>-0.3718571701143138</v>
      </c>
      <c r="G9438" s="4">
        <v>0</v>
      </c>
      <c r="H9438" s="4">
        <f t="shared" si="442"/>
        <v>0</v>
      </c>
      <c r="M9438" s="6">
        <v>0.69499999999999995</v>
      </c>
      <c r="N9438" s="8">
        <f t="shared" si="443"/>
        <v>0.21270830130994703</v>
      </c>
    </row>
    <row r="9439" spans="1:14" x14ac:dyDescent="0.35">
      <c r="A9439" s="4">
        <v>1</v>
      </c>
      <c r="B9439" s="4">
        <f t="shared" si="441"/>
        <v>-0.3718571701143138</v>
      </c>
      <c r="G9439" s="4">
        <v>0</v>
      </c>
      <c r="H9439" s="4">
        <f t="shared" si="442"/>
        <v>0</v>
      </c>
      <c r="M9439" s="6">
        <v>0.48499999999999999</v>
      </c>
      <c r="N9439" s="8">
        <f t="shared" si="443"/>
        <v>-0.59845673535895438</v>
      </c>
    </row>
    <row r="9440" spans="1:14" x14ac:dyDescent="0.35">
      <c r="A9440" s="4">
        <v>8</v>
      </c>
      <c r="B9440" s="4">
        <f t="shared" si="441"/>
        <v>0.16908744968147643</v>
      </c>
      <c r="G9440" s="4">
        <v>0</v>
      </c>
      <c r="H9440" s="4">
        <f t="shared" si="442"/>
        <v>0</v>
      </c>
      <c r="M9440" s="6">
        <v>0.63600000000000001</v>
      </c>
      <c r="N9440" s="8">
        <f t="shared" si="443"/>
        <v>7.1294051916223561E-3</v>
      </c>
    </row>
    <row r="9441" spans="1:14" x14ac:dyDescent="0.35">
      <c r="A9441" s="4">
        <v>1</v>
      </c>
      <c r="B9441" s="4">
        <f t="shared" si="441"/>
        <v>-0.3718571701143138</v>
      </c>
      <c r="G9441" s="4">
        <v>73</v>
      </c>
      <c r="H9441" s="4">
        <f t="shared" si="442"/>
        <v>15.213691566351965</v>
      </c>
      <c r="M9441" s="6">
        <v>0.69799999999999995</v>
      </c>
      <c r="N9441" s="8">
        <f t="shared" si="443"/>
        <v>0.23545990290375021</v>
      </c>
    </row>
    <row r="9442" spans="1:14" x14ac:dyDescent="0.35">
      <c r="A9442" s="4">
        <v>7</v>
      </c>
      <c r="B9442" s="4">
        <f t="shared" si="441"/>
        <v>5.1167071081998236E-2</v>
      </c>
      <c r="G9442" s="4">
        <v>49</v>
      </c>
      <c r="H9442" s="4">
        <f t="shared" si="442"/>
        <v>4.6010215468469022</v>
      </c>
      <c r="M9442" s="6">
        <v>0.54500000000000004</v>
      </c>
      <c r="N9442" s="8">
        <f t="shared" si="443"/>
        <v>-8.027586438603905E-2</v>
      </c>
    </row>
    <row r="9443" spans="1:14" x14ac:dyDescent="0.35">
      <c r="A9443" s="4">
        <v>1</v>
      </c>
      <c r="B9443" s="4">
        <f t="shared" si="441"/>
        <v>-0.3718571701143138</v>
      </c>
      <c r="G9443" s="4">
        <v>56</v>
      </c>
      <c r="H9443" s="4">
        <f t="shared" si="442"/>
        <v>6.8679971778006275</v>
      </c>
      <c r="M9443" s="6">
        <v>0.88200000000000001</v>
      </c>
      <c r="N9443" s="8">
        <f t="shared" si="443"/>
        <v>6.633084053096618</v>
      </c>
    </row>
    <row r="9444" spans="1:14" x14ac:dyDescent="0.35">
      <c r="A9444" s="4">
        <v>6</v>
      </c>
      <c r="B9444" s="4">
        <f t="shared" si="441"/>
        <v>6.8073778701327808E-3</v>
      </c>
      <c r="G9444" s="4">
        <v>0</v>
      </c>
      <c r="H9444" s="4">
        <f t="shared" si="442"/>
        <v>0</v>
      </c>
      <c r="M9444" s="6">
        <v>0.57799999999999996</v>
      </c>
      <c r="N9444" s="8">
        <f t="shared" si="443"/>
        <v>-8.6342584993366611E-3</v>
      </c>
    </row>
    <row r="9445" spans="1:14" x14ac:dyDescent="0.35">
      <c r="A9445" s="4">
        <v>3</v>
      </c>
      <c r="B9445" s="4">
        <f t="shared" si="441"/>
        <v>-4.4986550222447359E-2</v>
      </c>
      <c r="G9445" s="4">
        <v>0</v>
      </c>
      <c r="H9445" s="4">
        <f t="shared" si="442"/>
        <v>0</v>
      </c>
      <c r="M9445" s="6">
        <v>0.40699999999999997</v>
      </c>
      <c r="N9445" s="8">
        <f t="shared" si="443"/>
        <v>-2.6134411948977183</v>
      </c>
    </row>
    <row r="9446" spans="1:14" x14ac:dyDescent="0.35">
      <c r="A9446" s="4">
        <v>4</v>
      </c>
      <c r="B9446" s="4">
        <f t="shared" si="441"/>
        <v>-5.2615367038240336E-3</v>
      </c>
      <c r="G9446" s="4">
        <v>57</v>
      </c>
      <c r="H9446" s="4">
        <f t="shared" si="442"/>
        <v>7.2425348564392262</v>
      </c>
      <c r="M9446" s="6">
        <v>0.71699999999999997</v>
      </c>
      <c r="N9446" s="8">
        <f t="shared" si="443"/>
        <v>0.41810042922255558</v>
      </c>
    </row>
    <row r="9447" spans="1:14" x14ac:dyDescent="0.35">
      <c r="A9447" s="4">
        <v>3</v>
      </c>
      <c r="B9447" s="4">
        <f t="shared" si="441"/>
        <v>-4.4986550222447359E-2</v>
      </c>
      <c r="G9447" s="4">
        <v>40</v>
      </c>
      <c r="H9447" s="4">
        <f t="shared" si="442"/>
        <v>2.5029144233967302</v>
      </c>
      <c r="M9447" s="6">
        <v>0.45</v>
      </c>
      <c r="N9447" s="8">
        <f t="shared" si="443"/>
        <v>-1.2690070034782408</v>
      </c>
    </row>
    <row r="9448" spans="1:14" x14ac:dyDescent="0.35">
      <c r="A9448" s="4">
        <v>1</v>
      </c>
      <c r="B9448" s="4">
        <f t="shared" si="441"/>
        <v>-0.3718571701143138</v>
      </c>
      <c r="G9448" s="4">
        <v>81</v>
      </c>
      <c r="H9448" s="4">
        <f t="shared" si="442"/>
        <v>20.783614751318456</v>
      </c>
      <c r="M9448" s="6">
        <v>0.52900000000000003</v>
      </c>
      <c r="N9448" s="8">
        <f t="shared" si="443"/>
        <v>-0.15840094075004615</v>
      </c>
    </row>
    <row r="9449" spans="1:14" x14ac:dyDescent="0.35">
      <c r="A9449" s="4">
        <v>1</v>
      </c>
      <c r="B9449" s="4">
        <f t="shared" si="441"/>
        <v>-0.3718571701143138</v>
      </c>
      <c r="G9449" s="4">
        <v>54</v>
      </c>
      <c r="H9449" s="4">
        <f t="shared" si="442"/>
        <v>6.158108074464729</v>
      </c>
      <c r="M9449" s="6">
        <v>0.74299999999999999</v>
      </c>
      <c r="N9449" s="8">
        <f t="shared" si="443"/>
        <v>0.79401847442984885</v>
      </c>
    </row>
    <row r="9450" spans="1:14" x14ac:dyDescent="0.35">
      <c r="A9450" s="4">
        <v>1</v>
      </c>
      <c r="B9450" s="4">
        <f t="shared" si="441"/>
        <v>-0.3718571701143138</v>
      </c>
      <c r="G9450" s="4">
        <v>66</v>
      </c>
      <c r="H9450" s="4">
        <f t="shared" si="442"/>
        <v>11.243404454201036</v>
      </c>
      <c r="M9450" s="6">
        <v>0.68600000000000005</v>
      </c>
      <c r="N9450" s="8">
        <f t="shared" si="443"/>
        <v>0.15333433740790739</v>
      </c>
    </row>
    <row r="9451" spans="1:14" x14ac:dyDescent="0.35">
      <c r="A9451" s="4">
        <v>3</v>
      </c>
      <c r="B9451" s="4">
        <f t="shared" si="441"/>
        <v>-4.4986550222447359E-2</v>
      </c>
      <c r="G9451" s="4">
        <v>76</v>
      </c>
      <c r="H9451" s="4">
        <f t="shared" si="442"/>
        <v>17.167490030078167</v>
      </c>
      <c r="M9451" s="6">
        <v>0.52</v>
      </c>
      <c r="N9451" s="8">
        <f t="shared" si="443"/>
        <v>-0.21900325977000068</v>
      </c>
    </row>
    <row r="9452" spans="1:14" x14ac:dyDescent="0.35">
      <c r="A9452" s="4">
        <v>6</v>
      </c>
      <c r="B9452" s="4">
        <f t="shared" si="441"/>
        <v>6.8073778701327808E-3</v>
      </c>
      <c r="G9452" s="4">
        <v>0</v>
      </c>
      <c r="H9452" s="4">
        <f t="shared" si="442"/>
        <v>0</v>
      </c>
      <c r="M9452" s="6">
        <v>0.54</v>
      </c>
      <c r="N9452" s="8">
        <f t="shared" si="443"/>
        <v>-0.10097265483991928</v>
      </c>
    </row>
    <row r="9453" spans="1:14" x14ac:dyDescent="0.35">
      <c r="A9453" s="4">
        <v>1</v>
      </c>
      <c r="B9453" s="4">
        <f t="shared" si="441"/>
        <v>-0.3718571701143138</v>
      </c>
      <c r="G9453" s="4">
        <v>64</v>
      </c>
      <c r="H9453" s="4">
        <f t="shared" si="442"/>
        <v>10.251937478233007</v>
      </c>
      <c r="M9453" s="6">
        <v>0.68500000000000005</v>
      </c>
      <c r="N9453" s="8">
        <f t="shared" si="443"/>
        <v>0.14751764600879086</v>
      </c>
    </row>
    <row r="9454" spans="1:14" x14ac:dyDescent="0.35">
      <c r="A9454" s="4">
        <v>4</v>
      </c>
      <c r="B9454" s="4">
        <f t="shared" si="441"/>
        <v>-5.2615367038240336E-3</v>
      </c>
      <c r="G9454" s="4">
        <v>54</v>
      </c>
      <c r="H9454" s="4">
        <f t="shared" si="442"/>
        <v>6.158108074464729</v>
      </c>
      <c r="M9454" s="6">
        <v>0.56299999999999994</v>
      </c>
      <c r="N9454" s="8">
        <f t="shared" si="443"/>
        <v>-2.9213407048394591E-2</v>
      </c>
    </row>
    <row r="9455" spans="1:14" x14ac:dyDescent="0.35">
      <c r="A9455" s="4">
        <v>6</v>
      </c>
      <c r="B9455" s="4">
        <f t="shared" si="441"/>
        <v>6.8073778701327808E-3</v>
      </c>
      <c r="G9455" s="4">
        <v>0</v>
      </c>
      <c r="H9455" s="4">
        <f t="shared" si="442"/>
        <v>0</v>
      </c>
      <c r="M9455" s="6">
        <v>0.72199999999999998</v>
      </c>
      <c r="N9455" s="8">
        <f t="shared" si="443"/>
        <v>0.47827375188375937</v>
      </c>
    </row>
    <row r="9456" spans="1:14" x14ac:dyDescent="0.35">
      <c r="A9456" s="4">
        <v>6</v>
      </c>
      <c r="B9456" s="4">
        <f t="shared" si="441"/>
        <v>6.8073778701327808E-3</v>
      </c>
      <c r="G9456" s="4">
        <v>23</v>
      </c>
      <c r="H9456" s="4">
        <f t="shared" si="442"/>
        <v>0.47582749671043761</v>
      </c>
      <c r="M9456" s="6">
        <v>0.72199999999999998</v>
      </c>
      <c r="N9456" s="8">
        <f t="shared" si="443"/>
        <v>0.47827375188375937</v>
      </c>
    </row>
    <row r="9457" spans="1:14" x14ac:dyDescent="0.35">
      <c r="A9457" s="4">
        <v>3</v>
      </c>
      <c r="B9457" s="4">
        <f t="shared" si="441"/>
        <v>-4.4986550222447359E-2</v>
      </c>
      <c r="G9457" s="4">
        <v>32</v>
      </c>
      <c r="H9457" s="4">
        <f t="shared" si="442"/>
        <v>1.2814921847791259</v>
      </c>
      <c r="M9457" s="6">
        <v>0.73299999999999998</v>
      </c>
      <c r="N9457" s="8">
        <f t="shared" si="443"/>
        <v>0.63040110884038103</v>
      </c>
    </row>
    <row r="9458" spans="1:14" x14ac:dyDescent="0.35">
      <c r="A9458" s="4">
        <v>1</v>
      </c>
      <c r="B9458" s="4">
        <f t="shared" si="441"/>
        <v>-0.3718571701143138</v>
      </c>
      <c r="G9458" s="4">
        <v>0</v>
      </c>
      <c r="H9458" s="4">
        <f t="shared" si="442"/>
        <v>0</v>
      </c>
      <c r="M9458" s="6">
        <v>0.59599999999999997</v>
      </c>
      <c r="N9458" s="8">
        <f t="shared" si="443"/>
        <v>-5.4640995618753364E-4</v>
      </c>
    </row>
    <row r="9459" spans="1:14" x14ac:dyDescent="0.35">
      <c r="A9459" s="4">
        <v>4</v>
      </c>
      <c r="B9459" s="4">
        <f t="shared" si="441"/>
        <v>-5.2615367038240336E-3</v>
      </c>
      <c r="G9459" s="4">
        <v>0</v>
      </c>
      <c r="H9459" s="4">
        <f t="shared" si="442"/>
        <v>0</v>
      </c>
      <c r="M9459" s="6">
        <v>0.439</v>
      </c>
      <c r="N9459" s="8">
        <f t="shared" si="443"/>
        <v>-1.5530769507924198</v>
      </c>
    </row>
    <row r="9460" spans="1:14" x14ac:dyDescent="0.35">
      <c r="A9460" s="4">
        <v>1</v>
      </c>
      <c r="B9460" s="4">
        <f t="shared" si="441"/>
        <v>-0.3718571701143138</v>
      </c>
      <c r="G9460" s="4">
        <v>0</v>
      </c>
      <c r="H9460" s="4">
        <f t="shared" si="442"/>
        <v>0</v>
      </c>
      <c r="M9460" s="6">
        <v>0.51700000000000002</v>
      </c>
      <c r="N9460" s="8">
        <f t="shared" si="443"/>
        <v>-0.24219391198827919</v>
      </c>
    </row>
    <row r="9461" spans="1:14" x14ac:dyDescent="0.35">
      <c r="A9461" s="4">
        <v>1</v>
      </c>
      <c r="B9461" s="4">
        <f t="shared" si="441"/>
        <v>-0.3718571701143138</v>
      </c>
      <c r="G9461" s="4">
        <v>59</v>
      </c>
      <c r="H9461" s="4">
        <f t="shared" si="442"/>
        <v>8.0319697087937048</v>
      </c>
      <c r="M9461" s="6">
        <v>0.68200000000000005</v>
      </c>
      <c r="N9461" s="8">
        <f t="shared" si="443"/>
        <v>0.13095380939639828</v>
      </c>
    </row>
    <row r="9462" spans="1:14" x14ac:dyDescent="0.35">
      <c r="A9462" s="4">
        <v>3</v>
      </c>
      <c r="B9462" s="4">
        <f t="shared" si="441"/>
        <v>-4.4986550222447359E-2</v>
      </c>
      <c r="G9462" s="4">
        <v>0</v>
      </c>
      <c r="H9462" s="4">
        <f t="shared" si="442"/>
        <v>0</v>
      </c>
      <c r="M9462" s="6">
        <v>0.36699999999999999</v>
      </c>
      <c r="N9462" s="8">
        <f t="shared" si="443"/>
        <v>-4.505635578507535</v>
      </c>
    </row>
    <row r="9463" spans="1:14" x14ac:dyDescent="0.35">
      <c r="A9463" s="4">
        <v>2</v>
      </c>
      <c r="B9463" s="4">
        <f t="shared" si="441"/>
        <v>-0.15518246266652197</v>
      </c>
      <c r="G9463" s="4">
        <v>68</v>
      </c>
      <c r="H9463" s="4">
        <f t="shared" si="442"/>
        <v>12.296818562148129</v>
      </c>
      <c r="M9463" s="6">
        <v>0.502</v>
      </c>
      <c r="N9463" s="8">
        <f t="shared" si="443"/>
        <v>-0.38292001433980222</v>
      </c>
    </row>
    <row r="9464" spans="1:14" x14ac:dyDescent="0.35">
      <c r="A9464" s="4">
        <v>2</v>
      </c>
      <c r="B9464" s="4">
        <f t="shared" si="441"/>
        <v>-0.15518246266652197</v>
      </c>
      <c r="G9464" s="4">
        <v>0</v>
      </c>
      <c r="H9464" s="4">
        <f t="shared" si="442"/>
        <v>0</v>
      </c>
      <c r="M9464" s="6">
        <v>0.57199999999999995</v>
      </c>
      <c r="N9464" s="8">
        <f t="shared" si="443"/>
        <v>-1.4938623800929422E-2</v>
      </c>
    </row>
    <row r="9465" spans="1:14" x14ac:dyDescent="0.35">
      <c r="A9465" s="4">
        <v>2</v>
      </c>
      <c r="B9465" s="4">
        <f t="shared" si="441"/>
        <v>-0.15518246266652197</v>
      </c>
      <c r="G9465" s="4">
        <v>0</v>
      </c>
      <c r="H9465" s="4">
        <f t="shared" si="442"/>
        <v>0</v>
      </c>
      <c r="M9465" s="6">
        <v>0.71</v>
      </c>
      <c r="N9465" s="8">
        <f t="shared" si="443"/>
        <v>0.34265956092112793</v>
      </c>
    </row>
    <row r="9466" spans="1:14" x14ac:dyDescent="0.35">
      <c r="A9466" s="4">
        <v>1</v>
      </c>
      <c r="B9466" s="4">
        <f t="shared" si="441"/>
        <v>-0.3718571701143138</v>
      </c>
      <c r="G9466" s="4">
        <v>58</v>
      </c>
      <c r="H9466" s="4">
        <f t="shared" si="442"/>
        <v>7.6304474840278536</v>
      </c>
      <c r="M9466" s="6">
        <v>0.56299999999999994</v>
      </c>
      <c r="N9466" s="8">
        <f t="shared" si="443"/>
        <v>-2.9213407048394591E-2</v>
      </c>
    </row>
    <row r="9467" spans="1:14" x14ac:dyDescent="0.35">
      <c r="A9467" s="4">
        <v>2</v>
      </c>
      <c r="B9467" s="4">
        <f t="shared" si="441"/>
        <v>-0.15518246266652197</v>
      </c>
      <c r="G9467" s="4">
        <v>0</v>
      </c>
      <c r="H9467" s="4">
        <f t="shared" si="442"/>
        <v>0</v>
      </c>
      <c r="M9467" s="6">
        <v>0.56999999999999995</v>
      </c>
      <c r="N9467" s="8">
        <f t="shared" si="443"/>
        <v>-1.7575044005929175E-2</v>
      </c>
    </row>
    <row r="9468" spans="1:14" x14ac:dyDescent="0.35">
      <c r="A9468" s="4">
        <v>1</v>
      </c>
      <c r="B9468" s="4">
        <f t="shared" si="441"/>
        <v>-0.3718571701143138</v>
      </c>
      <c r="G9468" s="4">
        <v>0</v>
      </c>
      <c r="H9468" s="4">
        <f t="shared" si="442"/>
        <v>0</v>
      </c>
      <c r="M9468" s="6">
        <v>0.64900000000000002</v>
      </c>
      <c r="N9468" s="8">
        <f t="shared" si="443"/>
        <v>2.2327052024417076E-2</v>
      </c>
    </row>
    <row r="9469" spans="1:14" x14ac:dyDescent="0.35">
      <c r="A9469" s="4">
        <v>1</v>
      </c>
      <c r="B9469" s="4">
        <f t="shared" si="441"/>
        <v>-0.3718571701143138</v>
      </c>
      <c r="G9469" s="4">
        <v>0</v>
      </c>
      <c r="H9469" s="4">
        <f t="shared" si="442"/>
        <v>0</v>
      </c>
      <c r="M9469" s="6">
        <v>0.76800000000000002</v>
      </c>
      <c r="N9469" s="8">
        <f t="shared" si="443"/>
        <v>1.3215289717408549</v>
      </c>
    </row>
    <row r="9470" spans="1:14" x14ac:dyDescent="0.35">
      <c r="A9470" s="4">
        <v>6</v>
      </c>
      <c r="B9470" s="4">
        <f t="shared" si="441"/>
        <v>6.8073778701327808E-3</v>
      </c>
      <c r="G9470" s="4">
        <v>83</v>
      </c>
      <c r="H9470" s="4">
        <f t="shared" si="442"/>
        <v>22.361467647042904</v>
      </c>
      <c r="M9470" s="6">
        <v>0.59599999999999997</v>
      </c>
      <c r="N9470" s="8">
        <f t="shared" si="443"/>
        <v>-5.4640995618753364E-4</v>
      </c>
    </row>
    <row r="9471" spans="1:14" x14ac:dyDescent="0.35">
      <c r="A9471" s="4">
        <v>1</v>
      </c>
      <c r="B9471" s="4">
        <f t="shared" si="441"/>
        <v>-0.3718571701143138</v>
      </c>
      <c r="G9471" s="4">
        <v>58</v>
      </c>
      <c r="H9471" s="4">
        <f t="shared" si="442"/>
        <v>7.6304474840278536</v>
      </c>
      <c r="M9471" s="6">
        <v>0.56299999999999994</v>
      </c>
      <c r="N9471" s="8">
        <f t="shared" si="443"/>
        <v>-2.9213407048394591E-2</v>
      </c>
    </row>
    <row r="9472" spans="1:14" x14ac:dyDescent="0.35">
      <c r="A9472" s="4">
        <v>3</v>
      </c>
      <c r="B9472" s="4">
        <f t="shared" si="441"/>
        <v>-4.4986550222447359E-2</v>
      </c>
      <c r="G9472" s="4">
        <v>71</v>
      </c>
      <c r="H9472" s="4">
        <f t="shared" si="442"/>
        <v>13.997196940505422</v>
      </c>
      <c r="M9472" s="6">
        <v>0.65900000000000003</v>
      </c>
      <c r="N9472" s="8">
        <f t="shared" si="443"/>
        <v>4.292652831688485E-2</v>
      </c>
    </row>
    <row r="9473" spans="1:14" x14ac:dyDescent="0.35">
      <c r="A9473" s="4">
        <v>7</v>
      </c>
      <c r="B9473" s="4">
        <f t="shared" si="441"/>
        <v>5.1167071081998236E-2</v>
      </c>
      <c r="G9473" s="4">
        <v>72</v>
      </c>
      <c r="H9473" s="4">
        <f t="shared" si="442"/>
        <v>14.596996917249726</v>
      </c>
      <c r="M9473" s="6">
        <v>0.70699999999999996</v>
      </c>
      <c r="N9473" s="8">
        <f t="shared" si="443"/>
        <v>0.31332626990721746</v>
      </c>
    </row>
    <row r="9474" spans="1:14" x14ac:dyDescent="0.35">
      <c r="A9474" s="4">
        <v>5</v>
      </c>
      <c r="B9474" s="4">
        <f t="shared" ref="B9474:B9537" si="444">((A9474-E$3)/E$4)^3</f>
        <v>4.7396761401866345E-7</v>
      </c>
      <c r="G9474" s="4">
        <v>77</v>
      </c>
      <c r="H9474" s="4">
        <f t="shared" ref="H9474:H9537" si="445">((G9474-K$3)/K$4)^3</f>
        <v>17.854109850884047</v>
      </c>
      <c r="M9474" s="6">
        <v>0.55500000000000005</v>
      </c>
      <c r="N9474" s="8">
        <f t="shared" ref="N9474:N9537" si="446">((M9474-Q$3)/Q$4)^3</f>
        <v>-4.7763831823089818E-2</v>
      </c>
    </row>
    <row r="9475" spans="1:14" x14ac:dyDescent="0.35">
      <c r="A9475" s="4">
        <v>5</v>
      </c>
      <c r="B9475" s="4">
        <f t="shared" si="444"/>
        <v>4.7396761401866345E-7</v>
      </c>
      <c r="G9475" s="4">
        <v>44</v>
      </c>
      <c r="H9475" s="4">
        <f t="shared" si="445"/>
        <v>3.3313790975410469</v>
      </c>
      <c r="M9475" s="6">
        <v>0.29799999999999999</v>
      </c>
      <c r="N9475" s="8">
        <f t="shared" si="446"/>
        <v>-9.5913537013284227</v>
      </c>
    </row>
    <row r="9476" spans="1:14" x14ac:dyDescent="0.35">
      <c r="A9476" s="4">
        <v>1</v>
      </c>
      <c r="B9476" s="4">
        <f t="shared" si="444"/>
        <v>-0.3718571701143138</v>
      </c>
      <c r="G9476" s="4">
        <v>54</v>
      </c>
      <c r="H9476" s="4">
        <f t="shared" si="445"/>
        <v>6.158108074464729</v>
      </c>
      <c r="M9476" s="6">
        <v>0.73199999999999998</v>
      </c>
      <c r="N9476" s="8">
        <f t="shared" si="446"/>
        <v>0.61540108649149106</v>
      </c>
    </row>
    <row r="9477" spans="1:14" x14ac:dyDescent="0.35">
      <c r="A9477" s="4">
        <v>3</v>
      </c>
      <c r="B9477" s="4">
        <f t="shared" si="444"/>
        <v>-4.4986550222447359E-2</v>
      </c>
      <c r="G9477" s="4">
        <v>50</v>
      </c>
      <c r="H9477" s="4">
        <f t="shared" si="445"/>
        <v>4.8885047331967373</v>
      </c>
      <c r="M9477" s="6">
        <v>0.81299999999999994</v>
      </c>
      <c r="N9477" s="8">
        <f t="shared" si="446"/>
        <v>2.7787206272138008</v>
      </c>
    </row>
    <row r="9478" spans="1:14" x14ac:dyDescent="0.35">
      <c r="A9478" s="4">
        <v>1</v>
      </c>
      <c r="B9478" s="4">
        <f t="shared" si="444"/>
        <v>-0.3718571701143138</v>
      </c>
      <c r="G9478" s="4">
        <v>54</v>
      </c>
      <c r="H9478" s="4">
        <f t="shared" si="445"/>
        <v>6.158108074464729</v>
      </c>
      <c r="M9478" s="6">
        <v>0.66300000000000003</v>
      </c>
      <c r="N9478" s="8">
        <f t="shared" si="446"/>
        <v>5.3822609042671561E-2</v>
      </c>
    </row>
    <row r="9479" spans="1:14" x14ac:dyDescent="0.35">
      <c r="A9479" s="4">
        <v>16</v>
      </c>
      <c r="B9479" s="4">
        <f t="shared" si="444"/>
        <v>8.0815826818232797</v>
      </c>
      <c r="G9479" s="4">
        <v>0</v>
      </c>
      <c r="H9479" s="4">
        <f t="shared" si="445"/>
        <v>0</v>
      </c>
      <c r="M9479" s="6">
        <v>0.71899999999999997</v>
      </c>
      <c r="N9479" s="8">
        <f t="shared" si="446"/>
        <v>0.44152366134381188</v>
      </c>
    </row>
    <row r="9480" spans="1:14" x14ac:dyDescent="0.35">
      <c r="A9480" s="4">
        <v>13</v>
      </c>
      <c r="B9480" s="4">
        <f t="shared" si="444"/>
        <v>3.1223759862323677</v>
      </c>
      <c r="G9480" s="4">
        <v>0</v>
      </c>
      <c r="H9480" s="4">
        <f t="shared" si="445"/>
        <v>0</v>
      </c>
      <c r="M9480" s="6">
        <v>0.75900000000000001</v>
      </c>
      <c r="N9480" s="8">
        <f t="shared" si="446"/>
        <v>1.1109226254123667</v>
      </c>
    </row>
    <row r="9481" spans="1:14" x14ac:dyDescent="0.35">
      <c r="A9481" s="4">
        <v>6</v>
      </c>
      <c r="B9481" s="4">
        <f t="shared" si="444"/>
        <v>6.8073778701327808E-3</v>
      </c>
      <c r="G9481" s="4">
        <v>37</v>
      </c>
      <c r="H9481" s="4">
        <f t="shared" si="445"/>
        <v>1.9809394420049145</v>
      </c>
      <c r="M9481" s="6">
        <v>0.71399999999999997</v>
      </c>
      <c r="N9481" s="8">
        <f t="shared" si="446"/>
        <v>0.38454216089383025</v>
      </c>
    </row>
    <row r="9482" spans="1:14" x14ac:dyDescent="0.35">
      <c r="A9482" s="4">
        <v>1</v>
      </c>
      <c r="B9482" s="4">
        <f t="shared" si="444"/>
        <v>-0.3718571701143138</v>
      </c>
      <c r="G9482" s="4">
        <v>47</v>
      </c>
      <c r="H9482" s="4">
        <f t="shared" si="445"/>
        <v>4.0603138153174791</v>
      </c>
      <c r="M9482" s="6">
        <v>0.628</v>
      </c>
      <c r="N9482" s="8">
        <f t="shared" si="446"/>
        <v>2.6064823688528244E-3</v>
      </c>
    </row>
    <row r="9483" spans="1:14" x14ac:dyDescent="0.35">
      <c r="A9483" s="4">
        <v>4</v>
      </c>
      <c r="B9483" s="4">
        <f t="shared" si="444"/>
        <v>-5.2615367038240336E-3</v>
      </c>
      <c r="G9483" s="4">
        <v>59</v>
      </c>
      <c r="H9483" s="4">
        <f t="shared" si="445"/>
        <v>8.0319697087937048</v>
      </c>
      <c r="M9483" s="6">
        <v>0.39</v>
      </c>
      <c r="N9483" s="8">
        <f t="shared" si="446"/>
        <v>-3.3345083155568944</v>
      </c>
    </row>
    <row r="9484" spans="1:14" x14ac:dyDescent="0.35">
      <c r="A9484" s="4">
        <v>4</v>
      </c>
      <c r="B9484" s="4">
        <f t="shared" si="444"/>
        <v>-5.2615367038240336E-3</v>
      </c>
      <c r="G9484" s="4">
        <v>80</v>
      </c>
      <c r="H9484" s="4">
        <f t="shared" si="445"/>
        <v>20.023315387173842</v>
      </c>
      <c r="M9484" s="6">
        <v>0.81699999999999995</v>
      </c>
      <c r="N9484" s="8">
        <f t="shared" si="446"/>
        <v>2.9445103097680749</v>
      </c>
    </row>
    <row r="9485" spans="1:14" x14ac:dyDescent="0.35">
      <c r="A9485" s="4">
        <v>2</v>
      </c>
      <c r="B9485" s="4">
        <f t="shared" si="444"/>
        <v>-0.15518246266652197</v>
      </c>
      <c r="G9485" s="4">
        <v>0</v>
      </c>
      <c r="H9485" s="4">
        <f t="shared" si="445"/>
        <v>0</v>
      </c>
      <c r="M9485" s="6">
        <v>0.64400000000000002</v>
      </c>
      <c r="N9485" s="8">
        <f t="shared" si="446"/>
        <v>1.5125728162088608E-2</v>
      </c>
    </row>
    <row r="9486" spans="1:14" x14ac:dyDescent="0.35">
      <c r="A9486" s="4">
        <v>11</v>
      </c>
      <c r="B9486" s="4">
        <f t="shared" si="444"/>
        <v>1.3242916585882474</v>
      </c>
      <c r="G9486" s="4">
        <v>0</v>
      </c>
      <c r="H9486" s="4">
        <f t="shared" si="445"/>
        <v>0</v>
      </c>
      <c r="M9486" s="6">
        <v>0.433</v>
      </c>
      <c r="N9486" s="8">
        <f t="shared" si="446"/>
        <v>-1.7245141227320377</v>
      </c>
    </row>
    <row r="9487" spans="1:14" x14ac:dyDescent="0.35">
      <c r="A9487" s="4">
        <v>2</v>
      </c>
      <c r="B9487" s="4">
        <f t="shared" si="444"/>
        <v>-0.15518246266652197</v>
      </c>
      <c r="G9487" s="4">
        <v>36</v>
      </c>
      <c r="H9487" s="4">
        <f t="shared" si="445"/>
        <v>1.8246246146562157</v>
      </c>
      <c r="M9487" s="6">
        <v>0.44400000000000001</v>
      </c>
      <c r="N9487" s="8">
        <f t="shared" si="446"/>
        <v>-1.4192105905474366</v>
      </c>
    </row>
    <row r="9488" spans="1:14" x14ac:dyDescent="0.35">
      <c r="A9488" s="4">
        <v>3</v>
      </c>
      <c r="B9488" s="4">
        <f t="shared" si="444"/>
        <v>-4.4986550222447359E-2</v>
      </c>
      <c r="G9488" s="4">
        <v>40</v>
      </c>
      <c r="H9488" s="4">
        <f t="shared" si="445"/>
        <v>2.5029144233967302</v>
      </c>
      <c r="M9488" s="6">
        <v>0.38500000000000001</v>
      </c>
      <c r="N9488" s="8">
        <f t="shared" si="446"/>
        <v>-3.5693318242184437</v>
      </c>
    </row>
    <row r="9489" spans="1:14" x14ac:dyDescent="0.35">
      <c r="A9489" s="4">
        <v>1</v>
      </c>
      <c r="B9489" s="4">
        <f t="shared" si="444"/>
        <v>-0.3718571701143138</v>
      </c>
      <c r="G9489" s="4">
        <v>40</v>
      </c>
      <c r="H9489" s="4">
        <f t="shared" si="445"/>
        <v>2.5029144233967302</v>
      </c>
      <c r="M9489" s="6">
        <v>0.629</v>
      </c>
      <c r="N9489" s="8">
        <f t="shared" si="446"/>
        <v>3.0157258429129911E-3</v>
      </c>
    </row>
    <row r="9490" spans="1:14" x14ac:dyDescent="0.35">
      <c r="A9490" s="4">
        <v>1</v>
      </c>
      <c r="B9490" s="4">
        <f t="shared" si="444"/>
        <v>-0.3718571701143138</v>
      </c>
      <c r="G9490" s="4">
        <v>0</v>
      </c>
      <c r="H9490" s="4">
        <f t="shared" si="445"/>
        <v>0</v>
      </c>
      <c r="M9490" s="6">
        <v>0.33400000000000002</v>
      </c>
      <c r="N9490" s="8">
        <f t="shared" si="446"/>
        <v>-6.6222452975292292</v>
      </c>
    </row>
    <row r="9491" spans="1:14" x14ac:dyDescent="0.35">
      <c r="A9491" s="4">
        <v>3</v>
      </c>
      <c r="B9491" s="4">
        <f t="shared" si="444"/>
        <v>-4.4986550222447359E-2</v>
      </c>
      <c r="G9491" s="4">
        <v>62</v>
      </c>
      <c r="H9491" s="4">
        <f t="shared" si="445"/>
        <v>9.3205404484264971</v>
      </c>
      <c r="M9491" s="6">
        <v>0.56100000000000005</v>
      </c>
      <c r="N9491" s="8">
        <f t="shared" si="446"/>
        <v>-3.3291273143609565E-2</v>
      </c>
    </row>
    <row r="9492" spans="1:14" x14ac:dyDescent="0.35">
      <c r="A9492" s="4">
        <v>7</v>
      </c>
      <c r="B9492" s="4">
        <f t="shared" si="444"/>
        <v>5.1167071081998236E-2</v>
      </c>
      <c r="G9492" s="4">
        <v>27</v>
      </c>
      <c r="H9492" s="4">
        <f t="shared" si="445"/>
        <v>0.76976350930809112</v>
      </c>
      <c r="M9492" s="6">
        <v>0.60599999999999998</v>
      </c>
      <c r="N9492" s="8">
        <f t="shared" si="446"/>
        <v>-2.299407171409395E-6</v>
      </c>
    </row>
    <row r="9493" spans="1:14" x14ac:dyDescent="0.35">
      <c r="A9493" s="4">
        <v>3</v>
      </c>
      <c r="B9493" s="4">
        <f t="shared" si="444"/>
        <v>-4.4986550222447359E-2</v>
      </c>
      <c r="G9493" s="4">
        <v>0</v>
      </c>
      <c r="H9493" s="4">
        <f t="shared" si="445"/>
        <v>0</v>
      </c>
      <c r="M9493" s="6">
        <v>0.66</v>
      </c>
      <c r="N9493" s="8">
        <f t="shared" si="446"/>
        <v>4.5497615048297198E-2</v>
      </c>
    </row>
    <row r="9494" spans="1:14" x14ac:dyDescent="0.35">
      <c r="A9494" s="4">
        <v>2</v>
      </c>
      <c r="B9494" s="4">
        <f t="shared" si="444"/>
        <v>-0.15518246266652197</v>
      </c>
      <c r="G9494" s="4">
        <v>39</v>
      </c>
      <c r="H9494" s="4">
        <f t="shared" si="445"/>
        <v>2.3198496981479786</v>
      </c>
      <c r="M9494" s="6">
        <v>0.56100000000000005</v>
      </c>
      <c r="N9494" s="8">
        <f t="shared" si="446"/>
        <v>-3.3291273143609565E-2</v>
      </c>
    </row>
    <row r="9495" spans="1:14" x14ac:dyDescent="0.35">
      <c r="A9495" s="4">
        <v>9</v>
      </c>
      <c r="B9495" s="4">
        <f t="shared" si="444"/>
        <v>0.39657640974683322</v>
      </c>
      <c r="G9495" s="4">
        <v>39</v>
      </c>
      <c r="H9495" s="4">
        <f t="shared" si="445"/>
        <v>2.3198496981479786</v>
      </c>
      <c r="M9495" s="6">
        <v>0.375</v>
      </c>
      <c r="N9495" s="8">
        <f t="shared" si="446"/>
        <v>-4.071541174140151</v>
      </c>
    </row>
    <row r="9496" spans="1:14" x14ac:dyDescent="0.35">
      <c r="A9496" s="4">
        <v>11</v>
      </c>
      <c r="B9496" s="4">
        <f t="shared" si="444"/>
        <v>1.3242916585882474</v>
      </c>
      <c r="G9496" s="4">
        <v>53</v>
      </c>
      <c r="H9496" s="4">
        <f t="shared" si="445"/>
        <v>5.8222873533130457</v>
      </c>
      <c r="M9496" s="6">
        <v>0.42299999999999999</v>
      </c>
      <c r="N9496" s="8">
        <f t="shared" si="446"/>
        <v>-2.0375011464551127</v>
      </c>
    </row>
    <row r="9497" spans="1:14" x14ac:dyDescent="0.35">
      <c r="A9497" s="4">
        <v>5</v>
      </c>
      <c r="B9497" s="4">
        <f t="shared" si="444"/>
        <v>4.7396761401866345E-7</v>
      </c>
      <c r="G9497" s="4">
        <v>77</v>
      </c>
      <c r="H9497" s="4">
        <f t="shared" si="445"/>
        <v>17.854109850884047</v>
      </c>
      <c r="M9497" s="6">
        <v>0.55500000000000005</v>
      </c>
      <c r="N9497" s="8">
        <f t="shared" si="446"/>
        <v>-4.7763831823089818E-2</v>
      </c>
    </row>
    <row r="9498" spans="1:14" x14ac:dyDescent="0.35">
      <c r="A9498" s="4">
        <v>9</v>
      </c>
      <c r="B9498" s="4">
        <f t="shared" si="444"/>
        <v>0.39657640974683322</v>
      </c>
      <c r="G9498" s="4">
        <v>0</v>
      </c>
      <c r="H9498" s="4">
        <f t="shared" si="445"/>
        <v>0</v>
      </c>
      <c r="M9498" s="6">
        <v>0.71599999999999997</v>
      </c>
      <c r="N9498" s="8">
        <f t="shared" si="446"/>
        <v>0.40670606225780453</v>
      </c>
    </row>
    <row r="9499" spans="1:14" x14ac:dyDescent="0.35">
      <c r="A9499" s="4">
        <v>9</v>
      </c>
      <c r="B9499" s="4">
        <f t="shared" si="444"/>
        <v>0.39657640974683322</v>
      </c>
      <c r="G9499" s="4">
        <v>0</v>
      </c>
      <c r="H9499" s="4">
        <f t="shared" si="445"/>
        <v>0</v>
      </c>
      <c r="M9499" s="6">
        <v>0.61199999999999999</v>
      </c>
      <c r="N9499" s="8">
        <f t="shared" si="446"/>
        <v>2.1796664218040906E-5</v>
      </c>
    </row>
    <row r="9500" spans="1:14" x14ac:dyDescent="0.35">
      <c r="A9500" s="4">
        <v>1</v>
      </c>
      <c r="B9500" s="4">
        <f t="shared" si="444"/>
        <v>-0.3718571701143138</v>
      </c>
      <c r="G9500" s="4">
        <v>56</v>
      </c>
      <c r="H9500" s="4">
        <f t="shared" si="445"/>
        <v>6.8679971778006275</v>
      </c>
      <c r="M9500" s="6">
        <v>0.57899999999999996</v>
      </c>
      <c r="N9500" s="8">
        <f t="shared" si="446"/>
        <v>-7.7972803672016278E-3</v>
      </c>
    </row>
    <row r="9501" spans="1:14" x14ac:dyDescent="0.35">
      <c r="A9501" s="4">
        <v>3</v>
      </c>
      <c r="B9501" s="4">
        <f t="shared" si="444"/>
        <v>-4.4986550222447359E-2</v>
      </c>
      <c r="G9501" s="4">
        <v>44</v>
      </c>
      <c r="H9501" s="4">
        <f t="shared" si="445"/>
        <v>3.3313790975410469</v>
      </c>
      <c r="M9501" s="6">
        <v>0.81599999999999995</v>
      </c>
      <c r="N9501" s="8">
        <f t="shared" si="446"/>
        <v>2.9024614706225846</v>
      </c>
    </row>
    <row r="9502" spans="1:14" x14ac:dyDescent="0.35">
      <c r="A9502" s="4">
        <v>3</v>
      </c>
      <c r="B9502" s="4">
        <f t="shared" si="444"/>
        <v>-4.4986550222447359E-2</v>
      </c>
      <c r="G9502" s="4">
        <v>0</v>
      </c>
      <c r="H9502" s="4">
        <f t="shared" si="445"/>
        <v>0</v>
      </c>
      <c r="M9502" s="6">
        <v>0.495</v>
      </c>
      <c r="N9502" s="8">
        <f t="shared" si="446"/>
        <v>-0.46396231211418826</v>
      </c>
    </row>
    <row r="9503" spans="1:14" x14ac:dyDescent="0.35">
      <c r="A9503" s="4">
        <v>1</v>
      </c>
      <c r="B9503" s="4">
        <f t="shared" si="444"/>
        <v>-0.3718571701143138</v>
      </c>
      <c r="G9503" s="4">
        <v>60</v>
      </c>
      <c r="H9503" s="4">
        <f t="shared" si="445"/>
        <v>8.4473361789639636</v>
      </c>
      <c r="M9503" s="6">
        <v>0.59599999999999997</v>
      </c>
      <c r="N9503" s="8">
        <f t="shared" si="446"/>
        <v>-5.4640995618753364E-4</v>
      </c>
    </row>
    <row r="9504" spans="1:14" x14ac:dyDescent="0.35">
      <c r="A9504" s="4">
        <v>9</v>
      </c>
      <c r="B9504" s="4">
        <f t="shared" si="444"/>
        <v>0.39657640974683322</v>
      </c>
      <c r="G9504" s="4">
        <v>0</v>
      </c>
      <c r="H9504" s="4">
        <f t="shared" si="445"/>
        <v>0</v>
      </c>
      <c r="M9504" s="6">
        <v>0.59199999999999997</v>
      </c>
      <c r="N9504" s="8">
        <f t="shared" si="446"/>
        <v>-1.3012868720779327E-3</v>
      </c>
    </row>
    <row r="9505" spans="1:14" x14ac:dyDescent="0.35">
      <c r="A9505" s="4">
        <v>1</v>
      </c>
      <c r="B9505" s="4">
        <f t="shared" si="444"/>
        <v>-0.3718571701143138</v>
      </c>
      <c r="G9505" s="4">
        <v>76</v>
      </c>
      <c r="H9505" s="4">
        <f t="shared" si="445"/>
        <v>17.167490030078167</v>
      </c>
      <c r="M9505" s="6">
        <v>0.58299999999999996</v>
      </c>
      <c r="N9505" s="8">
        <f t="shared" si="446"/>
        <v>-4.9891992029003516E-3</v>
      </c>
    </row>
    <row r="9506" spans="1:14" x14ac:dyDescent="0.35">
      <c r="A9506" s="4">
        <v>2</v>
      </c>
      <c r="B9506" s="4">
        <f t="shared" si="444"/>
        <v>-0.15518246266652197</v>
      </c>
      <c r="G9506" s="4">
        <v>64</v>
      </c>
      <c r="H9506" s="4">
        <f t="shared" si="445"/>
        <v>10.251937478233007</v>
      </c>
      <c r="M9506" s="6">
        <v>0.78300000000000003</v>
      </c>
      <c r="N9506" s="8">
        <f t="shared" si="446"/>
        <v>1.728935467784813</v>
      </c>
    </row>
    <row r="9507" spans="1:14" x14ac:dyDescent="0.35">
      <c r="A9507" s="4">
        <v>6</v>
      </c>
      <c r="B9507" s="4">
        <f t="shared" si="444"/>
        <v>6.8073778701327808E-3</v>
      </c>
      <c r="G9507" s="4">
        <v>54</v>
      </c>
      <c r="H9507" s="4">
        <f t="shared" si="445"/>
        <v>6.158108074464729</v>
      </c>
      <c r="M9507" s="6">
        <v>0.75900000000000001</v>
      </c>
      <c r="N9507" s="8">
        <f t="shared" si="446"/>
        <v>1.1109226254123667</v>
      </c>
    </row>
    <row r="9508" spans="1:14" x14ac:dyDescent="0.35">
      <c r="A9508" s="4">
        <v>4</v>
      </c>
      <c r="B9508" s="4">
        <f t="shared" si="444"/>
        <v>-5.2615367038240336E-3</v>
      </c>
      <c r="G9508" s="4">
        <v>0</v>
      </c>
      <c r="H9508" s="4">
        <f t="shared" si="445"/>
        <v>0</v>
      </c>
      <c r="M9508" s="6">
        <v>0.49</v>
      </c>
      <c r="N9508" s="8">
        <f t="shared" si="446"/>
        <v>-0.52835996863041379</v>
      </c>
    </row>
    <row r="9509" spans="1:14" x14ac:dyDescent="0.35">
      <c r="A9509" s="4">
        <v>2</v>
      </c>
      <c r="B9509" s="4">
        <f t="shared" si="444"/>
        <v>-0.15518246266652197</v>
      </c>
      <c r="G9509" s="4">
        <v>71</v>
      </c>
      <c r="H9509" s="4">
        <f t="shared" si="445"/>
        <v>13.997196940505422</v>
      </c>
      <c r="M9509" s="6">
        <v>0.70599999999999996</v>
      </c>
      <c r="N9509" s="8">
        <f t="shared" si="446"/>
        <v>0.30393413127567603</v>
      </c>
    </row>
    <row r="9510" spans="1:14" x14ac:dyDescent="0.35">
      <c r="A9510" s="4">
        <v>8</v>
      </c>
      <c r="B9510" s="4">
        <f t="shared" si="444"/>
        <v>0.16908744968147643</v>
      </c>
      <c r="G9510" s="4">
        <v>0</v>
      </c>
      <c r="H9510" s="4">
        <f t="shared" si="445"/>
        <v>0</v>
      </c>
      <c r="M9510" s="6">
        <v>0.52900000000000003</v>
      </c>
      <c r="N9510" s="8">
        <f t="shared" si="446"/>
        <v>-0.15840094075004615</v>
      </c>
    </row>
    <row r="9511" spans="1:14" x14ac:dyDescent="0.35">
      <c r="A9511" s="4">
        <v>1</v>
      </c>
      <c r="B9511" s="4">
        <f t="shared" si="444"/>
        <v>-0.3718571701143138</v>
      </c>
      <c r="G9511" s="4">
        <v>0</v>
      </c>
      <c r="H9511" s="4">
        <f t="shared" si="445"/>
        <v>0</v>
      </c>
      <c r="M9511" s="6">
        <v>0.57599999999999996</v>
      </c>
      <c r="N9511" s="8">
        <f t="shared" si="446"/>
        <v>-1.0483696049594831E-2</v>
      </c>
    </row>
    <row r="9512" spans="1:14" x14ac:dyDescent="0.35">
      <c r="A9512" s="4">
        <v>10</v>
      </c>
      <c r="B9512" s="4">
        <f t="shared" si="444"/>
        <v>0.76964184735633479</v>
      </c>
      <c r="G9512" s="4">
        <v>23</v>
      </c>
      <c r="H9512" s="4">
        <f t="shared" si="445"/>
        <v>0.47582749671043761</v>
      </c>
      <c r="M9512" s="6">
        <v>0.61599999999999999</v>
      </c>
      <c r="N9512" s="8">
        <f t="shared" si="446"/>
        <v>1.6962313699697525E-4</v>
      </c>
    </row>
    <row r="9513" spans="1:14" x14ac:dyDescent="0.35">
      <c r="A9513" s="4">
        <v>1</v>
      </c>
      <c r="B9513" s="4">
        <f t="shared" si="444"/>
        <v>-0.3718571701143138</v>
      </c>
      <c r="G9513" s="4">
        <v>38</v>
      </c>
      <c r="H9513" s="4">
        <f t="shared" si="445"/>
        <v>2.1459362537597708</v>
      </c>
      <c r="M9513" s="6">
        <v>0.61199999999999999</v>
      </c>
      <c r="N9513" s="8">
        <f t="shared" si="446"/>
        <v>2.1796664218040906E-5</v>
      </c>
    </row>
    <row r="9514" spans="1:14" x14ac:dyDescent="0.35">
      <c r="A9514" s="4">
        <v>6</v>
      </c>
      <c r="B9514" s="4">
        <f t="shared" si="444"/>
        <v>6.8073778701327808E-3</v>
      </c>
      <c r="G9514" s="4">
        <v>0</v>
      </c>
      <c r="H9514" s="4">
        <f t="shared" si="445"/>
        <v>0</v>
      </c>
      <c r="M9514" s="6">
        <v>0.56399999999999995</v>
      </c>
      <c r="N9514" s="8">
        <f t="shared" si="446"/>
        <v>-2.7305709961798218E-2</v>
      </c>
    </row>
    <row r="9515" spans="1:14" x14ac:dyDescent="0.35">
      <c r="A9515" s="4">
        <v>3</v>
      </c>
      <c r="B9515" s="4">
        <f t="shared" si="444"/>
        <v>-4.4986550222447359E-2</v>
      </c>
      <c r="G9515" s="4">
        <v>49</v>
      </c>
      <c r="H9515" s="4">
        <f t="shared" si="445"/>
        <v>4.6010215468469022</v>
      </c>
      <c r="M9515" s="6">
        <v>0.57799999999999996</v>
      </c>
      <c r="N9515" s="8">
        <f t="shared" si="446"/>
        <v>-8.6342584993366611E-3</v>
      </c>
    </row>
    <row r="9516" spans="1:14" x14ac:dyDescent="0.35">
      <c r="A9516" s="4">
        <v>1</v>
      </c>
      <c r="B9516" s="4">
        <f t="shared" si="444"/>
        <v>-0.3718571701143138</v>
      </c>
      <c r="G9516" s="4">
        <v>39</v>
      </c>
      <c r="H9516" s="4">
        <f t="shared" si="445"/>
        <v>2.3198496981479786</v>
      </c>
      <c r="M9516" s="6">
        <v>0.89100000000000001</v>
      </c>
      <c r="N9516" s="8">
        <f t="shared" si="446"/>
        <v>7.3082236307829387</v>
      </c>
    </row>
    <row r="9517" spans="1:14" x14ac:dyDescent="0.35">
      <c r="A9517" s="4">
        <v>9</v>
      </c>
      <c r="B9517" s="4">
        <f t="shared" si="444"/>
        <v>0.39657640974683322</v>
      </c>
      <c r="G9517" s="4">
        <v>0</v>
      </c>
      <c r="H9517" s="4">
        <f t="shared" si="445"/>
        <v>0</v>
      </c>
      <c r="M9517" s="6">
        <v>0.76700000000000002</v>
      </c>
      <c r="N9517" s="8">
        <f t="shared" si="446"/>
        <v>1.2969162639578131</v>
      </c>
    </row>
    <row r="9518" spans="1:14" x14ac:dyDescent="0.35">
      <c r="A9518" s="4">
        <v>2</v>
      </c>
      <c r="B9518" s="4">
        <f t="shared" si="444"/>
        <v>-0.15518246266652197</v>
      </c>
      <c r="G9518" s="4">
        <v>56</v>
      </c>
      <c r="H9518" s="4">
        <f t="shared" si="445"/>
        <v>6.8679971778006275</v>
      </c>
      <c r="M9518" s="6">
        <v>0.42199999999999999</v>
      </c>
      <c r="N9518" s="8">
        <f t="shared" si="446"/>
        <v>-2.0707341131604426</v>
      </c>
    </row>
    <row r="9519" spans="1:14" x14ac:dyDescent="0.35">
      <c r="A9519" s="4">
        <v>6</v>
      </c>
      <c r="B9519" s="4">
        <f t="shared" si="444"/>
        <v>6.8073778701327808E-3</v>
      </c>
      <c r="G9519" s="4">
        <v>65</v>
      </c>
      <c r="H9519" s="4">
        <f t="shared" si="445"/>
        <v>10.740044898833231</v>
      </c>
      <c r="M9519" s="6">
        <v>0.69799999999999995</v>
      </c>
      <c r="N9519" s="8">
        <f t="shared" si="446"/>
        <v>0.23545990290375021</v>
      </c>
    </row>
    <row r="9520" spans="1:14" x14ac:dyDescent="0.35">
      <c r="A9520" s="4">
        <v>10</v>
      </c>
      <c r="B9520" s="4">
        <f t="shared" si="444"/>
        <v>0.76964184735633479</v>
      </c>
      <c r="G9520" s="4">
        <v>0</v>
      </c>
      <c r="H9520" s="4">
        <f t="shared" si="445"/>
        <v>0</v>
      </c>
      <c r="M9520" s="6">
        <v>0.39700000000000002</v>
      </c>
      <c r="N9520" s="8">
        <f t="shared" si="446"/>
        <v>-3.0233949071104225</v>
      </c>
    </row>
    <row r="9521" spans="1:14" x14ac:dyDescent="0.35">
      <c r="A9521" s="4">
        <v>14</v>
      </c>
      <c r="B9521" s="4">
        <f t="shared" si="444"/>
        <v>4.4378262948011065</v>
      </c>
      <c r="G9521" s="4">
        <v>38</v>
      </c>
      <c r="H9521" s="4">
        <f t="shared" si="445"/>
        <v>2.1459362537597708</v>
      </c>
      <c r="M9521" s="6">
        <v>0.75600000000000001</v>
      </c>
      <c r="N9521" s="8">
        <f t="shared" si="446"/>
        <v>1.046046935562795</v>
      </c>
    </row>
    <row r="9522" spans="1:14" x14ac:dyDescent="0.35">
      <c r="A9522" s="4">
        <v>2</v>
      </c>
      <c r="B9522" s="4">
        <f t="shared" si="444"/>
        <v>-0.15518246266652197</v>
      </c>
      <c r="G9522" s="4">
        <v>0</v>
      </c>
      <c r="H9522" s="4">
        <f t="shared" si="445"/>
        <v>0</v>
      </c>
      <c r="M9522" s="6">
        <v>0.65300000000000002</v>
      </c>
      <c r="N9522" s="8">
        <f t="shared" si="446"/>
        <v>2.9505757461726966E-2</v>
      </c>
    </row>
    <row r="9523" spans="1:14" x14ac:dyDescent="0.35">
      <c r="A9523" s="4">
        <v>1</v>
      </c>
      <c r="B9523" s="4">
        <f t="shared" si="444"/>
        <v>-0.3718571701143138</v>
      </c>
      <c r="G9523" s="4">
        <v>46</v>
      </c>
      <c r="H9523" s="4">
        <f t="shared" si="445"/>
        <v>3.8066199736835009</v>
      </c>
      <c r="M9523" s="6">
        <v>0.91</v>
      </c>
      <c r="N9523" s="8">
        <f t="shared" si="446"/>
        <v>8.8807925372511392</v>
      </c>
    </row>
    <row r="9524" spans="1:14" x14ac:dyDescent="0.35">
      <c r="A9524" s="4">
        <v>4</v>
      </c>
      <c r="B9524" s="4">
        <f t="shared" si="444"/>
        <v>-5.2615367038240336E-3</v>
      </c>
      <c r="G9524" s="4">
        <v>0</v>
      </c>
      <c r="H9524" s="4">
        <f t="shared" si="445"/>
        <v>0</v>
      </c>
      <c r="M9524" s="6">
        <v>0.625</v>
      </c>
      <c r="N9524" s="8">
        <f t="shared" si="446"/>
        <v>1.6038606977680811E-3</v>
      </c>
    </row>
    <row r="9525" spans="1:14" x14ac:dyDescent="0.35">
      <c r="A9525" s="4">
        <v>2</v>
      </c>
      <c r="B9525" s="4">
        <f t="shared" si="444"/>
        <v>-0.15518246266652197</v>
      </c>
      <c r="G9525" s="4">
        <v>67</v>
      </c>
      <c r="H9525" s="4">
        <f t="shared" si="445"/>
        <v>11.762250792563604</v>
      </c>
      <c r="M9525" s="6">
        <v>0.59799999999999998</v>
      </c>
      <c r="N9525" s="8">
        <f t="shared" si="446"/>
        <v>-3.1502279422650762E-4</v>
      </c>
    </row>
    <row r="9526" spans="1:14" x14ac:dyDescent="0.35">
      <c r="A9526" s="4">
        <v>2</v>
      </c>
      <c r="B9526" s="4">
        <f t="shared" si="444"/>
        <v>-0.15518246266652197</v>
      </c>
      <c r="G9526" s="4">
        <v>79</v>
      </c>
      <c r="H9526" s="4">
        <f t="shared" si="445"/>
        <v>19.281787881204689</v>
      </c>
      <c r="M9526" s="6">
        <v>0.81399999999999995</v>
      </c>
      <c r="N9526" s="8">
        <f t="shared" si="446"/>
        <v>2.8195685624706917</v>
      </c>
    </row>
    <row r="9527" spans="1:14" x14ac:dyDescent="0.35">
      <c r="A9527" s="4">
        <v>8</v>
      </c>
      <c r="B9527" s="4">
        <f t="shared" si="444"/>
        <v>0.16908744968147643</v>
      </c>
      <c r="G9527" s="4">
        <v>0</v>
      </c>
      <c r="H9527" s="4">
        <f t="shared" si="445"/>
        <v>0</v>
      </c>
      <c r="M9527" s="6">
        <v>0.40500000000000003</v>
      </c>
      <c r="N9527" s="8">
        <f t="shared" si="446"/>
        <v>-2.692262766901651</v>
      </c>
    </row>
    <row r="9528" spans="1:14" x14ac:dyDescent="0.35">
      <c r="A9528" s="4">
        <v>1</v>
      </c>
      <c r="B9528" s="4">
        <f t="shared" si="444"/>
        <v>-0.3718571701143138</v>
      </c>
      <c r="G9528" s="4">
        <v>0</v>
      </c>
      <c r="H9528" s="4">
        <f t="shared" si="445"/>
        <v>0</v>
      </c>
      <c r="M9528" s="6">
        <v>0.70099999999999996</v>
      </c>
      <c r="N9528" s="8">
        <f t="shared" si="446"/>
        <v>0.25977863528014927</v>
      </c>
    </row>
    <row r="9529" spans="1:14" x14ac:dyDescent="0.35">
      <c r="A9529" s="4">
        <v>7</v>
      </c>
      <c r="B9529" s="4">
        <f t="shared" si="444"/>
        <v>5.1167071081998236E-2</v>
      </c>
      <c r="G9529" s="4">
        <v>0</v>
      </c>
      <c r="H9529" s="4">
        <f t="shared" si="445"/>
        <v>0</v>
      </c>
      <c r="M9529" s="6">
        <v>0.254</v>
      </c>
      <c r="N9529" s="8">
        <f t="shared" si="446"/>
        <v>-14.283795815597042</v>
      </c>
    </row>
    <row r="9530" spans="1:14" x14ac:dyDescent="0.35">
      <c r="A9530" s="4">
        <v>4</v>
      </c>
      <c r="B9530" s="4">
        <f t="shared" si="444"/>
        <v>-5.2615367038240336E-3</v>
      </c>
      <c r="G9530" s="4">
        <v>0</v>
      </c>
      <c r="H9530" s="4">
        <f t="shared" si="445"/>
        <v>0</v>
      </c>
      <c r="M9530" s="6">
        <v>0.72599999999999998</v>
      </c>
      <c r="N9530" s="8">
        <f t="shared" si="446"/>
        <v>0.53037018293237259</v>
      </c>
    </row>
    <row r="9531" spans="1:14" x14ac:dyDescent="0.35">
      <c r="A9531" s="4">
        <v>2</v>
      </c>
      <c r="B9531" s="4">
        <f t="shared" si="444"/>
        <v>-0.15518246266652197</v>
      </c>
      <c r="G9531" s="4">
        <v>67</v>
      </c>
      <c r="H9531" s="4">
        <f t="shared" si="445"/>
        <v>11.762250792563604</v>
      </c>
      <c r="M9531" s="6">
        <v>0.64600000000000002</v>
      </c>
      <c r="N9531" s="8">
        <f t="shared" si="446"/>
        <v>1.7783515192495259E-2</v>
      </c>
    </row>
    <row r="9532" spans="1:14" x14ac:dyDescent="0.35">
      <c r="A9532" s="4">
        <v>1</v>
      </c>
      <c r="B9532" s="4">
        <f t="shared" si="444"/>
        <v>-0.3718571701143138</v>
      </c>
      <c r="G9532" s="4">
        <v>53</v>
      </c>
      <c r="H9532" s="4">
        <f t="shared" si="445"/>
        <v>5.8222873533130457</v>
      </c>
      <c r="M9532" s="6">
        <v>0.878</v>
      </c>
      <c r="N9532" s="8">
        <f t="shared" si="446"/>
        <v>6.3468811252083404</v>
      </c>
    </row>
    <row r="9533" spans="1:14" x14ac:dyDescent="0.35">
      <c r="A9533" s="4">
        <v>2</v>
      </c>
      <c r="B9533" s="4">
        <f t="shared" si="444"/>
        <v>-0.15518246266652197</v>
      </c>
      <c r="G9533" s="4">
        <v>64</v>
      </c>
      <c r="H9533" s="4">
        <f t="shared" si="445"/>
        <v>10.251937478233007</v>
      </c>
      <c r="M9533" s="6">
        <v>0.70199999999999996</v>
      </c>
      <c r="N9533" s="8">
        <f t="shared" si="446"/>
        <v>0.2682421519417813</v>
      </c>
    </row>
    <row r="9534" spans="1:14" x14ac:dyDescent="0.35">
      <c r="A9534" s="4">
        <v>1</v>
      </c>
      <c r="B9534" s="4">
        <f t="shared" si="444"/>
        <v>-0.3718571701143138</v>
      </c>
      <c r="G9534" s="4">
        <v>75</v>
      </c>
      <c r="H9534" s="4">
        <f t="shared" si="445"/>
        <v>16.498703474538985</v>
      </c>
      <c r="M9534" s="6">
        <v>0.53700000000000003</v>
      </c>
      <c r="N9534" s="8">
        <f t="shared" si="446"/>
        <v>-0.11495096186507218</v>
      </c>
    </row>
    <row r="9535" spans="1:14" x14ac:dyDescent="0.35">
      <c r="A9535" s="4">
        <v>2</v>
      </c>
      <c r="B9535" s="4">
        <f t="shared" si="444"/>
        <v>-0.15518246266652197</v>
      </c>
      <c r="G9535" s="4">
        <v>69</v>
      </c>
      <c r="H9535" s="4">
        <f t="shared" si="445"/>
        <v>12.847342411181817</v>
      </c>
      <c r="M9535" s="6">
        <v>0.63500000000000001</v>
      </c>
      <c r="N9535" s="8">
        <f t="shared" si="446"/>
        <v>6.3943860832736824E-3</v>
      </c>
    </row>
    <row r="9536" spans="1:14" x14ac:dyDescent="0.35">
      <c r="A9536" s="4">
        <v>3</v>
      </c>
      <c r="B9536" s="4">
        <f t="shared" si="444"/>
        <v>-4.4986550222447359E-2</v>
      </c>
      <c r="G9536" s="4">
        <v>50</v>
      </c>
      <c r="H9536" s="4">
        <f t="shared" si="445"/>
        <v>4.8885047331967373</v>
      </c>
      <c r="M9536" s="6">
        <v>0.60099999999999998</v>
      </c>
      <c r="N9536" s="8">
        <f t="shared" si="446"/>
        <v>-1.0701085324800676E-4</v>
      </c>
    </row>
    <row r="9537" spans="1:14" x14ac:dyDescent="0.35">
      <c r="A9537" s="4">
        <v>2</v>
      </c>
      <c r="B9537" s="4">
        <f t="shared" si="444"/>
        <v>-0.15518246266652197</v>
      </c>
      <c r="G9537" s="4">
        <v>77</v>
      </c>
      <c r="H9537" s="4">
        <f t="shared" si="445"/>
        <v>17.854109850884047</v>
      </c>
      <c r="M9537" s="6">
        <v>0.92900000000000005</v>
      </c>
      <c r="N9537" s="8">
        <f t="shared" si="446"/>
        <v>10.664166741931936</v>
      </c>
    </row>
    <row r="9538" spans="1:14" x14ac:dyDescent="0.35">
      <c r="A9538" s="4">
        <v>3</v>
      </c>
      <c r="B9538" s="4">
        <f t="shared" ref="B9538:B9601" si="447">((A9538-E$3)/E$4)^3</f>
        <v>-4.4986550222447359E-2</v>
      </c>
      <c r="G9538" s="4">
        <v>0</v>
      </c>
      <c r="H9538" s="4">
        <f t="shared" ref="H9538:H9601" si="448">((G9538-K$3)/K$4)^3</f>
        <v>0</v>
      </c>
      <c r="M9538" s="6">
        <v>0.89300000000000002</v>
      </c>
      <c r="N9538" s="8">
        <f t="shared" ref="N9538:N9601" si="449">((M9538-Q$3)/Q$4)^3</f>
        <v>7.4642244381284675</v>
      </c>
    </row>
    <row r="9539" spans="1:14" x14ac:dyDescent="0.35">
      <c r="A9539" s="4">
        <v>2</v>
      </c>
      <c r="B9539" s="4">
        <f t="shared" si="447"/>
        <v>-0.15518246266652197</v>
      </c>
      <c r="G9539" s="4">
        <v>52</v>
      </c>
      <c r="H9539" s="4">
        <f t="shared" si="448"/>
        <v>5.498902988202615</v>
      </c>
      <c r="M9539" s="6">
        <v>0.63400000000000001</v>
      </c>
      <c r="N9539" s="8">
        <f t="shared" si="449"/>
        <v>5.711705726987564E-3</v>
      </c>
    </row>
    <row r="9540" spans="1:14" x14ac:dyDescent="0.35">
      <c r="A9540" s="4">
        <v>2</v>
      </c>
      <c r="B9540" s="4">
        <f t="shared" si="447"/>
        <v>-0.15518246266652197</v>
      </c>
      <c r="G9540" s="4">
        <v>68</v>
      </c>
      <c r="H9540" s="4">
        <f t="shared" si="448"/>
        <v>12.296818562148129</v>
      </c>
      <c r="M9540" s="6">
        <v>0.64100000000000001</v>
      </c>
      <c r="N9540" s="8">
        <f t="shared" si="449"/>
        <v>1.1657241397886296E-2</v>
      </c>
    </row>
    <row r="9541" spans="1:14" x14ac:dyDescent="0.35">
      <c r="A9541" s="4">
        <v>6</v>
      </c>
      <c r="B9541" s="4">
        <f t="shared" si="447"/>
        <v>6.8073778701327808E-3</v>
      </c>
      <c r="G9541" s="4">
        <v>54</v>
      </c>
      <c r="H9541" s="4">
        <f t="shared" si="448"/>
        <v>6.158108074464729</v>
      </c>
      <c r="M9541" s="6">
        <v>0.83899999999999997</v>
      </c>
      <c r="N9541" s="8">
        <f t="shared" si="449"/>
        <v>3.9752627250908117</v>
      </c>
    </row>
    <row r="9542" spans="1:14" x14ac:dyDescent="0.35">
      <c r="A9542" s="4">
        <v>1</v>
      </c>
      <c r="B9542" s="4">
        <f t="shared" si="447"/>
        <v>-0.3718571701143138</v>
      </c>
      <c r="G9542" s="4">
        <v>39</v>
      </c>
      <c r="H9542" s="4">
        <f t="shared" si="448"/>
        <v>2.3198496981479786</v>
      </c>
      <c r="M9542" s="6">
        <v>0.66300000000000003</v>
      </c>
      <c r="N9542" s="8">
        <f t="shared" si="449"/>
        <v>5.3822609042671561E-2</v>
      </c>
    </row>
    <row r="9543" spans="1:14" x14ac:dyDescent="0.35">
      <c r="A9543" s="4">
        <v>1</v>
      </c>
      <c r="B9543" s="4">
        <f t="shared" si="447"/>
        <v>-0.3718571701143138</v>
      </c>
      <c r="G9543" s="4">
        <v>57</v>
      </c>
      <c r="H9543" s="4">
        <f t="shared" si="448"/>
        <v>7.2425348564392262</v>
      </c>
      <c r="M9543" s="6">
        <v>0.85099999999999998</v>
      </c>
      <c r="N9543" s="8">
        <f t="shared" si="449"/>
        <v>4.6273028357254438</v>
      </c>
    </row>
    <row r="9544" spans="1:14" x14ac:dyDescent="0.35">
      <c r="A9544" s="4">
        <v>1</v>
      </c>
      <c r="B9544" s="4">
        <f t="shared" si="447"/>
        <v>-0.3718571701143138</v>
      </c>
      <c r="G9544" s="4">
        <v>45</v>
      </c>
      <c r="H9544" s="4">
        <f t="shared" si="448"/>
        <v>3.5637199505004213</v>
      </c>
      <c r="M9544" s="6">
        <v>0.753</v>
      </c>
      <c r="N9544" s="8">
        <f t="shared" si="449"/>
        <v>0.98374746787381828</v>
      </c>
    </row>
    <row r="9545" spans="1:14" x14ac:dyDescent="0.35">
      <c r="A9545" s="4">
        <v>1</v>
      </c>
      <c r="B9545" s="4">
        <f t="shared" si="447"/>
        <v>-0.3718571701143138</v>
      </c>
      <c r="G9545" s="4">
        <v>0</v>
      </c>
      <c r="H9545" s="4">
        <f t="shared" si="448"/>
        <v>0</v>
      </c>
      <c r="M9545" s="6">
        <v>0.72699999999999998</v>
      </c>
      <c r="N9545" s="8">
        <f t="shared" si="449"/>
        <v>0.54396009075485408</v>
      </c>
    </row>
    <row r="9546" spans="1:14" x14ac:dyDescent="0.35">
      <c r="A9546" s="4">
        <v>10</v>
      </c>
      <c r="B9546" s="4">
        <f t="shared" si="447"/>
        <v>0.76964184735633479</v>
      </c>
      <c r="G9546" s="4">
        <v>45</v>
      </c>
      <c r="H9546" s="4">
        <f t="shared" si="448"/>
        <v>3.5637199505004213</v>
      </c>
      <c r="M9546" s="6">
        <v>0.56200000000000006</v>
      </c>
      <c r="N9546" s="8">
        <f t="shared" si="449"/>
        <v>-3.1207950400583155E-2</v>
      </c>
    </row>
    <row r="9547" spans="1:14" x14ac:dyDescent="0.35">
      <c r="A9547" s="4">
        <v>2</v>
      </c>
      <c r="B9547" s="4">
        <f t="shared" si="447"/>
        <v>-0.15518246266652197</v>
      </c>
      <c r="G9547" s="4">
        <v>55</v>
      </c>
      <c r="H9547" s="4">
        <f t="shared" si="448"/>
        <v>6.5065997998848584</v>
      </c>
      <c r="M9547" s="6">
        <v>0.78600000000000003</v>
      </c>
      <c r="N9547" s="8">
        <f t="shared" si="449"/>
        <v>1.8193459042526625</v>
      </c>
    </row>
    <row r="9548" spans="1:14" x14ac:dyDescent="0.35">
      <c r="A9548" s="4">
        <v>6</v>
      </c>
      <c r="B9548" s="4">
        <f t="shared" si="447"/>
        <v>6.8073778701327808E-3</v>
      </c>
      <c r="G9548" s="4">
        <v>0</v>
      </c>
      <c r="H9548" s="4">
        <f t="shared" si="448"/>
        <v>0</v>
      </c>
      <c r="M9548" s="6">
        <v>0.36599999999999999</v>
      </c>
      <c r="N9548" s="8">
        <f t="shared" si="449"/>
        <v>-4.5619729058998226</v>
      </c>
    </row>
    <row r="9549" spans="1:14" x14ac:dyDescent="0.35">
      <c r="A9549" s="4">
        <v>4</v>
      </c>
      <c r="B9549" s="4">
        <f t="shared" si="447"/>
        <v>-5.2615367038240336E-3</v>
      </c>
      <c r="G9549" s="4">
        <v>76</v>
      </c>
      <c r="H9549" s="4">
        <f t="shared" si="448"/>
        <v>17.167490030078167</v>
      </c>
      <c r="M9549" s="6">
        <v>0.79700000000000004</v>
      </c>
      <c r="N9549" s="8">
        <f t="shared" si="449"/>
        <v>2.1777543041533085</v>
      </c>
    </row>
    <row r="9550" spans="1:14" x14ac:dyDescent="0.35">
      <c r="A9550" s="4">
        <v>2</v>
      </c>
      <c r="B9550" s="4">
        <f t="shared" si="447"/>
        <v>-0.15518246266652197</v>
      </c>
      <c r="G9550" s="4">
        <v>50</v>
      </c>
      <c r="H9550" s="4">
        <f t="shared" si="448"/>
        <v>4.8885047331967373</v>
      </c>
      <c r="M9550" s="6">
        <v>0.77900000000000003</v>
      </c>
      <c r="N9550" s="8">
        <f t="shared" si="449"/>
        <v>1.6131173759468169</v>
      </c>
    </row>
    <row r="9551" spans="1:14" x14ac:dyDescent="0.35">
      <c r="A9551" s="4">
        <v>9</v>
      </c>
      <c r="B9551" s="4">
        <f t="shared" si="447"/>
        <v>0.39657640974683322</v>
      </c>
      <c r="G9551" s="4">
        <v>47</v>
      </c>
      <c r="H9551" s="4">
        <f t="shared" si="448"/>
        <v>4.0603138153174791</v>
      </c>
      <c r="M9551" s="6">
        <v>0.751</v>
      </c>
      <c r="N9551" s="8">
        <f t="shared" si="449"/>
        <v>0.9436199489448942</v>
      </c>
    </row>
    <row r="9552" spans="1:14" x14ac:dyDescent="0.35">
      <c r="A9552" s="4">
        <v>1</v>
      </c>
      <c r="B9552" s="4">
        <f t="shared" si="447"/>
        <v>-0.3718571701143138</v>
      </c>
      <c r="G9552" s="4">
        <v>0</v>
      </c>
      <c r="H9552" s="4">
        <f t="shared" si="448"/>
        <v>0</v>
      </c>
      <c r="M9552" s="6">
        <v>0.72699999999999998</v>
      </c>
      <c r="N9552" s="8">
        <f t="shared" si="449"/>
        <v>0.54396009075485408</v>
      </c>
    </row>
    <row r="9553" spans="1:14" x14ac:dyDescent="0.35">
      <c r="A9553" s="4">
        <v>12</v>
      </c>
      <c r="B9553" s="4">
        <f t="shared" si="447"/>
        <v>2.0965337395208357</v>
      </c>
      <c r="G9553" s="4">
        <v>61</v>
      </c>
      <c r="H9553" s="4">
        <f t="shared" si="448"/>
        <v>8.8767815427658281</v>
      </c>
      <c r="M9553" s="6">
        <v>0.68300000000000005</v>
      </c>
      <c r="N9553" s="8">
        <f t="shared" si="449"/>
        <v>0.13632931512828159</v>
      </c>
    </row>
    <row r="9554" spans="1:14" x14ac:dyDescent="0.35">
      <c r="A9554" s="4">
        <v>1</v>
      </c>
      <c r="B9554" s="4">
        <f t="shared" si="447"/>
        <v>-0.3718571701143138</v>
      </c>
      <c r="G9554" s="4">
        <v>34</v>
      </c>
      <c r="H9554" s="4">
        <f t="shared" si="448"/>
        <v>1.5371023202685161</v>
      </c>
      <c r="M9554" s="6">
        <v>0.80800000000000005</v>
      </c>
      <c r="N9554" s="8">
        <f t="shared" si="449"/>
        <v>2.5803888141100901</v>
      </c>
    </row>
    <row r="9555" spans="1:14" x14ac:dyDescent="0.35">
      <c r="A9555" s="4">
        <v>5</v>
      </c>
      <c r="B9555" s="4">
        <f t="shared" si="447"/>
        <v>4.7396761401866345E-7</v>
      </c>
      <c r="G9555" s="4">
        <v>60</v>
      </c>
      <c r="H9555" s="4">
        <f t="shared" si="448"/>
        <v>8.4473361789639636</v>
      </c>
      <c r="M9555" s="6">
        <v>0.47199999999999998</v>
      </c>
      <c r="N9555" s="8">
        <f t="shared" si="449"/>
        <v>-0.80911417799174556</v>
      </c>
    </row>
    <row r="9556" spans="1:14" x14ac:dyDescent="0.35">
      <c r="A9556" s="4">
        <v>1</v>
      </c>
      <c r="B9556" s="4">
        <f t="shared" si="447"/>
        <v>-0.3718571701143138</v>
      </c>
      <c r="G9556" s="4">
        <v>43</v>
      </c>
      <c r="H9556" s="4">
        <f t="shared" si="448"/>
        <v>3.1093627665781836</v>
      </c>
      <c r="M9556" s="6">
        <v>0.51100000000000001</v>
      </c>
      <c r="N9556" s="8">
        <f t="shared" si="449"/>
        <v>-0.29337320153200047</v>
      </c>
    </row>
    <row r="9557" spans="1:14" x14ac:dyDescent="0.35">
      <c r="A9557" s="4">
        <v>1</v>
      </c>
      <c r="B9557" s="4">
        <f t="shared" si="447"/>
        <v>-0.3718571701143138</v>
      </c>
      <c r="G9557" s="4">
        <v>39</v>
      </c>
      <c r="H9557" s="4">
        <f t="shared" si="448"/>
        <v>2.3198496981479786</v>
      </c>
      <c r="M9557" s="6">
        <v>0.90900000000000003</v>
      </c>
      <c r="N9557" s="8">
        <f t="shared" si="449"/>
        <v>8.7928862064644377</v>
      </c>
    </row>
    <row r="9558" spans="1:14" x14ac:dyDescent="0.35">
      <c r="A9558" s="4">
        <v>1</v>
      </c>
      <c r="B9558" s="4">
        <f t="shared" si="447"/>
        <v>-0.3718571701143138</v>
      </c>
      <c r="G9558" s="4">
        <v>43</v>
      </c>
      <c r="H9558" s="4">
        <f t="shared" si="448"/>
        <v>3.1093627665781836</v>
      </c>
      <c r="M9558" s="6">
        <v>0.67100000000000004</v>
      </c>
      <c r="N9558" s="8">
        <f t="shared" si="449"/>
        <v>8.0848870938500308E-2</v>
      </c>
    </row>
    <row r="9559" spans="1:14" x14ac:dyDescent="0.35">
      <c r="A9559" s="4">
        <v>2</v>
      </c>
      <c r="B9559" s="4">
        <f t="shared" si="447"/>
        <v>-0.15518246266652197</v>
      </c>
      <c r="G9559" s="4">
        <v>0</v>
      </c>
      <c r="H9559" s="4">
        <f t="shared" si="448"/>
        <v>0</v>
      </c>
      <c r="M9559" s="6">
        <v>0.56100000000000005</v>
      </c>
      <c r="N9559" s="8">
        <f t="shared" si="449"/>
        <v>-3.3291273143609565E-2</v>
      </c>
    </row>
    <row r="9560" spans="1:14" x14ac:dyDescent="0.35">
      <c r="A9560" s="4">
        <v>1</v>
      </c>
      <c r="B9560" s="4">
        <f t="shared" si="447"/>
        <v>-0.3718571701143138</v>
      </c>
      <c r="G9560" s="4">
        <v>76</v>
      </c>
      <c r="H9560" s="4">
        <f t="shared" si="448"/>
        <v>17.167490030078167</v>
      </c>
      <c r="M9560" s="6">
        <v>0.78500000000000003</v>
      </c>
      <c r="N9560" s="8">
        <f t="shared" si="449"/>
        <v>1.7888674289329509</v>
      </c>
    </row>
    <row r="9561" spans="1:14" x14ac:dyDescent="0.35">
      <c r="A9561" s="4">
        <v>9</v>
      </c>
      <c r="B9561" s="4">
        <f t="shared" si="447"/>
        <v>0.39657640974683322</v>
      </c>
      <c r="G9561" s="4">
        <v>50</v>
      </c>
      <c r="H9561" s="4">
        <f t="shared" si="448"/>
        <v>4.8885047331967373</v>
      </c>
      <c r="M9561" s="6">
        <v>0.33700000000000002</v>
      </c>
      <c r="N9561" s="8">
        <f t="shared" si="449"/>
        <v>-6.4070411821925068</v>
      </c>
    </row>
    <row r="9562" spans="1:14" x14ac:dyDescent="0.35">
      <c r="A9562" s="4">
        <v>1</v>
      </c>
      <c r="B9562" s="4">
        <f t="shared" si="447"/>
        <v>-0.3718571701143138</v>
      </c>
      <c r="G9562" s="4">
        <v>31</v>
      </c>
      <c r="H9562" s="4">
        <f t="shared" si="448"/>
        <v>1.1650675560533121</v>
      </c>
      <c r="M9562" s="6">
        <v>0.81599999999999995</v>
      </c>
      <c r="N9562" s="8">
        <f t="shared" si="449"/>
        <v>2.9024614706225846</v>
      </c>
    </row>
    <row r="9563" spans="1:14" x14ac:dyDescent="0.35">
      <c r="A9563" s="4">
        <v>1</v>
      </c>
      <c r="B9563" s="4">
        <f t="shared" si="447"/>
        <v>-0.3718571701143138</v>
      </c>
      <c r="G9563" s="4">
        <v>0</v>
      </c>
      <c r="H9563" s="4">
        <f t="shared" si="448"/>
        <v>0</v>
      </c>
      <c r="M9563" s="6">
        <v>0.69599999999999995</v>
      </c>
      <c r="N9563" s="8">
        <f t="shared" si="449"/>
        <v>0.22012126474077942</v>
      </c>
    </row>
    <row r="9564" spans="1:14" x14ac:dyDescent="0.35">
      <c r="A9564" s="4">
        <v>1</v>
      </c>
      <c r="B9564" s="4">
        <f t="shared" si="447"/>
        <v>-0.3718571701143138</v>
      </c>
      <c r="G9564" s="4">
        <v>76</v>
      </c>
      <c r="H9564" s="4">
        <f t="shared" si="448"/>
        <v>17.167490030078167</v>
      </c>
      <c r="M9564" s="6">
        <v>0.78500000000000003</v>
      </c>
      <c r="N9564" s="8">
        <f t="shared" si="449"/>
        <v>1.7888674289329509</v>
      </c>
    </row>
    <row r="9565" spans="1:14" x14ac:dyDescent="0.35">
      <c r="A9565" s="4">
        <v>1</v>
      </c>
      <c r="B9565" s="4">
        <f t="shared" si="447"/>
        <v>-0.3718571701143138</v>
      </c>
      <c r="G9565" s="4">
        <v>0</v>
      </c>
      <c r="H9565" s="4">
        <f t="shared" si="448"/>
        <v>0</v>
      </c>
      <c r="M9565" s="6">
        <v>0.78500000000000003</v>
      </c>
      <c r="N9565" s="8">
        <f t="shared" si="449"/>
        <v>1.7888674289329509</v>
      </c>
    </row>
    <row r="9566" spans="1:14" x14ac:dyDescent="0.35">
      <c r="A9566" s="4">
        <v>1</v>
      </c>
      <c r="B9566" s="4">
        <f t="shared" si="447"/>
        <v>-0.3718571701143138</v>
      </c>
      <c r="G9566" s="4">
        <v>0</v>
      </c>
      <c r="H9566" s="4">
        <f t="shared" si="448"/>
        <v>0</v>
      </c>
      <c r="M9566" s="6">
        <v>0.45400000000000001</v>
      </c>
      <c r="N9566" s="8">
        <f t="shared" si="449"/>
        <v>-1.1750028421347314</v>
      </c>
    </row>
    <row r="9567" spans="1:14" x14ac:dyDescent="0.35">
      <c r="A9567" s="4">
        <v>3</v>
      </c>
      <c r="B9567" s="4">
        <f t="shared" si="447"/>
        <v>-4.4986550222447359E-2</v>
      </c>
      <c r="G9567" s="4">
        <v>83</v>
      </c>
      <c r="H9567" s="4">
        <f t="shared" si="448"/>
        <v>22.361467647042904</v>
      </c>
      <c r="M9567" s="6">
        <v>0.74299999999999999</v>
      </c>
      <c r="N9567" s="8">
        <f t="shared" si="449"/>
        <v>0.79401847442984885</v>
      </c>
    </row>
    <row r="9568" spans="1:14" x14ac:dyDescent="0.35">
      <c r="A9568" s="4">
        <v>3</v>
      </c>
      <c r="B9568" s="4">
        <f t="shared" si="447"/>
        <v>-4.4986550222447359E-2</v>
      </c>
      <c r="G9568" s="4">
        <v>83</v>
      </c>
      <c r="H9568" s="4">
        <f t="shared" si="448"/>
        <v>22.361467647042904</v>
      </c>
      <c r="M9568" s="6">
        <v>0.74299999999999999</v>
      </c>
      <c r="N9568" s="8">
        <f t="shared" si="449"/>
        <v>0.79401847442984885</v>
      </c>
    </row>
    <row r="9569" spans="1:14" x14ac:dyDescent="0.35">
      <c r="A9569" s="4">
        <v>1</v>
      </c>
      <c r="B9569" s="4">
        <f t="shared" si="447"/>
        <v>-0.3718571701143138</v>
      </c>
      <c r="G9569" s="4">
        <v>0</v>
      </c>
      <c r="H9569" s="4">
        <f t="shared" si="448"/>
        <v>0</v>
      </c>
      <c r="M9569" s="6">
        <v>0.71599999999999997</v>
      </c>
      <c r="N9569" s="8">
        <f t="shared" si="449"/>
        <v>0.40670606225780453</v>
      </c>
    </row>
    <row r="9570" spans="1:14" x14ac:dyDescent="0.35">
      <c r="A9570" s="4">
        <v>1</v>
      </c>
      <c r="B9570" s="4">
        <f t="shared" si="447"/>
        <v>-0.3718571701143138</v>
      </c>
      <c r="G9570" s="4">
        <v>39</v>
      </c>
      <c r="H9570" s="4">
        <f t="shared" si="448"/>
        <v>2.3198496981479786</v>
      </c>
      <c r="M9570" s="6">
        <v>0.60799999999999998</v>
      </c>
      <c r="N9570" s="8">
        <f t="shared" si="449"/>
        <v>1.3420343207660652E-10</v>
      </c>
    </row>
    <row r="9571" spans="1:14" x14ac:dyDescent="0.35">
      <c r="A9571" s="4">
        <v>6</v>
      </c>
      <c r="B9571" s="4">
        <f t="shared" si="447"/>
        <v>6.8073778701327808E-3</v>
      </c>
      <c r="G9571" s="4">
        <v>0</v>
      </c>
      <c r="H9571" s="4">
        <f t="shared" si="448"/>
        <v>0</v>
      </c>
      <c r="M9571" s="6">
        <v>0.22500000000000001</v>
      </c>
      <c r="N9571" s="8">
        <f t="shared" si="449"/>
        <v>-18.090517300580384</v>
      </c>
    </row>
    <row r="9572" spans="1:14" x14ac:dyDescent="0.35">
      <c r="A9572" s="4">
        <v>2</v>
      </c>
      <c r="B9572" s="4">
        <f t="shared" si="447"/>
        <v>-0.15518246266652197</v>
      </c>
      <c r="G9572" s="4">
        <v>79</v>
      </c>
      <c r="H9572" s="4">
        <f t="shared" si="448"/>
        <v>19.281787881204689</v>
      </c>
      <c r="M9572" s="6">
        <v>0.81100000000000005</v>
      </c>
      <c r="N9572" s="8">
        <f t="shared" si="449"/>
        <v>2.6982121287119067</v>
      </c>
    </row>
    <row r="9573" spans="1:14" x14ac:dyDescent="0.35">
      <c r="A9573" s="4">
        <v>1</v>
      </c>
      <c r="B9573" s="4">
        <f t="shared" si="447"/>
        <v>-0.3718571701143138</v>
      </c>
      <c r="G9573" s="4">
        <v>58</v>
      </c>
      <c r="H9573" s="4">
        <f t="shared" si="448"/>
        <v>7.6304474840278536</v>
      </c>
      <c r="M9573" s="6">
        <v>0.57099999999999995</v>
      </c>
      <c r="N9573" s="8">
        <f t="shared" si="449"/>
        <v>-1.6221143271613919E-2</v>
      </c>
    </row>
    <row r="9574" spans="1:14" x14ac:dyDescent="0.35">
      <c r="A9574" s="4">
        <v>2</v>
      </c>
      <c r="B9574" s="4">
        <f t="shared" si="447"/>
        <v>-0.15518246266652197</v>
      </c>
      <c r="G9574" s="4">
        <v>56</v>
      </c>
      <c r="H9574" s="4">
        <f t="shared" si="448"/>
        <v>6.8679971778006275</v>
      </c>
      <c r="M9574" s="6">
        <v>0.28000000000000003</v>
      </c>
      <c r="N9574" s="8">
        <f t="shared" si="449"/>
        <v>-11.361445395421237</v>
      </c>
    </row>
    <row r="9575" spans="1:14" x14ac:dyDescent="0.35">
      <c r="A9575" s="4">
        <v>2</v>
      </c>
      <c r="B9575" s="4">
        <f t="shared" si="447"/>
        <v>-0.15518246266652197</v>
      </c>
      <c r="G9575" s="4">
        <v>0</v>
      </c>
      <c r="H9575" s="4">
        <f t="shared" si="448"/>
        <v>0</v>
      </c>
      <c r="M9575" s="6">
        <v>0.81100000000000005</v>
      </c>
      <c r="N9575" s="8">
        <f t="shared" si="449"/>
        <v>2.6982121287119067</v>
      </c>
    </row>
    <row r="9576" spans="1:14" x14ac:dyDescent="0.35">
      <c r="A9576" s="4">
        <v>2</v>
      </c>
      <c r="B9576" s="4">
        <f t="shared" si="447"/>
        <v>-0.15518246266652197</v>
      </c>
      <c r="G9576" s="4">
        <v>74</v>
      </c>
      <c r="H9576" s="4">
        <f t="shared" si="448"/>
        <v>15.847515536039316</v>
      </c>
      <c r="M9576" s="6">
        <v>0.35699999999999998</v>
      </c>
      <c r="N9576" s="8">
        <f t="shared" si="449"/>
        <v>-5.0902860647102655</v>
      </c>
    </row>
    <row r="9577" spans="1:14" x14ac:dyDescent="0.35">
      <c r="A9577" s="4">
        <v>9</v>
      </c>
      <c r="B9577" s="4">
        <f t="shared" si="447"/>
        <v>0.39657640974683322</v>
      </c>
      <c r="G9577" s="4">
        <v>56</v>
      </c>
      <c r="H9577" s="4">
        <f t="shared" si="448"/>
        <v>6.8679971778006275</v>
      </c>
      <c r="M9577" s="6">
        <v>0.70199999999999996</v>
      </c>
      <c r="N9577" s="8">
        <f t="shared" si="449"/>
        <v>0.2682421519417813</v>
      </c>
    </row>
    <row r="9578" spans="1:14" x14ac:dyDescent="0.35">
      <c r="A9578" s="4">
        <v>11</v>
      </c>
      <c r="B9578" s="4">
        <f t="shared" si="447"/>
        <v>1.3242916585882474</v>
      </c>
      <c r="G9578" s="4">
        <v>34</v>
      </c>
      <c r="H9578" s="4">
        <f t="shared" si="448"/>
        <v>1.5371023202685161</v>
      </c>
      <c r="M9578" s="6">
        <v>0.86599999999999999</v>
      </c>
      <c r="N9578" s="8">
        <f t="shared" si="449"/>
        <v>5.5378979273989524</v>
      </c>
    </row>
    <row r="9579" spans="1:14" x14ac:dyDescent="0.35">
      <c r="A9579" s="4">
        <v>4</v>
      </c>
      <c r="B9579" s="4">
        <f t="shared" si="447"/>
        <v>-5.2615367038240336E-3</v>
      </c>
      <c r="G9579" s="4">
        <v>63</v>
      </c>
      <c r="H9579" s="4">
        <f t="shared" si="448"/>
        <v>9.7788475441731553</v>
      </c>
      <c r="M9579" s="6">
        <v>0.39600000000000002</v>
      </c>
      <c r="N9579" s="8">
        <f t="shared" si="449"/>
        <v>-3.0666009795747797</v>
      </c>
    </row>
    <row r="9580" spans="1:14" x14ac:dyDescent="0.35">
      <c r="A9580" s="4">
        <v>6</v>
      </c>
      <c r="B9580" s="4">
        <f t="shared" si="447"/>
        <v>6.8073778701327808E-3</v>
      </c>
      <c r="G9580" s="4">
        <v>53</v>
      </c>
      <c r="H9580" s="4">
        <f t="shared" si="448"/>
        <v>5.8222873533130457</v>
      </c>
      <c r="M9580" s="6">
        <v>0.41699999999999998</v>
      </c>
      <c r="N9580" s="8">
        <f t="shared" si="449"/>
        <v>-2.2423288630694982</v>
      </c>
    </row>
    <row r="9581" spans="1:14" x14ac:dyDescent="0.35">
      <c r="A9581" s="4">
        <v>9</v>
      </c>
      <c r="B9581" s="4">
        <f t="shared" si="447"/>
        <v>0.39657640974683322</v>
      </c>
      <c r="G9581" s="4">
        <v>73</v>
      </c>
      <c r="H9581" s="4">
        <f t="shared" si="448"/>
        <v>15.213691566351965</v>
      </c>
      <c r="M9581" s="6">
        <v>0.56200000000000006</v>
      </c>
      <c r="N9581" s="8">
        <f t="shared" si="449"/>
        <v>-3.1207950400583155E-2</v>
      </c>
    </row>
    <row r="9582" spans="1:14" x14ac:dyDescent="0.35">
      <c r="A9582" s="4">
        <v>1</v>
      </c>
      <c r="B9582" s="4">
        <f t="shared" si="447"/>
        <v>-0.3718571701143138</v>
      </c>
      <c r="G9582" s="4">
        <v>0</v>
      </c>
      <c r="H9582" s="4">
        <f t="shared" si="448"/>
        <v>0</v>
      </c>
      <c r="M9582" s="6">
        <v>0.19600000000000001</v>
      </c>
      <c r="N9582" s="8">
        <f t="shared" si="449"/>
        <v>-22.519782810879263</v>
      </c>
    </row>
    <row r="9583" spans="1:14" x14ac:dyDescent="0.35">
      <c r="A9583" s="4">
        <v>10</v>
      </c>
      <c r="B9583" s="4">
        <f t="shared" si="447"/>
        <v>0.76964184735633479</v>
      </c>
      <c r="G9583" s="4">
        <v>73</v>
      </c>
      <c r="H9583" s="4">
        <f t="shared" si="448"/>
        <v>15.213691566351965</v>
      </c>
      <c r="M9583" s="6">
        <v>0.40500000000000003</v>
      </c>
      <c r="N9583" s="8">
        <f t="shared" si="449"/>
        <v>-2.692262766901651</v>
      </c>
    </row>
    <row r="9584" spans="1:14" x14ac:dyDescent="0.35">
      <c r="A9584" s="4">
        <v>1</v>
      </c>
      <c r="B9584" s="4">
        <f t="shared" si="447"/>
        <v>-0.3718571701143138</v>
      </c>
      <c r="G9584" s="4">
        <v>51</v>
      </c>
      <c r="H9584" s="4">
        <f t="shared" si="448"/>
        <v>5.1877203309062425</v>
      </c>
      <c r="M9584" s="6">
        <v>0.68</v>
      </c>
      <c r="N9584" s="8">
        <f t="shared" si="449"/>
        <v>0.12063045172314857</v>
      </c>
    </row>
    <row r="9585" spans="1:14" x14ac:dyDescent="0.35">
      <c r="A9585" s="4">
        <v>7</v>
      </c>
      <c r="B9585" s="4">
        <f t="shared" si="447"/>
        <v>5.1167071081998236E-2</v>
      </c>
      <c r="G9585" s="4">
        <v>32</v>
      </c>
      <c r="H9585" s="4">
        <f t="shared" si="448"/>
        <v>1.2814921847791259</v>
      </c>
      <c r="M9585" s="6">
        <v>0.42899999999999999</v>
      </c>
      <c r="N9585" s="8">
        <f t="shared" si="449"/>
        <v>-1.8455428466379027</v>
      </c>
    </row>
    <row r="9586" spans="1:14" x14ac:dyDescent="0.35">
      <c r="A9586" s="4">
        <v>3</v>
      </c>
      <c r="B9586" s="4">
        <f t="shared" si="447"/>
        <v>-4.4986550222447359E-2</v>
      </c>
      <c r="G9586" s="4">
        <v>45</v>
      </c>
      <c r="H9586" s="4">
        <f t="shared" si="448"/>
        <v>3.5637199505004213</v>
      </c>
      <c r="M9586" s="6">
        <v>0.67100000000000004</v>
      </c>
      <c r="N9586" s="8">
        <f t="shared" si="449"/>
        <v>8.0848870938500308E-2</v>
      </c>
    </row>
    <row r="9587" spans="1:14" x14ac:dyDescent="0.35">
      <c r="A9587" s="4">
        <v>2</v>
      </c>
      <c r="B9587" s="4">
        <f t="shared" si="447"/>
        <v>-0.15518246266652197</v>
      </c>
      <c r="G9587" s="4">
        <v>64</v>
      </c>
      <c r="H9587" s="4">
        <f t="shared" si="448"/>
        <v>10.251937478233007</v>
      </c>
      <c r="M9587" s="6">
        <v>0.54200000000000004</v>
      </c>
      <c r="N9587" s="8">
        <f t="shared" si="449"/>
        <v>-9.2313546096387047E-2</v>
      </c>
    </row>
    <row r="9588" spans="1:14" x14ac:dyDescent="0.35">
      <c r="A9588" s="4">
        <v>10</v>
      </c>
      <c r="B9588" s="4">
        <f t="shared" si="447"/>
        <v>0.76964184735633479</v>
      </c>
      <c r="G9588" s="4">
        <v>80</v>
      </c>
      <c r="H9588" s="4">
        <f t="shared" si="448"/>
        <v>20.023315387173842</v>
      </c>
      <c r="M9588" s="6">
        <v>0.73099999999999998</v>
      </c>
      <c r="N9588" s="8">
        <f t="shared" si="449"/>
        <v>0.60064091604344916</v>
      </c>
    </row>
    <row r="9589" spans="1:14" x14ac:dyDescent="0.35">
      <c r="A9589" s="4">
        <v>3</v>
      </c>
      <c r="B9589" s="4">
        <f t="shared" si="447"/>
        <v>-4.4986550222447359E-2</v>
      </c>
      <c r="G9589" s="4">
        <v>70</v>
      </c>
      <c r="H9589" s="4">
        <f t="shared" si="448"/>
        <v>13.414056987891843</v>
      </c>
      <c r="M9589" s="6">
        <v>0.85</v>
      </c>
      <c r="N9589" s="8">
        <f t="shared" si="449"/>
        <v>4.5704278167299179</v>
      </c>
    </row>
    <row r="9590" spans="1:14" x14ac:dyDescent="0.35">
      <c r="A9590" s="4">
        <v>1</v>
      </c>
      <c r="B9590" s="4">
        <f t="shared" si="447"/>
        <v>-0.3718571701143138</v>
      </c>
      <c r="G9590" s="4">
        <v>45</v>
      </c>
      <c r="H9590" s="4">
        <f t="shared" si="448"/>
        <v>3.5637199505004213</v>
      </c>
      <c r="M9590" s="6">
        <v>0.54500000000000004</v>
      </c>
      <c r="N9590" s="8">
        <f t="shared" si="449"/>
        <v>-8.027586438603905E-2</v>
      </c>
    </row>
    <row r="9591" spans="1:14" x14ac:dyDescent="0.35">
      <c r="A9591" s="4">
        <v>1</v>
      </c>
      <c r="B9591" s="4">
        <f t="shared" si="447"/>
        <v>-0.3718571701143138</v>
      </c>
      <c r="G9591" s="4">
        <v>87</v>
      </c>
      <c r="H9591" s="4">
        <f t="shared" si="448"/>
        <v>25.752760258594012</v>
      </c>
      <c r="M9591" s="6">
        <v>0.5</v>
      </c>
      <c r="N9591" s="8">
        <f t="shared" si="449"/>
        <v>-0.40502212515462666</v>
      </c>
    </row>
    <row r="9592" spans="1:14" x14ac:dyDescent="0.35">
      <c r="A9592" s="4">
        <v>1</v>
      </c>
      <c r="B9592" s="4">
        <f t="shared" si="447"/>
        <v>-0.3718571701143138</v>
      </c>
      <c r="G9592" s="4">
        <v>58</v>
      </c>
      <c r="H9592" s="4">
        <f t="shared" si="448"/>
        <v>7.6304474840278536</v>
      </c>
      <c r="M9592" s="6">
        <v>0.57299999999999995</v>
      </c>
      <c r="N9592" s="8">
        <f t="shared" si="449"/>
        <v>-1.3725552468630475E-2</v>
      </c>
    </row>
    <row r="9593" spans="1:14" x14ac:dyDescent="0.35">
      <c r="A9593" s="4">
        <v>2</v>
      </c>
      <c r="B9593" s="4">
        <f t="shared" si="447"/>
        <v>-0.15518246266652197</v>
      </c>
      <c r="G9593" s="4">
        <v>61</v>
      </c>
      <c r="H9593" s="4">
        <f t="shared" si="448"/>
        <v>8.8767815427658281</v>
      </c>
      <c r="M9593" s="6">
        <v>0.69499999999999995</v>
      </c>
      <c r="N9593" s="8">
        <f t="shared" si="449"/>
        <v>0.21270830130994703</v>
      </c>
    </row>
    <row r="9594" spans="1:14" x14ac:dyDescent="0.35">
      <c r="A9594" s="4">
        <v>10</v>
      </c>
      <c r="B9594" s="4">
        <f t="shared" si="447"/>
        <v>0.76964184735633479</v>
      </c>
      <c r="G9594" s="4">
        <v>36</v>
      </c>
      <c r="H9594" s="4">
        <f t="shared" si="448"/>
        <v>1.8246246146562157</v>
      </c>
      <c r="M9594" s="6">
        <v>0.628</v>
      </c>
      <c r="N9594" s="8">
        <f t="shared" si="449"/>
        <v>2.6064823688528244E-3</v>
      </c>
    </row>
    <row r="9595" spans="1:14" x14ac:dyDescent="0.35">
      <c r="A9595" s="4">
        <v>5</v>
      </c>
      <c r="B9595" s="4">
        <f t="shared" si="447"/>
        <v>4.7396761401866345E-7</v>
      </c>
      <c r="G9595" s="4">
        <v>73</v>
      </c>
      <c r="H9595" s="4">
        <f t="shared" si="448"/>
        <v>15.213691566351965</v>
      </c>
      <c r="M9595" s="6">
        <v>0.55700000000000005</v>
      </c>
      <c r="N9595" s="8">
        <f t="shared" si="449"/>
        <v>-4.255102052899562E-2</v>
      </c>
    </row>
    <row r="9596" spans="1:14" x14ac:dyDescent="0.35">
      <c r="A9596" s="4">
        <v>3</v>
      </c>
      <c r="B9596" s="4">
        <f t="shared" si="447"/>
        <v>-4.4986550222447359E-2</v>
      </c>
      <c r="G9596" s="4">
        <v>0</v>
      </c>
      <c r="H9596" s="4">
        <f t="shared" si="448"/>
        <v>0</v>
      </c>
      <c r="M9596" s="6">
        <v>0.54900000000000004</v>
      </c>
      <c r="N9596" s="8">
        <f t="shared" si="449"/>
        <v>-6.5919596134517061E-2</v>
      </c>
    </row>
    <row r="9597" spans="1:14" x14ac:dyDescent="0.35">
      <c r="A9597" s="4">
        <v>3</v>
      </c>
      <c r="B9597" s="4">
        <f t="shared" si="447"/>
        <v>-4.4986550222447359E-2</v>
      </c>
      <c r="G9597" s="4">
        <v>70</v>
      </c>
      <c r="H9597" s="4">
        <f t="shared" si="448"/>
        <v>13.414056987891843</v>
      </c>
      <c r="M9597" s="6">
        <v>0.88900000000000001</v>
      </c>
      <c r="N9597" s="8">
        <f t="shared" si="449"/>
        <v>7.1544116986967561</v>
      </c>
    </row>
    <row r="9598" spans="1:14" x14ac:dyDescent="0.35">
      <c r="A9598" s="4">
        <v>2</v>
      </c>
      <c r="B9598" s="4">
        <f t="shared" si="447"/>
        <v>-0.15518246266652197</v>
      </c>
      <c r="G9598" s="4">
        <v>71</v>
      </c>
      <c r="H9598" s="4">
        <f t="shared" si="448"/>
        <v>13.997196940505422</v>
      </c>
      <c r="M9598" s="6">
        <v>0.67</v>
      </c>
      <c r="N9598" s="8">
        <f t="shared" si="449"/>
        <v>7.7064126603481289E-2</v>
      </c>
    </row>
    <row r="9599" spans="1:14" x14ac:dyDescent="0.35">
      <c r="A9599" s="4">
        <v>1</v>
      </c>
      <c r="B9599" s="4">
        <f t="shared" si="447"/>
        <v>-0.3718571701143138</v>
      </c>
      <c r="G9599" s="4">
        <v>57</v>
      </c>
      <c r="H9599" s="4">
        <f t="shared" si="448"/>
        <v>7.2425348564392262</v>
      </c>
      <c r="M9599" s="6">
        <v>0.52100000000000002</v>
      </c>
      <c r="N9599" s="8">
        <f t="shared" si="449"/>
        <v>-0.21161556116650754</v>
      </c>
    </row>
    <row r="9600" spans="1:14" x14ac:dyDescent="0.35">
      <c r="A9600" s="4">
        <v>12</v>
      </c>
      <c r="B9600" s="4">
        <f t="shared" si="447"/>
        <v>2.0965337395208357</v>
      </c>
      <c r="G9600" s="4">
        <v>60</v>
      </c>
      <c r="H9600" s="4">
        <f t="shared" si="448"/>
        <v>8.4473361789639636</v>
      </c>
      <c r="M9600" s="6">
        <v>0.24399999999999999</v>
      </c>
      <c r="N9600" s="8">
        <f t="shared" si="449"/>
        <v>-15.529073700143583</v>
      </c>
    </row>
    <row r="9601" spans="1:14" x14ac:dyDescent="0.35">
      <c r="A9601" s="4">
        <v>4</v>
      </c>
      <c r="B9601" s="4">
        <f t="shared" si="447"/>
        <v>-5.2615367038240336E-3</v>
      </c>
      <c r="G9601" s="4">
        <v>76</v>
      </c>
      <c r="H9601" s="4">
        <f t="shared" si="448"/>
        <v>17.167490030078167</v>
      </c>
      <c r="M9601" s="6">
        <v>0.33</v>
      </c>
      <c r="N9601" s="8">
        <f t="shared" si="449"/>
        <v>-6.9166065864837689</v>
      </c>
    </row>
    <row r="9602" spans="1:14" x14ac:dyDescent="0.35">
      <c r="A9602" s="4">
        <v>3</v>
      </c>
      <c r="B9602" s="4">
        <f t="shared" ref="B9602:B9665" si="450">((A9602-E$3)/E$4)^3</f>
        <v>-4.4986550222447359E-2</v>
      </c>
      <c r="G9602" s="4">
        <v>75</v>
      </c>
      <c r="H9602" s="4">
        <f t="shared" ref="H9602:H9665" si="451">((G9602-K$3)/K$4)^3</f>
        <v>16.498703474538985</v>
      </c>
      <c r="M9602" s="6">
        <v>0.65300000000000002</v>
      </c>
      <c r="N9602" s="8">
        <f t="shared" ref="N9602:N9665" si="452">((M9602-Q$3)/Q$4)^3</f>
        <v>2.9505757461726966E-2</v>
      </c>
    </row>
    <row r="9603" spans="1:14" x14ac:dyDescent="0.35">
      <c r="A9603" s="4">
        <v>1</v>
      </c>
      <c r="B9603" s="4">
        <f t="shared" si="450"/>
        <v>-0.3718571701143138</v>
      </c>
      <c r="G9603" s="4">
        <v>71</v>
      </c>
      <c r="H9603" s="4">
        <f t="shared" si="451"/>
        <v>13.997196940505422</v>
      </c>
      <c r="M9603" s="6">
        <v>0.51500000000000001</v>
      </c>
      <c r="N9603" s="8">
        <f t="shared" si="452"/>
        <v>-0.25852997505941616</v>
      </c>
    </row>
    <row r="9604" spans="1:14" x14ac:dyDescent="0.35">
      <c r="A9604" s="4">
        <v>2</v>
      </c>
      <c r="B9604" s="4">
        <f t="shared" si="450"/>
        <v>-0.15518246266652197</v>
      </c>
      <c r="G9604" s="4">
        <v>83</v>
      </c>
      <c r="H9604" s="4">
        <f t="shared" si="451"/>
        <v>22.361467647042904</v>
      </c>
      <c r="M9604" s="6">
        <v>0.5</v>
      </c>
      <c r="N9604" s="8">
        <f t="shared" si="452"/>
        <v>-0.40502212515462666</v>
      </c>
    </row>
    <row r="9605" spans="1:14" x14ac:dyDescent="0.35">
      <c r="A9605" s="4">
        <v>11</v>
      </c>
      <c r="B9605" s="4">
        <f t="shared" si="450"/>
        <v>1.3242916585882474</v>
      </c>
      <c r="G9605" s="4">
        <v>41</v>
      </c>
      <c r="H9605" s="4">
        <f t="shared" si="451"/>
        <v>2.6953650777332196</v>
      </c>
      <c r="M9605" s="6">
        <v>0.64100000000000001</v>
      </c>
      <c r="N9605" s="8">
        <f t="shared" si="452"/>
        <v>1.1657241397886296E-2</v>
      </c>
    </row>
    <row r="9606" spans="1:14" x14ac:dyDescent="0.35">
      <c r="A9606" s="4">
        <v>4</v>
      </c>
      <c r="B9606" s="4">
        <f t="shared" si="450"/>
        <v>-5.2615367038240336E-3</v>
      </c>
      <c r="G9606" s="4">
        <v>64</v>
      </c>
      <c r="H9606" s="4">
        <f t="shared" si="451"/>
        <v>10.251937478233007</v>
      </c>
      <c r="M9606" s="6">
        <v>0.82599999999999996</v>
      </c>
      <c r="N9606" s="8">
        <f t="shared" si="452"/>
        <v>3.3413693767079882</v>
      </c>
    </row>
    <row r="9607" spans="1:14" x14ac:dyDescent="0.35">
      <c r="A9607" s="4">
        <v>9</v>
      </c>
      <c r="B9607" s="4">
        <f t="shared" si="450"/>
        <v>0.39657640974683322</v>
      </c>
      <c r="G9607" s="4">
        <v>53</v>
      </c>
      <c r="H9607" s="4">
        <f t="shared" si="451"/>
        <v>5.8222873533130457</v>
      </c>
      <c r="M9607" s="6">
        <v>0.70499999999999996</v>
      </c>
      <c r="N9607" s="8">
        <f t="shared" si="452"/>
        <v>0.29473158328860694</v>
      </c>
    </row>
    <row r="9608" spans="1:14" x14ac:dyDescent="0.35">
      <c r="A9608" s="4">
        <v>1</v>
      </c>
      <c r="B9608" s="4">
        <f t="shared" si="450"/>
        <v>-0.3718571701143138</v>
      </c>
      <c r="G9608" s="4">
        <v>0</v>
      </c>
      <c r="H9608" s="4">
        <f t="shared" si="451"/>
        <v>0</v>
      </c>
      <c r="M9608" s="6">
        <v>0.60299999999999998</v>
      </c>
      <c r="N9608" s="8">
        <f t="shared" si="452"/>
        <v>-3.8495632710271948E-5</v>
      </c>
    </row>
    <row r="9609" spans="1:14" x14ac:dyDescent="0.35">
      <c r="A9609" s="4">
        <v>4</v>
      </c>
      <c r="B9609" s="4">
        <f t="shared" si="450"/>
        <v>-5.2615367038240336E-3</v>
      </c>
      <c r="G9609" s="4">
        <v>41</v>
      </c>
      <c r="H9609" s="4">
        <f t="shared" si="451"/>
        <v>2.6953650777332196</v>
      </c>
      <c r="M9609" s="6">
        <v>0.69599999999999995</v>
      </c>
      <c r="N9609" s="8">
        <f t="shared" si="452"/>
        <v>0.22012126474077942</v>
      </c>
    </row>
    <row r="9610" spans="1:14" x14ac:dyDescent="0.35">
      <c r="A9610" s="4">
        <v>5</v>
      </c>
      <c r="B9610" s="4">
        <f t="shared" si="450"/>
        <v>4.7396761401866345E-7</v>
      </c>
      <c r="G9610" s="4">
        <v>0</v>
      </c>
      <c r="H9610" s="4">
        <f t="shared" si="451"/>
        <v>0</v>
      </c>
      <c r="M9610" s="6">
        <v>0.60399999999999998</v>
      </c>
      <c r="N9610" s="8">
        <f t="shared" si="452"/>
        <v>-1.9486468740160445E-5</v>
      </c>
    </row>
    <row r="9611" spans="1:14" x14ac:dyDescent="0.35">
      <c r="A9611" s="4">
        <v>5</v>
      </c>
      <c r="B9611" s="4">
        <f t="shared" si="450"/>
        <v>4.7396761401866345E-7</v>
      </c>
      <c r="G9611" s="4">
        <v>59</v>
      </c>
      <c r="H9611" s="4">
        <f t="shared" si="451"/>
        <v>8.0319697087937048</v>
      </c>
      <c r="M9611" s="6">
        <v>0.55100000000000005</v>
      </c>
      <c r="N9611" s="8">
        <f t="shared" si="452"/>
        <v>-5.9432654623888873E-2</v>
      </c>
    </row>
    <row r="9612" spans="1:14" x14ac:dyDescent="0.35">
      <c r="A9612" s="4">
        <v>7</v>
      </c>
      <c r="B9612" s="4">
        <f t="shared" si="450"/>
        <v>5.1167071081998236E-2</v>
      </c>
      <c r="G9612" s="4">
        <v>60</v>
      </c>
      <c r="H9612" s="4">
        <f t="shared" si="451"/>
        <v>8.4473361789639636</v>
      </c>
      <c r="M9612" s="6">
        <v>0.68100000000000005</v>
      </c>
      <c r="N9612" s="8">
        <f t="shared" si="452"/>
        <v>0.12572149930310239</v>
      </c>
    </row>
    <row r="9613" spans="1:14" x14ac:dyDescent="0.35">
      <c r="A9613" s="4">
        <v>1</v>
      </c>
      <c r="B9613" s="4">
        <f t="shared" si="450"/>
        <v>-0.3718571701143138</v>
      </c>
      <c r="G9613" s="4">
        <v>26</v>
      </c>
      <c r="H9613" s="4">
        <f t="shared" si="451"/>
        <v>0.68736287352532688</v>
      </c>
      <c r="M9613" s="6">
        <v>0.81599999999999995</v>
      </c>
      <c r="N9613" s="8">
        <f t="shared" si="452"/>
        <v>2.9024614706225846</v>
      </c>
    </row>
    <row r="9614" spans="1:14" x14ac:dyDescent="0.35">
      <c r="A9614" s="4">
        <v>6</v>
      </c>
      <c r="B9614" s="4">
        <f t="shared" si="450"/>
        <v>6.8073778701327808E-3</v>
      </c>
      <c r="G9614" s="4">
        <v>27</v>
      </c>
      <c r="H9614" s="4">
        <f t="shared" si="451"/>
        <v>0.76976350930809112</v>
      </c>
      <c r="M9614" s="6">
        <v>0.82299999999999995</v>
      </c>
      <c r="N9614" s="8">
        <f t="shared" si="452"/>
        <v>3.2053585225051018</v>
      </c>
    </row>
    <row r="9615" spans="1:14" x14ac:dyDescent="0.35">
      <c r="A9615" s="4">
        <v>2</v>
      </c>
      <c r="B9615" s="4">
        <f t="shared" si="450"/>
        <v>-0.15518246266652197</v>
      </c>
      <c r="G9615" s="4">
        <v>76</v>
      </c>
      <c r="H9615" s="4">
        <f t="shared" si="451"/>
        <v>17.167490030078167</v>
      </c>
      <c r="M9615" s="6">
        <v>0.30599999999999999</v>
      </c>
      <c r="N9615" s="8">
        <f t="shared" si="452"/>
        <v>-8.8676253751961678</v>
      </c>
    </row>
    <row r="9616" spans="1:14" x14ac:dyDescent="0.35">
      <c r="A9616" s="4">
        <v>3</v>
      </c>
      <c r="B9616" s="4">
        <f t="shared" si="450"/>
        <v>-4.4986550222447359E-2</v>
      </c>
      <c r="G9616" s="4">
        <v>67</v>
      </c>
      <c r="H9616" s="4">
        <f t="shared" si="451"/>
        <v>11.762250792563604</v>
      </c>
      <c r="M9616" s="6">
        <v>0.78</v>
      </c>
      <c r="N9616" s="8">
        <f t="shared" si="452"/>
        <v>1.6415710029121442</v>
      </c>
    </row>
    <row r="9617" spans="1:14" x14ac:dyDescent="0.35">
      <c r="A9617" s="4">
        <v>3</v>
      </c>
      <c r="B9617" s="4">
        <f t="shared" si="450"/>
        <v>-4.4986550222447359E-2</v>
      </c>
      <c r="G9617" s="4">
        <v>34</v>
      </c>
      <c r="H9617" s="4">
        <f t="shared" si="451"/>
        <v>1.5371023202685161</v>
      </c>
      <c r="M9617" s="6">
        <v>0.76</v>
      </c>
      <c r="N9617" s="8">
        <f t="shared" si="452"/>
        <v>1.1331293704268337</v>
      </c>
    </row>
    <row r="9618" spans="1:14" x14ac:dyDescent="0.35">
      <c r="A9618" s="4">
        <v>1</v>
      </c>
      <c r="B9618" s="4">
        <f t="shared" si="450"/>
        <v>-0.3718571701143138</v>
      </c>
      <c r="G9618" s="4">
        <v>0</v>
      </c>
      <c r="H9618" s="4">
        <f t="shared" si="451"/>
        <v>0</v>
      </c>
      <c r="M9618" s="6">
        <v>0.39</v>
      </c>
      <c r="N9618" s="8">
        <f t="shared" si="452"/>
        <v>-3.3345083155568944</v>
      </c>
    </row>
    <row r="9619" spans="1:14" x14ac:dyDescent="0.35">
      <c r="A9619" s="4">
        <v>2</v>
      </c>
      <c r="B9619" s="4">
        <f t="shared" si="450"/>
        <v>-0.15518246266652197</v>
      </c>
      <c r="G9619" s="4">
        <v>2</v>
      </c>
      <c r="H9619" s="4">
        <f t="shared" si="451"/>
        <v>3.1286430292459127E-4</v>
      </c>
      <c r="M9619" s="6">
        <v>0.45800000000000002</v>
      </c>
      <c r="N9619" s="8">
        <f t="shared" si="452"/>
        <v>-1.0857595914683438</v>
      </c>
    </row>
    <row r="9620" spans="1:14" x14ac:dyDescent="0.35">
      <c r="A9620" s="4">
        <v>1</v>
      </c>
      <c r="B9620" s="4">
        <f t="shared" si="450"/>
        <v>-0.3718571701143138</v>
      </c>
      <c r="G9620" s="4">
        <v>77</v>
      </c>
      <c r="H9620" s="4">
        <f t="shared" si="451"/>
        <v>17.854109850884047</v>
      </c>
      <c r="M9620" s="6">
        <v>0.52900000000000003</v>
      </c>
      <c r="N9620" s="8">
        <f t="shared" si="452"/>
        <v>-0.15840094075004615</v>
      </c>
    </row>
    <row r="9621" spans="1:14" x14ac:dyDescent="0.35">
      <c r="A9621" s="4">
        <v>1</v>
      </c>
      <c r="B9621" s="4">
        <f t="shared" si="450"/>
        <v>-0.3718571701143138</v>
      </c>
      <c r="G9621" s="4">
        <v>0</v>
      </c>
      <c r="H9621" s="4">
        <f t="shared" si="451"/>
        <v>0</v>
      </c>
      <c r="M9621" s="6">
        <v>0.47799999999999998</v>
      </c>
      <c r="N9621" s="8">
        <f t="shared" si="452"/>
        <v>-0.70662679774395987</v>
      </c>
    </row>
    <row r="9622" spans="1:14" x14ac:dyDescent="0.35">
      <c r="A9622" s="4">
        <v>1</v>
      </c>
      <c r="B9622" s="4">
        <f t="shared" si="450"/>
        <v>-0.3718571701143138</v>
      </c>
      <c r="G9622" s="4">
        <v>51</v>
      </c>
      <c r="H9622" s="4">
        <f t="shared" si="451"/>
        <v>5.1877203309062425</v>
      </c>
      <c r="M9622" s="6">
        <v>0.77700000000000002</v>
      </c>
      <c r="N9622" s="8">
        <f t="shared" si="452"/>
        <v>1.5572003152530338</v>
      </c>
    </row>
    <row r="9623" spans="1:14" x14ac:dyDescent="0.35">
      <c r="A9623" s="4">
        <v>2</v>
      </c>
      <c r="B9623" s="4">
        <f t="shared" si="450"/>
        <v>-0.15518246266652197</v>
      </c>
      <c r="G9623" s="4">
        <v>78</v>
      </c>
      <c r="H9623" s="4">
        <f t="shared" si="451"/>
        <v>18.558797585183829</v>
      </c>
      <c r="M9623" s="6">
        <v>0.45400000000000001</v>
      </c>
      <c r="N9623" s="8">
        <f t="shared" si="452"/>
        <v>-1.1750028421347314</v>
      </c>
    </row>
    <row r="9624" spans="1:14" x14ac:dyDescent="0.35">
      <c r="A9624" s="4">
        <v>4</v>
      </c>
      <c r="B9624" s="4">
        <f t="shared" si="450"/>
        <v>-5.2615367038240336E-3</v>
      </c>
      <c r="G9624" s="4">
        <v>67</v>
      </c>
      <c r="H9624" s="4">
        <f t="shared" si="451"/>
        <v>11.762250792563604</v>
      </c>
      <c r="M9624" s="6">
        <v>0.71</v>
      </c>
      <c r="N9624" s="8">
        <f t="shared" si="452"/>
        <v>0.34265956092112793</v>
      </c>
    </row>
    <row r="9625" spans="1:14" x14ac:dyDescent="0.35">
      <c r="A9625" s="4">
        <v>8</v>
      </c>
      <c r="B9625" s="4">
        <f t="shared" si="450"/>
        <v>0.16908744968147643</v>
      </c>
      <c r="G9625" s="4">
        <v>83</v>
      </c>
      <c r="H9625" s="4">
        <f t="shared" si="451"/>
        <v>22.361467647042904</v>
      </c>
      <c r="M9625" s="6">
        <v>0.751</v>
      </c>
      <c r="N9625" s="8">
        <f t="shared" si="452"/>
        <v>0.9436199489448942</v>
      </c>
    </row>
    <row r="9626" spans="1:14" x14ac:dyDescent="0.35">
      <c r="A9626" s="4">
        <v>1</v>
      </c>
      <c r="B9626" s="4">
        <f t="shared" si="450"/>
        <v>-0.3718571701143138</v>
      </c>
      <c r="G9626" s="4">
        <v>42</v>
      </c>
      <c r="H9626" s="4">
        <f t="shared" si="451"/>
        <v>2.8974363093846387</v>
      </c>
      <c r="M9626" s="6">
        <v>0.71899999999999997</v>
      </c>
      <c r="N9626" s="8">
        <f t="shared" si="452"/>
        <v>0.44152366134381188</v>
      </c>
    </row>
    <row r="9627" spans="1:14" x14ac:dyDescent="0.35">
      <c r="A9627" s="4">
        <v>8</v>
      </c>
      <c r="B9627" s="4">
        <f t="shared" si="450"/>
        <v>0.16908744968147643</v>
      </c>
      <c r="G9627" s="4">
        <v>42</v>
      </c>
      <c r="H9627" s="4">
        <f t="shared" si="451"/>
        <v>2.8974363093846387</v>
      </c>
      <c r="M9627" s="6">
        <v>0.64800000000000002</v>
      </c>
      <c r="N9627" s="8">
        <f t="shared" si="452"/>
        <v>2.0735714741941285E-2</v>
      </c>
    </row>
    <row r="9628" spans="1:14" x14ac:dyDescent="0.35">
      <c r="A9628" s="4">
        <v>1</v>
      </c>
      <c r="B9628" s="4">
        <f t="shared" si="450"/>
        <v>-0.3718571701143138</v>
      </c>
      <c r="G9628" s="4">
        <v>81</v>
      </c>
      <c r="H9628" s="4">
        <f t="shared" si="451"/>
        <v>20.783614751318456</v>
      </c>
      <c r="M9628" s="6">
        <v>0.55400000000000005</v>
      </c>
      <c r="N9628" s="8">
        <f t="shared" si="452"/>
        <v>-5.052273780884544E-2</v>
      </c>
    </row>
    <row r="9629" spans="1:14" x14ac:dyDescent="0.35">
      <c r="A9629" s="4">
        <v>3</v>
      </c>
      <c r="B9629" s="4">
        <f t="shared" si="450"/>
        <v>-4.4986550222447359E-2</v>
      </c>
      <c r="G9629" s="4">
        <v>0</v>
      </c>
      <c r="H9629" s="4">
        <f t="shared" si="451"/>
        <v>0</v>
      </c>
      <c r="M9629" s="6">
        <v>0.70299999999999996</v>
      </c>
      <c r="N9629" s="8">
        <f t="shared" si="452"/>
        <v>0.2768875267469047</v>
      </c>
    </row>
    <row r="9630" spans="1:14" x14ac:dyDescent="0.35">
      <c r="A9630" s="4">
        <v>1</v>
      </c>
      <c r="B9630" s="4">
        <f t="shared" si="450"/>
        <v>-0.3718571701143138</v>
      </c>
      <c r="G9630" s="4">
        <v>61</v>
      </c>
      <c r="H9630" s="4">
        <f t="shared" si="451"/>
        <v>8.8767815427658281</v>
      </c>
      <c r="M9630" s="6">
        <v>0.54</v>
      </c>
      <c r="N9630" s="8">
        <f t="shared" si="452"/>
        <v>-0.10097265483991928</v>
      </c>
    </row>
    <row r="9631" spans="1:14" x14ac:dyDescent="0.35">
      <c r="A9631" s="4">
        <v>1</v>
      </c>
      <c r="B9631" s="4">
        <f t="shared" si="450"/>
        <v>-0.3718571701143138</v>
      </c>
      <c r="G9631" s="4">
        <v>50</v>
      </c>
      <c r="H9631" s="4">
        <f t="shared" si="451"/>
        <v>4.8885047331967373</v>
      </c>
      <c r="M9631" s="6">
        <v>0.71599999999999997</v>
      </c>
      <c r="N9631" s="8">
        <f t="shared" si="452"/>
        <v>0.40670606225780453</v>
      </c>
    </row>
    <row r="9632" spans="1:14" x14ac:dyDescent="0.35">
      <c r="A9632" s="4">
        <v>5</v>
      </c>
      <c r="B9632" s="4">
        <f t="shared" si="450"/>
        <v>4.7396761401866345E-7</v>
      </c>
      <c r="G9632" s="4">
        <v>67</v>
      </c>
      <c r="H9632" s="4">
        <f t="shared" si="451"/>
        <v>11.762250792563604</v>
      </c>
      <c r="M9632" s="6">
        <v>0.81499999999999995</v>
      </c>
      <c r="N9632" s="8">
        <f t="shared" si="452"/>
        <v>2.8608148658985391</v>
      </c>
    </row>
    <row r="9633" spans="1:14" x14ac:dyDescent="0.35">
      <c r="A9633" s="4">
        <v>4</v>
      </c>
      <c r="B9633" s="4">
        <f t="shared" si="450"/>
        <v>-5.2615367038240336E-3</v>
      </c>
      <c r="G9633" s="4">
        <v>48</v>
      </c>
      <c r="H9633" s="4">
        <f t="shared" si="451"/>
        <v>4.3250361236295491</v>
      </c>
      <c r="M9633" s="6">
        <v>0.73</v>
      </c>
      <c r="N9633" s="8">
        <f t="shared" si="452"/>
        <v>0.58611866437100968</v>
      </c>
    </row>
    <row r="9634" spans="1:14" x14ac:dyDescent="0.35">
      <c r="A9634" s="4">
        <v>3</v>
      </c>
      <c r="B9634" s="4">
        <f t="shared" si="450"/>
        <v>-4.4986550222447359E-2</v>
      </c>
      <c r="G9634" s="4">
        <v>52</v>
      </c>
      <c r="H9634" s="4">
        <f t="shared" si="451"/>
        <v>5.498902988202615</v>
      </c>
      <c r="M9634" s="6">
        <v>0.65500000000000003</v>
      </c>
      <c r="N9634" s="8">
        <f t="shared" si="452"/>
        <v>3.3610187718258848E-2</v>
      </c>
    </row>
    <row r="9635" spans="1:14" x14ac:dyDescent="0.35">
      <c r="A9635" s="4">
        <v>2</v>
      </c>
      <c r="B9635" s="4">
        <f t="shared" si="450"/>
        <v>-0.15518246266652197</v>
      </c>
      <c r="G9635" s="4">
        <v>57</v>
      </c>
      <c r="H9635" s="4">
        <f t="shared" si="451"/>
        <v>7.2425348564392262</v>
      </c>
      <c r="M9635" s="6">
        <v>0.67600000000000005</v>
      </c>
      <c r="N9635" s="8">
        <f t="shared" si="452"/>
        <v>0.10164022403185036</v>
      </c>
    </row>
    <row r="9636" spans="1:14" x14ac:dyDescent="0.35">
      <c r="A9636" s="4">
        <v>4</v>
      </c>
      <c r="B9636" s="4">
        <f t="shared" si="450"/>
        <v>-5.2615367038240336E-3</v>
      </c>
      <c r="G9636" s="4">
        <v>67</v>
      </c>
      <c r="H9636" s="4">
        <f t="shared" si="451"/>
        <v>11.762250792563604</v>
      </c>
      <c r="M9636" s="6">
        <v>0.44500000000000001</v>
      </c>
      <c r="N9636" s="8">
        <f t="shared" si="452"/>
        <v>-1.3933957155087373</v>
      </c>
    </row>
    <row r="9637" spans="1:14" x14ac:dyDescent="0.35">
      <c r="A9637" s="4">
        <v>8</v>
      </c>
      <c r="B9637" s="4">
        <f t="shared" si="450"/>
        <v>0.16908744968147643</v>
      </c>
      <c r="G9637" s="4">
        <v>77</v>
      </c>
      <c r="H9637" s="4">
        <f t="shared" si="451"/>
        <v>17.854109850884047</v>
      </c>
      <c r="M9637" s="6">
        <v>0.5</v>
      </c>
      <c r="N9637" s="8">
        <f t="shared" si="452"/>
        <v>-0.40502212515462666</v>
      </c>
    </row>
    <row r="9638" spans="1:14" x14ac:dyDescent="0.35">
      <c r="A9638" s="4">
        <v>12</v>
      </c>
      <c r="B9638" s="4">
        <f t="shared" si="450"/>
        <v>2.0965337395208357</v>
      </c>
      <c r="G9638" s="4">
        <v>57</v>
      </c>
      <c r="H9638" s="4">
        <f t="shared" si="451"/>
        <v>7.2425348564392262</v>
      </c>
      <c r="M9638" s="6">
        <v>0.746</v>
      </c>
      <c r="N9638" s="8">
        <f t="shared" si="452"/>
        <v>0.84810749433966004</v>
      </c>
    </row>
    <row r="9639" spans="1:14" x14ac:dyDescent="0.35">
      <c r="A9639" s="4">
        <v>1</v>
      </c>
      <c r="B9639" s="4">
        <f t="shared" si="450"/>
        <v>-0.3718571701143138</v>
      </c>
      <c r="G9639" s="4">
        <v>34</v>
      </c>
      <c r="H9639" s="4">
        <f t="shared" si="451"/>
        <v>1.5371023202685161</v>
      </c>
      <c r="M9639" s="6">
        <v>0.72299999999999998</v>
      </c>
      <c r="N9639" s="8">
        <f t="shared" si="452"/>
        <v>0.49096224586020615</v>
      </c>
    </row>
    <row r="9640" spans="1:14" x14ac:dyDescent="0.35">
      <c r="A9640" s="4">
        <v>4</v>
      </c>
      <c r="B9640" s="4">
        <f t="shared" si="450"/>
        <v>-5.2615367038240336E-3</v>
      </c>
      <c r="G9640" s="4">
        <v>49</v>
      </c>
      <c r="H9640" s="4">
        <f t="shared" si="451"/>
        <v>4.6010215468469022</v>
      </c>
      <c r="M9640" s="6">
        <v>0.624</v>
      </c>
      <c r="N9640" s="8">
        <f t="shared" si="452"/>
        <v>1.338245973621058E-3</v>
      </c>
    </row>
    <row r="9641" spans="1:14" x14ac:dyDescent="0.35">
      <c r="A9641" s="4">
        <v>1</v>
      </c>
      <c r="B9641" s="4">
        <f t="shared" si="450"/>
        <v>-0.3718571701143138</v>
      </c>
      <c r="G9641" s="4">
        <v>49</v>
      </c>
      <c r="H9641" s="4">
        <f t="shared" si="451"/>
        <v>4.6010215468469022</v>
      </c>
      <c r="M9641" s="6">
        <v>0.66100000000000003</v>
      </c>
      <c r="N9641" s="8">
        <f t="shared" si="452"/>
        <v>4.8169368662902272E-2</v>
      </c>
    </row>
    <row r="9642" spans="1:14" x14ac:dyDescent="0.35">
      <c r="A9642" s="4">
        <v>1</v>
      </c>
      <c r="B9642" s="4">
        <f t="shared" si="450"/>
        <v>-0.3718571701143138</v>
      </c>
      <c r="G9642" s="4">
        <v>61</v>
      </c>
      <c r="H9642" s="4">
        <f t="shared" si="451"/>
        <v>8.8767815427658281</v>
      </c>
      <c r="M9642" s="6">
        <v>0.72499999999999998</v>
      </c>
      <c r="N9642" s="8">
        <f t="shared" si="452"/>
        <v>0.51700852825926769</v>
      </c>
    </row>
    <row r="9643" spans="1:14" x14ac:dyDescent="0.35">
      <c r="A9643" s="4">
        <v>6</v>
      </c>
      <c r="B9643" s="4">
        <f t="shared" si="450"/>
        <v>6.8073778701327808E-3</v>
      </c>
      <c r="G9643" s="4">
        <v>62</v>
      </c>
      <c r="H9643" s="4">
        <f t="shared" si="451"/>
        <v>9.3205404484264971</v>
      </c>
      <c r="M9643" s="6">
        <v>0.51700000000000002</v>
      </c>
      <c r="N9643" s="8">
        <f t="shared" si="452"/>
        <v>-0.24219391198827919</v>
      </c>
    </row>
    <row r="9644" spans="1:14" x14ac:dyDescent="0.35">
      <c r="A9644" s="4">
        <v>2</v>
      </c>
      <c r="B9644" s="4">
        <f t="shared" si="450"/>
        <v>-0.15518246266652197</v>
      </c>
      <c r="G9644" s="4">
        <v>65</v>
      </c>
      <c r="H9644" s="4">
        <f t="shared" si="451"/>
        <v>10.740044898833231</v>
      </c>
      <c r="M9644" s="6">
        <v>0.58299999999999996</v>
      </c>
      <c r="N9644" s="8">
        <f t="shared" si="452"/>
        <v>-4.9891992029003516E-3</v>
      </c>
    </row>
    <row r="9645" spans="1:14" x14ac:dyDescent="0.35">
      <c r="A9645" s="4">
        <v>4</v>
      </c>
      <c r="B9645" s="4">
        <f t="shared" si="450"/>
        <v>-5.2615367038240336E-3</v>
      </c>
      <c r="G9645" s="4">
        <v>13</v>
      </c>
      <c r="H9645" s="4">
        <f t="shared" si="451"/>
        <v>8.592035919066586E-2</v>
      </c>
      <c r="M9645" s="6">
        <v>0.86</v>
      </c>
      <c r="N9645" s="8">
        <f t="shared" si="452"/>
        <v>5.1605552029408424</v>
      </c>
    </row>
    <row r="9646" spans="1:14" x14ac:dyDescent="0.35">
      <c r="A9646" s="4">
        <v>7</v>
      </c>
      <c r="B9646" s="4">
        <f t="shared" si="450"/>
        <v>5.1167071081998236E-2</v>
      </c>
      <c r="G9646" s="4">
        <v>49</v>
      </c>
      <c r="H9646" s="4">
        <f t="shared" si="451"/>
        <v>4.6010215468469022</v>
      </c>
      <c r="M9646" s="6">
        <v>0.69399999999999995</v>
      </c>
      <c r="N9646" s="8">
        <f t="shared" si="452"/>
        <v>0.20546366414588968</v>
      </c>
    </row>
    <row r="9647" spans="1:14" x14ac:dyDescent="0.35">
      <c r="A9647" s="4">
        <v>1</v>
      </c>
      <c r="B9647" s="4">
        <f t="shared" si="450"/>
        <v>-0.3718571701143138</v>
      </c>
      <c r="G9647" s="4">
        <v>63</v>
      </c>
      <c r="H9647" s="4">
        <f t="shared" si="451"/>
        <v>9.7788475441731553</v>
      </c>
      <c r="M9647" s="6">
        <v>0.65100000000000002</v>
      </c>
      <c r="N9647" s="8">
        <f t="shared" si="452"/>
        <v>2.5749867231100249E-2</v>
      </c>
    </row>
    <row r="9648" spans="1:14" x14ac:dyDescent="0.35">
      <c r="A9648" s="4">
        <v>6</v>
      </c>
      <c r="B9648" s="4">
        <f t="shared" si="450"/>
        <v>6.8073778701327808E-3</v>
      </c>
      <c r="G9648" s="4">
        <v>72</v>
      </c>
      <c r="H9648" s="4">
        <f t="shared" si="451"/>
        <v>14.596996917249726</v>
      </c>
      <c r="M9648" s="6">
        <v>0.72799999999999998</v>
      </c>
      <c r="N9648" s="8">
        <f t="shared" si="452"/>
        <v>0.55778018485195735</v>
      </c>
    </row>
    <row r="9649" spans="1:14" x14ac:dyDescent="0.35">
      <c r="A9649" s="4">
        <v>9</v>
      </c>
      <c r="B9649" s="4">
        <f t="shared" si="450"/>
        <v>0.39657640974683322</v>
      </c>
      <c r="G9649" s="4">
        <v>1</v>
      </c>
      <c r="H9649" s="4">
        <f t="shared" si="451"/>
        <v>3.9108037865573909E-5</v>
      </c>
      <c r="M9649" s="6">
        <v>0.54600000000000004</v>
      </c>
      <c r="N9649" s="8">
        <f t="shared" si="452"/>
        <v>-7.6509166356262343E-2</v>
      </c>
    </row>
    <row r="9650" spans="1:14" x14ac:dyDescent="0.35">
      <c r="A9650" s="4">
        <v>6</v>
      </c>
      <c r="B9650" s="4">
        <f t="shared" si="450"/>
        <v>6.8073778701327808E-3</v>
      </c>
      <c r="G9650" s="4">
        <v>67</v>
      </c>
      <c r="H9650" s="4">
        <f t="shared" si="451"/>
        <v>11.762250792563604</v>
      </c>
      <c r="M9650" s="6">
        <v>0.46400000000000002</v>
      </c>
      <c r="N9650" s="8">
        <f t="shared" si="452"/>
        <v>-0.96055078545403516</v>
      </c>
    </row>
    <row r="9651" spans="1:14" x14ac:dyDescent="0.35">
      <c r="A9651" s="4">
        <v>1</v>
      </c>
      <c r="B9651" s="4">
        <f t="shared" si="450"/>
        <v>-0.3718571701143138</v>
      </c>
      <c r="G9651" s="4">
        <v>46</v>
      </c>
      <c r="H9651" s="4">
        <f t="shared" si="451"/>
        <v>3.8066199736835009</v>
      </c>
      <c r="M9651" s="6">
        <v>0.63900000000000001</v>
      </c>
      <c r="N9651" s="8">
        <f t="shared" si="452"/>
        <v>9.667826281495772E-3</v>
      </c>
    </row>
    <row r="9652" spans="1:14" x14ac:dyDescent="0.35">
      <c r="A9652" s="4">
        <v>12</v>
      </c>
      <c r="B9652" s="4">
        <f t="shared" si="450"/>
        <v>2.0965337395208357</v>
      </c>
      <c r="G9652" s="4">
        <v>68</v>
      </c>
      <c r="H9652" s="4">
        <f t="shared" si="451"/>
        <v>12.296818562148129</v>
      </c>
      <c r="M9652" s="6">
        <v>0.34699999999999998</v>
      </c>
      <c r="N9652" s="8">
        <f t="shared" si="452"/>
        <v>-5.7234435575235212</v>
      </c>
    </row>
    <row r="9653" spans="1:14" x14ac:dyDescent="0.35">
      <c r="A9653" s="4">
        <v>1</v>
      </c>
      <c r="B9653" s="4">
        <f t="shared" si="450"/>
        <v>-0.3718571701143138</v>
      </c>
      <c r="G9653" s="4">
        <v>39</v>
      </c>
      <c r="H9653" s="4">
        <f t="shared" si="451"/>
        <v>2.3198496981479786</v>
      </c>
      <c r="M9653" s="6">
        <v>0.33400000000000002</v>
      </c>
      <c r="N9653" s="8">
        <f t="shared" si="452"/>
        <v>-6.6222452975292292</v>
      </c>
    </row>
    <row r="9654" spans="1:14" x14ac:dyDescent="0.35">
      <c r="A9654" s="4">
        <v>1</v>
      </c>
      <c r="B9654" s="4">
        <f t="shared" si="450"/>
        <v>-0.3718571701143138</v>
      </c>
      <c r="G9654" s="4">
        <v>60</v>
      </c>
      <c r="H9654" s="4">
        <f t="shared" si="451"/>
        <v>8.4473361789639636</v>
      </c>
      <c r="M9654" s="6">
        <v>0.64600000000000002</v>
      </c>
      <c r="N9654" s="8">
        <f t="shared" si="452"/>
        <v>1.7783515192495259E-2</v>
      </c>
    </row>
    <row r="9655" spans="1:14" x14ac:dyDescent="0.35">
      <c r="A9655" s="4">
        <v>2</v>
      </c>
      <c r="B9655" s="4">
        <f t="shared" si="450"/>
        <v>-0.15518246266652197</v>
      </c>
      <c r="G9655" s="4">
        <v>1</v>
      </c>
      <c r="H9655" s="4">
        <f t="shared" si="451"/>
        <v>3.9108037865573909E-5</v>
      </c>
      <c r="M9655" s="6">
        <v>0.86699999999999999</v>
      </c>
      <c r="N9655" s="8">
        <f t="shared" si="452"/>
        <v>5.6025232223043426</v>
      </c>
    </row>
    <row r="9656" spans="1:14" x14ac:dyDescent="0.35">
      <c r="A9656" s="4">
        <v>1</v>
      </c>
      <c r="B9656" s="4">
        <f t="shared" si="450"/>
        <v>-0.3718571701143138</v>
      </c>
      <c r="G9656" s="4">
        <v>0</v>
      </c>
      <c r="H9656" s="4">
        <f t="shared" si="451"/>
        <v>0</v>
      </c>
      <c r="M9656" s="6">
        <v>0.59199999999999997</v>
      </c>
      <c r="N9656" s="8">
        <f t="shared" si="452"/>
        <v>-1.3012868720779327E-3</v>
      </c>
    </row>
    <row r="9657" spans="1:14" x14ac:dyDescent="0.35">
      <c r="A9657" s="4">
        <v>1</v>
      </c>
      <c r="B9657" s="4">
        <f t="shared" si="450"/>
        <v>-0.3718571701143138</v>
      </c>
      <c r="G9657" s="4">
        <v>76</v>
      </c>
      <c r="H9657" s="4">
        <f t="shared" si="451"/>
        <v>17.167490030078167</v>
      </c>
      <c r="M9657" s="6">
        <v>0.70399999999999996</v>
      </c>
      <c r="N9657" s="8">
        <f t="shared" si="452"/>
        <v>0.28571669282076478</v>
      </c>
    </row>
    <row r="9658" spans="1:14" x14ac:dyDescent="0.35">
      <c r="A9658" s="4">
        <v>1</v>
      </c>
      <c r="B9658" s="4">
        <f t="shared" si="450"/>
        <v>-0.3718571701143138</v>
      </c>
      <c r="G9658" s="4">
        <v>35</v>
      </c>
      <c r="H9658" s="4">
        <f t="shared" si="451"/>
        <v>1.6767571234864804</v>
      </c>
      <c r="M9658" s="6">
        <v>0.42399999999999999</v>
      </c>
      <c r="N9658" s="8">
        <f t="shared" si="452"/>
        <v>-2.0046256635497044</v>
      </c>
    </row>
    <row r="9659" spans="1:14" x14ac:dyDescent="0.35">
      <c r="A9659" s="4">
        <v>2</v>
      </c>
      <c r="B9659" s="4">
        <f t="shared" si="450"/>
        <v>-0.15518246266652197</v>
      </c>
      <c r="G9659" s="4">
        <v>75</v>
      </c>
      <c r="H9659" s="4">
        <f t="shared" si="451"/>
        <v>16.498703474538985</v>
      </c>
      <c r="M9659" s="6">
        <v>0.75800000000000001</v>
      </c>
      <c r="N9659" s="8">
        <f t="shared" si="452"/>
        <v>1.0890079266803685</v>
      </c>
    </row>
    <row r="9660" spans="1:14" x14ac:dyDescent="0.35">
      <c r="A9660" s="4">
        <v>1</v>
      </c>
      <c r="B9660" s="4">
        <f t="shared" si="450"/>
        <v>-0.3718571701143138</v>
      </c>
      <c r="G9660" s="4">
        <v>0</v>
      </c>
      <c r="H9660" s="4">
        <f t="shared" si="451"/>
        <v>0</v>
      </c>
      <c r="M9660" s="6">
        <v>0.64200000000000002</v>
      </c>
      <c r="N9660" s="8">
        <f t="shared" si="452"/>
        <v>1.2746888648759655E-2</v>
      </c>
    </row>
    <row r="9661" spans="1:14" x14ac:dyDescent="0.35">
      <c r="A9661" s="4">
        <v>1</v>
      </c>
      <c r="B9661" s="4">
        <f t="shared" si="450"/>
        <v>-0.3718571701143138</v>
      </c>
      <c r="G9661" s="4">
        <v>68</v>
      </c>
      <c r="H9661" s="4">
        <f t="shared" si="451"/>
        <v>12.296818562148129</v>
      </c>
      <c r="M9661" s="6">
        <v>0.61899999999999999</v>
      </c>
      <c r="N9661" s="8">
        <f t="shared" si="452"/>
        <v>4.3762546346077098E-4</v>
      </c>
    </row>
    <row r="9662" spans="1:14" x14ac:dyDescent="0.35">
      <c r="A9662" s="4">
        <v>13</v>
      </c>
      <c r="B9662" s="4">
        <f t="shared" si="450"/>
        <v>3.1223759862323677</v>
      </c>
      <c r="G9662" s="4">
        <v>23</v>
      </c>
      <c r="H9662" s="4">
        <f t="shared" si="451"/>
        <v>0.47582749671043761</v>
      </c>
      <c r="M9662" s="6">
        <v>0.72299999999999998</v>
      </c>
      <c r="N9662" s="8">
        <f t="shared" si="452"/>
        <v>0.49096224586020615</v>
      </c>
    </row>
    <row r="9663" spans="1:14" x14ac:dyDescent="0.35">
      <c r="A9663" s="4">
        <v>2</v>
      </c>
      <c r="B9663" s="4">
        <f t="shared" si="450"/>
        <v>-0.15518246266652197</v>
      </c>
      <c r="G9663" s="4">
        <v>64</v>
      </c>
      <c r="H9663" s="4">
        <f t="shared" si="451"/>
        <v>10.251937478233007</v>
      </c>
      <c r="M9663" s="6">
        <v>0.47399999999999998</v>
      </c>
      <c r="N9663" s="8">
        <f t="shared" si="452"/>
        <v>-0.77392129526014075</v>
      </c>
    </row>
    <row r="9664" spans="1:14" x14ac:dyDescent="0.35">
      <c r="A9664" s="4">
        <v>4</v>
      </c>
      <c r="B9664" s="4">
        <f t="shared" si="450"/>
        <v>-5.2615367038240336E-3</v>
      </c>
      <c r="G9664" s="4">
        <v>65</v>
      </c>
      <c r="H9664" s="4">
        <f t="shared" si="451"/>
        <v>10.740044898833231</v>
      </c>
      <c r="M9664" s="6">
        <v>0.41899999999999998</v>
      </c>
      <c r="N9664" s="8">
        <f t="shared" si="452"/>
        <v>-2.1725972473284143</v>
      </c>
    </row>
    <row r="9665" spans="1:14" x14ac:dyDescent="0.35">
      <c r="A9665" s="4">
        <v>7</v>
      </c>
      <c r="B9665" s="4">
        <f t="shared" si="450"/>
        <v>5.1167071081998236E-2</v>
      </c>
      <c r="G9665" s="4">
        <v>51</v>
      </c>
      <c r="H9665" s="4">
        <f t="shared" si="451"/>
        <v>5.1877203309062425</v>
      </c>
      <c r="M9665" s="6">
        <v>0.54400000000000004</v>
      </c>
      <c r="N9665" s="8">
        <f t="shared" si="452"/>
        <v>-8.4164204935821954E-2</v>
      </c>
    </row>
    <row r="9666" spans="1:14" x14ac:dyDescent="0.35">
      <c r="A9666" s="4">
        <v>5</v>
      </c>
      <c r="B9666" s="4">
        <f t="shared" ref="B9666:B9729" si="453">((A9666-E$3)/E$4)^3</f>
        <v>4.7396761401866345E-7</v>
      </c>
      <c r="G9666" s="4">
        <v>60</v>
      </c>
      <c r="H9666" s="4">
        <f t="shared" ref="H9666:H9729" si="454">((G9666-K$3)/K$4)^3</f>
        <v>8.4473361789639636</v>
      </c>
      <c r="M9666" s="6">
        <v>0.70799999999999996</v>
      </c>
      <c r="N9666" s="8">
        <f t="shared" ref="N9666:N9729" si="455">((M9666-Q$3)/Q$4)^3</f>
        <v>0.32290993230847659</v>
      </c>
    </row>
    <row r="9667" spans="1:14" x14ac:dyDescent="0.35">
      <c r="A9667" s="4">
        <v>6</v>
      </c>
      <c r="B9667" s="4">
        <f t="shared" si="453"/>
        <v>6.8073778701327808E-3</v>
      </c>
      <c r="G9667" s="4">
        <v>66</v>
      </c>
      <c r="H9667" s="4">
        <f t="shared" si="454"/>
        <v>11.243404454201036</v>
      </c>
      <c r="M9667" s="6">
        <v>0.497</v>
      </c>
      <c r="N9667" s="8">
        <f t="shared" si="455"/>
        <v>-0.4397448728602803</v>
      </c>
    </row>
    <row r="9668" spans="1:14" x14ac:dyDescent="0.35">
      <c r="A9668" s="4">
        <v>1</v>
      </c>
      <c r="B9668" s="4">
        <f t="shared" si="453"/>
        <v>-0.3718571701143138</v>
      </c>
      <c r="G9668" s="4">
        <v>68</v>
      </c>
      <c r="H9668" s="4">
        <f t="shared" si="454"/>
        <v>12.296818562148129</v>
      </c>
      <c r="M9668" s="6">
        <v>0.70499999999999996</v>
      </c>
      <c r="N9668" s="8">
        <f t="shared" si="455"/>
        <v>0.29473158328860694</v>
      </c>
    </row>
    <row r="9669" spans="1:14" x14ac:dyDescent="0.35">
      <c r="A9669" s="4">
        <v>1</v>
      </c>
      <c r="B9669" s="4">
        <f t="shared" si="453"/>
        <v>-0.3718571701143138</v>
      </c>
      <c r="G9669" s="4">
        <v>69</v>
      </c>
      <c r="H9669" s="4">
        <f t="shared" si="454"/>
        <v>12.847342411181817</v>
      </c>
      <c r="M9669" s="6">
        <v>0.82</v>
      </c>
      <c r="N9669" s="8">
        <f t="shared" si="455"/>
        <v>3.073089564985672</v>
      </c>
    </row>
    <row r="9670" spans="1:14" x14ac:dyDescent="0.35">
      <c r="A9670" s="4">
        <v>18</v>
      </c>
      <c r="B9670" s="4">
        <f t="shared" si="453"/>
        <v>13.315866069213472</v>
      </c>
      <c r="G9670" s="4">
        <v>0</v>
      </c>
      <c r="H9670" s="4">
        <f t="shared" si="454"/>
        <v>0</v>
      </c>
      <c r="M9670" s="6">
        <v>0.71799999999999997</v>
      </c>
      <c r="N9670" s="8">
        <f t="shared" si="455"/>
        <v>0.42970565120947624</v>
      </c>
    </row>
    <row r="9671" spans="1:14" x14ac:dyDescent="0.35">
      <c r="A9671" s="4">
        <v>6</v>
      </c>
      <c r="B9671" s="4">
        <f t="shared" si="453"/>
        <v>6.8073778701327808E-3</v>
      </c>
      <c r="G9671" s="4">
        <v>72</v>
      </c>
      <c r="H9671" s="4">
        <f t="shared" si="454"/>
        <v>14.596996917249726</v>
      </c>
      <c r="M9671" s="6">
        <v>0.72899999999999998</v>
      </c>
      <c r="N9671" s="8">
        <f t="shared" si="455"/>
        <v>0.57183239834892741</v>
      </c>
    </row>
    <row r="9672" spans="1:14" x14ac:dyDescent="0.35">
      <c r="A9672" s="4">
        <v>1</v>
      </c>
      <c r="B9672" s="4">
        <f t="shared" si="453"/>
        <v>-0.3718571701143138</v>
      </c>
      <c r="G9672" s="4">
        <v>70</v>
      </c>
      <c r="H9672" s="4">
        <f t="shared" si="454"/>
        <v>13.414056987891843</v>
      </c>
      <c r="M9672" s="6">
        <v>0.83699999999999997</v>
      </c>
      <c r="N9672" s="8">
        <f t="shared" si="455"/>
        <v>3.8729333340590069</v>
      </c>
    </row>
    <row r="9673" spans="1:14" x14ac:dyDescent="0.35">
      <c r="A9673" s="4">
        <v>13</v>
      </c>
      <c r="B9673" s="4">
        <f t="shared" si="453"/>
        <v>3.1223759862323677</v>
      </c>
      <c r="G9673" s="4">
        <v>32</v>
      </c>
      <c r="H9673" s="4">
        <f t="shared" si="454"/>
        <v>1.2814921847791259</v>
      </c>
      <c r="M9673" s="6">
        <v>0.435</v>
      </c>
      <c r="N9673" s="8">
        <f t="shared" si="455"/>
        <v>-1.6660364085649029</v>
      </c>
    </row>
    <row r="9674" spans="1:14" x14ac:dyDescent="0.35">
      <c r="A9674" s="4">
        <v>5</v>
      </c>
      <c r="B9674" s="4">
        <f t="shared" si="453"/>
        <v>4.7396761401866345E-7</v>
      </c>
      <c r="G9674" s="4">
        <v>53</v>
      </c>
      <c r="H9674" s="4">
        <f t="shared" si="454"/>
        <v>5.8222873533130457</v>
      </c>
      <c r="M9674" s="6">
        <v>0.52900000000000003</v>
      </c>
      <c r="N9674" s="8">
        <f t="shared" si="455"/>
        <v>-0.15840094075004615</v>
      </c>
    </row>
    <row r="9675" spans="1:14" x14ac:dyDescent="0.35">
      <c r="A9675" s="4">
        <v>5</v>
      </c>
      <c r="B9675" s="4">
        <f t="shared" si="453"/>
        <v>4.7396761401866345E-7</v>
      </c>
      <c r="G9675" s="4">
        <v>56</v>
      </c>
      <c r="H9675" s="4">
        <f t="shared" si="454"/>
        <v>6.8679971778006275</v>
      </c>
      <c r="M9675" s="6">
        <v>0.41499999999999998</v>
      </c>
      <c r="N9675" s="8">
        <f t="shared" si="455"/>
        <v>-2.3135368090161528</v>
      </c>
    </row>
    <row r="9676" spans="1:14" x14ac:dyDescent="0.35">
      <c r="A9676" s="4">
        <v>3</v>
      </c>
      <c r="B9676" s="4">
        <f t="shared" si="453"/>
        <v>-4.4986550222447359E-2</v>
      </c>
      <c r="G9676" s="4">
        <v>0</v>
      </c>
      <c r="H9676" s="4">
        <f t="shared" si="454"/>
        <v>0</v>
      </c>
      <c r="M9676" s="6">
        <v>0.55900000000000005</v>
      </c>
      <c r="N9676" s="8">
        <f t="shared" si="455"/>
        <v>-3.7731989303156077E-2</v>
      </c>
    </row>
    <row r="9677" spans="1:14" x14ac:dyDescent="0.35">
      <c r="A9677" s="4">
        <v>3</v>
      </c>
      <c r="B9677" s="4">
        <f t="shared" si="453"/>
        <v>-4.4986550222447359E-2</v>
      </c>
      <c r="G9677" s="4">
        <v>0</v>
      </c>
      <c r="H9677" s="4">
        <f t="shared" si="454"/>
        <v>0</v>
      </c>
      <c r="M9677" s="6">
        <v>0.69599999999999995</v>
      </c>
      <c r="N9677" s="8">
        <f t="shared" si="455"/>
        <v>0.22012126474077942</v>
      </c>
    </row>
    <row r="9678" spans="1:14" x14ac:dyDescent="0.35">
      <c r="A9678" s="4">
        <v>5</v>
      </c>
      <c r="B9678" s="4">
        <f t="shared" si="453"/>
        <v>4.7396761401866345E-7</v>
      </c>
      <c r="G9678" s="4">
        <v>53</v>
      </c>
      <c r="H9678" s="4">
        <f t="shared" si="454"/>
        <v>5.8222873533130457</v>
      </c>
      <c r="M9678" s="6">
        <v>0.70599999999999996</v>
      </c>
      <c r="N9678" s="8">
        <f t="shared" si="455"/>
        <v>0.30393413127567603</v>
      </c>
    </row>
    <row r="9679" spans="1:14" x14ac:dyDescent="0.35">
      <c r="A9679" s="4">
        <v>3</v>
      </c>
      <c r="B9679" s="4">
        <f t="shared" si="453"/>
        <v>-4.4986550222447359E-2</v>
      </c>
      <c r="G9679" s="4">
        <v>72</v>
      </c>
      <c r="H9679" s="4">
        <f t="shared" si="454"/>
        <v>14.596996917249726</v>
      </c>
      <c r="M9679" s="6">
        <v>0.46600000000000003</v>
      </c>
      <c r="N9679" s="8">
        <f t="shared" si="455"/>
        <v>-0.92106094210415856</v>
      </c>
    </row>
    <row r="9680" spans="1:14" x14ac:dyDescent="0.35">
      <c r="A9680" s="4">
        <v>3</v>
      </c>
      <c r="B9680" s="4">
        <f t="shared" si="453"/>
        <v>-4.4986550222447359E-2</v>
      </c>
      <c r="G9680" s="4">
        <v>41</v>
      </c>
      <c r="H9680" s="4">
        <f t="shared" si="454"/>
        <v>2.6953650777332196</v>
      </c>
      <c r="M9680" s="6">
        <v>0.501</v>
      </c>
      <c r="N9680" s="8">
        <f t="shared" si="455"/>
        <v>-0.39386771973181678</v>
      </c>
    </row>
    <row r="9681" spans="1:14" x14ac:dyDescent="0.35">
      <c r="A9681" s="4">
        <v>7</v>
      </c>
      <c r="B9681" s="4">
        <f t="shared" si="453"/>
        <v>5.1167071081998236E-2</v>
      </c>
      <c r="G9681" s="4">
        <v>60</v>
      </c>
      <c r="H9681" s="4">
        <f t="shared" si="454"/>
        <v>8.4473361789639636</v>
      </c>
      <c r="M9681" s="6">
        <v>0.65</v>
      </c>
      <c r="N9681" s="8">
        <f t="shared" si="455"/>
        <v>2.3997791812388321E-2</v>
      </c>
    </row>
    <row r="9682" spans="1:14" x14ac:dyDescent="0.35">
      <c r="A9682" s="4">
        <v>1</v>
      </c>
      <c r="B9682" s="4">
        <f t="shared" si="453"/>
        <v>-0.3718571701143138</v>
      </c>
      <c r="G9682" s="4">
        <v>35</v>
      </c>
      <c r="H9682" s="4">
        <f t="shared" si="454"/>
        <v>1.6767571234864804</v>
      </c>
      <c r="M9682" s="6">
        <v>0.64400000000000002</v>
      </c>
      <c r="N9682" s="8">
        <f t="shared" si="455"/>
        <v>1.5125728162088608E-2</v>
      </c>
    </row>
    <row r="9683" spans="1:14" x14ac:dyDescent="0.35">
      <c r="A9683" s="4">
        <v>2</v>
      </c>
      <c r="B9683" s="4">
        <f t="shared" si="453"/>
        <v>-0.15518246266652197</v>
      </c>
      <c r="G9683" s="4">
        <v>73</v>
      </c>
      <c r="H9683" s="4">
        <f t="shared" si="454"/>
        <v>15.213691566351965</v>
      </c>
      <c r="M9683" s="6">
        <v>0.497</v>
      </c>
      <c r="N9683" s="8">
        <f t="shared" si="455"/>
        <v>-0.4397448728602803</v>
      </c>
    </row>
    <row r="9684" spans="1:14" x14ac:dyDescent="0.35">
      <c r="A9684" s="4">
        <v>3</v>
      </c>
      <c r="B9684" s="4">
        <f t="shared" si="453"/>
        <v>-4.4986550222447359E-2</v>
      </c>
      <c r="G9684" s="4">
        <v>81</v>
      </c>
      <c r="H9684" s="4">
        <f t="shared" si="454"/>
        <v>20.783614751318456</v>
      </c>
      <c r="M9684" s="6">
        <v>0.77600000000000002</v>
      </c>
      <c r="N9684" s="8">
        <f t="shared" si="455"/>
        <v>1.5297330152740884</v>
      </c>
    </row>
    <row r="9685" spans="1:14" x14ac:dyDescent="0.35">
      <c r="A9685" s="4">
        <v>1</v>
      </c>
      <c r="B9685" s="4">
        <f t="shared" si="453"/>
        <v>-0.3718571701143138</v>
      </c>
      <c r="G9685" s="4">
        <v>61</v>
      </c>
      <c r="H9685" s="4">
        <f t="shared" si="454"/>
        <v>8.8767815427658281</v>
      </c>
      <c r="M9685" s="6">
        <v>0.72699999999999998</v>
      </c>
      <c r="N9685" s="8">
        <f t="shared" si="455"/>
        <v>0.54396009075485408</v>
      </c>
    </row>
    <row r="9686" spans="1:14" x14ac:dyDescent="0.35">
      <c r="A9686" s="4">
        <v>1</v>
      </c>
      <c r="B9686" s="4">
        <f t="shared" si="453"/>
        <v>-0.3718571701143138</v>
      </c>
      <c r="G9686" s="4">
        <v>37</v>
      </c>
      <c r="H9686" s="4">
        <f t="shared" si="454"/>
        <v>1.9809394420049145</v>
      </c>
      <c r="M9686" s="6">
        <v>0.42099999999999999</v>
      </c>
      <c r="N9686" s="8">
        <f t="shared" si="455"/>
        <v>-2.1043264967909394</v>
      </c>
    </row>
    <row r="9687" spans="1:14" x14ac:dyDescent="0.35">
      <c r="A9687" s="4">
        <v>22</v>
      </c>
      <c r="B9687" s="4">
        <f t="shared" si="453"/>
        <v>29.708266519602464</v>
      </c>
      <c r="G9687" s="4">
        <v>0</v>
      </c>
      <c r="H9687" s="4">
        <f t="shared" si="454"/>
        <v>0</v>
      </c>
      <c r="M9687" s="6">
        <v>0.54200000000000004</v>
      </c>
      <c r="N9687" s="8">
        <f t="shared" si="455"/>
        <v>-9.2313546096387047E-2</v>
      </c>
    </row>
    <row r="9688" spans="1:14" x14ac:dyDescent="0.35">
      <c r="A9688" s="4">
        <v>1</v>
      </c>
      <c r="B9688" s="4">
        <f t="shared" si="453"/>
        <v>-0.3718571701143138</v>
      </c>
      <c r="G9688" s="4">
        <v>0</v>
      </c>
      <c r="H9688" s="4">
        <f t="shared" si="454"/>
        <v>0</v>
      </c>
      <c r="M9688" s="6">
        <v>0.65200000000000002</v>
      </c>
      <c r="N9688" s="8">
        <f t="shared" si="455"/>
        <v>2.7585211405798064E-2</v>
      </c>
    </row>
    <row r="9689" spans="1:14" x14ac:dyDescent="0.35">
      <c r="A9689" s="4">
        <v>3</v>
      </c>
      <c r="B9689" s="4">
        <f t="shared" si="453"/>
        <v>-4.4986550222447359E-2</v>
      </c>
      <c r="G9689" s="4">
        <v>56</v>
      </c>
      <c r="H9689" s="4">
        <f t="shared" si="454"/>
        <v>6.8679971778006275</v>
      </c>
      <c r="M9689" s="6">
        <v>0.622</v>
      </c>
      <c r="N9689" s="8">
        <f t="shared" si="455"/>
        <v>8.9830652317760126E-4</v>
      </c>
    </row>
    <row r="9690" spans="1:14" x14ac:dyDescent="0.35">
      <c r="A9690" s="4">
        <v>10</v>
      </c>
      <c r="B9690" s="4">
        <f t="shared" si="453"/>
        <v>0.76964184735633479</v>
      </c>
      <c r="G9690" s="4">
        <v>33</v>
      </c>
      <c r="H9690" s="4">
        <f t="shared" si="454"/>
        <v>1.4054255567751295</v>
      </c>
      <c r="M9690" s="6">
        <v>0.218</v>
      </c>
      <c r="N9690" s="8">
        <f t="shared" si="455"/>
        <v>-19.100865466981489</v>
      </c>
    </row>
    <row r="9691" spans="1:14" x14ac:dyDescent="0.35">
      <c r="A9691" s="4">
        <v>18</v>
      </c>
      <c r="B9691" s="4">
        <f t="shared" si="453"/>
        <v>13.315866069213472</v>
      </c>
      <c r="G9691" s="4">
        <v>54</v>
      </c>
      <c r="H9691" s="4">
        <f t="shared" si="454"/>
        <v>6.158108074464729</v>
      </c>
      <c r="M9691" s="6">
        <v>0.71</v>
      </c>
      <c r="N9691" s="8">
        <f t="shared" si="455"/>
        <v>0.34265956092112793</v>
      </c>
    </row>
    <row r="9692" spans="1:14" x14ac:dyDescent="0.35">
      <c r="A9692" s="4">
        <v>1</v>
      </c>
      <c r="B9692" s="4">
        <f t="shared" si="453"/>
        <v>-0.3718571701143138</v>
      </c>
      <c r="G9692" s="4">
        <v>36</v>
      </c>
      <c r="H9692" s="4">
        <f t="shared" si="454"/>
        <v>1.8246246146562157</v>
      </c>
      <c r="M9692" s="6">
        <v>0.69499999999999995</v>
      </c>
      <c r="N9692" s="8">
        <f t="shared" si="455"/>
        <v>0.21270830130994703</v>
      </c>
    </row>
    <row r="9693" spans="1:14" x14ac:dyDescent="0.35">
      <c r="A9693" s="4">
        <v>7</v>
      </c>
      <c r="B9693" s="4">
        <f t="shared" si="453"/>
        <v>5.1167071081998236E-2</v>
      </c>
      <c r="G9693" s="4">
        <v>63</v>
      </c>
      <c r="H9693" s="4">
        <f t="shared" si="454"/>
        <v>9.7788475441731553</v>
      </c>
      <c r="M9693" s="6">
        <v>0.80400000000000005</v>
      </c>
      <c r="N9693" s="8">
        <f t="shared" si="455"/>
        <v>2.4286968119292918</v>
      </c>
    </row>
    <row r="9694" spans="1:14" x14ac:dyDescent="0.35">
      <c r="A9694" s="4">
        <v>8</v>
      </c>
      <c r="B9694" s="4">
        <f t="shared" si="453"/>
        <v>0.16908744968147643</v>
      </c>
      <c r="G9694" s="4">
        <v>28</v>
      </c>
      <c r="H9694" s="4">
        <f t="shared" si="454"/>
        <v>0.85849964722507843</v>
      </c>
      <c r="M9694" s="6">
        <v>0.436</v>
      </c>
      <c r="N9694" s="8">
        <f t="shared" si="455"/>
        <v>-1.6372999474894261</v>
      </c>
    </row>
    <row r="9695" spans="1:14" x14ac:dyDescent="0.35">
      <c r="A9695" s="4">
        <v>1</v>
      </c>
      <c r="B9695" s="4">
        <f t="shared" si="453"/>
        <v>-0.3718571701143138</v>
      </c>
      <c r="G9695" s="4">
        <v>62</v>
      </c>
      <c r="H9695" s="4">
        <f t="shared" si="454"/>
        <v>9.3205404484264971</v>
      </c>
      <c r="M9695" s="6">
        <v>0.78600000000000003</v>
      </c>
      <c r="N9695" s="8">
        <f t="shared" si="455"/>
        <v>1.8193459042526625</v>
      </c>
    </row>
    <row r="9696" spans="1:14" x14ac:dyDescent="0.35">
      <c r="A9696" s="4">
        <v>13</v>
      </c>
      <c r="B9696" s="4">
        <f t="shared" si="453"/>
        <v>3.1223759862323677</v>
      </c>
      <c r="G9696" s="4">
        <v>84</v>
      </c>
      <c r="H9696" s="4">
        <f t="shared" si="454"/>
        <v>23.17949047507711</v>
      </c>
      <c r="M9696" s="6">
        <v>0.38800000000000001</v>
      </c>
      <c r="N9696" s="8">
        <f t="shared" si="455"/>
        <v>-3.4271603563457562</v>
      </c>
    </row>
    <row r="9697" spans="1:14" x14ac:dyDescent="0.35">
      <c r="A9697" s="4">
        <v>1</v>
      </c>
      <c r="B9697" s="4">
        <f t="shared" si="453"/>
        <v>-0.3718571701143138</v>
      </c>
      <c r="G9697" s="4">
        <v>44</v>
      </c>
      <c r="H9697" s="4">
        <f t="shared" si="454"/>
        <v>3.3313790975410469</v>
      </c>
      <c r="M9697" s="6">
        <v>0.71399999999999997</v>
      </c>
      <c r="N9697" s="8">
        <f t="shared" si="455"/>
        <v>0.38454216089383025</v>
      </c>
    </row>
    <row r="9698" spans="1:14" x14ac:dyDescent="0.35">
      <c r="A9698" s="4">
        <v>5</v>
      </c>
      <c r="B9698" s="4">
        <f t="shared" si="453"/>
        <v>4.7396761401866345E-7</v>
      </c>
      <c r="G9698" s="4">
        <v>50</v>
      </c>
      <c r="H9698" s="4">
        <f t="shared" si="454"/>
        <v>4.8885047331967373</v>
      </c>
      <c r="M9698" s="6">
        <v>0.61299999999999999</v>
      </c>
      <c r="N9698" s="8">
        <f t="shared" si="455"/>
        <v>4.2105162165599082E-5</v>
      </c>
    </row>
    <row r="9699" spans="1:14" x14ac:dyDescent="0.35">
      <c r="A9699" s="4">
        <v>6</v>
      </c>
      <c r="B9699" s="4">
        <f t="shared" si="453"/>
        <v>6.8073778701327808E-3</v>
      </c>
      <c r="G9699" s="4">
        <v>42</v>
      </c>
      <c r="H9699" s="4">
        <f t="shared" si="454"/>
        <v>2.8974363093846387</v>
      </c>
      <c r="M9699" s="6">
        <v>0.65300000000000002</v>
      </c>
      <c r="N9699" s="8">
        <f t="shared" si="455"/>
        <v>2.9505757461726966E-2</v>
      </c>
    </row>
    <row r="9700" spans="1:14" x14ac:dyDescent="0.35">
      <c r="A9700" s="4">
        <v>1</v>
      </c>
      <c r="B9700" s="4">
        <f t="shared" si="453"/>
        <v>-0.3718571701143138</v>
      </c>
      <c r="G9700" s="4">
        <v>22</v>
      </c>
      <c r="H9700" s="4">
        <f t="shared" si="454"/>
        <v>0.41642238719263086</v>
      </c>
      <c r="M9700" s="6">
        <v>0.59599999999999997</v>
      </c>
      <c r="N9700" s="8">
        <f t="shared" si="455"/>
        <v>-5.4640995618753364E-4</v>
      </c>
    </row>
    <row r="9701" spans="1:14" x14ac:dyDescent="0.35">
      <c r="A9701" s="4">
        <v>3</v>
      </c>
      <c r="B9701" s="4">
        <f t="shared" si="453"/>
        <v>-4.4986550222447359E-2</v>
      </c>
      <c r="G9701" s="4">
        <v>74</v>
      </c>
      <c r="H9701" s="4">
        <f t="shared" si="454"/>
        <v>15.847515536039316</v>
      </c>
      <c r="M9701" s="6">
        <v>0.58899999999999997</v>
      </c>
      <c r="N9701" s="8">
        <f t="shared" si="455"/>
        <v>-2.1839277721920868E-3</v>
      </c>
    </row>
    <row r="9702" spans="1:14" x14ac:dyDescent="0.35">
      <c r="A9702" s="4">
        <v>10</v>
      </c>
      <c r="B9702" s="4">
        <f t="shared" si="453"/>
        <v>0.76964184735633479</v>
      </c>
      <c r="G9702" s="4">
        <v>39</v>
      </c>
      <c r="H9702" s="4">
        <f t="shared" si="454"/>
        <v>2.3198496981479786</v>
      </c>
      <c r="M9702" s="6">
        <v>0.64500000000000002</v>
      </c>
      <c r="N9702" s="8">
        <f t="shared" si="455"/>
        <v>1.641878667503462E-2</v>
      </c>
    </row>
    <row r="9703" spans="1:14" x14ac:dyDescent="0.35">
      <c r="A9703" s="4">
        <v>11</v>
      </c>
      <c r="B9703" s="4">
        <f t="shared" si="453"/>
        <v>1.3242916585882474</v>
      </c>
      <c r="G9703" s="4">
        <v>43</v>
      </c>
      <c r="H9703" s="4">
        <f t="shared" si="454"/>
        <v>3.1093627665781836</v>
      </c>
      <c r="M9703" s="6">
        <v>0.47799999999999998</v>
      </c>
      <c r="N9703" s="8">
        <f t="shared" si="455"/>
        <v>-0.70662679774395987</v>
      </c>
    </row>
    <row r="9704" spans="1:14" x14ac:dyDescent="0.35">
      <c r="A9704" s="4">
        <v>6</v>
      </c>
      <c r="B9704" s="4">
        <f t="shared" si="453"/>
        <v>6.8073778701327808E-3</v>
      </c>
      <c r="G9704" s="4">
        <v>66</v>
      </c>
      <c r="H9704" s="4">
        <f t="shared" si="454"/>
        <v>11.243404454201036</v>
      </c>
      <c r="M9704" s="6">
        <v>0.73199999999999998</v>
      </c>
      <c r="N9704" s="8">
        <f t="shared" si="455"/>
        <v>0.61540108649149106</v>
      </c>
    </row>
    <row r="9705" spans="1:14" x14ac:dyDescent="0.35">
      <c r="A9705" s="4">
        <v>4</v>
      </c>
      <c r="B9705" s="4">
        <f t="shared" si="453"/>
        <v>-5.2615367038240336E-3</v>
      </c>
      <c r="G9705" s="4">
        <v>63</v>
      </c>
      <c r="H9705" s="4">
        <f t="shared" si="454"/>
        <v>9.7788475441731553</v>
      </c>
      <c r="M9705" s="6">
        <v>0.65600000000000003</v>
      </c>
      <c r="N9705" s="8">
        <f t="shared" si="455"/>
        <v>3.579793816935227E-2</v>
      </c>
    </row>
    <row r="9706" spans="1:14" x14ac:dyDescent="0.35">
      <c r="A9706" s="4">
        <v>1</v>
      </c>
      <c r="B9706" s="4">
        <f t="shared" si="453"/>
        <v>-0.3718571701143138</v>
      </c>
      <c r="G9706" s="4">
        <v>6</v>
      </c>
      <c r="H9706" s="4">
        <f t="shared" si="454"/>
        <v>8.4473361789639632E-3</v>
      </c>
      <c r="M9706" s="6">
        <v>9.9400000000000002E-2</v>
      </c>
      <c r="N9706" s="8">
        <f t="shared" si="455"/>
        <v>-42.368830966949375</v>
      </c>
    </row>
    <row r="9707" spans="1:14" x14ac:dyDescent="0.35">
      <c r="A9707" s="4">
        <v>3</v>
      </c>
      <c r="B9707" s="4">
        <f t="shared" si="453"/>
        <v>-4.4986550222447359E-2</v>
      </c>
      <c r="G9707" s="4">
        <v>78</v>
      </c>
      <c r="H9707" s="4">
        <f t="shared" si="454"/>
        <v>18.558797585183829</v>
      </c>
      <c r="M9707" s="6">
        <v>0.48899999999999999</v>
      </c>
      <c r="N9707" s="8">
        <f t="shared" si="455"/>
        <v>-0.54191566065815577</v>
      </c>
    </row>
    <row r="9708" spans="1:14" x14ac:dyDescent="0.35">
      <c r="A9708" s="4">
        <v>6</v>
      </c>
      <c r="B9708" s="4">
        <f t="shared" si="453"/>
        <v>6.8073778701327808E-3</v>
      </c>
      <c r="G9708" s="4">
        <v>72</v>
      </c>
      <c r="H9708" s="4">
        <f t="shared" si="454"/>
        <v>14.596996917249726</v>
      </c>
      <c r="M9708" s="6">
        <v>0.57899999999999996</v>
      </c>
      <c r="N9708" s="8">
        <f t="shared" si="455"/>
        <v>-7.7972803672016278E-3</v>
      </c>
    </row>
    <row r="9709" spans="1:14" x14ac:dyDescent="0.35">
      <c r="A9709" s="4">
        <v>9</v>
      </c>
      <c r="B9709" s="4">
        <f t="shared" si="453"/>
        <v>0.39657640974683322</v>
      </c>
      <c r="G9709" s="4">
        <v>28</v>
      </c>
      <c r="H9709" s="4">
        <f t="shared" si="454"/>
        <v>0.85849964722507843</v>
      </c>
      <c r="M9709" s="6">
        <v>0.53500000000000003</v>
      </c>
      <c r="N9709" s="8">
        <f t="shared" si="455"/>
        <v>-0.12495214894960457</v>
      </c>
    </row>
    <row r="9710" spans="1:14" x14ac:dyDescent="0.35">
      <c r="A9710" s="4">
        <v>12</v>
      </c>
      <c r="B9710" s="4">
        <f t="shared" si="453"/>
        <v>2.0965337395208357</v>
      </c>
      <c r="G9710" s="4">
        <v>56</v>
      </c>
      <c r="H9710" s="4">
        <f t="shared" si="454"/>
        <v>6.8679971778006275</v>
      </c>
      <c r="M9710" s="6">
        <v>0.59399999999999997</v>
      </c>
      <c r="N9710" s="8">
        <f t="shared" si="455"/>
        <v>-8.7000964815078764E-4</v>
      </c>
    </row>
    <row r="9711" spans="1:14" x14ac:dyDescent="0.35">
      <c r="A9711" s="4">
        <v>2</v>
      </c>
      <c r="B9711" s="4">
        <f t="shared" si="453"/>
        <v>-0.15518246266652197</v>
      </c>
      <c r="G9711" s="4">
        <v>69</v>
      </c>
      <c r="H9711" s="4">
        <f t="shared" si="454"/>
        <v>12.847342411181817</v>
      </c>
      <c r="M9711" s="6">
        <v>0.63700000000000001</v>
      </c>
      <c r="N9711" s="8">
        <f t="shared" si="455"/>
        <v>7.9186961772787882E-3</v>
      </c>
    </row>
    <row r="9712" spans="1:14" x14ac:dyDescent="0.35">
      <c r="A9712" s="4">
        <v>2</v>
      </c>
      <c r="B9712" s="4">
        <f t="shared" si="453"/>
        <v>-0.15518246266652197</v>
      </c>
      <c r="G9712" s="4">
        <v>67</v>
      </c>
      <c r="H9712" s="4">
        <f t="shared" si="454"/>
        <v>11.762250792563604</v>
      </c>
      <c r="M9712" s="6">
        <v>0.69099999999999995</v>
      </c>
      <c r="N9712" s="8">
        <f t="shared" si="455"/>
        <v>0.18472037900191562</v>
      </c>
    </row>
    <row r="9713" spans="1:14" x14ac:dyDescent="0.35">
      <c r="A9713" s="4">
        <v>2</v>
      </c>
      <c r="B9713" s="4">
        <f t="shared" si="453"/>
        <v>-0.15518246266652197</v>
      </c>
      <c r="G9713" s="4">
        <v>57</v>
      </c>
      <c r="H9713" s="4">
        <f t="shared" si="454"/>
        <v>7.2425348564392262</v>
      </c>
      <c r="M9713" s="6">
        <v>0.74</v>
      </c>
      <c r="N9713" s="8">
        <f t="shared" si="455"/>
        <v>0.74227950102694285</v>
      </c>
    </row>
    <row r="9714" spans="1:14" x14ac:dyDescent="0.35">
      <c r="A9714" s="4">
        <v>5</v>
      </c>
      <c r="B9714" s="4">
        <f t="shared" si="453"/>
        <v>4.7396761401866345E-7</v>
      </c>
      <c r="G9714" s="4">
        <v>71</v>
      </c>
      <c r="H9714" s="4">
        <f t="shared" si="454"/>
        <v>13.997196940505422</v>
      </c>
      <c r="M9714" s="6">
        <v>0.54600000000000004</v>
      </c>
      <c r="N9714" s="8">
        <f t="shared" si="455"/>
        <v>-7.6509166356262343E-2</v>
      </c>
    </row>
    <row r="9715" spans="1:14" x14ac:dyDescent="0.35">
      <c r="A9715" s="4">
        <v>1</v>
      </c>
      <c r="B9715" s="4">
        <f t="shared" si="453"/>
        <v>-0.3718571701143138</v>
      </c>
      <c r="G9715" s="4">
        <v>83</v>
      </c>
      <c r="H9715" s="4">
        <f t="shared" si="454"/>
        <v>22.361467647042904</v>
      </c>
      <c r="M9715" s="6">
        <v>0.377</v>
      </c>
      <c r="N9715" s="8">
        <f t="shared" si="455"/>
        <v>-3.9675589736701231</v>
      </c>
    </row>
    <row r="9716" spans="1:14" x14ac:dyDescent="0.35">
      <c r="A9716" s="4">
        <v>13</v>
      </c>
      <c r="B9716" s="4">
        <f t="shared" si="453"/>
        <v>3.1223759862323677</v>
      </c>
      <c r="G9716" s="4">
        <v>37</v>
      </c>
      <c r="H9716" s="4">
        <f t="shared" si="454"/>
        <v>1.9809394420049145</v>
      </c>
      <c r="M9716" s="6">
        <v>0.628</v>
      </c>
      <c r="N9716" s="8">
        <f t="shared" si="455"/>
        <v>2.6064823688528244E-3</v>
      </c>
    </row>
    <row r="9717" spans="1:14" x14ac:dyDescent="0.35">
      <c r="A9717" s="4">
        <v>2</v>
      </c>
      <c r="B9717" s="4">
        <f t="shared" si="453"/>
        <v>-0.15518246266652197</v>
      </c>
      <c r="G9717" s="4">
        <v>2</v>
      </c>
      <c r="H9717" s="4">
        <f t="shared" si="454"/>
        <v>3.1286430292459127E-4</v>
      </c>
      <c r="M9717" s="6">
        <v>0.53900000000000003</v>
      </c>
      <c r="N9717" s="8">
        <f t="shared" si="455"/>
        <v>-0.10549820486841112</v>
      </c>
    </row>
    <row r="9718" spans="1:14" x14ac:dyDescent="0.35">
      <c r="A9718" s="4">
        <v>3</v>
      </c>
      <c r="B9718" s="4">
        <f t="shared" si="453"/>
        <v>-4.4986550222447359E-2</v>
      </c>
      <c r="G9718" s="4">
        <v>0</v>
      </c>
      <c r="H9718" s="4">
        <f t="shared" si="454"/>
        <v>0</v>
      </c>
      <c r="M9718" s="6">
        <v>0.47</v>
      </c>
      <c r="N9718" s="8">
        <f t="shared" si="455"/>
        <v>-0.84535810337497608</v>
      </c>
    </row>
    <row r="9719" spans="1:14" x14ac:dyDescent="0.35">
      <c r="A9719" s="4">
        <v>3</v>
      </c>
      <c r="B9719" s="4">
        <f t="shared" si="453"/>
        <v>-4.4986550222447359E-2</v>
      </c>
      <c r="G9719" s="4">
        <v>66</v>
      </c>
      <c r="H9719" s="4">
        <f t="shared" si="454"/>
        <v>11.243404454201036</v>
      </c>
      <c r="M9719" s="6">
        <v>0.435</v>
      </c>
      <c r="N9719" s="8">
        <f t="shared" si="455"/>
        <v>-1.6660364085649029</v>
      </c>
    </row>
    <row r="9720" spans="1:14" x14ac:dyDescent="0.35">
      <c r="A9720" s="4">
        <v>3</v>
      </c>
      <c r="B9720" s="4">
        <f t="shared" si="453"/>
        <v>-4.4986550222447359E-2</v>
      </c>
      <c r="G9720" s="4">
        <v>66</v>
      </c>
      <c r="H9720" s="4">
        <f t="shared" si="454"/>
        <v>11.243404454201036</v>
      </c>
      <c r="M9720" s="6">
        <v>0.435</v>
      </c>
      <c r="N9720" s="8">
        <f t="shared" si="455"/>
        <v>-1.6660364085649029</v>
      </c>
    </row>
    <row r="9721" spans="1:14" x14ac:dyDescent="0.35">
      <c r="A9721" s="4">
        <v>1</v>
      </c>
      <c r="B9721" s="4">
        <f t="shared" si="453"/>
        <v>-0.3718571701143138</v>
      </c>
      <c r="G9721" s="4">
        <v>17</v>
      </c>
      <c r="H9721" s="4">
        <f t="shared" si="454"/>
        <v>0.19213779003356452</v>
      </c>
      <c r="M9721" s="6">
        <v>0.59</v>
      </c>
      <c r="N9721" s="8">
        <f t="shared" si="455"/>
        <v>-1.8557066299306332E-3</v>
      </c>
    </row>
    <row r="9722" spans="1:14" x14ac:dyDescent="0.35">
      <c r="A9722" s="4">
        <v>12</v>
      </c>
      <c r="B9722" s="4">
        <f t="shared" si="453"/>
        <v>2.0965337395208357</v>
      </c>
      <c r="G9722" s="4">
        <v>43</v>
      </c>
      <c r="H9722" s="4">
        <f t="shared" si="454"/>
        <v>3.1093627665781836</v>
      </c>
      <c r="M9722" s="6">
        <v>0.63600000000000001</v>
      </c>
      <c r="N9722" s="8">
        <f t="shared" si="455"/>
        <v>7.1294051916223561E-3</v>
      </c>
    </row>
    <row r="9723" spans="1:14" x14ac:dyDescent="0.35">
      <c r="A9723" s="4">
        <v>4</v>
      </c>
      <c r="B9723" s="4">
        <f t="shared" si="453"/>
        <v>-5.2615367038240336E-3</v>
      </c>
      <c r="G9723" s="4">
        <v>60</v>
      </c>
      <c r="H9723" s="4">
        <f t="shared" si="454"/>
        <v>8.4473361789639636</v>
      </c>
      <c r="M9723" s="6">
        <v>0.65100000000000002</v>
      </c>
      <c r="N9723" s="8">
        <f t="shared" si="455"/>
        <v>2.5749867231100249E-2</v>
      </c>
    </row>
    <row r="9724" spans="1:14" x14ac:dyDescent="0.35">
      <c r="A9724" s="4">
        <v>4</v>
      </c>
      <c r="B9724" s="4">
        <f t="shared" si="453"/>
        <v>-5.2615367038240336E-3</v>
      </c>
      <c r="G9724" s="4">
        <v>23</v>
      </c>
      <c r="H9724" s="4">
        <f t="shared" si="454"/>
        <v>0.47582749671043761</v>
      </c>
      <c r="M9724" s="6">
        <v>0.39400000000000002</v>
      </c>
      <c r="N9724" s="8">
        <f t="shared" si="455"/>
        <v>-3.1542440921733665</v>
      </c>
    </row>
    <row r="9725" spans="1:14" x14ac:dyDescent="0.35">
      <c r="A9725" s="4">
        <v>10</v>
      </c>
      <c r="B9725" s="4">
        <f t="shared" si="453"/>
        <v>0.76964184735633479</v>
      </c>
      <c r="G9725" s="4">
        <v>36</v>
      </c>
      <c r="H9725" s="4">
        <f t="shared" si="454"/>
        <v>1.8246246146562157</v>
      </c>
      <c r="M9725" s="6">
        <v>0.38500000000000001</v>
      </c>
      <c r="N9725" s="8">
        <f t="shared" si="455"/>
        <v>-3.5693318242184437</v>
      </c>
    </row>
    <row r="9726" spans="1:14" x14ac:dyDescent="0.35">
      <c r="A9726" s="4">
        <v>1</v>
      </c>
      <c r="B9726" s="4">
        <f t="shared" si="453"/>
        <v>-0.3718571701143138</v>
      </c>
      <c r="G9726" s="4">
        <v>41</v>
      </c>
      <c r="H9726" s="4">
        <f t="shared" si="454"/>
        <v>2.6953650777332196</v>
      </c>
      <c r="M9726" s="6">
        <v>0.53</v>
      </c>
      <c r="N9726" s="8">
        <f t="shared" si="455"/>
        <v>-0.15245598737074595</v>
      </c>
    </row>
    <row r="9727" spans="1:14" x14ac:dyDescent="0.35">
      <c r="A9727" s="4">
        <v>4</v>
      </c>
      <c r="B9727" s="4">
        <f t="shared" si="453"/>
        <v>-5.2615367038240336E-3</v>
      </c>
      <c r="G9727" s="4">
        <v>52</v>
      </c>
      <c r="H9727" s="4">
        <f t="shared" si="454"/>
        <v>5.498902988202615</v>
      </c>
      <c r="M9727" s="6">
        <v>0.61799999999999999</v>
      </c>
      <c r="N9727" s="8">
        <f t="shared" si="455"/>
        <v>3.2946010682722361E-4</v>
      </c>
    </row>
    <row r="9728" spans="1:14" x14ac:dyDescent="0.35">
      <c r="A9728" s="4">
        <v>5</v>
      </c>
      <c r="B9728" s="4">
        <f t="shared" si="453"/>
        <v>4.7396761401866345E-7</v>
      </c>
      <c r="G9728" s="4">
        <v>66</v>
      </c>
      <c r="H9728" s="4">
        <f t="shared" si="454"/>
        <v>11.243404454201036</v>
      </c>
      <c r="M9728" s="6">
        <v>0.19700000000000001</v>
      </c>
      <c r="N9728" s="8">
        <f t="shared" si="455"/>
        <v>-22.356171909726836</v>
      </c>
    </row>
    <row r="9729" spans="1:14" x14ac:dyDescent="0.35">
      <c r="A9729" s="4">
        <v>6</v>
      </c>
      <c r="B9729" s="4">
        <f t="shared" si="453"/>
        <v>6.8073778701327808E-3</v>
      </c>
      <c r="G9729" s="4">
        <v>37</v>
      </c>
      <c r="H9729" s="4">
        <f t="shared" si="454"/>
        <v>1.9809394420049145</v>
      </c>
      <c r="M9729" s="6">
        <v>0.54300000000000004</v>
      </c>
      <c r="N9729" s="8">
        <f t="shared" si="455"/>
        <v>-8.8176121130856211E-2</v>
      </c>
    </row>
    <row r="9730" spans="1:14" x14ac:dyDescent="0.35">
      <c r="A9730" s="4">
        <v>8</v>
      </c>
      <c r="B9730" s="4">
        <f t="shared" ref="B9730:B9793" si="456">((A9730-E$3)/E$4)^3</f>
        <v>0.16908744968147643</v>
      </c>
      <c r="G9730" s="4">
        <v>0</v>
      </c>
      <c r="H9730" s="4">
        <f t="shared" ref="H9730:H9793" si="457">((G9730-K$3)/K$4)^3</f>
        <v>0</v>
      </c>
      <c r="M9730" s="6">
        <v>0.48299999999999998</v>
      </c>
      <c r="N9730" s="8">
        <f t="shared" ref="N9730:N9793" si="458">((M9730-Q$3)/Q$4)^3</f>
        <v>-0.62814532041668458</v>
      </c>
    </row>
    <row r="9731" spans="1:14" x14ac:dyDescent="0.35">
      <c r="A9731" s="4">
        <v>2</v>
      </c>
      <c r="B9731" s="4">
        <f t="shared" si="456"/>
        <v>-0.15518246266652197</v>
      </c>
      <c r="G9731" s="4">
        <v>72</v>
      </c>
      <c r="H9731" s="4">
        <f t="shared" si="457"/>
        <v>14.596996917249726</v>
      </c>
      <c r="M9731" s="6">
        <v>0.41899999999999998</v>
      </c>
      <c r="N9731" s="8">
        <f t="shared" si="458"/>
        <v>-2.1725972473284143</v>
      </c>
    </row>
    <row r="9732" spans="1:14" x14ac:dyDescent="0.35">
      <c r="A9732" s="4">
        <v>6</v>
      </c>
      <c r="B9732" s="4">
        <f t="shared" si="456"/>
        <v>6.8073778701327808E-3</v>
      </c>
      <c r="G9732" s="4">
        <v>78</v>
      </c>
      <c r="H9732" s="4">
        <f t="shared" si="457"/>
        <v>18.558797585183829</v>
      </c>
      <c r="M9732" s="6">
        <v>0.44500000000000001</v>
      </c>
      <c r="N9732" s="8">
        <f t="shared" si="458"/>
        <v>-1.3933957155087373</v>
      </c>
    </row>
    <row r="9733" spans="1:14" x14ac:dyDescent="0.35">
      <c r="A9733" s="4">
        <v>1</v>
      </c>
      <c r="B9733" s="4">
        <f t="shared" si="456"/>
        <v>-0.3718571701143138</v>
      </c>
      <c r="G9733" s="4">
        <v>77</v>
      </c>
      <c r="H9733" s="4">
        <f t="shared" si="457"/>
        <v>17.854109850884047</v>
      </c>
      <c r="M9733" s="6">
        <v>0.76300000000000001</v>
      </c>
      <c r="N9733" s="8">
        <f t="shared" si="458"/>
        <v>1.2015212144174969</v>
      </c>
    </row>
    <row r="9734" spans="1:14" x14ac:dyDescent="0.35">
      <c r="A9734" s="4">
        <v>3</v>
      </c>
      <c r="B9734" s="4">
        <f t="shared" si="456"/>
        <v>-4.4986550222447359E-2</v>
      </c>
      <c r="G9734" s="4">
        <v>79</v>
      </c>
      <c r="H9734" s="4">
        <f t="shared" si="457"/>
        <v>19.281787881204689</v>
      </c>
      <c r="M9734" s="6">
        <v>0.33300000000000002</v>
      </c>
      <c r="N9734" s="8">
        <f t="shared" si="458"/>
        <v>-6.695036489034635</v>
      </c>
    </row>
    <row r="9735" spans="1:14" x14ac:dyDescent="0.35">
      <c r="A9735" s="4">
        <v>2</v>
      </c>
      <c r="B9735" s="4">
        <f t="shared" si="456"/>
        <v>-0.15518246266652197</v>
      </c>
      <c r="G9735" s="4">
        <v>87</v>
      </c>
      <c r="H9735" s="4">
        <f t="shared" si="457"/>
        <v>25.752760258594012</v>
      </c>
      <c r="M9735" s="6">
        <v>0.54300000000000004</v>
      </c>
      <c r="N9735" s="8">
        <f t="shared" si="458"/>
        <v>-8.8176121130856211E-2</v>
      </c>
    </row>
    <row r="9736" spans="1:14" x14ac:dyDescent="0.35">
      <c r="A9736" s="4">
        <v>1</v>
      </c>
      <c r="B9736" s="4">
        <f t="shared" si="456"/>
        <v>-0.3718571701143138</v>
      </c>
      <c r="G9736" s="4">
        <v>0</v>
      </c>
      <c r="H9736" s="4">
        <f t="shared" si="457"/>
        <v>0</v>
      </c>
      <c r="M9736" s="6">
        <v>0.40500000000000003</v>
      </c>
      <c r="N9736" s="8">
        <f t="shared" si="458"/>
        <v>-2.692262766901651</v>
      </c>
    </row>
    <row r="9737" spans="1:14" x14ac:dyDescent="0.35">
      <c r="A9737" s="4">
        <v>1</v>
      </c>
      <c r="B9737" s="4">
        <f t="shared" si="456"/>
        <v>-0.3718571701143138</v>
      </c>
      <c r="G9737" s="4">
        <v>75</v>
      </c>
      <c r="H9737" s="4">
        <f t="shared" si="457"/>
        <v>16.498703474538985</v>
      </c>
      <c r="M9737" s="6">
        <v>0.81399999999999995</v>
      </c>
      <c r="N9737" s="8">
        <f t="shared" si="458"/>
        <v>2.8195685624706917</v>
      </c>
    </row>
    <row r="9738" spans="1:14" x14ac:dyDescent="0.35">
      <c r="A9738" s="4">
        <v>5</v>
      </c>
      <c r="B9738" s="4">
        <f t="shared" si="456"/>
        <v>4.7396761401866345E-7</v>
      </c>
      <c r="G9738" s="4">
        <v>73</v>
      </c>
      <c r="H9738" s="4">
        <f t="shared" si="457"/>
        <v>15.213691566351965</v>
      </c>
      <c r="M9738" s="6">
        <v>0.65300000000000002</v>
      </c>
      <c r="N9738" s="8">
        <f t="shared" si="458"/>
        <v>2.9505757461726966E-2</v>
      </c>
    </row>
    <row r="9739" spans="1:14" x14ac:dyDescent="0.35">
      <c r="A9739" s="4">
        <v>6</v>
      </c>
      <c r="B9739" s="4">
        <f t="shared" si="456"/>
        <v>6.8073778701327808E-3</v>
      </c>
      <c r="G9739" s="4">
        <v>45</v>
      </c>
      <c r="H9739" s="4">
        <f t="shared" si="457"/>
        <v>3.5637199505004213</v>
      </c>
      <c r="M9739" s="6">
        <v>0.46300000000000002</v>
      </c>
      <c r="N9739" s="8">
        <f t="shared" si="458"/>
        <v>-0.98071207906365276</v>
      </c>
    </row>
    <row r="9740" spans="1:14" x14ac:dyDescent="0.35">
      <c r="A9740" s="4">
        <v>6</v>
      </c>
      <c r="B9740" s="4">
        <f t="shared" si="456"/>
        <v>6.8073778701327808E-3</v>
      </c>
      <c r="G9740" s="4">
        <v>0</v>
      </c>
      <c r="H9740" s="4">
        <f t="shared" si="457"/>
        <v>0</v>
      </c>
      <c r="M9740" s="6">
        <v>0.503</v>
      </c>
      <c r="N9740" s="8">
        <f t="shared" si="458"/>
        <v>-0.37217707585333765</v>
      </c>
    </row>
    <row r="9741" spans="1:14" x14ac:dyDescent="0.35">
      <c r="A9741" s="4">
        <v>1</v>
      </c>
      <c r="B9741" s="4">
        <f t="shared" si="456"/>
        <v>-0.3718571701143138</v>
      </c>
      <c r="G9741" s="4">
        <v>0</v>
      </c>
      <c r="H9741" s="4">
        <f t="shared" si="457"/>
        <v>0</v>
      </c>
      <c r="M9741" s="6">
        <v>0.377</v>
      </c>
      <c r="N9741" s="8">
        <f t="shared" si="458"/>
        <v>-3.9675589736701231</v>
      </c>
    </row>
    <row r="9742" spans="1:14" x14ac:dyDescent="0.35">
      <c r="A9742" s="4">
        <v>1</v>
      </c>
      <c r="B9742" s="4">
        <f t="shared" si="456"/>
        <v>-0.3718571701143138</v>
      </c>
      <c r="G9742" s="4">
        <v>79</v>
      </c>
      <c r="H9742" s="4">
        <f t="shared" si="457"/>
        <v>19.281787881204689</v>
      </c>
      <c r="M9742" s="6">
        <v>0.48199999999999998</v>
      </c>
      <c r="N9742" s="8">
        <f t="shared" si="458"/>
        <v>-0.64335089081074082</v>
      </c>
    </row>
    <row r="9743" spans="1:14" x14ac:dyDescent="0.35">
      <c r="A9743" s="4">
        <v>2</v>
      </c>
      <c r="B9743" s="4">
        <f t="shared" si="456"/>
        <v>-0.15518246266652197</v>
      </c>
      <c r="G9743" s="4">
        <v>68</v>
      </c>
      <c r="H9743" s="4">
        <f t="shared" si="457"/>
        <v>12.296818562148129</v>
      </c>
      <c r="M9743" s="6">
        <v>0.57899999999999996</v>
      </c>
      <c r="N9743" s="8">
        <f t="shared" si="458"/>
        <v>-7.7972803672016278E-3</v>
      </c>
    </row>
    <row r="9744" spans="1:14" x14ac:dyDescent="0.35">
      <c r="A9744" s="4">
        <v>1</v>
      </c>
      <c r="B9744" s="4">
        <f t="shared" si="456"/>
        <v>-0.3718571701143138</v>
      </c>
      <c r="G9744" s="4">
        <v>19</v>
      </c>
      <c r="H9744" s="4">
        <f t="shared" si="457"/>
        <v>0.26824203171997135</v>
      </c>
      <c r="M9744" s="6">
        <v>0.39100000000000001</v>
      </c>
      <c r="N9744" s="8">
        <f t="shared" si="458"/>
        <v>-3.2888151771246057</v>
      </c>
    </row>
    <row r="9745" spans="1:14" x14ac:dyDescent="0.35">
      <c r="A9745" s="4">
        <v>1</v>
      </c>
      <c r="B9745" s="4">
        <f t="shared" si="456"/>
        <v>-0.3718571701143138</v>
      </c>
      <c r="G9745" s="4">
        <v>58</v>
      </c>
      <c r="H9745" s="4">
        <f t="shared" si="457"/>
        <v>7.6304474840278536</v>
      </c>
      <c r="M9745" s="6">
        <v>0.55100000000000005</v>
      </c>
      <c r="N9745" s="8">
        <f t="shared" si="458"/>
        <v>-5.9432654623888873E-2</v>
      </c>
    </row>
    <row r="9746" spans="1:14" x14ac:dyDescent="0.35">
      <c r="A9746" s="4">
        <v>11</v>
      </c>
      <c r="B9746" s="4">
        <f t="shared" si="456"/>
        <v>1.3242916585882474</v>
      </c>
      <c r="G9746" s="4">
        <v>53</v>
      </c>
      <c r="H9746" s="4">
        <f t="shared" si="457"/>
        <v>5.8222873533130457</v>
      </c>
      <c r="M9746" s="6">
        <v>0.59399999999999997</v>
      </c>
      <c r="N9746" s="8">
        <f t="shared" si="458"/>
        <v>-8.7000964815078764E-4</v>
      </c>
    </row>
    <row r="9747" spans="1:14" x14ac:dyDescent="0.35">
      <c r="A9747" s="4">
        <v>1</v>
      </c>
      <c r="B9747" s="4">
        <f t="shared" si="456"/>
        <v>-0.3718571701143138</v>
      </c>
      <c r="G9747" s="4">
        <v>60</v>
      </c>
      <c r="H9747" s="4">
        <f t="shared" si="457"/>
        <v>8.4473361789639636</v>
      </c>
      <c r="M9747" s="6">
        <v>0.78500000000000003</v>
      </c>
      <c r="N9747" s="8">
        <f t="shared" si="458"/>
        <v>1.7888674289329509</v>
      </c>
    </row>
    <row r="9748" spans="1:14" x14ac:dyDescent="0.35">
      <c r="A9748" s="4">
        <v>6</v>
      </c>
      <c r="B9748" s="4">
        <f t="shared" si="456"/>
        <v>6.8073778701327808E-3</v>
      </c>
      <c r="G9748" s="4">
        <v>78</v>
      </c>
      <c r="H9748" s="4">
        <f t="shared" si="457"/>
        <v>18.558797585183829</v>
      </c>
      <c r="M9748" s="6">
        <v>0.44500000000000001</v>
      </c>
      <c r="N9748" s="8">
        <f t="shared" si="458"/>
        <v>-1.3933957155087373</v>
      </c>
    </row>
    <row r="9749" spans="1:14" x14ac:dyDescent="0.35">
      <c r="A9749" s="4">
        <v>11</v>
      </c>
      <c r="B9749" s="4">
        <f t="shared" si="456"/>
        <v>1.3242916585882474</v>
      </c>
      <c r="G9749" s="4">
        <v>72</v>
      </c>
      <c r="H9749" s="4">
        <f t="shared" si="457"/>
        <v>14.596996917249726</v>
      </c>
      <c r="M9749" s="6">
        <v>0.35399999999999998</v>
      </c>
      <c r="N9749" s="8">
        <f t="shared" si="458"/>
        <v>-5.2750521196614795</v>
      </c>
    </row>
    <row r="9750" spans="1:14" x14ac:dyDescent="0.35">
      <c r="A9750" s="4">
        <v>9</v>
      </c>
      <c r="B9750" s="4">
        <f t="shared" si="456"/>
        <v>0.39657640974683322</v>
      </c>
      <c r="G9750" s="4">
        <v>60</v>
      </c>
      <c r="H9750" s="4">
        <f t="shared" si="457"/>
        <v>8.4473361789639636</v>
      </c>
      <c r="M9750" s="6">
        <v>0.59299999999999997</v>
      </c>
      <c r="N9750" s="8">
        <f t="shared" si="458"/>
        <v>-1.0712220059962694E-3</v>
      </c>
    </row>
    <row r="9751" spans="1:14" x14ac:dyDescent="0.35">
      <c r="A9751" s="4">
        <v>9</v>
      </c>
      <c r="B9751" s="4">
        <f t="shared" si="456"/>
        <v>0.39657640974683322</v>
      </c>
      <c r="G9751" s="4">
        <v>68</v>
      </c>
      <c r="H9751" s="4">
        <f t="shared" si="457"/>
        <v>12.296818562148129</v>
      </c>
      <c r="M9751" s="6">
        <v>0.59299999999999997</v>
      </c>
      <c r="N9751" s="8">
        <f t="shared" si="458"/>
        <v>-1.0712220059962694E-3</v>
      </c>
    </row>
    <row r="9752" spans="1:14" x14ac:dyDescent="0.35">
      <c r="A9752" s="4">
        <v>4</v>
      </c>
      <c r="B9752" s="4">
        <f t="shared" si="456"/>
        <v>-5.2615367038240336E-3</v>
      </c>
      <c r="G9752" s="4">
        <v>72</v>
      </c>
      <c r="H9752" s="4">
        <f t="shared" si="457"/>
        <v>14.596996917249726</v>
      </c>
      <c r="M9752" s="6">
        <v>0.41499999999999998</v>
      </c>
      <c r="N9752" s="8">
        <f t="shared" si="458"/>
        <v>-2.3135368090161528</v>
      </c>
    </row>
    <row r="9753" spans="1:14" x14ac:dyDescent="0.35">
      <c r="A9753" s="4">
        <v>5</v>
      </c>
      <c r="B9753" s="4">
        <f t="shared" si="456"/>
        <v>4.7396761401866345E-7</v>
      </c>
      <c r="G9753" s="4">
        <v>75</v>
      </c>
      <c r="H9753" s="4">
        <f t="shared" si="457"/>
        <v>16.498703474538985</v>
      </c>
      <c r="M9753" s="6">
        <v>0.79100000000000004</v>
      </c>
      <c r="N9753" s="8">
        <f t="shared" si="458"/>
        <v>1.9769405533174598</v>
      </c>
    </row>
    <row r="9754" spans="1:14" x14ac:dyDescent="0.35">
      <c r="A9754" s="4">
        <v>1</v>
      </c>
      <c r="B9754" s="4">
        <f t="shared" si="456"/>
        <v>-0.3718571701143138</v>
      </c>
      <c r="G9754" s="4">
        <v>64</v>
      </c>
      <c r="H9754" s="4">
        <f t="shared" si="457"/>
        <v>10.251937478233007</v>
      </c>
      <c r="M9754" s="6">
        <v>0.435</v>
      </c>
      <c r="N9754" s="8">
        <f t="shared" si="458"/>
        <v>-1.6660364085649029</v>
      </c>
    </row>
    <row r="9755" spans="1:14" x14ac:dyDescent="0.35">
      <c r="A9755" s="4">
        <v>1</v>
      </c>
      <c r="B9755" s="4">
        <f t="shared" si="456"/>
        <v>-0.3718571701143138</v>
      </c>
      <c r="G9755" s="4">
        <v>39</v>
      </c>
      <c r="H9755" s="4">
        <f t="shared" si="457"/>
        <v>2.3198496981479786</v>
      </c>
      <c r="M9755" s="6">
        <v>0.59099999999999997</v>
      </c>
      <c r="N9755" s="8">
        <f t="shared" si="458"/>
        <v>-1.5621373716409846E-3</v>
      </c>
    </row>
    <row r="9756" spans="1:14" x14ac:dyDescent="0.35">
      <c r="A9756" s="4">
        <v>1</v>
      </c>
      <c r="B9756" s="4">
        <f t="shared" si="456"/>
        <v>-0.3718571701143138</v>
      </c>
      <c r="G9756" s="4">
        <v>35</v>
      </c>
      <c r="H9756" s="4">
        <f t="shared" si="457"/>
        <v>1.6767571234864804</v>
      </c>
      <c r="M9756" s="6">
        <v>0.48399999999999999</v>
      </c>
      <c r="N9756" s="8">
        <f t="shared" si="458"/>
        <v>-0.61318124630783766</v>
      </c>
    </row>
    <row r="9757" spans="1:14" x14ac:dyDescent="0.35">
      <c r="A9757" s="4">
        <v>2</v>
      </c>
      <c r="B9757" s="4">
        <f t="shared" si="456"/>
        <v>-0.15518246266652197</v>
      </c>
      <c r="G9757" s="4">
        <v>69</v>
      </c>
      <c r="H9757" s="4">
        <f t="shared" si="457"/>
        <v>12.847342411181817</v>
      </c>
      <c r="M9757" s="6">
        <v>0.54300000000000004</v>
      </c>
      <c r="N9757" s="8">
        <f t="shared" si="458"/>
        <v>-8.8176121130856211E-2</v>
      </c>
    </row>
    <row r="9758" spans="1:14" x14ac:dyDescent="0.35">
      <c r="A9758" s="4">
        <v>6</v>
      </c>
      <c r="B9758" s="4">
        <f t="shared" si="456"/>
        <v>6.8073778701327808E-3</v>
      </c>
      <c r="G9758" s="4">
        <v>36</v>
      </c>
      <c r="H9758" s="4">
        <f t="shared" si="457"/>
        <v>1.8246246146562157</v>
      </c>
      <c r="M9758" s="6">
        <v>0.81599999999999995</v>
      </c>
      <c r="N9758" s="8">
        <f t="shared" si="458"/>
        <v>2.9024614706225846</v>
      </c>
    </row>
    <row r="9759" spans="1:14" x14ac:dyDescent="0.35">
      <c r="A9759" s="4">
        <v>1</v>
      </c>
      <c r="B9759" s="4">
        <f t="shared" si="456"/>
        <v>-0.3718571701143138</v>
      </c>
      <c r="G9759" s="4">
        <v>0</v>
      </c>
      <c r="H9759" s="4">
        <f t="shared" si="457"/>
        <v>0</v>
      </c>
      <c r="M9759" s="6">
        <v>0.748</v>
      </c>
      <c r="N9759" s="8">
        <f t="shared" si="458"/>
        <v>0.88549819734219537</v>
      </c>
    </row>
    <row r="9760" spans="1:14" x14ac:dyDescent="0.35">
      <c r="A9760" s="4">
        <v>7</v>
      </c>
      <c r="B9760" s="4">
        <f t="shared" si="456"/>
        <v>5.1167071081998236E-2</v>
      </c>
      <c r="G9760" s="4">
        <v>64</v>
      </c>
      <c r="H9760" s="4">
        <f t="shared" si="457"/>
        <v>10.251937478233007</v>
      </c>
      <c r="M9760" s="6">
        <v>0.46100000000000002</v>
      </c>
      <c r="N9760" s="8">
        <f t="shared" si="458"/>
        <v>-1.021877075778473</v>
      </c>
    </row>
    <row r="9761" spans="1:14" x14ac:dyDescent="0.35">
      <c r="A9761" s="4">
        <v>1</v>
      </c>
      <c r="B9761" s="4">
        <f t="shared" si="456"/>
        <v>-0.3718571701143138</v>
      </c>
      <c r="G9761" s="4">
        <v>82</v>
      </c>
      <c r="H9761" s="4">
        <f t="shared" si="457"/>
        <v>21.562920621865757</v>
      </c>
      <c r="M9761" s="6">
        <v>0.749</v>
      </c>
      <c r="N9761" s="8">
        <f t="shared" si="458"/>
        <v>0.90459875513799692</v>
      </c>
    </row>
    <row r="9762" spans="1:14" x14ac:dyDescent="0.35">
      <c r="A9762" s="4">
        <v>10</v>
      </c>
      <c r="B9762" s="4">
        <f t="shared" si="456"/>
        <v>0.76964184735633479</v>
      </c>
      <c r="G9762" s="4">
        <v>42</v>
      </c>
      <c r="H9762" s="4">
        <f t="shared" si="457"/>
        <v>2.8974363093846387</v>
      </c>
      <c r="M9762" s="6">
        <v>0.66400000000000003</v>
      </c>
      <c r="N9762" s="8">
        <f t="shared" si="458"/>
        <v>5.6807962058326139E-2</v>
      </c>
    </row>
    <row r="9763" spans="1:14" x14ac:dyDescent="0.35">
      <c r="A9763" s="4">
        <v>8</v>
      </c>
      <c r="B9763" s="4">
        <f t="shared" si="456"/>
        <v>0.16908744968147643</v>
      </c>
      <c r="G9763" s="4">
        <v>37</v>
      </c>
      <c r="H9763" s="4">
        <f t="shared" si="457"/>
        <v>1.9809394420049145</v>
      </c>
      <c r="M9763" s="6">
        <v>0.61899999999999999</v>
      </c>
      <c r="N9763" s="8">
        <f t="shared" si="458"/>
        <v>4.3762546346077098E-4</v>
      </c>
    </row>
    <row r="9764" spans="1:14" x14ac:dyDescent="0.35">
      <c r="A9764" s="4">
        <v>8</v>
      </c>
      <c r="B9764" s="4">
        <f t="shared" si="456"/>
        <v>0.16908744968147643</v>
      </c>
      <c r="G9764" s="4">
        <v>54</v>
      </c>
      <c r="H9764" s="4">
        <f t="shared" si="457"/>
        <v>6.158108074464729</v>
      </c>
      <c r="M9764" s="6">
        <v>0.77800000000000002</v>
      </c>
      <c r="N9764" s="8">
        <f t="shared" si="458"/>
        <v>1.5849944577688613</v>
      </c>
    </row>
    <row r="9765" spans="1:14" x14ac:dyDescent="0.35">
      <c r="A9765" s="4">
        <v>1</v>
      </c>
      <c r="B9765" s="4">
        <f t="shared" si="456"/>
        <v>-0.3718571701143138</v>
      </c>
      <c r="G9765" s="4">
        <v>52</v>
      </c>
      <c r="H9765" s="4">
        <f t="shared" si="457"/>
        <v>5.498902988202615</v>
      </c>
      <c r="M9765" s="6">
        <v>0.63700000000000001</v>
      </c>
      <c r="N9765" s="8">
        <f t="shared" si="458"/>
        <v>7.9186961772787882E-3</v>
      </c>
    </row>
    <row r="9766" spans="1:14" x14ac:dyDescent="0.35">
      <c r="A9766" s="4">
        <v>1</v>
      </c>
      <c r="B9766" s="4">
        <f t="shared" si="456"/>
        <v>-0.3718571701143138</v>
      </c>
      <c r="G9766" s="4">
        <v>56</v>
      </c>
      <c r="H9766" s="4">
        <f t="shared" si="457"/>
        <v>6.8679971778006275</v>
      </c>
      <c r="M9766" s="6">
        <v>0.59099999999999997</v>
      </c>
      <c r="N9766" s="8">
        <f t="shared" si="458"/>
        <v>-1.5621373716409846E-3</v>
      </c>
    </row>
    <row r="9767" spans="1:14" x14ac:dyDescent="0.35">
      <c r="A9767" s="4">
        <v>7</v>
      </c>
      <c r="B9767" s="4">
        <f t="shared" si="456"/>
        <v>5.1167071081998236E-2</v>
      </c>
      <c r="G9767" s="4">
        <v>32</v>
      </c>
      <c r="H9767" s="4">
        <f t="shared" si="457"/>
        <v>1.2814921847791259</v>
      </c>
      <c r="M9767" s="6">
        <v>0.66200000000000003</v>
      </c>
      <c r="N9767" s="8">
        <f t="shared" si="458"/>
        <v>5.0943722285945334E-2</v>
      </c>
    </row>
    <row r="9768" spans="1:14" x14ac:dyDescent="0.35">
      <c r="A9768" s="4">
        <v>1</v>
      </c>
      <c r="B9768" s="4">
        <f t="shared" si="456"/>
        <v>-0.3718571701143138</v>
      </c>
      <c r="G9768" s="4">
        <v>43</v>
      </c>
      <c r="H9768" s="4">
        <f t="shared" si="457"/>
        <v>3.1093627665781836</v>
      </c>
      <c r="M9768" s="6">
        <v>0.83099999999999996</v>
      </c>
      <c r="N9768" s="8">
        <f t="shared" si="458"/>
        <v>3.5765112221940116</v>
      </c>
    </row>
    <row r="9769" spans="1:14" x14ac:dyDescent="0.35">
      <c r="A9769" s="4">
        <v>1</v>
      </c>
      <c r="B9769" s="4">
        <f t="shared" si="456"/>
        <v>-0.3718571701143138</v>
      </c>
      <c r="G9769" s="4">
        <v>52</v>
      </c>
      <c r="H9769" s="4">
        <f t="shared" si="457"/>
        <v>5.498902988202615</v>
      </c>
      <c r="M9769" s="6">
        <v>0.54200000000000004</v>
      </c>
      <c r="N9769" s="8">
        <f t="shared" si="458"/>
        <v>-9.2313546096387047E-2</v>
      </c>
    </row>
    <row r="9770" spans="1:14" x14ac:dyDescent="0.35">
      <c r="A9770" s="4">
        <v>5</v>
      </c>
      <c r="B9770" s="4">
        <f t="shared" si="456"/>
        <v>4.7396761401866345E-7</v>
      </c>
      <c r="G9770" s="4">
        <v>64</v>
      </c>
      <c r="H9770" s="4">
        <f t="shared" si="457"/>
        <v>10.251937478233007</v>
      </c>
      <c r="M9770" s="6">
        <v>0.68100000000000005</v>
      </c>
      <c r="N9770" s="8">
        <f t="shared" si="458"/>
        <v>0.12572149930310239</v>
      </c>
    </row>
    <row r="9771" spans="1:14" x14ac:dyDescent="0.35">
      <c r="A9771" s="4">
        <v>6</v>
      </c>
      <c r="B9771" s="4">
        <f t="shared" si="456"/>
        <v>6.8073778701327808E-3</v>
      </c>
      <c r="G9771" s="4">
        <v>70</v>
      </c>
      <c r="H9771" s="4">
        <f t="shared" si="457"/>
        <v>13.414056987891843</v>
      </c>
      <c r="M9771" s="6">
        <v>0.47199999999999998</v>
      </c>
      <c r="N9771" s="8">
        <f t="shared" si="458"/>
        <v>-0.80911417799174556</v>
      </c>
    </row>
    <row r="9772" spans="1:14" x14ac:dyDescent="0.35">
      <c r="A9772" s="4">
        <v>2</v>
      </c>
      <c r="B9772" s="4">
        <f t="shared" si="456"/>
        <v>-0.15518246266652197</v>
      </c>
      <c r="G9772" s="4">
        <v>67</v>
      </c>
      <c r="H9772" s="4">
        <f t="shared" si="457"/>
        <v>11.762250792563604</v>
      </c>
      <c r="M9772" s="6">
        <v>0.68</v>
      </c>
      <c r="N9772" s="8">
        <f t="shared" si="458"/>
        <v>0.12063045172314857</v>
      </c>
    </row>
    <row r="9773" spans="1:14" x14ac:dyDescent="0.35">
      <c r="A9773" s="4">
        <v>8</v>
      </c>
      <c r="B9773" s="4">
        <f t="shared" si="456"/>
        <v>0.16908744968147643</v>
      </c>
      <c r="G9773" s="4">
        <v>48</v>
      </c>
      <c r="H9773" s="4">
        <f t="shared" si="457"/>
        <v>4.3250361236295491</v>
      </c>
      <c r="M9773" s="6">
        <v>0.69099999999999995</v>
      </c>
      <c r="N9773" s="8">
        <f t="shared" si="458"/>
        <v>0.18472037900191562</v>
      </c>
    </row>
    <row r="9774" spans="1:14" x14ac:dyDescent="0.35">
      <c r="A9774" s="4">
        <v>3</v>
      </c>
      <c r="B9774" s="4">
        <f t="shared" si="456"/>
        <v>-4.4986550222447359E-2</v>
      </c>
      <c r="G9774" s="4">
        <v>51</v>
      </c>
      <c r="H9774" s="4">
        <f t="shared" si="457"/>
        <v>5.1877203309062425</v>
      </c>
      <c r="M9774" s="6">
        <v>0.70699999999999996</v>
      </c>
      <c r="N9774" s="8">
        <f t="shared" si="458"/>
        <v>0.31332626990721746</v>
      </c>
    </row>
    <row r="9775" spans="1:14" x14ac:dyDescent="0.35">
      <c r="A9775" s="4">
        <v>8</v>
      </c>
      <c r="B9775" s="4">
        <f t="shared" si="456"/>
        <v>0.16908744968147643</v>
      </c>
      <c r="G9775" s="4">
        <v>41</v>
      </c>
      <c r="H9775" s="4">
        <f t="shared" si="457"/>
        <v>2.6953650777332196</v>
      </c>
      <c r="M9775" s="6">
        <v>0.312</v>
      </c>
      <c r="N9775" s="8">
        <f t="shared" si="458"/>
        <v>-8.3493969551554894</v>
      </c>
    </row>
    <row r="9776" spans="1:14" x14ac:dyDescent="0.35">
      <c r="A9776" s="4">
        <v>1</v>
      </c>
      <c r="B9776" s="4">
        <f t="shared" si="456"/>
        <v>-0.3718571701143138</v>
      </c>
      <c r="G9776" s="4">
        <v>56</v>
      </c>
      <c r="H9776" s="4">
        <f t="shared" si="457"/>
        <v>6.8679971778006275</v>
      </c>
      <c r="M9776" s="6">
        <v>0.627</v>
      </c>
      <c r="N9776" s="8">
        <f t="shared" si="458"/>
        <v>2.2360457701387565E-3</v>
      </c>
    </row>
    <row r="9777" spans="1:14" x14ac:dyDescent="0.35">
      <c r="A9777" s="4">
        <v>10</v>
      </c>
      <c r="B9777" s="4">
        <f t="shared" si="456"/>
        <v>0.76964184735633479</v>
      </c>
      <c r="G9777" s="4">
        <v>71</v>
      </c>
      <c r="H9777" s="4">
        <f t="shared" si="457"/>
        <v>13.997196940505422</v>
      </c>
      <c r="M9777" s="6">
        <v>0.43</v>
      </c>
      <c r="N9777" s="8">
        <f t="shared" si="458"/>
        <v>-1.8147716709018742</v>
      </c>
    </row>
    <row r="9778" spans="1:14" x14ac:dyDescent="0.35">
      <c r="A9778" s="4">
        <v>6</v>
      </c>
      <c r="B9778" s="4">
        <f t="shared" si="456"/>
        <v>6.8073778701327808E-3</v>
      </c>
      <c r="G9778" s="4">
        <v>42</v>
      </c>
      <c r="H9778" s="4">
        <f t="shared" si="457"/>
        <v>2.8974363093846387</v>
      </c>
      <c r="M9778" s="6">
        <v>0.55200000000000005</v>
      </c>
      <c r="N9778" s="8">
        <f t="shared" si="458"/>
        <v>-5.6355216083999744E-2</v>
      </c>
    </row>
    <row r="9779" spans="1:14" x14ac:dyDescent="0.35">
      <c r="A9779" s="4">
        <v>4</v>
      </c>
      <c r="B9779" s="4">
        <f t="shared" si="456"/>
        <v>-5.2615367038240336E-3</v>
      </c>
      <c r="G9779" s="4">
        <v>36</v>
      </c>
      <c r="H9779" s="4">
        <f t="shared" si="457"/>
        <v>1.8246246146562157</v>
      </c>
      <c r="M9779" s="6">
        <v>0.74099999999999999</v>
      </c>
      <c r="N9779" s="8">
        <f t="shared" si="458"/>
        <v>0.75926793109144197</v>
      </c>
    </row>
    <row r="9780" spans="1:14" x14ac:dyDescent="0.35">
      <c r="A9780" s="4">
        <v>6</v>
      </c>
      <c r="B9780" s="4">
        <f t="shared" si="456"/>
        <v>6.8073778701327808E-3</v>
      </c>
      <c r="G9780" s="4">
        <v>80</v>
      </c>
      <c r="H9780" s="4">
        <f t="shared" si="457"/>
        <v>20.023315387173842</v>
      </c>
      <c r="M9780" s="6">
        <v>0.73699999999999999</v>
      </c>
      <c r="N9780" s="8">
        <f t="shared" si="458"/>
        <v>0.69283837974932128</v>
      </c>
    </row>
    <row r="9781" spans="1:14" x14ac:dyDescent="0.35">
      <c r="A9781" s="4">
        <v>10</v>
      </c>
      <c r="B9781" s="4">
        <f t="shared" si="456"/>
        <v>0.76964184735633479</v>
      </c>
      <c r="G9781" s="4">
        <v>75</v>
      </c>
      <c r="H9781" s="4">
        <f t="shared" si="457"/>
        <v>16.498703474538985</v>
      </c>
      <c r="M9781" s="6">
        <v>0.441</v>
      </c>
      <c r="N9781" s="8">
        <f t="shared" si="458"/>
        <v>-1.4985642771831484</v>
      </c>
    </row>
    <row r="9782" spans="1:14" x14ac:dyDescent="0.35">
      <c r="A9782" s="4">
        <v>2</v>
      </c>
      <c r="B9782" s="4">
        <f t="shared" si="456"/>
        <v>-0.15518246266652197</v>
      </c>
      <c r="G9782" s="4">
        <v>73</v>
      </c>
      <c r="H9782" s="4">
        <f t="shared" si="457"/>
        <v>15.213691566351965</v>
      </c>
      <c r="M9782" s="6">
        <v>0.40400000000000003</v>
      </c>
      <c r="N9782" s="8">
        <f t="shared" si="458"/>
        <v>-2.7322610064225001</v>
      </c>
    </row>
    <row r="9783" spans="1:14" x14ac:dyDescent="0.35">
      <c r="A9783" s="4">
        <v>1</v>
      </c>
      <c r="B9783" s="4">
        <f t="shared" si="456"/>
        <v>-0.3718571701143138</v>
      </c>
      <c r="G9783" s="4">
        <v>0</v>
      </c>
      <c r="H9783" s="4">
        <f t="shared" si="457"/>
        <v>0</v>
      </c>
      <c r="M9783" s="6">
        <v>0.64500000000000002</v>
      </c>
      <c r="N9783" s="8">
        <f t="shared" si="458"/>
        <v>1.641878667503462E-2</v>
      </c>
    </row>
    <row r="9784" spans="1:14" x14ac:dyDescent="0.35">
      <c r="A9784" s="4">
        <v>1</v>
      </c>
      <c r="B9784" s="4">
        <f t="shared" si="456"/>
        <v>-0.3718571701143138</v>
      </c>
      <c r="G9784" s="4">
        <v>41</v>
      </c>
      <c r="H9784" s="4">
        <f t="shared" si="457"/>
        <v>2.6953650777332196</v>
      </c>
      <c r="M9784" s="6">
        <v>0.59</v>
      </c>
      <c r="N9784" s="8">
        <f t="shared" si="458"/>
        <v>-1.8557066299306332E-3</v>
      </c>
    </row>
    <row r="9785" spans="1:14" x14ac:dyDescent="0.35">
      <c r="A9785" s="4">
        <v>3</v>
      </c>
      <c r="B9785" s="4">
        <f t="shared" si="456"/>
        <v>-4.4986550222447359E-2</v>
      </c>
      <c r="G9785" s="4">
        <v>61</v>
      </c>
      <c r="H9785" s="4">
        <f t="shared" si="457"/>
        <v>8.8767815427658281</v>
      </c>
      <c r="M9785" s="6">
        <v>0.76800000000000002</v>
      </c>
      <c r="N9785" s="8">
        <f t="shared" si="458"/>
        <v>1.3215289717408549</v>
      </c>
    </row>
    <row r="9786" spans="1:14" x14ac:dyDescent="0.35">
      <c r="A9786" s="4">
        <v>16</v>
      </c>
      <c r="B9786" s="4">
        <f t="shared" si="456"/>
        <v>8.0815826818232797</v>
      </c>
      <c r="G9786" s="4">
        <v>24</v>
      </c>
      <c r="H9786" s="4">
        <f t="shared" si="457"/>
        <v>0.54062951545369364</v>
      </c>
      <c r="M9786" s="6">
        <v>0.61599999999999999</v>
      </c>
      <c r="N9786" s="8">
        <f t="shared" si="458"/>
        <v>1.6962313699697525E-4</v>
      </c>
    </row>
    <row r="9787" spans="1:14" x14ac:dyDescent="0.35">
      <c r="A9787" s="4">
        <v>9</v>
      </c>
      <c r="B9787" s="4">
        <f t="shared" si="456"/>
        <v>0.39657640974683322</v>
      </c>
      <c r="G9787" s="4">
        <v>25</v>
      </c>
      <c r="H9787" s="4">
        <f t="shared" si="457"/>
        <v>0.61106309164959216</v>
      </c>
      <c r="M9787" s="6">
        <v>0.36499999999999999</v>
      </c>
      <c r="N9787" s="8">
        <f t="shared" si="458"/>
        <v>-4.6187779052310107</v>
      </c>
    </row>
    <row r="9788" spans="1:14" x14ac:dyDescent="0.35">
      <c r="A9788" s="4">
        <v>7</v>
      </c>
      <c r="B9788" s="4">
        <f t="shared" si="456"/>
        <v>5.1167071081998236E-2</v>
      </c>
      <c r="G9788" s="4">
        <v>74</v>
      </c>
      <c r="H9788" s="4">
        <f t="shared" si="457"/>
        <v>15.847515536039316</v>
      </c>
      <c r="M9788" s="6">
        <v>0.79400000000000004</v>
      </c>
      <c r="N9788" s="8">
        <f t="shared" si="458"/>
        <v>2.0757287532381561</v>
      </c>
    </row>
    <row r="9789" spans="1:14" x14ac:dyDescent="0.35">
      <c r="A9789" s="4">
        <v>5</v>
      </c>
      <c r="B9789" s="4">
        <f t="shared" si="456"/>
        <v>4.7396761401866345E-7</v>
      </c>
      <c r="G9789" s="4">
        <v>37</v>
      </c>
      <c r="H9789" s="4">
        <f t="shared" si="457"/>
        <v>1.9809394420049145</v>
      </c>
      <c r="M9789" s="6">
        <v>0.502</v>
      </c>
      <c r="N9789" s="8">
        <f t="shared" si="458"/>
        <v>-0.38292001433980222</v>
      </c>
    </row>
    <row r="9790" spans="1:14" x14ac:dyDescent="0.35">
      <c r="A9790" s="4">
        <v>5</v>
      </c>
      <c r="B9790" s="4">
        <f t="shared" si="456"/>
        <v>4.7396761401866345E-7</v>
      </c>
      <c r="G9790" s="4">
        <v>4</v>
      </c>
      <c r="H9790" s="4">
        <f t="shared" si="457"/>
        <v>2.5029144233967302E-3</v>
      </c>
      <c r="M9790" s="6">
        <v>0.434</v>
      </c>
      <c r="N9790" s="8">
        <f t="shared" si="458"/>
        <v>-1.6951071559373583</v>
      </c>
    </row>
    <row r="9791" spans="1:14" x14ac:dyDescent="0.35">
      <c r="A9791" s="4">
        <v>4</v>
      </c>
      <c r="B9791" s="4">
        <f t="shared" si="456"/>
        <v>-5.2615367038240336E-3</v>
      </c>
      <c r="G9791" s="4">
        <v>55</v>
      </c>
      <c r="H9791" s="4">
        <f t="shared" si="457"/>
        <v>6.5065997998848584</v>
      </c>
      <c r="M9791" s="6">
        <v>0.59599999999999997</v>
      </c>
      <c r="N9791" s="8">
        <f t="shared" si="458"/>
        <v>-5.4640995618753364E-4</v>
      </c>
    </row>
    <row r="9792" spans="1:14" x14ac:dyDescent="0.35">
      <c r="A9792" s="4">
        <v>5</v>
      </c>
      <c r="B9792" s="4">
        <f t="shared" si="456"/>
        <v>4.7396761401866345E-7</v>
      </c>
      <c r="G9792" s="4">
        <v>65</v>
      </c>
      <c r="H9792" s="4">
        <f t="shared" si="457"/>
        <v>10.740044898833231</v>
      </c>
      <c r="M9792" s="6">
        <v>0.54500000000000004</v>
      </c>
      <c r="N9792" s="8">
        <f t="shared" si="458"/>
        <v>-8.027586438603905E-2</v>
      </c>
    </row>
    <row r="9793" spans="1:14" x14ac:dyDescent="0.35">
      <c r="A9793" s="4">
        <v>12</v>
      </c>
      <c r="B9793" s="4">
        <f t="shared" si="456"/>
        <v>2.0965337395208357</v>
      </c>
      <c r="G9793" s="4">
        <v>39</v>
      </c>
      <c r="H9793" s="4">
        <f t="shared" si="457"/>
        <v>2.3198496981479786</v>
      </c>
      <c r="M9793" s="6">
        <v>0.40200000000000002</v>
      </c>
      <c r="N9793" s="8">
        <f t="shared" si="458"/>
        <v>-2.8134420581281825</v>
      </c>
    </row>
    <row r="9794" spans="1:14" x14ac:dyDescent="0.35">
      <c r="A9794" s="4">
        <v>4</v>
      </c>
      <c r="B9794" s="4">
        <f t="shared" ref="B9794:B9857" si="459">((A9794-E$3)/E$4)^3</f>
        <v>-5.2615367038240336E-3</v>
      </c>
      <c r="G9794" s="4">
        <v>33</v>
      </c>
      <c r="H9794" s="4">
        <f t="shared" ref="H9794:H9857" si="460">((G9794-K$3)/K$4)^3</f>
        <v>1.4054255567751295</v>
      </c>
      <c r="M9794" s="6">
        <v>0.74199999999999999</v>
      </c>
      <c r="N9794" s="8">
        <f t="shared" ref="N9794:N9857" si="461">((M9794-Q$3)/Q$4)^3</f>
        <v>0.77651361118399553</v>
      </c>
    </row>
    <row r="9795" spans="1:14" x14ac:dyDescent="0.35">
      <c r="A9795" s="4">
        <v>1</v>
      </c>
      <c r="B9795" s="4">
        <f t="shared" si="459"/>
        <v>-0.3718571701143138</v>
      </c>
      <c r="G9795" s="4">
        <v>78</v>
      </c>
      <c r="H9795" s="4">
        <f t="shared" si="460"/>
        <v>18.558797585183829</v>
      </c>
      <c r="M9795" s="6">
        <v>0.44500000000000001</v>
      </c>
      <c r="N9795" s="8">
        <f t="shared" si="461"/>
        <v>-1.3933957155087373</v>
      </c>
    </row>
    <row r="9796" spans="1:14" x14ac:dyDescent="0.35">
      <c r="A9796" s="4">
        <v>11</v>
      </c>
      <c r="B9796" s="4">
        <f t="shared" si="459"/>
        <v>1.3242916585882474</v>
      </c>
      <c r="G9796" s="4">
        <v>0</v>
      </c>
      <c r="H9796" s="4">
        <f t="shared" si="460"/>
        <v>0</v>
      </c>
      <c r="M9796" s="6">
        <v>0.51</v>
      </c>
      <c r="N9796" s="8">
        <f t="shared" si="461"/>
        <v>-0.30254759728289171</v>
      </c>
    </row>
    <row r="9797" spans="1:14" x14ac:dyDescent="0.35">
      <c r="A9797" s="4">
        <v>8</v>
      </c>
      <c r="B9797" s="4">
        <f t="shared" si="459"/>
        <v>0.16908744968147643</v>
      </c>
      <c r="G9797" s="4">
        <v>63</v>
      </c>
      <c r="H9797" s="4">
        <f t="shared" si="460"/>
        <v>9.7788475441731553</v>
      </c>
      <c r="M9797" s="6">
        <v>0.38700000000000001</v>
      </c>
      <c r="N9797" s="8">
        <f t="shared" si="461"/>
        <v>-3.4741231249528224</v>
      </c>
    </row>
    <row r="9798" spans="1:14" x14ac:dyDescent="0.35">
      <c r="A9798" s="4">
        <v>11</v>
      </c>
      <c r="B9798" s="4">
        <f t="shared" si="459"/>
        <v>1.3242916585882474</v>
      </c>
      <c r="G9798" s="4">
        <v>36</v>
      </c>
      <c r="H9798" s="4">
        <f t="shared" si="460"/>
        <v>1.8246246146562157</v>
      </c>
      <c r="M9798" s="6">
        <v>0.71499999999999997</v>
      </c>
      <c r="N9798" s="8">
        <f t="shared" si="461"/>
        <v>0.39552061718997772</v>
      </c>
    </row>
    <row r="9799" spans="1:14" x14ac:dyDescent="0.35">
      <c r="A9799" s="4">
        <v>4</v>
      </c>
      <c r="B9799" s="4">
        <f t="shared" si="459"/>
        <v>-5.2615367038240336E-3</v>
      </c>
      <c r="G9799" s="4">
        <v>75</v>
      </c>
      <c r="H9799" s="4">
        <f t="shared" si="460"/>
        <v>16.498703474538985</v>
      </c>
      <c r="M9799" s="6">
        <v>0.47499999999999998</v>
      </c>
      <c r="N9799" s="8">
        <f t="shared" si="461"/>
        <v>-0.75671416207558451</v>
      </c>
    </row>
    <row r="9800" spans="1:14" x14ac:dyDescent="0.35">
      <c r="A9800" s="4">
        <v>1</v>
      </c>
      <c r="B9800" s="4">
        <f t="shared" si="459"/>
        <v>-0.3718571701143138</v>
      </c>
      <c r="G9800" s="4">
        <v>24</v>
      </c>
      <c r="H9800" s="4">
        <f t="shared" si="460"/>
        <v>0.54062951545369364</v>
      </c>
      <c r="M9800" s="6">
        <v>0.45900000000000002</v>
      </c>
      <c r="N9800" s="8">
        <f t="shared" si="461"/>
        <v>-1.0641781726557076</v>
      </c>
    </row>
    <row r="9801" spans="1:14" x14ac:dyDescent="0.35">
      <c r="A9801" s="4">
        <v>1</v>
      </c>
      <c r="B9801" s="4">
        <f t="shared" si="459"/>
        <v>-0.3718571701143138</v>
      </c>
      <c r="G9801" s="4">
        <v>0</v>
      </c>
      <c r="H9801" s="4">
        <f t="shared" si="460"/>
        <v>0</v>
      </c>
      <c r="M9801" s="6">
        <v>0.496</v>
      </c>
      <c r="N9801" s="8">
        <f t="shared" si="461"/>
        <v>-0.45174540965872373</v>
      </c>
    </row>
    <row r="9802" spans="1:14" x14ac:dyDescent="0.35">
      <c r="A9802" s="4">
        <v>3</v>
      </c>
      <c r="B9802" s="4">
        <f t="shared" si="459"/>
        <v>-4.4986550222447359E-2</v>
      </c>
      <c r="G9802" s="4">
        <v>72</v>
      </c>
      <c r="H9802" s="4">
        <f t="shared" si="460"/>
        <v>14.596996917249726</v>
      </c>
      <c r="M9802" s="6">
        <v>0.308</v>
      </c>
      <c r="N9802" s="8">
        <f t="shared" si="461"/>
        <v>-8.6925685507041148</v>
      </c>
    </row>
    <row r="9803" spans="1:14" x14ac:dyDescent="0.35">
      <c r="A9803" s="4">
        <v>1</v>
      </c>
      <c r="B9803" s="4">
        <f t="shared" si="459"/>
        <v>-0.3718571701143138</v>
      </c>
      <c r="G9803" s="4">
        <v>30</v>
      </c>
      <c r="H9803" s="4">
        <f t="shared" si="460"/>
        <v>1.0559170223704955</v>
      </c>
      <c r="M9803" s="6">
        <v>0.25800000000000001</v>
      </c>
      <c r="N9803" s="8">
        <f t="shared" si="461"/>
        <v>-13.804950011850275</v>
      </c>
    </row>
    <row r="9804" spans="1:14" x14ac:dyDescent="0.35">
      <c r="A9804" s="4">
        <v>7</v>
      </c>
      <c r="B9804" s="4">
        <f t="shared" si="459"/>
        <v>5.1167071081998236E-2</v>
      </c>
      <c r="G9804" s="4">
        <v>0</v>
      </c>
      <c r="H9804" s="4">
        <f t="shared" si="460"/>
        <v>0</v>
      </c>
      <c r="M9804" s="6">
        <v>0.46100000000000002</v>
      </c>
      <c r="N9804" s="8">
        <f t="shared" si="461"/>
        <v>-1.021877075778473</v>
      </c>
    </row>
    <row r="9805" spans="1:14" x14ac:dyDescent="0.35">
      <c r="A9805" s="4">
        <v>4</v>
      </c>
      <c r="B9805" s="4">
        <f t="shared" si="459"/>
        <v>-5.2615367038240336E-3</v>
      </c>
      <c r="G9805" s="4">
        <v>13</v>
      </c>
      <c r="H9805" s="4">
        <f t="shared" si="460"/>
        <v>8.592035919066586E-2</v>
      </c>
      <c r="M9805" s="6">
        <v>0.624</v>
      </c>
      <c r="N9805" s="8">
        <f t="shared" si="461"/>
        <v>1.338245973621058E-3</v>
      </c>
    </row>
    <row r="9806" spans="1:14" x14ac:dyDescent="0.35">
      <c r="A9806" s="4">
        <v>5</v>
      </c>
      <c r="B9806" s="4">
        <f t="shared" si="459"/>
        <v>4.7396761401866345E-7</v>
      </c>
      <c r="G9806" s="4">
        <v>49</v>
      </c>
      <c r="H9806" s="4">
        <f t="shared" si="460"/>
        <v>4.6010215468469022</v>
      </c>
      <c r="M9806" s="6">
        <v>0.63200000000000001</v>
      </c>
      <c r="N9806" s="8">
        <f t="shared" si="461"/>
        <v>4.495628769622154E-3</v>
      </c>
    </row>
    <row r="9807" spans="1:14" x14ac:dyDescent="0.35">
      <c r="A9807" s="4">
        <v>2</v>
      </c>
      <c r="B9807" s="4">
        <f t="shared" si="459"/>
        <v>-0.15518246266652197</v>
      </c>
      <c r="G9807" s="4">
        <v>29</v>
      </c>
      <c r="H9807" s="4">
        <f t="shared" si="460"/>
        <v>0.95380593550348169</v>
      </c>
      <c r="M9807" s="6">
        <v>0.35699999999999998</v>
      </c>
      <c r="N9807" s="8">
        <f t="shared" si="461"/>
        <v>-5.0902860647102655</v>
      </c>
    </row>
    <row r="9808" spans="1:14" x14ac:dyDescent="0.35">
      <c r="A9808" s="4">
        <v>4</v>
      </c>
      <c r="B9808" s="4">
        <f t="shared" si="459"/>
        <v>-5.2615367038240336E-3</v>
      </c>
      <c r="G9808" s="4">
        <v>47</v>
      </c>
      <c r="H9808" s="4">
        <f t="shared" si="460"/>
        <v>4.0603138153174791</v>
      </c>
      <c r="M9808" s="6">
        <v>0.68700000000000006</v>
      </c>
      <c r="N9808" s="8">
        <f t="shared" si="461"/>
        <v>0.15930195694659202</v>
      </c>
    </row>
    <row r="9809" spans="1:14" x14ac:dyDescent="0.35">
      <c r="A9809" s="4">
        <v>2</v>
      </c>
      <c r="B9809" s="4">
        <f t="shared" si="459"/>
        <v>-0.15518246266652197</v>
      </c>
      <c r="G9809" s="4">
        <v>41</v>
      </c>
      <c r="H9809" s="4">
        <f t="shared" si="460"/>
        <v>2.6953650777332196</v>
      </c>
      <c r="M9809" s="6">
        <v>0.58399999999999996</v>
      </c>
      <c r="N9809" s="8">
        <f t="shared" si="461"/>
        <v>-4.412471126658702E-3</v>
      </c>
    </row>
    <row r="9810" spans="1:14" x14ac:dyDescent="0.35">
      <c r="A9810" s="4">
        <v>9</v>
      </c>
      <c r="B9810" s="4">
        <f t="shared" si="459"/>
        <v>0.39657640974683322</v>
      </c>
      <c r="G9810" s="4">
        <v>0</v>
      </c>
      <c r="H9810" s="4">
        <f t="shared" si="460"/>
        <v>0</v>
      </c>
      <c r="M9810" s="6">
        <v>0.219</v>
      </c>
      <c r="N9810" s="8">
        <f t="shared" si="461"/>
        <v>-18.954284156214865</v>
      </c>
    </row>
    <row r="9811" spans="1:14" x14ac:dyDescent="0.35">
      <c r="A9811" s="4">
        <v>16</v>
      </c>
      <c r="B9811" s="4">
        <f t="shared" si="459"/>
        <v>8.0815826818232797</v>
      </c>
      <c r="G9811" s="4">
        <v>41</v>
      </c>
      <c r="H9811" s="4">
        <f t="shared" si="460"/>
        <v>2.6953650777332196</v>
      </c>
      <c r="M9811" s="6">
        <v>0.46899999999999997</v>
      </c>
      <c r="N9811" s="8">
        <f t="shared" si="461"/>
        <v>-0.863879039874064</v>
      </c>
    </row>
    <row r="9812" spans="1:14" x14ac:dyDescent="0.35">
      <c r="A9812" s="4">
        <v>4</v>
      </c>
      <c r="B9812" s="4">
        <f t="shared" si="459"/>
        <v>-5.2615367038240336E-3</v>
      </c>
      <c r="G9812" s="4">
        <v>39</v>
      </c>
      <c r="H9812" s="4">
        <f t="shared" si="460"/>
        <v>2.3198496981479786</v>
      </c>
      <c r="M9812" s="6">
        <v>0.751</v>
      </c>
      <c r="N9812" s="8">
        <f t="shared" si="461"/>
        <v>0.9436199489448942</v>
      </c>
    </row>
    <row r="9813" spans="1:14" x14ac:dyDescent="0.35">
      <c r="A9813" s="4">
        <v>2</v>
      </c>
      <c r="B9813" s="4">
        <f t="shared" si="459"/>
        <v>-0.15518246266652197</v>
      </c>
      <c r="G9813" s="4">
        <v>27</v>
      </c>
      <c r="H9813" s="4">
        <f t="shared" si="460"/>
        <v>0.76976350930809112</v>
      </c>
      <c r="M9813" s="6">
        <v>0.56100000000000005</v>
      </c>
      <c r="N9813" s="8">
        <f t="shared" si="461"/>
        <v>-3.3291273143609565E-2</v>
      </c>
    </row>
    <row r="9814" spans="1:14" x14ac:dyDescent="0.35">
      <c r="A9814" s="4">
        <v>7</v>
      </c>
      <c r="B9814" s="4">
        <f t="shared" si="459"/>
        <v>5.1167071081998236E-2</v>
      </c>
      <c r="G9814" s="4">
        <v>39</v>
      </c>
      <c r="H9814" s="4">
        <f t="shared" si="460"/>
        <v>2.3198496981479786</v>
      </c>
      <c r="M9814" s="6">
        <v>0.65500000000000003</v>
      </c>
      <c r="N9814" s="8">
        <f t="shared" si="461"/>
        <v>3.3610187718258848E-2</v>
      </c>
    </row>
    <row r="9815" spans="1:14" x14ac:dyDescent="0.35">
      <c r="A9815" s="4">
        <v>9</v>
      </c>
      <c r="B9815" s="4">
        <f t="shared" si="459"/>
        <v>0.39657640974683322</v>
      </c>
      <c r="G9815" s="4">
        <v>55</v>
      </c>
      <c r="H9815" s="4">
        <f t="shared" si="460"/>
        <v>6.5065997998848584</v>
      </c>
      <c r="M9815" s="6">
        <v>0.71599999999999997</v>
      </c>
      <c r="N9815" s="8">
        <f t="shared" si="461"/>
        <v>0.40670606225780453</v>
      </c>
    </row>
    <row r="9816" spans="1:14" x14ac:dyDescent="0.35">
      <c r="A9816" s="4">
        <v>11</v>
      </c>
      <c r="B9816" s="4">
        <f t="shared" si="459"/>
        <v>1.3242916585882474</v>
      </c>
      <c r="G9816" s="4">
        <v>28</v>
      </c>
      <c r="H9816" s="4">
        <f t="shared" si="460"/>
        <v>0.85849964722507843</v>
      </c>
      <c r="M9816" s="6">
        <v>0.57699999999999996</v>
      </c>
      <c r="N9816" s="8">
        <f t="shared" si="461"/>
        <v>-9.5290860183859898E-3</v>
      </c>
    </row>
    <row r="9817" spans="1:14" x14ac:dyDescent="0.35">
      <c r="A9817" s="4">
        <v>4</v>
      </c>
      <c r="B9817" s="4">
        <f t="shared" si="459"/>
        <v>-5.2615367038240336E-3</v>
      </c>
      <c r="G9817" s="4">
        <v>0</v>
      </c>
      <c r="H9817" s="4">
        <f t="shared" si="460"/>
        <v>0</v>
      </c>
      <c r="M9817" s="6">
        <v>0.38800000000000001</v>
      </c>
      <c r="N9817" s="8">
        <f t="shared" si="461"/>
        <v>-3.4271603563457562</v>
      </c>
    </row>
    <row r="9818" spans="1:14" x14ac:dyDescent="0.35">
      <c r="A9818" s="4">
        <v>10</v>
      </c>
      <c r="B9818" s="4">
        <f t="shared" si="459"/>
        <v>0.76964184735633479</v>
      </c>
      <c r="G9818" s="4">
        <v>3</v>
      </c>
      <c r="H9818" s="4">
        <f t="shared" si="460"/>
        <v>1.0559170223704954E-3</v>
      </c>
      <c r="M9818" s="6">
        <v>0.56999999999999995</v>
      </c>
      <c r="N9818" s="8">
        <f t="shared" si="461"/>
        <v>-1.7575044005929175E-2</v>
      </c>
    </row>
    <row r="9819" spans="1:14" x14ac:dyDescent="0.35">
      <c r="A9819" s="4">
        <v>1</v>
      </c>
      <c r="B9819" s="4">
        <f t="shared" si="459"/>
        <v>-0.3718571701143138</v>
      </c>
      <c r="G9819" s="4">
        <v>65</v>
      </c>
      <c r="H9819" s="4">
        <f t="shared" si="460"/>
        <v>10.740044898833231</v>
      </c>
      <c r="M9819" s="6">
        <v>0.66900000000000004</v>
      </c>
      <c r="N9819" s="8">
        <f t="shared" si="461"/>
        <v>7.3399380404107067E-2</v>
      </c>
    </row>
    <row r="9820" spans="1:14" x14ac:dyDescent="0.35">
      <c r="A9820" s="4">
        <v>1</v>
      </c>
      <c r="B9820" s="4">
        <f t="shared" si="459"/>
        <v>-0.3718571701143138</v>
      </c>
      <c r="G9820" s="4">
        <v>45</v>
      </c>
      <c r="H9820" s="4">
        <f t="shared" si="460"/>
        <v>3.5637199505004213</v>
      </c>
      <c r="M9820" s="6">
        <v>0.54400000000000004</v>
      </c>
      <c r="N9820" s="8">
        <f t="shared" si="461"/>
        <v>-8.4164204935821954E-2</v>
      </c>
    </row>
    <row r="9821" spans="1:14" x14ac:dyDescent="0.35">
      <c r="A9821" s="4">
        <v>1</v>
      </c>
      <c r="B9821" s="4">
        <f t="shared" si="459"/>
        <v>-0.3718571701143138</v>
      </c>
      <c r="G9821" s="4">
        <v>0</v>
      </c>
      <c r="H9821" s="4">
        <f t="shared" si="460"/>
        <v>0</v>
      </c>
      <c r="M9821" s="6">
        <v>0.23</v>
      </c>
      <c r="N9821" s="8">
        <f t="shared" si="461"/>
        <v>-17.391085979324391</v>
      </c>
    </row>
    <row r="9822" spans="1:14" x14ac:dyDescent="0.35">
      <c r="A9822" s="4">
        <v>8</v>
      </c>
      <c r="B9822" s="4">
        <f t="shared" si="459"/>
        <v>0.16908744968147643</v>
      </c>
      <c r="G9822" s="4">
        <v>12</v>
      </c>
      <c r="H9822" s="4">
        <f t="shared" si="460"/>
        <v>6.7578689431711705E-2</v>
      </c>
      <c r="M9822" s="6">
        <v>0.43</v>
      </c>
      <c r="N9822" s="8">
        <f t="shared" si="461"/>
        <v>-1.8147716709018742</v>
      </c>
    </row>
    <row r="9823" spans="1:14" x14ac:dyDescent="0.35">
      <c r="A9823" s="4">
        <v>1</v>
      </c>
      <c r="B9823" s="4">
        <f t="shared" si="459"/>
        <v>-0.3718571701143138</v>
      </c>
      <c r="G9823" s="4">
        <v>52</v>
      </c>
      <c r="H9823" s="4">
        <f t="shared" si="460"/>
        <v>5.498902988202615</v>
      </c>
      <c r="M9823" s="6">
        <v>0.47099999999999997</v>
      </c>
      <c r="N9823" s="8">
        <f t="shared" si="461"/>
        <v>-0.82710379378928522</v>
      </c>
    </row>
    <row r="9824" spans="1:14" x14ac:dyDescent="0.35">
      <c r="A9824" s="4">
        <v>9</v>
      </c>
      <c r="B9824" s="4">
        <f t="shared" si="459"/>
        <v>0.39657640974683322</v>
      </c>
      <c r="G9824" s="4">
        <v>14</v>
      </c>
      <c r="H9824" s="4">
        <f t="shared" si="460"/>
        <v>0.1073124559031348</v>
      </c>
      <c r="M9824" s="6">
        <v>0.442</v>
      </c>
      <c r="N9824" s="8">
        <f t="shared" si="461"/>
        <v>-1.4717929382593964</v>
      </c>
    </row>
    <row r="9825" spans="1:14" x14ac:dyDescent="0.35">
      <c r="A9825" s="4">
        <v>1</v>
      </c>
      <c r="B9825" s="4">
        <f t="shared" si="459"/>
        <v>-0.3718571701143138</v>
      </c>
      <c r="G9825" s="4">
        <v>70</v>
      </c>
      <c r="H9825" s="4">
        <f t="shared" si="460"/>
        <v>13.414056987891843</v>
      </c>
      <c r="M9825" s="6">
        <v>0.48899999999999999</v>
      </c>
      <c r="N9825" s="8">
        <f t="shared" si="461"/>
        <v>-0.54191566065815577</v>
      </c>
    </row>
    <row r="9826" spans="1:14" x14ac:dyDescent="0.35">
      <c r="A9826" s="4">
        <v>1</v>
      </c>
      <c r="B9826" s="4">
        <f t="shared" si="459"/>
        <v>-0.3718571701143138</v>
      </c>
      <c r="G9826" s="4">
        <v>45</v>
      </c>
      <c r="H9826" s="4">
        <f t="shared" si="460"/>
        <v>3.5637199505004213</v>
      </c>
      <c r="M9826" s="6">
        <v>0.57399999999999995</v>
      </c>
      <c r="N9826" s="8">
        <f t="shared" si="461"/>
        <v>-1.2579996149471865E-2</v>
      </c>
    </row>
    <row r="9827" spans="1:14" x14ac:dyDescent="0.35">
      <c r="A9827" s="4">
        <v>3</v>
      </c>
      <c r="B9827" s="4">
        <f t="shared" si="459"/>
        <v>-4.4986550222447359E-2</v>
      </c>
      <c r="G9827" s="4">
        <v>51</v>
      </c>
      <c r="H9827" s="4">
        <f t="shared" si="460"/>
        <v>5.1877203309062425</v>
      </c>
      <c r="M9827" s="6">
        <v>0.56599999999999995</v>
      </c>
      <c r="N9827" s="8">
        <f t="shared" si="461"/>
        <v>-2.3743122084401914E-2</v>
      </c>
    </row>
    <row r="9828" spans="1:14" x14ac:dyDescent="0.35">
      <c r="A9828" s="4">
        <v>7</v>
      </c>
      <c r="B9828" s="4">
        <f t="shared" si="459"/>
        <v>5.1167071081998236E-2</v>
      </c>
      <c r="G9828" s="4">
        <v>0</v>
      </c>
      <c r="H9828" s="4">
        <f t="shared" si="460"/>
        <v>0</v>
      </c>
      <c r="M9828" s="6">
        <v>0.54800000000000004</v>
      </c>
      <c r="N9828" s="8">
        <f t="shared" si="461"/>
        <v>-6.933296535574654E-2</v>
      </c>
    </row>
    <row r="9829" spans="1:14" x14ac:dyDescent="0.35">
      <c r="A9829" s="4">
        <v>9</v>
      </c>
      <c r="B9829" s="4">
        <f t="shared" si="459"/>
        <v>0.39657640974683322</v>
      </c>
      <c r="G9829" s="4">
        <v>42</v>
      </c>
      <c r="H9829" s="4">
        <f t="shared" si="460"/>
        <v>2.8974363093846387</v>
      </c>
      <c r="M9829" s="6">
        <v>0.35899999999999999</v>
      </c>
      <c r="N9829" s="8">
        <f t="shared" si="461"/>
        <v>-4.9695372669487252</v>
      </c>
    </row>
    <row r="9830" spans="1:14" x14ac:dyDescent="0.35">
      <c r="A9830" s="4">
        <v>4</v>
      </c>
      <c r="B9830" s="4">
        <f t="shared" si="459"/>
        <v>-5.2615367038240336E-3</v>
      </c>
      <c r="G9830" s="4">
        <v>66</v>
      </c>
      <c r="H9830" s="4">
        <f t="shared" si="460"/>
        <v>11.243404454201036</v>
      </c>
      <c r="M9830" s="6">
        <v>0.56399999999999995</v>
      </c>
      <c r="N9830" s="8">
        <f t="shared" si="461"/>
        <v>-2.7305709961798218E-2</v>
      </c>
    </row>
    <row r="9831" spans="1:14" x14ac:dyDescent="0.35">
      <c r="A9831" s="4">
        <v>1</v>
      </c>
      <c r="B9831" s="4">
        <f t="shared" si="459"/>
        <v>-0.3718571701143138</v>
      </c>
      <c r="G9831" s="4">
        <v>53</v>
      </c>
      <c r="H9831" s="4">
        <f t="shared" si="460"/>
        <v>5.8222873533130457</v>
      </c>
      <c r="M9831" s="6">
        <v>0.41699999999999998</v>
      </c>
      <c r="N9831" s="8">
        <f t="shared" si="461"/>
        <v>-2.2423288630694982</v>
      </c>
    </row>
    <row r="9832" spans="1:14" x14ac:dyDescent="0.35">
      <c r="A9832" s="4">
        <v>10</v>
      </c>
      <c r="B9832" s="4">
        <f t="shared" si="459"/>
        <v>0.76964184735633479</v>
      </c>
      <c r="G9832" s="4">
        <v>49</v>
      </c>
      <c r="H9832" s="4">
        <f t="shared" si="460"/>
        <v>4.6010215468469022</v>
      </c>
      <c r="M9832" s="6">
        <v>0.57499999999999996</v>
      </c>
      <c r="N9832" s="8">
        <f t="shared" si="461"/>
        <v>-1.1500021718208383E-2</v>
      </c>
    </row>
    <row r="9833" spans="1:14" x14ac:dyDescent="0.35">
      <c r="A9833" s="4">
        <v>2</v>
      </c>
      <c r="B9833" s="4">
        <f t="shared" si="459"/>
        <v>-0.15518246266652197</v>
      </c>
      <c r="G9833" s="4">
        <v>53</v>
      </c>
      <c r="H9833" s="4">
        <f t="shared" si="460"/>
        <v>5.8222873533130457</v>
      </c>
      <c r="M9833" s="6">
        <v>0.77700000000000002</v>
      </c>
      <c r="N9833" s="8">
        <f t="shared" si="461"/>
        <v>1.5572003152530338</v>
      </c>
    </row>
    <row r="9834" spans="1:14" x14ac:dyDescent="0.35">
      <c r="A9834" s="4">
        <v>1</v>
      </c>
      <c r="B9834" s="4">
        <f t="shared" si="459"/>
        <v>-0.3718571701143138</v>
      </c>
      <c r="G9834" s="4">
        <v>65</v>
      </c>
      <c r="H9834" s="4">
        <f t="shared" si="460"/>
        <v>10.740044898833231</v>
      </c>
      <c r="M9834" s="6">
        <v>0.63700000000000001</v>
      </c>
      <c r="N9834" s="8">
        <f t="shared" si="461"/>
        <v>7.9186961772787882E-3</v>
      </c>
    </row>
    <row r="9835" spans="1:14" x14ac:dyDescent="0.35">
      <c r="A9835" s="4">
        <v>6</v>
      </c>
      <c r="B9835" s="4">
        <f t="shared" si="459"/>
        <v>6.8073778701327808E-3</v>
      </c>
      <c r="G9835" s="4">
        <v>41</v>
      </c>
      <c r="H9835" s="4">
        <f t="shared" si="460"/>
        <v>2.6953650777332196</v>
      </c>
      <c r="M9835" s="6">
        <v>0.623</v>
      </c>
      <c r="N9835" s="8">
        <f t="shared" si="461"/>
        <v>1.1037056238393007E-3</v>
      </c>
    </row>
    <row r="9836" spans="1:14" x14ac:dyDescent="0.35">
      <c r="A9836" s="4">
        <v>2</v>
      </c>
      <c r="B9836" s="4">
        <f t="shared" si="459"/>
        <v>-0.15518246266652197</v>
      </c>
      <c r="G9836" s="4">
        <v>0</v>
      </c>
      <c r="H9836" s="4">
        <f t="shared" si="460"/>
        <v>0</v>
      </c>
      <c r="M9836" s="6">
        <v>0.56200000000000006</v>
      </c>
      <c r="N9836" s="8">
        <f t="shared" si="461"/>
        <v>-3.1207950400583155E-2</v>
      </c>
    </row>
    <row r="9837" spans="1:14" x14ac:dyDescent="0.35">
      <c r="A9837" s="4">
        <v>2</v>
      </c>
      <c r="B9837" s="4">
        <f t="shared" si="459"/>
        <v>-0.15518246266652197</v>
      </c>
      <c r="G9837" s="4">
        <v>52</v>
      </c>
      <c r="H9837" s="4">
        <f t="shared" si="460"/>
        <v>5.498902988202615</v>
      </c>
      <c r="M9837" s="6">
        <v>0.70499999999999996</v>
      </c>
      <c r="N9837" s="8">
        <f t="shared" si="461"/>
        <v>0.29473158328860694</v>
      </c>
    </row>
    <row r="9838" spans="1:14" x14ac:dyDescent="0.35">
      <c r="A9838" s="4">
        <v>9</v>
      </c>
      <c r="B9838" s="4">
        <f t="shared" si="459"/>
        <v>0.39657640974683322</v>
      </c>
      <c r="G9838" s="4">
        <v>0</v>
      </c>
      <c r="H9838" s="4">
        <f t="shared" si="460"/>
        <v>0</v>
      </c>
      <c r="M9838" s="6">
        <v>0.45400000000000001</v>
      </c>
      <c r="N9838" s="8">
        <f t="shared" si="461"/>
        <v>-1.1750028421347314</v>
      </c>
    </row>
    <row r="9839" spans="1:14" x14ac:dyDescent="0.35">
      <c r="A9839" s="4">
        <v>7</v>
      </c>
      <c r="B9839" s="4">
        <f t="shared" si="459"/>
        <v>5.1167071081998236E-2</v>
      </c>
      <c r="G9839" s="4">
        <v>38</v>
      </c>
      <c r="H9839" s="4">
        <f t="shared" si="460"/>
        <v>2.1459362537597708</v>
      </c>
      <c r="M9839" s="6">
        <v>0.52300000000000002</v>
      </c>
      <c r="N9839" s="8">
        <f t="shared" si="461"/>
        <v>-0.19734234341194942</v>
      </c>
    </row>
    <row r="9840" spans="1:14" x14ac:dyDescent="0.35">
      <c r="A9840" s="4">
        <v>1</v>
      </c>
      <c r="B9840" s="4">
        <f t="shared" si="459"/>
        <v>-0.3718571701143138</v>
      </c>
      <c r="G9840" s="4">
        <v>29</v>
      </c>
      <c r="H9840" s="4">
        <f t="shared" si="460"/>
        <v>0.95380593550348169</v>
      </c>
      <c r="M9840" s="6">
        <v>0.64700000000000002</v>
      </c>
      <c r="N9840" s="8">
        <f t="shared" si="461"/>
        <v>1.9221846839715746E-2</v>
      </c>
    </row>
    <row r="9841" spans="1:14" x14ac:dyDescent="0.35">
      <c r="A9841" s="4">
        <v>13</v>
      </c>
      <c r="B9841" s="4">
        <f t="shared" si="459"/>
        <v>3.1223759862323677</v>
      </c>
      <c r="G9841" s="4">
        <v>39</v>
      </c>
      <c r="H9841" s="4">
        <f t="shared" si="460"/>
        <v>2.3198496981479786</v>
      </c>
      <c r="M9841" s="6">
        <v>0.249</v>
      </c>
      <c r="N9841" s="8">
        <f t="shared" si="461"/>
        <v>-14.89776166296296</v>
      </c>
    </row>
    <row r="9842" spans="1:14" x14ac:dyDescent="0.35">
      <c r="A9842" s="4">
        <v>2</v>
      </c>
      <c r="B9842" s="4">
        <f t="shared" si="459"/>
        <v>-0.15518246266652197</v>
      </c>
      <c r="G9842" s="4">
        <v>77</v>
      </c>
      <c r="H9842" s="4">
        <f t="shared" si="460"/>
        <v>17.854109850884047</v>
      </c>
      <c r="M9842" s="6">
        <v>0.57499999999999996</v>
      </c>
      <c r="N9842" s="8">
        <f t="shared" si="461"/>
        <v>-1.1500021718208383E-2</v>
      </c>
    </row>
    <row r="9843" spans="1:14" x14ac:dyDescent="0.35">
      <c r="A9843" s="4">
        <v>1</v>
      </c>
      <c r="B9843" s="4">
        <f t="shared" si="459"/>
        <v>-0.3718571701143138</v>
      </c>
      <c r="G9843" s="4">
        <v>61</v>
      </c>
      <c r="H9843" s="4">
        <f t="shared" si="460"/>
        <v>8.8767815427658281</v>
      </c>
      <c r="M9843" s="6">
        <v>0.55800000000000005</v>
      </c>
      <c r="N9843" s="8">
        <f t="shared" si="461"/>
        <v>-4.0093248970166619E-2</v>
      </c>
    </row>
    <row r="9844" spans="1:14" x14ac:dyDescent="0.35">
      <c r="A9844" s="4">
        <v>2</v>
      </c>
      <c r="B9844" s="4">
        <f t="shared" si="459"/>
        <v>-0.15518246266652197</v>
      </c>
      <c r="G9844" s="4">
        <v>73</v>
      </c>
      <c r="H9844" s="4">
        <f t="shared" si="460"/>
        <v>15.213691566351965</v>
      </c>
      <c r="M9844" s="6">
        <v>0.40600000000000003</v>
      </c>
      <c r="N9844" s="8">
        <f t="shared" si="461"/>
        <v>-2.6526568074351382</v>
      </c>
    </row>
    <row r="9845" spans="1:14" x14ac:dyDescent="0.35">
      <c r="A9845" s="4">
        <v>1</v>
      </c>
      <c r="B9845" s="4">
        <f t="shared" si="459"/>
        <v>-0.3718571701143138</v>
      </c>
      <c r="G9845" s="4">
        <v>0</v>
      </c>
      <c r="H9845" s="4">
        <f t="shared" si="460"/>
        <v>0</v>
      </c>
      <c r="M9845" s="6">
        <v>0.55000000000000004</v>
      </c>
      <c r="N9845" s="8">
        <f t="shared" si="461"/>
        <v>-6.2620136932312914E-2</v>
      </c>
    </row>
    <row r="9846" spans="1:14" x14ac:dyDescent="0.35">
      <c r="A9846" s="4">
        <v>5</v>
      </c>
      <c r="B9846" s="4">
        <f t="shared" si="459"/>
        <v>4.7396761401866345E-7</v>
      </c>
      <c r="G9846" s="4">
        <v>81</v>
      </c>
      <c r="H9846" s="4">
        <f t="shared" si="460"/>
        <v>20.783614751318456</v>
      </c>
      <c r="M9846" s="6">
        <v>0.65400000000000003</v>
      </c>
      <c r="N9846" s="8">
        <f t="shared" si="461"/>
        <v>3.1513438524132152E-2</v>
      </c>
    </row>
    <row r="9847" spans="1:14" x14ac:dyDescent="0.35">
      <c r="A9847" s="4">
        <v>11</v>
      </c>
      <c r="B9847" s="4">
        <f t="shared" si="459"/>
        <v>1.3242916585882474</v>
      </c>
      <c r="G9847" s="4">
        <v>0</v>
      </c>
      <c r="H9847" s="4">
        <f t="shared" si="460"/>
        <v>0</v>
      </c>
      <c r="M9847" s="6">
        <v>0.53200000000000003</v>
      </c>
      <c r="N9847" s="8">
        <f t="shared" si="461"/>
        <v>-0.141016065682953</v>
      </c>
    </row>
    <row r="9848" spans="1:14" x14ac:dyDescent="0.35">
      <c r="A9848" s="4">
        <v>1</v>
      </c>
      <c r="B9848" s="4">
        <f t="shared" si="459"/>
        <v>-0.3718571701143138</v>
      </c>
      <c r="G9848" s="4">
        <v>81</v>
      </c>
      <c r="H9848" s="4">
        <f t="shared" si="460"/>
        <v>20.783614751318456</v>
      </c>
      <c r="M9848" s="6">
        <v>0.64500000000000002</v>
      </c>
      <c r="N9848" s="8">
        <f t="shared" si="461"/>
        <v>1.641878667503462E-2</v>
      </c>
    </row>
    <row r="9849" spans="1:14" x14ac:dyDescent="0.35">
      <c r="A9849" s="4">
        <v>1</v>
      </c>
      <c r="B9849" s="4">
        <f t="shared" si="459"/>
        <v>-0.3718571701143138</v>
      </c>
      <c r="G9849" s="4">
        <v>46</v>
      </c>
      <c r="H9849" s="4">
        <f t="shared" si="460"/>
        <v>3.8066199736835009</v>
      </c>
      <c r="M9849" s="6">
        <v>0.63300000000000001</v>
      </c>
      <c r="N9849" s="8">
        <f t="shared" si="461"/>
        <v>5.0794309975187892E-3</v>
      </c>
    </row>
    <row r="9850" spans="1:14" x14ac:dyDescent="0.35">
      <c r="A9850" s="4">
        <v>3</v>
      </c>
      <c r="B9850" s="4">
        <f t="shared" si="459"/>
        <v>-4.4986550222447359E-2</v>
      </c>
      <c r="G9850" s="4">
        <v>79</v>
      </c>
      <c r="H9850" s="4">
        <f t="shared" si="460"/>
        <v>19.281787881204689</v>
      </c>
      <c r="M9850" s="6">
        <v>0.65900000000000003</v>
      </c>
      <c r="N9850" s="8">
        <f t="shared" si="461"/>
        <v>4.292652831688485E-2</v>
      </c>
    </row>
    <row r="9851" spans="1:14" x14ac:dyDescent="0.35">
      <c r="A9851" s="4">
        <v>2</v>
      </c>
      <c r="B9851" s="4">
        <f t="shared" si="459"/>
        <v>-0.15518246266652197</v>
      </c>
      <c r="G9851" s="4">
        <v>54</v>
      </c>
      <c r="H9851" s="4">
        <f t="shared" si="460"/>
        <v>6.158108074464729</v>
      </c>
      <c r="M9851" s="6">
        <v>0.39200000000000002</v>
      </c>
      <c r="N9851" s="8">
        <f t="shared" si="461"/>
        <v>-3.2435413825000849</v>
      </c>
    </row>
    <row r="9852" spans="1:14" x14ac:dyDescent="0.35">
      <c r="A9852" s="4">
        <v>2</v>
      </c>
      <c r="B9852" s="4">
        <f t="shared" si="459"/>
        <v>-0.15518246266652197</v>
      </c>
      <c r="G9852" s="4">
        <v>68</v>
      </c>
      <c r="H9852" s="4">
        <f t="shared" si="460"/>
        <v>12.296818562148129</v>
      </c>
      <c r="M9852" s="6">
        <v>0.61299999999999999</v>
      </c>
      <c r="N9852" s="8">
        <f t="shared" si="461"/>
        <v>4.2105162165599082E-5</v>
      </c>
    </row>
    <row r="9853" spans="1:14" x14ac:dyDescent="0.35">
      <c r="A9853" s="4">
        <v>4</v>
      </c>
      <c r="B9853" s="4">
        <f t="shared" si="459"/>
        <v>-5.2615367038240336E-3</v>
      </c>
      <c r="G9853" s="4">
        <v>70</v>
      </c>
      <c r="H9853" s="4">
        <f t="shared" si="460"/>
        <v>13.414056987891843</v>
      </c>
      <c r="M9853" s="6">
        <v>0.49</v>
      </c>
      <c r="N9853" s="8">
        <f t="shared" si="461"/>
        <v>-0.52835996863041379</v>
      </c>
    </row>
    <row r="9854" spans="1:14" x14ac:dyDescent="0.35">
      <c r="A9854" s="4">
        <v>2</v>
      </c>
      <c r="B9854" s="4">
        <f t="shared" si="459"/>
        <v>-0.15518246266652197</v>
      </c>
      <c r="G9854" s="4">
        <v>80</v>
      </c>
      <c r="H9854" s="4">
        <f t="shared" si="460"/>
        <v>20.023315387173842</v>
      </c>
      <c r="M9854" s="6">
        <v>0.71599999999999997</v>
      </c>
      <c r="N9854" s="8">
        <f t="shared" si="461"/>
        <v>0.40670606225780453</v>
      </c>
    </row>
    <row r="9855" spans="1:14" x14ac:dyDescent="0.35">
      <c r="A9855" s="4">
        <v>7</v>
      </c>
      <c r="B9855" s="4">
        <f t="shared" si="459"/>
        <v>5.1167071081998236E-2</v>
      </c>
      <c r="G9855" s="4">
        <v>61</v>
      </c>
      <c r="H9855" s="4">
        <f t="shared" si="460"/>
        <v>8.8767815427658281</v>
      </c>
      <c r="M9855" s="6">
        <v>0.82799999999999996</v>
      </c>
      <c r="N9855" s="8">
        <f t="shared" si="461"/>
        <v>3.4341478860039887</v>
      </c>
    </row>
    <row r="9856" spans="1:14" x14ac:dyDescent="0.35">
      <c r="A9856" s="4">
        <v>1</v>
      </c>
      <c r="B9856" s="4">
        <f t="shared" si="459"/>
        <v>-0.3718571701143138</v>
      </c>
      <c r="G9856" s="4">
        <v>63</v>
      </c>
      <c r="H9856" s="4">
        <f t="shared" si="460"/>
        <v>9.7788475441731553</v>
      </c>
      <c r="M9856" s="6">
        <v>0.30299999999999999</v>
      </c>
      <c r="N9856" s="8">
        <f t="shared" si="461"/>
        <v>-9.1345928906494347</v>
      </c>
    </row>
    <row r="9857" spans="1:14" x14ac:dyDescent="0.35">
      <c r="A9857" s="4">
        <v>7</v>
      </c>
      <c r="B9857" s="4">
        <f t="shared" si="459"/>
        <v>5.1167071081998236E-2</v>
      </c>
      <c r="G9857" s="4">
        <v>70</v>
      </c>
      <c r="H9857" s="4">
        <f t="shared" si="460"/>
        <v>13.414056987891843</v>
      </c>
      <c r="M9857" s="6">
        <v>0.43099999999999999</v>
      </c>
      <c r="N9857" s="8">
        <f t="shared" si="461"/>
        <v>-1.7843444470890499</v>
      </c>
    </row>
    <row r="9858" spans="1:14" x14ac:dyDescent="0.35">
      <c r="A9858" s="4">
        <v>2</v>
      </c>
      <c r="B9858" s="4">
        <f t="shared" ref="B9858:B9921" si="462">((A9858-E$3)/E$4)^3</f>
        <v>-0.15518246266652197</v>
      </c>
      <c r="G9858" s="4">
        <v>52</v>
      </c>
      <c r="H9858" s="4">
        <f t="shared" ref="H9858:H9921" si="463">((G9858-K$3)/K$4)^3</f>
        <v>5.498902988202615</v>
      </c>
      <c r="M9858" s="6">
        <v>0.50700000000000001</v>
      </c>
      <c r="N9858" s="8">
        <f t="shared" ref="N9858:N9921" si="464">((M9858-Q$3)/Q$4)^3</f>
        <v>-0.33121432845807658</v>
      </c>
    </row>
    <row r="9859" spans="1:14" x14ac:dyDescent="0.35">
      <c r="A9859" s="4">
        <v>1</v>
      </c>
      <c r="B9859" s="4">
        <f t="shared" si="462"/>
        <v>-0.3718571701143138</v>
      </c>
      <c r="G9859" s="4">
        <v>57</v>
      </c>
      <c r="H9859" s="4">
        <f t="shared" si="463"/>
        <v>7.2425348564392262</v>
      </c>
      <c r="M9859" s="6">
        <v>0.439</v>
      </c>
      <c r="N9859" s="8">
        <f t="shared" si="464"/>
        <v>-1.5530769507924198</v>
      </c>
    </row>
    <row r="9860" spans="1:14" x14ac:dyDescent="0.35">
      <c r="A9860" s="4">
        <v>2</v>
      </c>
      <c r="B9860" s="4">
        <f t="shared" si="462"/>
        <v>-0.15518246266652197</v>
      </c>
      <c r="G9860" s="4">
        <v>53</v>
      </c>
      <c r="H9860" s="4">
        <f t="shared" si="463"/>
        <v>5.8222873533130457</v>
      </c>
      <c r="M9860" s="6">
        <v>0.66</v>
      </c>
      <c r="N9860" s="8">
        <f t="shared" si="464"/>
        <v>4.5497615048297198E-2</v>
      </c>
    </row>
    <row r="9861" spans="1:14" x14ac:dyDescent="0.35">
      <c r="A9861" s="4">
        <v>1</v>
      </c>
      <c r="B9861" s="4">
        <f t="shared" si="462"/>
        <v>-0.3718571701143138</v>
      </c>
      <c r="G9861" s="4">
        <v>37</v>
      </c>
      <c r="H9861" s="4">
        <f t="shared" si="463"/>
        <v>1.9809394420049145</v>
      </c>
      <c r="M9861" s="6">
        <v>0.78300000000000003</v>
      </c>
      <c r="N9861" s="8">
        <f t="shared" si="464"/>
        <v>1.728935467784813</v>
      </c>
    </row>
    <row r="9862" spans="1:14" x14ac:dyDescent="0.35">
      <c r="A9862" s="4">
        <v>4</v>
      </c>
      <c r="B9862" s="4">
        <f t="shared" si="462"/>
        <v>-5.2615367038240336E-3</v>
      </c>
      <c r="G9862" s="4">
        <v>0</v>
      </c>
      <c r="H9862" s="4">
        <f t="shared" si="463"/>
        <v>0</v>
      </c>
      <c r="M9862" s="6">
        <v>0.30299999999999999</v>
      </c>
      <c r="N9862" s="8">
        <f t="shared" si="464"/>
        <v>-9.1345928906494347</v>
      </c>
    </row>
    <row r="9863" spans="1:14" x14ac:dyDescent="0.35">
      <c r="A9863" s="4">
        <v>1</v>
      </c>
      <c r="B9863" s="4">
        <f t="shared" si="462"/>
        <v>-0.3718571701143138</v>
      </c>
      <c r="G9863" s="4">
        <v>67</v>
      </c>
      <c r="H9863" s="4">
        <f t="shared" si="463"/>
        <v>11.762250792563604</v>
      </c>
      <c r="M9863" s="6">
        <v>0.30499999999999999</v>
      </c>
      <c r="N9863" s="8">
        <f t="shared" si="464"/>
        <v>-8.9560283100599829</v>
      </c>
    </row>
    <row r="9864" spans="1:14" x14ac:dyDescent="0.35">
      <c r="A9864" s="4">
        <v>2</v>
      </c>
      <c r="B9864" s="4">
        <f t="shared" si="462"/>
        <v>-0.15518246266652197</v>
      </c>
      <c r="G9864" s="4">
        <v>65</v>
      </c>
      <c r="H9864" s="4">
        <f t="shared" si="463"/>
        <v>10.740044898833231</v>
      </c>
      <c r="M9864" s="6">
        <v>0.70299999999999996</v>
      </c>
      <c r="N9864" s="8">
        <f t="shared" si="464"/>
        <v>0.2768875267469047</v>
      </c>
    </row>
    <row r="9865" spans="1:14" x14ac:dyDescent="0.35">
      <c r="A9865" s="4">
        <v>4</v>
      </c>
      <c r="B9865" s="4">
        <f t="shared" si="462"/>
        <v>-5.2615367038240336E-3</v>
      </c>
      <c r="G9865" s="4">
        <v>74</v>
      </c>
      <c r="H9865" s="4">
        <f t="shared" si="463"/>
        <v>15.847515536039316</v>
      </c>
      <c r="M9865" s="6">
        <v>0.36499999999999999</v>
      </c>
      <c r="N9865" s="8">
        <f t="shared" si="464"/>
        <v>-4.6187779052310107</v>
      </c>
    </row>
    <row r="9866" spans="1:14" x14ac:dyDescent="0.35">
      <c r="A9866" s="4">
        <v>10</v>
      </c>
      <c r="B9866" s="4">
        <f t="shared" si="462"/>
        <v>0.76964184735633479</v>
      </c>
      <c r="G9866" s="4">
        <v>43</v>
      </c>
      <c r="H9866" s="4">
        <f t="shared" si="463"/>
        <v>3.1093627665781836</v>
      </c>
      <c r="M9866" s="6">
        <v>0.65800000000000003</v>
      </c>
      <c r="N9866" s="8">
        <f t="shared" si="464"/>
        <v>4.0454175343420051E-2</v>
      </c>
    </row>
    <row r="9867" spans="1:14" x14ac:dyDescent="0.35">
      <c r="A9867" s="4">
        <v>1</v>
      </c>
      <c r="B9867" s="4">
        <f t="shared" si="462"/>
        <v>-0.3718571701143138</v>
      </c>
      <c r="G9867" s="4">
        <v>0</v>
      </c>
      <c r="H9867" s="4">
        <f t="shared" si="463"/>
        <v>0</v>
      </c>
      <c r="M9867" s="6">
        <v>0.63400000000000001</v>
      </c>
      <c r="N9867" s="8">
        <f t="shared" si="464"/>
        <v>5.711705726987564E-3</v>
      </c>
    </row>
    <row r="9868" spans="1:14" x14ac:dyDescent="0.35">
      <c r="A9868" s="4">
        <v>7</v>
      </c>
      <c r="B9868" s="4">
        <f t="shared" si="462"/>
        <v>5.1167071081998236E-2</v>
      </c>
      <c r="G9868" s="4">
        <v>26</v>
      </c>
      <c r="H9868" s="4">
        <f t="shared" si="463"/>
        <v>0.68736287352532688</v>
      </c>
      <c r="M9868" s="6">
        <v>0.69099999999999995</v>
      </c>
      <c r="N9868" s="8">
        <f t="shared" si="464"/>
        <v>0.18472037900191562</v>
      </c>
    </row>
    <row r="9869" spans="1:14" x14ac:dyDescent="0.35">
      <c r="A9869" s="4">
        <v>3</v>
      </c>
      <c r="B9869" s="4">
        <f t="shared" si="462"/>
        <v>-4.4986550222447359E-2</v>
      </c>
      <c r="G9869" s="4">
        <v>72</v>
      </c>
      <c r="H9869" s="4">
        <f t="shared" si="463"/>
        <v>14.596996917249726</v>
      </c>
      <c r="M9869" s="6">
        <v>0.45</v>
      </c>
      <c r="N9869" s="8">
        <f t="shared" si="464"/>
        <v>-1.2690070034782408</v>
      </c>
    </row>
    <row r="9870" spans="1:14" x14ac:dyDescent="0.35">
      <c r="A9870" s="4">
        <v>4</v>
      </c>
      <c r="B9870" s="4">
        <f t="shared" si="462"/>
        <v>-5.2615367038240336E-3</v>
      </c>
      <c r="G9870" s="4">
        <v>0</v>
      </c>
      <c r="H9870" s="4">
        <f t="shared" si="463"/>
        <v>0</v>
      </c>
      <c r="M9870" s="6">
        <v>0.67500000000000004</v>
      </c>
      <c r="N9870" s="8">
        <f t="shared" si="464"/>
        <v>9.7226492139929011E-2</v>
      </c>
    </row>
    <row r="9871" spans="1:14" x14ac:dyDescent="0.35">
      <c r="A9871" s="4">
        <v>1</v>
      </c>
      <c r="B9871" s="4">
        <f t="shared" si="462"/>
        <v>-0.3718571701143138</v>
      </c>
      <c r="G9871" s="4">
        <v>0</v>
      </c>
      <c r="H9871" s="4">
        <f t="shared" si="463"/>
        <v>0</v>
      </c>
      <c r="M9871" s="6">
        <v>0.60099999999999998</v>
      </c>
      <c r="N9871" s="8">
        <f t="shared" si="464"/>
        <v>-1.0701085324800676E-4</v>
      </c>
    </row>
    <row r="9872" spans="1:14" x14ac:dyDescent="0.35">
      <c r="A9872" s="4">
        <v>5</v>
      </c>
      <c r="B9872" s="4">
        <f t="shared" si="462"/>
        <v>4.7396761401866345E-7</v>
      </c>
      <c r="G9872" s="4">
        <v>31</v>
      </c>
      <c r="H9872" s="4">
        <f t="shared" si="463"/>
        <v>1.1650675560533121</v>
      </c>
      <c r="M9872" s="6">
        <v>0.55600000000000005</v>
      </c>
      <c r="N9872" s="8">
        <f t="shared" si="464"/>
        <v>-4.5107237104888294E-2</v>
      </c>
    </row>
    <row r="9873" spans="1:14" x14ac:dyDescent="0.35">
      <c r="A9873" s="4">
        <v>1</v>
      </c>
      <c r="B9873" s="4">
        <f t="shared" si="462"/>
        <v>-0.3718571701143138</v>
      </c>
      <c r="G9873" s="4">
        <v>0</v>
      </c>
      <c r="H9873" s="4">
        <f t="shared" si="463"/>
        <v>0</v>
      </c>
      <c r="M9873" s="6">
        <v>0.26800000000000002</v>
      </c>
      <c r="N9873" s="8">
        <f t="shared" si="464"/>
        <v>-12.654916327525704</v>
      </c>
    </row>
    <row r="9874" spans="1:14" x14ac:dyDescent="0.35">
      <c r="A9874" s="4">
        <v>1</v>
      </c>
      <c r="B9874" s="4">
        <f t="shared" si="462"/>
        <v>-0.3718571701143138</v>
      </c>
      <c r="G9874" s="4">
        <v>69</v>
      </c>
      <c r="H9874" s="4">
        <f t="shared" si="463"/>
        <v>12.847342411181817</v>
      </c>
      <c r="M9874" s="6">
        <v>0.88600000000000001</v>
      </c>
      <c r="N9874" s="8">
        <f t="shared" si="464"/>
        <v>6.9277641119869555</v>
      </c>
    </row>
    <row r="9875" spans="1:14" x14ac:dyDescent="0.35">
      <c r="A9875" s="4">
        <v>1</v>
      </c>
      <c r="B9875" s="4">
        <f t="shared" si="462"/>
        <v>-0.3718571701143138</v>
      </c>
      <c r="G9875" s="4">
        <v>39</v>
      </c>
      <c r="H9875" s="4">
        <f t="shared" si="463"/>
        <v>2.3198496981479786</v>
      </c>
      <c r="M9875" s="6">
        <v>0.83299999999999996</v>
      </c>
      <c r="N9875" s="8">
        <f t="shared" si="464"/>
        <v>3.6735730476125674</v>
      </c>
    </row>
    <row r="9876" spans="1:14" x14ac:dyDescent="0.35">
      <c r="A9876" s="4">
        <v>1</v>
      </c>
      <c r="B9876" s="4">
        <f t="shared" si="462"/>
        <v>-0.3718571701143138</v>
      </c>
      <c r="G9876" s="4">
        <v>49</v>
      </c>
      <c r="H9876" s="4">
        <f t="shared" si="463"/>
        <v>4.6010215468469022</v>
      </c>
      <c r="M9876" s="6">
        <v>0.26600000000000001</v>
      </c>
      <c r="N9876" s="8">
        <f t="shared" si="464"/>
        <v>-12.87960425867934</v>
      </c>
    </row>
    <row r="9877" spans="1:14" x14ac:dyDescent="0.35">
      <c r="A9877" s="4">
        <v>3</v>
      </c>
      <c r="B9877" s="4">
        <f t="shared" si="462"/>
        <v>-4.4986550222447359E-2</v>
      </c>
      <c r="G9877" s="4">
        <v>72</v>
      </c>
      <c r="H9877" s="4">
        <f t="shared" si="463"/>
        <v>14.596996917249726</v>
      </c>
      <c r="M9877" s="6">
        <v>0.41899999999999998</v>
      </c>
      <c r="N9877" s="8">
        <f t="shared" si="464"/>
        <v>-2.1725972473284143</v>
      </c>
    </row>
    <row r="9878" spans="1:14" x14ac:dyDescent="0.35">
      <c r="A9878" s="4">
        <v>1</v>
      </c>
      <c r="B9878" s="4">
        <f t="shared" si="462"/>
        <v>-0.3718571701143138</v>
      </c>
      <c r="G9878" s="4">
        <v>38</v>
      </c>
      <c r="H9878" s="4">
        <f t="shared" si="463"/>
        <v>2.1459362537597708</v>
      </c>
      <c r="M9878" s="6">
        <v>0.58199999999999996</v>
      </c>
      <c r="N9878" s="8">
        <f t="shared" si="464"/>
        <v>-5.6141110398302604E-3</v>
      </c>
    </row>
    <row r="9879" spans="1:14" x14ac:dyDescent="0.35">
      <c r="A9879" s="4">
        <v>3</v>
      </c>
      <c r="B9879" s="4">
        <f t="shared" si="462"/>
        <v>-4.4986550222447359E-2</v>
      </c>
      <c r="G9879" s="4">
        <v>24</v>
      </c>
      <c r="H9879" s="4">
        <f t="shared" si="463"/>
        <v>0.54062951545369364</v>
      </c>
      <c r="M9879" s="6">
        <v>0.59</v>
      </c>
      <c r="N9879" s="8">
        <f t="shared" si="464"/>
        <v>-1.8557066299306332E-3</v>
      </c>
    </row>
    <row r="9880" spans="1:14" x14ac:dyDescent="0.35">
      <c r="A9880" s="4">
        <v>1</v>
      </c>
      <c r="B9880" s="4">
        <f t="shared" si="462"/>
        <v>-0.3718571701143138</v>
      </c>
      <c r="G9880" s="4">
        <v>67</v>
      </c>
      <c r="H9880" s="4">
        <f t="shared" si="463"/>
        <v>11.762250792563604</v>
      </c>
      <c r="M9880" s="6">
        <v>0.58899999999999997</v>
      </c>
      <c r="N9880" s="8">
        <f t="shared" si="464"/>
        <v>-2.1839277721920868E-3</v>
      </c>
    </row>
    <row r="9881" spans="1:14" x14ac:dyDescent="0.35">
      <c r="A9881" s="4">
        <v>6</v>
      </c>
      <c r="B9881" s="4">
        <f t="shared" si="462"/>
        <v>6.8073778701327808E-3</v>
      </c>
      <c r="G9881" s="4">
        <v>15</v>
      </c>
      <c r="H9881" s="4">
        <f t="shared" si="463"/>
        <v>0.13198962779631193</v>
      </c>
      <c r="M9881" s="6">
        <v>0.73599999999999999</v>
      </c>
      <c r="N9881" s="8">
        <f t="shared" si="464"/>
        <v>0.67685961854458865</v>
      </c>
    </row>
    <row r="9882" spans="1:14" x14ac:dyDescent="0.35">
      <c r="A9882" s="4">
        <v>2</v>
      </c>
      <c r="B9882" s="4">
        <f t="shared" si="462"/>
        <v>-0.15518246266652197</v>
      </c>
      <c r="G9882" s="4">
        <v>59</v>
      </c>
      <c r="H9882" s="4">
        <f t="shared" si="463"/>
        <v>8.0319697087937048</v>
      </c>
      <c r="M9882" s="6">
        <v>0.56399999999999995</v>
      </c>
      <c r="N9882" s="8">
        <f t="shared" si="464"/>
        <v>-2.7305709961798218E-2</v>
      </c>
    </row>
    <row r="9883" spans="1:14" x14ac:dyDescent="0.35">
      <c r="A9883" s="4">
        <v>1</v>
      </c>
      <c r="B9883" s="4">
        <f t="shared" si="462"/>
        <v>-0.3718571701143138</v>
      </c>
      <c r="G9883" s="4">
        <v>82</v>
      </c>
      <c r="H9883" s="4">
        <f t="shared" si="463"/>
        <v>21.562920621865757</v>
      </c>
      <c r="M9883" s="6">
        <v>0.53100000000000003</v>
      </c>
      <c r="N9883" s="8">
        <f t="shared" si="464"/>
        <v>-0.14666167339012989</v>
      </c>
    </row>
    <row r="9884" spans="1:14" x14ac:dyDescent="0.35">
      <c r="A9884" s="4">
        <v>4</v>
      </c>
      <c r="B9884" s="4">
        <f t="shared" si="462"/>
        <v>-5.2615367038240336E-3</v>
      </c>
      <c r="G9884" s="4">
        <v>69</v>
      </c>
      <c r="H9884" s="4">
        <f t="shared" si="463"/>
        <v>12.847342411181817</v>
      </c>
      <c r="M9884" s="6">
        <v>0.38800000000000001</v>
      </c>
      <c r="N9884" s="8">
        <f t="shared" si="464"/>
        <v>-3.4271603563457562</v>
      </c>
    </row>
    <row r="9885" spans="1:14" x14ac:dyDescent="0.35">
      <c r="A9885" s="4">
        <v>7</v>
      </c>
      <c r="B9885" s="4">
        <f t="shared" si="462"/>
        <v>5.1167071081998236E-2</v>
      </c>
      <c r="G9885" s="4">
        <v>0</v>
      </c>
      <c r="H9885" s="4">
        <f t="shared" si="463"/>
        <v>0</v>
      </c>
      <c r="M9885" s="6">
        <v>0.622</v>
      </c>
      <c r="N9885" s="8">
        <f t="shared" si="464"/>
        <v>8.9830652317760126E-4</v>
      </c>
    </row>
    <row r="9886" spans="1:14" x14ac:dyDescent="0.35">
      <c r="A9886" s="4">
        <v>1</v>
      </c>
      <c r="B9886" s="4">
        <f t="shared" si="462"/>
        <v>-0.3718571701143138</v>
      </c>
      <c r="G9886" s="4">
        <v>0</v>
      </c>
      <c r="H9886" s="4">
        <f t="shared" si="463"/>
        <v>0</v>
      </c>
      <c r="M9886" s="6">
        <v>0.73899999999999999</v>
      </c>
      <c r="N9886" s="8">
        <f t="shared" si="464"/>
        <v>0.72554638786525327</v>
      </c>
    </row>
    <row r="9887" spans="1:14" x14ac:dyDescent="0.35">
      <c r="A9887" s="4">
        <v>1</v>
      </c>
      <c r="B9887" s="4">
        <f t="shared" si="462"/>
        <v>-0.3718571701143138</v>
      </c>
      <c r="G9887" s="4">
        <v>16</v>
      </c>
      <c r="H9887" s="4">
        <f t="shared" si="463"/>
        <v>0.16018652309739073</v>
      </c>
      <c r="M9887" s="6">
        <v>0.45</v>
      </c>
      <c r="N9887" s="8">
        <f t="shared" si="464"/>
        <v>-1.2690070034782408</v>
      </c>
    </row>
    <row r="9888" spans="1:14" x14ac:dyDescent="0.35">
      <c r="A9888" s="4">
        <v>1</v>
      </c>
      <c r="B9888" s="4">
        <f t="shared" si="462"/>
        <v>-0.3718571701143138</v>
      </c>
      <c r="G9888" s="4">
        <v>54</v>
      </c>
      <c r="H9888" s="4">
        <f t="shared" si="463"/>
        <v>6.158108074464729</v>
      </c>
      <c r="M9888" s="6">
        <v>0.78300000000000003</v>
      </c>
      <c r="N9888" s="8">
        <f t="shared" si="464"/>
        <v>1.728935467784813</v>
      </c>
    </row>
    <row r="9889" spans="1:14" x14ac:dyDescent="0.35">
      <c r="A9889" s="4">
        <v>1</v>
      </c>
      <c r="B9889" s="4">
        <f t="shared" si="462"/>
        <v>-0.3718571701143138</v>
      </c>
      <c r="G9889" s="4">
        <v>39</v>
      </c>
      <c r="H9889" s="4">
        <f t="shared" si="463"/>
        <v>2.3198496981479786</v>
      </c>
      <c r="M9889" s="6">
        <v>0.42499999999999999</v>
      </c>
      <c r="N9889" s="8">
        <f t="shared" si="464"/>
        <v>-1.9721057313189716</v>
      </c>
    </row>
    <row r="9890" spans="1:14" x14ac:dyDescent="0.35">
      <c r="A9890" s="4">
        <v>8</v>
      </c>
      <c r="B9890" s="4">
        <f t="shared" si="462"/>
        <v>0.16908744968147643</v>
      </c>
      <c r="G9890" s="4">
        <v>50</v>
      </c>
      <c r="H9890" s="4">
        <f t="shared" si="463"/>
        <v>4.8885047331967373</v>
      </c>
      <c r="M9890" s="6">
        <v>0.63900000000000001</v>
      </c>
      <c r="N9890" s="8">
        <f t="shared" si="464"/>
        <v>9.667826281495772E-3</v>
      </c>
    </row>
    <row r="9891" spans="1:14" x14ac:dyDescent="0.35">
      <c r="A9891" s="4">
        <v>15</v>
      </c>
      <c r="B9891" s="4">
        <f t="shared" si="462"/>
        <v>6.0788925613053229</v>
      </c>
      <c r="G9891" s="4">
        <v>13</v>
      </c>
      <c r="H9891" s="4">
        <f t="shared" si="463"/>
        <v>8.592035919066586E-2</v>
      </c>
      <c r="M9891" s="6">
        <v>0.52600000000000002</v>
      </c>
      <c r="N9891" s="8">
        <f t="shared" si="464"/>
        <v>-0.17715896853250476</v>
      </c>
    </row>
    <row r="9892" spans="1:14" x14ac:dyDescent="0.35">
      <c r="A9892" s="4">
        <v>5</v>
      </c>
      <c r="B9892" s="4">
        <f t="shared" si="462"/>
        <v>4.7396761401866345E-7</v>
      </c>
      <c r="G9892" s="4">
        <v>63</v>
      </c>
      <c r="H9892" s="4">
        <f t="shared" si="463"/>
        <v>9.7788475441731553</v>
      </c>
      <c r="M9892" s="6">
        <v>0.58399999999999996</v>
      </c>
      <c r="N9892" s="8">
        <f t="shared" si="464"/>
        <v>-4.412471126658702E-3</v>
      </c>
    </row>
    <row r="9893" spans="1:14" x14ac:dyDescent="0.35">
      <c r="A9893" s="4">
        <v>1</v>
      </c>
      <c r="B9893" s="4">
        <f t="shared" si="462"/>
        <v>-0.3718571701143138</v>
      </c>
      <c r="G9893" s="4">
        <v>40</v>
      </c>
      <c r="H9893" s="4">
        <f t="shared" si="463"/>
        <v>2.5029144233967302</v>
      </c>
      <c r="M9893" s="6">
        <v>0.37</v>
      </c>
      <c r="N9893" s="8">
        <f t="shared" si="464"/>
        <v>-4.3394102967116108</v>
      </c>
    </row>
    <row r="9894" spans="1:14" x14ac:dyDescent="0.35">
      <c r="A9894" s="4">
        <v>3</v>
      </c>
      <c r="B9894" s="4">
        <f t="shared" si="462"/>
        <v>-4.4986550222447359E-2</v>
      </c>
      <c r="G9894" s="4">
        <v>38</v>
      </c>
      <c r="H9894" s="4">
        <f t="shared" si="463"/>
        <v>2.1459362537597708</v>
      </c>
      <c r="M9894" s="6">
        <v>0.432</v>
      </c>
      <c r="N9894" s="8">
        <f t="shared" si="464"/>
        <v>-1.7542592420741863</v>
      </c>
    </row>
    <row r="9895" spans="1:14" x14ac:dyDescent="0.35">
      <c r="A9895" s="4">
        <v>3</v>
      </c>
      <c r="B9895" s="4">
        <f t="shared" si="462"/>
        <v>-4.4986550222447359E-2</v>
      </c>
      <c r="G9895" s="4">
        <v>9</v>
      </c>
      <c r="H9895" s="4">
        <f t="shared" si="463"/>
        <v>2.8509759604003371E-2</v>
      </c>
      <c r="M9895" s="6">
        <v>0.69899999999999995</v>
      </c>
      <c r="N9895" s="8">
        <f t="shared" si="464"/>
        <v>0.24338944388637893</v>
      </c>
    </row>
    <row r="9896" spans="1:14" x14ac:dyDescent="0.35">
      <c r="A9896" s="4">
        <v>1</v>
      </c>
      <c r="B9896" s="4">
        <f t="shared" si="462"/>
        <v>-0.3718571701143138</v>
      </c>
      <c r="G9896" s="4">
        <v>68</v>
      </c>
      <c r="H9896" s="4">
        <f t="shared" si="463"/>
        <v>12.296818562148129</v>
      </c>
      <c r="M9896" s="6">
        <v>0.56200000000000006</v>
      </c>
      <c r="N9896" s="8">
        <f t="shared" si="464"/>
        <v>-3.1207950400583155E-2</v>
      </c>
    </row>
    <row r="9897" spans="1:14" x14ac:dyDescent="0.35">
      <c r="A9897" s="4">
        <v>13</v>
      </c>
      <c r="B9897" s="4">
        <f t="shared" si="462"/>
        <v>3.1223759862323677</v>
      </c>
      <c r="G9897" s="4">
        <v>0</v>
      </c>
      <c r="H9897" s="4">
        <f t="shared" si="463"/>
        <v>0</v>
      </c>
      <c r="M9897" s="6">
        <v>0.52900000000000003</v>
      </c>
      <c r="N9897" s="8">
        <f t="shared" si="464"/>
        <v>-0.15840094075004615</v>
      </c>
    </row>
    <row r="9898" spans="1:14" x14ac:dyDescent="0.35">
      <c r="A9898" s="4">
        <v>2</v>
      </c>
      <c r="B9898" s="4">
        <f t="shared" si="462"/>
        <v>-0.15518246266652197</v>
      </c>
      <c r="G9898" s="4">
        <v>25</v>
      </c>
      <c r="H9898" s="4">
        <f t="shared" si="463"/>
        <v>0.61106309164959216</v>
      </c>
      <c r="M9898" s="6">
        <v>0.72399999999999998</v>
      </c>
      <c r="N9898" s="8">
        <f t="shared" si="464"/>
        <v>0.50387319361029381</v>
      </c>
    </row>
    <row r="9899" spans="1:14" x14ac:dyDescent="0.35">
      <c r="A9899" s="4">
        <v>6</v>
      </c>
      <c r="B9899" s="4">
        <f t="shared" si="462"/>
        <v>6.8073778701327808E-3</v>
      </c>
      <c r="G9899" s="4">
        <v>66</v>
      </c>
      <c r="H9899" s="4">
        <f t="shared" si="463"/>
        <v>11.243404454201036</v>
      </c>
      <c r="M9899" s="6">
        <v>0.311</v>
      </c>
      <c r="N9899" s="8">
        <f t="shared" si="464"/>
        <v>-8.4343269301763257</v>
      </c>
    </row>
    <row r="9900" spans="1:14" x14ac:dyDescent="0.35">
      <c r="A9900" s="4">
        <v>6</v>
      </c>
      <c r="B9900" s="4">
        <f t="shared" si="462"/>
        <v>6.8073778701327808E-3</v>
      </c>
      <c r="G9900" s="4">
        <v>67</v>
      </c>
      <c r="H9900" s="4">
        <f t="shared" si="463"/>
        <v>11.762250792563604</v>
      </c>
      <c r="M9900" s="6">
        <v>0.69099999999999995</v>
      </c>
      <c r="N9900" s="8">
        <f t="shared" si="464"/>
        <v>0.18472037900191562</v>
      </c>
    </row>
    <row r="9901" spans="1:14" x14ac:dyDescent="0.35">
      <c r="A9901" s="4">
        <v>1</v>
      </c>
      <c r="B9901" s="4">
        <f t="shared" si="462"/>
        <v>-0.3718571701143138</v>
      </c>
      <c r="G9901" s="4">
        <v>44</v>
      </c>
      <c r="H9901" s="4">
        <f t="shared" si="463"/>
        <v>3.3313790975410469</v>
      </c>
      <c r="M9901" s="6">
        <v>0.749</v>
      </c>
      <c r="N9901" s="8">
        <f t="shared" si="464"/>
        <v>0.90459875513799692</v>
      </c>
    </row>
    <row r="9902" spans="1:14" x14ac:dyDescent="0.35">
      <c r="A9902" s="4">
        <v>1</v>
      </c>
      <c r="B9902" s="4">
        <f t="shared" si="462"/>
        <v>-0.3718571701143138</v>
      </c>
      <c r="G9902" s="4">
        <v>62</v>
      </c>
      <c r="H9902" s="4">
        <f t="shared" si="463"/>
        <v>9.3205404484264971</v>
      </c>
      <c r="M9902" s="6">
        <v>0.29299999999999998</v>
      </c>
      <c r="N9902" s="8">
        <f t="shared" si="464"/>
        <v>-10.063092623396724</v>
      </c>
    </row>
    <row r="9903" spans="1:14" x14ac:dyDescent="0.35">
      <c r="A9903" s="4">
        <v>3</v>
      </c>
      <c r="B9903" s="4">
        <f t="shared" si="462"/>
        <v>-4.4986550222447359E-2</v>
      </c>
      <c r="G9903" s="4">
        <v>53</v>
      </c>
      <c r="H9903" s="4">
        <f t="shared" si="463"/>
        <v>5.8222873533130457</v>
      </c>
      <c r="M9903" s="6">
        <v>0.58199999999999996</v>
      </c>
      <c r="N9903" s="8">
        <f t="shared" si="464"/>
        <v>-5.6141110398302604E-3</v>
      </c>
    </row>
    <row r="9904" spans="1:14" x14ac:dyDescent="0.35">
      <c r="A9904" s="4">
        <v>4</v>
      </c>
      <c r="B9904" s="4">
        <f t="shared" si="462"/>
        <v>-5.2615367038240336E-3</v>
      </c>
      <c r="G9904" s="4">
        <v>0</v>
      </c>
      <c r="H9904" s="4">
        <f t="shared" si="463"/>
        <v>0</v>
      </c>
      <c r="M9904" s="6">
        <v>0.28699999999999998</v>
      </c>
      <c r="N9904" s="8">
        <f t="shared" si="464"/>
        <v>-10.649290666955737</v>
      </c>
    </row>
    <row r="9905" spans="1:14" x14ac:dyDescent="0.35">
      <c r="A9905" s="4">
        <v>1</v>
      </c>
      <c r="B9905" s="4">
        <f t="shared" si="462"/>
        <v>-0.3718571701143138</v>
      </c>
      <c r="G9905" s="4">
        <v>30</v>
      </c>
      <c r="H9905" s="4">
        <f t="shared" si="463"/>
        <v>1.0559170223704955</v>
      </c>
      <c r="M9905" s="6">
        <v>0.54100000000000004</v>
      </c>
      <c r="N9905" s="8">
        <f t="shared" si="464"/>
        <v>-9.6578412957659648E-2</v>
      </c>
    </row>
    <row r="9906" spans="1:14" x14ac:dyDescent="0.35">
      <c r="A9906" s="4">
        <v>9</v>
      </c>
      <c r="B9906" s="4">
        <f t="shared" si="462"/>
        <v>0.39657640974683322</v>
      </c>
      <c r="G9906" s="4">
        <v>44</v>
      </c>
      <c r="H9906" s="4">
        <f t="shared" si="463"/>
        <v>3.3313790975410469</v>
      </c>
      <c r="M9906" s="6">
        <v>0.68500000000000005</v>
      </c>
      <c r="N9906" s="8">
        <f t="shared" si="464"/>
        <v>0.14751764600879086</v>
      </c>
    </row>
    <row r="9907" spans="1:14" x14ac:dyDescent="0.35">
      <c r="A9907" s="4">
        <v>1</v>
      </c>
      <c r="B9907" s="4">
        <f t="shared" si="462"/>
        <v>-0.3718571701143138</v>
      </c>
      <c r="G9907" s="4">
        <v>52</v>
      </c>
      <c r="H9907" s="4">
        <f t="shared" si="463"/>
        <v>5.498902988202615</v>
      </c>
      <c r="M9907" s="6">
        <v>0.52600000000000002</v>
      </c>
      <c r="N9907" s="8">
        <f t="shared" si="464"/>
        <v>-0.17715896853250476</v>
      </c>
    </row>
    <row r="9908" spans="1:14" x14ac:dyDescent="0.35">
      <c r="A9908" s="4">
        <v>1</v>
      </c>
      <c r="B9908" s="4">
        <f t="shared" si="462"/>
        <v>-0.3718571701143138</v>
      </c>
      <c r="G9908" s="4">
        <v>9</v>
      </c>
      <c r="H9908" s="4">
        <f t="shared" si="463"/>
        <v>2.8509759604003371E-2</v>
      </c>
      <c r="M9908" s="6">
        <v>0.39900000000000002</v>
      </c>
      <c r="N9908" s="8">
        <f t="shared" si="464"/>
        <v>-2.9382040642253511</v>
      </c>
    </row>
    <row r="9909" spans="1:14" x14ac:dyDescent="0.35">
      <c r="A9909" s="4">
        <v>4</v>
      </c>
      <c r="B9909" s="4">
        <f t="shared" si="462"/>
        <v>-5.2615367038240336E-3</v>
      </c>
      <c r="G9909" s="4">
        <v>46</v>
      </c>
      <c r="H9909" s="4">
        <f t="shared" si="463"/>
        <v>3.8066199736835009</v>
      </c>
      <c r="M9909" s="6">
        <v>0.51400000000000001</v>
      </c>
      <c r="N9909" s="8">
        <f t="shared" si="464"/>
        <v>-0.26696649444840559</v>
      </c>
    </row>
    <row r="9910" spans="1:14" x14ac:dyDescent="0.35">
      <c r="A9910" s="4">
        <v>3</v>
      </c>
      <c r="B9910" s="4">
        <f t="shared" si="462"/>
        <v>-4.4986550222447359E-2</v>
      </c>
      <c r="G9910" s="4">
        <v>62</v>
      </c>
      <c r="H9910" s="4">
        <f t="shared" si="463"/>
        <v>9.3205404484264971</v>
      </c>
      <c r="M9910" s="6">
        <v>0.63</v>
      </c>
      <c r="N9910" s="8">
        <f t="shared" si="464"/>
        <v>3.4657093175644617E-3</v>
      </c>
    </row>
    <row r="9911" spans="1:14" x14ac:dyDescent="0.35">
      <c r="A9911" s="4">
        <v>1</v>
      </c>
      <c r="B9911" s="4">
        <f t="shared" si="462"/>
        <v>-0.3718571701143138</v>
      </c>
      <c r="G9911" s="4">
        <v>54</v>
      </c>
      <c r="H9911" s="4">
        <f t="shared" si="463"/>
        <v>6.158108074464729</v>
      </c>
      <c r="M9911" s="6">
        <v>0.56299999999999994</v>
      </c>
      <c r="N9911" s="8">
        <f t="shared" si="464"/>
        <v>-2.9213407048394591E-2</v>
      </c>
    </row>
    <row r="9912" spans="1:14" x14ac:dyDescent="0.35">
      <c r="A9912" s="4">
        <v>20</v>
      </c>
      <c r="B9912" s="4">
        <f t="shared" si="462"/>
        <v>20.428739625597824</v>
      </c>
      <c r="G9912" s="4">
        <v>55</v>
      </c>
      <c r="H9912" s="4">
        <f t="shared" si="463"/>
        <v>6.5065997998848584</v>
      </c>
      <c r="M9912" s="6">
        <v>0.59599999999999997</v>
      </c>
      <c r="N9912" s="8">
        <f t="shared" si="464"/>
        <v>-5.4640995618753364E-4</v>
      </c>
    </row>
    <row r="9913" spans="1:14" x14ac:dyDescent="0.35">
      <c r="A9913" s="4">
        <v>9</v>
      </c>
      <c r="B9913" s="4">
        <f t="shared" si="462"/>
        <v>0.39657640974683322</v>
      </c>
      <c r="G9913" s="4">
        <v>32</v>
      </c>
      <c r="H9913" s="4">
        <f t="shared" si="463"/>
        <v>1.2814921847791259</v>
      </c>
      <c r="M9913" s="6">
        <v>0.26100000000000001</v>
      </c>
      <c r="N9913" s="8">
        <f t="shared" si="464"/>
        <v>-13.452925144365063</v>
      </c>
    </row>
    <row r="9914" spans="1:14" x14ac:dyDescent="0.35">
      <c r="A9914" s="4">
        <v>1</v>
      </c>
      <c r="B9914" s="4">
        <f t="shared" si="462"/>
        <v>-0.3718571701143138</v>
      </c>
      <c r="G9914" s="4">
        <v>83</v>
      </c>
      <c r="H9914" s="4">
        <f t="shared" si="463"/>
        <v>22.361467647042904</v>
      </c>
      <c r="M9914" s="6">
        <v>0.76900000000000002</v>
      </c>
      <c r="N9914" s="8">
        <f t="shared" si="464"/>
        <v>1.346451123933571</v>
      </c>
    </row>
    <row r="9915" spans="1:14" x14ac:dyDescent="0.35">
      <c r="A9915" s="4">
        <v>1</v>
      </c>
      <c r="B9915" s="4">
        <f t="shared" si="462"/>
        <v>-0.3718571701143138</v>
      </c>
      <c r="G9915" s="4">
        <v>0</v>
      </c>
      <c r="H9915" s="4">
        <f t="shared" si="463"/>
        <v>0</v>
      </c>
      <c r="M9915" s="6">
        <v>0.52400000000000002</v>
      </c>
      <c r="N9915" s="8">
        <f t="shared" si="464"/>
        <v>-0.19045295801039414</v>
      </c>
    </row>
    <row r="9916" spans="1:14" x14ac:dyDescent="0.35">
      <c r="A9916" s="4">
        <v>23</v>
      </c>
      <c r="B9916" s="4">
        <f t="shared" si="462"/>
        <v>35.25054470840805</v>
      </c>
      <c r="G9916" s="4">
        <v>51</v>
      </c>
      <c r="H9916" s="4">
        <f t="shared" si="463"/>
        <v>5.1877203309062425</v>
      </c>
      <c r="M9916" s="6">
        <v>0.48899999999999999</v>
      </c>
      <c r="N9916" s="8">
        <f t="shared" si="464"/>
        <v>-0.54191566065815577</v>
      </c>
    </row>
    <row r="9917" spans="1:14" x14ac:dyDescent="0.35">
      <c r="A9917" s="4">
        <v>6</v>
      </c>
      <c r="B9917" s="4">
        <f t="shared" si="462"/>
        <v>6.8073778701327808E-3</v>
      </c>
      <c r="G9917" s="4">
        <v>54</v>
      </c>
      <c r="H9917" s="4">
        <f t="shared" si="463"/>
        <v>6.158108074464729</v>
      </c>
      <c r="M9917" s="6">
        <v>0.65800000000000003</v>
      </c>
      <c r="N9917" s="8">
        <f t="shared" si="464"/>
        <v>4.0454175343420051E-2</v>
      </c>
    </row>
    <row r="9918" spans="1:14" x14ac:dyDescent="0.35">
      <c r="A9918" s="4">
        <v>6</v>
      </c>
      <c r="B9918" s="4">
        <f t="shared" si="462"/>
        <v>6.8073778701327808E-3</v>
      </c>
      <c r="G9918" s="4">
        <v>50</v>
      </c>
      <c r="H9918" s="4">
        <f t="shared" si="463"/>
        <v>4.8885047331967373</v>
      </c>
      <c r="M9918" s="6">
        <v>0.70299999999999996</v>
      </c>
      <c r="N9918" s="8">
        <f t="shared" si="464"/>
        <v>0.2768875267469047</v>
      </c>
    </row>
    <row r="9919" spans="1:14" x14ac:dyDescent="0.35">
      <c r="A9919" s="4">
        <v>2</v>
      </c>
      <c r="B9919" s="4">
        <f t="shared" si="462"/>
        <v>-0.15518246266652197</v>
      </c>
      <c r="G9919" s="4">
        <v>54</v>
      </c>
      <c r="H9919" s="4">
        <f t="shared" si="463"/>
        <v>6.158108074464729</v>
      </c>
      <c r="M9919" s="6">
        <v>0.40799999999999997</v>
      </c>
      <c r="N9919" s="8">
        <f t="shared" si="464"/>
        <v>-2.5746139961641408</v>
      </c>
    </row>
    <row r="9920" spans="1:14" x14ac:dyDescent="0.35">
      <c r="A9920" s="4">
        <v>5</v>
      </c>
      <c r="B9920" s="4">
        <f t="shared" si="462"/>
        <v>4.7396761401866345E-7</v>
      </c>
      <c r="G9920" s="4">
        <v>39</v>
      </c>
      <c r="H9920" s="4">
        <f t="shared" si="463"/>
        <v>2.3198496981479786</v>
      </c>
      <c r="M9920" s="6">
        <v>0.4</v>
      </c>
      <c r="N9920" s="8">
        <f t="shared" si="464"/>
        <v>-2.8962154275541492</v>
      </c>
    </row>
    <row r="9921" spans="1:14" x14ac:dyDescent="0.35">
      <c r="A9921" s="4">
        <v>16</v>
      </c>
      <c r="B9921" s="4">
        <f t="shared" si="462"/>
        <v>8.0815826818232797</v>
      </c>
      <c r="G9921" s="4">
        <v>57</v>
      </c>
      <c r="H9921" s="4">
        <f t="shared" si="463"/>
        <v>7.2425348564392262</v>
      </c>
      <c r="M9921" s="6">
        <v>0.38600000000000001</v>
      </c>
      <c r="N9921" s="8">
        <f t="shared" si="464"/>
        <v>-3.5215129698686356</v>
      </c>
    </row>
    <row r="9922" spans="1:14" x14ac:dyDescent="0.35">
      <c r="A9922" s="4">
        <v>1</v>
      </c>
      <c r="B9922" s="4">
        <f t="shared" ref="B9922:B9985" si="465">((A9922-E$3)/E$4)^3</f>
        <v>-0.3718571701143138</v>
      </c>
      <c r="G9922" s="4">
        <v>48</v>
      </c>
      <c r="H9922" s="4">
        <f t="shared" ref="H9922:H9985" si="466">((G9922-K$3)/K$4)^3</f>
        <v>4.3250361236295491</v>
      </c>
      <c r="M9922" s="6">
        <v>0.47299999999999998</v>
      </c>
      <c r="N9922" s="8">
        <f t="shared" ref="N9922:N9985" si="467">((M9922-Q$3)/Q$4)^3</f>
        <v>-0.79138732285711255</v>
      </c>
    </row>
    <row r="9923" spans="1:14" x14ac:dyDescent="0.35">
      <c r="A9923" s="4">
        <v>5</v>
      </c>
      <c r="B9923" s="4">
        <f t="shared" si="465"/>
        <v>4.7396761401866345E-7</v>
      </c>
      <c r="G9923" s="4">
        <v>77</v>
      </c>
      <c r="H9923" s="4">
        <f t="shared" si="466"/>
        <v>17.854109850884047</v>
      </c>
      <c r="M9923" s="6">
        <v>0.438</v>
      </c>
      <c r="N9923" s="8">
        <f t="shared" si="467"/>
        <v>-1.58082215172843</v>
      </c>
    </row>
    <row r="9924" spans="1:14" x14ac:dyDescent="0.35">
      <c r="A9924" s="4">
        <v>3</v>
      </c>
      <c r="B9924" s="4">
        <f t="shared" si="465"/>
        <v>-4.4986550222447359E-2</v>
      </c>
      <c r="G9924" s="4">
        <v>64</v>
      </c>
      <c r="H9924" s="4">
        <f t="shared" si="466"/>
        <v>10.251937478233007</v>
      </c>
      <c r="M9924" s="6">
        <v>0.51500000000000001</v>
      </c>
      <c r="N9924" s="8">
        <f t="shared" si="467"/>
        <v>-0.25852997505941616</v>
      </c>
    </row>
    <row r="9925" spans="1:14" x14ac:dyDescent="0.35">
      <c r="A9925" s="4">
        <v>16</v>
      </c>
      <c r="B9925" s="4">
        <f t="shared" si="465"/>
        <v>8.0815826818232797</v>
      </c>
      <c r="G9925" s="4">
        <v>0</v>
      </c>
      <c r="H9925" s="4">
        <f t="shared" si="466"/>
        <v>0</v>
      </c>
      <c r="M9925" s="6">
        <v>0.63100000000000001</v>
      </c>
      <c r="N9925" s="8">
        <f t="shared" si="467"/>
        <v>3.9583659180524458E-3</v>
      </c>
    </row>
    <row r="9926" spans="1:14" x14ac:dyDescent="0.35">
      <c r="A9926" s="4">
        <v>3</v>
      </c>
      <c r="B9926" s="4">
        <f t="shared" si="465"/>
        <v>-4.4986550222447359E-2</v>
      </c>
      <c r="G9926" s="4">
        <v>40</v>
      </c>
      <c r="H9926" s="4">
        <f t="shared" si="466"/>
        <v>2.5029144233967302</v>
      </c>
      <c r="M9926" s="6">
        <v>0.54800000000000004</v>
      </c>
      <c r="N9926" s="8">
        <f t="shared" si="467"/>
        <v>-6.933296535574654E-2</v>
      </c>
    </row>
    <row r="9927" spans="1:14" x14ac:dyDescent="0.35">
      <c r="A9927" s="4">
        <v>1</v>
      </c>
      <c r="B9927" s="4">
        <f t="shared" si="465"/>
        <v>-0.3718571701143138</v>
      </c>
      <c r="G9927" s="4">
        <v>55</v>
      </c>
      <c r="H9927" s="4">
        <f t="shared" si="466"/>
        <v>6.5065997998848584</v>
      </c>
      <c r="M9927" s="6">
        <v>0.39300000000000002</v>
      </c>
      <c r="N9927" s="8">
        <f t="shared" si="467"/>
        <v>-3.1986849985580861</v>
      </c>
    </row>
    <row r="9928" spans="1:14" x14ac:dyDescent="0.35">
      <c r="A9928" s="4">
        <v>1</v>
      </c>
      <c r="B9928" s="4">
        <f t="shared" si="465"/>
        <v>-0.3718571701143138</v>
      </c>
      <c r="G9928" s="4">
        <v>73</v>
      </c>
      <c r="H9928" s="4">
        <f t="shared" si="466"/>
        <v>15.213691566351965</v>
      </c>
      <c r="M9928" s="6">
        <v>0.63800000000000001</v>
      </c>
      <c r="N9928" s="8">
        <f t="shared" si="467"/>
        <v>8.7641921654881896E-3</v>
      </c>
    </row>
    <row r="9929" spans="1:14" x14ac:dyDescent="0.35">
      <c r="A9929" s="4">
        <v>2</v>
      </c>
      <c r="B9929" s="4">
        <f t="shared" si="465"/>
        <v>-0.15518246266652197</v>
      </c>
      <c r="G9929" s="4">
        <v>73</v>
      </c>
      <c r="H9929" s="4">
        <f t="shared" si="466"/>
        <v>15.213691566351965</v>
      </c>
      <c r="M9929" s="6">
        <v>0.504</v>
      </c>
      <c r="N9929" s="8">
        <f t="shared" si="467"/>
        <v>-0.36163697114717813</v>
      </c>
    </row>
    <row r="9930" spans="1:14" x14ac:dyDescent="0.35">
      <c r="A9930" s="4">
        <v>4</v>
      </c>
      <c r="B9930" s="4">
        <f t="shared" si="465"/>
        <v>-5.2615367038240336E-3</v>
      </c>
      <c r="G9930" s="4">
        <v>0</v>
      </c>
      <c r="H9930" s="4">
        <f t="shared" si="466"/>
        <v>0</v>
      </c>
      <c r="M9930" s="6">
        <v>0.441</v>
      </c>
      <c r="N9930" s="8">
        <f t="shared" si="467"/>
        <v>-1.4985642771831484</v>
      </c>
    </row>
    <row r="9931" spans="1:14" x14ac:dyDescent="0.35">
      <c r="A9931" s="4">
        <v>1</v>
      </c>
      <c r="B9931" s="4">
        <f t="shared" si="465"/>
        <v>-0.3718571701143138</v>
      </c>
      <c r="G9931" s="4">
        <v>29</v>
      </c>
      <c r="H9931" s="4">
        <f t="shared" si="466"/>
        <v>0.95380593550348169</v>
      </c>
      <c r="M9931" s="6">
        <v>0.61299999999999999</v>
      </c>
      <c r="N9931" s="8">
        <f t="shared" si="467"/>
        <v>4.2105162165599082E-5</v>
      </c>
    </row>
    <row r="9932" spans="1:14" x14ac:dyDescent="0.35">
      <c r="A9932" s="4">
        <v>6</v>
      </c>
      <c r="B9932" s="4">
        <f t="shared" si="465"/>
        <v>6.8073778701327808E-3</v>
      </c>
      <c r="G9932" s="4">
        <v>65</v>
      </c>
      <c r="H9932" s="4">
        <f t="shared" si="466"/>
        <v>10.740044898833231</v>
      </c>
      <c r="M9932" s="6">
        <v>0.60499999999999998</v>
      </c>
      <c r="N9932" s="8">
        <f t="shared" si="467"/>
        <v>-8.065435308942245E-6</v>
      </c>
    </row>
    <row r="9933" spans="1:14" x14ac:dyDescent="0.35">
      <c r="A9933" s="4">
        <v>6</v>
      </c>
      <c r="B9933" s="4">
        <f t="shared" si="465"/>
        <v>6.8073778701327808E-3</v>
      </c>
      <c r="G9933" s="4">
        <v>79</v>
      </c>
      <c r="H9933" s="4">
        <f t="shared" si="466"/>
        <v>19.281787881204689</v>
      </c>
      <c r="M9933" s="6">
        <v>0.58399999999999996</v>
      </c>
      <c r="N9933" s="8">
        <f t="shared" si="467"/>
        <v>-4.412471126658702E-3</v>
      </c>
    </row>
    <row r="9934" spans="1:14" x14ac:dyDescent="0.35">
      <c r="A9934" s="4">
        <v>6</v>
      </c>
      <c r="B9934" s="4">
        <f t="shared" si="465"/>
        <v>6.8073778701327808E-3</v>
      </c>
      <c r="G9934" s="4">
        <v>67</v>
      </c>
      <c r="H9934" s="4">
        <f t="shared" si="466"/>
        <v>11.762250792563604</v>
      </c>
      <c r="M9934" s="6">
        <v>0.68700000000000006</v>
      </c>
      <c r="N9934" s="8">
        <f t="shared" si="467"/>
        <v>0.15930195694659202</v>
      </c>
    </row>
    <row r="9935" spans="1:14" x14ac:dyDescent="0.35">
      <c r="A9935" s="4">
        <v>4</v>
      </c>
      <c r="B9935" s="4">
        <f t="shared" si="465"/>
        <v>-5.2615367038240336E-3</v>
      </c>
      <c r="G9935" s="4">
        <v>66</v>
      </c>
      <c r="H9935" s="4">
        <f t="shared" si="466"/>
        <v>11.243404454201036</v>
      </c>
      <c r="M9935" s="6">
        <v>0.59</v>
      </c>
      <c r="N9935" s="8">
        <f t="shared" si="467"/>
        <v>-1.8557066299306332E-3</v>
      </c>
    </row>
    <row r="9936" spans="1:14" x14ac:dyDescent="0.35">
      <c r="A9936" s="4">
        <v>1</v>
      </c>
      <c r="B9936" s="4">
        <f t="shared" si="465"/>
        <v>-0.3718571701143138</v>
      </c>
      <c r="G9936" s="4">
        <v>44</v>
      </c>
      <c r="H9936" s="4">
        <f t="shared" si="466"/>
        <v>3.3313790975410469</v>
      </c>
      <c r="M9936" s="6">
        <v>0.318</v>
      </c>
      <c r="N9936" s="8">
        <f t="shared" si="467"/>
        <v>-7.8517627203918439</v>
      </c>
    </row>
    <row r="9937" spans="1:14" x14ac:dyDescent="0.35">
      <c r="A9937" s="4">
        <v>1</v>
      </c>
      <c r="B9937" s="4">
        <f t="shared" si="465"/>
        <v>-0.3718571701143138</v>
      </c>
      <c r="G9937" s="4">
        <v>74</v>
      </c>
      <c r="H9937" s="4">
        <f t="shared" si="466"/>
        <v>15.847515536039316</v>
      </c>
      <c r="M9937" s="6">
        <v>0.80300000000000005</v>
      </c>
      <c r="N9937" s="8">
        <f t="shared" si="467"/>
        <v>2.3917262364934624</v>
      </c>
    </row>
    <row r="9938" spans="1:14" x14ac:dyDescent="0.35">
      <c r="A9938" s="4">
        <v>7</v>
      </c>
      <c r="B9938" s="4">
        <f t="shared" si="465"/>
        <v>5.1167071081998236E-2</v>
      </c>
      <c r="G9938" s="4">
        <v>48</v>
      </c>
      <c r="H9938" s="4">
        <f t="shared" si="466"/>
        <v>4.3250361236295491</v>
      </c>
      <c r="M9938" s="6">
        <v>0.47699999999999998</v>
      </c>
      <c r="N9938" s="8">
        <f t="shared" si="467"/>
        <v>-0.7230688464427395</v>
      </c>
    </row>
    <row r="9939" spans="1:14" x14ac:dyDescent="0.35">
      <c r="A9939" s="4">
        <v>6</v>
      </c>
      <c r="B9939" s="4">
        <f t="shared" si="465"/>
        <v>6.8073778701327808E-3</v>
      </c>
      <c r="G9939" s="4">
        <v>25</v>
      </c>
      <c r="H9939" s="4">
        <f t="shared" si="466"/>
        <v>0.61106309164959216</v>
      </c>
      <c r="M9939" s="6">
        <v>0.58299999999999996</v>
      </c>
      <c r="N9939" s="8">
        <f t="shared" si="467"/>
        <v>-4.9891992029003516E-3</v>
      </c>
    </row>
    <row r="9940" spans="1:14" x14ac:dyDescent="0.35">
      <c r="A9940" s="4">
        <v>1</v>
      </c>
      <c r="B9940" s="4">
        <f t="shared" si="465"/>
        <v>-0.3718571701143138</v>
      </c>
      <c r="G9940" s="4">
        <v>65</v>
      </c>
      <c r="H9940" s="4">
        <f t="shared" si="466"/>
        <v>10.740044898833231</v>
      </c>
      <c r="M9940" s="6">
        <v>0.59799999999999998</v>
      </c>
      <c r="N9940" s="8">
        <f t="shared" si="467"/>
        <v>-3.1502279422650762E-4</v>
      </c>
    </row>
    <row r="9941" spans="1:14" x14ac:dyDescent="0.35">
      <c r="A9941" s="4">
        <v>7</v>
      </c>
      <c r="B9941" s="4">
        <f t="shared" si="465"/>
        <v>5.1167071081998236E-2</v>
      </c>
      <c r="G9941" s="4">
        <v>42</v>
      </c>
      <c r="H9941" s="4">
        <f t="shared" si="466"/>
        <v>2.8974363093846387</v>
      </c>
      <c r="M9941" s="6">
        <v>0.67300000000000004</v>
      </c>
      <c r="N9941" s="8">
        <f t="shared" si="467"/>
        <v>8.8786086516453769E-2</v>
      </c>
    </row>
    <row r="9942" spans="1:14" x14ac:dyDescent="0.35">
      <c r="A9942" s="4">
        <v>1</v>
      </c>
      <c r="B9942" s="4">
        <f t="shared" si="465"/>
        <v>-0.3718571701143138</v>
      </c>
      <c r="G9942" s="4">
        <v>49</v>
      </c>
      <c r="H9942" s="4">
        <f t="shared" si="466"/>
        <v>4.6010215468469022</v>
      </c>
      <c r="M9942" s="6">
        <v>0.71499999999999997</v>
      </c>
      <c r="N9942" s="8">
        <f t="shared" si="467"/>
        <v>0.39552061718997772</v>
      </c>
    </row>
    <row r="9943" spans="1:14" x14ac:dyDescent="0.35">
      <c r="A9943" s="4">
        <v>1</v>
      </c>
      <c r="B9943" s="4">
        <f t="shared" si="465"/>
        <v>-0.3718571701143138</v>
      </c>
      <c r="G9943" s="4">
        <v>72</v>
      </c>
      <c r="H9943" s="4">
        <f t="shared" si="466"/>
        <v>14.596996917249726</v>
      </c>
      <c r="M9943" s="6">
        <v>0.51600000000000001</v>
      </c>
      <c r="N9943" s="8">
        <f t="shared" si="467"/>
        <v>-0.25027309194778913</v>
      </c>
    </row>
    <row r="9944" spans="1:14" x14ac:dyDescent="0.35">
      <c r="A9944" s="4">
        <v>1</v>
      </c>
      <c r="B9944" s="4">
        <f t="shared" si="465"/>
        <v>-0.3718571701143138</v>
      </c>
      <c r="G9944" s="4">
        <v>70</v>
      </c>
      <c r="H9944" s="4">
        <f t="shared" si="466"/>
        <v>13.414056987891843</v>
      </c>
      <c r="M9944" s="6">
        <v>0.61799999999999999</v>
      </c>
      <c r="N9944" s="8">
        <f t="shared" si="467"/>
        <v>3.2946010682722361E-4</v>
      </c>
    </row>
    <row r="9945" spans="1:14" x14ac:dyDescent="0.35">
      <c r="A9945" s="4">
        <v>8</v>
      </c>
      <c r="B9945" s="4">
        <f t="shared" si="465"/>
        <v>0.16908744968147643</v>
      </c>
      <c r="G9945" s="4">
        <v>7</v>
      </c>
      <c r="H9945" s="4">
        <f t="shared" si="466"/>
        <v>1.3414056987891851E-2</v>
      </c>
      <c r="M9945" s="6">
        <v>0.61699999999999999</v>
      </c>
      <c r="N9945" s="8">
        <f t="shared" si="467"/>
        <v>2.4077037308769441E-4</v>
      </c>
    </row>
    <row r="9946" spans="1:14" x14ac:dyDescent="0.35">
      <c r="A9946" s="4">
        <v>6</v>
      </c>
      <c r="B9946" s="4">
        <f t="shared" si="465"/>
        <v>6.8073778701327808E-3</v>
      </c>
      <c r="G9946" s="4">
        <v>46</v>
      </c>
      <c r="H9946" s="4">
        <f t="shared" si="466"/>
        <v>3.8066199736835009</v>
      </c>
      <c r="M9946" s="6">
        <v>0.67500000000000004</v>
      </c>
      <c r="N9946" s="8">
        <f t="shared" si="467"/>
        <v>9.7226492139929011E-2</v>
      </c>
    </row>
    <row r="9947" spans="1:14" x14ac:dyDescent="0.35">
      <c r="A9947" s="4">
        <v>2</v>
      </c>
      <c r="B9947" s="4">
        <f t="shared" si="465"/>
        <v>-0.15518246266652197</v>
      </c>
      <c r="G9947" s="4">
        <v>33</v>
      </c>
      <c r="H9947" s="4">
        <f t="shared" si="466"/>
        <v>1.4054255567751295</v>
      </c>
      <c r="M9947" s="6">
        <v>0.747</v>
      </c>
      <c r="N9947" s="8">
        <f t="shared" si="467"/>
        <v>0.86666842145116496</v>
      </c>
    </row>
    <row r="9948" spans="1:14" x14ac:dyDescent="0.35">
      <c r="A9948" s="4">
        <v>1</v>
      </c>
      <c r="B9948" s="4">
        <f t="shared" si="465"/>
        <v>-0.3718571701143138</v>
      </c>
      <c r="G9948" s="4">
        <v>16</v>
      </c>
      <c r="H9948" s="4">
        <f t="shared" si="466"/>
        <v>0.16018652309739073</v>
      </c>
      <c r="M9948" s="6">
        <v>0.45300000000000001</v>
      </c>
      <c r="N9948" s="8">
        <f t="shared" si="467"/>
        <v>-1.1980527142815154</v>
      </c>
    </row>
    <row r="9949" spans="1:14" x14ac:dyDescent="0.35">
      <c r="A9949" s="4">
        <v>11</v>
      </c>
      <c r="B9949" s="4">
        <f t="shared" si="465"/>
        <v>1.3242916585882474</v>
      </c>
      <c r="G9949" s="4">
        <v>59</v>
      </c>
      <c r="H9949" s="4">
        <f t="shared" si="466"/>
        <v>8.0319697087937048</v>
      </c>
      <c r="M9949" s="6">
        <v>0.70799999999999996</v>
      </c>
      <c r="N9949" s="8">
        <f t="shared" si="467"/>
        <v>0.32290993230847659</v>
      </c>
    </row>
    <row r="9950" spans="1:14" x14ac:dyDescent="0.35">
      <c r="A9950" s="4">
        <v>6</v>
      </c>
      <c r="B9950" s="4">
        <f t="shared" si="465"/>
        <v>6.8073778701327808E-3</v>
      </c>
      <c r="G9950" s="4">
        <v>0</v>
      </c>
      <c r="H9950" s="4">
        <f t="shared" si="466"/>
        <v>0</v>
      </c>
      <c r="M9950" s="6">
        <v>0.41799999999999998</v>
      </c>
      <c r="N9950" s="8">
        <f t="shared" si="467"/>
        <v>-2.2072794804858824</v>
      </c>
    </row>
    <row r="9951" spans="1:14" x14ac:dyDescent="0.35">
      <c r="A9951" s="4">
        <v>4</v>
      </c>
      <c r="B9951" s="4">
        <f t="shared" si="465"/>
        <v>-5.2615367038240336E-3</v>
      </c>
      <c r="G9951" s="4">
        <v>30</v>
      </c>
      <c r="H9951" s="4">
        <f t="shared" si="466"/>
        <v>1.0559170223704955</v>
      </c>
      <c r="M9951" s="6">
        <v>0.27800000000000002</v>
      </c>
      <c r="N9951" s="8">
        <f t="shared" si="467"/>
        <v>-11.570594464494009</v>
      </c>
    </row>
    <row r="9952" spans="1:14" x14ac:dyDescent="0.35">
      <c r="A9952" s="4">
        <v>1</v>
      </c>
      <c r="B9952" s="4">
        <f t="shared" si="465"/>
        <v>-0.3718571701143138</v>
      </c>
      <c r="G9952" s="4">
        <v>0</v>
      </c>
      <c r="H9952" s="4">
        <f t="shared" si="466"/>
        <v>0</v>
      </c>
      <c r="M9952" s="6">
        <v>0.66700000000000004</v>
      </c>
      <c r="N9952" s="8">
        <f t="shared" si="467"/>
        <v>6.6422149911312289E-2</v>
      </c>
    </row>
    <row r="9953" spans="1:14" x14ac:dyDescent="0.35">
      <c r="A9953" s="4">
        <v>4</v>
      </c>
      <c r="B9953" s="4">
        <f t="shared" si="465"/>
        <v>-5.2615367038240336E-3</v>
      </c>
      <c r="G9953" s="4">
        <v>10</v>
      </c>
      <c r="H9953" s="4">
        <f t="shared" si="466"/>
        <v>3.9108037865573909E-2</v>
      </c>
      <c r="M9953" s="6">
        <v>0.77800000000000002</v>
      </c>
      <c r="N9953" s="8">
        <f t="shared" si="467"/>
        <v>1.5849944577688613</v>
      </c>
    </row>
    <row r="9954" spans="1:14" x14ac:dyDescent="0.35">
      <c r="A9954" s="4">
        <v>1</v>
      </c>
      <c r="B9954" s="4">
        <f t="shared" si="465"/>
        <v>-0.3718571701143138</v>
      </c>
      <c r="G9954" s="4">
        <v>72</v>
      </c>
      <c r="H9954" s="4">
        <f t="shared" si="466"/>
        <v>14.596996917249726</v>
      </c>
      <c r="M9954" s="6">
        <v>0.629</v>
      </c>
      <c r="N9954" s="8">
        <f t="shared" si="467"/>
        <v>3.0157258429129911E-3</v>
      </c>
    </row>
    <row r="9955" spans="1:14" x14ac:dyDescent="0.35">
      <c r="A9955" s="4">
        <v>9</v>
      </c>
      <c r="B9955" s="4">
        <f t="shared" si="465"/>
        <v>0.39657640974683322</v>
      </c>
      <c r="G9955" s="4">
        <v>69</v>
      </c>
      <c r="H9955" s="4">
        <f t="shared" si="466"/>
        <v>12.847342411181817</v>
      </c>
      <c r="M9955" s="6">
        <v>0.63600000000000001</v>
      </c>
      <c r="N9955" s="8">
        <f t="shared" si="467"/>
        <v>7.1294051916223561E-3</v>
      </c>
    </row>
    <row r="9956" spans="1:14" x14ac:dyDescent="0.35">
      <c r="A9956" s="4">
        <v>12</v>
      </c>
      <c r="B9956" s="4">
        <f t="shared" si="465"/>
        <v>2.0965337395208357</v>
      </c>
      <c r="G9956" s="4">
        <v>37</v>
      </c>
      <c r="H9956" s="4">
        <f t="shared" si="466"/>
        <v>1.9809394420049145</v>
      </c>
      <c r="M9956" s="6">
        <v>0.36699999999999999</v>
      </c>
      <c r="N9956" s="8">
        <f t="shared" si="467"/>
        <v>-4.505635578507535</v>
      </c>
    </row>
    <row r="9957" spans="1:14" x14ac:dyDescent="0.35">
      <c r="A9957" s="4">
        <v>2</v>
      </c>
      <c r="B9957" s="4">
        <f t="shared" si="465"/>
        <v>-0.15518246266652197</v>
      </c>
      <c r="G9957" s="4">
        <v>1</v>
      </c>
      <c r="H9957" s="4">
        <f t="shared" si="466"/>
        <v>3.9108037865573909E-5</v>
      </c>
      <c r="M9957" s="6">
        <v>0.66100000000000003</v>
      </c>
      <c r="N9957" s="8">
        <f t="shared" si="467"/>
        <v>4.8169368662902272E-2</v>
      </c>
    </row>
    <row r="9958" spans="1:14" x14ac:dyDescent="0.35">
      <c r="A9958" s="4">
        <v>1</v>
      </c>
      <c r="B9958" s="4">
        <f t="shared" si="465"/>
        <v>-0.3718571701143138</v>
      </c>
      <c r="G9958" s="4">
        <v>48</v>
      </c>
      <c r="H9958" s="4">
        <f t="shared" si="466"/>
        <v>4.3250361236295491</v>
      </c>
      <c r="M9958" s="6">
        <v>0.505</v>
      </c>
      <c r="N9958" s="8">
        <f t="shared" si="467"/>
        <v>-0.35129776709607824</v>
      </c>
    </row>
    <row r="9959" spans="1:14" x14ac:dyDescent="0.35">
      <c r="A9959" s="4">
        <v>3</v>
      </c>
      <c r="B9959" s="4">
        <f t="shared" si="465"/>
        <v>-4.4986550222447359E-2</v>
      </c>
      <c r="G9959" s="4">
        <v>72</v>
      </c>
      <c r="H9959" s="4">
        <f t="shared" si="466"/>
        <v>14.596996917249726</v>
      </c>
      <c r="M9959" s="6">
        <v>0.88300000000000001</v>
      </c>
      <c r="N9959" s="8">
        <f t="shared" si="467"/>
        <v>6.7059545039746453</v>
      </c>
    </row>
    <row r="9960" spans="1:14" x14ac:dyDescent="0.35">
      <c r="A9960" s="4">
        <v>3</v>
      </c>
      <c r="B9960" s="4">
        <f t="shared" si="465"/>
        <v>-4.4986550222447359E-2</v>
      </c>
      <c r="G9960" s="4">
        <v>63</v>
      </c>
      <c r="H9960" s="4">
        <f t="shared" si="466"/>
        <v>9.7788475441731553</v>
      </c>
      <c r="M9960" s="6">
        <v>0.69099999999999995</v>
      </c>
      <c r="N9960" s="8">
        <f t="shared" si="467"/>
        <v>0.18472037900191562</v>
      </c>
    </row>
    <row r="9961" spans="1:14" x14ac:dyDescent="0.35">
      <c r="A9961" s="4">
        <v>1</v>
      </c>
      <c r="B9961" s="4">
        <f t="shared" si="465"/>
        <v>-0.3718571701143138</v>
      </c>
      <c r="G9961" s="4">
        <v>70</v>
      </c>
      <c r="H9961" s="4">
        <f t="shared" si="466"/>
        <v>13.414056987891843</v>
      </c>
      <c r="M9961" s="6">
        <v>0.36599999999999999</v>
      </c>
      <c r="N9961" s="8">
        <f t="shared" si="467"/>
        <v>-4.5619729058998226</v>
      </c>
    </row>
    <row r="9962" spans="1:14" x14ac:dyDescent="0.35">
      <c r="A9962" s="4">
        <v>12</v>
      </c>
      <c r="B9962" s="4">
        <f t="shared" si="465"/>
        <v>2.0965337395208357</v>
      </c>
      <c r="G9962" s="4">
        <v>58</v>
      </c>
      <c r="H9962" s="4">
        <f t="shared" si="466"/>
        <v>7.6304474840278536</v>
      </c>
      <c r="M9962" s="6">
        <v>0.38100000000000001</v>
      </c>
      <c r="N9962" s="8">
        <f t="shared" si="467"/>
        <v>-3.7649359984625224</v>
      </c>
    </row>
    <row r="9963" spans="1:14" x14ac:dyDescent="0.35">
      <c r="A9963" s="4">
        <v>5</v>
      </c>
      <c r="B9963" s="4">
        <f t="shared" si="465"/>
        <v>4.7396761401866345E-7</v>
      </c>
      <c r="G9963" s="4">
        <v>33</v>
      </c>
      <c r="H9963" s="4">
        <f t="shared" si="466"/>
        <v>1.4054255567751295</v>
      </c>
      <c r="M9963" s="6">
        <v>0.61899999999999999</v>
      </c>
      <c r="N9963" s="8">
        <f t="shared" si="467"/>
        <v>4.3762546346077098E-4</v>
      </c>
    </row>
    <row r="9964" spans="1:14" x14ac:dyDescent="0.35">
      <c r="A9964" s="4">
        <v>7</v>
      </c>
      <c r="B9964" s="4">
        <f t="shared" si="465"/>
        <v>5.1167071081998236E-2</v>
      </c>
      <c r="G9964" s="4">
        <v>37</v>
      </c>
      <c r="H9964" s="4">
        <f t="shared" si="466"/>
        <v>1.9809394420049145</v>
      </c>
      <c r="M9964" s="6">
        <v>0.80300000000000005</v>
      </c>
      <c r="N9964" s="8">
        <f t="shared" si="467"/>
        <v>2.3917262364934624</v>
      </c>
    </row>
    <row r="9965" spans="1:14" x14ac:dyDescent="0.35">
      <c r="A9965" s="4">
        <v>12</v>
      </c>
      <c r="B9965" s="4">
        <f t="shared" si="465"/>
        <v>2.0965337395208357</v>
      </c>
      <c r="G9965" s="4">
        <v>64</v>
      </c>
      <c r="H9965" s="4">
        <f t="shared" si="466"/>
        <v>10.251937478233007</v>
      </c>
      <c r="M9965" s="6">
        <v>0.65900000000000003</v>
      </c>
      <c r="N9965" s="8">
        <f t="shared" si="467"/>
        <v>4.292652831688485E-2</v>
      </c>
    </row>
    <row r="9966" spans="1:14" x14ac:dyDescent="0.35">
      <c r="A9966" s="4">
        <v>61</v>
      </c>
      <c r="B9966" s="4">
        <f t="shared" si="465"/>
        <v>1056.3513619184357</v>
      </c>
      <c r="G9966" s="4">
        <v>0</v>
      </c>
      <c r="H9966" s="4">
        <f t="shared" si="466"/>
        <v>0</v>
      </c>
      <c r="M9966" s="6">
        <v>0.59199999999999997</v>
      </c>
      <c r="N9966" s="8">
        <f t="shared" si="467"/>
        <v>-1.3012868720779327E-3</v>
      </c>
    </row>
    <row r="9967" spans="1:14" x14ac:dyDescent="0.35">
      <c r="A9967" s="4">
        <v>5</v>
      </c>
      <c r="B9967" s="4">
        <f t="shared" si="465"/>
        <v>4.7396761401866345E-7</v>
      </c>
      <c r="G9967" s="4">
        <v>61</v>
      </c>
      <c r="H9967" s="4">
        <f t="shared" si="466"/>
        <v>8.8767815427658281</v>
      </c>
      <c r="M9967" s="6">
        <v>0.50700000000000001</v>
      </c>
      <c r="N9967" s="8">
        <f t="shared" si="467"/>
        <v>-0.33121432845807658</v>
      </c>
    </row>
    <row r="9968" spans="1:14" x14ac:dyDescent="0.35">
      <c r="A9968" s="4">
        <v>6</v>
      </c>
      <c r="B9968" s="4">
        <f t="shared" si="465"/>
        <v>6.8073778701327808E-3</v>
      </c>
      <c r="G9968" s="4">
        <v>39</v>
      </c>
      <c r="H9968" s="4">
        <f t="shared" si="466"/>
        <v>2.3198496981479786</v>
      </c>
      <c r="M9968" s="6">
        <v>0.58399999999999996</v>
      </c>
      <c r="N9968" s="8">
        <f t="shared" si="467"/>
        <v>-4.412471126658702E-3</v>
      </c>
    </row>
    <row r="9969" spans="1:14" x14ac:dyDescent="0.35">
      <c r="A9969" s="4">
        <v>1</v>
      </c>
      <c r="B9969" s="4">
        <f t="shared" si="465"/>
        <v>-0.3718571701143138</v>
      </c>
      <c r="G9969" s="4">
        <v>0</v>
      </c>
      <c r="H9969" s="4">
        <f t="shared" si="466"/>
        <v>0</v>
      </c>
      <c r="M9969" s="6">
        <v>0.73899999999999999</v>
      </c>
      <c r="N9969" s="8">
        <f t="shared" si="467"/>
        <v>0.72554638786525327</v>
      </c>
    </row>
    <row r="9970" spans="1:14" x14ac:dyDescent="0.35">
      <c r="A9970" s="4">
        <v>6</v>
      </c>
      <c r="B9970" s="4">
        <f t="shared" si="465"/>
        <v>6.8073778701327808E-3</v>
      </c>
      <c r="G9970" s="4">
        <v>49</v>
      </c>
      <c r="H9970" s="4">
        <f t="shared" si="466"/>
        <v>4.6010215468469022</v>
      </c>
      <c r="M9970" s="6">
        <v>0.46200000000000002</v>
      </c>
      <c r="N9970" s="8">
        <f t="shared" si="467"/>
        <v>-1.0011535314633839</v>
      </c>
    </row>
    <row r="9971" spans="1:14" x14ac:dyDescent="0.35">
      <c r="A9971" s="4">
        <v>2</v>
      </c>
      <c r="B9971" s="4">
        <f t="shared" si="465"/>
        <v>-0.15518246266652197</v>
      </c>
      <c r="G9971" s="4">
        <v>30</v>
      </c>
      <c r="H9971" s="4">
        <f t="shared" si="466"/>
        <v>1.0559170223704955</v>
      </c>
      <c r="M9971" s="6">
        <v>0.41199999999999998</v>
      </c>
      <c r="N9971" s="8">
        <f t="shared" si="467"/>
        <v>-2.423150676763373</v>
      </c>
    </row>
    <row r="9972" spans="1:14" x14ac:dyDescent="0.35">
      <c r="A9972" s="4">
        <v>1</v>
      </c>
      <c r="B9972" s="4">
        <f t="shared" si="465"/>
        <v>-0.3718571701143138</v>
      </c>
      <c r="G9972" s="4">
        <v>74</v>
      </c>
      <c r="H9972" s="4">
        <f t="shared" si="466"/>
        <v>15.847515536039316</v>
      </c>
      <c r="M9972" s="6">
        <v>0.81599999999999995</v>
      </c>
      <c r="N9972" s="8">
        <f t="shared" si="467"/>
        <v>2.9024614706225846</v>
      </c>
    </row>
    <row r="9973" spans="1:14" x14ac:dyDescent="0.35">
      <c r="A9973" s="4">
        <v>1</v>
      </c>
      <c r="B9973" s="4">
        <f t="shared" si="465"/>
        <v>-0.3718571701143138</v>
      </c>
      <c r="G9973" s="4">
        <v>37</v>
      </c>
      <c r="H9973" s="4">
        <f t="shared" si="466"/>
        <v>1.9809394420049145</v>
      </c>
      <c r="M9973" s="6">
        <v>0.65400000000000003</v>
      </c>
      <c r="N9973" s="8">
        <f t="shared" si="467"/>
        <v>3.1513438524132152E-2</v>
      </c>
    </row>
    <row r="9974" spans="1:14" x14ac:dyDescent="0.35">
      <c r="A9974" s="4">
        <v>11</v>
      </c>
      <c r="B9974" s="4">
        <f t="shared" si="465"/>
        <v>1.3242916585882474</v>
      </c>
      <c r="G9974" s="4">
        <v>52</v>
      </c>
      <c r="H9974" s="4">
        <f t="shared" si="466"/>
        <v>5.498902988202615</v>
      </c>
      <c r="M9974" s="6">
        <v>0.52600000000000002</v>
      </c>
      <c r="N9974" s="8">
        <f t="shared" si="467"/>
        <v>-0.17715896853250476</v>
      </c>
    </row>
    <row r="9975" spans="1:14" x14ac:dyDescent="0.35">
      <c r="A9975" s="4">
        <v>1</v>
      </c>
      <c r="B9975" s="4">
        <f t="shared" si="465"/>
        <v>-0.3718571701143138</v>
      </c>
      <c r="G9975" s="4">
        <v>66</v>
      </c>
      <c r="H9975" s="4">
        <f t="shared" si="466"/>
        <v>11.243404454201036</v>
      </c>
      <c r="M9975" s="6">
        <v>0.54</v>
      </c>
      <c r="N9975" s="8">
        <f t="shared" si="467"/>
        <v>-0.10097265483991928</v>
      </c>
    </row>
    <row r="9976" spans="1:14" x14ac:dyDescent="0.35">
      <c r="A9976" s="4">
        <v>1</v>
      </c>
      <c r="B9976" s="4">
        <f t="shared" si="465"/>
        <v>-0.3718571701143138</v>
      </c>
      <c r="G9976" s="4">
        <v>43</v>
      </c>
      <c r="H9976" s="4">
        <f t="shared" si="466"/>
        <v>3.1093627665781836</v>
      </c>
      <c r="M9976" s="6">
        <v>0.51500000000000001</v>
      </c>
      <c r="N9976" s="8">
        <f t="shared" si="467"/>
        <v>-0.25852997505941616</v>
      </c>
    </row>
    <row r="9977" spans="1:14" x14ac:dyDescent="0.35">
      <c r="A9977" s="4">
        <v>1</v>
      </c>
      <c r="B9977" s="4">
        <f t="shared" si="465"/>
        <v>-0.3718571701143138</v>
      </c>
      <c r="G9977" s="4">
        <v>49</v>
      </c>
      <c r="H9977" s="4">
        <f t="shared" si="466"/>
        <v>4.6010215468469022</v>
      </c>
      <c r="M9977" s="6">
        <v>0.43099999999999999</v>
      </c>
      <c r="N9977" s="8">
        <f t="shared" si="467"/>
        <v>-1.7843444470890499</v>
      </c>
    </row>
    <row r="9978" spans="1:14" x14ac:dyDescent="0.35">
      <c r="A9978" s="4">
        <v>14</v>
      </c>
      <c r="B9978" s="4">
        <f t="shared" si="465"/>
        <v>4.4378262948011065</v>
      </c>
      <c r="G9978" s="4">
        <v>49</v>
      </c>
      <c r="H9978" s="4">
        <f t="shared" si="466"/>
        <v>4.6010215468469022</v>
      </c>
      <c r="M9978" s="6">
        <v>0.43099999999999999</v>
      </c>
      <c r="N9978" s="8">
        <f t="shared" si="467"/>
        <v>-1.7843444470890499</v>
      </c>
    </row>
    <row r="9979" spans="1:14" x14ac:dyDescent="0.35">
      <c r="A9979" s="4">
        <v>1</v>
      </c>
      <c r="B9979" s="4">
        <f t="shared" si="465"/>
        <v>-0.3718571701143138</v>
      </c>
      <c r="G9979" s="4">
        <v>35</v>
      </c>
      <c r="H9979" s="4">
        <f t="shared" si="466"/>
        <v>1.6767571234864804</v>
      </c>
      <c r="M9979" s="6">
        <v>0.22800000000000001</v>
      </c>
      <c r="N9979" s="8">
        <f t="shared" si="467"/>
        <v>-17.66865324503333</v>
      </c>
    </row>
    <row r="9980" spans="1:14" x14ac:dyDescent="0.35">
      <c r="A9980" s="4">
        <v>12</v>
      </c>
      <c r="B9980" s="4">
        <f t="shared" si="465"/>
        <v>2.0965337395208357</v>
      </c>
      <c r="G9980" s="4">
        <v>57</v>
      </c>
      <c r="H9980" s="4">
        <f t="shared" si="466"/>
        <v>7.2425348564392262</v>
      </c>
      <c r="M9980" s="6">
        <v>0.60799999999999998</v>
      </c>
      <c r="N9980" s="8">
        <f t="shared" si="467"/>
        <v>1.3420343207660652E-10</v>
      </c>
    </row>
    <row r="9981" spans="1:14" x14ac:dyDescent="0.35">
      <c r="A9981" s="4">
        <v>1</v>
      </c>
      <c r="B9981" s="4">
        <f t="shared" si="465"/>
        <v>-0.3718571701143138</v>
      </c>
      <c r="G9981" s="4">
        <v>67</v>
      </c>
      <c r="H9981" s="4">
        <f t="shared" si="466"/>
        <v>11.762250792563604</v>
      </c>
      <c r="M9981" s="6">
        <v>0.56999999999999995</v>
      </c>
      <c r="N9981" s="8">
        <f t="shared" si="467"/>
        <v>-1.7575044005929175E-2</v>
      </c>
    </row>
    <row r="9982" spans="1:14" x14ac:dyDescent="0.35">
      <c r="A9982" s="4">
        <v>1</v>
      </c>
      <c r="B9982" s="4">
        <f t="shared" si="465"/>
        <v>-0.3718571701143138</v>
      </c>
      <c r="G9982" s="4">
        <v>58</v>
      </c>
      <c r="H9982" s="4">
        <f t="shared" si="466"/>
        <v>7.6304474840278536</v>
      </c>
      <c r="M9982" s="6">
        <v>0.51600000000000001</v>
      </c>
      <c r="N9982" s="8">
        <f t="shared" si="467"/>
        <v>-0.25027309194778913</v>
      </c>
    </row>
    <row r="9983" spans="1:14" x14ac:dyDescent="0.35">
      <c r="A9983" s="4">
        <v>2</v>
      </c>
      <c r="B9983" s="4">
        <f t="shared" si="465"/>
        <v>-0.15518246266652197</v>
      </c>
      <c r="G9983" s="4">
        <v>28</v>
      </c>
      <c r="H9983" s="4">
        <f t="shared" si="466"/>
        <v>0.85849964722507843</v>
      </c>
      <c r="M9983" s="6">
        <v>0.56799999999999995</v>
      </c>
      <c r="N9983" s="8">
        <f t="shared" si="467"/>
        <v>-2.0504721766432792E-2</v>
      </c>
    </row>
    <row r="9984" spans="1:14" x14ac:dyDescent="0.35">
      <c r="A9984" s="4">
        <v>1</v>
      </c>
      <c r="B9984" s="4">
        <f t="shared" si="465"/>
        <v>-0.3718571701143138</v>
      </c>
      <c r="G9984" s="4">
        <v>35</v>
      </c>
      <c r="H9984" s="4">
        <f t="shared" si="466"/>
        <v>1.6767571234864804</v>
      </c>
      <c r="M9984" s="6">
        <v>0.54500000000000004</v>
      </c>
      <c r="N9984" s="8">
        <f t="shared" si="467"/>
        <v>-8.027586438603905E-2</v>
      </c>
    </row>
    <row r="9985" spans="1:14" x14ac:dyDescent="0.35">
      <c r="A9985" s="4">
        <v>1</v>
      </c>
      <c r="B9985" s="4">
        <f t="shared" si="465"/>
        <v>-0.3718571701143138</v>
      </c>
      <c r="G9985" s="4">
        <v>0</v>
      </c>
      <c r="H9985" s="4">
        <f t="shared" si="466"/>
        <v>0</v>
      </c>
      <c r="M9985" s="6">
        <v>0.34300000000000003</v>
      </c>
      <c r="N9985" s="8">
        <f t="shared" si="467"/>
        <v>-5.9907215365546937</v>
      </c>
    </row>
    <row r="9986" spans="1:14" x14ac:dyDescent="0.35">
      <c r="A9986" s="4">
        <v>7</v>
      </c>
      <c r="B9986" s="4">
        <f t="shared" ref="B9986:B10000" si="468">((A9986-E$3)/E$4)^3</f>
        <v>5.1167071081998236E-2</v>
      </c>
      <c r="G9986" s="4">
        <v>0</v>
      </c>
      <c r="H9986" s="4">
        <f t="shared" ref="H9986:H10000" si="469">((G9986-K$3)/K$4)^3</f>
        <v>0</v>
      </c>
      <c r="M9986" s="6">
        <v>0.16800000000000001</v>
      </c>
      <c r="N9986" s="8">
        <f t="shared" ref="N9986:N9998" si="470">((M9986-Q$3)/Q$4)^3</f>
        <v>-27.431250794410165</v>
      </c>
    </row>
    <row r="9987" spans="1:14" x14ac:dyDescent="0.35">
      <c r="A9987" s="4">
        <v>6</v>
      </c>
      <c r="B9987" s="4">
        <f t="shared" si="468"/>
        <v>6.8073778701327808E-3</v>
      </c>
      <c r="G9987" s="4">
        <v>0</v>
      </c>
      <c r="H9987" s="4">
        <f t="shared" si="469"/>
        <v>0</v>
      </c>
      <c r="M9987" s="6">
        <v>0.78900000000000003</v>
      </c>
      <c r="N9987" s="8">
        <f t="shared" si="470"/>
        <v>1.9128545066973117</v>
      </c>
    </row>
    <row r="9988" spans="1:14" x14ac:dyDescent="0.35">
      <c r="A9988" s="4">
        <v>7</v>
      </c>
      <c r="B9988" s="4">
        <f t="shared" si="468"/>
        <v>5.1167071081998236E-2</v>
      </c>
      <c r="G9988" s="4">
        <v>79</v>
      </c>
      <c r="H9988" s="4">
        <f t="shared" si="469"/>
        <v>19.281787881204689</v>
      </c>
      <c r="M9988" s="6">
        <v>0.27400000000000002</v>
      </c>
      <c r="N9988" s="8">
        <f t="shared" si="470"/>
        <v>-11.99656151116724</v>
      </c>
    </row>
    <row r="9989" spans="1:14" x14ac:dyDescent="0.35">
      <c r="A9989" s="4">
        <v>7</v>
      </c>
      <c r="B9989" s="4">
        <f t="shared" si="468"/>
        <v>5.1167071081998236E-2</v>
      </c>
      <c r="G9989" s="4">
        <v>11</v>
      </c>
      <c r="H9989" s="4">
        <f t="shared" si="469"/>
        <v>5.2052798399078858E-2</v>
      </c>
      <c r="M9989" s="6">
        <v>0.222</v>
      </c>
      <c r="N9989" s="8">
        <f t="shared" si="470"/>
        <v>-18.519043539513685</v>
      </c>
    </row>
    <row r="9990" spans="1:14" x14ac:dyDescent="0.35">
      <c r="A9990" s="4">
        <v>1</v>
      </c>
      <c r="B9990" s="4">
        <f t="shared" si="468"/>
        <v>-0.3718571701143138</v>
      </c>
      <c r="G9990" s="4">
        <v>0</v>
      </c>
      <c r="H9990" s="4">
        <f t="shared" si="469"/>
        <v>0</v>
      </c>
      <c r="M9990" s="6">
        <v>0.52400000000000002</v>
      </c>
      <c r="N9990" s="8">
        <f t="shared" si="470"/>
        <v>-0.19045295801039414</v>
      </c>
    </row>
    <row r="9991" spans="1:14" x14ac:dyDescent="0.35">
      <c r="A9991" s="4">
        <v>13</v>
      </c>
      <c r="B9991" s="4">
        <f t="shared" si="468"/>
        <v>3.1223759862323677</v>
      </c>
      <c r="G9991" s="4">
        <v>55</v>
      </c>
      <c r="H9991" s="4">
        <f t="shared" si="469"/>
        <v>6.5065997998848584</v>
      </c>
      <c r="M9991" s="6">
        <v>0.56899999999999995</v>
      </c>
      <c r="N9991" s="8">
        <f t="shared" si="470"/>
        <v>-1.9002259129120399E-2</v>
      </c>
    </row>
    <row r="9992" spans="1:14" x14ac:dyDescent="0.35">
      <c r="A9992" s="4">
        <v>2</v>
      </c>
      <c r="B9992" s="4">
        <f t="shared" si="468"/>
        <v>-0.15518246266652197</v>
      </c>
      <c r="G9992" s="4">
        <v>72</v>
      </c>
      <c r="H9992" s="4">
        <f t="shared" si="469"/>
        <v>14.596996917249726</v>
      </c>
      <c r="M9992" s="6">
        <v>0.52100000000000002</v>
      </c>
      <c r="N9992" s="8">
        <f t="shared" si="470"/>
        <v>-0.21161556116650754</v>
      </c>
    </row>
    <row r="9993" spans="1:14" x14ac:dyDescent="0.35">
      <c r="A9993" s="4">
        <v>1</v>
      </c>
      <c r="B9993" s="4">
        <f t="shared" si="468"/>
        <v>-0.3718571701143138</v>
      </c>
      <c r="G9993" s="4">
        <v>63</v>
      </c>
      <c r="H9993" s="4">
        <f t="shared" si="469"/>
        <v>9.7788475441731553</v>
      </c>
      <c r="M9993" s="6">
        <v>0.64500000000000002</v>
      </c>
      <c r="N9993" s="8">
        <f t="shared" si="470"/>
        <v>1.641878667503462E-2</v>
      </c>
    </row>
    <row r="9994" spans="1:14" x14ac:dyDescent="0.35">
      <c r="A9994" s="4">
        <v>11</v>
      </c>
      <c r="B9994" s="4">
        <f t="shared" si="468"/>
        <v>1.3242916585882474</v>
      </c>
      <c r="G9994" s="4">
        <v>59</v>
      </c>
      <c r="H9994" s="4">
        <f t="shared" si="469"/>
        <v>8.0319697087937048</v>
      </c>
      <c r="M9994" s="6">
        <v>0.56599999999999995</v>
      </c>
      <c r="N9994" s="8">
        <f t="shared" si="470"/>
        <v>-2.3743122084401914E-2</v>
      </c>
    </row>
    <row r="9995" spans="1:14" x14ac:dyDescent="0.35">
      <c r="A9995" s="4">
        <v>7</v>
      </c>
      <c r="B9995" s="4">
        <f t="shared" si="468"/>
        <v>5.1167071081998236E-2</v>
      </c>
      <c r="G9995" s="4">
        <v>68</v>
      </c>
      <c r="H9995" s="4">
        <f t="shared" si="469"/>
        <v>12.296818562148129</v>
      </c>
      <c r="M9995" s="6">
        <v>0.747</v>
      </c>
      <c r="N9995" s="8">
        <f t="shared" si="470"/>
        <v>0.86666842145116496</v>
      </c>
    </row>
    <row r="9996" spans="1:14" x14ac:dyDescent="0.35">
      <c r="A9996" s="4">
        <v>2</v>
      </c>
      <c r="B9996" s="4">
        <f t="shared" si="468"/>
        <v>-0.15518246266652197</v>
      </c>
      <c r="G9996" s="4">
        <v>61</v>
      </c>
      <c r="H9996" s="4">
        <f t="shared" si="469"/>
        <v>8.8767815427658281</v>
      </c>
      <c r="M9996" s="6">
        <v>0.67600000000000005</v>
      </c>
      <c r="N9996" s="8">
        <f t="shared" si="470"/>
        <v>0.10164022403185036</v>
      </c>
    </row>
    <row r="9997" spans="1:14" x14ac:dyDescent="0.35">
      <c r="A9997" s="4">
        <v>6</v>
      </c>
      <c r="B9997" s="4">
        <f t="shared" si="468"/>
        <v>6.8073778701327808E-3</v>
      </c>
      <c r="G9997" s="4">
        <v>61</v>
      </c>
      <c r="H9997" s="4">
        <f t="shared" si="469"/>
        <v>8.8767815427658281</v>
      </c>
      <c r="M9997" s="6">
        <v>0.66400000000000003</v>
      </c>
      <c r="N9997" s="8">
        <f t="shared" si="470"/>
        <v>5.6807962058326139E-2</v>
      </c>
    </row>
    <row r="9998" spans="1:14" x14ac:dyDescent="0.35">
      <c r="A9998" s="4">
        <v>5</v>
      </c>
      <c r="B9998" s="4">
        <f t="shared" si="468"/>
        <v>4.7396761401866345E-7</v>
      </c>
      <c r="G9998" s="4">
        <v>0</v>
      </c>
      <c r="H9998" s="4">
        <f t="shared" si="469"/>
        <v>0</v>
      </c>
      <c r="M9998" s="10">
        <v>0.85799999999999998</v>
      </c>
      <c r="N9998" s="12">
        <f t="shared" si="470"/>
        <v>5.0386932502486284</v>
      </c>
    </row>
    <row r="9999" spans="1:14" x14ac:dyDescent="0.35">
      <c r="A9999" s="4">
        <v>0</v>
      </c>
      <c r="B9999" s="4">
        <f t="shared" si="468"/>
        <v>-0.7310185686440891</v>
      </c>
      <c r="G9999" s="4">
        <v>0</v>
      </c>
      <c r="H9999" s="4">
        <f t="shared" si="469"/>
        <v>0</v>
      </c>
    </row>
    <row r="10000" spans="1:14" x14ac:dyDescent="0.35">
      <c r="A10000" s="4">
        <v>0</v>
      </c>
      <c r="B10000" s="4">
        <f t="shared" si="468"/>
        <v>-0.7310185686440891</v>
      </c>
      <c r="G10000" s="4">
        <v>0</v>
      </c>
      <c r="H10000" s="4">
        <f t="shared" si="469"/>
        <v>0</v>
      </c>
    </row>
    <row r="10001" customFormat="1" x14ac:dyDescent="0.35"/>
    <row r="10002" customFormat="1" x14ac:dyDescent="0.35"/>
    <row r="10003" customFormat="1" x14ac:dyDescent="0.35"/>
    <row r="10004" customFormat="1" x14ac:dyDescent="0.35"/>
    <row r="10005" customFormat="1" x14ac:dyDescent="0.35"/>
    <row r="10006" customFormat="1" x14ac:dyDescent="0.35"/>
    <row r="10007" customFormat="1" x14ac:dyDescent="0.35"/>
    <row r="10008" customFormat="1" x14ac:dyDescent="0.35"/>
    <row r="10009" customFormat="1" x14ac:dyDescent="0.35"/>
    <row r="10010" customFormat="1" x14ac:dyDescent="0.35"/>
    <row r="10011" customFormat="1" x14ac:dyDescent="0.35"/>
    <row r="10012" customFormat="1" x14ac:dyDescent="0.35"/>
    <row r="10013" customFormat="1" x14ac:dyDescent="0.35"/>
  </sheetData>
  <pageMargins left="0.7" right="0.7" top="0.75" bottom="0.75" header="0.3" footer="0.3"/>
  <drawing r:id="rId1"/>
  <tableParts count="7">
    <tablePart r:id="rId2"/>
    <tablePart r:id="rId3"/>
    <tablePart r:id="rId4"/>
    <tablePart r:id="rId5"/>
    <tablePart r:id="rId6"/>
    <tablePart r:id="rId7"/>
    <tablePart r:id="rId8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3C270-FE52-4DAC-B7AD-F54D7064A4A3}">
  <dimension ref="A1:F10000"/>
  <sheetViews>
    <sheetView workbookViewId="0">
      <selection activeCell="D6" sqref="D6"/>
    </sheetView>
  </sheetViews>
  <sheetFormatPr defaultRowHeight="14.4" x14ac:dyDescent="0.35"/>
  <cols>
    <col min="1" max="1" width="23.5546875" customWidth="1"/>
    <col min="2" max="2" width="34.109375" customWidth="1"/>
    <col min="3" max="3" width="32.5546875" customWidth="1"/>
    <col min="5" max="5" width="35.77734375" customWidth="1"/>
    <col min="6" max="6" width="33.21875" customWidth="1"/>
  </cols>
  <sheetData>
    <row r="1" spans="1:6" x14ac:dyDescent="0.35">
      <c r="A1" s="28" t="s">
        <v>3</v>
      </c>
      <c r="B1" s="28" t="s">
        <v>4</v>
      </c>
      <c r="C1" s="28" t="s">
        <v>6</v>
      </c>
    </row>
    <row r="2" spans="1:6" x14ac:dyDescent="0.35">
      <c r="A2" s="28">
        <v>0</v>
      </c>
      <c r="B2" s="28">
        <v>0</v>
      </c>
      <c r="C2" s="28">
        <v>0</v>
      </c>
      <c r="E2" s="4" t="s">
        <v>15101</v>
      </c>
      <c r="F2" s="4">
        <f>CORREL(A2:A10000,B2:B10000)</f>
        <v>0.77924516959603374</v>
      </c>
    </row>
    <row r="3" spans="1:6" x14ac:dyDescent="0.35">
      <c r="A3" s="28">
        <v>0</v>
      </c>
      <c r="B3" s="28">
        <v>0</v>
      </c>
      <c r="C3" s="28">
        <v>9.9400000000000002E-2</v>
      </c>
      <c r="E3" s="4" t="s">
        <v>15102</v>
      </c>
      <c r="F3" s="4">
        <f>CORREL(B2:B10000,C2:C10000)</f>
        <v>0.93987126820532119</v>
      </c>
    </row>
    <row r="4" spans="1:6" x14ac:dyDescent="0.35">
      <c r="A4" s="28">
        <v>1</v>
      </c>
      <c r="B4" s="28">
        <v>0</v>
      </c>
      <c r="C4" s="28">
        <v>0.125</v>
      </c>
    </row>
    <row r="5" spans="1:6" x14ac:dyDescent="0.35">
      <c r="A5" s="28">
        <v>1</v>
      </c>
      <c r="B5" s="28">
        <v>0</v>
      </c>
      <c r="C5" s="28">
        <v>0.128</v>
      </c>
    </row>
    <row r="6" spans="1:6" x14ac:dyDescent="0.35">
      <c r="A6" s="28">
        <v>1</v>
      </c>
      <c r="B6" s="28">
        <v>0</v>
      </c>
      <c r="C6" s="28">
        <v>0.129</v>
      </c>
    </row>
    <row r="7" spans="1:6" x14ac:dyDescent="0.35">
      <c r="A7" s="28">
        <v>1</v>
      </c>
      <c r="B7" s="28">
        <v>0</v>
      </c>
      <c r="C7" s="28">
        <v>0.129</v>
      </c>
    </row>
    <row r="8" spans="1:6" x14ac:dyDescent="0.35">
      <c r="A8" s="28">
        <v>1</v>
      </c>
      <c r="B8" s="28">
        <v>0</v>
      </c>
      <c r="C8" s="28">
        <v>0.13500000000000001</v>
      </c>
    </row>
    <row r="9" spans="1:6" x14ac:dyDescent="0.35">
      <c r="A9" s="28">
        <v>1</v>
      </c>
      <c r="B9" s="28">
        <v>0</v>
      </c>
      <c r="C9" s="28">
        <v>0.14499999999999999</v>
      </c>
    </row>
    <row r="10" spans="1:6" x14ac:dyDescent="0.35">
      <c r="A10" s="28">
        <v>1</v>
      </c>
      <c r="B10" s="28">
        <v>0</v>
      </c>
      <c r="C10" s="28">
        <v>0.14899999999999999</v>
      </c>
    </row>
    <row r="11" spans="1:6" x14ac:dyDescent="0.35">
      <c r="A11" s="28">
        <v>1</v>
      </c>
      <c r="B11" s="28">
        <v>0</v>
      </c>
      <c r="C11" s="28">
        <v>0.15</v>
      </c>
    </row>
    <row r="12" spans="1:6" x14ac:dyDescent="0.35">
      <c r="A12" s="28">
        <v>1</v>
      </c>
      <c r="B12" s="28">
        <v>0</v>
      </c>
      <c r="C12" s="28">
        <v>0.153</v>
      </c>
    </row>
    <row r="13" spans="1:6" x14ac:dyDescent="0.35">
      <c r="A13" s="28">
        <v>1</v>
      </c>
      <c r="B13" s="28">
        <v>0</v>
      </c>
      <c r="C13" s="28">
        <v>0.155</v>
      </c>
    </row>
    <row r="14" spans="1:6" x14ac:dyDescent="0.35">
      <c r="A14" s="28">
        <v>1</v>
      </c>
      <c r="B14" s="28">
        <v>0</v>
      </c>
      <c r="C14" s="28">
        <v>0.156</v>
      </c>
    </row>
    <row r="15" spans="1:6" x14ac:dyDescent="0.35">
      <c r="A15" s="28">
        <v>1</v>
      </c>
      <c r="B15" s="28">
        <v>0</v>
      </c>
      <c r="C15" s="28">
        <v>0.158</v>
      </c>
    </row>
    <row r="16" spans="1:6" x14ac:dyDescent="0.35">
      <c r="A16" s="28">
        <v>1</v>
      </c>
      <c r="B16" s="28">
        <v>0</v>
      </c>
      <c r="C16" s="28">
        <v>0.16300000000000001</v>
      </c>
    </row>
    <row r="17" spans="1:3" x14ac:dyDescent="0.35">
      <c r="A17" s="28">
        <v>1</v>
      </c>
      <c r="B17" s="28">
        <v>0</v>
      </c>
      <c r="C17" s="28">
        <v>0.16300000000000001</v>
      </c>
    </row>
    <row r="18" spans="1:3" x14ac:dyDescent="0.35">
      <c r="A18" s="28">
        <v>1</v>
      </c>
      <c r="B18" s="28">
        <v>0</v>
      </c>
      <c r="C18" s="28">
        <v>0.16300000000000001</v>
      </c>
    </row>
    <row r="19" spans="1:3" x14ac:dyDescent="0.35">
      <c r="A19" s="28">
        <v>1</v>
      </c>
      <c r="B19" s="28">
        <v>0</v>
      </c>
      <c r="C19" s="28">
        <v>0.16400000000000001</v>
      </c>
    </row>
    <row r="20" spans="1:3" x14ac:dyDescent="0.35">
      <c r="A20" s="28">
        <v>1</v>
      </c>
      <c r="B20" s="28">
        <v>0</v>
      </c>
      <c r="C20" s="28">
        <v>0.16800000000000001</v>
      </c>
    </row>
    <row r="21" spans="1:3" x14ac:dyDescent="0.35">
      <c r="A21" s="28">
        <v>1</v>
      </c>
      <c r="B21" s="28">
        <v>0</v>
      </c>
      <c r="C21" s="28">
        <v>0.17</v>
      </c>
    </row>
    <row r="22" spans="1:3" x14ac:dyDescent="0.35">
      <c r="A22" s="28">
        <v>1</v>
      </c>
      <c r="B22" s="28">
        <v>0</v>
      </c>
      <c r="C22" s="28">
        <v>0.17699999999999999</v>
      </c>
    </row>
    <row r="23" spans="1:3" x14ac:dyDescent="0.35">
      <c r="A23" s="28">
        <v>1</v>
      </c>
      <c r="B23" s="28">
        <v>0</v>
      </c>
      <c r="C23" s="28">
        <v>0.17899999999999999</v>
      </c>
    </row>
    <row r="24" spans="1:3" x14ac:dyDescent="0.35">
      <c r="A24" s="28">
        <v>1</v>
      </c>
      <c r="B24" s="28">
        <v>0</v>
      </c>
      <c r="C24" s="28">
        <v>0.18</v>
      </c>
    </row>
    <row r="25" spans="1:3" x14ac:dyDescent="0.35">
      <c r="A25" s="28">
        <v>1</v>
      </c>
      <c r="B25" s="28">
        <v>0</v>
      </c>
      <c r="C25" s="28">
        <v>0.18099999999999999</v>
      </c>
    </row>
    <row r="26" spans="1:3" x14ac:dyDescent="0.35">
      <c r="A26" s="28">
        <v>1</v>
      </c>
      <c r="B26" s="28">
        <v>0</v>
      </c>
      <c r="C26" s="28">
        <v>0.186</v>
      </c>
    </row>
    <row r="27" spans="1:3" x14ac:dyDescent="0.35">
      <c r="A27" s="28">
        <v>1</v>
      </c>
      <c r="B27" s="28">
        <v>0</v>
      </c>
      <c r="C27" s="28">
        <v>0.187</v>
      </c>
    </row>
    <row r="28" spans="1:3" x14ac:dyDescent="0.35">
      <c r="A28" s="28">
        <v>1</v>
      </c>
      <c r="B28" s="28">
        <v>0</v>
      </c>
      <c r="C28" s="28">
        <v>0.188</v>
      </c>
    </row>
    <row r="29" spans="1:3" x14ac:dyDescent="0.35">
      <c r="A29" s="28">
        <v>1</v>
      </c>
      <c r="B29" s="28">
        <v>0</v>
      </c>
      <c r="C29" s="28">
        <v>0.189</v>
      </c>
    </row>
    <row r="30" spans="1:3" x14ac:dyDescent="0.35">
      <c r="A30" s="28">
        <v>1</v>
      </c>
      <c r="B30" s="28">
        <v>0</v>
      </c>
      <c r="C30" s="28">
        <v>0.192</v>
      </c>
    </row>
    <row r="31" spans="1:3" x14ac:dyDescent="0.35">
      <c r="A31" s="28">
        <v>1</v>
      </c>
      <c r="B31" s="28">
        <v>0</v>
      </c>
      <c r="C31" s="28">
        <v>0.192</v>
      </c>
    </row>
    <row r="32" spans="1:3" x14ac:dyDescent="0.35">
      <c r="A32" s="28">
        <v>1</v>
      </c>
      <c r="B32" s="28">
        <v>0</v>
      </c>
      <c r="C32" s="28">
        <v>0.192</v>
      </c>
    </row>
    <row r="33" spans="1:3" x14ac:dyDescent="0.35">
      <c r="A33" s="28">
        <v>1</v>
      </c>
      <c r="B33" s="28">
        <v>0</v>
      </c>
      <c r="C33" s="28">
        <v>0.19500000000000001</v>
      </c>
    </row>
    <row r="34" spans="1:3" x14ac:dyDescent="0.35">
      <c r="A34" s="28">
        <v>1</v>
      </c>
      <c r="B34" s="28">
        <v>0</v>
      </c>
      <c r="C34" s="28">
        <v>0.19600000000000001</v>
      </c>
    </row>
    <row r="35" spans="1:3" x14ac:dyDescent="0.35">
      <c r="A35" s="28">
        <v>1</v>
      </c>
      <c r="B35" s="28">
        <v>0</v>
      </c>
      <c r="C35" s="28">
        <v>0.19600000000000001</v>
      </c>
    </row>
    <row r="36" spans="1:3" x14ac:dyDescent="0.35">
      <c r="A36" s="28">
        <v>1</v>
      </c>
      <c r="B36" s="28">
        <v>0</v>
      </c>
      <c r="C36" s="28">
        <v>0.19700000000000001</v>
      </c>
    </row>
    <row r="37" spans="1:3" x14ac:dyDescent="0.35">
      <c r="A37" s="28">
        <v>1</v>
      </c>
      <c r="B37" s="28">
        <v>0</v>
      </c>
      <c r="C37" s="28">
        <v>0.19700000000000001</v>
      </c>
    </row>
    <row r="38" spans="1:3" x14ac:dyDescent="0.35">
      <c r="A38" s="28">
        <v>1</v>
      </c>
      <c r="B38" s="28">
        <v>0</v>
      </c>
      <c r="C38" s="28">
        <v>0.19700000000000001</v>
      </c>
    </row>
    <row r="39" spans="1:3" x14ac:dyDescent="0.35">
      <c r="A39" s="28">
        <v>1</v>
      </c>
      <c r="B39" s="28">
        <v>0</v>
      </c>
      <c r="C39" s="28">
        <v>0.19700000000000001</v>
      </c>
    </row>
    <row r="40" spans="1:3" x14ac:dyDescent="0.35">
      <c r="A40" s="28">
        <v>1</v>
      </c>
      <c r="B40" s="28">
        <v>0</v>
      </c>
      <c r="C40" s="28">
        <v>0.19900000000000001</v>
      </c>
    </row>
    <row r="41" spans="1:3" x14ac:dyDescent="0.35">
      <c r="A41" s="28">
        <v>1</v>
      </c>
      <c r="B41" s="28">
        <v>0</v>
      </c>
      <c r="C41" s="28">
        <v>0.2</v>
      </c>
    </row>
    <row r="42" spans="1:3" x14ac:dyDescent="0.35">
      <c r="A42" s="28">
        <v>1</v>
      </c>
      <c r="B42" s="28">
        <v>0</v>
      </c>
      <c r="C42" s="28">
        <v>0.2</v>
      </c>
    </row>
    <row r="43" spans="1:3" x14ac:dyDescent="0.35">
      <c r="A43" s="28">
        <v>1</v>
      </c>
      <c r="B43" s="28">
        <v>0</v>
      </c>
      <c r="C43" s="28">
        <v>0.20100000000000001</v>
      </c>
    </row>
    <row r="44" spans="1:3" x14ac:dyDescent="0.35">
      <c r="A44" s="28">
        <v>1</v>
      </c>
      <c r="B44" s="28">
        <v>0</v>
      </c>
      <c r="C44" s="28">
        <v>0.20200000000000001</v>
      </c>
    </row>
    <row r="45" spans="1:3" x14ac:dyDescent="0.35">
      <c r="A45" s="28">
        <v>1</v>
      </c>
      <c r="B45" s="28">
        <v>0</v>
      </c>
      <c r="C45" s="28">
        <v>0.20200000000000001</v>
      </c>
    </row>
    <row r="46" spans="1:3" x14ac:dyDescent="0.35">
      <c r="A46" s="28">
        <v>1</v>
      </c>
      <c r="B46" s="28">
        <v>0</v>
      </c>
      <c r="C46" s="28">
        <v>0.20300000000000001</v>
      </c>
    </row>
    <row r="47" spans="1:3" x14ac:dyDescent="0.35">
      <c r="A47" s="28">
        <v>1</v>
      </c>
      <c r="B47" s="28">
        <v>0</v>
      </c>
      <c r="C47" s="28">
        <v>0.20399999999999999</v>
      </c>
    </row>
    <row r="48" spans="1:3" x14ac:dyDescent="0.35">
      <c r="A48" s="28">
        <v>1</v>
      </c>
      <c r="B48" s="28">
        <v>0</v>
      </c>
      <c r="C48" s="28">
        <v>0.20499999999999999</v>
      </c>
    </row>
    <row r="49" spans="1:3" x14ac:dyDescent="0.35">
      <c r="A49" s="28">
        <v>1</v>
      </c>
      <c r="B49" s="28">
        <v>0</v>
      </c>
      <c r="C49" s="28">
        <v>0.20499999999999999</v>
      </c>
    </row>
    <row r="50" spans="1:3" x14ac:dyDescent="0.35">
      <c r="A50" s="28">
        <v>1</v>
      </c>
      <c r="B50" s="28">
        <v>0</v>
      </c>
      <c r="C50" s="28">
        <v>0.20599999999999999</v>
      </c>
    </row>
    <row r="51" spans="1:3" x14ac:dyDescent="0.35">
      <c r="A51" s="28">
        <v>1</v>
      </c>
      <c r="B51" s="28">
        <v>0</v>
      </c>
      <c r="C51" s="28">
        <v>0.20599999999999999</v>
      </c>
    </row>
    <row r="52" spans="1:3" x14ac:dyDescent="0.35">
      <c r="A52" s="28">
        <v>1</v>
      </c>
      <c r="B52" s="28">
        <v>0</v>
      </c>
      <c r="C52" s="28">
        <v>0.20799999999999999</v>
      </c>
    </row>
    <row r="53" spans="1:3" x14ac:dyDescent="0.35">
      <c r="A53" s="28">
        <v>1</v>
      </c>
      <c r="B53" s="28">
        <v>0</v>
      </c>
      <c r="C53" s="28">
        <v>0.20799999999999999</v>
      </c>
    </row>
    <row r="54" spans="1:3" x14ac:dyDescent="0.35">
      <c r="A54" s="28">
        <v>1</v>
      </c>
      <c r="B54" s="28">
        <v>0</v>
      </c>
      <c r="C54" s="28">
        <v>0.20799999999999999</v>
      </c>
    </row>
    <row r="55" spans="1:3" x14ac:dyDescent="0.35">
      <c r="A55" s="28">
        <v>1</v>
      </c>
      <c r="B55" s="28">
        <v>0</v>
      </c>
      <c r="C55" s="28">
        <v>0.20899999999999999</v>
      </c>
    </row>
    <row r="56" spans="1:3" x14ac:dyDescent="0.35">
      <c r="A56" s="28">
        <v>1</v>
      </c>
      <c r="B56" s="28">
        <v>0</v>
      </c>
      <c r="C56" s="28">
        <v>0.20899999999999999</v>
      </c>
    </row>
    <row r="57" spans="1:3" x14ac:dyDescent="0.35">
      <c r="A57" s="28">
        <v>1</v>
      </c>
      <c r="B57" s="28">
        <v>0</v>
      </c>
      <c r="C57" s="28">
        <v>0.20899999999999999</v>
      </c>
    </row>
    <row r="58" spans="1:3" x14ac:dyDescent="0.35">
      <c r="A58" s="28">
        <v>1</v>
      </c>
      <c r="B58" s="28">
        <v>0</v>
      </c>
      <c r="C58" s="28">
        <v>0.20899999999999999</v>
      </c>
    </row>
    <row r="59" spans="1:3" x14ac:dyDescent="0.35">
      <c r="A59" s="28">
        <v>1</v>
      </c>
      <c r="B59" s="28">
        <v>0</v>
      </c>
      <c r="C59" s="28">
        <v>0.20899999999999999</v>
      </c>
    </row>
    <row r="60" spans="1:3" x14ac:dyDescent="0.35">
      <c r="A60" s="28">
        <v>1</v>
      </c>
      <c r="B60" s="28">
        <v>0</v>
      </c>
      <c r="C60" s="28">
        <v>0.20899999999999999</v>
      </c>
    </row>
    <row r="61" spans="1:3" x14ac:dyDescent="0.35">
      <c r="A61" s="28">
        <v>1</v>
      </c>
      <c r="B61" s="28">
        <v>0</v>
      </c>
      <c r="C61" s="28">
        <v>0.21</v>
      </c>
    </row>
    <row r="62" spans="1:3" x14ac:dyDescent="0.35">
      <c r="A62" s="28">
        <v>1</v>
      </c>
      <c r="B62" s="28">
        <v>0</v>
      </c>
      <c r="C62" s="28">
        <v>0.214</v>
      </c>
    </row>
    <row r="63" spans="1:3" x14ac:dyDescent="0.35">
      <c r="A63" s="28">
        <v>1</v>
      </c>
      <c r="B63" s="28">
        <v>0</v>
      </c>
      <c r="C63" s="28">
        <v>0.214</v>
      </c>
    </row>
    <row r="64" spans="1:3" x14ac:dyDescent="0.35">
      <c r="A64" s="28">
        <v>1</v>
      </c>
      <c r="B64" s="28">
        <v>0</v>
      </c>
      <c r="C64" s="28">
        <v>0.216</v>
      </c>
    </row>
    <row r="65" spans="1:3" x14ac:dyDescent="0.35">
      <c r="A65" s="28">
        <v>1</v>
      </c>
      <c r="B65" s="28">
        <v>0</v>
      </c>
      <c r="C65" s="28">
        <v>0.217</v>
      </c>
    </row>
    <row r="66" spans="1:3" x14ac:dyDescent="0.35">
      <c r="A66" s="28">
        <v>1</v>
      </c>
      <c r="B66" s="28">
        <v>0</v>
      </c>
      <c r="C66" s="28">
        <v>0.217</v>
      </c>
    </row>
    <row r="67" spans="1:3" x14ac:dyDescent="0.35">
      <c r="A67" s="28">
        <v>1</v>
      </c>
      <c r="B67" s="28">
        <v>0</v>
      </c>
      <c r="C67" s="28">
        <v>0.217</v>
      </c>
    </row>
    <row r="68" spans="1:3" x14ac:dyDescent="0.35">
      <c r="A68" s="28">
        <v>1</v>
      </c>
      <c r="B68" s="28">
        <v>0</v>
      </c>
      <c r="C68" s="28">
        <v>0.218</v>
      </c>
    </row>
    <row r="69" spans="1:3" x14ac:dyDescent="0.35">
      <c r="A69" s="28">
        <v>1</v>
      </c>
      <c r="B69" s="28">
        <v>0</v>
      </c>
      <c r="C69" s="28">
        <v>0.219</v>
      </c>
    </row>
    <row r="70" spans="1:3" x14ac:dyDescent="0.35">
      <c r="A70" s="28">
        <v>1</v>
      </c>
      <c r="B70" s="28">
        <v>0</v>
      </c>
      <c r="C70" s="28">
        <v>0.219</v>
      </c>
    </row>
    <row r="71" spans="1:3" x14ac:dyDescent="0.35">
      <c r="A71" s="28">
        <v>1</v>
      </c>
      <c r="B71" s="28">
        <v>0</v>
      </c>
      <c r="C71" s="28">
        <v>0.22</v>
      </c>
    </row>
    <row r="72" spans="1:3" x14ac:dyDescent="0.35">
      <c r="A72" s="28">
        <v>1</v>
      </c>
      <c r="B72" s="28">
        <v>0</v>
      </c>
      <c r="C72" s="28">
        <v>0.22</v>
      </c>
    </row>
    <row r="73" spans="1:3" x14ac:dyDescent="0.35">
      <c r="A73" s="28">
        <v>1</v>
      </c>
      <c r="B73" s="28">
        <v>0</v>
      </c>
      <c r="C73" s="28">
        <v>0.222</v>
      </c>
    </row>
    <row r="74" spans="1:3" x14ac:dyDescent="0.35">
      <c r="A74" s="28">
        <v>1</v>
      </c>
      <c r="B74" s="28">
        <v>0</v>
      </c>
      <c r="C74" s="28">
        <v>0.223</v>
      </c>
    </row>
    <row r="75" spans="1:3" x14ac:dyDescent="0.35">
      <c r="A75" s="28">
        <v>1</v>
      </c>
      <c r="B75" s="28">
        <v>0</v>
      </c>
      <c r="C75" s="28">
        <v>0.224</v>
      </c>
    </row>
    <row r="76" spans="1:3" x14ac:dyDescent="0.35">
      <c r="A76" s="28">
        <v>1</v>
      </c>
      <c r="B76" s="28">
        <v>0</v>
      </c>
      <c r="C76" s="28">
        <v>0.22500000000000001</v>
      </c>
    </row>
    <row r="77" spans="1:3" x14ac:dyDescent="0.35">
      <c r="A77" s="28">
        <v>1</v>
      </c>
      <c r="B77" s="28">
        <v>0</v>
      </c>
      <c r="C77" s="28">
        <v>0.22500000000000001</v>
      </c>
    </row>
    <row r="78" spans="1:3" x14ac:dyDescent="0.35">
      <c r="A78" s="28">
        <v>1</v>
      </c>
      <c r="B78" s="28">
        <v>0</v>
      </c>
      <c r="C78" s="28">
        <v>0.22600000000000001</v>
      </c>
    </row>
    <row r="79" spans="1:3" x14ac:dyDescent="0.35">
      <c r="A79" s="28">
        <v>1</v>
      </c>
      <c r="B79" s="28">
        <v>0</v>
      </c>
      <c r="C79" s="28">
        <v>0.22800000000000001</v>
      </c>
    </row>
    <row r="80" spans="1:3" x14ac:dyDescent="0.35">
      <c r="A80" s="28">
        <v>1</v>
      </c>
      <c r="B80" s="28">
        <v>0</v>
      </c>
      <c r="C80" s="28">
        <v>0.22800000000000001</v>
      </c>
    </row>
    <row r="81" spans="1:3" x14ac:dyDescent="0.35">
      <c r="A81" s="28">
        <v>1</v>
      </c>
      <c r="B81" s="28">
        <v>0</v>
      </c>
      <c r="C81" s="28">
        <v>0.22800000000000001</v>
      </c>
    </row>
    <row r="82" spans="1:3" x14ac:dyDescent="0.35">
      <c r="A82" s="28">
        <v>1</v>
      </c>
      <c r="B82" s="28">
        <v>0</v>
      </c>
      <c r="C82" s="28">
        <v>0.22800000000000001</v>
      </c>
    </row>
    <row r="83" spans="1:3" x14ac:dyDescent="0.35">
      <c r="A83" s="28">
        <v>1</v>
      </c>
      <c r="B83" s="28">
        <v>0</v>
      </c>
      <c r="C83" s="28">
        <v>0.22800000000000001</v>
      </c>
    </row>
    <row r="84" spans="1:3" x14ac:dyDescent="0.35">
      <c r="A84" s="28">
        <v>1</v>
      </c>
      <c r="B84" s="28">
        <v>0</v>
      </c>
      <c r="C84" s="28">
        <v>0.22900000000000001</v>
      </c>
    </row>
    <row r="85" spans="1:3" x14ac:dyDescent="0.35">
      <c r="A85" s="28">
        <v>1</v>
      </c>
      <c r="B85" s="28">
        <v>0</v>
      </c>
      <c r="C85" s="28">
        <v>0.23</v>
      </c>
    </row>
    <row r="86" spans="1:3" x14ac:dyDescent="0.35">
      <c r="A86" s="28">
        <v>1</v>
      </c>
      <c r="B86" s="28">
        <v>0</v>
      </c>
      <c r="C86" s="28">
        <v>0.23</v>
      </c>
    </row>
    <row r="87" spans="1:3" x14ac:dyDescent="0.35">
      <c r="A87" s="28">
        <v>1</v>
      </c>
      <c r="B87" s="28">
        <v>0</v>
      </c>
      <c r="C87" s="28">
        <v>0.23100000000000001</v>
      </c>
    </row>
    <row r="88" spans="1:3" x14ac:dyDescent="0.35">
      <c r="A88" s="28">
        <v>1</v>
      </c>
      <c r="B88" s="28">
        <v>0</v>
      </c>
      <c r="C88" s="28">
        <v>0.23200000000000001</v>
      </c>
    </row>
    <row r="89" spans="1:3" x14ac:dyDescent="0.35">
      <c r="A89" s="28">
        <v>1</v>
      </c>
      <c r="B89" s="28">
        <v>0</v>
      </c>
      <c r="C89" s="28">
        <v>0.23200000000000001</v>
      </c>
    </row>
    <row r="90" spans="1:3" x14ac:dyDescent="0.35">
      <c r="A90" s="28">
        <v>1</v>
      </c>
      <c r="B90" s="28">
        <v>0</v>
      </c>
      <c r="C90" s="28">
        <v>0.23200000000000001</v>
      </c>
    </row>
    <row r="91" spans="1:3" x14ac:dyDescent="0.35">
      <c r="A91" s="28">
        <v>1</v>
      </c>
      <c r="B91" s="28">
        <v>0</v>
      </c>
      <c r="C91" s="28">
        <v>0.23400000000000001</v>
      </c>
    </row>
    <row r="92" spans="1:3" x14ac:dyDescent="0.35">
      <c r="A92" s="28">
        <v>1</v>
      </c>
      <c r="B92" s="28">
        <v>0</v>
      </c>
      <c r="C92" s="28">
        <v>0.23400000000000001</v>
      </c>
    </row>
    <row r="93" spans="1:3" x14ac:dyDescent="0.35">
      <c r="A93" s="28">
        <v>1</v>
      </c>
      <c r="B93" s="28">
        <v>0</v>
      </c>
      <c r="C93" s="28">
        <v>0.23499999999999999</v>
      </c>
    </row>
    <row r="94" spans="1:3" x14ac:dyDescent="0.35">
      <c r="A94" s="28">
        <v>1</v>
      </c>
      <c r="B94" s="28">
        <v>0</v>
      </c>
      <c r="C94" s="28">
        <v>0.23499999999999999</v>
      </c>
    </row>
    <row r="95" spans="1:3" x14ac:dyDescent="0.35">
      <c r="A95" s="28">
        <v>1</v>
      </c>
      <c r="B95" s="28">
        <v>0</v>
      </c>
      <c r="C95" s="28">
        <v>0.23599999999999999</v>
      </c>
    </row>
    <row r="96" spans="1:3" x14ac:dyDescent="0.35">
      <c r="A96" s="28">
        <v>1</v>
      </c>
      <c r="B96" s="28">
        <v>0</v>
      </c>
      <c r="C96" s="28">
        <v>0.23899999999999999</v>
      </c>
    </row>
    <row r="97" spans="1:3" x14ac:dyDescent="0.35">
      <c r="A97" s="28">
        <v>1</v>
      </c>
      <c r="B97" s="28">
        <v>0</v>
      </c>
      <c r="C97" s="28">
        <v>0.23899999999999999</v>
      </c>
    </row>
    <row r="98" spans="1:3" x14ac:dyDescent="0.35">
      <c r="A98" s="28">
        <v>1</v>
      </c>
      <c r="B98" s="28">
        <v>0</v>
      </c>
      <c r="C98" s="28">
        <v>0.23899999999999999</v>
      </c>
    </row>
    <row r="99" spans="1:3" x14ac:dyDescent="0.35">
      <c r="A99" s="28">
        <v>1</v>
      </c>
      <c r="B99" s="28">
        <v>0</v>
      </c>
      <c r="C99" s="28">
        <v>0.23899999999999999</v>
      </c>
    </row>
    <row r="100" spans="1:3" x14ac:dyDescent="0.35">
      <c r="A100" s="28">
        <v>1</v>
      </c>
      <c r="B100" s="28">
        <v>0</v>
      </c>
      <c r="C100" s="28">
        <v>0.24099999999999999</v>
      </c>
    </row>
    <row r="101" spans="1:3" x14ac:dyDescent="0.35">
      <c r="A101" s="28">
        <v>1</v>
      </c>
      <c r="B101" s="28">
        <v>0</v>
      </c>
      <c r="C101" s="28">
        <v>0.24299999999999999</v>
      </c>
    </row>
    <row r="102" spans="1:3" x14ac:dyDescent="0.35">
      <c r="A102" s="28">
        <v>1</v>
      </c>
      <c r="B102" s="28">
        <v>0</v>
      </c>
      <c r="C102" s="28">
        <v>0.24299999999999999</v>
      </c>
    </row>
    <row r="103" spans="1:3" x14ac:dyDescent="0.35">
      <c r="A103" s="28">
        <v>1</v>
      </c>
      <c r="B103" s="28">
        <v>0</v>
      </c>
      <c r="C103" s="28">
        <v>0.24299999999999999</v>
      </c>
    </row>
    <row r="104" spans="1:3" x14ac:dyDescent="0.35">
      <c r="A104" s="28">
        <v>1</v>
      </c>
      <c r="B104" s="28">
        <v>0</v>
      </c>
      <c r="C104" s="28">
        <v>0.24399999999999999</v>
      </c>
    </row>
    <row r="105" spans="1:3" x14ac:dyDescent="0.35">
      <c r="A105" s="28">
        <v>1</v>
      </c>
      <c r="B105" s="28">
        <v>0</v>
      </c>
      <c r="C105" s="28">
        <v>0.246</v>
      </c>
    </row>
    <row r="106" spans="1:3" x14ac:dyDescent="0.35">
      <c r="A106" s="28">
        <v>1</v>
      </c>
      <c r="B106" s="28">
        <v>0</v>
      </c>
      <c r="C106" s="28">
        <v>0.246</v>
      </c>
    </row>
    <row r="107" spans="1:3" x14ac:dyDescent="0.35">
      <c r="A107" s="28">
        <v>1</v>
      </c>
      <c r="B107" s="28">
        <v>0</v>
      </c>
      <c r="C107" s="28">
        <v>0.246</v>
      </c>
    </row>
    <row r="108" spans="1:3" x14ac:dyDescent="0.35">
      <c r="A108" s="28">
        <v>1</v>
      </c>
      <c r="B108" s="28">
        <v>0</v>
      </c>
      <c r="C108" s="28">
        <v>0.247</v>
      </c>
    </row>
    <row r="109" spans="1:3" x14ac:dyDescent="0.35">
      <c r="A109" s="28">
        <v>1</v>
      </c>
      <c r="B109" s="28">
        <v>0</v>
      </c>
      <c r="C109" s="28">
        <v>0.247</v>
      </c>
    </row>
    <row r="110" spans="1:3" x14ac:dyDescent="0.35">
      <c r="A110" s="28">
        <v>1</v>
      </c>
      <c r="B110" s="28">
        <v>0</v>
      </c>
      <c r="C110" s="28">
        <v>0.248</v>
      </c>
    </row>
    <row r="111" spans="1:3" x14ac:dyDescent="0.35">
      <c r="A111" s="28">
        <v>1</v>
      </c>
      <c r="B111" s="28">
        <v>0</v>
      </c>
      <c r="C111" s="28">
        <v>0.248</v>
      </c>
    </row>
    <row r="112" spans="1:3" x14ac:dyDescent="0.35">
      <c r="A112" s="28">
        <v>1</v>
      </c>
      <c r="B112" s="28">
        <v>0</v>
      </c>
      <c r="C112" s="28">
        <v>0.248</v>
      </c>
    </row>
    <row r="113" spans="1:3" x14ac:dyDescent="0.35">
      <c r="A113" s="28">
        <v>1</v>
      </c>
      <c r="B113" s="28">
        <v>0</v>
      </c>
      <c r="C113" s="28">
        <v>0.249</v>
      </c>
    </row>
    <row r="114" spans="1:3" x14ac:dyDescent="0.35">
      <c r="A114" s="28">
        <v>1</v>
      </c>
      <c r="B114" s="28">
        <v>0</v>
      </c>
      <c r="C114" s="28">
        <v>0.249</v>
      </c>
    </row>
    <row r="115" spans="1:3" x14ac:dyDescent="0.35">
      <c r="A115" s="28">
        <v>1</v>
      </c>
      <c r="B115" s="28">
        <v>0</v>
      </c>
      <c r="C115" s="28">
        <v>0.249</v>
      </c>
    </row>
    <row r="116" spans="1:3" x14ac:dyDescent="0.35">
      <c r="A116" s="28">
        <v>1</v>
      </c>
      <c r="B116" s="28">
        <v>0</v>
      </c>
      <c r="C116" s="28">
        <v>0.25</v>
      </c>
    </row>
    <row r="117" spans="1:3" x14ac:dyDescent="0.35">
      <c r="A117" s="28">
        <v>1</v>
      </c>
      <c r="B117" s="28">
        <v>0</v>
      </c>
      <c r="C117" s="28">
        <v>0.251</v>
      </c>
    </row>
    <row r="118" spans="1:3" x14ac:dyDescent="0.35">
      <c r="A118" s="28">
        <v>1</v>
      </c>
      <c r="B118" s="28">
        <v>0</v>
      </c>
      <c r="C118" s="28">
        <v>0.251</v>
      </c>
    </row>
    <row r="119" spans="1:3" x14ac:dyDescent="0.35">
      <c r="A119" s="28">
        <v>1</v>
      </c>
      <c r="B119" s="28">
        <v>0</v>
      </c>
      <c r="C119" s="28">
        <v>0.251</v>
      </c>
    </row>
    <row r="120" spans="1:3" x14ac:dyDescent="0.35">
      <c r="A120" s="28">
        <v>1</v>
      </c>
      <c r="B120" s="28">
        <v>0</v>
      </c>
      <c r="C120" s="28">
        <v>0.251</v>
      </c>
    </row>
    <row r="121" spans="1:3" x14ac:dyDescent="0.35">
      <c r="A121" s="28">
        <v>1</v>
      </c>
      <c r="B121" s="28">
        <v>0</v>
      </c>
      <c r="C121" s="28">
        <v>0.252</v>
      </c>
    </row>
    <row r="122" spans="1:3" x14ac:dyDescent="0.35">
      <c r="A122" s="28">
        <v>1</v>
      </c>
      <c r="B122" s="28">
        <v>0</v>
      </c>
      <c r="C122" s="28">
        <v>0.252</v>
      </c>
    </row>
    <row r="123" spans="1:3" x14ac:dyDescent="0.35">
      <c r="A123" s="28">
        <v>1</v>
      </c>
      <c r="B123" s="28">
        <v>0</v>
      </c>
      <c r="C123" s="28">
        <v>0.253</v>
      </c>
    </row>
    <row r="124" spans="1:3" x14ac:dyDescent="0.35">
      <c r="A124" s="28">
        <v>1</v>
      </c>
      <c r="B124" s="28">
        <v>0</v>
      </c>
      <c r="C124" s="28">
        <v>0.253</v>
      </c>
    </row>
    <row r="125" spans="1:3" x14ac:dyDescent="0.35">
      <c r="A125" s="28">
        <v>1</v>
      </c>
      <c r="B125" s="28">
        <v>0</v>
      </c>
      <c r="C125" s="28">
        <v>0.254</v>
      </c>
    </row>
    <row r="126" spans="1:3" x14ac:dyDescent="0.35">
      <c r="A126" s="28">
        <v>1</v>
      </c>
      <c r="B126" s="28">
        <v>0</v>
      </c>
      <c r="C126" s="28">
        <v>0.254</v>
      </c>
    </row>
    <row r="127" spans="1:3" x14ac:dyDescent="0.35">
      <c r="A127" s="28">
        <v>1</v>
      </c>
      <c r="B127" s="28">
        <v>0</v>
      </c>
      <c r="C127" s="28">
        <v>0.254</v>
      </c>
    </row>
    <row r="128" spans="1:3" x14ac:dyDescent="0.35">
      <c r="A128" s="28">
        <v>1</v>
      </c>
      <c r="B128" s="28">
        <v>0</v>
      </c>
      <c r="C128" s="28">
        <v>0.254</v>
      </c>
    </row>
    <row r="129" spans="1:3" x14ac:dyDescent="0.35">
      <c r="A129" s="28">
        <v>1</v>
      </c>
      <c r="B129" s="28">
        <v>0</v>
      </c>
      <c r="C129" s="28">
        <v>0.254</v>
      </c>
    </row>
    <row r="130" spans="1:3" x14ac:dyDescent="0.35">
      <c r="A130" s="28">
        <v>1</v>
      </c>
      <c r="B130" s="28">
        <v>0</v>
      </c>
      <c r="C130" s="28">
        <v>0.255</v>
      </c>
    </row>
    <row r="131" spans="1:3" x14ac:dyDescent="0.35">
      <c r="A131" s="28">
        <v>1</v>
      </c>
      <c r="B131" s="28">
        <v>0</v>
      </c>
      <c r="C131" s="28">
        <v>0.255</v>
      </c>
    </row>
    <row r="132" spans="1:3" x14ac:dyDescent="0.35">
      <c r="A132" s="28">
        <v>1</v>
      </c>
      <c r="B132" s="28">
        <v>0</v>
      </c>
      <c r="C132" s="28">
        <v>0.255</v>
      </c>
    </row>
    <row r="133" spans="1:3" x14ac:dyDescent="0.35">
      <c r="A133" s="28">
        <v>1</v>
      </c>
      <c r="B133" s="28">
        <v>0</v>
      </c>
      <c r="C133" s="28">
        <v>0.25600000000000001</v>
      </c>
    </row>
    <row r="134" spans="1:3" x14ac:dyDescent="0.35">
      <c r="A134" s="28">
        <v>1</v>
      </c>
      <c r="B134" s="28">
        <v>0</v>
      </c>
      <c r="C134" s="28">
        <v>0.25600000000000001</v>
      </c>
    </row>
    <row r="135" spans="1:3" x14ac:dyDescent="0.35">
      <c r="A135" s="28">
        <v>1</v>
      </c>
      <c r="B135" s="28">
        <v>0</v>
      </c>
      <c r="C135" s="28">
        <v>0.25600000000000001</v>
      </c>
    </row>
    <row r="136" spans="1:3" x14ac:dyDescent="0.35">
      <c r="A136" s="28">
        <v>1</v>
      </c>
      <c r="B136" s="28">
        <v>0</v>
      </c>
      <c r="C136" s="28">
        <v>0.25600000000000001</v>
      </c>
    </row>
    <row r="137" spans="1:3" x14ac:dyDescent="0.35">
      <c r="A137" s="28">
        <v>1</v>
      </c>
      <c r="B137" s="28">
        <v>0</v>
      </c>
      <c r="C137" s="28">
        <v>0.25700000000000001</v>
      </c>
    </row>
    <row r="138" spans="1:3" x14ac:dyDescent="0.35">
      <c r="A138" s="28">
        <v>1</v>
      </c>
      <c r="B138" s="28">
        <v>0</v>
      </c>
      <c r="C138" s="28">
        <v>0.25700000000000001</v>
      </c>
    </row>
    <row r="139" spans="1:3" x14ac:dyDescent="0.35">
      <c r="A139" s="28">
        <v>1</v>
      </c>
      <c r="B139" s="28">
        <v>0</v>
      </c>
      <c r="C139" s="28">
        <v>0.25700000000000001</v>
      </c>
    </row>
    <row r="140" spans="1:3" x14ac:dyDescent="0.35">
      <c r="A140" s="28">
        <v>1</v>
      </c>
      <c r="B140" s="28">
        <v>0</v>
      </c>
      <c r="C140" s="28">
        <v>0.25800000000000001</v>
      </c>
    </row>
    <row r="141" spans="1:3" x14ac:dyDescent="0.35">
      <c r="A141" s="28">
        <v>1</v>
      </c>
      <c r="B141" s="28">
        <v>0</v>
      </c>
      <c r="C141" s="28">
        <v>0.25800000000000001</v>
      </c>
    </row>
    <row r="142" spans="1:3" x14ac:dyDescent="0.35">
      <c r="A142" s="28">
        <v>1</v>
      </c>
      <c r="B142" s="28">
        <v>0</v>
      </c>
      <c r="C142" s="28">
        <v>0.25800000000000001</v>
      </c>
    </row>
    <row r="143" spans="1:3" x14ac:dyDescent="0.35">
      <c r="A143" s="28">
        <v>1</v>
      </c>
      <c r="B143" s="28">
        <v>0</v>
      </c>
      <c r="C143" s="28">
        <v>0.25800000000000001</v>
      </c>
    </row>
    <row r="144" spans="1:3" x14ac:dyDescent="0.35">
      <c r="A144" s="28">
        <v>1</v>
      </c>
      <c r="B144" s="28">
        <v>0</v>
      </c>
      <c r="C144" s="28">
        <v>0.25900000000000001</v>
      </c>
    </row>
    <row r="145" spans="1:3" x14ac:dyDescent="0.35">
      <c r="A145" s="28">
        <v>1</v>
      </c>
      <c r="B145" s="28">
        <v>0</v>
      </c>
      <c r="C145" s="28">
        <v>0.25900000000000001</v>
      </c>
    </row>
    <row r="146" spans="1:3" x14ac:dyDescent="0.35">
      <c r="A146" s="28">
        <v>1</v>
      </c>
      <c r="B146" s="28">
        <v>0</v>
      </c>
      <c r="C146" s="28">
        <v>0.25900000000000001</v>
      </c>
    </row>
    <row r="147" spans="1:3" x14ac:dyDescent="0.35">
      <c r="A147" s="28">
        <v>1</v>
      </c>
      <c r="B147" s="28">
        <v>0</v>
      </c>
      <c r="C147" s="28">
        <v>0.25900000000000001</v>
      </c>
    </row>
    <row r="148" spans="1:3" x14ac:dyDescent="0.35">
      <c r="A148" s="28">
        <v>1</v>
      </c>
      <c r="B148" s="28">
        <v>0</v>
      </c>
      <c r="C148" s="28">
        <v>0.25900000000000001</v>
      </c>
    </row>
    <row r="149" spans="1:3" x14ac:dyDescent="0.35">
      <c r="A149" s="28">
        <v>1</v>
      </c>
      <c r="B149" s="28">
        <v>0</v>
      </c>
      <c r="C149" s="28">
        <v>0.25900000000000001</v>
      </c>
    </row>
    <row r="150" spans="1:3" x14ac:dyDescent="0.35">
      <c r="A150" s="28">
        <v>1</v>
      </c>
      <c r="B150" s="28">
        <v>0</v>
      </c>
      <c r="C150" s="28">
        <v>0.25900000000000001</v>
      </c>
    </row>
    <row r="151" spans="1:3" x14ac:dyDescent="0.35">
      <c r="A151" s="28">
        <v>1</v>
      </c>
      <c r="B151" s="28">
        <v>0</v>
      </c>
      <c r="C151" s="28">
        <v>0.26</v>
      </c>
    </row>
    <row r="152" spans="1:3" x14ac:dyDescent="0.35">
      <c r="A152" s="28">
        <v>1</v>
      </c>
      <c r="B152" s="28">
        <v>0</v>
      </c>
      <c r="C152" s="28">
        <v>0.26100000000000001</v>
      </c>
    </row>
    <row r="153" spans="1:3" x14ac:dyDescent="0.35">
      <c r="A153" s="28">
        <v>1</v>
      </c>
      <c r="B153" s="28">
        <v>0</v>
      </c>
      <c r="C153" s="28">
        <v>0.26100000000000001</v>
      </c>
    </row>
    <row r="154" spans="1:3" x14ac:dyDescent="0.35">
      <c r="A154" s="28">
        <v>1</v>
      </c>
      <c r="B154" s="28">
        <v>0</v>
      </c>
      <c r="C154" s="28">
        <v>0.26100000000000001</v>
      </c>
    </row>
    <row r="155" spans="1:3" x14ac:dyDescent="0.35">
      <c r="A155" s="28">
        <v>1</v>
      </c>
      <c r="B155" s="28">
        <v>0</v>
      </c>
      <c r="C155" s="28">
        <v>0.26100000000000001</v>
      </c>
    </row>
    <row r="156" spans="1:3" x14ac:dyDescent="0.35">
      <c r="A156" s="28">
        <v>1</v>
      </c>
      <c r="B156" s="28">
        <v>0</v>
      </c>
      <c r="C156" s="28">
        <v>0.26100000000000001</v>
      </c>
    </row>
    <row r="157" spans="1:3" x14ac:dyDescent="0.35">
      <c r="A157" s="28">
        <v>1</v>
      </c>
      <c r="B157" s="28">
        <v>0</v>
      </c>
      <c r="C157" s="28">
        <v>0.26100000000000001</v>
      </c>
    </row>
    <row r="158" spans="1:3" x14ac:dyDescent="0.35">
      <c r="A158" s="28">
        <v>1</v>
      </c>
      <c r="B158" s="28">
        <v>0</v>
      </c>
      <c r="C158" s="28">
        <v>0.26100000000000001</v>
      </c>
    </row>
    <row r="159" spans="1:3" x14ac:dyDescent="0.35">
      <c r="A159" s="28">
        <v>1</v>
      </c>
      <c r="B159" s="28">
        <v>0</v>
      </c>
      <c r="C159" s="28">
        <v>0.26100000000000001</v>
      </c>
    </row>
    <row r="160" spans="1:3" x14ac:dyDescent="0.35">
      <c r="A160" s="28">
        <v>1</v>
      </c>
      <c r="B160" s="28">
        <v>0</v>
      </c>
      <c r="C160" s="28">
        <v>0.26100000000000001</v>
      </c>
    </row>
    <row r="161" spans="1:3" x14ac:dyDescent="0.35">
      <c r="A161" s="28">
        <v>1</v>
      </c>
      <c r="B161" s="28">
        <v>0</v>
      </c>
      <c r="C161" s="28">
        <v>0.26100000000000001</v>
      </c>
    </row>
    <row r="162" spans="1:3" x14ac:dyDescent="0.35">
      <c r="A162" s="28">
        <v>1</v>
      </c>
      <c r="B162" s="28">
        <v>0</v>
      </c>
      <c r="C162" s="28">
        <v>0.26200000000000001</v>
      </c>
    </row>
    <row r="163" spans="1:3" x14ac:dyDescent="0.35">
      <c r="A163" s="28">
        <v>1</v>
      </c>
      <c r="B163" s="28">
        <v>0</v>
      </c>
      <c r="C163" s="28">
        <v>0.26200000000000001</v>
      </c>
    </row>
    <row r="164" spans="1:3" x14ac:dyDescent="0.35">
      <c r="A164" s="28">
        <v>1</v>
      </c>
      <c r="B164" s="28">
        <v>0</v>
      </c>
      <c r="C164" s="28">
        <v>0.26200000000000001</v>
      </c>
    </row>
    <row r="165" spans="1:3" x14ac:dyDescent="0.35">
      <c r="A165" s="28">
        <v>1</v>
      </c>
      <c r="B165" s="28">
        <v>0</v>
      </c>
      <c r="C165" s="28">
        <v>0.26300000000000001</v>
      </c>
    </row>
    <row r="166" spans="1:3" x14ac:dyDescent="0.35">
      <c r="A166" s="28">
        <v>1</v>
      </c>
      <c r="B166" s="28">
        <v>0</v>
      </c>
      <c r="C166" s="28">
        <v>0.26300000000000001</v>
      </c>
    </row>
    <row r="167" spans="1:3" x14ac:dyDescent="0.35">
      <c r="A167" s="28">
        <v>1</v>
      </c>
      <c r="B167" s="28">
        <v>0</v>
      </c>
      <c r="C167" s="28">
        <v>0.26400000000000001</v>
      </c>
    </row>
    <row r="168" spans="1:3" x14ac:dyDescent="0.35">
      <c r="A168" s="28">
        <v>1</v>
      </c>
      <c r="B168" s="28">
        <v>0</v>
      </c>
      <c r="C168" s="28">
        <v>0.26400000000000001</v>
      </c>
    </row>
    <row r="169" spans="1:3" x14ac:dyDescent="0.35">
      <c r="A169" s="28">
        <v>1</v>
      </c>
      <c r="B169" s="28">
        <v>0</v>
      </c>
      <c r="C169" s="28">
        <v>0.26400000000000001</v>
      </c>
    </row>
    <row r="170" spans="1:3" x14ac:dyDescent="0.35">
      <c r="A170" s="28">
        <v>1</v>
      </c>
      <c r="B170" s="28">
        <v>0</v>
      </c>
      <c r="C170" s="28">
        <v>0.26400000000000001</v>
      </c>
    </row>
    <row r="171" spans="1:3" x14ac:dyDescent="0.35">
      <c r="A171" s="28">
        <v>1</v>
      </c>
      <c r="B171" s="28">
        <v>0</v>
      </c>
      <c r="C171" s="28">
        <v>0.26500000000000001</v>
      </c>
    </row>
    <row r="172" spans="1:3" x14ac:dyDescent="0.35">
      <c r="A172" s="28">
        <v>1</v>
      </c>
      <c r="B172" s="28">
        <v>0</v>
      </c>
      <c r="C172" s="28">
        <v>0.26600000000000001</v>
      </c>
    </row>
    <row r="173" spans="1:3" x14ac:dyDescent="0.35">
      <c r="A173" s="28">
        <v>1</v>
      </c>
      <c r="B173" s="28">
        <v>0</v>
      </c>
      <c r="C173" s="28">
        <v>0.26600000000000001</v>
      </c>
    </row>
    <row r="174" spans="1:3" x14ac:dyDescent="0.35">
      <c r="A174" s="28">
        <v>1</v>
      </c>
      <c r="B174" s="28">
        <v>0</v>
      </c>
      <c r="C174" s="28">
        <v>0.26600000000000001</v>
      </c>
    </row>
    <row r="175" spans="1:3" x14ac:dyDescent="0.35">
      <c r="A175" s="28">
        <v>1</v>
      </c>
      <c r="B175" s="28">
        <v>0</v>
      </c>
      <c r="C175" s="28">
        <v>0.26600000000000001</v>
      </c>
    </row>
    <row r="176" spans="1:3" x14ac:dyDescent="0.35">
      <c r="A176" s="28">
        <v>1</v>
      </c>
      <c r="B176" s="28">
        <v>0</v>
      </c>
      <c r="C176" s="28">
        <v>0.26700000000000002</v>
      </c>
    </row>
    <row r="177" spans="1:3" x14ac:dyDescent="0.35">
      <c r="A177" s="28">
        <v>1</v>
      </c>
      <c r="B177" s="28">
        <v>0</v>
      </c>
      <c r="C177" s="28">
        <v>0.26700000000000002</v>
      </c>
    </row>
    <row r="178" spans="1:3" x14ac:dyDescent="0.35">
      <c r="A178" s="28">
        <v>1</v>
      </c>
      <c r="B178" s="28">
        <v>0</v>
      </c>
      <c r="C178" s="28">
        <v>0.26700000000000002</v>
      </c>
    </row>
    <row r="179" spans="1:3" x14ac:dyDescent="0.35">
      <c r="A179" s="28">
        <v>1</v>
      </c>
      <c r="B179" s="28">
        <v>0</v>
      </c>
      <c r="C179" s="28">
        <v>0.26800000000000002</v>
      </c>
    </row>
    <row r="180" spans="1:3" x14ac:dyDescent="0.35">
      <c r="A180" s="28">
        <v>1</v>
      </c>
      <c r="B180" s="28">
        <v>0</v>
      </c>
      <c r="C180" s="28">
        <v>0.26800000000000002</v>
      </c>
    </row>
    <row r="181" spans="1:3" x14ac:dyDescent="0.35">
      <c r="A181" s="28">
        <v>1</v>
      </c>
      <c r="B181" s="28">
        <v>0</v>
      </c>
      <c r="C181" s="28">
        <v>0.26800000000000002</v>
      </c>
    </row>
    <row r="182" spans="1:3" x14ac:dyDescent="0.35">
      <c r="A182" s="28">
        <v>1</v>
      </c>
      <c r="B182" s="28">
        <v>0</v>
      </c>
      <c r="C182" s="28">
        <v>0.26800000000000002</v>
      </c>
    </row>
    <row r="183" spans="1:3" x14ac:dyDescent="0.35">
      <c r="A183" s="28">
        <v>1</v>
      </c>
      <c r="B183" s="28">
        <v>0</v>
      </c>
      <c r="C183" s="28">
        <v>0.26800000000000002</v>
      </c>
    </row>
    <row r="184" spans="1:3" x14ac:dyDescent="0.35">
      <c r="A184" s="28">
        <v>1</v>
      </c>
      <c r="B184" s="28">
        <v>0</v>
      </c>
      <c r="C184" s="28">
        <v>0.26800000000000002</v>
      </c>
    </row>
    <row r="185" spans="1:3" x14ac:dyDescent="0.35">
      <c r="A185" s="28">
        <v>1</v>
      </c>
      <c r="B185" s="28">
        <v>0</v>
      </c>
      <c r="C185" s="28">
        <v>0.26800000000000002</v>
      </c>
    </row>
    <row r="186" spans="1:3" x14ac:dyDescent="0.35">
      <c r="A186" s="28">
        <v>1</v>
      </c>
      <c r="B186" s="28">
        <v>0</v>
      </c>
      <c r="C186" s="28">
        <v>0.26800000000000002</v>
      </c>
    </row>
    <row r="187" spans="1:3" x14ac:dyDescent="0.35">
      <c r="A187" s="28">
        <v>1</v>
      </c>
      <c r="B187" s="28">
        <v>0</v>
      </c>
      <c r="C187" s="28">
        <v>0.26900000000000002</v>
      </c>
    </row>
    <row r="188" spans="1:3" x14ac:dyDescent="0.35">
      <c r="A188" s="28">
        <v>1</v>
      </c>
      <c r="B188" s="28">
        <v>0</v>
      </c>
      <c r="C188" s="28">
        <v>0.26900000000000002</v>
      </c>
    </row>
    <row r="189" spans="1:3" x14ac:dyDescent="0.35">
      <c r="A189" s="28">
        <v>1</v>
      </c>
      <c r="B189" s="28">
        <v>0</v>
      </c>
      <c r="C189" s="28">
        <v>0.26900000000000002</v>
      </c>
    </row>
    <row r="190" spans="1:3" x14ac:dyDescent="0.35">
      <c r="A190" s="28">
        <v>1</v>
      </c>
      <c r="B190" s="28">
        <v>0</v>
      </c>
      <c r="C190" s="28">
        <v>0.27</v>
      </c>
    </row>
    <row r="191" spans="1:3" x14ac:dyDescent="0.35">
      <c r="A191" s="28">
        <v>1</v>
      </c>
      <c r="B191" s="28">
        <v>0</v>
      </c>
      <c r="C191" s="28">
        <v>0.27</v>
      </c>
    </row>
    <row r="192" spans="1:3" x14ac:dyDescent="0.35">
      <c r="A192" s="28">
        <v>1</v>
      </c>
      <c r="B192" s="28">
        <v>0</v>
      </c>
      <c r="C192" s="28">
        <v>0.27100000000000002</v>
      </c>
    </row>
    <row r="193" spans="1:3" x14ac:dyDescent="0.35">
      <c r="A193" s="28">
        <v>1</v>
      </c>
      <c r="B193" s="28">
        <v>0</v>
      </c>
      <c r="C193" s="28">
        <v>0.27200000000000002</v>
      </c>
    </row>
    <row r="194" spans="1:3" x14ac:dyDescent="0.35">
      <c r="A194" s="28">
        <v>1</v>
      </c>
      <c r="B194" s="28">
        <v>0</v>
      </c>
      <c r="C194" s="28">
        <v>0.27300000000000002</v>
      </c>
    </row>
    <row r="195" spans="1:3" x14ac:dyDescent="0.35">
      <c r="A195" s="28">
        <v>1</v>
      </c>
      <c r="B195" s="28">
        <v>0</v>
      </c>
      <c r="C195" s="28">
        <v>0.27300000000000002</v>
      </c>
    </row>
    <row r="196" spans="1:3" x14ac:dyDescent="0.35">
      <c r="A196" s="28">
        <v>1</v>
      </c>
      <c r="B196" s="28">
        <v>0</v>
      </c>
      <c r="C196" s="28">
        <v>0.27400000000000002</v>
      </c>
    </row>
    <row r="197" spans="1:3" x14ac:dyDescent="0.35">
      <c r="A197" s="28">
        <v>1</v>
      </c>
      <c r="B197" s="28">
        <v>0</v>
      </c>
      <c r="C197" s="28">
        <v>0.27400000000000002</v>
      </c>
    </row>
    <row r="198" spans="1:3" x14ac:dyDescent="0.35">
      <c r="A198" s="28">
        <v>1</v>
      </c>
      <c r="B198" s="28">
        <v>0</v>
      </c>
      <c r="C198" s="28">
        <v>0.27400000000000002</v>
      </c>
    </row>
    <row r="199" spans="1:3" x14ac:dyDescent="0.35">
      <c r="A199" s="28">
        <v>1</v>
      </c>
      <c r="B199" s="28">
        <v>0</v>
      </c>
      <c r="C199" s="28">
        <v>0.27400000000000002</v>
      </c>
    </row>
    <row r="200" spans="1:3" x14ac:dyDescent="0.35">
      <c r="A200" s="28">
        <v>1</v>
      </c>
      <c r="B200" s="28">
        <v>0</v>
      </c>
      <c r="C200" s="28">
        <v>0.27500000000000002</v>
      </c>
    </row>
    <row r="201" spans="1:3" x14ac:dyDescent="0.35">
      <c r="A201" s="28">
        <v>1</v>
      </c>
      <c r="B201" s="28">
        <v>0</v>
      </c>
      <c r="C201" s="28">
        <v>0.27500000000000002</v>
      </c>
    </row>
    <row r="202" spans="1:3" x14ac:dyDescent="0.35">
      <c r="A202" s="28">
        <v>1</v>
      </c>
      <c r="B202" s="28">
        <v>0</v>
      </c>
      <c r="C202" s="28">
        <v>0.27600000000000002</v>
      </c>
    </row>
    <row r="203" spans="1:3" x14ac:dyDescent="0.35">
      <c r="A203" s="28">
        <v>1</v>
      </c>
      <c r="B203" s="28">
        <v>0</v>
      </c>
      <c r="C203" s="28">
        <v>0.27600000000000002</v>
      </c>
    </row>
    <row r="204" spans="1:3" x14ac:dyDescent="0.35">
      <c r="A204" s="28">
        <v>1</v>
      </c>
      <c r="B204" s="28">
        <v>0</v>
      </c>
      <c r="C204" s="28">
        <v>0.27600000000000002</v>
      </c>
    </row>
    <row r="205" spans="1:3" x14ac:dyDescent="0.35">
      <c r="A205" s="28">
        <v>1</v>
      </c>
      <c r="B205" s="28">
        <v>0</v>
      </c>
      <c r="C205" s="28">
        <v>0.27600000000000002</v>
      </c>
    </row>
    <row r="206" spans="1:3" x14ac:dyDescent="0.35">
      <c r="A206" s="28">
        <v>1</v>
      </c>
      <c r="B206" s="28">
        <v>0</v>
      </c>
      <c r="C206" s="28">
        <v>0.27600000000000002</v>
      </c>
    </row>
    <row r="207" spans="1:3" x14ac:dyDescent="0.35">
      <c r="A207" s="28">
        <v>1</v>
      </c>
      <c r="B207" s="28">
        <v>0</v>
      </c>
      <c r="C207" s="28">
        <v>0.27700000000000002</v>
      </c>
    </row>
    <row r="208" spans="1:3" x14ac:dyDescent="0.35">
      <c r="A208" s="28">
        <v>1</v>
      </c>
      <c r="B208" s="28">
        <v>0</v>
      </c>
      <c r="C208" s="28">
        <v>0.27700000000000002</v>
      </c>
    </row>
    <row r="209" spans="1:3" x14ac:dyDescent="0.35">
      <c r="A209" s="28">
        <v>1</v>
      </c>
      <c r="B209" s="28">
        <v>0</v>
      </c>
      <c r="C209" s="28">
        <v>0.27800000000000002</v>
      </c>
    </row>
    <row r="210" spans="1:3" x14ac:dyDescent="0.35">
      <c r="A210" s="28">
        <v>1</v>
      </c>
      <c r="B210" s="28">
        <v>0</v>
      </c>
      <c r="C210" s="28">
        <v>0.27800000000000002</v>
      </c>
    </row>
    <row r="211" spans="1:3" x14ac:dyDescent="0.35">
      <c r="A211" s="28">
        <v>1</v>
      </c>
      <c r="B211" s="28">
        <v>0</v>
      </c>
      <c r="C211" s="28">
        <v>0.27900000000000003</v>
      </c>
    </row>
    <row r="212" spans="1:3" x14ac:dyDescent="0.35">
      <c r="A212" s="28">
        <v>1</v>
      </c>
      <c r="B212" s="28">
        <v>0</v>
      </c>
      <c r="C212" s="28">
        <v>0.27900000000000003</v>
      </c>
    </row>
    <row r="213" spans="1:3" x14ac:dyDescent="0.35">
      <c r="A213" s="28">
        <v>1</v>
      </c>
      <c r="B213" s="28">
        <v>0</v>
      </c>
      <c r="C213" s="28">
        <v>0.27900000000000003</v>
      </c>
    </row>
    <row r="214" spans="1:3" x14ac:dyDescent="0.35">
      <c r="A214" s="28">
        <v>1</v>
      </c>
      <c r="B214" s="28">
        <v>0</v>
      </c>
      <c r="C214" s="28">
        <v>0.28000000000000003</v>
      </c>
    </row>
    <row r="215" spans="1:3" x14ac:dyDescent="0.35">
      <c r="A215" s="28">
        <v>1</v>
      </c>
      <c r="B215" s="28">
        <v>0</v>
      </c>
      <c r="C215" s="28">
        <v>0.28000000000000003</v>
      </c>
    </row>
    <row r="216" spans="1:3" x14ac:dyDescent="0.35">
      <c r="A216" s="28">
        <v>1</v>
      </c>
      <c r="B216" s="28">
        <v>0</v>
      </c>
      <c r="C216" s="28">
        <v>0.28000000000000003</v>
      </c>
    </row>
    <row r="217" spans="1:3" x14ac:dyDescent="0.35">
      <c r="A217" s="28">
        <v>1</v>
      </c>
      <c r="B217" s="28">
        <v>0</v>
      </c>
      <c r="C217" s="28">
        <v>0.28000000000000003</v>
      </c>
    </row>
    <row r="218" spans="1:3" x14ac:dyDescent="0.35">
      <c r="A218" s="28">
        <v>1</v>
      </c>
      <c r="B218" s="28">
        <v>0</v>
      </c>
      <c r="C218" s="28">
        <v>0.28100000000000003</v>
      </c>
    </row>
    <row r="219" spans="1:3" x14ac:dyDescent="0.35">
      <c r="A219" s="28">
        <v>1</v>
      </c>
      <c r="B219" s="28">
        <v>0</v>
      </c>
      <c r="C219" s="28">
        <v>0.28100000000000003</v>
      </c>
    </row>
    <row r="220" spans="1:3" x14ac:dyDescent="0.35">
      <c r="A220" s="28">
        <v>1</v>
      </c>
      <c r="B220" s="28">
        <v>0</v>
      </c>
      <c r="C220" s="28">
        <v>0.28199999999999997</v>
      </c>
    </row>
    <row r="221" spans="1:3" x14ac:dyDescent="0.35">
      <c r="A221" s="28">
        <v>1</v>
      </c>
      <c r="B221" s="28">
        <v>0</v>
      </c>
      <c r="C221" s="28">
        <v>0.28199999999999997</v>
      </c>
    </row>
    <row r="222" spans="1:3" x14ac:dyDescent="0.35">
      <c r="A222" s="28">
        <v>1</v>
      </c>
      <c r="B222" s="28">
        <v>0</v>
      </c>
      <c r="C222" s="28">
        <v>0.28199999999999997</v>
      </c>
    </row>
    <row r="223" spans="1:3" x14ac:dyDescent="0.35">
      <c r="A223" s="28">
        <v>1</v>
      </c>
      <c r="B223" s="28">
        <v>0</v>
      </c>
      <c r="C223" s="28">
        <v>0.28199999999999997</v>
      </c>
    </row>
    <row r="224" spans="1:3" x14ac:dyDescent="0.35">
      <c r="A224" s="28">
        <v>1</v>
      </c>
      <c r="B224" s="28">
        <v>0</v>
      </c>
      <c r="C224" s="28">
        <v>0.28199999999999997</v>
      </c>
    </row>
    <row r="225" spans="1:3" x14ac:dyDescent="0.35">
      <c r="A225" s="28">
        <v>1</v>
      </c>
      <c r="B225" s="28">
        <v>0</v>
      </c>
      <c r="C225" s="28">
        <v>0.28199999999999997</v>
      </c>
    </row>
    <row r="226" spans="1:3" x14ac:dyDescent="0.35">
      <c r="A226" s="28">
        <v>1</v>
      </c>
      <c r="B226" s="28">
        <v>0</v>
      </c>
      <c r="C226" s="28">
        <v>0.28299999999999997</v>
      </c>
    </row>
    <row r="227" spans="1:3" x14ac:dyDescent="0.35">
      <c r="A227" s="28">
        <v>1</v>
      </c>
      <c r="B227" s="28">
        <v>0</v>
      </c>
      <c r="C227" s="28">
        <v>0.28399999999999997</v>
      </c>
    </row>
    <row r="228" spans="1:3" x14ac:dyDescent="0.35">
      <c r="A228" s="28">
        <v>1</v>
      </c>
      <c r="B228" s="28">
        <v>0</v>
      </c>
      <c r="C228" s="28">
        <v>0.28399999999999997</v>
      </c>
    </row>
    <row r="229" spans="1:3" x14ac:dyDescent="0.35">
      <c r="A229" s="28">
        <v>1</v>
      </c>
      <c r="B229" s="28">
        <v>0</v>
      </c>
      <c r="C229" s="28">
        <v>0.28399999999999997</v>
      </c>
    </row>
    <row r="230" spans="1:3" x14ac:dyDescent="0.35">
      <c r="A230" s="28">
        <v>1</v>
      </c>
      <c r="B230" s="28">
        <v>0</v>
      </c>
      <c r="C230" s="28">
        <v>0.28399999999999997</v>
      </c>
    </row>
    <row r="231" spans="1:3" x14ac:dyDescent="0.35">
      <c r="A231" s="28">
        <v>1</v>
      </c>
      <c r="B231" s="28">
        <v>0</v>
      </c>
      <c r="C231" s="28">
        <v>0.28399999999999997</v>
      </c>
    </row>
    <row r="232" spans="1:3" x14ac:dyDescent="0.35">
      <c r="A232" s="28">
        <v>1</v>
      </c>
      <c r="B232" s="28">
        <v>0</v>
      </c>
      <c r="C232" s="28">
        <v>0.28499999999999998</v>
      </c>
    </row>
    <row r="233" spans="1:3" x14ac:dyDescent="0.35">
      <c r="A233" s="28">
        <v>1</v>
      </c>
      <c r="B233" s="28">
        <v>0</v>
      </c>
      <c r="C233" s="28">
        <v>0.28499999999999998</v>
      </c>
    </row>
    <row r="234" spans="1:3" x14ac:dyDescent="0.35">
      <c r="A234" s="28">
        <v>1</v>
      </c>
      <c r="B234" s="28">
        <v>0</v>
      </c>
      <c r="C234" s="28">
        <v>0.28599999999999998</v>
      </c>
    </row>
    <row r="235" spans="1:3" x14ac:dyDescent="0.35">
      <c r="A235" s="28">
        <v>1</v>
      </c>
      <c r="B235" s="28">
        <v>0</v>
      </c>
      <c r="C235" s="28">
        <v>0.28599999999999998</v>
      </c>
    </row>
    <row r="236" spans="1:3" x14ac:dyDescent="0.35">
      <c r="A236" s="28">
        <v>1</v>
      </c>
      <c r="B236" s="28">
        <v>0</v>
      </c>
      <c r="C236" s="28">
        <v>0.28599999999999998</v>
      </c>
    </row>
    <row r="237" spans="1:3" x14ac:dyDescent="0.35">
      <c r="A237" s="28">
        <v>1</v>
      </c>
      <c r="B237" s="28">
        <v>0</v>
      </c>
      <c r="C237" s="28">
        <v>0.28599999999999998</v>
      </c>
    </row>
    <row r="238" spans="1:3" x14ac:dyDescent="0.35">
      <c r="A238" s="28">
        <v>1</v>
      </c>
      <c r="B238" s="28">
        <v>0</v>
      </c>
      <c r="C238" s="28">
        <v>0.28699999999999998</v>
      </c>
    </row>
    <row r="239" spans="1:3" x14ac:dyDescent="0.35">
      <c r="A239" s="28">
        <v>1</v>
      </c>
      <c r="B239" s="28">
        <v>0</v>
      </c>
      <c r="C239" s="28">
        <v>0.28699999999999998</v>
      </c>
    </row>
    <row r="240" spans="1:3" x14ac:dyDescent="0.35">
      <c r="A240" s="28">
        <v>1</v>
      </c>
      <c r="B240" s="28">
        <v>0</v>
      </c>
      <c r="C240" s="28">
        <v>0.28699999999999998</v>
      </c>
    </row>
    <row r="241" spans="1:3" x14ac:dyDescent="0.35">
      <c r="A241" s="28">
        <v>1</v>
      </c>
      <c r="B241" s="28">
        <v>0</v>
      </c>
      <c r="C241" s="28">
        <v>0.28799999999999998</v>
      </c>
    </row>
    <row r="242" spans="1:3" x14ac:dyDescent="0.35">
      <c r="A242" s="28">
        <v>1</v>
      </c>
      <c r="B242" s="28">
        <v>0</v>
      </c>
      <c r="C242" s="28">
        <v>0.28899999999999998</v>
      </c>
    </row>
    <row r="243" spans="1:3" x14ac:dyDescent="0.35">
      <c r="A243" s="28">
        <v>1</v>
      </c>
      <c r="B243" s="28">
        <v>0</v>
      </c>
      <c r="C243" s="28">
        <v>0.28999999999999998</v>
      </c>
    </row>
    <row r="244" spans="1:3" x14ac:dyDescent="0.35">
      <c r="A244" s="28">
        <v>1</v>
      </c>
      <c r="B244" s="28">
        <v>0</v>
      </c>
      <c r="C244" s="28">
        <v>0.28999999999999998</v>
      </c>
    </row>
    <row r="245" spans="1:3" x14ac:dyDescent="0.35">
      <c r="A245" s="28">
        <v>1</v>
      </c>
      <c r="B245" s="28">
        <v>0</v>
      </c>
      <c r="C245" s="28">
        <v>0.28999999999999998</v>
      </c>
    </row>
    <row r="246" spans="1:3" x14ac:dyDescent="0.35">
      <c r="A246" s="28">
        <v>1</v>
      </c>
      <c r="B246" s="28">
        <v>0</v>
      </c>
      <c r="C246" s="28">
        <v>0.29099999999999998</v>
      </c>
    </row>
    <row r="247" spans="1:3" x14ac:dyDescent="0.35">
      <c r="A247" s="28">
        <v>1</v>
      </c>
      <c r="B247" s="28">
        <v>0</v>
      </c>
      <c r="C247" s="28">
        <v>0.29099999999999998</v>
      </c>
    </row>
    <row r="248" spans="1:3" x14ac:dyDescent="0.35">
      <c r="A248" s="28">
        <v>1</v>
      </c>
      <c r="B248" s="28">
        <v>0</v>
      </c>
      <c r="C248" s="28">
        <v>0.29099999999999998</v>
      </c>
    </row>
    <row r="249" spans="1:3" x14ac:dyDescent="0.35">
      <c r="A249" s="28">
        <v>1</v>
      </c>
      <c r="B249" s="28">
        <v>0</v>
      </c>
      <c r="C249" s="28">
        <v>0.29199999999999998</v>
      </c>
    </row>
    <row r="250" spans="1:3" x14ac:dyDescent="0.35">
      <c r="A250" s="28">
        <v>1</v>
      </c>
      <c r="B250" s="28">
        <v>0</v>
      </c>
      <c r="C250" s="28">
        <v>0.29199999999999998</v>
      </c>
    </row>
    <row r="251" spans="1:3" x14ac:dyDescent="0.35">
      <c r="A251" s="28">
        <v>1</v>
      </c>
      <c r="B251" s="28">
        <v>0</v>
      </c>
      <c r="C251" s="28">
        <v>0.29299999999999998</v>
      </c>
    </row>
    <row r="252" spans="1:3" x14ac:dyDescent="0.35">
      <c r="A252" s="28">
        <v>1</v>
      </c>
      <c r="B252" s="28">
        <v>0</v>
      </c>
      <c r="C252" s="28">
        <v>0.29299999999999998</v>
      </c>
    </row>
    <row r="253" spans="1:3" x14ac:dyDescent="0.35">
      <c r="A253" s="28">
        <v>1</v>
      </c>
      <c r="B253" s="28">
        <v>0</v>
      </c>
      <c r="C253" s="28">
        <v>0.29399999999999998</v>
      </c>
    </row>
    <row r="254" spans="1:3" x14ac:dyDescent="0.35">
      <c r="A254" s="28">
        <v>1</v>
      </c>
      <c r="B254" s="28">
        <v>0</v>
      </c>
      <c r="C254" s="28">
        <v>0.29399999999999998</v>
      </c>
    </row>
    <row r="255" spans="1:3" x14ac:dyDescent="0.35">
      <c r="A255" s="28">
        <v>1</v>
      </c>
      <c r="B255" s="28">
        <v>0</v>
      </c>
      <c r="C255" s="28">
        <v>0.29399999999999998</v>
      </c>
    </row>
    <row r="256" spans="1:3" x14ac:dyDescent="0.35">
      <c r="A256" s="28">
        <v>1</v>
      </c>
      <c r="B256" s="28">
        <v>0</v>
      </c>
      <c r="C256" s="28">
        <v>0.29499999999999998</v>
      </c>
    </row>
    <row r="257" spans="1:3" x14ac:dyDescent="0.35">
      <c r="A257" s="28">
        <v>1</v>
      </c>
      <c r="B257" s="28">
        <v>0</v>
      </c>
      <c r="C257" s="28">
        <v>0.29499999999999998</v>
      </c>
    </row>
    <row r="258" spans="1:3" x14ac:dyDescent="0.35">
      <c r="A258" s="28">
        <v>1</v>
      </c>
      <c r="B258" s="28">
        <v>0</v>
      </c>
      <c r="C258" s="28">
        <v>0.29699999999999999</v>
      </c>
    </row>
    <row r="259" spans="1:3" x14ac:dyDescent="0.35">
      <c r="A259" s="28">
        <v>1</v>
      </c>
      <c r="B259" s="28">
        <v>0</v>
      </c>
      <c r="C259" s="28">
        <v>0.29699999999999999</v>
      </c>
    </row>
    <row r="260" spans="1:3" x14ac:dyDescent="0.35">
      <c r="A260" s="28">
        <v>1</v>
      </c>
      <c r="B260" s="28">
        <v>0</v>
      </c>
      <c r="C260" s="28">
        <v>0.29699999999999999</v>
      </c>
    </row>
    <row r="261" spans="1:3" x14ac:dyDescent="0.35">
      <c r="A261" s="28">
        <v>1</v>
      </c>
      <c r="B261" s="28">
        <v>0</v>
      </c>
      <c r="C261" s="28">
        <v>0.29699999999999999</v>
      </c>
    </row>
    <row r="262" spans="1:3" x14ac:dyDescent="0.35">
      <c r="A262" s="28">
        <v>1</v>
      </c>
      <c r="B262" s="28">
        <v>0</v>
      </c>
      <c r="C262" s="28">
        <v>0.29699999999999999</v>
      </c>
    </row>
    <row r="263" spans="1:3" x14ac:dyDescent="0.35">
      <c r="A263" s="28">
        <v>1</v>
      </c>
      <c r="B263" s="28">
        <v>0</v>
      </c>
      <c r="C263" s="28">
        <v>0.29799999999999999</v>
      </c>
    </row>
    <row r="264" spans="1:3" x14ac:dyDescent="0.35">
      <c r="A264" s="28">
        <v>1</v>
      </c>
      <c r="B264" s="28">
        <v>0</v>
      </c>
      <c r="C264" s="28">
        <v>0.29799999999999999</v>
      </c>
    </row>
    <row r="265" spans="1:3" x14ac:dyDescent="0.35">
      <c r="A265" s="28">
        <v>1</v>
      </c>
      <c r="B265" s="28">
        <v>0</v>
      </c>
      <c r="C265" s="28">
        <v>0.29799999999999999</v>
      </c>
    </row>
    <row r="266" spans="1:3" x14ac:dyDescent="0.35">
      <c r="A266" s="28">
        <v>1</v>
      </c>
      <c r="B266" s="28">
        <v>0</v>
      </c>
      <c r="C266" s="28">
        <v>0.29899999999999999</v>
      </c>
    </row>
    <row r="267" spans="1:3" x14ac:dyDescent="0.35">
      <c r="A267" s="28">
        <v>1</v>
      </c>
      <c r="B267" s="28">
        <v>0</v>
      </c>
      <c r="C267" s="28">
        <v>0.29899999999999999</v>
      </c>
    </row>
    <row r="268" spans="1:3" x14ac:dyDescent="0.35">
      <c r="A268" s="28">
        <v>1</v>
      </c>
      <c r="B268" s="28">
        <v>0</v>
      </c>
      <c r="C268" s="28">
        <v>0.29899999999999999</v>
      </c>
    </row>
    <row r="269" spans="1:3" x14ac:dyDescent="0.35">
      <c r="A269" s="28">
        <v>1</v>
      </c>
      <c r="B269" s="28">
        <v>0</v>
      </c>
      <c r="C269" s="28">
        <v>0.3</v>
      </c>
    </row>
    <row r="270" spans="1:3" x14ac:dyDescent="0.35">
      <c r="A270" s="28">
        <v>1</v>
      </c>
      <c r="B270" s="28">
        <v>0</v>
      </c>
      <c r="C270" s="28">
        <v>0.30099999999999999</v>
      </c>
    </row>
    <row r="271" spans="1:3" x14ac:dyDescent="0.35">
      <c r="A271" s="28">
        <v>1</v>
      </c>
      <c r="B271" s="28">
        <v>0</v>
      </c>
      <c r="C271" s="28">
        <v>0.30299999999999999</v>
      </c>
    </row>
    <row r="272" spans="1:3" x14ac:dyDescent="0.35">
      <c r="A272" s="28">
        <v>1</v>
      </c>
      <c r="B272" s="28">
        <v>0</v>
      </c>
      <c r="C272" s="28">
        <v>0.30299999999999999</v>
      </c>
    </row>
    <row r="273" spans="1:3" x14ac:dyDescent="0.35">
      <c r="A273" s="28">
        <v>1</v>
      </c>
      <c r="B273" s="28">
        <v>0</v>
      </c>
      <c r="C273" s="28">
        <v>0.30299999999999999</v>
      </c>
    </row>
    <row r="274" spans="1:3" x14ac:dyDescent="0.35">
      <c r="A274" s="28">
        <v>1</v>
      </c>
      <c r="B274" s="28">
        <v>0</v>
      </c>
      <c r="C274" s="28">
        <v>0.30299999999999999</v>
      </c>
    </row>
    <row r="275" spans="1:3" x14ac:dyDescent="0.35">
      <c r="A275" s="28">
        <v>1</v>
      </c>
      <c r="B275" s="28">
        <v>0</v>
      </c>
      <c r="C275" s="28">
        <v>0.30299999999999999</v>
      </c>
    </row>
    <row r="276" spans="1:3" x14ac:dyDescent="0.35">
      <c r="A276" s="28">
        <v>1</v>
      </c>
      <c r="B276" s="28">
        <v>0</v>
      </c>
      <c r="C276" s="28">
        <v>0.30299999999999999</v>
      </c>
    </row>
    <row r="277" spans="1:3" x14ac:dyDescent="0.35">
      <c r="A277" s="28">
        <v>1</v>
      </c>
      <c r="B277" s="28">
        <v>0</v>
      </c>
      <c r="C277" s="28">
        <v>0.30399999999999999</v>
      </c>
    </row>
    <row r="278" spans="1:3" x14ac:dyDescent="0.35">
      <c r="A278" s="28">
        <v>1</v>
      </c>
      <c r="B278" s="28">
        <v>0</v>
      </c>
      <c r="C278" s="28">
        <v>0.30499999999999999</v>
      </c>
    </row>
    <row r="279" spans="1:3" x14ac:dyDescent="0.35">
      <c r="A279" s="28">
        <v>1</v>
      </c>
      <c r="B279" s="28">
        <v>0</v>
      </c>
      <c r="C279" s="28">
        <v>0.30499999999999999</v>
      </c>
    </row>
    <row r="280" spans="1:3" x14ac:dyDescent="0.35">
      <c r="A280" s="28">
        <v>1</v>
      </c>
      <c r="B280" s="28">
        <v>0</v>
      </c>
      <c r="C280" s="28">
        <v>0.30499999999999999</v>
      </c>
    </row>
    <row r="281" spans="1:3" x14ac:dyDescent="0.35">
      <c r="A281" s="28">
        <v>1</v>
      </c>
      <c r="B281" s="28">
        <v>0</v>
      </c>
      <c r="C281" s="28">
        <v>0.30499999999999999</v>
      </c>
    </row>
    <row r="282" spans="1:3" x14ac:dyDescent="0.35">
      <c r="A282" s="28">
        <v>1</v>
      </c>
      <c r="B282" s="28">
        <v>0</v>
      </c>
      <c r="C282" s="28">
        <v>0.30599999999999999</v>
      </c>
    </row>
    <row r="283" spans="1:3" x14ac:dyDescent="0.35">
      <c r="A283" s="28">
        <v>1</v>
      </c>
      <c r="B283" s="28">
        <v>0</v>
      </c>
      <c r="C283" s="28">
        <v>0.30599999999999999</v>
      </c>
    </row>
    <row r="284" spans="1:3" x14ac:dyDescent="0.35">
      <c r="A284" s="28">
        <v>1</v>
      </c>
      <c r="B284" s="28">
        <v>0</v>
      </c>
      <c r="C284" s="28">
        <v>0.30599999999999999</v>
      </c>
    </row>
    <row r="285" spans="1:3" x14ac:dyDescent="0.35">
      <c r="A285" s="28">
        <v>1</v>
      </c>
      <c r="B285" s="28">
        <v>0</v>
      </c>
      <c r="C285" s="28">
        <v>0.30599999999999999</v>
      </c>
    </row>
    <row r="286" spans="1:3" x14ac:dyDescent="0.35">
      <c r="A286" s="28">
        <v>1</v>
      </c>
      <c r="B286" s="28">
        <v>0</v>
      </c>
      <c r="C286" s="28">
        <v>0.307</v>
      </c>
    </row>
    <row r="287" spans="1:3" x14ac:dyDescent="0.35">
      <c r="A287" s="28">
        <v>1</v>
      </c>
      <c r="B287" s="28">
        <v>0</v>
      </c>
      <c r="C287" s="28">
        <v>0.307</v>
      </c>
    </row>
    <row r="288" spans="1:3" x14ac:dyDescent="0.35">
      <c r="A288" s="28">
        <v>1</v>
      </c>
      <c r="B288" s="28">
        <v>0</v>
      </c>
      <c r="C288" s="28">
        <v>0.307</v>
      </c>
    </row>
    <row r="289" spans="1:3" x14ac:dyDescent="0.35">
      <c r="A289" s="28">
        <v>1</v>
      </c>
      <c r="B289" s="28">
        <v>0</v>
      </c>
      <c r="C289" s="28">
        <v>0.307</v>
      </c>
    </row>
    <row r="290" spans="1:3" x14ac:dyDescent="0.35">
      <c r="A290" s="28">
        <v>1</v>
      </c>
      <c r="B290" s="28">
        <v>0</v>
      </c>
      <c r="C290" s="28">
        <v>0.307</v>
      </c>
    </row>
    <row r="291" spans="1:3" x14ac:dyDescent="0.35">
      <c r="A291" s="28">
        <v>1</v>
      </c>
      <c r="B291" s="28">
        <v>0</v>
      </c>
      <c r="C291" s="28">
        <v>0.308</v>
      </c>
    </row>
    <row r="292" spans="1:3" x14ac:dyDescent="0.35">
      <c r="A292" s="28">
        <v>1</v>
      </c>
      <c r="B292" s="28">
        <v>0</v>
      </c>
      <c r="C292" s="28">
        <v>0.308</v>
      </c>
    </row>
    <row r="293" spans="1:3" x14ac:dyDescent="0.35">
      <c r="A293" s="28">
        <v>1</v>
      </c>
      <c r="B293" s="28">
        <v>0</v>
      </c>
      <c r="C293" s="28">
        <v>0.308</v>
      </c>
    </row>
    <row r="294" spans="1:3" x14ac:dyDescent="0.35">
      <c r="A294" s="28">
        <v>1</v>
      </c>
      <c r="B294" s="28">
        <v>0</v>
      </c>
      <c r="C294" s="28">
        <v>0.308</v>
      </c>
    </row>
    <row r="295" spans="1:3" x14ac:dyDescent="0.35">
      <c r="A295" s="28">
        <v>1</v>
      </c>
      <c r="B295" s="28">
        <v>0</v>
      </c>
      <c r="C295" s="28">
        <v>0.308</v>
      </c>
    </row>
    <row r="296" spans="1:3" x14ac:dyDescent="0.35">
      <c r="A296" s="28">
        <v>1</v>
      </c>
      <c r="B296" s="28">
        <v>0</v>
      </c>
      <c r="C296" s="28">
        <v>0.308</v>
      </c>
    </row>
    <row r="297" spans="1:3" x14ac:dyDescent="0.35">
      <c r="A297" s="28">
        <v>1</v>
      </c>
      <c r="B297" s="28">
        <v>0</v>
      </c>
      <c r="C297" s="28">
        <v>0.309</v>
      </c>
    </row>
    <row r="298" spans="1:3" x14ac:dyDescent="0.35">
      <c r="A298" s="28">
        <v>1</v>
      </c>
      <c r="B298" s="28">
        <v>0</v>
      </c>
      <c r="C298" s="28">
        <v>0.309</v>
      </c>
    </row>
    <row r="299" spans="1:3" x14ac:dyDescent="0.35">
      <c r="A299" s="28">
        <v>1</v>
      </c>
      <c r="B299" s="28">
        <v>0</v>
      </c>
      <c r="C299" s="28">
        <v>0.309</v>
      </c>
    </row>
    <row r="300" spans="1:3" x14ac:dyDescent="0.35">
      <c r="A300" s="28">
        <v>1</v>
      </c>
      <c r="B300" s="28">
        <v>0</v>
      </c>
      <c r="C300" s="28">
        <v>0.309</v>
      </c>
    </row>
    <row r="301" spans="1:3" x14ac:dyDescent="0.35">
      <c r="A301" s="28">
        <v>1</v>
      </c>
      <c r="B301" s="28">
        <v>0</v>
      </c>
      <c r="C301" s="28">
        <v>0.309</v>
      </c>
    </row>
    <row r="302" spans="1:3" x14ac:dyDescent="0.35">
      <c r="A302" s="28">
        <v>1</v>
      </c>
      <c r="B302" s="28">
        <v>0</v>
      </c>
      <c r="C302" s="28">
        <v>0.31</v>
      </c>
    </row>
    <row r="303" spans="1:3" x14ac:dyDescent="0.35">
      <c r="A303" s="28">
        <v>1</v>
      </c>
      <c r="B303" s="28">
        <v>0</v>
      </c>
      <c r="C303" s="28">
        <v>0.31</v>
      </c>
    </row>
    <row r="304" spans="1:3" x14ac:dyDescent="0.35">
      <c r="A304" s="28">
        <v>1</v>
      </c>
      <c r="B304" s="28">
        <v>0</v>
      </c>
      <c r="C304" s="28">
        <v>0.31</v>
      </c>
    </row>
    <row r="305" spans="1:3" x14ac:dyDescent="0.35">
      <c r="A305" s="28">
        <v>1</v>
      </c>
      <c r="B305" s="28">
        <v>0</v>
      </c>
      <c r="C305" s="28">
        <v>0.31</v>
      </c>
    </row>
    <row r="306" spans="1:3" x14ac:dyDescent="0.35">
      <c r="A306" s="28">
        <v>1</v>
      </c>
      <c r="B306" s="28">
        <v>0</v>
      </c>
      <c r="C306" s="28">
        <v>0.31</v>
      </c>
    </row>
    <row r="307" spans="1:3" x14ac:dyDescent="0.35">
      <c r="A307" s="28">
        <v>1</v>
      </c>
      <c r="B307" s="28">
        <v>0</v>
      </c>
      <c r="C307" s="28">
        <v>0.311</v>
      </c>
    </row>
    <row r="308" spans="1:3" x14ac:dyDescent="0.35">
      <c r="A308" s="28">
        <v>1</v>
      </c>
      <c r="B308" s="28">
        <v>0</v>
      </c>
      <c r="C308" s="28">
        <v>0.311</v>
      </c>
    </row>
    <row r="309" spans="1:3" x14ac:dyDescent="0.35">
      <c r="A309" s="28">
        <v>1</v>
      </c>
      <c r="B309" s="28">
        <v>0</v>
      </c>
      <c r="C309" s="28">
        <v>0.311</v>
      </c>
    </row>
    <row r="310" spans="1:3" x14ac:dyDescent="0.35">
      <c r="A310" s="28">
        <v>1</v>
      </c>
      <c r="B310" s="28">
        <v>0</v>
      </c>
      <c r="C310" s="28">
        <v>0.311</v>
      </c>
    </row>
    <row r="311" spans="1:3" x14ac:dyDescent="0.35">
      <c r="A311" s="28">
        <v>1</v>
      </c>
      <c r="B311" s="28">
        <v>0</v>
      </c>
      <c r="C311" s="28">
        <v>0.311</v>
      </c>
    </row>
    <row r="312" spans="1:3" x14ac:dyDescent="0.35">
      <c r="A312" s="28">
        <v>1</v>
      </c>
      <c r="B312" s="28">
        <v>0</v>
      </c>
      <c r="C312" s="28">
        <v>0.311</v>
      </c>
    </row>
    <row r="313" spans="1:3" x14ac:dyDescent="0.35">
      <c r="A313" s="28">
        <v>1</v>
      </c>
      <c r="B313" s="28">
        <v>0</v>
      </c>
      <c r="C313" s="28">
        <v>0.311</v>
      </c>
    </row>
    <row r="314" spans="1:3" x14ac:dyDescent="0.35">
      <c r="A314" s="28">
        <v>1</v>
      </c>
      <c r="B314" s="28">
        <v>0</v>
      </c>
      <c r="C314" s="28">
        <v>0.311</v>
      </c>
    </row>
    <row r="315" spans="1:3" x14ac:dyDescent="0.35">
      <c r="A315" s="28">
        <v>1</v>
      </c>
      <c r="B315" s="28">
        <v>0</v>
      </c>
      <c r="C315" s="28">
        <v>0.311</v>
      </c>
    </row>
    <row r="316" spans="1:3" x14ac:dyDescent="0.35">
      <c r="A316" s="28">
        <v>1</v>
      </c>
      <c r="B316" s="28">
        <v>0</v>
      </c>
      <c r="C316" s="28">
        <v>0.312</v>
      </c>
    </row>
    <row r="317" spans="1:3" x14ac:dyDescent="0.35">
      <c r="A317" s="28">
        <v>1</v>
      </c>
      <c r="B317" s="28">
        <v>0</v>
      </c>
      <c r="C317" s="28">
        <v>0.312</v>
      </c>
    </row>
    <row r="318" spans="1:3" x14ac:dyDescent="0.35">
      <c r="A318" s="28">
        <v>1</v>
      </c>
      <c r="B318" s="28">
        <v>0</v>
      </c>
      <c r="C318" s="28">
        <v>0.312</v>
      </c>
    </row>
    <row r="319" spans="1:3" x14ac:dyDescent="0.35">
      <c r="A319" s="28">
        <v>1</v>
      </c>
      <c r="B319" s="28">
        <v>0</v>
      </c>
      <c r="C319" s="28">
        <v>0.313</v>
      </c>
    </row>
    <row r="320" spans="1:3" x14ac:dyDescent="0.35">
      <c r="A320" s="28">
        <v>1</v>
      </c>
      <c r="B320" s="28">
        <v>0</v>
      </c>
      <c r="C320" s="28">
        <v>0.314</v>
      </c>
    </row>
    <row r="321" spans="1:3" x14ac:dyDescent="0.35">
      <c r="A321" s="28">
        <v>1</v>
      </c>
      <c r="B321" s="28">
        <v>0</v>
      </c>
      <c r="C321" s="28">
        <v>0.315</v>
      </c>
    </row>
    <row r="322" spans="1:3" x14ac:dyDescent="0.35">
      <c r="A322" s="28">
        <v>1</v>
      </c>
      <c r="B322" s="28">
        <v>0</v>
      </c>
      <c r="C322" s="28">
        <v>0.315</v>
      </c>
    </row>
    <row r="323" spans="1:3" x14ac:dyDescent="0.35">
      <c r="A323" s="28">
        <v>1</v>
      </c>
      <c r="B323" s="28">
        <v>0</v>
      </c>
      <c r="C323" s="28">
        <v>0.315</v>
      </c>
    </row>
    <row r="324" spans="1:3" x14ac:dyDescent="0.35">
      <c r="A324" s="28">
        <v>1</v>
      </c>
      <c r="B324" s="28">
        <v>0</v>
      </c>
      <c r="C324" s="28">
        <v>0.316</v>
      </c>
    </row>
    <row r="325" spans="1:3" x14ac:dyDescent="0.35">
      <c r="A325" s="28">
        <v>1</v>
      </c>
      <c r="B325" s="28">
        <v>0</v>
      </c>
      <c r="C325" s="28">
        <v>0.316</v>
      </c>
    </row>
    <row r="326" spans="1:3" x14ac:dyDescent="0.35">
      <c r="A326" s="28">
        <v>1</v>
      </c>
      <c r="B326" s="28">
        <v>0</v>
      </c>
      <c r="C326" s="28">
        <v>0.316</v>
      </c>
    </row>
    <row r="327" spans="1:3" x14ac:dyDescent="0.35">
      <c r="A327" s="28">
        <v>1</v>
      </c>
      <c r="B327" s="28">
        <v>0</v>
      </c>
      <c r="C327" s="28">
        <v>0.316</v>
      </c>
    </row>
    <row r="328" spans="1:3" x14ac:dyDescent="0.35">
      <c r="A328" s="28">
        <v>1</v>
      </c>
      <c r="B328" s="28">
        <v>0</v>
      </c>
      <c r="C328" s="28">
        <v>0.317</v>
      </c>
    </row>
    <row r="329" spans="1:3" x14ac:dyDescent="0.35">
      <c r="A329" s="28">
        <v>1</v>
      </c>
      <c r="B329" s="28">
        <v>0</v>
      </c>
      <c r="C329" s="28">
        <v>0.317</v>
      </c>
    </row>
    <row r="330" spans="1:3" x14ac:dyDescent="0.35">
      <c r="A330" s="28">
        <v>1</v>
      </c>
      <c r="B330" s="28">
        <v>0</v>
      </c>
      <c r="C330" s="28">
        <v>0.317</v>
      </c>
    </row>
    <row r="331" spans="1:3" x14ac:dyDescent="0.35">
      <c r="A331" s="28">
        <v>1</v>
      </c>
      <c r="B331" s="28">
        <v>0</v>
      </c>
      <c r="C331" s="28">
        <v>0.317</v>
      </c>
    </row>
    <row r="332" spans="1:3" x14ac:dyDescent="0.35">
      <c r="A332" s="28">
        <v>1</v>
      </c>
      <c r="B332" s="28">
        <v>0</v>
      </c>
      <c r="C332" s="28">
        <v>0.317</v>
      </c>
    </row>
    <row r="333" spans="1:3" x14ac:dyDescent="0.35">
      <c r="A333" s="28">
        <v>1</v>
      </c>
      <c r="B333" s="28">
        <v>0</v>
      </c>
      <c r="C333" s="28">
        <v>0.318</v>
      </c>
    </row>
    <row r="334" spans="1:3" x14ac:dyDescent="0.35">
      <c r="A334" s="28">
        <v>1</v>
      </c>
      <c r="B334" s="28">
        <v>0</v>
      </c>
      <c r="C334" s="28">
        <v>0.318</v>
      </c>
    </row>
    <row r="335" spans="1:3" x14ac:dyDescent="0.35">
      <c r="A335" s="28">
        <v>1</v>
      </c>
      <c r="B335" s="28">
        <v>0</v>
      </c>
      <c r="C335" s="28">
        <v>0.318</v>
      </c>
    </row>
    <row r="336" spans="1:3" x14ac:dyDescent="0.35">
      <c r="A336" s="28">
        <v>1</v>
      </c>
      <c r="B336" s="28">
        <v>0</v>
      </c>
      <c r="C336" s="28">
        <v>0.318</v>
      </c>
    </row>
    <row r="337" spans="1:3" x14ac:dyDescent="0.35">
      <c r="A337" s="28">
        <v>1</v>
      </c>
      <c r="B337" s="28">
        <v>0</v>
      </c>
      <c r="C337" s="28">
        <v>0.318</v>
      </c>
    </row>
    <row r="338" spans="1:3" x14ac:dyDescent="0.35">
      <c r="A338" s="28">
        <v>1</v>
      </c>
      <c r="B338" s="28">
        <v>0</v>
      </c>
      <c r="C338" s="28">
        <v>0.31900000000000001</v>
      </c>
    </row>
    <row r="339" spans="1:3" x14ac:dyDescent="0.35">
      <c r="A339" s="28">
        <v>1</v>
      </c>
      <c r="B339" s="28">
        <v>0</v>
      </c>
      <c r="C339" s="28">
        <v>0.31900000000000001</v>
      </c>
    </row>
    <row r="340" spans="1:3" x14ac:dyDescent="0.35">
      <c r="A340" s="28">
        <v>1</v>
      </c>
      <c r="B340" s="28">
        <v>0</v>
      </c>
      <c r="C340" s="28">
        <v>0.31900000000000001</v>
      </c>
    </row>
    <row r="341" spans="1:3" x14ac:dyDescent="0.35">
      <c r="A341" s="28">
        <v>1</v>
      </c>
      <c r="B341" s="28">
        <v>0</v>
      </c>
      <c r="C341" s="28">
        <v>0.31900000000000001</v>
      </c>
    </row>
    <row r="342" spans="1:3" x14ac:dyDescent="0.35">
      <c r="A342" s="28">
        <v>1</v>
      </c>
      <c r="B342" s="28">
        <v>0</v>
      </c>
      <c r="C342" s="28">
        <v>0.31900000000000001</v>
      </c>
    </row>
    <row r="343" spans="1:3" x14ac:dyDescent="0.35">
      <c r="A343" s="28">
        <v>1</v>
      </c>
      <c r="B343" s="28">
        <v>0</v>
      </c>
      <c r="C343" s="28">
        <v>0.32</v>
      </c>
    </row>
    <row r="344" spans="1:3" x14ac:dyDescent="0.35">
      <c r="A344" s="28">
        <v>1</v>
      </c>
      <c r="B344" s="28">
        <v>0</v>
      </c>
      <c r="C344" s="28">
        <v>0.32</v>
      </c>
    </row>
    <row r="345" spans="1:3" x14ac:dyDescent="0.35">
      <c r="A345" s="28">
        <v>1</v>
      </c>
      <c r="B345" s="28">
        <v>0</v>
      </c>
      <c r="C345" s="28">
        <v>0.32</v>
      </c>
    </row>
    <row r="346" spans="1:3" x14ac:dyDescent="0.35">
      <c r="A346" s="28">
        <v>1</v>
      </c>
      <c r="B346" s="28">
        <v>0</v>
      </c>
      <c r="C346" s="28">
        <v>0.32</v>
      </c>
    </row>
    <row r="347" spans="1:3" x14ac:dyDescent="0.35">
      <c r="A347" s="28">
        <v>1</v>
      </c>
      <c r="B347" s="28">
        <v>0</v>
      </c>
      <c r="C347" s="28">
        <v>0.32</v>
      </c>
    </row>
    <row r="348" spans="1:3" x14ac:dyDescent="0.35">
      <c r="A348" s="28">
        <v>1</v>
      </c>
      <c r="B348" s="28">
        <v>0</v>
      </c>
      <c r="C348" s="28">
        <v>0.32100000000000001</v>
      </c>
    </row>
    <row r="349" spans="1:3" x14ac:dyDescent="0.35">
      <c r="A349" s="28">
        <v>1</v>
      </c>
      <c r="B349" s="28">
        <v>0</v>
      </c>
      <c r="C349" s="28">
        <v>0.32100000000000001</v>
      </c>
    </row>
    <row r="350" spans="1:3" x14ac:dyDescent="0.35">
      <c r="A350" s="28">
        <v>1</v>
      </c>
      <c r="B350" s="28">
        <v>0</v>
      </c>
      <c r="C350" s="28">
        <v>0.32100000000000001</v>
      </c>
    </row>
    <row r="351" spans="1:3" x14ac:dyDescent="0.35">
      <c r="A351" s="28">
        <v>1</v>
      </c>
      <c r="B351" s="28">
        <v>0</v>
      </c>
      <c r="C351" s="28">
        <v>0.32200000000000001</v>
      </c>
    </row>
    <row r="352" spans="1:3" x14ac:dyDescent="0.35">
      <c r="A352" s="28">
        <v>1</v>
      </c>
      <c r="B352" s="28">
        <v>0</v>
      </c>
      <c r="C352" s="28">
        <v>0.32200000000000001</v>
      </c>
    </row>
    <row r="353" spans="1:3" x14ac:dyDescent="0.35">
      <c r="A353" s="28">
        <v>1</v>
      </c>
      <c r="B353" s="28">
        <v>0</v>
      </c>
      <c r="C353" s="28">
        <v>0.32200000000000001</v>
      </c>
    </row>
    <row r="354" spans="1:3" x14ac:dyDescent="0.35">
      <c r="A354" s="28">
        <v>1</v>
      </c>
      <c r="B354" s="28">
        <v>0</v>
      </c>
      <c r="C354" s="28">
        <v>0.32200000000000001</v>
      </c>
    </row>
    <row r="355" spans="1:3" x14ac:dyDescent="0.35">
      <c r="A355" s="28">
        <v>1</v>
      </c>
      <c r="B355" s="28">
        <v>0</v>
      </c>
      <c r="C355" s="28">
        <v>0.32200000000000001</v>
      </c>
    </row>
    <row r="356" spans="1:3" x14ac:dyDescent="0.35">
      <c r="A356" s="28">
        <v>1</v>
      </c>
      <c r="B356" s="28">
        <v>0</v>
      </c>
      <c r="C356" s="28">
        <v>0.32200000000000001</v>
      </c>
    </row>
    <row r="357" spans="1:3" x14ac:dyDescent="0.35">
      <c r="A357" s="28">
        <v>1</v>
      </c>
      <c r="B357" s="28">
        <v>0</v>
      </c>
      <c r="C357" s="28">
        <v>0.32200000000000001</v>
      </c>
    </row>
    <row r="358" spans="1:3" x14ac:dyDescent="0.35">
      <c r="A358" s="28">
        <v>1</v>
      </c>
      <c r="B358" s="28">
        <v>0</v>
      </c>
      <c r="C358" s="28">
        <v>0.32300000000000001</v>
      </c>
    </row>
    <row r="359" spans="1:3" x14ac:dyDescent="0.35">
      <c r="A359" s="28">
        <v>1</v>
      </c>
      <c r="B359" s="28">
        <v>0</v>
      </c>
      <c r="C359" s="28">
        <v>0.32300000000000001</v>
      </c>
    </row>
    <row r="360" spans="1:3" x14ac:dyDescent="0.35">
      <c r="A360" s="28">
        <v>1</v>
      </c>
      <c r="B360" s="28">
        <v>0</v>
      </c>
      <c r="C360" s="28">
        <v>0.32300000000000001</v>
      </c>
    </row>
    <row r="361" spans="1:3" x14ac:dyDescent="0.35">
      <c r="A361" s="28">
        <v>1</v>
      </c>
      <c r="B361" s="28">
        <v>0</v>
      </c>
      <c r="C361" s="28">
        <v>0.32300000000000001</v>
      </c>
    </row>
    <row r="362" spans="1:3" x14ac:dyDescent="0.35">
      <c r="A362" s="28">
        <v>1</v>
      </c>
      <c r="B362" s="28">
        <v>0</v>
      </c>
      <c r="C362" s="28">
        <v>0.32400000000000001</v>
      </c>
    </row>
    <row r="363" spans="1:3" x14ac:dyDescent="0.35">
      <c r="A363" s="28">
        <v>1</v>
      </c>
      <c r="B363" s="28">
        <v>0</v>
      </c>
      <c r="C363" s="28">
        <v>0.32400000000000001</v>
      </c>
    </row>
    <row r="364" spans="1:3" x14ac:dyDescent="0.35">
      <c r="A364" s="28">
        <v>1</v>
      </c>
      <c r="B364" s="28">
        <v>0</v>
      </c>
      <c r="C364" s="28">
        <v>0.32400000000000001</v>
      </c>
    </row>
    <row r="365" spans="1:3" x14ac:dyDescent="0.35">
      <c r="A365" s="28">
        <v>1</v>
      </c>
      <c r="B365" s="28">
        <v>0</v>
      </c>
      <c r="C365" s="28">
        <v>0.32400000000000001</v>
      </c>
    </row>
    <row r="366" spans="1:3" x14ac:dyDescent="0.35">
      <c r="A366" s="28">
        <v>1</v>
      </c>
      <c r="B366" s="28">
        <v>0</v>
      </c>
      <c r="C366" s="28">
        <v>0.32400000000000001</v>
      </c>
    </row>
    <row r="367" spans="1:3" x14ac:dyDescent="0.35">
      <c r="A367" s="28">
        <v>1</v>
      </c>
      <c r="B367" s="28">
        <v>0</v>
      </c>
      <c r="C367" s="28">
        <v>0.32400000000000001</v>
      </c>
    </row>
    <row r="368" spans="1:3" x14ac:dyDescent="0.35">
      <c r="A368" s="28">
        <v>1</v>
      </c>
      <c r="B368" s="28">
        <v>0</v>
      </c>
      <c r="C368" s="28">
        <v>0.32500000000000001</v>
      </c>
    </row>
    <row r="369" spans="1:3" x14ac:dyDescent="0.35">
      <c r="A369" s="28">
        <v>1</v>
      </c>
      <c r="B369" s="28">
        <v>0</v>
      </c>
      <c r="C369" s="28">
        <v>0.32500000000000001</v>
      </c>
    </row>
    <row r="370" spans="1:3" x14ac:dyDescent="0.35">
      <c r="A370" s="28">
        <v>1</v>
      </c>
      <c r="B370" s="28">
        <v>0</v>
      </c>
      <c r="C370" s="28">
        <v>0.32500000000000001</v>
      </c>
    </row>
    <row r="371" spans="1:3" x14ac:dyDescent="0.35">
      <c r="A371" s="28">
        <v>1</v>
      </c>
      <c r="B371" s="28">
        <v>0</v>
      </c>
      <c r="C371" s="28">
        <v>0.32500000000000001</v>
      </c>
    </row>
    <row r="372" spans="1:3" x14ac:dyDescent="0.35">
      <c r="A372" s="28">
        <v>1</v>
      </c>
      <c r="B372" s="28">
        <v>0</v>
      </c>
      <c r="C372" s="28">
        <v>0.32500000000000001</v>
      </c>
    </row>
    <row r="373" spans="1:3" x14ac:dyDescent="0.35">
      <c r="A373" s="28">
        <v>1</v>
      </c>
      <c r="B373" s="28">
        <v>0</v>
      </c>
      <c r="C373" s="28">
        <v>0.32500000000000001</v>
      </c>
    </row>
    <row r="374" spans="1:3" x14ac:dyDescent="0.35">
      <c r="A374" s="28">
        <v>1</v>
      </c>
      <c r="B374" s="28">
        <v>0</v>
      </c>
      <c r="C374" s="28">
        <v>0.32600000000000001</v>
      </c>
    </row>
    <row r="375" spans="1:3" x14ac:dyDescent="0.35">
      <c r="A375" s="28">
        <v>1</v>
      </c>
      <c r="B375" s="28">
        <v>0</v>
      </c>
      <c r="C375" s="28">
        <v>0.32600000000000001</v>
      </c>
    </row>
    <row r="376" spans="1:3" x14ac:dyDescent="0.35">
      <c r="A376" s="28">
        <v>1</v>
      </c>
      <c r="B376" s="28">
        <v>0</v>
      </c>
      <c r="C376" s="28">
        <v>0.32700000000000001</v>
      </c>
    </row>
    <row r="377" spans="1:3" x14ac:dyDescent="0.35">
      <c r="A377" s="28">
        <v>1</v>
      </c>
      <c r="B377" s="28">
        <v>0</v>
      </c>
      <c r="C377" s="28">
        <v>0.32700000000000001</v>
      </c>
    </row>
    <row r="378" spans="1:3" x14ac:dyDescent="0.35">
      <c r="A378" s="28">
        <v>1</v>
      </c>
      <c r="B378" s="28">
        <v>0</v>
      </c>
      <c r="C378" s="28">
        <v>0.32700000000000001</v>
      </c>
    </row>
    <row r="379" spans="1:3" x14ac:dyDescent="0.35">
      <c r="A379" s="28">
        <v>1</v>
      </c>
      <c r="B379" s="28">
        <v>0</v>
      </c>
      <c r="C379" s="28">
        <v>0.32700000000000001</v>
      </c>
    </row>
    <row r="380" spans="1:3" x14ac:dyDescent="0.35">
      <c r="A380" s="28">
        <v>1</v>
      </c>
      <c r="B380" s="28">
        <v>0</v>
      </c>
      <c r="C380" s="28">
        <v>0.32700000000000001</v>
      </c>
    </row>
    <row r="381" spans="1:3" x14ac:dyDescent="0.35">
      <c r="A381" s="28">
        <v>1</v>
      </c>
      <c r="B381" s="28">
        <v>0</v>
      </c>
      <c r="C381" s="28">
        <v>0.32700000000000001</v>
      </c>
    </row>
    <row r="382" spans="1:3" x14ac:dyDescent="0.35">
      <c r="A382" s="28">
        <v>1</v>
      </c>
      <c r="B382" s="28">
        <v>0</v>
      </c>
      <c r="C382" s="28">
        <v>0.32800000000000001</v>
      </c>
    </row>
    <row r="383" spans="1:3" x14ac:dyDescent="0.35">
      <c r="A383" s="28">
        <v>1</v>
      </c>
      <c r="B383" s="28">
        <v>0</v>
      </c>
      <c r="C383" s="28">
        <v>0.32800000000000001</v>
      </c>
    </row>
    <row r="384" spans="1:3" x14ac:dyDescent="0.35">
      <c r="A384" s="28">
        <v>1</v>
      </c>
      <c r="B384" s="28">
        <v>0</v>
      </c>
      <c r="C384" s="28">
        <v>0.32900000000000001</v>
      </c>
    </row>
    <row r="385" spans="1:3" x14ac:dyDescent="0.35">
      <c r="A385" s="28">
        <v>1</v>
      </c>
      <c r="B385" s="28">
        <v>0</v>
      </c>
      <c r="C385" s="28">
        <v>0.32900000000000001</v>
      </c>
    </row>
    <row r="386" spans="1:3" x14ac:dyDescent="0.35">
      <c r="A386" s="28">
        <v>1</v>
      </c>
      <c r="B386" s="28">
        <v>0</v>
      </c>
      <c r="C386" s="28">
        <v>0.32900000000000001</v>
      </c>
    </row>
    <row r="387" spans="1:3" x14ac:dyDescent="0.35">
      <c r="A387" s="28">
        <v>1</v>
      </c>
      <c r="B387" s="28">
        <v>0</v>
      </c>
      <c r="C387" s="28">
        <v>0.33</v>
      </c>
    </row>
    <row r="388" spans="1:3" x14ac:dyDescent="0.35">
      <c r="A388" s="28">
        <v>1</v>
      </c>
      <c r="B388" s="28">
        <v>0</v>
      </c>
      <c r="C388" s="28">
        <v>0.33</v>
      </c>
    </row>
    <row r="389" spans="1:3" x14ac:dyDescent="0.35">
      <c r="A389" s="28">
        <v>1</v>
      </c>
      <c r="B389" s="28">
        <v>0</v>
      </c>
      <c r="C389" s="28">
        <v>0.33</v>
      </c>
    </row>
    <row r="390" spans="1:3" x14ac:dyDescent="0.35">
      <c r="A390" s="28">
        <v>1</v>
      </c>
      <c r="B390" s="28">
        <v>0</v>
      </c>
      <c r="C390" s="28">
        <v>0.33</v>
      </c>
    </row>
    <row r="391" spans="1:3" x14ac:dyDescent="0.35">
      <c r="A391" s="28">
        <v>1</v>
      </c>
      <c r="B391" s="28">
        <v>0</v>
      </c>
      <c r="C391" s="28">
        <v>0.33</v>
      </c>
    </row>
    <row r="392" spans="1:3" x14ac:dyDescent="0.35">
      <c r="A392" s="28">
        <v>1</v>
      </c>
      <c r="B392" s="28">
        <v>0</v>
      </c>
      <c r="C392" s="28">
        <v>0.33</v>
      </c>
    </row>
    <row r="393" spans="1:3" x14ac:dyDescent="0.35">
      <c r="A393" s="28">
        <v>1</v>
      </c>
      <c r="B393" s="28">
        <v>0</v>
      </c>
      <c r="C393" s="28">
        <v>0.33</v>
      </c>
    </row>
    <row r="394" spans="1:3" x14ac:dyDescent="0.35">
      <c r="A394" s="28">
        <v>1</v>
      </c>
      <c r="B394" s="28">
        <v>0</v>
      </c>
      <c r="C394" s="28">
        <v>0.33100000000000002</v>
      </c>
    </row>
    <row r="395" spans="1:3" x14ac:dyDescent="0.35">
      <c r="A395" s="28">
        <v>1</v>
      </c>
      <c r="B395" s="28">
        <v>0</v>
      </c>
      <c r="C395" s="28">
        <v>0.33100000000000002</v>
      </c>
    </row>
    <row r="396" spans="1:3" x14ac:dyDescent="0.35">
      <c r="A396" s="28">
        <v>1</v>
      </c>
      <c r="B396" s="28">
        <v>0</v>
      </c>
      <c r="C396" s="28">
        <v>0.33100000000000002</v>
      </c>
    </row>
    <row r="397" spans="1:3" x14ac:dyDescent="0.35">
      <c r="A397" s="28">
        <v>1</v>
      </c>
      <c r="B397" s="28">
        <v>0</v>
      </c>
      <c r="C397" s="28">
        <v>0.33100000000000002</v>
      </c>
    </row>
    <row r="398" spans="1:3" x14ac:dyDescent="0.35">
      <c r="A398" s="28">
        <v>1</v>
      </c>
      <c r="B398" s="28">
        <v>0</v>
      </c>
      <c r="C398" s="28">
        <v>0.33100000000000002</v>
      </c>
    </row>
    <row r="399" spans="1:3" x14ac:dyDescent="0.35">
      <c r="A399" s="28">
        <v>1</v>
      </c>
      <c r="B399" s="28">
        <v>0</v>
      </c>
      <c r="C399" s="28">
        <v>0.33200000000000002</v>
      </c>
    </row>
    <row r="400" spans="1:3" x14ac:dyDescent="0.35">
      <c r="A400" s="28">
        <v>1</v>
      </c>
      <c r="B400" s="28">
        <v>0</v>
      </c>
      <c r="C400" s="28">
        <v>0.33200000000000002</v>
      </c>
    </row>
    <row r="401" spans="1:3" x14ac:dyDescent="0.35">
      <c r="A401" s="28">
        <v>1</v>
      </c>
      <c r="B401" s="28">
        <v>0</v>
      </c>
      <c r="C401" s="28">
        <v>0.33200000000000002</v>
      </c>
    </row>
    <row r="402" spans="1:3" x14ac:dyDescent="0.35">
      <c r="A402" s="28">
        <v>1</v>
      </c>
      <c r="B402" s="28">
        <v>0</v>
      </c>
      <c r="C402" s="28">
        <v>0.33200000000000002</v>
      </c>
    </row>
    <row r="403" spans="1:3" x14ac:dyDescent="0.35">
      <c r="A403" s="28">
        <v>1</v>
      </c>
      <c r="B403" s="28">
        <v>0</v>
      </c>
      <c r="C403" s="28">
        <v>0.33300000000000002</v>
      </c>
    </row>
    <row r="404" spans="1:3" x14ac:dyDescent="0.35">
      <c r="A404" s="28">
        <v>1</v>
      </c>
      <c r="B404" s="28">
        <v>0</v>
      </c>
      <c r="C404" s="28">
        <v>0.33300000000000002</v>
      </c>
    </row>
    <row r="405" spans="1:3" x14ac:dyDescent="0.35">
      <c r="A405" s="28">
        <v>1</v>
      </c>
      <c r="B405" s="28">
        <v>0</v>
      </c>
      <c r="C405" s="28">
        <v>0.33300000000000002</v>
      </c>
    </row>
    <row r="406" spans="1:3" x14ac:dyDescent="0.35">
      <c r="A406" s="28">
        <v>1</v>
      </c>
      <c r="B406" s="28">
        <v>0</v>
      </c>
      <c r="C406" s="28">
        <v>0.33300000000000002</v>
      </c>
    </row>
    <row r="407" spans="1:3" x14ac:dyDescent="0.35">
      <c r="A407" s="28">
        <v>1</v>
      </c>
      <c r="B407" s="28">
        <v>0</v>
      </c>
      <c r="C407" s="28">
        <v>0.33300000000000002</v>
      </c>
    </row>
    <row r="408" spans="1:3" x14ac:dyDescent="0.35">
      <c r="A408" s="28">
        <v>1</v>
      </c>
      <c r="B408" s="28">
        <v>0</v>
      </c>
      <c r="C408" s="28">
        <v>0.33300000000000002</v>
      </c>
    </row>
    <row r="409" spans="1:3" x14ac:dyDescent="0.35">
      <c r="A409" s="28">
        <v>1</v>
      </c>
      <c r="B409" s="28">
        <v>0</v>
      </c>
      <c r="C409" s="28">
        <v>0.33400000000000002</v>
      </c>
    </row>
    <row r="410" spans="1:3" x14ac:dyDescent="0.35">
      <c r="A410" s="28">
        <v>1</v>
      </c>
      <c r="B410" s="28">
        <v>0</v>
      </c>
      <c r="C410" s="28">
        <v>0.33400000000000002</v>
      </c>
    </row>
    <row r="411" spans="1:3" x14ac:dyDescent="0.35">
      <c r="A411" s="28">
        <v>1</v>
      </c>
      <c r="B411" s="28">
        <v>0</v>
      </c>
      <c r="C411" s="28">
        <v>0.33400000000000002</v>
      </c>
    </row>
    <row r="412" spans="1:3" x14ac:dyDescent="0.35">
      <c r="A412" s="28">
        <v>1</v>
      </c>
      <c r="B412" s="28">
        <v>0</v>
      </c>
      <c r="C412" s="28">
        <v>0.33400000000000002</v>
      </c>
    </row>
    <row r="413" spans="1:3" x14ac:dyDescent="0.35">
      <c r="A413" s="28">
        <v>1</v>
      </c>
      <c r="B413" s="28">
        <v>0</v>
      </c>
      <c r="C413" s="28">
        <v>0.33400000000000002</v>
      </c>
    </row>
    <row r="414" spans="1:3" x14ac:dyDescent="0.35">
      <c r="A414" s="28">
        <v>1</v>
      </c>
      <c r="B414" s="28">
        <v>0</v>
      </c>
      <c r="C414" s="28">
        <v>0.33400000000000002</v>
      </c>
    </row>
    <row r="415" spans="1:3" x14ac:dyDescent="0.35">
      <c r="A415" s="28">
        <v>1</v>
      </c>
      <c r="B415" s="28">
        <v>0</v>
      </c>
      <c r="C415" s="28">
        <v>0.33400000000000002</v>
      </c>
    </row>
    <row r="416" spans="1:3" x14ac:dyDescent="0.35">
      <c r="A416" s="28">
        <v>1</v>
      </c>
      <c r="B416" s="28">
        <v>0</v>
      </c>
      <c r="C416" s="28">
        <v>0.33400000000000002</v>
      </c>
    </row>
    <row r="417" spans="1:3" x14ac:dyDescent="0.35">
      <c r="A417" s="28">
        <v>1</v>
      </c>
      <c r="B417" s="28">
        <v>0</v>
      </c>
      <c r="C417" s="28">
        <v>0.33400000000000002</v>
      </c>
    </row>
    <row r="418" spans="1:3" x14ac:dyDescent="0.35">
      <c r="A418" s="28">
        <v>1</v>
      </c>
      <c r="B418" s="28">
        <v>0</v>
      </c>
      <c r="C418" s="28">
        <v>0.33400000000000002</v>
      </c>
    </row>
    <row r="419" spans="1:3" x14ac:dyDescent="0.35">
      <c r="A419" s="28">
        <v>1</v>
      </c>
      <c r="B419" s="28">
        <v>0</v>
      </c>
      <c r="C419" s="28">
        <v>0.33400000000000002</v>
      </c>
    </row>
    <row r="420" spans="1:3" x14ac:dyDescent="0.35">
      <c r="A420" s="28">
        <v>1</v>
      </c>
      <c r="B420" s="28">
        <v>0</v>
      </c>
      <c r="C420" s="28">
        <v>0.33400000000000002</v>
      </c>
    </row>
    <row r="421" spans="1:3" x14ac:dyDescent="0.35">
      <c r="A421" s="28">
        <v>1</v>
      </c>
      <c r="B421" s="28">
        <v>0</v>
      </c>
      <c r="C421" s="28">
        <v>0.33500000000000002</v>
      </c>
    </row>
    <row r="422" spans="1:3" x14ac:dyDescent="0.35">
      <c r="A422" s="28">
        <v>1</v>
      </c>
      <c r="B422" s="28">
        <v>0</v>
      </c>
      <c r="C422" s="28">
        <v>0.33500000000000002</v>
      </c>
    </row>
    <row r="423" spans="1:3" x14ac:dyDescent="0.35">
      <c r="A423" s="28">
        <v>1</v>
      </c>
      <c r="B423" s="28">
        <v>0</v>
      </c>
      <c r="C423" s="28">
        <v>0.33500000000000002</v>
      </c>
    </row>
    <row r="424" spans="1:3" x14ac:dyDescent="0.35">
      <c r="A424" s="28">
        <v>1</v>
      </c>
      <c r="B424" s="28">
        <v>0</v>
      </c>
      <c r="C424" s="28">
        <v>0.33600000000000002</v>
      </c>
    </row>
    <row r="425" spans="1:3" x14ac:dyDescent="0.35">
      <c r="A425" s="28">
        <v>1</v>
      </c>
      <c r="B425" s="28">
        <v>0</v>
      </c>
      <c r="C425" s="28">
        <v>0.33600000000000002</v>
      </c>
    </row>
    <row r="426" spans="1:3" x14ac:dyDescent="0.35">
      <c r="A426" s="28">
        <v>1</v>
      </c>
      <c r="B426" s="28">
        <v>0</v>
      </c>
      <c r="C426" s="28">
        <v>0.33600000000000002</v>
      </c>
    </row>
    <row r="427" spans="1:3" x14ac:dyDescent="0.35">
      <c r="A427" s="28">
        <v>1</v>
      </c>
      <c r="B427" s="28">
        <v>0</v>
      </c>
      <c r="C427" s="28">
        <v>0.33600000000000002</v>
      </c>
    </row>
    <row r="428" spans="1:3" x14ac:dyDescent="0.35">
      <c r="A428" s="28">
        <v>1</v>
      </c>
      <c r="B428" s="28">
        <v>0</v>
      </c>
      <c r="C428" s="28">
        <v>0.33600000000000002</v>
      </c>
    </row>
    <row r="429" spans="1:3" x14ac:dyDescent="0.35">
      <c r="A429" s="28">
        <v>1</v>
      </c>
      <c r="B429" s="28">
        <v>0</v>
      </c>
      <c r="C429" s="28">
        <v>0.33600000000000002</v>
      </c>
    </row>
    <row r="430" spans="1:3" x14ac:dyDescent="0.35">
      <c r="A430" s="28">
        <v>1</v>
      </c>
      <c r="B430" s="28">
        <v>0</v>
      </c>
      <c r="C430" s="28">
        <v>0.33700000000000002</v>
      </c>
    </row>
    <row r="431" spans="1:3" x14ac:dyDescent="0.35">
      <c r="A431" s="28">
        <v>1</v>
      </c>
      <c r="B431" s="28">
        <v>0</v>
      </c>
      <c r="C431" s="28">
        <v>0.33700000000000002</v>
      </c>
    </row>
    <row r="432" spans="1:3" x14ac:dyDescent="0.35">
      <c r="A432" s="28">
        <v>1</v>
      </c>
      <c r="B432" s="28">
        <v>0</v>
      </c>
      <c r="C432" s="28">
        <v>0.33700000000000002</v>
      </c>
    </row>
    <row r="433" spans="1:3" x14ac:dyDescent="0.35">
      <c r="A433" s="28">
        <v>1</v>
      </c>
      <c r="B433" s="28">
        <v>0</v>
      </c>
      <c r="C433" s="28">
        <v>0.33700000000000002</v>
      </c>
    </row>
    <row r="434" spans="1:3" x14ac:dyDescent="0.35">
      <c r="A434" s="28">
        <v>1</v>
      </c>
      <c r="B434" s="28">
        <v>0</v>
      </c>
      <c r="C434" s="28">
        <v>0.33700000000000002</v>
      </c>
    </row>
    <row r="435" spans="1:3" x14ac:dyDescent="0.35">
      <c r="A435" s="28">
        <v>1</v>
      </c>
      <c r="B435" s="28">
        <v>0</v>
      </c>
      <c r="C435" s="28">
        <v>0.33700000000000002</v>
      </c>
    </row>
    <row r="436" spans="1:3" x14ac:dyDescent="0.35">
      <c r="A436" s="28">
        <v>1</v>
      </c>
      <c r="B436" s="28">
        <v>0</v>
      </c>
      <c r="C436" s="28">
        <v>0.33800000000000002</v>
      </c>
    </row>
    <row r="437" spans="1:3" x14ac:dyDescent="0.35">
      <c r="A437" s="28">
        <v>1</v>
      </c>
      <c r="B437" s="28">
        <v>0</v>
      </c>
      <c r="C437" s="28">
        <v>0.33800000000000002</v>
      </c>
    </row>
    <row r="438" spans="1:3" x14ac:dyDescent="0.35">
      <c r="A438" s="28">
        <v>1</v>
      </c>
      <c r="B438" s="28">
        <v>0</v>
      </c>
      <c r="C438" s="28">
        <v>0.33800000000000002</v>
      </c>
    </row>
    <row r="439" spans="1:3" x14ac:dyDescent="0.35">
      <c r="A439" s="28">
        <v>1</v>
      </c>
      <c r="B439" s="28">
        <v>0</v>
      </c>
      <c r="C439" s="28">
        <v>0.33800000000000002</v>
      </c>
    </row>
    <row r="440" spans="1:3" x14ac:dyDescent="0.35">
      <c r="A440" s="28">
        <v>1</v>
      </c>
      <c r="B440" s="28">
        <v>0</v>
      </c>
      <c r="C440" s="28">
        <v>0.33900000000000002</v>
      </c>
    </row>
    <row r="441" spans="1:3" x14ac:dyDescent="0.35">
      <c r="A441" s="28">
        <v>1</v>
      </c>
      <c r="B441" s="28">
        <v>0</v>
      </c>
      <c r="C441" s="28">
        <v>0.33900000000000002</v>
      </c>
    </row>
    <row r="442" spans="1:3" x14ac:dyDescent="0.35">
      <c r="A442" s="28">
        <v>1</v>
      </c>
      <c r="B442" s="28">
        <v>0</v>
      </c>
      <c r="C442" s="28">
        <v>0.33900000000000002</v>
      </c>
    </row>
    <row r="443" spans="1:3" x14ac:dyDescent="0.35">
      <c r="A443" s="28">
        <v>1</v>
      </c>
      <c r="B443" s="28">
        <v>0</v>
      </c>
      <c r="C443" s="28">
        <v>0.34</v>
      </c>
    </row>
    <row r="444" spans="1:3" x14ac:dyDescent="0.35">
      <c r="A444" s="28">
        <v>1</v>
      </c>
      <c r="B444" s="28">
        <v>0</v>
      </c>
      <c r="C444" s="28">
        <v>0.34</v>
      </c>
    </row>
    <row r="445" spans="1:3" x14ac:dyDescent="0.35">
      <c r="A445" s="28">
        <v>1</v>
      </c>
      <c r="B445" s="28">
        <v>0</v>
      </c>
      <c r="C445" s="28">
        <v>0.34100000000000003</v>
      </c>
    </row>
    <row r="446" spans="1:3" x14ac:dyDescent="0.35">
      <c r="A446" s="28">
        <v>1</v>
      </c>
      <c r="B446" s="28">
        <v>0</v>
      </c>
      <c r="C446" s="28">
        <v>0.34100000000000003</v>
      </c>
    </row>
    <row r="447" spans="1:3" x14ac:dyDescent="0.35">
      <c r="A447" s="28">
        <v>1</v>
      </c>
      <c r="B447" s="28">
        <v>0</v>
      </c>
      <c r="C447" s="28">
        <v>0.34200000000000003</v>
      </c>
    </row>
    <row r="448" spans="1:3" x14ac:dyDescent="0.35">
      <c r="A448" s="28">
        <v>1</v>
      </c>
      <c r="B448" s="28">
        <v>0</v>
      </c>
      <c r="C448" s="28">
        <v>0.34300000000000003</v>
      </c>
    </row>
    <row r="449" spans="1:3" x14ac:dyDescent="0.35">
      <c r="A449" s="28">
        <v>1</v>
      </c>
      <c r="B449" s="28">
        <v>0</v>
      </c>
      <c r="C449" s="28">
        <v>0.34300000000000003</v>
      </c>
    </row>
    <row r="450" spans="1:3" x14ac:dyDescent="0.35">
      <c r="A450" s="28">
        <v>1</v>
      </c>
      <c r="B450" s="28">
        <v>0</v>
      </c>
      <c r="C450" s="28">
        <v>0.34300000000000003</v>
      </c>
    </row>
    <row r="451" spans="1:3" x14ac:dyDescent="0.35">
      <c r="A451" s="28">
        <v>1</v>
      </c>
      <c r="B451" s="28">
        <v>0</v>
      </c>
      <c r="C451" s="28">
        <v>0.34300000000000003</v>
      </c>
    </row>
    <row r="452" spans="1:3" x14ac:dyDescent="0.35">
      <c r="A452" s="28">
        <v>1</v>
      </c>
      <c r="B452" s="28">
        <v>0</v>
      </c>
      <c r="C452" s="28">
        <v>0.34300000000000003</v>
      </c>
    </row>
    <row r="453" spans="1:3" x14ac:dyDescent="0.35">
      <c r="A453" s="28">
        <v>1</v>
      </c>
      <c r="B453" s="28">
        <v>0</v>
      </c>
      <c r="C453" s="28">
        <v>0.34300000000000003</v>
      </c>
    </row>
    <row r="454" spans="1:3" x14ac:dyDescent="0.35">
      <c r="A454" s="28">
        <v>1</v>
      </c>
      <c r="B454" s="28">
        <v>0</v>
      </c>
      <c r="C454" s="28">
        <v>0.34300000000000003</v>
      </c>
    </row>
    <row r="455" spans="1:3" x14ac:dyDescent="0.35">
      <c r="A455" s="28">
        <v>1</v>
      </c>
      <c r="B455" s="28">
        <v>0</v>
      </c>
      <c r="C455" s="28">
        <v>0.34300000000000003</v>
      </c>
    </row>
    <row r="456" spans="1:3" x14ac:dyDescent="0.35">
      <c r="A456" s="28">
        <v>1</v>
      </c>
      <c r="B456" s="28">
        <v>0</v>
      </c>
      <c r="C456" s="28">
        <v>0.34399999999999997</v>
      </c>
    </row>
    <row r="457" spans="1:3" x14ac:dyDescent="0.35">
      <c r="A457" s="28">
        <v>1</v>
      </c>
      <c r="B457" s="28">
        <v>0</v>
      </c>
      <c r="C457" s="28">
        <v>0.34399999999999997</v>
      </c>
    </row>
    <row r="458" spans="1:3" x14ac:dyDescent="0.35">
      <c r="A458" s="28">
        <v>1</v>
      </c>
      <c r="B458" s="28">
        <v>0</v>
      </c>
      <c r="C458" s="28">
        <v>0.34499999999999997</v>
      </c>
    </row>
    <row r="459" spans="1:3" x14ac:dyDescent="0.35">
      <c r="A459" s="28">
        <v>1</v>
      </c>
      <c r="B459" s="28">
        <v>0</v>
      </c>
      <c r="C459" s="28">
        <v>0.34499999999999997</v>
      </c>
    </row>
    <row r="460" spans="1:3" x14ac:dyDescent="0.35">
      <c r="A460" s="28">
        <v>1</v>
      </c>
      <c r="B460" s="28">
        <v>0</v>
      </c>
      <c r="C460" s="28">
        <v>0.34599999999999997</v>
      </c>
    </row>
    <row r="461" spans="1:3" x14ac:dyDescent="0.35">
      <c r="A461" s="28">
        <v>1</v>
      </c>
      <c r="B461" s="28">
        <v>0</v>
      </c>
      <c r="C461" s="28">
        <v>0.34599999999999997</v>
      </c>
    </row>
    <row r="462" spans="1:3" x14ac:dyDescent="0.35">
      <c r="A462" s="28">
        <v>1</v>
      </c>
      <c r="B462" s="28">
        <v>0</v>
      </c>
      <c r="C462" s="28">
        <v>0.34599999999999997</v>
      </c>
    </row>
    <row r="463" spans="1:3" x14ac:dyDescent="0.35">
      <c r="A463" s="28">
        <v>1</v>
      </c>
      <c r="B463" s="28">
        <v>0</v>
      </c>
      <c r="C463" s="28">
        <v>0.34599999999999997</v>
      </c>
    </row>
    <row r="464" spans="1:3" x14ac:dyDescent="0.35">
      <c r="A464" s="28">
        <v>1</v>
      </c>
      <c r="B464" s="28">
        <v>0</v>
      </c>
      <c r="C464" s="28">
        <v>0.34599999999999997</v>
      </c>
    </row>
    <row r="465" spans="1:3" x14ac:dyDescent="0.35">
      <c r="A465" s="28">
        <v>1</v>
      </c>
      <c r="B465" s="28">
        <v>0</v>
      </c>
      <c r="C465" s="28">
        <v>0.34599999999999997</v>
      </c>
    </row>
    <row r="466" spans="1:3" x14ac:dyDescent="0.35">
      <c r="A466" s="28">
        <v>1</v>
      </c>
      <c r="B466" s="28">
        <v>0</v>
      </c>
      <c r="C466" s="28">
        <v>0.34699999999999998</v>
      </c>
    </row>
    <row r="467" spans="1:3" x14ac:dyDescent="0.35">
      <c r="A467" s="28">
        <v>1</v>
      </c>
      <c r="B467" s="28">
        <v>0</v>
      </c>
      <c r="C467" s="28">
        <v>0.34699999999999998</v>
      </c>
    </row>
    <row r="468" spans="1:3" x14ac:dyDescent="0.35">
      <c r="A468" s="28">
        <v>1</v>
      </c>
      <c r="B468" s="28">
        <v>0</v>
      </c>
      <c r="C468" s="28">
        <v>0.34699999999999998</v>
      </c>
    </row>
    <row r="469" spans="1:3" x14ac:dyDescent="0.35">
      <c r="A469" s="28">
        <v>1</v>
      </c>
      <c r="B469" s="28">
        <v>0</v>
      </c>
      <c r="C469" s="28">
        <v>0.34699999999999998</v>
      </c>
    </row>
    <row r="470" spans="1:3" x14ac:dyDescent="0.35">
      <c r="A470" s="28">
        <v>1</v>
      </c>
      <c r="B470" s="28">
        <v>0</v>
      </c>
      <c r="C470" s="28">
        <v>0.34699999999999998</v>
      </c>
    </row>
    <row r="471" spans="1:3" x14ac:dyDescent="0.35">
      <c r="A471" s="28">
        <v>1</v>
      </c>
      <c r="B471" s="28">
        <v>0</v>
      </c>
      <c r="C471" s="28">
        <v>0.34699999999999998</v>
      </c>
    </row>
    <row r="472" spans="1:3" x14ac:dyDescent="0.35">
      <c r="A472" s="28">
        <v>1</v>
      </c>
      <c r="B472" s="28">
        <v>0</v>
      </c>
      <c r="C472" s="28">
        <v>0.34699999999999998</v>
      </c>
    </row>
    <row r="473" spans="1:3" x14ac:dyDescent="0.35">
      <c r="A473" s="28">
        <v>1</v>
      </c>
      <c r="B473" s="28">
        <v>0</v>
      </c>
      <c r="C473" s="28">
        <v>0.34699999999999998</v>
      </c>
    </row>
    <row r="474" spans="1:3" x14ac:dyDescent="0.35">
      <c r="A474" s="28">
        <v>1</v>
      </c>
      <c r="B474" s="28">
        <v>0</v>
      </c>
      <c r="C474" s="28">
        <v>0.34799999999999998</v>
      </c>
    </row>
    <row r="475" spans="1:3" x14ac:dyDescent="0.35">
      <c r="A475" s="28">
        <v>1</v>
      </c>
      <c r="B475" s="28">
        <v>0</v>
      </c>
      <c r="C475" s="28">
        <v>0.34799999999999998</v>
      </c>
    </row>
    <row r="476" spans="1:3" x14ac:dyDescent="0.35">
      <c r="A476" s="28">
        <v>1</v>
      </c>
      <c r="B476" s="28">
        <v>0</v>
      </c>
      <c r="C476" s="28">
        <v>0.34799999999999998</v>
      </c>
    </row>
    <row r="477" spans="1:3" x14ac:dyDescent="0.35">
      <c r="A477" s="28">
        <v>1</v>
      </c>
      <c r="B477" s="28">
        <v>0</v>
      </c>
      <c r="C477" s="28">
        <v>0.34899999999999998</v>
      </c>
    </row>
    <row r="478" spans="1:3" x14ac:dyDescent="0.35">
      <c r="A478" s="28">
        <v>1</v>
      </c>
      <c r="B478" s="28">
        <v>0</v>
      </c>
      <c r="C478" s="28">
        <v>0.34899999999999998</v>
      </c>
    </row>
    <row r="479" spans="1:3" x14ac:dyDescent="0.35">
      <c r="A479" s="28">
        <v>1</v>
      </c>
      <c r="B479" s="28">
        <v>0</v>
      </c>
      <c r="C479" s="28">
        <v>0.34899999999999998</v>
      </c>
    </row>
    <row r="480" spans="1:3" x14ac:dyDescent="0.35">
      <c r="A480" s="28">
        <v>1</v>
      </c>
      <c r="B480" s="28">
        <v>0</v>
      </c>
      <c r="C480" s="28">
        <v>0.34899999999999998</v>
      </c>
    </row>
    <row r="481" spans="1:3" x14ac:dyDescent="0.35">
      <c r="A481" s="28">
        <v>1</v>
      </c>
      <c r="B481" s="28">
        <v>0</v>
      </c>
      <c r="C481" s="28">
        <v>0.34899999999999998</v>
      </c>
    </row>
    <row r="482" spans="1:3" x14ac:dyDescent="0.35">
      <c r="A482" s="28">
        <v>1</v>
      </c>
      <c r="B482" s="28">
        <v>0</v>
      </c>
      <c r="C482" s="28">
        <v>0.34899999999999998</v>
      </c>
    </row>
    <row r="483" spans="1:3" x14ac:dyDescent="0.35">
      <c r="A483" s="28">
        <v>1</v>
      </c>
      <c r="B483" s="28">
        <v>0</v>
      </c>
      <c r="C483" s="28">
        <v>0.34899999999999998</v>
      </c>
    </row>
    <row r="484" spans="1:3" x14ac:dyDescent="0.35">
      <c r="A484" s="28">
        <v>1</v>
      </c>
      <c r="B484" s="28">
        <v>0</v>
      </c>
      <c r="C484" s="28">
        <v>0.34899999999999998</v>
      </c>
    </row>
    <row r="485" spans="1:3" x14ac:dyDescent="0.35">
      <c r="A485" s="28">
        <v>1</v>
      </c>
      <c r="B485" s="28">
        <v>0</v>
      </c>
      <c r="C485" s="28">
        <v>0.35</v>
      </c>
    </row>
    <row r="486" spans="1:3" x14ac:dyDescent="0.35">
      <c r="A486" s="28">
        <v>1</v>
      </c>
      <c r="B486" s="28">
        <v>0</v>
      </c>
      <c r="C486" s="28">
        <v>0.35</v>
      </c>
    </row>
    <row r="487" spans="1:3" x14ac:dyDescent="0.35">
      <c r="A487" s="28">
        <v>1</v>
      </c>
      <c r="B487" s="28">
        <v>0</v>
      </c>
      <c r="C487" s="28">
        <v>0.35</v>
      </c>
    </row>
    <row r="488" spans="1:3" x14ac:dyDescent="0.35">
      <c r="A488" s="28">
        <v>1</v>
      </c>
      <c r="B488" s="28">
        <v>0</v>
      </c>
      <c r="C488" s="28">
        <v>0.35</v>
      </c>
    </row>
    <row r="489" spans="1:3" x14ac:dyDescent="0.35">
      <c r="A489" s="28">
        <v>1</v>
      </c>
      <c r="B489" s="28">
        <v>0</v>
      </c>
      <c r="C489" s="28">
        <v>0.35</v>
      </c>
    </row>
    <row r="490" spans="1:3" x14ac:dyDescent="0.35">
      <c r="A490" s="28">
        <v>1</v>
      </c>
      <c r="B490" s="28">
        <v>0</v>
      </c>
      <c r="C490" s="28">
        <v>0.35099999999999998</v>
      </c>
    </row>
    <row r="491" spans="1:3" x14ac:dyDescent="0.35">
      <c r="A491" s="28">
        <v>1</v>
      </c>
      <c r="B491" s="28">
        <v>0</v>
      </c>
      <c r="C491" s="28">
        <v>0.35099999999999998</v>
      </c>
    </row>
    <row r="492" spans="1:3" x14ac:dyDescent="0.35">
      <c r="A492" s="28">
        <v>1</v>
      </c>
      <c r="B492" s="28">
        <v>0</v>
      </c>
      <c r="C492" s="28">
        <v>0.35099999999999998</v>
      </c>
    </row>
    <row r="493" spans="1:3" x14ac:dyDescent="0.35">
      <c r="A493" s="28">
        <v>1</v>
      </c>
      <c r="B493" s="28">
        <v>0</v>
      </c>
      <c r="C493" s="28">
        <v>0.35099999999999998</v>
      </c>
    </row>
    <row r="494" spans="1:3" x14ac:dyDescent="0.35">
      <c r="A494" s="28">
        <v>1</v>
      </c>
      <c r="B494" s="28">
        <v>0</v>
      </c>
      <c r="C494" s="28">
        <v>0.35099999999999998</v>
      </c>
    </row>
    <row r="495" spans="1:3" x14ac:dyDescent="0.35">
      <c r="A495" s="28">
        <v>1</v>
      </c>
      <c r="B495" s="28">
        <v>0</v>
      </c>
      <c r="C495" s="28">
        <v>0.35099999999999998</v>
      </c>
    </row>
    <row r="496" spans="1:3" x14ac:dyDescent="0.35">
      <c r="A496" s="28">
        <v>1</v>
      </c>
      <c r="B496" s="28">
        <v>0</v>
      </c>
      <c r="C496" s="28">
        <v>0.35099999999999998</v>
      </c>
    </row>
    <row r="497" spans="1:3" x14ac:dyDescent="0.35">
      <c r="A497" s="28">
        <v>1</v>
      </c>
      <c r="B497" s="28">
        <v>0</v>
      </c>
      <c r="C497" s="28">
        <v>0.35099999999999998</v>
      </c>
    </row>
    <row r="498" spans="1:3" x14ac:dyDescent="0.35">
      <c r="A498" s="28">
        <v>1</v>
      </c>
      <c r="B498" s="28">
        <v>0</v>
      </c>
      <c r="C498" s="28">
        <v>0.35099999999999998</v>
      </c>
    </row>
    <row r="499" spans="1:3" x14ac:dyDescent="0.35">
      <c r="A499" s="28">
        <v>1</v>
      </c>
      <c r="B499" s="28">
        <v>0</v>
      </c>
      <c r="C499" s="28">
        <v>0.35099999999999998</v>
      </c>
    </row>
    <row r="500" spans="1:3" x14ac:dyDescent="0.35">
      <c r="A500" s="28">
        <v>1</v>
      </c>
      <c r="B500" s="28">
        <v>0</v>
      </c>
      <c r="C500" s="28">
        <v>0.35199999999999998</v>
      </c>
    </row>
    <row r="501" spans="1:3" x14ac:dyDescent="0.35">
      <c r="A501" s="28">
        <v>1</v>
      </c>
      <c r="B501" s="28">
        <v>0</v>
      </c>
      <c r="C501" s="28">
        <v>0.35199999999999998</v>
      </c>
    </row>
    <row r="502" spans="1:3" x14ac:dyDescent="0.35">
      <c r="A502" s="28">
        <v>1</v>
      </c>
      <c r="B502" s="28">
        <v>0</v>
      </c>
      <c r="C502" s="28">
        <v>0.35199999999999998</v>
      </c>
    </row>
    <row r="503" spans="1:3" x14ac:dyDescent="0.35">
      <c r="A503" s="28">
        <v>1</v>
      </c>
      <c r="B503" s="28">
        <v>0</v>
      </c>
      <c r="C503" s="28">
        <v>0.35299999999999998</v>
      </c>
    </row>
    <row r="504" spans="1:3" x14ac:dyDescent="0.35">
      <c r="A504" s="28">
        <v>1</v>
      </c>
      <c r="B504" s="28">
        <v>0</v>
      </c>
      <c r="C504" s="28">
        <v>0.35299999999999998</v>
      </c>
    </row>
    <row r="505" spans="1:3" x14ac:dyDescent="0.35">
      <c r="A505" s="28">
        <v>1</v>
      </c>
      <c r="B505" s="28">
        <v>0</v>
      </c>
      <c r="C505" s="28">
        <v>0.35299999999999998</v>
      </c>
    </row>
    <row r="506" spans="1:3" x14ac:dyDescent="0.35">
      <c r="A506" s="28">
        <v>1</v>
      </c>
      <c r="B506" s="28">
        <v>0</v>
      </c>
      <c r="C506" s="28">
        <v>0.35299999999999998</v>
      </c>
    </row>
    <row r="507" spans="1:3" x14ac:dyDescent="0.35">
      <c r="A507" s="28">
        <v>1</v>
      </c>
      <c r="B507" s="28">
        <v>0</v>
      </c>
      <c r="C507" s="28">
        <v>0.35299999999999998</v>
      </c>
    </row>
    <row r="508" spans="1:3" x14ac:dyDescent="0.35">
      <c r="A508" s="28">
        <v>1</v>
      </c>
      <c r="B508" s="28">
        <v>0</v>
      </c>
      <c r="C508" s="28">
        <v>0.35299999999999998</v>
      </c>
    </row>
    <row r="509" spans="1:3" x14ac:dyDescent="0.35">
      <c r="A509" s="28">
        <v>1</v>
      </c>
      <c r="B509" s="28">
        <v>0</v>
      </c>
      <c r="C509" s="28">
        <v>0.35399999999999998</v>
      </c>
    </row>
    <row r="510" spans="1:3" x14ac:dyDescent="0.35">
      <c r="A510" s="28">
        <v>1</v>
      </c>
      <c r="B510" s="28">
        <v>0</v>
      </c>
      <c r="C510" s="28">
        <v>0.35399999999999998</v>
      </c>
    </row>
    <row r="511" spans="1:3" x14ac:dyDescent="0.35">
      <c r="A511" s="28">
        <v>1</v>
      </c>
      <c r="B511" s="28">
        <v>0</v>
      </c>
      <c r="C511" s="28">
        <v>0.35399999999999998</v>
      </c>
    </row>
    <row r="512" spans="1:3" x14ac:dyDescent="0.35">
      <c r="A512" s="28">
        <v>1</v>
      </c>
      <c r="B512" s="28">
        <v>0</v>
      </c>
      <c r="C512" s="28">
        <v>0.35399999999999998</v>
      </c>
    </row>
    <row r="513" spans="1:3" x14ac:dyDescent="0.35">
      <c r="A513" s="28">
        <v>1</v>
      </c>
      <c r="B513" s="28">
        <v>0</v>
      </c>
      <c r="C513" s="28">
        <v>0.35499999999999998</v>
      </c>
    </row>
    <row r="514" spans="1:3" x14ac:dyDescent="0.35">
      <c r="A514" s="28">
        <v>1</v>
      </c>
      <c r="B514" s="28">
        <v>0</v>
      </c>
      <c r="C514" s="28">
        <v>0.35499999999999998</v>
      </c>
    </row>
    <row r="515" spans="1:3" x14ac:dyDescent="0.35">
      <c r="A515" s="28">
        <v>1</v>
      </c>
      <c r="B515" s="28">
        <v>0</v>
      </c>
      <c r="C515" s="28">
        <v>0.35499999999999998</v>
      </c>
    </row>
    <row r="516" spans="1:3" x14ac:dyDescent="0.35">
      <c r="A516" s="28">
        <v>1</v>
      </c>
      <c r="B516" s="28">
        <v>0</v>
      </c>
      <c r="C516" s="28">
        <v>0.35599999999999998</v>
      </c>
    </row>
    <row r="517" spans="1:3" x14ac:dyDescent="0.35">
      <c r="A517" s="28">
        <v>1</v>
      </c>
      <c r="B517" s="28">
        <v>0</v>
      </c>
      <c r="C517" s="28">
        <v>0.35599999999999998</v>
      </c>
    </row>
    <row r="518" spans="1:3" x14ac:dyDescent="0.35">
      <c r="A518" s="28">
        <v>1</v>
      </c>
      <c r="B518" s="28">
        <v>0</v>
      </c>
      <c r="C518" s="28">
        <v>0.35599999999999998</v>
      </c>
    </row>
    <row r="519" spans="1:3" x14ac:dyDescent="0.35">
      <c r="A519" s="28">
        <v>1</v>
      </c>
      <c r="B519" s="28">
        <v>0</v>
      </c>
      <c r="C519" s="28">
        <v>0.35599999999999998</v>
      </c>
    </row>
    <row r="520" spans="1:3" x14ac:dyDescent="0.35">
      <c r="A520" s="28">
        <v>1</v>
      </c>
      <c r="B520" s="28">
        <v>0</v>
      </c>
      <c r="C520" s="28">
        <v>0.35699999999999998</v>
      </c>
    </row>
    <row r="521" spans="1:3" x14ac:dyDescent="0.35">
      <c r="A521" s="28">
        <v>1</v>
      </c>
      <c r="B521" s="28">
        <v>0</v>
      </c>
      <c r="C521" s="28">
        <v>0.35699999999999998</v>
      </c>
    </row>
    <row r="522" spans="1:3" x14ac:dyDescent="0.35">
      <c r="A522" s="28">
        <v>1</v>
      </c>
      <c r="B522" s="28">
        <v>0</v>
      </c>
      <c r="C522" s="28">
        <v>0.35699999999999998</v>
      </c>
    </row>
    <row r="523" spans="1:3" x14ac:dyDescent="0.35">
      <c r="A523" s="28">
        <v>1</v>
      </c>
      <c r="B523" s="28">
        <v>0</v>
      </c>
      <c r="C523" s="28">
        <v>0.35699999999999998</v>
      </c>
    </row>
    <row r="524" spans="1:3" x14ac:dyDescent="0.35">
      <c r="A524" s="28">
        <v>1</v>
      </c>
      <c r="B524" s="28">
        <v>0</v>
      </c>
      <c r="C524" s="28">
        <v>0.35699999999999998</v>
      </c>
    </row>
    <row r="525" spans="1:3" x14ac:dyDescent="0.35">
      <c r="A525" s="28">
        <v>1</v>
      </c>
      <c r="B525" s="28">
        <v>0</v>
      </c>
      <c r="C525" s="28">
        <v>0.35699999999999998</v>
      </c>
    </row>
    <row r="526" spans="1:3" x14ac:dyDescent="0.35">
      <c r="A526" s="28">
        <v>1</v>
      </c>
      <c r="B526" s="28">
        <v>0</v>
      </c>
      <c r="C526" s="28">
        <v>0.35699999999999998</v>
      </c>
    </row>
    <row r="527" spans="1:3" x14ac:dyDescent="0.35">
      <c r="A527" s="28">
        <v>1</v>
      </c>
      <c r="B527" s="28">
        <v>0</v>
      </c>
      <c r="C527" s="28">
        <v>0.35699999999999998</v>
      </c>
    </row>
    <row r="528" spans="1:3" x14ac:dyDescent="0.35">
      <c r="A528" s="28">
        <v>1</v>
      </c>
      <c r="B528" s="28">
        <v>0</v>
      </c>
      <c r="C528" s="28">
        <v>0.35799999999999998</v>
      </c>
    </row>
    <row r="529" spans="1:3" x14ac:dyDescent="0.35">
      <c r="A529" s="28">
        <v>1</v>
      </c>
      <c r="B529" s="28">
        <v>0</v>
      </c>
      <c r="C529" s="28">
        <v>0.35799999999999998</v>
      </c>
    </row>
    <row r="530" spans="1:3" x14ac:dyDescent="0.35">
      <c r="A530" s="28">
        <v>1</v>
      </c>
      <c r="B530" s="28">
        <v>0</v>
      </c>
      <c r="C530" s="28">
        <v>0.35799999999999998</v>
      </c>
    </row>
    <row r="531" spans="1:3" x14ac:dyDescent="0.35">
      <c r="A531" s="28">
        <v>1</v>
      </c>
      <c r="B531" s="28">
        <v>0</v>
      </c>
      <c r="C531" s="28">
        <v>0.35899999999999999</v>
      </c>
    </row>
    <row r="532" spans="1:3" x14ac:dyDescent="0.35">
      <c r="A532" s="28">
        <v>1</v>
      </c>
      <c r="B532" s="28">
        <v>0</v>
      </c>
      <c r="C532" s="28">
        <v>0.35899999999999999</v>
      </c>
    </row>
    <row r="533" spans="1:3" x14ac:dyDescent="0.35">
      <c r="A533" s="28">
        <v>1</v>
      </c>
      <c r="B533" s="28">
        <v>0</v>
      </c>
      <c r="C533" s="28">
        <v>0.35899999999999999</v>
      </c>
    </row>
    <row r="534" spans="1:3" x14ac:dyDescent="0.35">
      <c r="A534" s="28">
        <v>1</v>
      </c>
      <c r="B534" s="28">
        <v>0</v>
      </c>
      <c r="C534" s="28">
        <v>0.35899999999999999</v>
      </c>
    </row>
    <row r="535" spans="1:3" x14ac:dyDescent="0.35">
      <c r="A535" s="28">
        <v>1</v>
      </c>
      <c r="B535" s="28">
        <v>0</v>
      </c>
      <c r="C535" s="28">
        <v>0.35899999999999999</v>
      </c>
    </row>
    <row r="536" spans="1:3" x14ac:dyDescent="0.35">
      <c r="A536" s="28">
        <v>1</v>
      </c>
      <c r="B536" s="28">
        <v>0</v>
      </c>
      <c r="C536" s="28">
        <v>0.35899999999999999</v>
      </c>
    </row>
    <row r="537" spans="1:3" x14ac:dyDescent="0.35">
      <c r="A537" s="28">
        <v>1</v>
      </c>
      <c r="B537" s="28">
        <v>0</v>
      </c>
      <c r="C537" s="28">
        <v>0.35899999999999999</v>
      </c>
    </row>
    <row r="538" spans="1:3" x14ac:dyDescent="0.35">
      <c r="A538" s="28">
        <v>1</v>
      </c>
      <c r="B538" s="28">
        <v>0</v>
      </c>
      <c r="C538" s="28">
        <v>0.36</v>
      </c>
    </row>
    <row r="539" spans="1:3" x14ac:dyDescent="0.35">
      <c r="A539" s="28">
        <v>1</v>
      </c>
      <c r="B539" s="28">
        <v>0</v>
      </c>
      <c r="C539" s="28">
        <v>0.36</v>
      </c>
    </row>
    <row r="540" spans="1:3" x14ac:dyDescent="0.35">
      <c r="A540" s="28">
        <v>1</v>
      </c>
      <c r="B540" s="28">
        <v>0</v>
      </c>
      <c r="C540" s="28">
        <v>0.36</v>
      </c>
    </row>
    <row r="541" spans="1:3" x14ac:dyDescent="0.35">
      <c r="A541" s="28">
        <v>1</v>
      </c>
      <c r="B541" s="28">
        <v>0</v>
      </c>
      <c r="C541" s="28">
        <v>0.36</v>
      </c>
    </row>
    <row r="542" spans="1:3" x14ac:dyDescent="0.35">
      <c r="A542" s="28">
        <v>1</v>
      </c>
      <c r="B542" s="28">
        <v>0</v>
      </c>
      <c r="C542" s="28">
        <v>0.36099999999999999</v>
      </c>
    </row>
    <row r="543" spans="1:3" x14ac:dyDescent="0.35">
      <c r="A543" s="28">
        <v>1</v>
      </c>
      <c r="B543" s="28">
        <v>0</v>
      </c>
      <c r="C543" s="28">
        <v>0.36099999999999999</v>
      </c>
    </row>
    <row r="544" spans="1:3" x14ac:dyDescent="0.35">
      <c r="A544" s="28">
        <v>1</v>
      </c>
      <c r="B544" s="28">
        <v>0</v>
      </c>
      <c r="C544" s="28">
        <v>0.36099999999999999</v>
      </c>
    </row>
    <row r="545" spans="1:3" x14ac:dyDescent="0.35">
      <c r="A545" s="28">
        <v>1</v>
      </c>
      <c r="B545" s="28">
        <v>0</v>
      </c>
      <c r="C545" s="28">
        <v>0.36099999999999999</v>
      </c>
    </row>
    <row r="546" spans="1:3" x14ac:dyDescent="0.35">
      <c r="A546" s="28">
        <v>1</v>
      </c>
      <c r="B546" s="28">
        <v>0</v>
      </c>
      <c r="C546" s="28">
        <v>0.36099999999999999</v>
      </c>
    </row>
    <row r="547" spans="1:3" x14ac:dyDescent="0.35">
      <c r="A547" s="28">
        <v>1</v>
      </c>
      <c r="B547" s="28">
        <v>0</v>
      </c>
      <c r="C547" s="28">
        <v>0.36099999999999999</v>
      </c>
    </row>
    <row r="548" spans="1:3" x14ac:dyDescent="0.35">
      <c r="A548" s="28">
        <v>1</v>
      </c>
      <c r="B548" s="28">
        <v>0</v>
      </c>
      <c r="C548" s="28">
        <v>0.36099999999999999</v>
      </c>
    </row>
    <row r="549" spans="1:3" x14ac:dyDescent="0.35">
      <c r="A549" s="28">
        <v>1</v>
      </c>
      <c r="B549" s="28">
        <v>0</v>
      </c>
      <c r="C549" s="28">
        <v>0.36199999999999999</v>
      </c>
    </row>
    <row r="550" spans="1:3" x14ac:dyDescent="0.35">
      <c r="A550" s="28">
        <v>1</v>
      </c>
      <c r="B550" s="28">
        <v>0</v>
      </c>
      <c r="C550" s="28">
        <v>0.36199999999999999</v>
      </c>
    </row>
    <row r="551" spans="1:3" x14ac:dyDescent="0.35">
      <c r="A551" s="28">
        <v>1</v>
      </c>
      <c r="B551" s="28">
        <v>0</v>
      </c>
      <c r="C551" s="28">
        <v>0.36199999999999999</v>
      </c>
    </row>
    <row r="552" spans="1:3" x14ac:dyDescent="0.35">
      <c r="A552" s="28">
        <v>1</v>
      </c>
      <c r="B552" s="28">
        <v>0</v>
      </c>
      <c r="C552" s="28">
        <v>0.36199999999999999</v>
      </c>
    </row>
    <row r="553" spans="1:3" x14ac:dyDescent="0.35">
      <c r="A553" s="28">
        <v>1</v>
      </c>
      <c r="B553" s="28">
        <v>0</v>
      </c>
      <c r="C553" s="28">
        <v>0.36299999999999999</v>
      </c>
    </row>
    <row r="554" spans="1:3" x14ac:dyDescent="0.35">
      <c r="A554" s="28">
        <v>1</v>
      </c>
      <c r="B554" s="28">
        <v>0</v>
      </c>
      <c r="C554" s="28">
        <v>0.36299999999999999</v>
      </c>
    </row>
    <row r="555" spans="1:3" x14ac:dyDescent="0.35">
      <c r="A555" s="28">
        <v>1</v>
      </c>
      <c r="B555" s="28">
        <v>0</v>
      </c>
      <c r="C555" s="28">
        <v>0.36299999999999999</v>
      </c>
    </row>
    <row r="556" spans="1:3" x14ac:dyDescent="0.35">
      <c r="A556" s="28">
        <v>1</v>
      </c>
      <c r="B556" s="28">
        <v>0</v>
      </c>
      <c r="C556" s="28">
        <v>0.36399999999999999</v>
      </c>
    </row>
    <row r="557" spans="1:3" x14ac:dyDescent="0.35">
      <c r="A557" s="28">
        <v>1</v>
      </c>
      <c r="B557" s="28">
        <v>0</v>
      </c>
      <c r="C557" s="28">
        <v>0.36399999999999999</v>
      </c>
    </row>
    <row r="558" spans="1:3" x14ac:dyDescent="0.35">
      <c r="A558" s="28">
        <v>1</v>
      </c>
      <c r="B558" s="28">
        <v>0</v>
      </c>
      <c r="C558" s="28">
        <v>0.36399999999999999</v>
      </c>
    </row>
    <row r="559" spans="1:3" x14ac:dyDescent="0.35">
      <c r="A559" s="28">
        <v>1</v>
      </c>
      <c r="B559" s="28">
        <v>0</v>
      </c>
      <c r="C559" s="28">
        <v>0.36399999999999999</v>
      </c>
    </row>
    <row r="560" spans="1:3" x14ac:dyDescent="0.35">
      <c r="A560" s="28">
        <v>1</v>
      </c>
      <c r="B560" s="28">
        <v>0</v>
      </c>
      <c r="C560" s="28">
        <v>0.36499999999999999</v>
      </c>
    </row>
    <row r="561" spans="1:3" x14ac:dyDescent="0.35">
      <c r="A561" s="28">
        <v>1</v>
      </c>
      <c r="B561" s="28">
        <v>0</v>
      </c>
      <c r="C561" s="28">
        <v>0.36499999999999999</v>
      </c>
    </row>
    <row r="562" spans="1:3" x14ac:dyDescent="0.35">
      <c r="A562" s="28">
        <v>1</v>
      </c>
      <c r="B562" s="28">
        <v>0</v>
      </c>
      <c r="C562" s="28">
        <v>0.36499999999999999</v>
      </c>
    </row>
    <row r="563" spans="1:3" x14ac:dyDescent="0.35">
      <c r="A563" s="28">
        <v>1</v>
      </c>
      <c r="B563" s="28">
        <v>0</v>
      </c>
      <c r="C563" s="28">
        <v>0.36499999999999999</v>
      </c>
    </row>
    <row r="564" spans="1:3" x14ac:dyDescent="0.35">
      <c r="A564" s="28">
        <v>1</v>
      </c>
      <c r="B564" s="28">
        <v>0</v>
      </c>
      <c r="C564" s="28">
        <v>0.36499999999999999</v>
      </c>
    </row>
    <row r="565" spans="1:3" x14ac:dyDescent="0.35">
      <c r="A565" s="28">
        <v>1</v>
      </c>
      <c r="B565" s="28">
        <v>0</v>
      </c>
      <c r="C565" s="28">
        <v>0.36499999999999999</v>
      </c>
    </row>
    <row r="566" spans="1:3" x14ac:dyDescent="0.35">
      <c r="A566" s="28">
        <v>1</v>
      </c>
      <c r="B566" s="28">
        <v>0</v>
      </c>
      <c r="C566" s="28">
        <v>0.36499999999999999</v>
      </c>
    </row>
    <row r="567" spans="1:3" x14ac:dyDescent="0.35">
      <c r="A567" s="28">
        <v>1</v>
      </c>
      <c r="B567" s="28">
        <v>0</v>
      </c>
      <c r="C567" s="28">
        <v>0.36599999999999999</v>
      </c>
    </row>
    <row r="568" spans="1:3" x14ac:dyDescent="0.35">
      <c r="A568" s="28">
        <v>1</v>
      </c>
      <c r="B568" s="28">
        <v>0</v>
      </c>
      <c r="C568" s="28">
        <v>0.36599999999999999</v>
      </c>
    </row>
    <row r="569" spans="1:3" x14ac:dyDescent="0.35">
      <c r="A569" s="28">
        <v>1</v>
      </c>
      <c r="B569" s="28">
        <v>0</v>
      </c>
      <c r="C569" s="28">
        <v>0.36599999999999999</v>
      </c>
    </row>
    <row r="570" spans="1:3" x14ac:dyDescent="0.35">
      <c r="A570" s="28">
        <v>1</v>
      </c>
      <c r="B570" s="28">
        <v>0</v>
      </c>
      <c r="C570" s="28">
        <v>0.36599999999999999</v>
      </c>
    </row>
    <row r="571" spans="1:3" x14ac:dyDescent="0.35">
      <c r="A571" s="28">
        <v>1</v>
      </c>
      <c r="B571" s="28">
        <v>0</v>
      </c>
      <c r="C571" s="28">
        <v>0.36599999999999999</v>
      </c>
    </row>
    <row r="572" spans="1:3" x14ac:dyDescent="0.35">
      <c r="A572" s="28">
        <v>1</v>
      </c>
      <c r="B572" s="28">
        <v>0</v>
      </c>
      <c r="C572" s="28">
        <v>0.36599999999999999</v>
      </c>
    </row>
    <row r="573" spans="1:3" x14ac:dyDescent="0.35">
      <c r="A573" s="28">
        <v>1</v>
      </c>
      <c r="B573" s="28">
        <v>0</v>
      </c>
      <c r="C573" s="28">
        <v>0.36599999999999999</v>
      </c>
    </row>
    <row r="574" spans="1:3" x14ac:dyDescent="0.35">
      <c r="A574" s="28">
        <v>1</v>
      </c>
      <c r="B574" s="28">
        <v>0</v>
      </c>
      <c r="C574" s="28">
        <v>0.36599999999999999</v>
      </c>
    </row>
    <row r="575" spans="1:3" x14ac:dyDescent="0.35">
      <c r="A575" s="28">
        <v>1</v>
      </c>
      <c r="B575" s="28">
        <v>0</v>
      </c>
      <c r="C575" s="28">
        <v>0.36599999999999999</v>
      </c>
    </row>
    <row r="576" spans="1:3" x14ac:dyDescent="0.35">
      <c r="A576" s="28">
        <v>1</v>
      </c>
      <c r="B576" s="28">
        <v>0</v>
      </c>
      <c r="C576" s="28">
        <v>0.36599999999999999</v>
      </c>
    </row>
    <row r="577" spans="1:3" x14ac:dyDescent="0.35">
      <c r="A577" s="28">
        <v>1</v>
      </c>
      <c r="B577" s="28">
        <v>0</v>
      </c>
      <c r="C577" s="28">
        <v>0.36699999999999999</v>
      </c>
    </row>
    <row r="578" spans="1:3" x14ac:dyDescent="0.35">
      <c r="A578" s="28">
        <v>1</v>
      </c>
      <c r="B578" s="28">
        <v>0</v>
      </c>
      <c r="C578" s="28">
        <v>0.36699999999999999</v>
      </c>
    </row>
    <row r="579" spans="1:3" x14ac:dyDescent="0.35">
      <c r="A579" s="28">
        <v>1</v>
      </c>
      <c r="B579" s="28">
        <v>0</v>
      </c>
      <c r="C579" s="28">
        <v>0.36699999999999999</v>
      </c>
    </row>
    <row r="580" spans="1:3" x14ac:dyDescent="0.35">
      <c r="A580" s="28">
        <v>1</v>
      </c>
      <c r="B580" s="28">
        <v>0</v>
      </c>
      <c r="C580" s="28">
        <v>0.36699999999999999</v>
      </c>
    </row>
    <row r="581" spans="1:3" x14ac:dyDescent="0.35">
      <c r="A581" s="28">
        <v>1</v>
      </c>
      <c r="B581" s="28">
        <v>0</v>
      </c>
      <c r="C581" s="28">
        <v>0.36699999999999999</v>
      </c>
    </row>
    <row r="582" spans="1:3" x14ac:dyDescent="0.35">
      <c r="A582" s="28">
        <v>1</v>
      </c>
      <c r="B582" s="28">
        <v>0</v>
      </c>
      <c r="C582" s="28">
        <v>0.36699999999999999</v>
      </c>
    </row>
    <row r="583" spans="1:3" x14ac:dyDescent="0.35">
      <c r="A583" s="28">
        <v>1</v>
      </c>
      <c r="B583" s="28">
        <v>0</v>
      </c>
      <c r="C583" s="28">
        <v>0.36699999999999999</v>
      </c>
    </row>
    <row r="584" spans="1:3" x14ac:dyDescent="0.35">
      <c r="A584" s="28">
        <v>1</v>
      </c>
      <c r="B584" s="28">
        <v>0</v>
      </c>
      <c r="C584" s="28">
        <v>0.36699999999999999</v>
      </c>
    </row>
    <row r="585" spans="1:3" x14ac:dyDescent="0.35">
      <c r="A585" s="28">
        <v>1</v>
      </c>
      <c r="B585" s="28">
        <v>0</v>
      </c>
      <c r="C585" s="28">
        <v>0.36699999999999999</v>
      </c>
    </row>
    <row r="586" spans="1:3" x14ac:dyDescent="0.35">
      <c r="A586" s="28">
        <v>1</v>
      </c>
      <c r="B586" s="28">
        <v>0</v>
      </c>
      <c r="C586" s="28">
        <v>0.36699999999999999</v>
      </c>
    </row>
    <row r="587" spans="1:3" x14ac:dyDescent="0.35">
      <c r="A587" s="28">
        <v>1</v>
      </c>
      <c r="B587" s="28">
        <v>0</v>
      </c>
      <c r="C587" s="28">
        <v>0.36699999999999999</v>
      </c>
    </row>
    <row r="588" spans="1:3" x14ac:dyDescent="0.35">
      <c r="A588" s="28">
        <v>1</v>
      </c>
      <c r="B588" s="28">
        <v>0</v>
      </c>
      <c r="C588" s="28">
        <v>0.36699999999999999</v>
      </c>
    </row>
    <row r="589" spans="1:3" x14ac:dyDescent="0.35">
      <c r="A589" s="28">
        <v>1</v>
      </c>
      <c r="B589" s="28">
        <v>0</v>
      </c>
      <c r="C589" s="28">
        <v>0.36699999999999999</v>
      </c>
    </row>
    <row r="590" spans="1:3" x14ac:dyDescent="0.35">
      <c r="A590" s="28">
        <v>1</v>
      </c>
      <c r="B590" s="28">
        <v>0</v>
      </c>
      <c r="C590" s="28">
        <v>0.36699999999999999</v>
      </c>
    </row>
    <row r="591" spans="1:3" x14ac:dyDescent="0.35">
      <c r="A591" s="28">
        <v>1</v>
      </c>
      <c r="B591" s="28">
        <v>0</v>
      </c>
      <c r="C591" s="28">
        <v>0.36699999999999999</v>
      </c>
    </row>
    <row r="592" spans="1:3" x14ac:dyDescent="0.35">
      <c r="A592" s="28">
        <v>1</v>
      </c>
      <c r="B592" s="28">
        <v>0</v>
      </c>
      <c r="C592" s="28">
        <v>0.36799999999999999</v>
      </c>
    </row>
    <row r="593" spans="1:3" x14ac:dyDescent="0.35">
      <c r="A593" s="28">
        <v>1</v>
      </c>
      <c r="B593" s="28">
        <v>0</v>
      </c>
      <c r="C593" s="28">
        <v>0.36799999999999999</v>
      </c>
    </row>
    <row r="594" spans="1:3" x14ac:dyDescent="0.35">
      <c r="A594" s="28">
        <v>1</v>
      </c>
      <c r="B594" s="28">
        <v>0</v>
      </c>
      <c r="C594" s="28">
        <v>0.36799999999999999</v>
      </c>
    </row>
    <row r="595" spans="1:3" x14ac:dyDescent="0.35">
      <c r="A595" s="28">
        <v>1</v>
      </c>
      <c r="B595" s="28">
        <v>0</v>
      </c>
      <c r="C595" s="28">
        <v>0.36799999999999999</v>
      </c>
    </row>
    <row r="596" spans="1:3" x14ac:dyDescent="0.35">
      <c r="A596" s="28">
        <v>1</v>
      </c>
      <c r="B596" s="28">
        <v>0</v>
      </c>
      <c r="C596" s="28">
        <v>0.36799999999999999</v>
      </c>
    </row>
    <row r="597" spans="1:3" x14ac:dyDescent="0.35">
      <c r="A597" s="28">
        <v>1</v>
      </c>
      <c r="B597" s="28">
        <v>0</v>
      </c>
      <c r="C597" s="28">
        <v>0.36799999999999999</v>
      </c>
    </row>
    <row r="598" spans="1:3" x14ac:dyDescent="0.35">
      <c r="A598" s="28">
        <v>1</v>
      </c>
      <c r="B598" s="28">
        <v>0</v>
      </c>
      <c r="C598" s="28">
        <v>0.36799999999999999</v>
      </c>
    </row>
    <row r="599" spans="1:3" x14ac:dyDescent="0.35">
      <c r="A599" s="28">
        <v>1</v>
      </c>
      <c r="B599" s="28">
        <v>0</v>
      </c>
      <c r="C599" s="28">
        <v>0.36899999999999999</v>
      </c>
    </row>
    <row r="600" spans="1:3" x14ac:dyDescent="0.35">
      <c r="A600" s="28">
        <v>1</v>
      </c>
      <c r="B600" s="28">
        <v>0</v>
      </c>
      <c r="C600" s="28">
        <v>0.36899999999999999</v>
      </c>
    </row>
    <row r="601" spans="1:3" x14ac:dyDescent="0.35">
      <c r="A601" s="28">
        <v>1</v>
      </c>
      <c r="B601" s="28">
        <v>0</v>
      </c>
      <c r="C601" s="28">
        <v>0.36899999999999999</v>
      </c>
    </row>
    <row r="602" spans="1:3" x14ac:dyDescent="0.35">
      <c r="A602" s="28">
        <v>1</v>
      </c>
      <c r="B602" s="28">
        <v>0</v>
      </c>
      <c r="C602" s="28">
        <v>0.36899999999999999</v>
      </c>
    </row>
    <row r="603" spans="1:3" x14ac:dyDescent="0.35">
      <c r="A603" s="28">
        <v>1</v>
      </c>
      <c r="B603" s="28">
        <v>0</v>
      </c>
      <c r="C603" s="28">
        <v>0.36899999999999999</v>
      </c>
    </row>
    <row r="604" spans="1:3" x14ac:dyDescent="0.35">
      <c r="A604" s="28">
        <v>1</v>
      </c>
      <c r="B604" s="28">
        <v>0</v>
      </c>
      <c r="C604" s="28">
        <v>0.37</v>
      </c>
    </row>
    <row r="605" spans="1:3" x14ac:dyDescent="0.35">
      <c r="A605" s="28">
        <v>1</v>
      </c>
      <c r="B605" s="28">
        <v>0</v>
      </c>
      <c r="C605" s="28">
        <v>0.37</v>
      </c>
    </row>
    <row r="606" spans="1:3" x14ac:dyDescent="0.35">
      <c r="A606" s="28">
        <v>1</v>
      </c>
      <c r="B606" s="28">
        <v>0</v>
      </c>
      <c r="C606" s="28">
        <v>0.37</v>
      </c>
    </row>
    <row r="607" spans="1:3" x14ac:dyDescent="0.35">
      <c r="A607" s="28">
        <v>1</v>
      </c>
      <c r="B607" s="28">
        <v>0</v>
      </c>
      <c r="C607" s="28">
        <v>0.37</v>
      </c>
    </row>
    <row r="608" spans="1:3" x14ac:dyDescent="0.35">
      <c r="A608" s="28">
        <v>1</v>
      </c>
      <c r="B608" s="28">
        <v>0</v>
      </c>
      <c r="C608" s="28">
        <v>0.37</v>
      </c>
    </row>
    <row r="609" spans="1:3" x14ac:dyDescent="0.35">
      <c r="A609" s="28">
        <v>1</v>
      </c>
      <c r="B609" s="28">
        <v>0</v>
      </c>
      <c r="C609" s="28">
        <v>0.37</v>
      </c>
    </row>
    <row r="610" spans="1:3" x14ac:dyDescent="0.35">
      <c r="A610" s="28">
        <v>1</v>
      </c>
      <c r="B610" s="28">
        <v>0</v>
      </c>
      <c r="C610" s="28">
        <v>0.37</v>
      </c>
    </row>
    <row r="611" spans="1:3" x14ac:dyDescent="0.35">
      <c r="A611" s="28">
        <v>1</v>
      </c>
      <c r="B611" s="28">
        <v>0</v>
      </c>
      <c r="C611" s="28">
        <v>0.371</v>
      </c>
    </row>
    <row r="612" spans="1:3" x14ac:dyDescent="0.35">
      <c r="A612" s="28">
        <v>1</v>
      </c>
      <c r="B612" s="28">
        <v>0</v>
      </c>
      <c r="C612" s="28">
        <v>0.371</v>
      </c>
    </row>
    <row r="613" spans="1:3" x14ac:dyDescent="0.35">
      <c r="A613" s="28">
        <v>1</v>
      </c>
      <c r="B613" s="28">
        <v>0</v>
      </c>
      <c r="C613" s="28">
        <v>0.371</v>
      </c>
    </row>
    <row r="614" spans="1:3" x14ac:dyDescent="0.35">
      <c r="A614" s="28">
        <v>1</v>
      </c>
      <c r="B614" s="28">
        <v>0</v>
      </c>
      <c r="C614" s="28">
        <v>0.371</v>
      </c>
    </row>
    <row r="615" spans="1:3" x14ac:dyDescent="0.35">
      <c r="A615" s="28">
        <v>1</v>
      </c>
      <c r="B615" s="28">
        <v>0</v>
      </c>
      <c r="C615" s="28">
        <v>0.371</v>
      </c>
    </row>
    <row r="616" spans="1:3" x14ac:dyDescent="0.35">
      <c r="A616" s="28">
        <v>1</v>
      </c>
      <c r="B616" s="28">
        <v>0</v>
      </c>
      <c r="C616" s="28">
        <v>0.371</v>
      </c>
    </row>
    <row r="617" spans="1:3" x14ac:dyDescent="0.35">
      <c r="A617" s="28">
        <v>1</v>
      </c>
      <c r="B617" s="28">
        <v>0</v>
      </c>
      <c r="C617" s="28">
        <v>0.371</v>
      </c>
    </row>
    <row r="618" spans="1:3" x14ac:dyDescent="0.35">
      <c r="A618" s="28">
        <v>1</v>
      </c>
      <c r="B618" s="28">
        <v>0</v>
      </c>
      <c r="C618" s="28">
        <v>0.371</v>
      </c>
    </row>
    <row r="619" spans="1:3" x14ac:dyDescent="0.35">
      <c r="A619" s="28">
        <v>1</v>
      </c>
      <c r="B619" s="28">
        <v>0</v>
      </c>
      <c r="C619" s="28">
        <v>0.371</v>
      </c>
    </row>
    <row r="620" spans="1:3" x14ac:dyDescent="0.35">
      <c r="A620" s="28">
        <v>1</v>
      </c>
      <c r="B620" s="28">
        <v>0</v>
      </c>
      <c r="C620" s="28">
        <v>0.371</v>
      </c>
    </row>
    <row r="621" spans="1:3" x14ac:dyDescent="0.35">
      <c r="A621" s="28">
        <v>1</v>
      </c>
      <c r="B621" s="28">
        <v>0</v>
      </c>
      <c r="C621" s="28">
        <v>0.371</v>
      </c>
    </row>
    <row r="622" spans="1:3" x14ac:dyDescent="0.35">
      <c r="A622" s="28">
        <v>1</v>
      </c>
      <c r="B622" s="28">
        <v>0</v>
      </c>
      <c r="C622" s="28">
        <v>0.372</v>
      </c>
    </row>
    <row r="623" spans="1:3" x14ac:dyDescent="0.35">
      <c r="A623" s="28">
        <v>1</v>
      </c>
      <c r="B623" s="28">
        <v>0</v>
      </c>
      <c r="C623" s="28">
        <v>0.372</v>
      </c>
    </row>
    <row r="624" spans="1:3" x14ac:dyDescent="0.35">
      <c r="A624" s="28">
        <v>1</v>
      </c>
      <c r="B624" s="28">
        <v>0</v>
      </c>
      <c r="C624" s="28">
        <v>0.372</v>
      </c>
    </row>
    <row r="625" spans="1:3" x14ac:dyDescent="0.35">
      <c r="A625" s="28">
        <v>1</v>
      </c>
      <c r="B625" s="28">
        <v>0</v>
      </c>
      <c r="C625" s="28">
        <v>0.372</v>
      </c>
    </row>
    <row r="626" spans="1:3" x14ac:dyDescent="0.35">
      <c r="A626" s="28">
        <v>1</v>
      </c>
      <c r="B626" s="28">
        <v>0</v>
      </c>
      <c r="C626" s="28">
        <v>0.372</v>
      </c>
    </row>
    <row r="627" spans="1:3" x14ac:dyDescent="0.35">
      <c r="A627" s="28">
        <v>1</v>
      </c>
      <c r="B627" s="28">
        <v>0</v>
      </c>
      <c r="C627" s="28">
        <v>0.372</v>
      </c>
    </row>
    <row r="628" spans="1:3" x14ac:dyDescent="0.35">
      <c r="A628" s="28">
        <v>1</v>
      </c>
      <c r="B628" s="28">
        <v>0</v>
      </c>
      <c r="C628" s="28">
        <v>0.372</v>
      </c>
    </row>
    <row r="629" spans="1:3" x14ac:dyDescent="0.35">
      <c r="A629" s="28">
        <v>1</v>
      </c>
      <c r="B629" s="28">
        <v>0</v>
      </c>
      <c r="C629" s="28">
        <v>0.372</v>
      </c>
    </row>
    <row r="630" spans="1:3" x14ac:dyDescent="0.35">
      <c r="A630" s="28">
        <v>1</v>
      </c>
      <c r="B630" s="28">
        <v>0</v>
      </c>
      <c r="C630" s="28">
        <v>0.372</v>
      </c>
    </row>
    <row r="631" spans="1:3" x14ac:dyDescent="0.35">
      <c r="A631" s="28">
        <v>1</v>
      </c>
      <c r="B631" s="28">
        <v>0</v>
      </c>
      <c r="C631" s="28">
        <v>0.373</v>
      </c>
    </row>
    <row r="632" spans="1:3" x14ac:dyDescent="0.35">
      <c r="A632" s="28">
        <v>1</v>
      </c>
      <c r="B632" s="28">
        <v>0</v>
      </c>
      <c r="C632" s="28">
        <v>0.373</v>
      </c>
    </row>
    <row r="633" spans="1:3" x14ac:dyDescent="0.35">
      <c r="A633" s="28">
        <v>1</v>
      </c>
      <c r="B633" s="28">
        <v>0</v>
      </c>
      <c r="C633" s="28">
        <v>0.373</v>
      </c>
    </row>
    <row r="634" spans="1:3" x14ac:dyDescent="0.35">
      <c r="A634" s="28">
        <v>1</v>
      </c>
      <c r="B634" s="28">
        <v>0</v>
      </c>
      <c r="C634" s="28">
        <v>0.373</v>
      </c>
    </row>
    <row r="635" spans="1:3" x14ac:dyDescent="0.35">
      <c r="A635" s="28">
        <v>1</v>
      </c>
      <c r="B635" s="28">
        <v>0</v>
      </c>
      <c r="C635" s="28">
        <v>0.373</v>
      </c>
    </row>
    <row r="636" spans="1:3" x14ac:dyDescent="0.35">
      <c r="A636" s="28">
        <v>1</v>
      </c>
      <c r="B636" s="28">
        <v>0</v>
      </c>
      <c r="C636" s="28">
        <v>0.373</v>
      </c>
    </row>
    <row r="637" spans="1:3" x14ac:dyDescent="0.35">
      <c r="A637" s="28">
        <v>1</v>
      </c>
      <c r="B637" s="28">
        <v>0</v>
      </c>
      <c r="C637" s="28">
        <v>0.374</v>
      </c>
    </row>
    <row r="638" spans="1:3" x14ac:dyDescent="0.35">
      <c r="A638" s="28">
        <v>1</v>
      </c>
      <c r="B638" s="28">
        <v>0</v>
      </c>
      <c r="C638" s="28">
        <v>0.374</v>
      </c>
    </row>
    <row r="639" spans="1:3" x14ac:dyDescent="0.35">
      <c r="A639" s="28">
        <v>1</v>
      </c>
      <c r="B639" s="28">
        <v>0</v>
      </c>
      <c r="C639" s="28">
        <v>0.374</v>
      </c>
    </row>
    <row r="640" spans="1:3" x14ac:dyDescent="0.35">
      <c r="A640" s="28">
        <v>1</v>
      </c>
      <c r="B640" s="28">
        <v>0</v>
      </c>
      <c r="C640" s="28">
        <v>0.374</v>
      </c>
    </row>
    <row r="641" spans="1:3" x14ac:dyDescent="0.35">
      <c r="A641" s="28">
        <v>1</v>
      </c>
      <c r="B641" s="28">
        <v>0</v>
      </c>
      <c r="C641" s="28">
        <v>0.374</v>
      </c>
    </row>
    <row r="642" spans="1:3" x14ac:dyDescent="0.35">
      <c r="A642" s="28">
        <v>1</v>
      </c>
      <c r="B642" s="28">
        <v>0</v>
      </c>
      <c r="C642" s="28">
        <v>0.375</v>
      </c>
    </row>
    <row r="643" spans="1:3" x14ac:dyDescent="0.35">
      <c r="A643" s="28">
        <v>1</v>
      </c>
      <c r="B643" s="28">
        <v>0</v>
      </c>
      <c r="C643" s="28">
        <v>0.375</v>
      </c>
    </row>
    <row r="644" spans="1:3" x14ac:dyDescent="0.35">
      <c r="A644" s="28">
        <v>1</v>
      </c>
      <c r="B644" s="28">
        <v>0</v>
      </c>
      <c r="C644" s="28">
        <v>0.375</v>
      </c>
    </row>
    <row r="645" spans="1:3" x14ac:dyDescent="0.35">
      <c r="A645" s="28">
        <v>1</v>
      </c>
      <c r="B645" s="28">
        <v>0</v>
      </c>
      <c r="C645" s="28">
        <v>0.375</v>
      </c>
    </row>
    <row r="646" spans="1:3" x14ac:dyDescent="0.35">
      <c r="A646" s="28">
        <v>1</v>
      </c>
      <c r="B646" s="28">
        <v>0</v>
      </c>
      <c r="C646" s="28">
        <v>0.375</v>
      </c>
    </row>
    <row r="647" spans="1:3" x14ac:dyDescent="0.35">
      <c r="A647" s="28">
        <v>1</v>
      </c>
      <c r="B647" s="28">
        <v>0</v>
      </c>
      <c r="C647" s="28">
        <v>0.375</v>
      </c>
    </row>
    <row r="648" spans="1:3" x14ac:dyDescent="0.35">
      <c r="A648" s="28">
        <v>1</v>
      </c>
      <c r="B648" s="28">
        <v>0</v>
      </c>
      <c r="C648" s="28">
        <v>0.375</v>
      </c>
    </row>
    <row r="649" spans="1:3" x14ac:dyDescent="0.35">
      <c r="A649" s="28">
        <v>1</v>
      </c>
      <c r="B649" s="28">
        <v>0</v>
      </c>
      <c r="C649" s="28">
        <v>0.376</v>
      </c>
    </row>
    <row r="650" spans="1:3" x14ac:dyDescent="0.35">
      <c r="A650" s="28">
        <v>1</v>
      </c>
      <c r="B650" s="28">
        <v>0</v>
      </c>
      <c r="C650" s="28">
        <v>0.376</v>
      </c>
    </row>
    <row r="651" spans="1:3" x14ac:dyDescent="0.35">
      <c r="A651" s="28">
        <v>1</v>
      </c>
      <c r="B651" s="28">
        <v>0</v>
      </c>
      <c r="C651" s="28">
        <v>0.376</v>
      </c>
    </row>
    <row r="652" spans="1:3" x14ac:dyDescent="0.35">
      <c r="A652" s="28">
        <v>1</v>
      </c>
      <c r="B652" s="28">
        <v>0</v>
      </c>
      <c r="C652" s="28">
        <v>0.376</v>
      </c>
    </row>
    <row r="653" spans="1:3" x14ac:dyDescent="0.35">
      <c r="A653" s="28">
        <v>1</v>
      </c>
      <c r="B653" s="28">
        <v>0</v>
      </c>
      <c r="C653" s="28">
        <v>0.376</v>
      </c>
    </row>
    <row r="654" spans="1:3" x14ac:dyDescent="0.35">
      <c r="A654" s="28">
        <v>1</v>
      </c>
      <c r="B654" s="28">
        <v>0</v>
      </c>
      <c r="C654" s="28">
        <v>0.376</v>
      </c>
    </row>
    <row r="655" spans="1:3" x14ac:dyDescent="0.35">
      <c r="A655" s="28">
        <v>1</v>
      </c>
      <c r="B655" s="28">
        <v>0</v>
      </c>
      <c r="C655" s="28">
        <v>0.376</v>
      </c>
    </row>
    <row r="656" spans="1:3" x14ac:dyDescent="0.35">
      <c r="A656" s="28">
        <v>1</v>
      </c>
      <c r="B656" s="28">
        <v>0</v>
      </c>
      <c r="C656" s="28">
        <v>0.376</v>
      </c>
    </row>
    <row r="657" spans="1:3" x14ac:dyDescent="0.35">
      <c r="A657" s="28">
        <v>1</v>
      </c>
      <c r="B657" s="28">
        <v>0</v>
      </c>
      <c r="C657" s="28">
        <v>0.376</v>
      </c>
    </row>
    <row r="658" spans="1:3" x14ac:dyDescent="0.35">
      <c r="A658" s="28">
        <v>1</v>
      </c>
      <c r="B658" s="28">
        <v>0</v>
      </c>
      <c r="C658" s="28">
        <v>0.376</v>
      </c>
    </row>
    <row r="659" spans="1:3" x14ac:dyDescent="0.35">
      <c r="A659" s="28">
        <v>1</v>
      </c>
      <c r="B659" s="28">
        <v>0</v>
      </c>
      <c r="C659" s="28">
        <v>0.376</v>
      </c>
    </row>
    <row r="660" spans="1:3" x14ac:dyDescent="0.35">
      <c r="A660" s="28">
        <v>1</v>
      </c>
      <c r="B660" s="28">
        <v>0</v>
      </c>
      <c r="C660" s="28">
        <v>0.377</v>
      </c>
    </row>
    <row r="661" spans="1:3" x14ac:dyDescent="0.35">
      <c r="A661" s="28">
        <v>1</v>
      </c>
      <c r="B661" s="28">
        <v>0</v>
      </c>
      <c r="C661" s="28">
        <v>0.377</v>
      </c>
    </row>
    <row r="662" spans="1:3" x14ac:dyDescent="0.35">
      <c r="A662" s="28">
        <v>1</v>
      </c>
      <c r="B662" s="28">
        <v>0</v>
      </c>
      <c r="C662" s="28">
        <v>0.377</v>
      </c>
    </row>
    <row r="663" spans="1:3" x14ac:dyDescent="0.35">
      <c r="A663" s="28">
        <v>1</v>
      </c>
      <c r="B663" s="28">
        <v>0</v>
      </c>
      <c r="C663" s="28">
        <v>0.377</v>
      </c>
    </row>
    <row r="664" spans="1:3" x14ac:dyDescent="0.35">
      <c r="A664" s="28">
        <v>1</v>
      </c>
      <c r="B664" s="28">
        <v>0</v>
      </c>
      <c r="C664" s="28">
        <v>0.377</v>
      </c>
    </row>
    <row r="665" spans="1:3" x14ac:dyDescent="0.35">
      <c r="A665" s="28">
        <v>1</v>
      </c>
      <c r="B665" s="28">
        <v>0</v>
      </c>
      <c r="C665" s="28">
        <v>0.377</v>
      </c>
    </row>
    <row r="666" spans="1:3" x14ac:dyDescent="0.35">
      <c r="A666" s="28">
        <v>1</v>
      </c>
      <c r="B666" s="28">
        <v>0</v>
      </c>
      <c r="C666" s="28">
        <v>0.377</v>
      </c>
    </row>
    <row r="667" spans="1:3" x14ac:dyDescent="0.35">
      <c r="A667" s="28">
        <v>1</v>
      </c>
      <c r="B667" s="28">
        <v>0</v>
      </c>
      <c r="C667" s="28">
        <v>0.377</v>
      </c>
    </row>
    <row r="668" spans="1:3" x14ac:dyDescent="0.35">
      <c r="A668" s="28">
        <v>1</v>
      </c>
      <c r="B668" s="28">
        <v>0</v>
      </c>
      <c r="C668" s="28">
        <v>0.377</v>
      </c>
    </row>
    <row r="669" spans="1:3" x14ac:dyDescent="0.35">
      <c r="A669" s="28">
        <v>1</v>
      </c>
      <c r="B669" s="28">
        <v>0</v>
      </c>
      <c r="C669" s="28">
        <v>0.377</v>
      </c>
    </row>
    <row r="670" spans="1:3" x14ac:dyDescent="0.35">
      <c r="A670" s="28">
        <v>1</v>
      </c>
      <c r="B670" s="28">
        <v>0</v>
      </c>
      <c r="C670" s="28">
        <v>0.377</v>
      </c>
    </row>
    <row r="671" spans="1:3" x14ac:dyDescent="0.35">
      <c r="A671" s="28">
        <v>1</v>
      </c>
      <c r="B671" s="28">
        <v>0</v>
      </c>
      <c r="C671" s="28">
        <v>0.377</v>
      </c>
    </row>
    <row r="672" spans="1:3" x14ac:dyDescent="0.35">
      <c r="A672" s="28">
        <v>1</v>
      </c>
      <c r="B672" s="28">
        <v>0</v>
      </c>
      <c r="C672" s="28">
        <v>0.377</v>
      </c>
    </row>
    <row r="673" spans="1:3" x14ac:dyDescent="0.35">
      <c r="A673" s="28">
        <v>1</v>
      </c>
      <c r="B673" s="28">
        <v>0</v>
      </c>
      <c r="C673" s="28">
        <v>0.377</v>
      </c>
    </row>
    <row r="674" spans="1:3" x14ac:dyDescent="0.35">
      <c r="A674" s="28">
        <v>1</v>
      </c>
      <c r="B674" s="28">
        <v>0</v>
      </c>
      <c r="C674" s="28">
        <v>0.377</v>
      </c>
    </row>
    <row r="675" spans="1:3" x14ac:dyDescent="0.35">
      <c r="A675" s="28">
        <v>1</v>
      </c>
      <c r="B675" s="28">
        <v>0</v>
      </c>
      <c r="C675" s="28">
        <v>0.378</v>
      </c>
    </row>
    <row r="676" spans="1:3" x14ac:dyDescent="0.35">
      <c r="A676" s="28">
        <v>1</v>
      </c>
      <c r="B676" s="28">
        <v>0</v>
      </c>
      <c r="C676" s="28">
        <v>0.378</v>
      </c>
    </row>
    <row r="677" spans="1:3" x14ac:dyDescent="0.35">
      <c r="A677" s="28">
        <v>1</v>
      </c>
      <c r="B677" s="28">
        <v>0</v>
      </c>
      <c r="C677" s="28">
        <v>0.378</v>
      </c>
    </row>
    <row r="678" spans="1:3" x14ac:dyDescent="0.35">
      <c r="A678" s="28">
        <v>1</v>
      </c>
      <c r="B678" s="28">
        <v>0</v>
      </c>
      <c r="C678" s="28">
        <v>0.378</v>
      </c>
    </row>
    <row r="679" spans="1:3" x14ac:dyDescent="0.35">
      <c r="A679" s="28">
        <v>1</v>
      </c>
      <c r="B679" s="28">
        <v>0</v>
      </c>
      <c r="C679" s="28">
        <v>0.378</v>
      </c>
    </row>
    <row r="680" spans="1:3" x14ac:dyDescent="0.35">
      <c r="A680" s="28">
        <v>1</v>
      </c>
      <c r="B680" s="28">
        <v>0</v>
      </c>
      <c r="C680" s="28">
        <v>0.378</v>
      </c>
    </row>
    <row r="681" spans="1:3" x14ac:dyDescent="0.35">
      <c r="A681" s="28">
        <v>1</v>
      </c>
      <c r="B681" s="28">
        <v>0</v>
      </c>
      <c r="C681" s="28">
        <v>0.378</v>
      </c>
    </row>
    <row r="682" spans="1:3" x14ac:dyDescent="0.35">
      <c r="A682" s="28">
        <v>1</v>
      </c>
      <c r="B682" s="28">
        <v>0</v>
      </c>
      <c r="C682" s="28">
        <v>0.379</v>
      </c>
    </row>
    <row r="683" spans="1:3" x14ac:dyDescent="0.35">
      <c r="A683" s="28">
        <v>1</v>
      </c>
      <c r="B683" s="28">
        <v>0</v>
      </c>
      <c r="C683" s="28">
        <v>0.379</v>
      </c>
    </row>
    <row r="684" spans="1:3" x14ac:dyDescent="0.35">
      <c r="A684" s="28">
        <v>1</v>
      </c>
      <c r="B684" s="28">
        <v>0</v>
      </c>
      <c r="C684" s="28">
        <v>0.379</v>
      </c>
    </row>
    <row r="685" spans="1:3" x14ac:dyDescent="0.35">
      <c r="A685" s="28">
        <v>1</v>
      </c>
      <c r="B685" s="28">
        <v>0</v>
      </c>
      <c r="C685" s="28">
        <v>0.379</v>
      </c>
    </row>
    <row r="686" spans="1:3" x14ac:dyDescent="0.35">
      <c r="A686" s="28">
        <v>1</v>
      </c>
      <c r="B686" s="28">
        <v>0</v>
      </c>
      <c r="C686" s="28">
        <v>0.379</v>
      </c>
    </row>
    <row r="687" spans="1:3" x14ac:dyDescent="0.35">
      <c r="A687" s="28">
        <v>1</v>
      </c>
      <c r="B687" s="28">
        <v>0</v>
      </c>
      <c r="C687" s="28">
        <v>0.379</v>
      </c>
    </row>
    <row r="688" spans="1:3" x14ac:dyDescent="0.35">
      <c r="A688" s="28">
        <v>1</v>
      </c>
      <c r="B688" s="28">
        <v>0</v>
      </c>
      <c r="C688" s="28">
        <v>0.379</v>
      </c>
    </row>
    <row r="689" spans="1:3" x14ac:dyDescent="0.35">
      <c r="A689" s="28">
        <v>1</v>
      </c>
      <c r="B689" s="28">
        <v>0</v>
      </c>
      <c r="C689" s="28">
        <v>0.379</v>
      </c>
    </row>
    <row r="690" spans="1:3" x14ac:dyDescent="0.35">
      <c r="A690" s="28">
        <v>1</v>
      </c>
      <c r="B690" s="28">
        <v>0</v>
      </c>
      <c r="C690" s="28">
        <v>0.379</v>
      </c>
    </row>
    <row r="691" spans="1:3" x14ac:dyDescent="0.35">
      <c r="A691" s="28">
        <v>1</v>
      </c>
      <c r="B691" s="28">
        <v>0</v>
      </c>
      <c r="C691" s="28">
        <v>0.379</v>
      </c>
    </row>
    <row r="692" spans="1:3" x14ac:dyDescent="0.35">
      <c r="A692" s="28">
        <v>1</v>
      </c>
      <c r="B692" s="28">
        <v>0</v>
      </c>
      <c r="C692" s="28">
        <v>0.38</v>
      </c>
    </row>
    <row r="693" spans="1:3" x14ac:dyDescent="0.35">
      <c r="A693" s="28">
        <v>1</v>
      </c>
      <c r="B693" s="28">
        <v>0</v>
      </c>
      <c r="C693" s="28">
        <v>0.38</v>
      </c>
    </row>
    <row r="694" spans="1:3" x14ac:dyDescent="0.35">
      <c r="A694" s="28">
        <v>1</v>
      </c>
      <c r="B694" s="28">
        <v>0</v>
      </c>
      <c r="C694" s="28">
        <v>0.38</v>
      </c>
    </row>
    <row r="695" spans="1:3" x14ac:dyDescent="0.35">
      <c r="A695" s="28">
        <v>1</v>
      </c>
      <c r="B695" s="28">
        <v>0</v>
      </c>
      <c r="C695" s="28">
        <v>0.38</v>
      </c>
    </row>
    <row r="696" spans="1:3" x14ac:dyDescent="0.35">
      <c r="A696" s="28">
        <v>1</v>
      </c>
      <c r="B696" s="28">
        <v>0</v>
      </c>
      <c r="C696" s="28">
        <v>0.38</v>
      </c>
    </row>
    <row r="697" spans="1:3" x14ac:dyDescent="0.35">
      <c r="A697" s="28">
        <v>1</v>
      </c>
      <c r="B697" s="28">
        <v>0</v>
      </c>
      <c r="C697" s="28">
        <v>0.38</v>
      </c>
    </row>
    <row r="698" spans="1:3" x14ac:dyDescent="0.35">
      <c r="A698" s="28">
        <v>1</v>
      </c>
      <c r="B698" s="28">
        <v>0</v>
      </c>
      <c r="C698" s="28">
        <v>0.38</v>
      </c>
    </row>
    <row r="699" spans="1:3" x14ac:dyDescent="0.35">
      <c r="A699" s="28">
        <v>1</v>
      </c>
      <c r="B699" s="28">
        <v>0</v>
      </c>
      <c r="C699" s="28">
        <v>0.38</v>
      </c>
    </row>
    <row r="700" spans="1:3" x14ac:dyDescent="0.35">
      <c r="A700" s="28">
        <v>1</v>
      </c>
      <c r="B700" s="28">
        <v>0</v>
      </c>
      <c r="C700" s="28">
        <v>0.38</v>
      </c>
    </row>
    <row r="701" spans="1:3" x14ac:dyDescent="0.35">
      <c r="A701" s="28">
        <v>1</v>
      </c>
      <c r="B701" s="28">
        <v>0</v>
      </c>
      <c r="C701" s="28">
        <v>0.38</v>
      </c>
    </row>
    <row r="702" spans="1:3" x14ac:dyDescent="0.35">
      <c r="A702" s="28">
        <v>1</v>
      </c>
      <c r="B702" s="28">
        <v>0</v>
      </c>
      <c r="C702" s="28">
        <v>0.38</v>
      </c>
    </row>
    <row r="703" spans="1:3" x14ac:dyDescent="0.35">
      <c r="A703" s="28">
        <v>1</v>
      </c>
      <c r="B703" s="28">
        <v>0</v>
      </c>
      <c r="C703" s="28">
        <v>0.38</v>
      </c>
    </row>
    <row r="704" spans="1:3" x14ac:dyDescent="0.35">
      <c r="A704" s="28">
        <v>1</v>
      </c>
      <c r="B704" s="28">
        <v>0</v>
      </c>
      <c r="C704" s="28">
        <v>0.38100000000000001</v>
      </c>
    </row>
    <row r="705" spans="1:3" x14ac:dyDescent="0.35">
      <c r="A705" s="28">
        <v>1</v>
      </c>
      <c r="B705" s="28">
        <v>0</v>
      </c>
      <c r="C705" s="28">
        <v>0.38100000000000001</v>
      </c>
    </row>
    <row r="706" spans="1:3" x14ac:dyDescent="0.35">
      <c r="A706" s="28">
        <v>1</v>
      </c>
      <c r="B706" s="28">
        <v>0</v>
      </c>
      <c r="C706" s="28">
        <v>0.38100000000000001</v>
      </c>
    </row>
    <row r="707" spans="1:3" x14ac:dyDescent="0.35">
      <c r="A707" s="28">
        <v>1</v>
      </c>
      <c r="B707" s="28">
        <v>0</v>
      </c>
      <c r="C707" s="28">
        <v>0.38100000000000001</v>
      </c>
    </row>
    <row r="708" spans="1:3" x14ac:dyDescent="0.35">
      <c r="A708" s="28">
        <v>1</v>
      </c>
      <c r="B708" s="28">
        <v>0</v>
      </c>
      <c r="C708" s="28">
        <v>0.38100000000000001</v>
      </c>
    </row>
    <row r="709" spans="1:3" x14ac:dyDescent="0.35">
      <c r="A709" s="28">
        <v>1</v>
      </c>
      <c r="B709" s="28">
        <v>0</v>
      </c>
      <c r="C709" s="28">
        <v>0.38100000000000001</v>
      </c>
    </row>
    <row r="710" spans="1:3" x14ac:dyDescent="0.35">
      <c r="A710" s="28">
        <v>1</v>
      </c>
      <c r="B710" s="28">
        <v>0</v>
      </c>
      <c r="C710" s="28">
        <v>0.38100000000000001</v>
      </c>
    </row>
    <row r="711" spans="1:3" x14ac:dyDescent="0.35">
      <c r="A711" s="28">
        <v>1</v>
      </c>
      <c r="B711" s="28">
        <v>0</v>
      </c>
      <c r="C711" s="28">
        <v>0.38100000000000001</v>
      </c>
    </row>
    <row r="712" spans="1:3" x14ac:dyDescent="0.35">
      <c r="A712" s="28">
        <v>1</v>
      </c>
      <c r="B712" s="28">
        <v>0</v>
      </c>
      <c r="C712" s="28">
        <v>0.38200000000000001</v>
      </c>
    </row>
    <row r="713" spans="1:3" x14ac:dyDescent="0.35">
      <c r="A713" s="28">
        <v>1</v>
      </c>
      <c r="B713" s="28">
        <v>0</v>
      </c>
      <c r="C713" s="28">
        <v>0.38200000000000001</v>
      </c>
    </row>
    <row r="714" spans="1:3" x14ac:dyDescent="0.35">
      <c r="A714" s="28">
        <v>1</v>
      </c>
      <c r="B714" s="28">
        <v>0</v>
      </c>
      <c r="C714" s="28">
        <v>0.38200000000000001</v>
      </c>
    </row>
    <row r="715" spans="1:3" x14ac:dyDescent="0.35">
      <c r="A715" s="28">
        <v>1</v>
      </c>
      <c r="B715" s="28">
        <v>0</v>
      </c>
      <c r="C715" s="28">
        <v>0.38200000000000001</v>
      </c>
    </row>
    <row r="716" spans="1:3" x14ac:dyDescent="0.35">
      <c r="A716" s="28">
        <v>1</v>
      </c>
      <c r="B716" s="28">
        <v>0</v>
      </c>
      <c r="C716" s="28">
        <v>0.38200000000000001</v>
      </c>
    </row>
    <row r="717" spans="1:3" x14ac:dyDescent="0.35">
      <c r="A717" s="28">
        <v>1</v>
      </c>
      <c r="B717" s="28">
        <v>0</v>
      </c>
      <c r="C717" s="28">
        <v>0.38300000000000001</v>
      </c>
    </row>
    <row r="718" spans="1:3" x14ac:dyDescent="0.35">
      <c r="A718" s="28">
        <v>1</v>
      </c>
      <c r="B718" s="28">
        <v>0</v>
      </c>
      <c r="C718" s="28">
        <v>0.38300000000000001</v>
      </c>
    </row>
    <row r="719" spans="1:3" x14ac:dyDescent="0.35">
      <c r="A719" s="28">
        <v>1</v>
      </c>
      <c r="B719" s="28">
        <v>0</v>
      </c>
      <c r="C719" s="28">
        <v>0.38300000000000001</v>
      </c>
    </row>
    <row r="720" spans="1:3" x14ac:dyDescent="0.35">
      <c r="A720" s="28">
        <v>1</v>
      </c>
      <c r="B720" s="28">
        <v>0</v>
      </c>
      <c r="C720" s="28">
        <v>0.38300000000000001</v>
      </c>
    </row>
    <row r="721" spans="1:3" x14ac:dyDescent="0.35">
      <c r="A721" s="28">
        <v>1</v>
      </c>
      <c r="B721" s="28">
        <v>0</v>
      </c>
      <c r="C721" s="28">
        <v>0.38300000000000001</v>
      </c>
    </row>
    <row r="722" spans="1:3" x14ac:dyDescent="0.35">
      <c r="A722" s="28">
        <v>1</v>
      </c>
      <c r="B722" s="28">
        <v>0</v>
      </c>
      <c r="C722" s="28">
        <v>0.38300000000000001</v>
      </c>
    </row>
    <row r="723" spans="1:3" x14ac:dyDescent="0.35">
      <c r="A723" s="28">
        <v>1</v>
      </c>
      <c r="B723" s="28">
        <v>0</v>
      </c>
      <c r="C723" s="28">
        <v>0.38300000000000001</v>
      </c>
    </row>
    <row r="724" spans="1:3" x14ac:dyDescent="0.35">
      <c r="A724" s="28">
        <v>1</v>
      </c>
      <c r="B724" s="28">
        <v>0</v>
      </c>
      <c r="C724" s="28">
        <v>0.38300000000000001</v>
      </c>
    </row>
    <row r="725" spans="1:3" x14ac:dyDescent="0.35">
      <c r="A725" s="28">
        <v>1</v>
      </c>
      <c r="B725" s="28">
        <v>0</v>
      </c>
      <c r="C725" s="28">
        <v>0.38400000000000001</v>
      </c>
    </row>
    <row r="726" spans="1:3" x14ac:dyDescent="0.35">
      <c r="A726" s="28">
        <v>1</v>
      </c>
      <c r="B726" s="28">
        <v>0</v>
      </c>
      <c r="C726" s="28">
        <v>0.38400000000000001</v>
      </c>
    </row>
    <row r="727" spans="1:3" x14ac:dyDescent="0.35">
      <c r="A727" s="28">
        <v>1</v>
      </c>
      <c r="B727" s="28">
        <v>0</v>
      </c>
      <c r="C727" s="28">
        <v>0.38400000000000001</v>
      </c>
    </row>
    <row r="728" spans="1:3" x14ac:dyDescent="0.35">
      <c r="A728" s="28">
        <v>1</v>
      </c>
      <c r="B728" s="28">
        <v>0</v>
      </c>
      <c r="C728" s="28">
        <v>0.38400000000000001</v>
      </c>
    </row>
    <row r="729" spans="1:3" x14ac:dyDescent="0.35">
      <c r="A729" s="28">
        <v>1</v>
      </c>
      <c r="B729" s="28">
        <v>0</v>
      </c>
      <c r="C729" s="28">
        <v>0.38400000000000001</v>
      </c>
    </row>
    <row r="730" spans="1:3" x14ac:dyDescent="0.35">
      <c r="A730" s="28">
        <v>1</v>
      </c>
      <c r="B730" s="28">
        <v>0</v>
      </c>
      <c r="C730" s="28">
        <v>0.38400000000000001</v>
      </c>
    </row>
    <row r="731" spans="1:3" x14ac:dyDescent="0.35">
      <c r="A731" s="28">
        <v>1</v>
      </c>
      <c r="B731" s="28">
        <v>0</v>
      </c>
      <c r="C731" s="28">
        <v>0.38500000000000001</v>
      </c>
    </row>
    <row r="732" spans="1:3" x14ac:dyDescent="0.35">
      <c r="A732" s="28">
        <v>1</v>
      </c>
      <c r="B732" s="28">
        <v>0</v>
      </c>
      <c r="C732" s="28">
        <v>0.38500000000000001</v>
      </c>
    </row>
    <row r="733" spans="1:3" x14ac:dyDescent="0.35">
      <c r="A733" s="28">
        <v>1</v>
      </c>
      <c r="B733" s="28">
        <v>0</v>
      </c>
      <c r="C733" s="28">
        <v>0.38500000000000001</v>
      </c>
    </row>
    <row r="734" spans="1:3" x14ac:dyDescent="0.35">
      <c r="A734" s="28">
        <v>1</v>
      </c>
      <c r="B734" s="28">
        <v>0</v>
      </c>
      <c r="C734" s="28">
        <v>0.38500000000000001</v>
      </c>
    </row>
    <row r="735" spans="1:3" x14ac:dyDescent="0.35">
      <c r="A735" s="28">
        <v>1</v>
      </c>
      <c r="B735" s="28">
        <v>0</v>
      </c>
      <c r="C735" s="28">
        <v>0.38500000000000001</v>
      </c>
    </row>
    <row r="736" spans="1:3" x14ac:dyDescent="0.35">
      <c r="A736" s="28">
        <v>1</v>
      </c>
      <c r="B736" s="28">
        <v>0</v>
      </c>
      <c r="C736" s="28">
        <v>0.38500000000000001</v>
      </c>
    </row>
    <row r="737" spans="1:3" x14ac:dyDescent="0.35">
      <c r="A737" s="28">
        <v>1</v>
      </c>
      <c r="B737" s="28">
        <v>0</v>
      </c>
      <c r="C737" s="28">
        <v>0.38600000000000001</v>
      </c>
    </row>
    <row r="738" spans="1:3" x14ac:dyDescent="0.35">
      <c r="A738" s="28">
        <v>1</v>
      </c>
      <c r="B738" s="28">
        <v>0</v>
      </c>
      <c r="C738" s="28">
        <v>0.38600000000000001</v>
      </c>
    </row>
    <row r="739" spans="1:3" x14ac:dyDescent="0.35">
      <c r="A739" s="28">
        <v>1</v>
      </c>
      <c r="B739" s="28">
        <v>0</v>
      </c>
      <c r="C739" s="28">
        <v>0.38600000000000001</v>
      </c>
    </row>
    <row r="740" spans="1:3" x14ac:dyDescent="0.35">
      <c r="A740" s="28">
        <v>1</v>
      </c>
      <c r="B740" s="28">
        <v>0</v>
      </c>
      <c r="C740" s="28">
        <v>0.38600000000000001</v>
      </c>
    </row>
    <row r="741" spans="1:3" x14ac:dyDescent="0.35">
      <c r="A741" s="28">
        <v>1</v>
      </c>
      <c r="B741" s="28">
        <v>0</v>
      </c>
      <c r="C741" s="28">
        <v>0.38600000000000001</v>
      </c>
    </row>
    <row r="742" spans="1:3" x14ac:dyDescent="0.35">
      <c r="A742" s="28">
        <v>1</v>
      </c>
      <c r="B742" s="28">
        <v>0</v>
      </c>
      <c r="C742" s="28">
        <v>0.38600000000000001</v>
      </c>
    </row>
    <row r="743" spans="1:3" x14ac:dyDescent="0.35">
      <c r="A743" s="28">
        <v>1</v>
      </c>
      <c r="B743" s="28">
        <v>0</v>
      </c>
      <c r="C743" s="28">
        <v>0.38600000000000001</v>
      </c>
    </row>
    <row r="744" spans="1:3" x14ac:dyDescent="0.35">
      <c r="A744" s="28">
        <v>1</v>
      </c>
      <c r="B744" s="28">
        <v>0</v>
      </c>
      <c r="C744" s="28">
        <v>0.38600000000000001</v>
      </c>
    </row>
    <row r="745" spans="1:3" x14ac:dyDescent="0.35">
      <c r="A745" s="28">
        <v>1</v>
      </c>
      <c r="B745" s="28">
        <v>0</v>
      </c>
      <c r="C745" s="28">
        <v>0.38600000000000001</v>
      </c>
    </row>
    <row r="746" spans="1:3" x14ac:dyDescent="0.35">
      <c r="A746" s="28">
        <v>1</v>
      </c>
      <c r="B746" s="28">
        <v>0</v>
      </c>
      <c r="C746" s="28">
        <v>0.38600000000000001</v>
      </c>
    </row>
    <row r="747" spans="1:3" x14ac:dyDescent="0.35">
      <c r="A747" s="28">
        <v>1</v>
      </c>
      <c r="B747" s="28">
        <v>0</v>
      </c>
      <c r="C747" s="28">
        <v>0.38600000000000001</v>
      </c>
    </row>
    <row r="748" spans="1:3" x14ac:dyDescent="0.35">
      <c r="A748" s="28">
        <v>1</v>
      </c>
      <c r="B748" s="28">
        <v>0</v>
      </c>
      <c r="C748" s="28">
        <v>0.38600000000000001</v>
      </c>
    </row>
    <row r="749" spans="1:3" x14ac:dyDescent="0.35">
      <c r="A749" s="28">
        <v>1</v>
      </c>
      <c r="B749" s="28">
        <v>0</v>
      </c>
      <c r="C749" s="28">
        <v>0.38600000000000001</v>
      </c>
    </row>
    <row r="750" spans="1:3" x14ac:dyDescent="0.35">
      <c r="A750" s="28">
        <v>1</v>
      </c>
      <c r="B750" s="28">
        <v>0</v>
      </c>
      <c r="C750" s="28">
        <v>0.38700000000000001</v>
      </c>
    </row>
    <row r="751" spans="1:3" x14ac:dyDescent="0.35">
      <c r="A751" s="28">
        <v>1</v>
      </c>
      <c r="B751" s="28">
        <v>0</v>
      </c>
      <c r="C751" s="28">
        <v>0.38700000000000001</v>
      </c>
    </row>
    <row r="752" spans="1:3" x14ac:dyDescent="0.35">
      <c r="A752" s="28">
        <v>1</v>
      </c>
      <c r="B752" s="28">
        <v>0</v>
      </c>
      <c r="C752" s="28">
        <v>0.38700000000000001</v>
      </c>
    </row>
    <row r="753" spans="1:3" x14ac:dyDescent="0.35">
      <c r="A753" s="28">
        <v>1</v>
      </c>
      <c r="B753" s="28">
        <v>0</v>
      </c>
      <c r="C753" s="28">
        <v>0.38700000000000001</v>
      </c>
    </row>
    <row r="754" spans="1:3" x14ac:dyDescent="0.35">
      <c r="A754" s="28">
        <v>1</v>
      </c>
      <c r="B754" s="28">
        <v>0</v>
      </c>
      <c r="C754" s="28">
        <v>0.38700000000000001</v>
      </c>
    </row>
    <row r="755" spans="1:3" x14ac:dyDescent="0.35">
      <c r="A755" s="28">
        <v>1</v>
      </c>
      <c r="B755" s="28">
        <v>0</v>
      </c>
      <c r="C755" s="28">
        <v>0.38800000000000001</v>
      </c>
    </row>
    <row r="756" spans="1:3" x14ac:dyDescent="0.35">
      <c r="A756" s="28">
        <v>1</v>
      </c>
      <c r="B756" s="28">
        <v>0</v>
      </c>
      <c r="C756" s="28">
        <v>0.38800000000000001</v>
      </c>
    </row>
    <row r="757" spans="1:3" x14ac:dyDescent="0.35">
      <c r="A757" s="28">
        <v>1</v>
      </c>
      <c r="B757" s="28">
        <v>0</v>
      </c>
      <c r="C757" s="28">
        <v>0.38800000000000001</v>
      </c>
    </row>
    <row r="758" spans="1:3" x14ac:dyDescent="0.35">
      <c r="A758" s="28">
        <v>1</v>
      </c>
      <c r="B758" s="28">
        <v>0</v>
      </c>
      <c r="C758" s="28">
        <v>0.38800000000000001</v>
      </c>
    </row>
    <row r="759" spans="1:3" x14ac:dyDescent="0.35">
      <c r="A759" s="28">
        <v>1</v>
      </c>
      <c r="B759" s="28">
        <v>0</v>
      </c>
      <c r="C759" s="28">
        <v>0.38800000000000001</v>
      </c>
    </row>
    <row r="760" spans="1:3" x14ac:dyDescent="0.35">
      <c r="A760" s="28">
        <v>1</v>
      </c>
      <c r="B760" s="28">
        <v>0</v>
      </c>
      <c r="C760" s="28">
        <v>0.38800000000000001</v>
      </c>
    </row>
    <row r="761" spans="1:3" x14ac:dyDescent="0.35">
      <c r="A761" s="28">
        <v>1</v>
      </c>
      <c r="B761" s="28">
        <v>0</v>
      </c>
      <c r="C761" s="28">
        <v>0.38800000000000001</v>
      </c>
    </row>
    <row r="762" spans="1:3" x14ac:dyDescent="0.35">
      <c r="A762" s="28">
        <v>1</v>
      </c>
      <c r="B762" s="28">
        <v>0</v>
      </c>
      <c r="C762" s="28">
        <v>0.38800000000000001</v>
      </c>
    </row>
    <row r="763" spans="1:3" x14ac:dyDescent="0.35">
      <c r="A763" s="28">
        <v>1</v>
      </c>
      <c r="B763" s="28">
        <v>0</v>
      </c>
      <c r="C763" s="28">
        <v>0.38800000000000001</v>
      </c>
    </row>
    <row r="764" spans="1:3" x14ac:dyDescent="0.35">
      <c r="A764" s="28">
        <v>1</v>
      </c>
      <c r="B764" s="28">
        <v>0</v>
      </c>
      <c r="C764" s="28">
        <v>0.38800000000000001</v>
      </c>
    </row>
    <row r="765" spans="1:3" x14ac:dyDescent="0.35">
      <c r="A765" s="28">
        <v>1</v>
      </c>
      <c r="B765" s="28">
        <v>0</v>
      </c>
      <c r="C765" s="28">
        <v>0.38800000000000001</v>
      </c>
    </row>
    <row r="766" spans="1:3" x14ac:dyDescent="0.35">
      <c r="A766" s="28">
        <v>1</v>
      </c>
      <c r="B766" s="28">
        <v>0</v>
      </c>
      <c r="C766" s="28">
        <v>0.38800000000000001</v>
      </c>
    </row>
    <row r="767" spans="1:3" x14ac:dyDescent="0.35">
      <c r="A767" s="28">
        <v>1</v>
      </c>
      <c r="B767" s="28">
        <v>0</v>
      </c>
      <c r="C767" s="28">
        <v>0.38900000000000001</v>
      </c>
    </row>
    <row r="768" spans="1:3" x14ac:dyDescent="0.35">
      <c r="A768" s="28">
        <v>1</v>
      </c>
      <c r="B768" s="28">
        <v>0</v>
      </c>
      <c r="C768" s="28">
        <v>0.38900000000000001</v>
      </c>
    </row>
    <row r="769" spans="1:3" x14ac:dyDescent="0.35">
      <c r="A769" s="28">
        <v>1</v>
      </c>
      <c r="B769" s="28">
        <v>0</v>
      </c>
      <c r="C769" s="28">
        <v>0.38900000000000001</v>
      </c>
    </row>
    <row r="770" spans="1:3" x14ac:dyDescent="0.35">
      <c r="A770" s="28">
        <v>1</v>
      </c>
      <c r="B770" s="28">
        <v>0</v>
      </c>
      <c r="C770" s="28">
        <v>0.38900000000000001</v>
      </c>
    </row>
    <row r="771" spans="1:3" x14ac:dyDescent="0.35">
      <c r="A771" s="28">
        <v>1</v>
      </c>
      <c r="B771" s="28">
        <v>0</v>
      </c>
      <c r="C771" s="28">
        <v>0.38900000000000001</v>
      </c>
    </row>
    <row r="772" spans="1:3" x14ac:dyDescent="0.35">
      <c r="A772" s="28">
        <v>1</v>
      </c>
      <c r="B772" s="28">
        <v>0</v>
      </c>
      <c r="C772" s="28">
        <v>0.38900000000000001</v>
      </c>
    </row>
    <row r="773" spans="1:3" x14ac:dyDescent="0.35">
      <c r="A773" s="28">
        <v>1</v>
      </c>
      <c r="B773" s="28">
        <v>0</v>
      </c>
      <c r="C773" s="28">
        <v>0.38900000000000001</v>
      </c>
    </row>
    <row r="774" spans="1:3" x14ac:dyDescent="0.35">
      <c r="A774" s="28">
        <v>1</v>
      </c>
      <c r="B774" s="28">
        <v>0</v>
      </c>
      <c r="C774" s="28">
        <v>0.38900000000000001</v>
      </c>
    </row>
    <row r="775" spans="1:3" x14ac:dyDescent="0.35">
      <c r="A775" s="28">
        <v>1</v>
      </c>
      <c r="B775" s="28">
        <v>0</v>
      </c>
      <c r="C775" s="28">
        <v>0.38900000000000001</v>
      </c>
    </row>
    <row r="776" spans="1:3" x14ac:dyDescent="0.35">
      <c r="A776" s="28">
        <v>1</v>
      </c>
      <c r="B776" s="28">
        <v>0</v>
      </c>
      <c r="C776" s="28">
        <v>0.38900000000000001</v>
      </c>
    </row>
    <row r="777" spans="1:3" x14ac:dyDescent="0.35">
      <c r="A777" s="28">
        <v>1</v>
      </c>
      <c r="B777" s="28">
        <v>0</v>
      </c>
      <c r="C777" s="28">
        <v>0.38900000000000001</v>
      </c>
    </row>
    <row r="778" spans="1:3" x14ac:dyDescent="0.35">
      <c r="A778" s="28">
        <v>1</v>
      </c>
      <c r="B778" s="28">
        <v>0</v>
      </c>
      <c r="C778" s="28">
        <v>0.38900000000000001</v>
      </c>
    </row>
    <row r="779" spans="1:3" x14ac:dyDescent="0.35">
      <c r="A779" s="28">
        <v>1</v>
      </c>
      <c r="B779" s="28">
        <v>0</v>
      </c>
      <c r="C779" s="28">
        <v>0.38900000000000001</v>
      </c>
    </row>
    <row r="780" spans="1:3" x14ac:dyDescent="0.35">
      <c r="A780" s="28">
        <v>1</v>
      </c>
      <c r="B780" s="28">
        <v>0</v>
      </c>
      <c r="C780" s="28">
        <v>0.38900000000000001</v>
      </c>
    </row>
    <row r="781" spans="1:3" x14ac:dyDescent="0.35">
      <c r="A781" s="28">
        <v>1</v>
      </c>
      <c r="B781" s="28">
        <v>0</v>
      </c>
      <c r="C781" s="28">
        <v>0.38900000000000001</v>
      </c>
    </row>
    <row r="782" spans="1:3" x14ac:dyDescent="0.35">
      <c r="A782" s="28">
        <v>1</v>
      </c>
      <c r="B782" s="28">
        <v>0</v>
      </c>
      <c r="C782" s="28">
        <v>0.38900000000000001</v>
      </c>
    </row>
    <row r="783" spans="1:3" x14ac:dyDescent="0.35">
      <c r="A783" s="28">
        <v>1</v>
      </c>
      <c r="B783" s="28">
        <v>0</v>
      </c>
      <c r="C783" s="28">
        <v>0.38900000000000001</v>
      </c>
    </row>
    <row r="784" spans="1:3" x14ac:dyDescent="0.35">
      <c r="A784" s="28">
        <v>1</v>
      </c>
      <c r="B784" s="28">
        <v>0</v>
      </c>
      <c r="C784" s="28">
        <v>0.38900000000000001</v>
      </c>
    </row>
    <row r="785" spans="1:3" x14ac:dyDescent="0.35">
      <c r="A785" s="28">
        <v>1</v>
      </c>
      <c r="B785" s="28">
        <v>0</v>
      </c>
      <c r="C785" s="28">
        <v>0.39</v>
      </c>
    </row>
    <row r="786" spans="1:3" x14ac:dyDescent="0.35">
      <c r="A786" s="28">
        <v>1</v>
      </c>
      <c r="B786" s="28">
        <v>0</v>
      </c>
      <c r="C786" s="28">
        <v>0.39</v>
      </c>
    </row>
    <row r="787" spans="1:3" x14ac:dyDescent="0.35">
      <c r="A787" s="28">
        <v>1</v>
      </c>
      <c r="B787" s="28">
        <v>0</v>
      </c>
      <c r="C787" s="28">
        <v>0.39</v>
      </c>
    </row>
    <row r="788" spans="1:3" x14ac:dyDescent="0.35">
      <c r="A788" s="28">
        <v>1</v>
      </c>
      <c r="B788" s="28">
        <v>0</v>
      </c>
      <c r="C788" s="28">
        <v>0.39</v>
      </c>
    </row>
    <row r="789" spans="1:3" x14ac:dyDescent="0.35">
      <c r="A789" s="28">
        <v>1</v>
      </c>
      <c r="B789" s="28">
        <v>0</v>
      </c>
      <c r="C789" s="28">
        <v>0.39</v>
      </c>
    </row>
    <row r="790" spans="1:3" x14ac:dyDescent="0.35">
      <c r="A790" s="28">
        <v>1</v>
      </c>
      <c r="B790" s="28">
        <v>0</v>
      </c>
      <c r="C790" s="28">
        <v>0.39</v>
      </c>
    </row>
    <row r="791" spans="1:3" x14ac:dyDescent="0.35">
      <c r="A791" s="28">
        <v>1</v>
      </c>
      <c r="B791" s="28">
        <v>0</v>
      </c>
      <c r="C791" s="28">
        <v>0.39</v>
      </c>
    </row>
    <row r="792" spans="1:3" x14ac:dyDescent="0.35">
      <c r="A792" s="28">
        <v>1</v>
      </c>
      <c r="B792" s="28">
        <v>0</v>
      </c>
      <c r="C792" s="28">
        <v>0.39</v>
      </c>
    </row>
    <row r="793" spans="1:3" x14ac:dyDescent="0.35">
      <c r="A793" s="28">
        <v>1</v>
      </c>
      <c r="B793" s="28">
        <v>0</v>
      </c>
      <c r="C793" s="28">
        <v>0.39</v>
      </c>
    </row>
    <row r="794" spans="1:3" x14ac:dyDescent="0.35">
      <c r="A794" s="28">
        <v>1</v>
      </c>
      <c r="B794" s="28">
        <v>0</v>
      </c>
      <c r="C794" s="28">
        <v>0.39</v>
      </c>
    </row>
    <row r="795" spans="1:3" x14ac:dyDescent="0.35">
      <c r="A795" s="28">
        <v>1</v>
      </c>
      <c r="B795" s="28">
        <v>0</v>
      </c>
      <c r="C795" s="28">
        <v>0.39</v>
      </c>
    </row>
    <row r="796" spans="1:3" x14ac:dyDescent="0.35">
      <c r="A796" s="28">
        <v>1</v>
      </c>
      <c r="B796" s="28">
        <v>0</v>
      </c>
      <c r="C796" s="28">
        <v>0.39100000000000001</v>
      </c>
    </row>
    <row r="797" spans="1:3" x14ac:dyDescent="0.35">
      <c r="A797" s="28">
        <v>1</v>
      </c>
      <c r="B797" s="28">
        <v>0</v>
      </c>
      <c r="C797" s="28">
        <v>0.39100000000000001</v>
      </c>
    </row>
    <row r="798" spans="1:3" x14ac:dyDescent="0.35">
      <c r="A798" s="28">
        <v>1</v>
      </c>
      <c r="B798" s="28">
        <v>0</v>
      </c>
      <c r="C798" s="28">
        <v>0.39100000000000001</v>
      </c>
    </row>
    <row r="799" spans="1:3" x14ac:dyDescent="0.35">
      <c r="A799" s="28">
        <v>1</v>
      </c>
      <c r="B799" s="28">
        <v>0</v>
      </c>
      <c r="C799" s="28">
        <v>0.39100000000000001</v>
      </c>
    </row>
    <row r="800" spans="1:3" x14ac:dyDescent="0.35">
      <c r="A800" s="28">
        <v>1</v>
      </c>
      <c r="B800" s="28">
        <v>0</v>
      </c>
      <c r="C800" s="28">
        <v>0.39100000000000001</v>
      </c>
    </row>
    <row r="801" spans="1:3" x14ac:dyDescent="0.35">
      <c r="A801" s="28">
        <v>1</v>
      </c>
      <c r="B801" s="28">
        <v>0</v>
      </c>
      <c r="C801" s="28">
        <v>0.39200000000000002</v>
      </c>
    </row>
    <row r="802" spans="1:3" x14ac:dyDescent="0.35">
      <c r="A802" s="28">
        <v>1</v>
      </c>
      <c r="B802" s="28">
        <v>0</v>
      </c>
      <c r="C802" s="28">
        <v>0.39200000000000002</v>
      </c>
    </row>
    <row r="803" spans="1:3" x14ac:dyDescent="0.35">
      <c r="A803" s="28">
        <v>1</v>
      </c>
      <c r="B803" s="28">
        <v>0</v>
      </c>
      <c r="C803" s="28">
        <v>0.39200000000000002</v>
      </c>
    </row>
    <row r="804" spans="1:3" x14ac:dyDescent="0.35">
      <c r="A804" s="28">
        <v>1</v>
      </c>
      <c r="B804" s="28">
        <v>0</v>
      </c>
      <c r="C804" s="28">
        <v>0.39200000000000002</v>
      </c>
    </row>
    <row r="805" spans="1:3" x14ac:dyDescent="0.35">
      <c r="A805" s="28">
        <v>1</v>
      </c>
      <c r="B805" s="28">
        <v>0</v>
      </c>
      <c r="C805" s="28">
        <v>0.39200000000000002</v>
      </c>
    </row>
    <row r="806" spans="1:3" x14ac:dyDescent="0.35">
      <c r="A806" s="28">
        <v>1</v>
      </c>
      <c r="B806" s="28">
        <v>0</v>
      </c>
      <c r="C806" s="28">
        <v>0.39200000000000002</v>
      </c>
    </row>
    <row r="807" spans="1:3" x14ac:dyDescent="0.35">
      <c r="A807" s="28">
        <v>1</v>
      </c>
      <c r="B807" s="28">
        <v>0</v>
      </c>
      <c r="C807" s="28">
        <v>0.39200000000000002</v>
      </c>
    </row>
    <row r="808" spans="1:3" x14ac:dyDescent="0.35">
      <c r="A808" s="28">
        <v>1</v>
      </c>
      <c r="B808" s="28">
        <v>0</v>
      </c>
      <c r="C808" s="28">
        <v>0.39200000000000002</v>
      </c>
    </row>
    <row r="809" spans="1:3" x14ac:dyDescent="0.35">
      <c r="A809" s="28">
        <v>1</v>
      </c>
      <c r="B809" s="28">
        <v>0</v>
      </c>
      <c r="C809" s="28">
        <v>0.39200000000000002</v>
      </c>
    </row>
    <row r="810" spans="1:3" x14ac:dyDescent="0.35">
      <c r="A810" s="28">
        <v>1</v>
      </c>
      <c r="B810" s="28">
        <v>0</v>
      </c>
      <c r="C810" s="28">
        <v>0.39200000000000002</v>
      </c>
    </row>
    <row r="811" spans="1:3" x14ac:dyDescent="0.35">
      <c r="A811" s="28">
        <v>1</v>
      </c>
      <c r="B811" s="28">
        <v>0</v>
      </c>
      <c r="C811" s="28">
        <v>0.39200000000000002</v>
      </c>
    </row>
    <row r="812" spans="1:3" x14ac:dyDescent="0.35">
      <c r="A812" s="28">
        <v>1</v>
      </c>
      <c r="B812" s="28">
        <v>0</v>
      </c>
      <c r="C812" s="28">
        <v>0.39200000000000002</v>
      </c>
    </row>
    <row r="813" spans="1:3" x14ac:dyDescent="0.35">
      <c r="A813" s="28">
        <v>1</v>
      </c>
      <c r="B813" s="28">
        <v>0</v>
      </c>
      <c r="C813" s="28">
        <v>0.39200000000000002</v>
      </c>
    </row>
    <row r="814" spans="1:3" x14ac:dyDescent="0.35">
      <c r="A814" s="28">
        <v>1</v>
      </c>
      <c r="B814" s="28">
        <v>0</v>
      </c>
      <c r="C814" s="28">
        <v>0.39200000000000002</v>
      </c>
    </row>
    <row r="815" spans="1:3" x14ac:dyDescent="0.35">
      <c r="A815" s="28">
        <v>1</v>
      </c>
      <c r="B815" s="28">
        <v>0</v>
      </c>
      <c r="C815" s="28">
        <v>0.39200000000000002</v>
      </c>
    </row>
    <row r="816" spans="1:3" x14ac:dyDescent="0.35">
      <c r="A816" s="28">
        <v>1</v>
      </c>
      <c r="B816" s="28">
        <v>0</v>
      </c>
      <c r="C816" s="28">
        <v>0.39200000000000002</v>
      </c>
    </row>
    <row r="817" spans="1:3" x14ac:dyDescent="0.35">
      <c r="A817" s="28">
        <v>1</v>
      </c>
      <c r="B817" s="28">
        <v>0</v>
      </c>
      <c r="C817" s="28">
        <v>0.39200000000000002</v>
      </c>
    </row>
    <row r="818" spans="1:3" x14ac:dyDescent="0.35">
      <c r="A818" s="28">
        <v>1</v>
      </c>
      <c r="B818" s="28">
        <v>0</v>
      </c>
      <c r="C818" s="28">
        <v>0.39300000000000002</v>
      </c>
    </row>
    <row r="819" spans="1:3" x14ac:dyDescent="0.35">
      <c r="A819" s="28">
        <v>1</v>
      </c>
      <c r="B819" s="28">
        <v>0</v>
      </c>
      <c r="C819" s="28">
        <v>0.39300000000000002</v>
      </c>
    </row>
    <row r="820" spans="1:3" x14ac:dyDescent="0.35">
      <c r="A820" s="28">
        <v>1</v>
      </c>
      <c r="B820" s="28">
        <v>0</v>
      </c>
      <c r="C820" s="28">
        <v>0.39300000000000002</v>
      </c>
    </row>
    <row r="821" spans="1:3" x14ac:dyDescent="0.35">
      <c r="A821" s="28">
        <v>1</v>
      </c>
      <c r="B821" s="28">
        <v>0</v>
      </c>
      <c r="C821" s="28">
        <v>0.39300000000000002</v>
      </c>
    </row>
    <row r="822" spans="1:3" x14ac:dyDescent="0.35">
      <c r="A822" s="28">
        <v>1</v>
      </c>
      <c r="B822" s="28">
        <v>0</v>
      </c>
      <c r="C822" s="28">
        <v>0.39300000000000002</v>
      </c>
    </row>
    <row r="823" spans="1:3" x14ac:dyDescent="0.35">
      <c r="A823" s="28">
        <v>1</v>
      </c>
      <c r="B823" s="28">
        <v>0</v>
      </c>
      <c r="C823" s="28">
        <v>0.39300000000000002</v>
      </c>
    </row>
    <row r="824" spans="1:3" x14ac:dyDescent="0.35">
      <c r="A824" s="28">
        <v>1</v>
      </c>
      <c r="B824" s="28">
        <v>0</v>
      </c>
      <c r="C824" s="28">
        <v>0.39300000000000002</v>
      </c>
    </row>
    <row r="825" spans="1:3" x14ac:dyDescent="0.35">
      <c r="A825" s="28">
        <v>1</v>
      </c>
      <c r="B825" s="28">
        <v>0</v>
      </c>
      <c r="C825" s="28">
        <v>0.39300000000000002</v>
      </c>
    </row>
    <row r="826" spans="1:3" x14ac:dyDescent="0.35">
      <c r="A826" s="28">
        <v>1</v>
      </c>
      <c r="B826" s="28">
        <v>0</v>
      </c>
      <c r="C826" s="28">
        <v>0.39300000000000002</v>
      </c>
    </row>
    <row r="827" spans="1:3" x14ac:dyDescent="0.35">
      <c r="A827" s="28">
        <v>1</v>
      </c>
      <c r="B827" s="28">
        <v>0</v>
      </c>
      <c r="C827" s="28">
        <v>0.39300000000000002</v>
      </c>
    </row>
    <row r="828" spans="1:3" x14ac:dyDescent="0.35">
      <c r="A828" s="28">
        <v>1</v>
      </c>
      <c r="B828" s="28">
        <v>0</v>
      </c>
      <c r="C828" s="28">
        <v>0.39300000000000002</v>
      </c>
    </row>
    <row r="829" spans="1:3" x14ac:dyDescent="0.35">
      <c r="A829" s="28">
        <v>1</v>
      </c>
      <c r="B829" s="28">
        <v>0</v>
      </c>
      <c r="C829" s="28">
        <v>0.39400000000000002</v>
      </c>
    </row>
    <row r="830" spans="1:3" x14ac:dyDescent="0.35">
      <c r="A830" s="28">
        <v>1</v>
      </c>
      <c r="B830" s="28">
        <v>0</v>
      </c>
      <c r="C830" s="28">
        <v>0.39400000000000002</v>
      </c>
    </row>
    <row r="831" spans="1:3" x14ac:dyDescent="0.35">
      <c r="A831" s="28">
        <v>1</v>
      </c>
      <c r="B831" s="28">
        <v>0</v>
      </c>
      <c r="C831" s="28">
        <v>0.39400000000000002</v>
      </c>
    </row>
    <row r="832" spans="1:3" x14ac:dyDescent="0.35">
      <c r="A832" s="28">
        <v>1</v>
      </c>
      <c r="B832" s="28">
        <v>0</v>
      </c>
      <c r="C832" s="28">
        <v>0.39400000000000002</v>
      </c>
    </row>
    <row r="833" spans="1:3" x14ac:dyDescent="0.35">
      <c r="A833" s="28">
        <v>1</v>
      </c>
      <c r="B833" s="28">
        <v>0</v>
      </c>
      <c r="C833" s="28">
        <v>0.39400000000000002</v>
      </c>
    </row>
    <row r="834" spans="1:3" x14ac:dyDescent="0.35">
      <c r="A834" s="28">
        <v>1</v>
      </c>
      <c r="B834" s="28">
        <v>0</v>
      </c>
      <c r="C834" s="28">
        <v>0.39400000000000002</v>
      </c>
    </row>
    <row r="835" spans="1:3" x14ac:dyDescent="0.35">
      <c r="A835" s="28">
        <v>1</v>
      </c>
      <c r="B835" s="28">
        <v>0</v>
      </c>
      <c r="C835" s="28">
        <v>0.39400000000000002</v>
      </c>
    </row>
    <row r="836" spans="1:3" x14ac:dyDescent="0.35">
      <c r="A836" s="28">
        <v>1</v>
      </c>
      <c r="B836" s="28">
        <v>0</v>
      </c>
      <c r="C836" s="28">
        <v>0.39400000000000002</v>
      </c>
    </row>
    <row r="837" spans="1:3" x14ac:dyDescent="0.35">
      <c r="A837" s="28">
        <v>1</v>
      </c>
      <c r="B837" s="28">
        <v>0</v>
      </c>
      <c r="C837" s="28">
        <v>0.39400000000000002</v>
      </c>
    </row>
    <row r="838" spans="1:3" x14ac:dyDescent="0.35">
      <c r="A838" s="28">
        <v>1</v>
      </c>
      <c r="B838" s="28">
        <v>0</v>
      </c>
      <c r="C838" s="28">
        <v>0.39500000000000002</v>
      </c>
    </row>
    <row r="839" spans="1:3" x14ac:dyDescent="0.35">
      <c r="A839" s="28">
        <v>1</v>
      </c>
      <c r="B839" s="28">
        <v>0</v>
      </c>
      <c r="C839" s="28">
        <v>0.39500000000000002</v>
      </c>
    </row>
    <row r="840" spans="1:3" x14ac:dyDescent="0.35">
      <c r="A840" s="28">
        <v>1</v>
      </c>
      <c r="B840" s="28">
        <v>0</v>
      </c>
      <c r="C840" s="28">
        <v>0.39500000000000002</v>
      </c>
    </row>
    <row r="841" spans="1:3" x14ac:dyDescent="0.35">
      <c r="A841" s="28">
        <v>1</v>
      </c>
      <c r="B841" s="28">
        <v>0</v>
      </c>
      <c r="C841" s="28">
        <v>0.39500000000000002</v>
      </c>
    </row>
    <row r="842" spans="1:3" x14ac:dyDescent="0.35">
      <c r="A842" s="28">
        <v>1</v>
      </c>
      <c r="B842" s="28">
        <v>0</v>
      </c>
      <c r="C842" s="28">
        <v>0.39500000000000002</v>
      </c>
    </row>
    <row r="843" spans="1:3" x14ac:dyDescent="0.35">
      <c r="A843" s="28">
        <v>1</v>
      </c>
      <c r="B843" s="28">
        <v>0</v>
      </c>
      <c r="C843" s="28">
        <v>0.39500000000000002</v>
      </c>
    </row>
    <row r="844" spans="1:3" x14ac:dyDescent="0.35">
      <c r="A844" s="28">
        <v>1</v>
      </c>
      <c r="B844" s="28">
        <v>0</v>
      </c>
      <c r="C844" s="28">
        <v>0.39500000000000002</v>
      </c>
    </row>
    <row r="845" spans="1:3" x14ac:dyDescent="0.35">
      <c r="A845" s="28">
        <v>1</v>
      </c>
      <c r="B845" s="28">
        <v>0</v>
      </c>
      <c r="C845" s="28">
        <v>0.39500000000000002</v>
      </c>
    </row>
    <row r="846" spans="1:3" x14ac:dyDescent="0.35">
      <c r="A846" s="28">
        <v>1</v>
      </c>
      <c r="B846" s="28">
        <v>0</v>
      </c>
      <c r="C846" s="28">
        <v>0.39500000000000002</v>
      </c>
    </row>
    <row r="847" spans="1:3" x14ac:dyDescent="0.35">
      <c r="A847" s="28">
        <v>1</v>
      </c>
      <c r="B847" s="28">
        <v>0</v>
      </c>
      <c r="C847" s="28">
        <v>0.39500000000000002</v>
      </c>
    </row>
    <row r="848" spans="1:3" x14ac:dyDescent="0.35">
      <c r="A848" s="28">
        <v>1</v>
      </c>
      <c r="B848" s="28">
        <v>0</v>
      </c>
      <c r="C848" s="28">
        <v>0.39600000000000002</v>
      </c>
    </row>
    <row r="849" spans="1:3" x14ac:dyDescent="0.35">
      <c r="A849" s="28">
        <v>1</v>
      </c>
      <c r="B849" s="28">
        <v>0</v>
      </c>
      <c r="C849" s="28">
        <v>0.39600000000000002</v>
      </c>
    </row>
    <row r="850" spans="1:3" x14ac:dyDescent="0.35">
      <c r="A850" s="28">
        <v>1</v>
      </c>
      <c r="B850" s="28">
        <v>0</v>
      </c>
      <c r="C850" s="28">
        <v>0.39600000000000002</v>
      </c>
    </row>
    <row r="851" spans="1:3" x14ac:dyDescent="0.35">
      <c r="A851" s="28">
        <v>1</v>
      </c>
      <c r="B851" s="28">
        <v>0</v>
      </c>
      <c r="C851" s="28">
        <v>0.39600000000000002</v>
      </c>
    </row>
    <row r="852" spans="1:3" x14ac:dyDescent="0.35">
      <c r="A852" s="28">
        <v>1</v>
      </c>
      <c r="B852" s="28">
        <v>0</v>
      </c>
      <c r="C852" s="28">
        <v>0.39600000000000002</v>
      </c>
    </row>
    <row r="853" spans="1:3" x14ac:dyDescent="0.35">
      <c r="A853" s="28">
        <v>1</v>
      </c>
      <c r="B853" s="28">
        <v>0</v>
      </c>
      <c r="C853" s="28">
        <v>0.39600000000000002</v>
      </c>
    </row>
    <row r="854" spans="1:3" x14ac:dyDescent="0.35">
      <c r="A854" s="28">
        <v>1</v>
      </c>
      <c r="B854" s="28">
        <v>0</v>
      </c>
      <c r="C854" s="28">
        <v>0.39600000000000002</v>
      </c>
    </row>
    <row r="855" spans="1:3" x14ac:dyDescent="0.35">
      <c r="A855" s="28">
        <v>1</v>
      </c>
      <c r="B855" s="28">
        <v>0</v>
      </c>
      <c r="C855" s="28">
        <v>0.39600000000000002</v>
      </c>
    </row>
    <row r="856" spans="1:3" x14ac:dyDescent="0.35">
      <c r="A856" s="28">
        <v>1</v>
      </c>
      <c r="B856" s="28">
        <v>0</v>
      </c>
      <c r="C856" s="28">
        <v>0.39600000000000002</v>
      </c>
    </row>
    <row r="857" spans="1:3" x14ac:dyDescent="0.35">
      <c r="A857" s="28">
        <v>1</v>
      </c>
      <c r="B857" s="28">
        <v>0</v>
      </c>
      <c r="C857" s="28">
        <v>0.39700000000000002</v>
      </c>
    </row>
    <row r="858" spans="1:3" x14ac:dyDescent="0.35">
      <c r="A858" s="28">
        <v>1</v>
      </c>
      <c r="B858" s="28">
        <v>0</v>
      </c>
      <c r="C858" s="28">
        <v>0.39700000000000002</v>
      </c>
    </row>
    <row r="859" spans="1:3" x14ac:dyDescent="0.35">
      <c r="A859" s="28">
        <v>1</v>
      </c>
      <c r="B859" s="28">
        <v>0</v>
      </c>
      <c r="C859" s="28">
        <v>0.39700000000000002</v>
      </c>
    </row>
    <row r="860" spans="1:3" x14ac:dyDescent="0.35">
      <c r="A860" s="28">
        <v>1</v>
      </c>
      <c r="B860" s="28">
        <v>0</v>
      </c>
      <c r="C860" s="28">
        <v>0.39700000000000002</v>
      </c>
    </row>
    <row r="861" spans="1:3" x14ac:dyDescent="0.35">
      <c r="A861" s="28">
        <v>1</v>
      </c>
      <c r="B861" s="28">
        <v>0</v>
      </c>
      <c r="C861" s="28">
        <v>0.39700000000000002</v>
      </c>
    </row>
    <row r="862" spans="1:3" x14ac:dyDescent="0.35">
      <c r="A862" s="28">
        <v>1</v>
      </c>
      <c r="B862" s="28">
        <v>0</v>
      </c>
      <c r="C862" s="28">
        <v>0.39700000000000002</v>
      </c>
    </row>
    <row r="863" spans="1:3" x14ac:dyDescent="0.35">
      <c r="A863" s="28">
        <v>1</v>
      </c>
      <c r="B863" s="28">
        <v>0</v>
      </c>
      <c r="C863" s="28">
        <v>0.39700000000000002</v>
      </c>
    </row>
    <row r="864" spans="1:3" x14ac:dyDescent="0.35">
      <c r="A864" s="28">
        <v>1</v>
      </c>
      <c r="B864" s="28">
        <v>0</v>
      </c>
      <c r="C864" s="28">
        <v>0.39700000000000002</v>
      </c>
    </row>
    <row r="865" spans="1:3" x14ac:dyDescent="0.35">
      <c r="A865" s="28">
        <v>1</v>
      </c>
      <c r="B865" s="28">
        <v>0</v>
      </c>
      <c r="C865" s="28">
        <v>0.39800000000000002</v>
      </c>
    </row>
    <row r="866" spans="1:3" x14ac:dyDescent="0.35">
      <c r="A866" s="28">
        <v>1</v>
      </c>
      <c r="B866" s="28">
        <v>0</v>
      </c>
      <c r="C866" s="28">
        <v>0.39800000000000002</v>
      </c>
    </row>
    <row r="867" spans="1:3" x14ac:dyDescent="0.35">
      <c r="A867" s="28">
        <v>1</v>
      </c>
      <c r="B867" s="28">
        <v>0</v>
      </c>
      <c r="C867" s="28">
        <v>0.39800000000000002</v>
      </c>
    </row>
    <row r="868" spans="1:3" x14ac:dyDescent="0.35">
      <c r="A868" s="28">
        <v>1</v>
      </c>
      <c r="B868" s="28">
        <v>0</v>
      </c>
      <c r="C868" s="28">
        <v>0.39800000000000002</v>
      </c>
    </row>
    <row r="869" spans="1:3" x14ac:dyDescent="0.35">
      <c r="A869" s="28">
        <v>1</v>
      </c>
      <c r="B869" s="28">
        <v>0</v>
      </c>
      <c r="C869" s="28">
        <v>0.39800000000000002</v>
      </c>
    </row>
    <row r="870" spans="1:3" x14ac:dyDescent="0.35">
      <c r="A870" s="28">
        <v>1</v>
      </c>
      <c r="B870" s="28">
        <v>0</v>
      </c>
      <c r="C870" s="28">
        <v>0.39800000000000002</v>
      </c>
    </row>
    <row r="871" spans="1:3" x14ac:dyDescent="0.35">
      <c r="A871" s="28">
        <v>1</v>
      </c>
      <c r="B871" s="28">
        <v>0</v>
      </c>
      <c r="C871" s="28">
        <v>0.39800000000000002</v>
      </c>
    </row>
    <row r="872" spans="1:3" x14ac:dyDescent="0.35">
      <c r="A872" s="28">
        <v>1</v>
      </c>
      <c r="B872" s="28">
        <v>0</v>
      </c>
      <c r="C872" s="28">
        <v>0.39800000000000002</v>
      </c>
    </row>
    <row r="873" spans="1:3" x14ac:dyDescent="0.35">
      <c r="A873" s="28">
        <v>1</v>
      </c>
      <c r="B873" s="28">
        <v>0</v>
      </c>
      <c r="C873" s="28">
        <v>0.39800000000000002</v>
      </c>
    </row>
    <row r="874" spans="1:3" x14ac:dyDescent="0.35">
      <c r="A874" s="28">
        <v>1</v>
      </c>
      <c r="B874" s="28">
        <v>0</v>
      </c>
      <c r="C874" s="28">
        <v>0.39800000000000002</v>
      </c>
    </row>
    <row r="875" spans="1:3" x14ac:dyDescent="0.35">
      <c r="A875" s="28">
        <v>1</v>
      </c>
      <c r="B875" s="28">
        <v>0</v>
      </c>
      <c r="C875" s="28">
        <v>0.39900000000000002</v>
      </c>
    </row>
    <row r="876" spans="1:3" x14ac:dyDescent="0.35">
      <c r="A876" s="28">
        <v>1</v>
      </c>
      <c r="B876" s="28">
        <v>0</v>
      </c>
      <c r="C876" s="28">
        <v>0.39900000000000002</v>
      </c>
    </row>
    <row r="877" spans="1:3" x14ac:dyDescent="0.35">
      <c r="A877" s="28">
        <v>1</v>
      </c>
      <c r="B877" s="28">
        <v>0</v>
      </c>
      <c r="C877" s="28">
        <v>0.39900000000000002</v>
      </c>
    </row>
    <row r="878" spans="1:3" x14ac:dyDescent="0.35">
      <c r="A878" s="28">
        <v>1</v>
      </c>
      <c r="B878" s="28">
        <v>0</v>
      </c>
      <c r="C878" s="28">
        <v>0.39900000000000002</v>
      </c>
    </row>
    <row r="879" spans="1:3" x14ac:dyDescent="0.35">
      <c r="A879" s="28">
        <v>1</v>
      </c>
      <c r="B879" s="28">
        <v>0</v>
      </c>
      <c r="C879" s="28">
        <v>0.39900000000000002</v>
      </c>
    </row>
    <row r="880" spans="1:3" x14ac:dyDescent="0.35">
      <c r="A880" s="28">
        <v>1</v>
      </c>
      <c r="B880" s="28">
        <v>0</v>
      </c>
      <c r="C880" s="28">
        <v>0.39900000000000002</v>
      </c>
    </row>
    <row r="881" spans="1:3" x14ac:dyDescent="0.35">
      <c r="A881" s="28">
        <v>1</v>
      </c>
      <c r="B881" s="28">
        <v>0</v>
      </c>
      <c r="C881" s="28">
        <v>0.39900000000000002</v>
      </c>
    </row>
    <row r="882" spans="1:3" x14ac:dyDescent="0.35">
      <c r="A882" s="28">
        <v>1</v>
      </c>
      <c r="B882" s="28">
        <v>0</v>
      </c>
      <c r="C882" s="28">
        <v>0.39900000000000002</v>
      </c>
    </row>
    <row r="883" spans="1:3" x14ac:dyDescent="0.35">
      <c r="A883" s="28">
        <v>1</v>
      </c>
      <c r="B883" s="28">
        <v>0</v>
      </c>
      <c r="C883" s="28">
        <v>0.39900000000000002</v>
      </c>
    </row>
    <row r="884" spans="1:3" x14ac:dyDescent="0.35">
      <c r="A884" s="28">
        <v>1</v>
      </c>
      <c r="B884" s="28">
        <v>0</v>
      </c>
      <c r="C884" s="28">
        <v>0.39900000000000002</v>
      </c>
    </row>
    <row r="885" spans="1:3" x14ac:dyDescent="0.35">
      <c r="A885" s="28">
        <v>1</v>
      </c>
      <c r="B885" s="28">
        <v>0</v>
      </c>
      <c r="C885" s="28">
        <v>0.39900000000000002</v>
      </c>
    </row>
    <row r="886" spans="1:3" x14ac:dyDescent="0.35">
      <c r="A886" s="28">
        <v>1</v>
      </c>
      <c r="B886" s="28">
        <v>0</v>
      </c>
      <c r="C886" s="28">
        <v>0.4</v>
      </c>
    </row>
    <row r="887" spans="1:3" x14ac:dyDescent="0.35">
      <c r="A887" s="28">
        <v>1</v>
      </c>
      <c r="B887" s="28">
        <v>0</v>
      </c>
      <c r="C887" s="28">
        <v>0.4</v>
      </c>
    </row>
    <row r="888" spans="1:3" x14ac:dyDescent="0.35">
      <c r="A888" s="28">
        <v>1</v>
      </c>
      <c r="B888" s="28">
        <v>0</v>
      </c>
      <c r="C888" s="28">
        <v>0.4</v>
      </c>
    </row>
    <row r="889" spans="1:3" x14ac:dyDescent="0.35">
      <c r="A889" s="28">
        <v>1</v>
      </c>
      <c r="B889" s="28">
        <v>0</v>
      </c>
      <c r="C889" s="28">
        <v>0.4</v>
      </c>
    </row>
    <row r="890" spans="1:3" x14ac:dyDescent="0.35">
      <c r="A890" s="28">
        <v>1</v>
      </c>
      <c r="B890" s="28">
        <v>0</v>
      </c>
      <c r="C890" s="28">
        <v>0.4</v>
      </c>
    </row>
    <row r="891" spans="1:3" x14ac:dyDescent="0.35">
      <c r="A891" s="28">
        <v>1</v>
      </c>
      <c r="B891" s="28">
        <v>0</v>
      </c>
      <c r="C891" s="28">
        <v>0.4</v>
      </c>
    </row>
    <row r="892" spans="1:3" x14ac:dyDescent="0.35">
      <c r="A892" s="28">
        <v>1</v>
      </c>
      <c r="B892" s="28">
        <v>0</v>
      </c>
      <c r="C892" s="28">
        <v>0.4</v>
      </c>
    </row>
    <row r="893" spans="1:3" x14ac:dyDescent="0.35">
      <c r="A893" s="28">
        <v>1</v>
      </c>
      <c r="B893" s="28">
        <v>0</v>
      </c>
      <c r="C893" s="28">
        <v>0.4</v>
      </c>
    </row>
    <row r="894" spans="1:3" x14ac:dyDescent="0.35">
      <c r="A894" s="28">
        <v>1</v>
      </c>
      <c r="B894" s="28">
        <v>0</v>
      </c>
      <c r="C894" s="28">
        <v>0.4</v>
      </c>
    </row>
    <row r="895" spans="1:3" x14ac:dyDescent="0.35">
      <c r="A895" s="28">
        <v>1</v>
      </c>
      <c r="B895" s="28">
        <v>0</v>
      </c>
      <c r="C895" s="28">
        <v>0.4</v>
      </c>
    </row>
    <row r="896" spans="1:3" x14ac:dyDescent="0.35">
      <c r="A896" s="28">
        <v>1</v>
      </c>
      <c r="B896" s="28">
        <v>0</v>
      </c>
      <c r="C896" s="28">
        <v>0.4</v>
      </c>
    </row>
    <row r="897" spans="1:3" x14ac:dyDescent="0.35">
      <c r="A897" s="28">
        <v>1</v>
      </c>
      <c r="B897" s="28">
        <v>0</v>
      </c>
      <c r="C897" s="28">
        <v>0.4</v>
      </c>
    </row>
    <row r="898" spans="1:3" x14ac:dyDescent="0.35">
      <c r="A898" s="28">
        <v>1</v>
      </c>
      <c r="B898" s="28">
        <v>0</v>
      </c>
      <c r="C898" s="28">
        <v>0.40100000000000002</v>
      </c>
    </row>
    <row r="899" spans="1:3" x14ac:dyDescent="0.35">
      <c r="A899" s="28">
        <v>1</v>
      </c>
      <c r="B899" s="28">
        <v>0</v>
      </c>
      <c r="C899" s="28">
        <v>0.40100000000000002</v>
      </c>
    </row>
    <row r="900" spans="1:3" x14ac:dyDescent="0.35">
      <c r="A900" s="28">
        <v>1</v>
      </c>
      <c r="B900" s="28">
        <v>0</v>
      </c>
      <c r="C900" s="28">
        <v>0.40100000000000002</v>
      </c>
    </row>
    <row r="901" spans="1:3" x14ac:dyDescent="0.35">
      <c r="A901" s="28">
        <v>1</v>
      </c>
      <c r="B901" s="28">
        <v>0</v>
      </c>
      <c r="C901" s="28">
        <v>0.40100000000000002</v>
      </c>
    </row>
    <row r="902" spans="1:3" x14ac:dyDescent="0.35">
      <c r="A902" s="28">
        <v>1</v>
      </c>
      <c r="B902" s="28">
        <v>0</v>
      </c>
      <c r="C902" s="28">
        <v>0.40100000000000002</v>
      </c>
    </row>
    <row r="903" spans="1:3" x14ac:dyDescent="0.35">
      <c r="A903" s="28">
        <v>1</v>
      </c>
      <c r="B903" s="28">
        <v>0</v>
      </c>
      <c r="C903" s="28">
        <v>0.40100000000000002</v>
      </c>
    </row>
    <row r="904" spans="1:3" x14ac:dyDescent="0.35">
      <c r="A904" s="28">
        <v>1</v>
      </c>
      <c r="B904" s="28">
        <v>0</v>
      </c>
      <c r="C904" s="28">
        <v>0.40100000000000002</v>
      </c>
    </row>
    <row r="905" spans="1:3" x14ac:dyDescent="0.35">
      <c r="A905" s="28">
        <v>1</v>
      </c>
      <c r="B905" s="28">
        <v>0</v>
      </c>
      <c r="C905" s="28">
        <v>0.40100000000000002</v>
      </c>
    </row>
    <row r="906" spans="1:3" x14ac:dyDescent="0.35">
      <c r="A906" s="28">
        <v>1</v>
      </c>
      <c r="B906" s="28">
        <v>0</v>
      </c>
      <c r="C906" s="28">
        <v>0.40100000000000002</v>
      </c>
    </row>
    <row r="907" spans="1:3" x14ac:dyDescent="0.35">
      <c r="A907" s="28">
        <v>1</v>
      </c>
      <c r="B907" s="28">
        <v>0</v>
      </c>
      <c r="C907" s="28">
        <v>0.40100000000000002</v>
      </c>
    </row>
    <row r="908" spans="1:3" x14ac:dyDescent="0.35">
      <c r="A908" s="28">
        <v>1</v>
      </c>
      <c r="B908" s="28">
        <v>0</v>
      </c>
      <c r="C908" s="28">
        <v>0.40100000000000002</v>
      </c>
    </row>
    <row r="909" spans="1:3" x14ac:dyDescent="0.35">
      <c r="A909" s="28">
        <v>1</v>
      </c>
      <c r="B909" s="28">
        <v>0</v>
      </c>
      <c r="C909" s="28">
        <v>0.40100000000000002</v>
      </c>
    </row>
    <row r="910" spans="1:3" x14ac:dyDescent="0.35">
      <c r="A910" s="28">
        <v>1</v>
      </c>
      <c r="B910" s="28">
        <v>0</v>
      </c>
      <c r="C910" s="28">
        <v>0.40100000000000002</v>
      </c>
    </row>
    <row r="911" spans="1:3" x14ac:dyDescent="0.35">
      <c r="A911" s="28">
        <v>1</v>
      </c>
      <c r="B911" s="28">
        <v>0</v>
      </c>
      <c r="C911" s="28">
        <v>0.40200000000000002</v>
      </c>
    </row>
    <row r="912" spans="1:3" x14ac:dyDescent="0.35">
      <c r="A912" s="28">
        <v>1</v>
      </c>
      <c r="B912" s="28">
        <v>0</v>
      </c>
      <c r="C912" s="28">
        <v>0.40200000000000002</v>
      </c>
    </row>
    <row r="913" spans="1:3" x14ac:dyDescent="0.35">
      <c r="A913" s="28">
        <v>1</v>
      </c>
      <c r="B913" s="28">
        <v>0</v>
      </c>
      <c r="C913" s="28">
        <v>0.40200000000000002</v>
      </c>
    </row>
    <row r="914" spans="1:3" x14ac:dyDescent="0.35">
      <c r="A914" s="28">
        <v>1</v>
      </c>
      <c r="B914" s="28">
        <v>0</v>
      </c>
      <c r="C914" s="28">
        <v>0.40200000000000002</v>
      </c>
    </row>
    <row r="915" spans="1:3" x14ac:dyDescent="0.35">
      <c r="A915" s="28">
        <v>1</v>
      </c>
      <c r="B915" s="28">
        <v>0</v>
      </c>
      <c r="C915" s="28">
        <v>0.40200000000000002</v>
      </c>
    </row>
    <row r="916" spans="1:3" x14ac:dyDescent="0.35">
      <c r="A916" s="28">
        <v>1</v>
      </c>
      <c r="B916" s="28">
        <v>0</v>
      </c>
      <c r="C916" s="28">
        <v>0.40200000000000002</v>
      </c>
    </row>
    <row r="917" spans="1:3" x14ac:dyDescent="0.35">
      <c r="A917" s="28">
        <v>1</v>
      </c>
      <c r="B917" s="28">
        <v>0</v>
      </c>
      <c r="C917" s="28">
        <v>0.40200000000000002</v>
      </c>
    </row>
    <row r="918" spans="1:3" x14ac:dyDescent="0.35">
      <c r="A918" s="28">
        <v>1</v>
      </c>
      <c r="B918" s="28">
        <v>0</v>
      </c>
      <c r="C918" s="28">
        <v>0.40200000000000002</v>
      </c>
    </row>
    <row r="919" spans="1:3" x14ac:dyDescent="0.35">
      <c r="A919" s="28">
        <v>1</v>
      </c>
      <c r="B919" s="28">
        <v>0</v>
      </c>
      <c r="C919" s="28">
        <v>0.40200000000000002</v>
      </c>
    </row>
    <row r="920" spans="1:3" x14ac:dyDescent="0.35">
      <c r="A920" s="28">
        <v>1</v>
      </c>
      <c r="B920" s="28">
        <v>0</v>
      </c>
      <c r="C920" s="28">
        <v>0.40200000000000002</v>
      </c>
    </row>
    <row r="921" spans="1:3" x14ac:dyDescent="0.35">
      <c r="A921" s="28">
        <v>1</v>
      </c>
      <c r="B921" s="28">
        <v>0</v>
      </c>
      <c r="C921" s="28">
        <v>0.40200000000000002</v>
      </c>
    </row>
    <row r="922" spans="1:3" x14ac:dyDescent="0.35">
      <c r="A922" s="28">
        <v>1</v>
      </c>
      <c r="B922" s="28">
        <v>0</v>
      </c>
      <c r="C922" s="28">
        <v>0.40200000000000002</v>
      </c>
    </row>
    <row r="923" spans="1:3" x14ac:dyDescent="0.35">
      <c r="A923" s="28">
        <v>1</v>
      </c>
      <c r="B923" s="28">
        <v>0</v>
      </c>
      <c r="C923" s="28">
        <v>0.40200000000000002</v>
      </c>
    </row>
    <row r="924" spans="1:3" x14ac:dyDescent="0.35">
      <c r="A924" s="28">
        <v>1</v>
      </c>
      <c r="B924" s="28">
        <v>0</v>
      </c>
      <c r="C924" s="28">
        <v>0.40200000000000002</v>
      </c>
    </row>
    <row r="925" spans="1:3" x14ac:dyDescent="0.35">
      <c r="A925" s="28">
        <v>1</v>
      </c>
      <c r="B925" s="28">
        <v>0</v>
      </c>
      <c r="C925" s="28">
        <v>0.40300000000000002</v>
      </c>
    </row>
    <row r="926" spans="1:3" x14ac:dyDescent="0.35">
      <c r="A926" s="28">
        <v>1</v>
      </c>
      <c r="B926" s="28">
        <v>0</v>
      </c>
      <c r="C926" s="28">
        <v>0.40300000000000002</v>
      </c>
    </row>
    <row r="927" spans="1:3" x14ac:dyDescent="0.35">
      <c r="A927" s="28">
        <v>1</v>
      </c>
      <c r="B927" s="28">
        <v>0</v>
      </c>
      <c r="C927" s="28">
        <v>0.40300000000000002</v>
      </c>
    </row>
    <row r="928" spans="1:3" x14ac:dyDescent="0.35">
      <c r="A928" s="28">
        <v>1</v>
      </c>
      <c r="B928" s="28">
        <v>0</v>
      </c>
      <c r="C928" s="28">
        <v>0.40300000000000002</v>
      </c>
    </row>
    <row r="929" spans="1:3" x14ac:dyDescent="0.35">
      <c r="A929" s="28">
        <v>1</v>
      </c>
      <c r="B929" s="28">
        <v>0</v>
      </c>
      <c r="C929" s="28">
        <v>0.40300000000000002</v>
      </c>
    </row>
    <row r="930" spans="1:3" x14ac:dyDescent="0.35">
      <c r="A930" s="28">
        <v>1</v>
      </c>
      <c r="B930" s="28">
        <v>0</v>
      </c>
      <c r="C930" s="28">
        <v>0.40300000000000002</v>
      </c>
    </row>
    <row r="931" spans="1:3" x14ac:dyDescent="0.35">
      <c r="A931" s="28">
        <v>1</v>
      </c>
      <c r="B931" s="28">
        <v>0</v>
      </c>
      <c r="C931" s="28">
        <v>0.40300000000000002</v>
      </c>
    </row>
    <row r="932" spans="1:3" x14ac:dyDescent="0.35">
      <c r="A932" s="28">
        <v>1</v>
      </c>
      <c r="B932" s="28">
        <v>0</v>
      </c>
      <c r="C932" s="28">
        <v>0.40300000000000002</v>
      </c>
    </row>
    <row r="933" spans="1:3" x14ac:dyDescent="0.35">
      <c r="A933" s="28">
        <v>1</v>
      </c>
      <c r="B933" s="28">
        <v>0</v>
      </c>
      <c r="C933" s="28">
        <v>0.40300000000000002</v>
      </c>
    </row>
    <row r="934" spans="1:3" x14ac:dyDescent="0.35">
      <c r="A934" s="28">
        <v>1</v>
      </c>
      <c r="B934" s="28">
        <v>0</v>
      </c>
      <c r="C934" s="28">
        <v>0.40300000000000002</v>
      </c>
    </row>
    <row r="935" spans="1:3" x14ac:dyDescent="0.35">
      <c r="A935" s="28">
        <v>1</v>
      </c>
      <c r="B935" s="28">
        <v>0</v>
      </c>
      <c r="C935" s="28">
        <v>0.40400000000000003</v>
      </c>
    </row>
    <row r="936" spans="1:3" x14ac:dyDescent="0.35">
      <c r="A936" s="28">
        <v>1</v>
      </c>
      <c r="B936" s="28">
        <v>0</v>
      </c>
      <c r="C936" s="28">
        <v>0.40400000000000003</v>
      </c>
    </row>
    <row r="937" spans="1:3" x14ac:dyDescent="0.35">
      <c r="A937" s="28">
        <v>1</v>
      </c>
      <c r="B937" s="28">
        <v>0</v>
      </c>
      <c r="C937" s="28">
        <v>0.40400000000000003</v>
      </c>
    </row>
    <row r="938" spans="1:3" x14ac:dyDescent="0.35">
      <c r="A938" s="28">
        <v>1</v>
      </c>
      <c r="B938" s="28">
        <v>0</v>
      </c>
      <c r="C938" s="28">
        <v>0.40400000000000003</v>
      </c>
    </row>
    <row r="939" spans="1:3" x14ac:dyDescent="0.35">
      <c r="A939" s="28">
        <v>1</v>
      </c>
      <c r="B939" s="28">
        <v>0</v>
      </c>
      <c r="C939" s="28">
        <v>0.40400000000000003</v>
      </c>
    </row>
    <row r="940" spans="1:3" x14ac:dyDescent="0.35">
      <c r="A940" s="28">
        <v>1</v>
      </c>
      <c r="B940" s="28">
        <v>0</v>
      </c>
      <c r="C940" s="28">
        <v>0.40400000000000003</v>
      </c>
    </row>
    <row r="941" spans="1:3" x14ac:dyDescent="0.35">
      <c r="A941" s="28">
        <v>1</v>
      </c>
      <c r="B941" s="28">
        <v>0</v>
      </c>
      <c r="C941" s="28">
        <v>0.40400000000000003</v>
      </c>
    </row>
    <row r="942" spans="1:3" x14ac:dyDescent="0.35">
      <c r="A942" s="28">
        <v>1</v>
      </c>
      <c r="B942" s="28">
        <v>0</v>
      </c>
      <c r="C942" s="28">
        <v>0.40400000000000003</v>
      </c>
    </row>
    <row r="943" spans="1:3" x14ac:dyDescent="0.35">
      <c r="A943" s="28">
        <v>1</v>
      </c>
      <c r="B943" s="28">
        <v>0</v>
      </c>
      <c r="C943" s="28">
        <v>0.40400000000000003</v>
      </c>
    </row>
    <row r="944" spans="1:3" x14ac:dyDescent="0.35">
      <c r="A944" s="28">
        <v>1</v>
      </c>
      <c r="B944" s="28">
        <v>0</v>
      </c>
      <c r="C944" s="28">
        <v>0.40400000000000003</v>
      </c>
    </row>
    <row r="945" spans="1:3" x14ac:dyDescent="0.35">
      <c r="A945" s="28">
        <v>1</v>
      </c>
      <c r="B945" s="28">
        <v>0</v>
      </c>
      <c r="C945" s="28">
        <v>0.40400000000000003</v>
      </c>
    </row>
    <row r="946" spans="1:3" x14ac:dyDescent="0.35">
      <c r="A946" s="28">
        <v>1</v>
      </c>
      <c r="B946" s="28">
        <v>0</v>
      </c>
      <c r="C946" s="28">
        <v>0.40500000000000003</v>
      </c>
    </row>
    <row r="947" spans="1:3" x14ac:dyDescent="0.35">
      <c r="A947" s="28">
        <v>1</v>
      </c>
      <c r="B947" s="28">
        <v>0</v>
      </c>
      <c r="C947" s="28">
        <v>0.40500000000000003</v>
      </c>
    </row>
    <row r="948" spans="1:3" x14ac:dyDescent="0.35">
      <c r="A948" s="28">
        <v>1</v>
      </c>
      <c r="B948" s="28">
        <v>0</v>
      </c>
      <c r="C948" s="28">
        <v>0.40500000000000003</v>
      </c>
    </row>
    <row r="949" spans="1:3" x14ac:dyDescent="0.35">
      <c r="A949" s="28">
        <v>1</v>
      </c>
      <c r="B949" s="28">
        <v>0</v>
      </c>
      <c r="C949" s="28">
        <v>0.40500000000000003</v>
      </c>
    </row>
    <row r="950" spans="1:3" x14ac:dyDescent="0.35">
      <c r="A950" s="28">
        <v>1</v>
      </c>
      <c r="B950" s="28">
        <v>0</v>
      </c>
      <c r="C950" s="28">
        <v>0.40500000000000003</v>
      </c>
    </row>
    <row r="951" spans="1:3" x14ac:dyDescent="0.35">
      <c r="A951" s="28">
        <v>1</v>
      </c>
      <c r="B951" s="28">
        <v>0</v>
      </c>
      <c r="C951" s="28">
        <v>0.40500000000000003</v>
      </c>
    </row>
    <row r="952" spans="1:3" x14ac:dyDescent="0.35">
      <c r="A952" s="28">
        <v>1</v>
      </c>
      <c r="B952" s="28">
        <v>0</v>
      </c>
      <c r="C952" s="28">
        <v>0.40500000000000003</v>
      </c>
    </row>
    <row r="953" spans="1:3" x14ac:dyDescent="0.35">
      <c r="A953" s="28">
        <v>1</v>
      </c>
      <c r="B953" s="28">
        <v>0</v>
      </c>
      <c r="C953" s="28">
        <v>0.40500000000000003</v>
      </c>
    </row>
    <row r="954" spans="1:3" x14ac:dyDescent="0.35">
      <c r="A954" s="28">
        <v>1</v>
      </c>
      <c r="B954" s="28">
        <v>0</v>
      </c>
      <c r="C954" s="28">
        <v>0.40500000000000003</v>
      </c>
    </row>
    <row r="955" spans="1:3" x14ac:dyDescent="0.35">
      <c r="A955" s="28">
        <v>1</v>
      </c>
      <c r="B955" s="28">
        <v>0</v>
      </c>
      <c r="C955" s="28">
        <v>0.40500000000000003</v>
      </c>
    </row>
    <row r="956" spans="1:3" x14ac:dyDescent="0.35">
      <c r="A956" s="28">
        <v>1</v>
      </c>
      <c r="B956" s="28">
        <v>0</v>
      </c>
      <c r="C956" s="28">
        <v>0.40500000000000003</v>
      </c>
    </row>
    <row r="957" spans="1:3" x14ac:dyDescent="0.35">
      <c r="A957" s="28">
        <v>1</v>
      </c>
      <c r="B957" s="28">
        <v>0</v>
      </c>
      <c r="C957" s="28">
        <v>0.40500000000000003</v>
      </c>
    </row>
    <row r="958" spans="1:3" x14ac:dyDescent="0.35">
      <c r="A958" s="28">
        <v>1</v>
      </c>
      <c r="B958" s="28">
        <v>0</v>
      </c>
      <c r="C958" s="28">
        <v>0.40500000000000003</v>
      </c>
    </row>
    <row r="959" spans="1:3" x14ac:dyDescent="0.35">
      <c r="A959" s="28">
        <v>1</v>
      </c>
      <c r="B959" s="28">
        <v>0</v>
      </c>
      <c r="C959" s="28">
        <v>0.40500000000000003</v>
      </c>
    </row>
    <row r="960" spans="1:3" x14ac:dyDescent="0.35">
      <c r="A960" s="28">
        <v>1</v>
      </c>
      <c r="B960" s="28">
        <v>0</v>
      </c>
      <c r="C960" s="28">
        <v>0.40500000000000003</v>
      </c>
    </row>
    <row r="961" spans="1:3" x14ac:dyDescent="0.35">
      <c r="A961" s="28">
        <v>1</v>
      </c>
      <c r="B961" s="28">
        <v>0</v>
      </c>
      <c r="C961" s="28">
        <v>0.40500000000000003</v>
      </c>
    </row>
    <row r="962" spans="1:3" x14ac:dyDescent="0.35">
      <c r="A962" s="28">
        <v>1</v>
      </c>
      <c r="B962" s="28">
        <v>0</v>
      </c>
      <c r="C962" s="28">
        <v>0.40600000000000003</v>
      </c>
    </row>
    <row r="963" spans="1:3" x14ac:dyDescent="0.35">
      <c r="A963" s="28">
        <v>1</v>
      </c>
      <c r="B963" s="28">
        <v>0</v>
      </c>
      <c r="C963" s="28">
        <v>0.40600000000000003</v>
      </c>
    </row>
    <row r="964" spans="1:3" x14ac:dyDescent="0.35">
      <c r="A964" s="28">
        <v>1</v>
      </c>
      <c r="B964" s="28">
        <v>0</v>
      </c>
      <c r="C964" s="28">
        <v>0.40600000000000003</v>
      </c>
    </row>
    <row r="965" spans="1:3" x14ac:dyDescent="0.35">
      <c r="A965" s="28">
        <v>1</v>
      </c>
      <c r="B965" s="28">
        <v>0</v>
      </c>
      <c r="C965" s="28">
        <v>0.40600000000000003</v>
      </c>
    </row>
    <row r="966" spans="1:3" x14ac:dyDescent="0.35">
      <c r="A966" s="28">
        <v>1</v>
      </c>
      <c r="B966" s="28">
        <v>0</v>
      </c>
      <c r="C966" s="28">
        <v>0.40600000000000003</v>
      </c>
    </row>
    <row r="967" spans="1:3" x14ac:dyDescent="0.35">
      <c r="A967" s="28">
        <v>1</v>
      </c>
      <c r="B967" s="28">
        <v>0</v>
      </c>
      <c r="C967" s="28">
        <v>0.40600000000000003</v>
      </c>
    </row>
    <row r="968" spans="1:3" x14ac:dyDescent="0.35">
      <c r="A968" s="28">
        <v>1</v>
      </c>
      <c r="B968" s="28">
        <v>0</v>
      </c>
      <c r="C968" s="28">
        <v>0.40600000000000003</v>
      </c>
    </row>
    <row r="969" spans="1:3" x14ac:dyDescent="0.35">
      <c r="A969" s="28">
        <v>1</v>
      </c>
      <c r="B969" s="28">
        <v>0</v>
      </c>
      <c r="C969" s="28">
        <v>0.40600000000000003</v>
      </c>
    </row>
    <row r="970" spans="1:3" x14ac:dyDescent="0.35">
      <c r="A970" s="28">
        <v>1</v>
      </c>
      <c r="B970" s="28">
        <v>0</v>
      </c>
      <c r="C970" s="28">
        <v>0.40600000000000003</v>
      </c>
    </row>
    <row r="971" spans="1:3" x14ac:dyDescent="0.35">
      <c r="A971" s="28">
        <v>1</v>
      </c>
      <c r="B971" s="28">
        <v>0</v>
      </c>
      <c r="C971" s="28">
        <v>0.40600000000000003</v>
      </c>
    </row>
    <row r="972" spans="1:3" x14ac:dyDescent="0.35">
      <c r="A972" s="28">
        <v>1</v>
      </c>
      <c r="B972" s="28">
        <v>0</v>
      </c>
      <c r="C972" s="28">
        <v>0.40600000000000003</v>
      </c>
    </row>
    <row r="973" spans="1:3" x14ac:dyDescent="0.35">
      <c r="A973" s="28">
        <v>1</v>
      </c>
      <c r="B973" s="28">
        <v>0</v>
      </c>
      <c r="C973" s="28">
        <v>0.40600000000000003</v>
      </c>
    </row>
    <row r="974" spans="1:3" x14ac:dyDescent="0.35">
      <c r="A974" s="28">
        <v>1</v>
      </c>
      <c r="B974" s="28">
        <v>0</v>
      </c>
      <c r="C974" s="28">
        <v>0.40600000000000003</v>
      </c>
    </row>
    <row r="975" spans="1:3" x14ac:dyDescent="0.35">
      <c r="A975" s="28">
        <v>1</v>
      </c>
      <c r="B975" s="28">
        <v>0</v>
      </c>
      <c r="C975" s="28">
        <v>0.40699999999999997</v>
      </c>
    </row>
    <row r="976" spans="1:3" x14ac:dyDescent="0.35">
      <c r="A976" s="28">
        <v>1</v>
      </c>
      <c r="B976" s="28">
        <v>0</v>
      </c>
      <c r="C976" s="28">
        <v>0.40699999999999997</v>
      </c>
    </row>
    <row r="977" spans="1:3" x14ac:dyDescent="0.35">
      <c r="A977" s="28">
        <v>1</v>
      </c>
      <c r="B977" s="28">
        <v>0</v>
      </c>
      <c r="C977" s="28">
        <v>0.40699999999999997</v>
      </c>
    </row>
    <row r="978" spans="1:3" x14ac:dyDescent="0.35">
      <c r="A978" s="28">
        <v>1</v>
      </c>
      <c r="B978" s="28">
        <v>0</v>
      </c>
      <c r="C978" s="28">
        <v>0.40699999999999997</v>
      </c>
    </row>
    <row r="979" spans="1:3" x14ac:dyDescent="0.35">
      <c r="A979" s="28">
        <v>1</v>
      </c>
      <c r="B979" s="28">
        <v>0</v>
      </c>
      <c r="C979" s="28">
        <v>0.40699999999999997</v>
      </c>
    </row>
    <row r="980" spans="1:3" x14ac:dyDescent="0.35">
      <c r="A980" s="28">
        <v>1</v>
      </c>
      <c r="B980" s="28">
        <v>0</v>
      </c>
      <c r="C980" s="28">
        <v>0.40699999999999997</v>
      </c>
    </row>
    <row r="981" spans="1:3" x14ac:dyDescent="0.35">
      <c r="A981" s="28">
        <v>1</v>
      </c>
      <c r="B981" s="28">
        <v>0</v>
      </c>
      <c r="C981" s="28">
        <v>0.40699999999999997</v>
      </c>
    </row>
    <row r="982" spans="1:3" x14ac:dyDescent="0.35">
      <c r="A982" s="28">
        <v>1</v>
      </c>
      <c r="B982" s="28">
        <v>0</v>
      </c>
      <c r="C982" s="28">
        <v>0.40699999999999997</v>
      </c>
    </row>
    <row r="983" spans="1:3" x14ac:dyDescent="0.35">
      <c r="A983" s="28">
        <v>1</v>
      </c>
      <c r="B983" s="28">
        <v>0</v>
      </c>
      <c r="C983" s="28">
        <v>0.40799999999999997</v>
      </c>
    </row>
    <row r="984" spans="1:3" x14ac:dyDescent="0.35">
      <c r="A984" s="28">
        <v>1</v>
      </c>
      <c r="B984" s="28">
        <v>0</v>
      </c>
      <c r="C984" s="28">
        <v>0.40799999999999997</v>
      </c>
    </row>
    <row r="985" spans="1:3" x14ac:dyDescent="0.35">
      <c r="A985" s="28">
        <v>1</v>
      </c>
      <c r="B985" s="28">
        <v>0</v>
      </c>
      <c r="C985" s="28">
        <v>0.40799999999999997</v>
      </c>
    </row>
    <row r="986" spans="1:3" x14ac:dyDescent="0.35">
      <c r="A986" s="28">
        <v>1</v>
      </c>
      <c r="B986" s="28">
        <v>0</v>
      </c>
      <c r="C986" s="28">
        <v>0.40799999999999997</v>
      </c>
    </row>
    <row r="987" spans="1:3" x14ac:dyDescent="0.35">
      <c r="A987" s="28">
        <v>1</v>
      </c>
      <c r="B987" s="28">
        <v>0</v>
      </c>
      <c r="C987" s="28">
        <v>0.40799999999999997</v>
      </c>
    </row>
    <row r="988" spans="1:3" x14ac:dyDescent="0.35">
      <c r="A988" s="28">
        <v>1</v>
      </c>
      <c r="B988" s="28">
        <v>0</v>
      </c>
      <c r="C988" s="28">
        <v>0.40799999999999997</v>
      </c>
    </row>
    <row r="989" spans="1:3" x14ac:dyDescent="0.35">
      <c r="A989" s="28">
        <v>1</v>
      </c>
      <c r="B989" s="28">
        <v>0</v>
      </c>
      <c r="C989" s="28">
        <v>0.40799999999999997</v>
      </c>
    </row>
    <row r="990" spans="1:3" x14ac:dyDescent="0.35">
      <c r="A990" s="28">
        <v>1</v>
      </c>
      <c r="B990" s="28">
        <v>0</v>
      </c>
      <c r="C990" s="28">
        <v>0.40799999999999997</v>
      </c>
    </row>
    <row r="991" spans="1:3" x14ac:dyDescent="0.35">
      <c r="A991" s="28">
        <v>1</v>
      </c>
      <c r="B991" s="28">
        <v>0</v>
      </c>
      <c r="C991" s="28">
        <v>0.40799999999999997</v>
      </c>
    </row>
    <row r="992" spans="1:3" x14ac:dyDescent="0.35">
      <c r="A992" s="28">
        <v>1</v>
      </c>
      <c r="B992" s="28">
        <v>0</v>
      </c>
      <c r="C992" s="28">
        <v>0.40799999999999997</v>
      </c>
    </row>
    <row r="993" spans="1:3" x14ac:dyDescent="0.35">
      <c r="A993" s="28">
        <v>1</v>
      </c>
      <c r="B993" s="28">
        <v>0</v>
      </c>
      <c r="C993" s="28">
        <v>0.40799999999999997</v>
      </c>
    </row>
    <row r="994" spans="1:3" x14ac:dyDescent="0.35">
      <c r="A994" s="28">
        <v>1</v>
      </c>
      <c r="B994" s="28">
        <v>0</v>
      </c>
      <c r="C994" s="28">
        <v>0.40799999999999997</v>
      </c>
    </row>
    <row r="995" spans="1:3" x14ac:dyDescent="0.35">
      <c r="A995" s="28">
        <v>1</v>
      </c>
      <c r="B995" s="28">
        <v>0</v>
      </c>
      <c r="C995" s="28">
        <v>0.40799999999999997</v>
      </c>
    </row>
    <row r="996" spans="1:3" x14ac:dyDescent="0.35">
      <c r="A996" s="28">
        <v>1</v>
      </c>
      <c r="B996" s="28">
        <v>0</v>
      </c>
      <c r="C996" s="28">
        <v>0.40899999999999997</v>
      </c>
    </row>
    <row r="997" spans="1:3" x14ac:dyDescent="0.35">
      <c r="A997" s="28">
        <v>1</v>
      </c>
      <c r="B997" s="28">
        <v>0</v>
      </c>
      <c r="C997" s="28">
        <v>0.40899999999999997</v>
      </c>
    </row>
    <row r="998" spans="1:3" x14ac:dyDescent="0.35">
      <c r="A998" s="28">
        <v>1</v>
      </c>
      <c r="B998" s="28">
        <v>0</v>
      </c>
      <c r="C998" s="28">
        <v>0.40899999999999997</v>
      </c>
    </row>
    <row r="999" spans="1:3" x14ac:dyDescent="0.35">
      <c r="A999" s="28">
        <v>1</v>
      </c>
      <c r="B999" s="28">
        <v>0</v>
      </c>
      <c r="C999" s="28">
        <v>0.40899999999999997</v>
      </c>
    </row>
    <row r="1000" spans="1:3" x14ac:dyDescent="0.35">
      <c r="A1000" s="28">
        <v>1</v>
      </c>
      <c r="B1000" s="28">
        <v>0</v>
      </c>
      <c r="C1000" s="28">
        <v>0.40899999999999997</v>
      </c>
    </row>
    <row r="1001" spans="1:3" x14ac:dyDescent="0.35">
      <c r="A1001" s="28">
        <v>1</v>
      </c>
      <c r="B1001" s="28">
        <v>0</v>
      </c>
      <c r="C1001" s="28">
        <v>0.40899999999999997</v>
      </c>
    </row>
    <row r="1002" spans="1:3" x14ac:dyDescent="0.35">
      <c r="A1002" s="28">
        <v>1</v>
      </c>
      <c r="B1002" s="28">
        <v>0</v>
      </c>
      <c r="C1002" s="28">
        <v>0.40899999999999997</v>
      </c>
    </row>
    <row r="1003" spans="1:3" x14ac:dyDescent="0.35">
      <c r="A1003" s="28">
        <v>1</v>
      </c>
      <c r="B1003" s="28">
        <v>0</v>
      </c>
      <c r="C1003" s="28">
        <v>0.40899999999999997</v>
      </c>
    </row>
    <row r="1004" spans="1:3" x14ac:dyDescent="0.35">
      <c r="A1004" s="28">
        <v>1</v>
      </c>
      <c r="B1004" s="28">
        <v>0</v>
      </c>
      <c r="C1004" s="28">
        <v>0.41</v>
      </c>
    </row>
    <row r="1005" spans="1:3" x14ac:dyDescent="0.35">
      <c r="A1005" s="28">
        <v>1</v>
      </c>
      <c r="B1005" s="28">
        <v>0</v>
      </c>
      <c r="C1005" s="28">
        <v>0.41</v>
      </c>
    </row>
    <row r="1006" spans="1:3" x14ac:dyDescent="0.35">
      <c r="A1006" s="28">
        <v>1</v>
      </c>
      <c r="B1006" s="28">
        <v>0</v>
      </c>
      <c r="C1006" s="28">
        <v>0.41</v>
      </c>
    </row>
    <row r="1007" spans="1:3" x14ac:dyDescent="0.35">
      <c r="A1007" s="28">
        <v>1</v>
      </c>
      <c r="B1007" s="28">
        <v>0</v>
      </c>
      <c r="C1007" s="28">
        <v>0.41</v>
      </c>
    </row>
    <row r="1008" spans="1:3" x14ac:dyDescent="0.35">
      <c r="A1008" s="28">
        <v>1</v>
      </c>
      <c r="B1008" s="28">
        <v>0</v>
      </c>
      <c r="C1008" s="28">
        <v>0.41</v>
      </c>
    </row>
    <row r="1009" spans="1:3" x14ac:dyDescent="0.35">
      <c r="A1009" s="28">
        <v>1</v>
      </c>
      <c r="B1009" s="28">
        <v>0</v>
      </c>
      <c r="C1009" s="28">
        <v>0.41</v>
      </c>
    </row>
    <row r="1010" spans="1:3" x14ac:dyDescent="0.35">
      <c r="A1010" s="28">
        <v>1</v>
      </c>
      <c r="B1010" s="28">
        <v>0</v>
      </c>
      <c r="C1010" s="28">
        <v>0.41099999999999998</v>
      </c>
    </row>
    <row r="1011" spans="1:3" x14ac:dyDescent="0.35">
      <c r="A1011" s="28">
        <v>1</v>
      </c>
      <c r="B1011" s="28">
        <v>0</v>
      </c>
      <c r="C1011" s="28">
        <v>0.41099999999999998</v>
      </c>
    </row>
    <row r="1012" spans="1:3" x14ac:dyDescent="0.35">
      <c r="A1012" s="28">
        <v>1</v>
      </c>
      <c r="B1012" s="28">
        <v>0</v>
      </c>
      <c r="C1012" s="28">
        <v>0.41099999999999998</v>
      </c>
    </row>
    <row r="1013" spans="1:3" x14ac:dyDescent="0.35">
      <c r="A1013" s="28">
        <v>1</v>
      </c>
      <c r="B1013" s="28">
        <v>0</v>
      </c>
      <c r="C1013" s="28">
        <v>0.41099999999999998</v>
      </c>
    </row>
    <row r="1014" spans="1:3" x14ac:dyDescent="0.35">
      <c r="A1014" s="28">
        <v>1</v>
      </c>
      <c r="B1014" s="28">
        <v>0</v>
      </c>
      <c r="C1014" s="28">
        <v>0.41099999999999998</v>
      </c>
    </row>
    <row r="1015" spans="1:3" x14ac:dyDescent="0.35">
      <c r="A1015" s="28">
        <v>1</v>
      </c>
      <c r="B1015" s="28">
        <v>0</v>
      </c>
      <c r="C1015" s="28">
        <v>0.41099999999999998</v>
      </c>
    </row>
    <row r="1016" spans="1:3" x14ac:dyDescent="0.35">
      <c r="A1016" s="28">
        <v>1</v>
      </c>
      <c r="B1016" s="28">
        <v>0</v>
      </c>
      <c r="C1016" s="28">
        <v>0.41099999999999998</v>
      </c>
    </row>
    <row r="1017" spans="1:3" x14ac:dyDescent="0.35">
      <c r="A1017" s="28">
        <v>1</v>
      </c>
      <c r="B1017" s="28">
        <v>0</v>
      </c>
      <c r="C1017" s="28">
        <v>0.41099999999999998</v>
      </c>
    </row>
    <row r="1018" spans="1:3" x14ac:dyDescent="0.35">
      <c r="A1018" s="28">
        <v>1</v>
      </c>
      <c r="B1018" s="28">
        <v>0</v>
      </c>
      <c r="C1018" s="28">
        <v>0.41099999999999998</v>
      </c>
    </row>
    <row r="1019" spans="1:3" x14ac:dyDescent="0.35">
      <c r="A1019" s="28">
        <v>1</v>
      </c>
      <c r="B1019" s="28">
        <v>0</v>
      </c>
      <c r="C1019" s="28">
        <v>0.41199999999999998</v>
      </c>
    </row>
    <row r="1020" spans="1:3" x14ac:dyDescent="0.35">
      <c r="A1020" s="28">
        <v>1</v>
      </c>
      <c r="B1020" s="28">
        <v>0</v>
      </c>
      <c r="C1020" s="28">
        <v>0.41199999999999998</v>
      </c>
    </row>
    <row r="1021" spans="1:3" x14ac:dyDescent="0.35">
      <c r="A1021" s="28">
        <v>1</v>
      </c>
      <c r="B1021" s="28">
        <v>0</v>
      </c>
      <c r="C1021" s="28">
        <v>0.41199999999999998</v>
      </c>
    </row>
    <row r="1022" spans="1:3" x14ac:dyDescent="0.35">
      <c r="A1022" s="28">
        <v>1</v>
      </c>
      <c r="B1022" s="28">
        <v>0</v>
      </c>
      <c r="C1022" s="28">
        <v>0.41199999999999998</v>
      </c>
    </row>
    <row r="1023" spans="1:3" x14ac:dyDescent="0.35">
      <c r="A1023" s="28">
        <v>1</v>
      </c>
      <c r="B1023" s="28">
        <v>0</v>
      </c>
      <c r="C1023" s="28">
        <v>0.41199999999999998</v>
      </c>
    </row>
    <row r="1024" spans="1:3" x14ac:dyDescent="0.35">
      <c r="A1024" s="28">
        <v>1</v>
      </c>
      <c r="B1024" s="28">
        <v>0</v>
      </c>
      <c r="C1024" s="28">
        <v>0.41199999999999998</v>
      </c>
    </row>
    <row r="1025" spans="1:3" x14ac:dyDescent="0.35">
      <c r="A1025" s="28">
        <v>1</v>
      </c>
      <c r="B1025" s="28">
        <v>0</v>
      </c>
      <c r="C1025" s="28">
        <v>0.41199999999999998</v>
      </c>
    </row>
    <row r="1026" spans="1:3" x14ac:dyDescent="0.35">
      <c r="A1026" s="28">
        <v>1</v>
      </c>
      <c r="B1026" s="28">
        <v>0</v>
      </c>
      <c r="C1026" s="28">
        <v>0.41199999999999998</v>
      </c>
    </row>
    <row r="1027" spans="1:3" x14ac:dyDescent="0.35">
      <c r="A1027" s="28">
        <v>1</v>
      </c>
      <c r="B1027" s="28">
        <v>0</v>
      </c>
      <c r="C1027" s="28">
        <v>0.41199999999999998</v>
      </c>
    </row>
    <row r="1028" spans="1:3" x14ac:dyDescent="0.35">
      <c r="A1028" s="28">
        <v>1</v>
      </c>
      <c r="B1028" s="28">
        <v>0</v>
      </c>
      <c r="C1028" s="28">
        <v>0.41199999999999998</v>
      </c>
    </row>
    <row r="1029" spans="1:3" x14ac:dyDescent="0.35">
      <c r="A1029" s="28">
        <v>1</v>
      </c>
      <c r="B1029" s="28">
        <v>0</v>
      </c>
      <c r="C1029" s="28">
        <v>0.41199999999999998</v>
      </c>
    </row>
    <row r="1030" spans="1:3" x14ac:dyDescent="0.35">
      <c r="A1030" s="28">
        <v>1</v>
      </c>
      <c r="B1030" s="28">
        <v>0</v>
      </c>
      <c r="C1030" s="28">
        <v>0.41199999999999998</v>
      </c>
    </row>
    <row r="1031" spans="1:3" x14ac:dyDescent="0.35">
      <c r="A1031" s="28">
        <v>1</v>
      </c>
      <c r="B1031" s="28">
        <v>0</v>
      </c>
      <c r="C1031" s="28">
        <v>0.41199999999999998</v>
      </c>
    </row>
    <row r="1032" spans="1:3" x14ac:dyDescent="0.35">
      <c r="A1032" s="28">
        <v>1</v>
      </c>
      <c r="B1032" s="28">
        <v>0</v>
      </c>
      <c r="C1032" s="28">
        <v>0.41299999999999998</v>
      </c>
    </row>
    <row r="1033" spans="1:3" x14ac:dyDescent="0.35">
      <c r="A1033" s="28">
        <v>1</v>
      </c>
      <c r="B1033" s="28">
        <v>0</v>
      </c>
      <c r="C1033" s="28">
        <v>0.41299999999999998</v>
      </c>
    </row>
    <row r="1034" spans="1:3" x14ac:dyDescent="0.35">
      <c r="A1034" s="28">
        <v>1</v>
      </c>
      <c r="B1034" s="28">
        <v>0</v>
      </c>
      <c r="C1034" s="28">
        <v>0.41299999999999998</v>
      </c>
    </row>
    <row r="1035" spans="1:3" x14ac:dyDescent="0.35">
      <c r="A1035" s="28">
        <v>1</v>
      </c>
      <c r="B1035" s="28">
        <v>0</v>
      </c>
      <c r="C1035" s="28">
        <v>0.41299999999999998</v>
      </c>
    </row>
    <row r="1036" spans="1:3" x14ac:dyDescent="0.35">
      <c r="A1036" s="28">
        <v>1</v>
      </c>
      <c r="B1036" s="28">
        <v>0</v>
      </c>
      <c r="C1036" s="28">
        <v>0.41299999999999998</v>
      </c>
    </row>
    <row r="1037" spans="1:3" x14ac:dyDescent="0.35">
      <c r="A1037" s="28">
        <v>1</v>
      </c>
      <c r="B1037" s="28">
        <v>0</v>
      </c>
      <c r="C1037" s="28">
        <v>0.41299999999999998</v>
      </c>
    </row>
    <row r="1038" spans="1:3" x14ac:dyDescent="0.35">
      <c r="A1038" s="28">
        <v>1</v>
      </c>
      <c r="B1038" s="28">
        <v>0</v>
      </c>
      <c r="C1038" s="28">
        <v>0.41299999999999998</v>
      </c>
    </row>
    <row r="1039" spans="1:3" x14ac:dyDescent="0.35">
      <c r="A1039" s="28">
        <v>1</v>
      </c>
      <c r="B1039" s="28">
        <v>0</v>
      </c>
      <c r="C1039" s="28">
        <v>0.41399999999999998</v>
      </c>
    </row>
    <row r="1040" spans="1:3" x14ac:dyDescent="0.35">
      <c r="A1040" s="28">
        <v>1</v>
      </c>
      <c r="B1040" s="28">
        <v>0</v>
      </c>
      <c r="C1040" s="28">
        <v>0.41399999999999998</v>
      </c>
    </row>
    <row r="1041" spans="1:3" x14ac:dyDescent="0.35">
      <c r="A1041" s="28">
        <v>1</v>
      </c>
      <c r="B1041" s="28">
        <v>0</v>
      </c>
      <c r="C1041" s="28">
        <v>0.41399999999999998</v>
      </c>
    </row>
    <row r="1042" spans="1:3" x14ac:dyDescent="0.35">
      <c r="A1042" s="28">
        <v>1</v>
      </c>
      <c r="B1042" s="28">
        <v>0</v>
      </c>
      <c r="C1042" s="28">
        <v>0.41399999999999998</v>
      </c>
    </row>
    <row r="1043" spans="1:3" x14ac:dyDescent="0.35">
      <c r="A1043" s="28">
        <v>1</v>
      </c>
      <c r="B1043" s="28">
        <v>0</v>
      </c>
      <c r="C1043" s="28">
        <v>0.41399999999999998</v>
      </c>
    </row>
    <row r="1044" spans="1:3" x14ac:dyDescent="0.35">
      <c r="A1044" s="28">
        <v>1</v>
      </c>
      <c r="B1044" s="28">
        <v>0</v>
      </c>
      <c r="C1044" s="28">
        <v>0.41399999999999998</v>
      </c>
    </row>
    <row r="1045" spans="1:3" x14ac:dyDescent="0.35">
      <c r="A1045" s="28">
        <v>1</v>
      </c>
      <c r="B1045" s="28">
        <v>0</v>
      </c>
      <c r="C1045" s="28">
        <v>0.41399999999999998</v>
      </c>
    </row>
    <row r="1046" spans="1:3" x14ac:dyDescent="0.35">
      <c r="A1046" s="28">
        <v>1</v>
      </c>
      <c r="B1046" s="28">
        <v>0</v>
      </c>
      <c r="C1046" s="28">
        <v>0.41399999999999998</v>
      </c>
    </row>
    <row r="1047" spans="1:3" x14ac:dyDescent="0.35">
      <c r="A1047" s="28">
        <v>1</v>
      </c>
      <c r="B1047" s="28">
        <v>0</v>
      </c>
      <c r="C1047" s="28">
        <v>0.41399999999999998</v>
      </c>
    </row>
    <row r="1048" spans="1:3" x14ac:dyDescent="0.35">
      <c r="A1048" s="28">
        <v>1</v>
      </c>
      <c r="B1048" s="28">
        <v>0</v>
      </c>
      <c r="C1048" s="28">
        <v>0.41499999999999998</v>
      </c>
    </row>
    <row r="1049" spans="1:3" x14ac:dyDescent="0.35">
      <c r="A1049" s="28">
        <v>1</v>
      </c>
      <c r="B1049" s="28">
        <v>0</v>
      </c>
      <c r="C1049" s="28">
        <v>0.41499999999999998</v>
      </c>
    </row>
    <row r="1050" spans="1:3" x14ac:dyDescent="0.35">
      <c r="A1050" s="28">
        <v>1</v>
      </c>
      <c r="B1050" s="28">
        <v>0</v>
      </c>
      <c r="C1050" s="28">
        <v>0.41499999999999998</v>
      </c>
    </row>
    <row r="1051" spans="1:3" x14ac:dyDescent="0.35">
      <c r="A1051" s="28">
        <v>1</v>
      </c>
      <c r="B1051" s="28">
        <v>0</v>
      </c>
      <c r="C1051" s="28">
        <v>0.41499999999999998</v>
      </c>
    </row>
    <row r="1052" spans="1:3" x14ac:dyDescent="0.35">
      <c r="A1052" s="28">
        <v>1</v>
      </c>
      <c r="B1052" s="28">
        <v>0</v>
      </c>
      <c r="C1052" s="28">
        <v>0.41499999999999998</v>
      </c>
    </row>
    <row r="1053" spans="1:3" x14ac:dyDescent="0.35">
      <c r="A1053" s="28">
        <v>1</v>
      </c>
      <c r="B1053" s="28">
        <v>0</v>
      </c>
      <c r="C1053" s="28">
        <v>0.41599999999999998</v>
      </c>
    </row>
    <row r="1054" spans="1:3" x14ac:dyDescent="0.35">
      <c r="A1054" s="28">
        <v>1</v>
      </c>
      <c r="B1054" s="28">
        <v>0</v>
      </c>
      <c r="C1054" s="28">
        <v>0.41599999999999998</v>
      </c>
    </row>
    <row r="1055" spans="1:3" x14ac:dyDescent="0.35">
      <c r="A1055" s="28">
        <v>1</v>
      </c>
      <c r="B1055" s="28">
        <v>0</v>
      </c>
      <c r="C1055" s="28">
        <v>0.41599999999999998</v>
      </c>
    </row>
    <row r="1056" spans="1:3" x14ac:dyDescent="0.35">
      <c r="A1056" s="28">
        <v>1</v>
      </c>
      <c r="B1056" s="28">
        <v>0</v>
      </c>
      <c r="C1056" s="28">
        <v>0.41599999999999998</v>
      </c>
    </row>
    <row r="1057" spans="1:3" x14ac:dyDescent="0.35">
      <c r="A1057" s="28">
        <v>1</v>
      </c>
      <c r="B1057" s="28">
        <v>0</v>
      </c>
      <c r="C1057" s="28">
        <v>0.41599999999999998</v>
      </c>
    </row>
    <row r="1058" spans="1:3" x14ac:dyDescent="0.35">
      <c r="A1058" s="28">
        <v>1</v>
      </c>
      <c r="B1058" s="28">
        <v>0</v>
      </c>
      <c r="C1058" s="28">
        <v>0.41599999999999998</v>
      </c>
    </row>
    <row r="1059" spans="1:3" x14ac:dyDescent="0.35">
      <c r="A1059" s="28">
        <v>1</v>
      </c>
      <c r="B1059" s="28">
        <v>0</v>
      </c>
      <c r="C1059" s="28">
        <v>0.41599999999999998</v>
      </c>
    </row>
    <row r="1060" spans="1:3" x14ac:dyDescent="0.35">
      <c r="A1060" s="28">
        <v>1</v>
      </c>
      <c r="B1060" s="28">
        <v>0</v>
      </c>
      <c r="C1060" s="28">
        <v>0.41599999999999998</v>
      </c>
    </row>
    <row r="1061" spans="1:3" x14ac:dyDescent="0.35">
      <c r="A1061" s="28">
        <v>1</v>
      </c>
      <c r="B1061" s="28">
        <v>0</v>
      </c>
      <c r="C1061" s="28">
        <v>0.41699999999999998</v>
      </c>
    </row>
    <row r="1062" spans="1:3" x14ac:dyDescent="0.35">
      <c r="A1062" s="28">
        <v>1</v>
      </c>
      <c r="B1062" s="28">
        <v>0</v>
      </c>
      <c r="C1062" s="28">
        <v>0.41699999999999998</v>
      </c>
    </row>
    <row r="1063" spans="1:3" x14ac:dyDescent="0.35">
      <c r="A1063" s="28">
        <v>1</v>
      </c>
      <c r="B1063" s="28">
        <v>0</v>
      </c>
      <c r="C1063" s="28">
        <v>0.41699999999999998</v>
      </c>
    </row>
    <row r="1064" spans="1:3" x14ac:dyDescent="0.35">
      <c r="A1064" s="28">
        <v>1</v>
      </c>
      <c r="B1064" s="28">
        <v>0</v>
      </c>
      <c r="C1064" s="28">
        <v>0.41699999999999998</v>
      </c>
    </row>
    <row r="1065" spans="1:3" x14ac:dyDescent="0.35">
      <c r="A1065" s="28">
        <v>1</v>
      </c>
      <c r="B1065" s="28">
        <v>0</v>
      </c>
      <c r="C1065" s="28">
        <v>0.41699999999999998</v>
      </c>
    </row>
    <row r="1066" spans="1:3" x14ac:dyDescent="0.35">
      <c r="A1066" s="28">
        <v>1</v>
      </c>
      <c r="B1066" s="28">
        <v>0</v>
      </c>
      <c r="C1066" s="28">
        <v>0.41699999999999998</v>
      </c>
    </row>
    <row r="1067" spans="1:3" x14ac:dyDescent="0.35">
      <c r="A1067" s="28">
        <v>1</v>
      </c>
      <c r="B1067" s="28">
        <v>0</v>
      </c>
      <c r="C1067" s="28">
        <v>0.41699999999999998</v>
      </c>
    </row>
    <row r="1068" spans="1:3" x14ac:dyDescent="0.35">
      <c r="A1068" s="28">
        <v>1</v>
      </c>
      <c r="B1068" s="28">
        <v>0</v>
      </c>
      <c r="C1068" s="28">
        <v>0.41699999999999998</v>
      </c>
    </row>
    <row r="1069" spans="1:3" x14ac:dyDescent="0.35">
      <c r="A1069" s="28">
        <v>1</v>
      </c>
      <c r="B1069" s="28">
        <v>0</v>
      </c>
      <c r="C1069" s="28">
        <v>0.41699999999999998</v>
      </c>
    </row>
    <row r="1070" spans="1:3" x14ac:dyDescent="0.35">
      <c r="A1070" s="28">
        <v>1</v>
      </c>
      <c r="B1070" s="28">
        <v>0</v>
      </c>
      <c r="C1070" s="28">
        <v>0.41799999999999998</v>
      </c>
    </row>
    <row r="1071" spans="1:3" x14ac:dyDescent="0.35">
      <c r="A1071" s="28">
        <v>1</v>
      </c>
      <c r="B1071" s="28">
        <v>0</v>
      </c>
      <c r="C1071" s="28">
        <v>0.41799999999999998</v>
      </c>
    </row>
    <row r="1072" spans="1:3" x14ac:dyDescent="0.35">
      <c r="A1072" s="28">
        <v>1</v>
      </c>
      <c r="B1072" s="28">
        <v>0</v>
      </c>
      <c r="C1072" s="28">
        <v>0.41799999999999998</v>
      </c>
    </row>
    <row r="1073" spans="1:3" x14ac:dyDescent="0.35">
      <c r="A1073" s="28">
        <v>1</v>
      </c>
      <c r="B1073" s="28">
        <v>0</v>
      </c>
      <c r="C1073" s="28">
        <v>0.41799999999999998</v>
      </c>
    </row>
    <row r="1074" spans="1:3" x14ac:dyDescent="0.35">
      <c r="A1074" s="28">
        <v>1</v>
      </c>
      <c r="B1074" s="28">
        <v>0</v>
      </c>
      <c r="C1074" s="28">
        <v>0.41799999999999998</v>
      </c>
    </row>
    <row r="1075" spans="1:3" x14ac:dyDescent="0.35">
      <c r="A1075" s="28">
        <v>1</v>
      </c>
      <c r="B1075" s="28">
        <v>0</v>
      </c>
      <c r="C1075" s="28">
        <v>0.41799999999999998</v>
      </c>
    </row>
    <row r="1076" spans="1:3" x14ac:dyDescent="0.35">
      <c r="A1076" s="28">
        <v>1</v>
      </c>
      <c r="B1076" s="28">
        <v>0</v>
      </c>
      <c r="C1076" s="28">
        <v>0.41799999999999998</v>
      </c>
    </row>
    <row r="1077" spans="1:3" x14ac:dyDescent="0.35">
      <c r="A1077" s="28">
        <v>1</v>
      </c>
      <c r="B1077" s="28">
        <v>0</v>
      </c>
      <c r="C1077" s="28">
        <v>0.41799999999999998</v>
      </c>
    </row>
    <row r="1078" spans="1:3" x14ac:dyDescent="0.35">
      <c r="A1078" s="28">
        <v>1</v>
      </c>
      <c r="B1078" s="28">
        <v>0</v>
      </c>
      <c r="C1078" s="28">
        <v>0.41799999999999998</v>
      </c>
    </row>
    <row r="1079" spans="1:3" x14ac:dyDescent="0.35">
      <c r="A1079" s="28">
        <v>1</v>
      </c>
      <c r="B1079" s="28">
        <v>0</v>
      </c>
      <c r="C1079" s="28">
        <v>0.41799999999999998</v>
      </c>
    </row>
    <row r="1080" spans="1:3" x14ac:dyDescent="0.35">
      <c r="A1080" s="28">
        <v>1</v>
      </c>
      <c r="B1080" s="28">
        <v>0</v>
      </c>
      <c r="C1080" s="28">
        <v>0.41899999999999998</v>
      </c>
    </row>
    <row r="1081" spans="1:3" x14ac:dyDescent="0.35">
      <c r="A1081" s="28">
        <v>1</v>
      </c>
      <c r="B1081" s="28">
        <v>0</v>
      </c>
      <c r="C1081" s="28">
        <v>0.41899999999999998</v>
      </c>
    </row>
    <row r="1082" spans="1:3" x14ac:dyDescent="0.35">
      <c r="A1082" s="28">
        <v>1</v>
      </c>
      <c r="B1082" s="28">
        <v>0</v>
      </c>
      <c r="C1082" s="28">
        <v>0.41899999999999998</v>
      </c>
    </row>
    <row r="1083" spans="1:3" x14ac:dyDescent="0.35">
      <c r="A1083" s="28">
        <v>1</v>
      </c>
      <c r="B1083" s="28">
        <v>0</v>
      </c>
      <c r="C1083" s="28">
        <v>0.41899999999999998</v>
      </c>
    </row>
    <row r="1084" spans="1:3" x14ac:dyDescent="0.35">
      <c r="A1084" s="28">
        <v>1</v>
      </c>
      <c r="B1084" s="28">
        <v>0</v>
      </c>
      <c r="C1084" s="28">
        <v>0.41899999999999998</v>
      </c>
    </row>
    <row r="1085" spans="1:3" x14ac:dyDescent="0.35">
      <c r="A1085" s="28">
        <v>1</v>
      </c>
      <c r="B1085" s="28">
        <v>0</v>
      </c>
      <c r="C1085" s="28">
        <v>0.41899999999999998</v>
      </c>
    </row>
    <row r="1086" spans="1:3" x14ac:dyDescent="0.35">
      <c r="A1086" s="28">
        <v>1</v>
      </c>
      <c r="B1086" s="28">
        <v>0</v>
      </c>
      <c r="C1086" s="28">
        <v>0.41899999999999998</v>
      </c>
    </row>
    <row r="1087" spans="1:3" x14ac:dyDescent="0.35">
      <c r="A1087" s="28">
        <v>1</v>
      </c>
      <c r="B1087" s="28">
        <v>0</v>
      </c>
      <c r="C1087" s="28">
        <v>0.41899999999999998</v>
      </c>
    </row>
    <row r="1088" spans="1:3" x14ac:dyDescent="0.35">
      <c r="A1088" s="28">
        <v>1</v>
      </c>
      <c r="B1088" s="28">
        <v>0</v>
      </c>
      <c r="C1088" s="28">
        <v>0.41899999999999998</v>
      </c>
    </row>
    <row r="1089" spans="1:3" x14ac:dyDescent="0.35">
      <c r="A1089" s="28">
        <v>1</v>
      </c>
      <c r="B1089" s="28">
        <v>0</v>
      </c>
      <c r="C1089" s="28">
        <v>0.41899999999999998</v>
      </c>
    </row>
    <row r="1090" spans="1:3" x14ac:dyDescent="0.35">
      <c r="A1090" s="28">
        <v>1</v>
      </c>
      <c r="B1090" s="28">
        <v>0</v>
      </c>
      <c r="C1090" s="28">
        <v>0.42</v>
      </c>
    </row>
    <row r="1091" spans="1:3" x14ac:dyDescent="0.35">
      <c r="A1091" s="28">
        <v>1</v>
      </c>
      <c r="B1091" s="28">
        <v>0</v>
      </c>
      <c r="C1091" s="28">
        <v>0.42</v>
      </c>
    </row>
    <row r="1092" spans="1:3" x14ac:dyDescent="0.35">
      <c r="A1092" s="28">
        <v>1</v>
      </c>
      <c r="B1092" s="28">
        <v>0</v>
      </c>
      <c r="C1092" s="28">
        <v>0.42</v>
      </c>
    </row>
    <row r="1093" spans="1:3" x14ac:dyDescent="0.35">
      <c r="A1093" s="28">
        <v>1</v>
      </c>
      <c r="B1093" s="28">
        <v>0</v>
      </c>
      <c r="C1093" s="28">
        <v>0.42</v>
      </c>
    </row>
    <row r="1094" spans="1:3" x14ac:dyDescent="0.35">
      <c r="A1094" s="28">
        <v>1</v>
      </c>
      <c r="B1094" s="28">
        <v>0</v>
      </c>
      <c r="C1094" s="28">
        <v>0.42</v>
      </c>
    </row>
    <row r="1095" spans="1:3" x14ac:dyDescent="0.35">
      <c r="A1095" s="28">
        <v>1</v>
      </c>
      <c r="B1095" s="28">
        <v>0</v>
      </c>
      <c r="C1095" s="28">
        <v>0.42</v>
      </c>
    </row>
    <row r="1096" spans="1:3" x14ac:dyDescent="0.35">
      <c r="A1096" s="28">
        <v>1</v>
      </c>
      <c r="B1096" s="28">
        <v>0</v>
      </c>
      <c r="C1096" s="28">
        <v>0.42</v>
      </c>
    </row>
    <row r="1097" spans="1:3" x14ac:dyDescent="0.35">
      <c r="A1097" s="28">
        <v>1</v>
      </c>
      <c r="B1097" s="28">
        <v>0</v>
      </c>
      <c r="C1097" s="28">
        <v>0.42099999999999999</v>
      </c>
    </row>
    <row r="1098" spans="1:3" x14ac:dyDescent="0.35">
      <c r="A1098" s="28">
        <v>1</v>
      </c>
      <c r="B1098" s="28">
        <v>0</v>
      </c>
      <c r="C1098" s="28">
        <v>0.42099999999999999</v>
      </c>
    </row>
    <row r="1099" spans="1:3" x14ac:dyDescent="0.35">
      <c r="A1099" s="28">
        <v>1</v>
      </c>
      <c r="B1099" s="28">
        <v>0</v>
      </c>
      <c r="C1099" s="28">
        <v>0.42099999999999999</v>
      </c>
    </row>
    <row r="1100" spans="1:3" x14ac:dyDescent="0.35">
      <c r="A1100" s="28">
        <v>1</v>
      </c>
      <c r="B1100" s="28">
        <v>0</v>
      </c>
      <c r="C1100" s="28">
        <v>0.42099999999999999</v>
      </c>
    </row>
    <row r="1101" spans="1:3" x14ac:dyDescent="0.35">
      <c r="A1101" s="28">
        <v>1</v>
      </c>
      <c r="B1101" s="28">
        <v>0</v>
      </c>
      <c r="C1101" s="28">
        <v>0.42099999999999999</v>
      </c>
    </row>
    <row r="1102" spans="1:3" x14ac:dyDescent="0.35">
      <c r="A1102" s="28">
        <v>1</v>
      </c>
      <c r="B1102" s="28">
        <v>0</v>
      </c>
      <c r="C1102" s="28">
        <v>0.42099999999999999</v>
      </c>
    </row>
    <row r="1103" spans="1:3" x14ac:dyDescent="0.35">
      <c r="A1103" s="28">
        <v>1</v>
      </c>
      <c r="B1103" s="28">
        <v>0</v>
      </c>
      <c r="C1103" s="28">
        <v>0.42099999999999999</v>
      </c>
    </row>
    <row r="1104" spans="1:3" x14ac:dyDescent="0.35">
      <c r="A1104" s="28">
        <v>1</v>
      </c>
      <c r="B1104" s="28">
        <v>0</v>
      </c>
      <c r="C1104" s="28">
        <v>0.42099999999999999</v>
      </c>
    </row>
    <row r="1105" spans="1:3" x14ac:dyDescent="0.35">
      <c r="A1105" s="28">
        <v>1</v>
      </c>
      <c r="B1105" s="28">
        <v>0</v>
      </c>
      <c r="C1105" s="28">
        <v>0.42099999999999999</v>
      </c>
    </row>
    <row r="1106" spans="1:3" x14ac:dyDescent="0.35">
      <c r="A1106" s="28">
        <v>1</v>
      </c>
      <c r="B1106" s="28">
        <v>0</v>
      </c>
      <c r="C1106" s="28">
        <v>0.42099999999999999</v>
      </c>
    </row>
    <row r="1107" spans="1:3" x14ac:dyDescent="0.35">
      <c r="A1107" s="28">
        <v>1</v>
      </c>
      <c r="B1107" s="28">
        <v>0</v>
      </c>
      <c r="C1107" s="28">
        <v>0.42099999999999999</v>
      </c>
    </row>
    <row r="1108" spans="1:3" x14ac:dyDescent="0.35">
      <c r="A1108" s="28">
        <v>1</v>
      </c>
      <c r="B1108" s="28">
        <v>0</v>
      </c>
      <c r="C1108" s="28">
        <v>0.42099999999999999</v>
      </c>
    </row>
    <row r="1109" spans="1:3" x14ac:dyDescent="0.35">
      <c r="A1109" s="28">
        <v>1</v>
      </c>
      <c r="B1109" s="28">
        <v>0</v>
      </c>
      <c r="C1109" s="28">
        <v>0.42099999999999999</v>
      </c>
    </row>
    <row r="1110" spans="1:3" x14ac:dyDescent="0.35">
      <c r="A1110" s="28">
        <v>1</v>
      </c>
      <c r="B1110" s="28">
        <v>0</v>
      </c>
      <c r="C1110" s="28">
        <v>0.42099999999999999</v>
      </c>
    </row>
    <row r="1111" spans="1:3" x14ac:dyDescent="0.35">
      <c r="A1111" s="28">
        <v>1</v>
      </c>
      <c r="B1111" s="28">
        <v>0</v>
      </c>
      <c r="C1111" s="28">
        <v>0.42099999999999999</v>
      </c>
    </row>
    <row r="1112" spans="1:3" x14ac:dyDescent="0.35">
      <c r="A1112" s="28">
        <v>1</v>
      </c>
      <c r="B1112" s="28">
        <v>0</v>
      </c>
      <c r="C1112" s="28">
        <v>0.42099999999999999</v>
      </c>
    </row>
    <row r="1113" spans="1:3" x14ac:dyDescent="0.35">
      <c r="A1113" s="28">
        <v>1</v>
      </c>
      <c r="B1113" s="28">
        <v>0</v>
      </c>
      <c r="C1113" s="28">
        <v>0.42099999999999999</v>
      </c>
    </row>
    <row r="1114" spans="1:3" x14ac:dyDescent="0.35">
      <c r="A1114" s="28">
        <v>1</v>
      </c>
      <c r="B1114" s="28">
        <v>0</v>
      </c>
      <c r="C1114" s="28">
        <v>0.42199999999999999</v>
      </c>
    </row>
    <row r="1115" spans="1:3" x14ac:dyDescent="0.35">
      <c r="A1115" s="28">
        <v>1</v>
      </c>
      <c r="B1115" s="28">
        <v>0</v>
      </c>
      <c r="C1115" s="28">
        <v>0.42199999999999999</v>
      </c>
    </row>
    <row r="1116" spans="1:3" x14ac:dyDescent="0.35">
      <c r="A1116" s="28">
        <v>1</v>
      </c>
      <c r="B1116" s="28">
        <v>0</v>
      </c>
      <c r="C1116" s="28">
        <v>0.42199999999999999</v>
      </c>
    </row>
    <row r="1117" spans="1:3" x14ac:dyDescent="0.35">
      <c r="A1117" s="28">
        <v>1</v>
      </c>
      <c r="B1117" s="28">
        <v>0</v>
      </c>
      <c r="C1117" s="28">
        <v>0.42199999999999999</v>
      </c>
    </row>
    <row r="1118" spans="1:3" x14ac:dyDescent="0.35">
      <c r="A1118" s="28">
        <v>1</v>
      </c>
      <c r="B1118" s="28">
        <v>0</v>
      </c>
      <c r="C1118" s="28">
        <v>0.42199999999999999</v>
      </c>
    </row>
    <row r="1119" spans="1:3" x14ac:dyDescent="0.35">
      <c r="A1119" s="28">
        <v>1</v>
      </c>
      <c r="B1119" s="28">
        <v>0</v>
      </c>
      <c r="C1119" s="28">
        <v>0.42299999999999999</v>
      </c>
    </row>
    <row r="1120" spans="1:3" x14ac:dyDescent="0.35">
      <c r="A1120" s="28">
        <v>1</v>
      </c>
      <c r="B1120" s="28">
        <v>0</v>
      </c>
      <c r="C1120" s="28">
        <v>0.42299999999999999</v>
      </c>
    </row>
    <row r="1121" spans="1:3" x14ac:dyDescent="0.35">
      <c r="A1121" s="28">
        <v>1</v>
      </c>
      <c r="B1121" s="28">
        <v>0</v>
      </c>
      <c r="C1121" s="28">
        <v>0.42299999999999999</v>
      </c>
    </row>
    <row r="1122" spans="1:3" x14ac:dyDescent="0.35">
      <c r="A1122" s="28">
        <v>1</v>
      </c>
      <c r="B1122" s="28">
        <v>0</v>
      </c>
      <c r="C1122" s="28">
        <v>0.42299999999999999</v>
      </c>
    </row>
    <row r="1123" spans="1:3" x14ac:dyDescent="0.35">
      <c r="A1123" s="28">
        <v>1</v>
      </c>
      <c r="B1123" s="28">
        <v>0</v>
      </c>
      <c r="C1123" s="28">
        <v>0.42299999999999999</v>
      </c>
    </row>
    <row r="1124" spans="1:3" x14ac:dyDescent="0.35">
      <c r="A1124" s="28">
        <v>1</v>
      </c>
      <c r="B1124" s="28">
        <v>0</v>
      </c>
      <c r="C1124" s="28">
        <v>0.42299999999999999</v>
      </c>
    </row>
    <row r="1125" spans="1:3" x14ac:dyDescent="0.35">
      <c r="A1125" s="28">
        <v>1</v>
      </c>
      <c r="B1125" s="28">
        <v>0</v>
      </c>
      <c r="C1125" s="28">
        <v>0.42299999999999999</v>
      </c>
    </row>
    <row r="1126" spans="1:3" x14ac:dyDescent="0.35">
      <c r="A1126" s="28">
        <v>1</v>
      </c>
      <c r="B1126" s="28">
        <v>0</v>
      </c>
      <c r="C1126" s="28">
        <v>0.42299999999999999</v>
      </c>
    </row>
    <row r="1127" spans="1:3" x14ac:dyDescent="0.35">
      <c r="A1127" s="28">
        <v>1</v>
      </c>
      <c r="B1127" s="28">
        <v>0</v>
      </c>
      <c r="C1127" s="28">
        <v>0.42299999999999999</v>
      </c>
    </row>
    <row r="1128" spans="1:3" x14ac:dyDescent="0.35">
      <c r="A1128" s="28">
        <v>1</v>
      </c>
      <c r="B1128" s="28">
        <v>0</v>
      </c>
      <c r="C1128" s="28">
        <v>0.42299999999999999</v>
      </c>
    </row>
    <row r="1129" spans="1:3" x14ac:dyDescent="0.35">
      <c r="A1129" s="28">
        <v>1</v>
      </c>
      <c r="B1129" s="28">
        <v>0</v>
      </c>
      <c r="C1129" s="28">
        <v>0.42299999999999999</v>
      </c>
    </row>
    <row r="1130" spans="1:3" x14ac:dyDescent="0.35">
      <c r="A1130" s="28">
        <v>1</v>
      </c>
      <c r="B1130" s="28">
        <v>0</v>
      </c>
      <c r="C1130" s="28">
        <v>0.42299999999999999</v>
      </c>
    </row>
    <row r="1131" spans="1:3" x14ac:dyDescent="0.35">
      <c r="A1131" s="28">
        <v>1</v>
      </c>
      <c r="B1131" s="28">
        <v>0</v>
      </c>
      <c r="C1131" s="28">
        <v>0.42299999999999999</v>
      </c>
    </row>
    <row r="1132" spans="1:3" x14ac:dyDescent="0.35">
      <c r="A1132" s="28">
        <v>1</v>
      </c>
      <c r="B1132" s="28">
        <v>0</v>
      </c>
      <c r="C1132" s="28">
        <v>0.42299999999999999</v>
      </c>
    </row>
    <row r="1133" spans="1:3" x14ac:dyDescent="0.35">
      <c r="A1133" s="28">
        <v>1</v>
      </c>
      <c r="B1133" s="28">
        <v>0</v>
      </c>
      <c r="C1133" s="28">
        <v>0.42299999999999999</v>
      </c>
    </row>
    <row r="1134" spans="1:3" x14ac:dyDescent="0.35">
      <c r="A1134" s="28">
        <v>1</v>
      </c>
      <c r="B1134" s="28">
        <v>0</v>
      </c>
      <c r="C1134" s="28">
        <v>0.42299999999999999</v>
      </c>
    </row>
    <row r="1135" spans="1:3" x14ac:dyDescent="0.35">
      <c r="A1135" s="28">
        <v>1</v>
      </c>
      <c r="B1135" s="28">
        <v>0</v>
      </c>
      <c r="C1135" s="28">
        <v>0.42299999999999999</v>
      </c>
    </row>
    <row r="1136" spans="1:3" x14ac:dyDescent="0.35">
      <c r="A1136" s="28">
        <v>1</v>
      </c>
      <c r="B1136" s="28">
        <v>0</v>
      </c>
      <c r="C1136" s="28">
        <v>0.42299999999999999</v>
      </c>
    </row>
    <row r="1137" spans="1:3" x14ac:dyDescent="0.35">
      <c r="A1137" s="28">
        <v>1</v>
      </c>
      <c r="B1137" s="28">
        <v>0</v>
      </c>
      <c r="C1137" s="28">
        <v>0.42399999999999999</v>
      </c>
    </row>
    <row r="1138" spans="1:3" x14ac:dyDescent="0.35">
      <c r="A1138" s="28">
        <v>1</v>
      </c>
      <c r="B1138" s="28">
        <v>0</v>
      </c>
      <c r="C1138" s="28">
        <v>0.42399999999999999</v>
      </c>
    </row>
    <row r="1139" spans="1:3" x14ac:dyDescent="0.35">
      <c r="A1139" s="28">
        <v>1</v>
      </c>
      <c r="B1139" s="28">
        <v>0</v>
      </c>
      <c r="C1139" s="28">
        <v>0.42399999999999999</v>
      </c>
    </row>
    <row r="1140" spans="1:3" x14ac:dyDescent="0.35">
      <c r="A1140" s="28">
        <v>1</v>
      </c>
      <c r="B1140" s="28">
        <v>0</v>
      </c>
      <c r="C1140" s="28">
        <v>0.42399999999999999</v>
      </c>
    </row>
    <row r="1141" spans="1:3" x14ac:dyDescent="0.35">
      <c r="A1141" s="28">
        <v>1</v>
      </c>
      <c r="B1141" s="28">
        <v>0</v>
      </c>
      <c r="C1141" s="28">
        <v>0.42399999999999999</v>
      </c>
    </row>
    <row r="1142" spans="1:3" x14ac:dyDescent="0.35">
      <c r="A1142" s="28">
        <v>1</v>
      </c>
      <c r="B1142" s="28">
        <v>0</v>
      </c>
      <c r="C1142" s="28">
        <v>0.42399999999999999</v>
      </c>
    </row>
    <row r="1143" spans="1:3" x14ac:dyDescent="0.35">
      <c r="A1143" s="28">
        <v>1</v>
      </c>
      <c r="B1143" s="28">
        <v>0</v>
      </c>
      <c r="C1143" s="28">
        <v>0.42399999999999999</v>
      </c>
    </row>
    <row r="1144" spans="1:3" x14ac:dyDescent="0.35">
      <c r="A1144" s="28">
        <v>1</v>
      </c>
      <c r="B1144" s="28">
        <v>0</v>
      </c>
      <c r="C1144" s="28">
        <v>0.42399999999999999</v>
      </c>
    </row>
    <row r="1145" spans="1:3" x14ac:dyDescent="0.35">
      <c r="A1145" s="28">
        <v>1</v>
      </c>
      <c r="B1145" s="28">
        <v>0</v>
      </c>
      <c r="C1145" s="28">
        <v>0.42399999999999999</v>
      </c>
    </row>
    <row r="1146" spans="1:3" x14ac:dyDescent="0.35">
      <c r="A1146" s="28">
        <v>1</v>
      </c>
      <c r="B1146" s="28">
        <v>0</v>
      </c>
      <c r="C1146" s="28">
        <v>0.42399999999999999</v>
      </c>
    </row>
    <row r="1147" spans="1:3" x14ac:dyDescent="0.35">
      <c r="A1147" s="28">
        <v>1</v>
      </c>
      <c r="B1147" s="28">
        <v>0</v>
      </c>
      <c r="C1147" s="28">
        <v>0.42399999999999999</v>
      </c>
    </row>
    <row r="1148" spans="1:3" x14ac:dyDescent="0.35">
      <c r="A1148" s="28">
        <v>1</v>
      </c>
      <c r="B1148" s="28">
        <v>0</v>
      </c>
      <c r="C1148" s="28">
        <v>0.42499999999999999</v>
      </c>
    </row>
    <row r="1149" spans="1:3" x14ac:dyDescent="0.35">
      <c r="A1149" s="28">
        <v>1</v>
      </c>
      <c r="B1149" s="28">
        <v>0</v>
      </c>
      <c r="C1149" s="28">
        <v>0.42499999999999999</v>
      </c>
    </row>
    <row r="1150" spans="1:3" x14ac:dyDescent="0.35">
      <c r="A1150" s="28">
        <v>1</v>
      </c>
      <c r="B1150" s="28">
        <v>0</v>
      </c>
      <c r="C1150" s="28">
        <v>0.42499999999999999</v>
      </c>
    </row>
    <row r="1151" spans="1:3" x14ac:dyDescent="0.35">
      <c r="A1151" s="28">
        <v>1</v>
      </c>
      <c r="B1151" s="28">
        <v>0</v>
      </c>
      <c r="C1151" s="28">
        <v>0.42499999999999999</v>
      </c>
    </row>
    <row r="1152" spans="1:3" x14ac:dyDescent="0.35">
      <c r="A1152" s="28">
        <v>1</v>
      </c>
      <c r="B1152" s="28">
        <v>0</v>
      </c>
      <c r="C1152" s="28">
        <v>0.42499999999999999</v>
      </c>
    </row>
    <row r="1153" spans="1:3" x14ac:dyDescent="0.35">
      <c r="A1153" s="28">
        <v>1</v>
      </c>
      <c r="B1153" s="28">
        <v>0</v>
      </c>
      <c r="C1153" s="28">
        <v>0.42499999999999999</v>
      </c>
    </row>
    <row r="1154" spans="1:3" x14ac:dyDescent="0.35">
      <c r="A1154" s="28">
        <v>1</v>
      </c>
      <c r="B1154" s="28">
        <v>0</v>
      </c>
      <c r="C1154" s="28">
        <v>0.42499999999999999</v>
      </c>
    </row>
    <row r="1155" spans="1:3" x14ac:dyDescent="0.35">
      <c r="A1155" s="28">
        <v>1</v>
      </c>
      <c r="B1155" s="28">
        <v>0</v>
      </c>
      <c r="C1155" s="28">
        <v>0.42499999999999999</v>
      </c>
    </row>
    <row r="1156" spans="1:3" x14ac:dyDescent="0.35">
      <c r="A1156" s="28">
        <v>1</v>
      </c>
      <c r="B1156" s="28">
        <v>0</v>
      </c>
      <c r="C1156" s="28">
        <v>0.42499999999999999</v>
      </c>
    </row>
    <row r="1157" spans="1:3" x14ac:dyDescent="0.35">
      <c r="A1157" s="28">
        <v>1</v>
      </c>
      <c r="B1157" s="28">
        <v>0</v>
      </c>
      <c r="C1157" s="28">
        <v>0.42499999999999999</v>
      </c>
    </row>
    <row r="1158" spans="1:3" x14ac:dyDescent="0.35">
      <c r="A1158" s="28">
        <v>1</v>
      </c>
      <c r="B1158" s="28">
        <v>0</v>
      </c>
      <c r="C1158" s="28">
        <v>0.42499999999999999</v>
      </c>
    </row>
    <row r="1159" spans="1:3" x14ac:dyDescent="0.35">
      <c r="A1159" s="28">
        <v>1</v>
      </c>
      <c r="B1159" s="28">
        <v>0</v>
      </c>
      <c r="C1159" s="28">
        <v>0.42499999999999999</v>
      </c>
    </row>
    <row r="1160" spans="1:3" x14ac:dyDescent="0.35">
      <c r="A1160" s="28">
        <v>1</v>
      </c>
      <c r="B1160" s="28">
        <v>0</v>
      </c>
      <c r="C1160" s="28">
        <v>0.42599999999999999</v>
      </c>
    </row>
    <row r="1161" spans="1:3" x14ac:dyDescent="0.35">
      <c r="A1161" s="28">
        <v>1</v>
      </c>
      <c r="B1161" s="28">
        <v>0</v>
      </c>
      <c r="C1161" s="28">
        <v>0.42599999999999999</v>
      </c>
    </row>
    <row r="1162" spans="1:3" x14ac:dyDescent="0.35">
      <c r="A1162" s="28">
        <v>1</v>
      </c>
      <c r="B1162" s="28">
        <v>0</v>
      </c>
      <c r="C1162" s="28">
        <v>0.42599999999999999</v>
      </c>
    </row>
    <row r="1163" spans="1:3" x14ac:dyDescent="0.35">
      <c r="A1163" s="28">
        <v>1</v>
      </c>
      <c r="B1163" s="28">
        <v>0</v>
      </c>
      <c r="C1163" s="28">
        <v>0.42599999999999999</v>
      </c>
    </row>
    <row r="1164" spans="1:3" x14ac:dyDescent="0.35">
      <c r="A1164" s="28">
        <v>1</v>
      </c>
      <c r="B1164" s="28">
        <v>0</v>
      </c>
      <c r="C1164" s="28">
        <v>0.42599999999999999</v>
      </c>
    </row>
    <row r="1165" spans="1:3" x14ac:dyDescent="0.35">
      <c r="A1165" s="28">
        <v>1</v>
      </c>
      <c r="B1165" s="28">
        <v>0</v>
      </c>
      <c r="C1165" s="28">
        <v>0.42599999999999999</v>
      </c>
    </row>
    <row r="1166" spans="1:3" x14ac:dyDescent="0.35">
      <c r="A1166" s="28">
        <v>1</v>
      </c>
      <c r="B1166" s="28">
        <v>0</v>
      </c>
      <c r="C1166" s="28">
        <v>0.42599999999999999</v>
      </c>
    </row>
    <row r="1167" spans="1:3" x14ac:dyDescent="0.35">
      <c r="A1167" s="28">
        <v>1</v>
      </c>
      <c r="B1167" s="28">
        <v>0</v>
      </c>
      <c r="C1167" s="28">
        <v>0.42699999999999999</v>
      </c>
    </row>
    <row r="1168" spans="1:3" x14ac:dyDescent="0.35">
      <c r="A1168" s="28">
        <v>1</v>
      </c>
      <c r="B1168" s="28">
        <v>0</v>
      </c>
      <c r="C1168" s="28">
        <v>0.42699999999999999</v>
      </c>
    </row>
    <row r="1169" spans="1:3" x14ac:dyDescent="0.35">
      <c r="A1169" s="28">
        <v>1</v>
      </c>
      <c r="B1169" s="28">
        <v>0</v>
      </c>
      <c r="C1169" s="28">
        <v>0.42699999999999999</v>
      </c>
    </row>
    <row r="1170" spans="1:3" x14ac:dyDescent="0.35">
      <c r="A1170" s="28">
        <v>1</v>
      </c>
      <c r="B1170" s="28">
        <v>0</v>
      </c>
      <c r="C1170" s="28">
        <v>0.42699999999999999</v>
      </c>
    </row>
    <row r="1171" spans="1:3" x14ac:dyDescent="0.35">
      <c r="A1171" s="28">
        <v>1</v>
      </c>
      <c r="B1171" s="28">
        <v>0</v>
      </c>
      <c r="C1171" s="28">
        <v>0.42799999999999999</v>
      </c>
    </row>
    <row r="1172" spans="1:3" x14ac:dyDescent="0.35">
      <c r="A1172" s="28">
        <v>1</v>
      </c>
      <c r="B1172" s="28">
        <v>0</v>
      </c>
      <c r="C1172" s="28">
        <v>0.42799999999999999</v>
      </c>
    </row>
    <row r="1173" spans="1:3" x14ac:dyDescent="0.35">
      <c r="A1173" s="28">
        <v>1</v>
      </c>
      <c r="B1173" s="28">
        <v>0</v>
      </c>
      <c r="C1173" s="28">
        <v>0.42799999999999999</v>
      </c>
    </row>
    <row r="1174" spans="1:3" x14ac:dyDescent="0.35">
      <c r="A1174" s="28">
        <v>1</v>
      </c>
      <c r="B1174" s="28">
        <v>0</v>
      </c>
      <c r="C1174" s="28">
        <v>0.42799999999999999</v>
      </c>
    </row>
    <row r="1175" spans="1:3" x14ac:dyDescent="0.35">
      <c r="A1175" s="28">
        <v>1</v>
      </c>
      <c r="B1175" s="28">
        <v>0</v>
      </c>
      <c r="C1175" s="28">
        <v>0.42799999999999999</v>
      </c>
    </row>
    <row r="1176" spans="1:3" x14ac:dyDescent="0.35">
      <c r="A1176" s="28">
        <v>1</v>
      </c>
      <c r="B1176" s="28">
        <v>0</v>
      </c>
      <c r="C1176" s="28">
        <v>0.42799999999999999</v>
      </c>
    </row>
    <row r="1177" spans="1:3" x14ac:dyDescent="0.35">
      <c r="A1177" s="28">
        <v>1</v>
      </c>
      <c r="B1177" s="28">
        <v>0</v>
      </c>
      <c r="C1177" s="28">
        <v>0.42899999999999999</v>
      </c>
    </row>
    <row r="1178" spans="1:3" x14ac:dyDescent="0.35">
      <c r="A1178" s="28">
        <v>1</v>
      </c>
      <c r="B1178" s="28">
        <v>0</v>
      </c>
      <c r="C1178" s="28">
        <v>0.42899999999999999</v>
      </c>
    </row>
    <row r="1179" spans="1:3" x14ac:dyDescent="0.35">
      <c r="A1179" s="28">
        <v>1</v>
      </c>
      <c r="B1179" s="28">
        <v>0</v>
      </c>
      <c r="C1179" s="28">
        <v>0.42899999999999999</v>
      </c>
    </row>
    <row r="1180" spans="1:3" x14ac:dyDescent="0.35">
      <c r="A1180" s="28">
        <v>1</v>
      </c>
      <c r="B1180" s="28">
        <v>0</v>
      </c>
      <c r="C1180" s="28">
        <v>0.42899999999999999</v>
      </c>
    </row>
    <row r="1181" spans="1:3" x14ac:dyDescent="0.35">
      <c r="A1181" s="28">
        <v>1</v>
      </c>
      <c r="B1181" s="28">
        <v>0</v>
      </c>
      <c r="C1181" s="28">
        <v>0.42899999999999999</v>
      </c>
    </row>
    <row r="1182" spans="1:3" x14ac:dyDescent="0.35">
      <c r="A1182" s="28">
        <v>1</v>
      </c>
      <c r="B1182" s="28">
        <v>0</v>
      </c>
      <c r="C1182" s="28">
        <v>0.42899999999999999</v>
      </c>
    </row>
    <row r="1183" spans="1:3" x14ac:dyDescent="0.35">
      <c r="A1183" s="28">
        <v>1</v>
      </c>
      <c r="B1183" s="28">
        <v>0</v>
      </c>
      <c r="C1183" s="28">
        <v>0.42899999999999999</v>
      </c>
    </row>
    <row r="1184" spans="1:3" x14ac:dyDescent="0.35">
      <c r="A1184" s="28">
        <v>1</v>
      </c>
      <c r="B1184" s="28">
        <v>0</v>
      </c>
      <c r="C1184" s="28">
        <v>0.42899999999999999</v>
      </c>
    </row>
    <row r="1185" spans="1:3" x14ac:dyDescent="0.35">
      <c r="A1185" s="28">
        <v>1</v>
      </c>
      <c r="B1185" s="28">
        <v>0</v>
      </c>
      <c r="C1185" s="28">
        <v>0.42899999999999999</v>
      </c>
    </row>
    <row r="1186" spans="1:3" x14ac:dyDescent="0.35">
      <c r="A1186" s="28">
        <v>1</v>
      </c>
      <c r="B1186" s="28">
        <v>0</v>
      </c>
      <c r="C1186" s="28">
        <v>0.42899999999999999</v>
      </c>
    </row>
    <row r="1187" spans="1:3" x14ac:dyDescent="0.35">
      <c r="A1187" s="28">
        <v>1</v>
      </c>
      <c r="B1187" s="28">
        <v>0</v>
      </c>
      <c r="C1187" s="28">
        <v>0.42899999999999999</v>
      </c>
    </row>
    <row r="1188" spans="1:3" x14ac:dyDescent="0.35">
      <c r="A1188" s="28">
        <v>1</v>
      </c>
      <c r="B1188" s="28">
        <v>0</v>
      </c>
      <c r="C1188" s="28">
        <v>0.42899999999999999</v>
      </c>
    </row>
    <row r="1189" spans="1:3" x14ac:dyDescent="0.35">
      <c r="A1189" s="28">
        <v>1</v>
      </c>
      <c r="B1189" s="28">
        <v>0</v>
      </c>
      <c r="C1189" s="28">
        <v>0.43</v>
      </c>
    </row>
    <row r="1190" spans="1:3" x14ac:dyDescent="0.35">
      <c r="A1190" s="28">
        <v>1</v>
      </c>
      <c r="B1190" s="28">
        <v>0</v>
      </c>
      <c r="C1190" s="28">
        <v>0.43</v>
      </c>
    </row>
    <row r="1191" spans="1:3" x14ac:dyDescent="0.35">
      <c r="A1191" s="28">
        <v>1</v>
      </c>
      <c r="B1191" s="28">
        <v>0</v>
      </c>
      <c r="C1191" s="28">
        <v>0.43</v>
      </c>
    </row>
    <row r="1192" spans="1:3" x14ac:dyDescent="0.35">
      <c r="A1192" s="28">
        <v>1</v>
      </c>
      <c r="B1192" s="28">
        <v>0</v>
      </c>
      <c r="C1192" s="28">
        <v>0.43</v>
      </c>
    </row>
    <row r="1193" spans="1:3" x14ac:dyDescent="0.35">
      <c r="A1193" s="28">
        <v>1</v>
      </c>
      <c r="B1193" s="28">
        <v>0</v>
      </c>
      <c r="C1193" s="28">
        <v>0.43</v>
      </c>
    </row>
    <row r="1194" spans="1:3" x14ac:dyDescent="0.35">
      <c r="A1194" s="28">
        <v>1</v>
      </c>
      <c r="B1194" s="28">
        <v>0</v>
      </c>
      <c r="C1194" s="28">
        <v>0.43</v>
      </c>
    </row>
    <row r="1195" spans="1:3" x14ac:dyDescent="0.35">
      <c r="A1195" s="28">
        <v>1</v>
      </c>
      <c r="B1195" s="28">
        <v>0</v>
      </c>
      <c r="C1195" s="28">
        <v>0.43</v>
      </c>
    </row>
    <row r="1196" spans="1:3" x14ac:dyDescent="0.35">
      <c r="A1196" s="28">
        <v>1</v>
      </c>
      <c r="B1196" s="28">
        <v>0</v>
      </c>
      <c r="C1196" s="28">
        <v>0.43</v>
      </c>
    </row>
    <row r="1197" spans="1:3" x14ac:dyDescent="0.35">
      <c r="A1197" s="28">
        <v>1</v>
      </c>
      <c r="B1197" s="28">
        <v>0</v>
      </c>
      <c r="C1197" s="28">
        <v>0.43</v>
      </c>
    </row>
    <row r="1198" spans="1:3" x14ac:dyDescent="0.35">
      <c r="A1198" s="28">
        <v>1</v>
      </c>
      <c r="B1198" s="28">
        <v>0</v>
      </c>
      <c r="C1198" s="28">
        <v>0.43</v>
      </c>
    </row>
    <row r="1199" spans="1:3" x14ac:dyDescent="0.35">
      <c r="A1199" s="28">
        <v>1</v>
      </c>
      <c r="B1199" s="28">
        <v>0</v>
      </c>
      <c r="C1199" s="28">
        <v>0.43</v>
      </c>
    </row>
    <row r="1200" spans="1:3" x14ac:dyDescent="0.35">
      <c r="A1200" s="28">
        <v>1</v>
      </c>
      <c r="B1200" s="28">
        <v>0</v>
      </c>
      <c r="C1200" s="28">
        <v>0.43099999999999999</v>
      </c>
    </row>
    <row r="1201" spans="1:3" x14ac:dyDescent="0.35">
      <c r="A1201" s="28">
        <v>1</v>
      </c>
      <c r="B1201" s="28">
        <v>0</v>
      </c>
      <c r="C1201" s="28">
        <v>0.43099999999999999</v>
      </c>
    </row>
    <row r="1202" spans="1:3" x14ac:dyDescent="0.35">
      <c r="A1202" s="28">
        <v>1</v>
      </c>
      <c r="B1202" s="28">
        <v>0</v>
      </c>
      <c r="C1202" s="28">
        <v>0.43099999999999999</v>
      </c>
    </row>
    <row r="1203" spans="1:3" x14ac:dyDescent="0.35">
      <c r="A1203" s="28">
        <v>1</v>
      </c>
      <c r="B1203" s="28">
        <v>0</v>
      </c>
      <c r="C1203" s="28">
        <v>0.43099999999999999</v>
      </c>
    </row>
    <row r="1204" spans="1:3" x14ac:dyDescent="0.35">
      <c r="A1204" s="28">
        <v>1</v>
      </c>
      <c r="B1204" s="28">
        <v>0</v>
      </c>
      <c r="C1204" s="28">
        <v>0.43099999999999999</v>
      </c>
    </row>
    <row r="1205" spans="1:3" x14ac:dyDescent="0.35">
      <c r="A1205" s="28">
        <v>1</v>
      </c>
      <c r="B1205" s="28">
        <v>0</v>
      </c>
      <c r="C1205" s="28">
        <v>0.43099999999999999</v>
      </c>
    </row>
    <row r="1206" spans="1:3" x14ac:dyDescent="0.35">
      <c r="A1206" s="28">
        <v>1</v>
      </c>
      <c r="B1206" s="28">
        <v>0</v>
      </c>
      <c r="C1206" s="28">
        <v>0.43099999999999999</v>
      </c>
    </row>
    <row r="1207" spans="1:3" x14ac:dyDescent="0.35">
      <c r="A1207" s="28">
        <v>1</v>
      </c>
      <c r="B1207" s="28">
        <v>0</v>
      </c>
      <c r="C1207" s="28">
        <v>0.43099999999999999</v>
      </c>
    </row>
    <row r="1208" spans="1:3" x14ac:dyDescent="0.35">
      <c r="A1208" s="28">
        <v>1</v>
      </c>
      <c r="B1208" s="28">
        <v>0</v>
      </c>
      <c r="C1208" s="28">
        <v>0.43099999999999999</v>
      </c>
    </row>
    <row r="1209" spans="1:3" x14ac:dyDescent="0.35">
      <c r="A1209" s="28">
        <v>1</v>
      </c>
      <c r="B1209" s="28">
        <v>0</v>
      </c>
      <c r="C1209" s="28">
        <v>0.43099999999999999</v>
      </c>
    </row>
    <row r="1210" spans="1:3" x14ac:dyDescent="0.35">
      <c r="A1210" s="28">
        <v>1</v>
      </c>
      <c r="B1210" s="28">
        <v>0</v>
      </c>
      <c r="C1210" s="28">
        <v>0.43099999999999999</v>
      </c>
    </row>
    <row r="1211" spans="1:3" x14ac:dyDescent="0.35">
      <c r="A1211" s="28">
        <v>1</v>
      </c>
      <c r="B1211" s="28">
        <v>0</v>
      </c>
      <c r="C1211" s="28">
        <v>0.43099999999999999</v>
      </c>
    </row>
    <row r="1212" spans="1:3" x14ac:dyDescent="0.35">
      <c r="A1212" s="28">
        <v>1</v>
      </c>
      <c r="B1212" s="28">
        <v>0</v>
      </c>
      <c r="C1212" s="28">
        <v>0.43099999999999999</v>
      </c>
    </row>
    <row r="1213" spans="1:3" x14ac:dyDescent="0.35">
      <c r="A1213" s="28">
        <v>1</v>
      </c>
      <c r="B1213" s="28">
        <v>0</v>
      </c>
      <c r="C1213" s="28">
        <v>0.43099999999999999</v>
      </c>
    </row>
    <row r="1214" spans="1:3" x14ac:dyDescent="0.35">
      <c r="A1214" s="28">
        <v>1</v>
      </c>
      <c r="B1214" s="28">
        <v>0</v>
      </c>
      <c r="C1214" s="28">
        <v>0.43099999999999999</v>
      </c>
    </row>
    <row r="1215" spans="1:3" x14ac:dyDescent="0.35">
      <c r="A1215" s="28">
        <v>1</v>
      </c>
      <c r="B1215" s="28">
        <v>0</v>
      </c>
      <c r="C1215" s="28">
        <v>0.43099999999999999</v>
      </c>
    </row>
    <row r="1216" spans="1:3" x14ac:dyDescent="0.35">
      <c r="A1216" s="28">
        <v>1</v>
      </c>
      <c r="B1216" s="28">
        <v>0</v>
      </c>
      <c r="C1216" s="28">
        <v>0.432</v>
      </c>
    </row>
    <row r="1217" spans="1:3" x14ac:dyDescent="0.35">
      <c r="A1217" s="28">
        <v>1</v>
      </c>
      <c r="B1217" s="28">
        <v>0</v>
      </c>
      <c r="C1217" s="28">
        <v>0.432</v>
      </c>
    </row>
    <row r="1218" spans="1:3" x14ac:dyDescent="0.35">
      <c r="A1218" s="28">
        <v>1</v>
      </c>
      <c r="B1218" s="28">
        <v>0</v>
      </c>
      <c r="C1218" s="28">
        <v>0.432</v>
      </c>
    </row>
    <row r="1219" spans="1:3" x14ac:dyDescent="0.35">
      <c r="A1219" s="28">
        <v>1</v>
      </c>
      <c r="B1219" s="28">
        <v>0</v>
      </c>
      <c r="C1219" s="28">
        <v>0.432</v>
      </c>
    </row>
    <row r="1220" spans="1:3" x14ac:dyDescent="0.35">
      <c r="A1220" s="28">
        <v>1</v>
      </c>
      <c r="B1220" s="28">
        <v>0</v>
      </c>
      <c r="C1220" s="28">
        <v>0.432</v>
      </c>
    </row>
    <row r="1221" spans="1:3" x14ac:dyDescent="0.35">
      <c r="A1221" s="28">
        <v>1</v>
      </c>
      <c r="B1221" s="28">
        <v>0</v>
      </c>
      <c r="C1221" s="28">
        <v>0.432</v>
      </c>
    </row>
    <row r="1222" spans="1:3" x14ac:dyDescent="0.35">
      <c r="A1222" s="28">
        <v>1</v>
      </c>
      <c r="B1222" s="28">
        <v>0</v>
      </c>
      <c r="C1222" s="28">
        <v>0.432</v>
      </c>
    </row>
    <row r="1223" spans="1:3" x14ac:dyDescent="0.35">
      <c r="A1223" s="28">
        <v>1</v>
      </c>
      <c r="B1223" s="28">
        <v>0</v>
      </c>
      <c r="C1223" s="28">
        <v>0.432</v>
      </c>
    </row>
    <row r="1224" spans="1:3" x14ac:dyDescent="0.35">
      <c r="A1224" s="28">
        <v>1</v>
      </c>
      <c r="B1224" s="28">
        <v>0</v>
      </c>
      <c r="C1224" s="28">
        <v>0.432</v>
      </c>
    </row>
    <row r="1225" spans="1:3" x14ac:dyDescent="0.35">
      <c r="A1225" s="28">
        <v>1</v>
      </c>
      <c r="B1225" s="28">
        <v>0</v>
      </c>
      <c r="C1225" s="28">
        <v>0.432</v>
      </c>
    </row>
    <row r="1226" spans="1:3" x14ac:dyDescent="0.35">
      <c r="A1226" s="28">
        <v>1</v>
      </c>
      <c r="B1226" s="28">
        <v>0</v>
      </c>
      <c r="C1226" s="28">
        <v>0.432</v>
      </c>
    </row>
    <row r="1227" spans="1:3" x14ac:dyDescent="0.35">
      <c r="A1227" s="28">
        <v>1</v>
      </c>
      <c r="B1227" s="28">
        <v>0</v>
      </c>
      <c r="C1227" s="28">
        <v>0.433</v>
      </c>
    </row>
    <row r="1228" spans="1:3" x14ac:dyDescent="0.35">
      <c r="A1228" s="28">
        <v>1</v>
      </c>
      <c r="B1228" s="28">
        <v>0</v>
      </c>
      <c r="C1228" s="28">
        <v>0.433</v>
      </c>
    </row>
    <row r="1229" spans="1:3" x14ac:dyDescent="0.35">
      <c r="A1229" s="28">
        <v>1</v>
      </c>
      <c r="B1229" s="28">
        <v>0</v>
      </c>
      <c r="C1229" s="28">
        <v>0.433</v>
      </c>
    </row>
    <row r="1230" spans="1:3" x14ac:dyDescent="0.35">
      <c r="A1230" s="28">
        <v>1</v>
      </c>
      <c r="B1230" s="28">
        <v>0</v>
      </c>
      <c r="C1230" s="28">
        <v>0.433</v>
      </c>
    </row>
    <row r="1231" spans="1:3" x14ac:dyDescent="0.35">
      <c r="A1231" s="28">
        <v>1</v>
      </c>
      <c r="B1231" s="28">
        <v>0</v>
      </c>
      <c r="C1231" s="28">
        <v>0.433</v>
      </c>
    </row>
    <row r="1232" spans="1:3" x14ac:dyDescent="0.35">
      <c r="A1232" s="28">
        <v>1</v>
      </c>
      <c r="B1232" s="28">
        <v>0</v>
      </c>
      <c r="C1232" s="28">
        <v>0.433</v>
      </c>
    </row>
    <row r="1233" spans="1:3" x14ac:dyDescent="0.35">
      <c r="A1233" s="28">
        <v>1</v>
      </c>
      <c r="B1233" s="28">
        <v>0</v>
      </c>
      <c r="C1233" s="28">
        <v>0.433</v>
      </c>
    </row>
    <row r="1234" spans="1:3" x14ac:dyDescent="0.35">
      <c r="A1234" s="28">
        <v>1</v>
      </c>
      <c r="B1234" s="28">
        <v>0</v>
      </c>
      <c r="C1234" s="28">
        <v>0.433</v>
      </c>
    </row>
    <row r="1235" spans="1:3" x14ac:dyDescent="0.35">
      <c r="A1235" s="28">
        <v>1</v>
      </c>
      <c r="B1235" s="28">
        <v>0</v>
      </c>
      <c r="C1235" s="28">
        <v>0.433</v>
      </c>
    </row>
    <row r="1236" spans="1:3" x14ac:dyDescent="0.35">
      <c r="A1236" s="28">
        <v>1</v>
      </c>
      <c r="B1236" s="28">
        <v>0</v>
      </c>
      <c r="C1236" s="28">
        <v>0.433</v>
      </c>
    </row>
    <row r="1237" spans="1:3" x14ac:dyDescent="0.35">
      <c r="A1237" s="28">
        <v>1</v>
      </c>
      <c r="B1237" s="28">
        <v>0</v>
      </c>
      <c r="C1237" s="28">
        <v>0.433</v>
      </c>
    </row>
    <row r="1238" spans="1:3" x14ac:dyDescent="0.35">
      <c r="A1238" s="28">
        <v>1</v>
      </c>
      <c r="B1238" s="28">
        <v>0</v>
      </c>
      <c r="C1238" s="28">
        <v>0.433</v>
      </c>
    </row>
    <row r="1239" spans="1:3" x14ac:dyDescent="0.35">
      <c r="A1239" s="28">
        <v>1</v>
      </c>
      <c r="B1239" s="28">
        <v>0</v>
      </c>
      <c r="C1239" s="28">
        <v>0.433</v>
      </c>
    </row>
    <row r="1240" spans="1:3" x14ac:dyDescent="0.35">
      <c r="A1240" s="28">
        <v>1</v>
      </c>
      <c r="B1240" s="28">
        <v>0</v>
      </c>
      <c r="C1240" s="28">
        <v>0.433</v>
      </c>
    </row>
    <row r="1241" spans="1:3" x14ac:dyDescent="0.35">
      <c r="A1241" s="28">
        <v>1</v>
      </c>
      <c r="B1241" s="28">
        <v>0</v>
      </c>
      <c r="C1241" s="28">
        <v>0.433</v>
      </c>
    </row>
    <row r="1242" spans="1:3" x14ac:dyDescent="0.35">
      <c r="A1242" s="28">
        <v>1</v>
      </c>
      <c r="B1242" s="28">
        <v>0</v>
      </c>
      <c r="C1242" s="28">
        <v>0.434</v>
      </c>
    </row>
    <row r="1243" spans="1:3" x14ac:dyDescent="0.35">
      <c r="A1243" s="28">
        <v>1</v>
      </c>
      <c r="B1243" s="28">
        <v>0</v>
      </c>
      <c r="C1243" s="28">
        <v>0.434</v>
      </c>
    </row>
    <row r="1244" spans="1:3" x14ac:dyDescent="0.35">
      <c r="A1244" s="28">
        <v>1</v>
      </c>
      <c r="B1244" s="28">
        <v>0</v>
      </c>
      <c r="C1244" s="28">
        <v>0.434</v>
      </c>
    </row>
    <row r="1245" spans="1:3" x14ac:dyDescent="0.35">
      <c r="A1245" s="28">
        <v>1</v>
      </c>
      <c r="B1245" s="28">
        <v>0</v>
      </c>
      <c r="C1245" s="28">
        <v>0.434</v>
      </c>
    </row>
    <row r="1246" spans="1:3" x14ac:dyDescent="0.35">
      <c r="A1246" s="28">
        <v>1</v>
      </c>
      <c r="B1246" s="28">
        <v>0</v>
      </c>
      <c r="C1246" s="28">
        <v>0.434</v>
      </c>
    </row>
    <row r="1247" spans="1:3" x14ac:dyDescent="0.35">
      <c r="A1247" s="28">
        <v>1</v>
      </c>
      <c r="B1247" s="28">
        <v>0</v>
      </c>
      <c r="C1247" s="28">
        <v>0.434</v>
      </c>
    </row>
    <row r="1248" spans="1:3" x14ac:dyDescent="0.35">
      <c r="A1248" s="28">
        <v>1</v>
      </c>
      <c r="B1248" s="28">
        <v>0</v>
      </c>
      <c r="C1248" s="28">
        <v>0.434</v>
      </c>
    </row>
    <row r="1249" spans="1:3" x14ac:dyDescent="0.35">
      <c r="A1249" s="28">
        <v>1</v>
      </c>
      <c r="B1249" s="28">
        <v>0</v>
      </c>
      <c r="C1249" s="28">
        <v>0.434</v>
      </c>
    </row>
    <row r="1250" spans="1:3" x14ac:dyDescent="0.35">
      <c r="A1250" s="28">
        <v>1</v>
      </c>
      <c r="B1250" s="28">
        <v>0</v>
      </c>
      <c r="C1250" s="28">
        <v>0.434</v>
      </c>
    </row>
    <row r="1251" spans="1:3" x14ac:dyDescent="0.35">
      <c r="A1251" s="28">
        <v>1</v>
      </c>
      <c r="B1251" s="28">
        <v>0</v>
      </c>
      <c r="C1251" s="28">
        <v>0.435</v>
      </c>
    </row>
    <row r="1252" spans="1:3" x14ac:dyDescent="0.35">
      <c r="A1252" s="28">
        <v>1</v>
      </c>
      <c r="B1252" s="28">
        <v>0</v>
      </c>
      <c r="C1252" s="28">
        <v>0.435</v>
      </c>
    </row>
    <row r="1253" spans="1:3" x14ac:dyDescent="0.35">
      <c r="A1253" s="28">
        <v>1</v>
      </c>
      <c r="B1253" s="28">
        <v>0</v>
      </c>
      <c r="C1253" s="28">
        <v>0.435</v>
      </c>
    </row>
    <row r="1254" spans="1:3" x14ac:dyDescent="0.35">
      <c r="A1254" s="28">
        <v>1</v>
      </c>
      <c r="B1254" s="28">
        <v>0</v>
      </c>
      <c r="C1254" s="28">
        <v>0.435</v>
      </c>
    </row>
    <row r="1255" spans="1:3" x14ac:dyDescent="0.35">
      <c r="A1255" s="28">
        <v>1</v>
      </c>
      <c r="B1255" s="28">
        <v>0</v>
      </c>
      <c r="C1255" s="28">
        <v>0.435</v>
      </c>
    </row>
    <row r="1256" spans="1:3" x14ac:dyDescent="0.35">
      <c r="A1256" s="28">
        <v>1</v>
      </c>
      <c r="B1256" s="28">
        <v>0</v>
      </c>
      <c r="C1256" s="28">
        <v>0.435</v>
      </c>
    </row>
    <row r="1257" spans="1:3" x14ac:dyDescent="0.35">
      <c r="A1257" s="28">
        <v>1</v>
      </c>
      <c r="B1257" s="28">
        <v>0</v>
      </c>
      <c r="C1257" s="28">
        <v>0.435</v>
      </c>
    </row>
    <row r="1258" spans="1:3" x14ac:dyDescent="0.35">
      <c r="A1258" s="28">
        <v>1</v>
      </c>
      <c r="B1258" s="28">
        <v>0</v>
      </c>
      <c r="C1258" s="28">
        <v>0.435</v>
      </c>
    </row>
    <row r="1259" spans="1:3" x14ac:dyDescent="0.35">
      <c r="A1259" s="28">
        <v>1</v>
      </c>
      <c r="B1259" s="28">
        <v>0</v>
      </c>
      <c r="C1259" s="28">
        <v>0.435</v>
      </c>
    </row>
    <row r="1260" spans="1:3" x14ac:dyDescent="0.35">
      <c r="A1260" s="28">
        <v>1</v>
      </c>
      <c r="B1260" s="28">
        <v>0</v>
      </c>
      <c r="C1260" s="28">
        <v>0.435</v>
      </c>
    </row>
    <row r="1261" spans="1:3" x14ac:dyDescent="0.35">
      <c r="A1261" s="28">
        <v>1</v>
      </c>
      <c r="B1261" s="28">
        <v>0</v>
      </c>
      <c r="C1261" s="28">
        <v>0.435</v>
      </c>
    </row>
    <row r="1262" spans="1:3" x14ac:dyDescent="0.35">
      <c r="A1262" s="28">
        <v>1</v>
      </c>
      <c r="B1262" s="28">
        <v>0</v>
      </c>
      <c r="C1262" s="28">
        <v>0.435</v>
      </c>
    </row>
    <row r="1263" spans="1:3" x14ac:dyDescent="0.35">
      <c r="A1263" s="28">
        <v>1</v>
      </c>
      <c r="B1263" s="28">
        <v>0</v>
      </c>
      <c r="C1263" s="28">
        <v>0.435</v>
      </c>
    </row>
    <row r="1264" spans="1:3" x14ac:dyDescent="0.35">
      <c r="A1264" s="28">
        <v>1</v>
      </c>
      <c r="B1264" s="28">
        <v>0</v>
      </c>
      <c r="C1264" s="28">
        <v>0.435</v>
      </c>
    </row>
    <row r="1265" spans="1:3" x14ac:dyDescent="0.35">
      <c r="A1265" s="28">
        <v>1</v>
      </c>
      <c r="B1265" s="28">
        <v>0</v>
      </c>
      <c r="C1265" s="28">
        <v>0.435</v>
      </c>
    </row>
    <row r="1266" spans="1:3" x14ac:dyDescent="0.35">
      <c r="A1266" s="28">
        <v>1</v>
      </c>
      <c r="B1266" s="28">
        <v>0</v>
      </c>
      <c r="C1266" s="28">
        <v>0.435</v>
      </c>
    </row>
    <row r="1267" spans="1:3" x14ac:dyDescent="0.35">
      <c r="A1267" s="28">
        <v>1</v>
      </c>
      <c r="B1267" s="28">
        <v>0</v>
      </c>
      <c r="C1267" s="28">
        <v>0.435</v>
      </c>
    </row>
    <row r="1268" spans="1:3" x14ac:dyDescent="0.35">
      <c r="A1268" s="28">
        <v>1</v>
      </c>
      <c r="B1268" s="28">
        <v>0</v>
      </c>
      <c r="C1268" s="28">
        <v>0.435</v>
      </c>
    </row>
    <row r="1269" spans="1:3" x14ac:dyDescent="0.35">
      <c r="A1269" s="28">
        <v>1</v>
      </c>
      <c r="B1269" s="28">
        <v>0</v>
      </c>
      <c r="C1269" s="28">
        <v>0.435</v>
      </c>
    </row>
    <row r="1270" spans="1:3" x14ac:dyDescent="0.35">
      <c r="A1270" s="28">
        <v>1</v>
      </c>
      <c r="B1270" s="28">
        <v>0</v>
      </c>
      <c r="C1270" s="28">
        <v>0.435</v>
      </c>
    </row>
    <row r="1271" spans="1:3" x14ac:dyDescent="0.35">
      <c r="A1271" s="28">
        <v>1</v>
      </c>
      <c r="B1271" s="28">
        <v>0</v>
      </c>
      <c r="C1271" s="28">
        <v>0.435</v>
      </c>
    </row>
    <row r="1272" spans="1:3" x14ac:dyDescent="0.35">
      <c r="A1272" s="28">
        <v>1</v>
      </c>
      <c r="B1272" s="28">
        <v>0</v>
      </c>
      <c r="C1272" s="28">
        <v>0.435</v>
      </c>
    </row>
    <row r="1273" spans="1:3" x14ac:dyDescent="0.35">
      <c r="A1273" s="28">
        <v>1</v>
      </c>
      <c r="B1273" s="28">
        <v>0</v>
      </c>
      <c r="C1273" s="28">
        <v>0.435</v>
      </c>
    </row>
    <row r="1274" spans="1:3" x14ac:dyDescent="0.35">
      <c r="A1274" s="28">
        <v>1</v>
      </c>
      <c r="B1274" s="28">
        <v>0</v>
      </c>
      <c r="C1274" s="28">
        <v>0.435</v>
      </c>
    </row>
    <row r="1275" spans="1:3" x14ac:dyDescent="0.35">
      <c r="A1275" s="28">
        <v>1</v>
      </c>
      <c r="B1275" s="28">
        <v>0</v>
      </c>
      <c r="C1275" s="28">
        <v>0.435</v>
      </c>
    </row>
    <row r="1276" spans="1:3" x14ac:dyDescent="0.35">
      <c r="A1276" s="28">
        <v>1</v>
      </c>
      <c r="B1276" s="28">
        <v>0</v>
      </c>
      <c r="C1276" s="28">
        <v>0.435</v>
      </c>
    </row>
    <row r="1277" spans="1:3" x14ac:dyDescent="0.35">
      <c r="A1277" s="28">
        <v>1</v>
      </c>
      <c r="B1277" s="28">
        <v>0</v>
      </c>
      <c r="C1277" s="28">
        <v>0.436</v>
      </c>
    </row>
    <row r="1278" spans="1:3" x14ac:dyDescent="0.35">
      <c r="A1278" s="28">
        <v>1</v>
      </c>
      <c r="B1278" s="28">
        <v>0</v>
      </c>
      <c r="C1278" s="28">
        <v>0.436</v>
      </c>
    </row>
    <row r="1279" spans="1:3" x14ac:dyDescent="0.35">
      <c r="A1279" s="28">
        <v>1</v>
      </c>
      <c r="B1279" s="28">
        <v>0</v>
      </c>
      <c r="C1279" s="28">
        <v>0.436</v>
      </c>
    </row>
    <row r="1280" spans="1:3" x14ac:dyDescent="0.35">
      <c r="A1280" s="28">
        <v>1</v>
      </c>
      <c r="B1280" s="28">
        <v>0</v>
      </c>
      <c r="C1280" s="28">
        <v>0.436</v>
      </c>
    </row>
    <row r="1281" spans="1:3" x14ac:dyDescent="0.35">
      <c r="A1281" s="28">
        <v>1</v>
      </c>
      <c r="B1281" s="28">
        <v>0</v>
      </c>
      <c r="C1281" s="28">
        <v>0.436</v>
      </c>
    </row>
    <row r="1282" spans="1:3" x14ac:dyDescent="0.35">
      <c r="A1282" s="28">
        <v>1</v>
      </c>
      <c r="B1282" s="28">
        <v>0</v>
      </c>
      <c r="C1282" s="28">
        <v>0.436</v>
      </c>
    </row>
    <row r="1283" spans="1:3" x14ac:dyDescent="0.35">
      <c r="A1283" s="28">
        <v>1</v>
      </c>
      <c r="B1283" s="28">
        <v>0</v>
      </c>
      <c r="C1283" s="28">
        <v>0.436</v>
      </c>
    </row>
    <row r="1284" spans="1:3" x14ac:dyDescent="0.35">
      <c r="A1284" s="28">
        <v>1</v>
      </c>
      <c r="B1284" s="28">
        <v>0</v>
      </c>
      <c r="C1284" s="28">
        <v>0.436</v>
      </c>
    </row>
    <row r="1285" spans="1:3" x14ac:dyDescent="0.35">
      <c r="A1285" s="28">
        <v>1</v>
      </c>
      <c r="B1285" s="28">
        <v>0</v>
      </c>
      <c r="C1285" s="28">
        <v>0.436</v>
      </c>
    </row>
    <row r="1286" spans="1:3" x14ac:dyDescent="0.35">
      <c r="A1286" s="28">
        <v>1</v>
      </c>
      <c r="B1286" s="28">
        <v>0</v>
      </c>
      <c r="C1286" s="28">
        <v>0.436</v>
      </c>
    </row>
    <row r="1287" spans="1:3" x14ac:dyDescent="0.35">
      <c r="A1287" s="28">
        <v>1</v>
      </c>
      <c r="B1287" s="28">
        <v>0</v>
      </c>
      <c r="C1287" s="28">
        <v>0.436</v>
      </c>
    </row>
    <row r="1288" spans="1:3" x14ac:dyDescent="0.35">
      <c r="A1288" s="28">
        <v>1</v>
      </c>
      <c r="B1288" s="28">
        <v>0</v>
      </c>
      <c r="C1288" s="28">
        <v>0.436</v>
      </c>
    </row>
    <row r="1289" spans="1:3" x14ac:dyDescent="0.35">
      <c r="A1289" s="28">
        <v>1</v>
      </c>
      <c r="B1289" s="28">
        <v>0</v>
      </c>
      <c r="C1289" s="28">
        <v>0.436</v>
      </c>
    </row>
    <row r="1290" spans="1:3" x14ac:dyDescent="0.35">
      <c r="A1290" s="28">
        <v>1</v>
      </c>
      <c r="B1290" s="28">
        <v>0</v>
      </c>
      <c r="C1290" s="28">
        <v>0.436</v>
      </c>
    </row>
    <row r="1291" spans="1:3" x14ac:dyDescent="0.35">
      <c r="A1291" s="28">
        <v>1</v>
      </c>
      <c r="B1291" s="28">
        <v>0</v>
      </c>
      <c r="C1291" s="28">
        <v>0.437</v>
      </c>
    </row>
    <row r="1292" spans="1:3" x14ac:dyDescent="0.35">
      <c r="A1292" s="28">
        <v>1</v>
      </c>
      <c r="B1292" s="28">
        <v>0</v>
      </c>
      <c r="C1292" s="28">
        <v>0.437</v>
      </c>
    </row>
    <row r="1293" spans="1:3" x14ac:dyDescent="0.35">
      <c r="A1293" s="28">
        <v>1</v>
      </c>
      <c r="B1293" s="28">
        <v>0</v>
      </c>
      <c r="C1293" s="28">
        <v>0.437</v>
      </c>
    </row>
    <row r="1294" spans="1:3" x14ac:dyDescent="0.35">
      <c r="A1294" s="28">
        <v>1</v>
      </c>
      <c r="B1294" s="28">
        <v>0</v>
      </c>
      <c r="C1294" s="28">
        <v>0.437</v>
      </c>
    </row>
    <row r="1295" spans="1:3" x14ac:dyDescent="0.35">
      <c r="A1295" s="28">
        <v>1</v>
      </c>
      <c r="B1295" s="28">
        <v>0</v>
      </c>
      <c r="C1295" s="28">
        <v>0.437</v>
      </c>
    </row>
    <row r="1296" spans="1:3" x14ac:dyDescent="0.35">
      <c r="A1296" s="28">
        <v>1</v>
      </c>
      <c r="B1296" s="28">
        <v>0</v>
      </c>
      <c r="C1296" s="28">
        <v>0.437</v>
      </c>
    </row>
    <row r="1297" spans="1:3" x14ac:dyDescent="0.35">
      <c r="A1297" s="28">
        <v>1</v>
      </c>
      <c r="B1297" s="28">
        <v>0</v>
      </c>
      <c r="C1297" s="28">
        <v>0.437</v>
      </c>
    </row>
    <row r="1298" spans="1:3" x14ac:dyDescent="0.35">
      <c r="A1298" s="28">
        <v>1</v>
      </c>
      <c r="B1298" s="28">
        <v>0</v>
      </c>
      <c r="C1298" s="28">
        <v>0.437</v>
      </c>
    </row>
    <row r="1299" spans="1:3" x14ac:dyDescent="0.35">
      <c r="A1299" s="28">
        <v>1</v>
      </c>
      <c r="B1299" s="28">
        <v>0</v>
      </c>
      <c r="C1299" s="28">
        <v>0.437</v>
      </c>
    </row>
    <row r="1300" spans="1:3" x14ac:dyDescent="0.35">
      <c r="A1300" s="28">
        <v>1</v>
      </c>
      <c r="B1300" s="28">
        <v>0</v>
      </c>
      <c r="C1300" s="28">
        <v>0.437</v>
      </c>
    </row>
    <row r="1301" spans="1:3" x14ac:dyDescent="0.35">
      <c r="A1301" s="28">
        <v>1</v>
      </c>
      <c r="B1301" s="28">
        <v>0</v>
      </c>
      <c r="C1301" s="28">
        <v>0.437</v>
      </c>
    </row>
    <row r="1302" spans="1:3" x14ac:dyDescent="0.35">
      <c r="A1302" s="28">
        <v>1</v>
      </c>
      <c r="B1302" s="28">
        <v>0</v>
      </c>
      <c r="C1302" s="28">
        <v>0.438</v>
      </c>
    </row>
    <row r="1303" spans="1:3" x14ac:dyDescent="0.35">
      <c r="A1303" s="28">
        <v>1</v>
      </c>
      <c r="B1303" s="28">
        <v>0</v>
      </c>
      <c r="C1303" s="28">
        <v>0.438</v>
      </c>
    </row>
    <row r="1304" spans="1:3" x14ac:dyDescent="0.35">
      <c r="A1304" s="28">
        <v>1</v>
      </c>
      <c r="B1304" s="28">
        <v>0</v>
      </c>
      <c r="C1304" s="28">
        <v>0.438</v>
      </c>
    </row>
    <row r="1305" spans="1:3" x14ac:dyDescent="0.35">
      <c r="A1305" s="28">
        <v>1</v>
      </c>
      <c r="B1305" s="28">
        <v>0</v>
      </c>
      <c r="C1305" s="28">
        <v>0.438</v>
      </c>
    </row>
    <row r="1306" spans="1:3" x14ac:dyDescent="0.35">
      <c r="A1306" s="28">
        <v>1</v>
      </c>
      <c r="B1306" s="28">
        <v>0</v>
      </c>
      <c r="C1306" s="28">
        <v>0.438</v>
      </c>
    </row>
    <row r="1307" spans="1:3" x14ac:dyDescent="0.35">
      <c r="A1307" s="28">
        <v>1</v>
      </c>
      <c r="B1307" s="28">
        <v>0</v>
      </c>
      <c r="C1307" s="28">
        <v>0.438</v>
      </c>
    </row>
    <row r="1308" spans="1:3" x14ac:dyDescent="0.35">
      <c r="A1308" s="28">
        <v>1</v>
      </c>
      <c r="B1308" s="28">
        <v>0</v>
      </c>
      <c r="C1308" s="28">
        <v>0.438</v>
      </c>
    </row>
    <row r="1309" spans="1:3" x14ac:dyDescent="0.35">
      <c r="A1309" s="28">
        <v>1</v>
      </c>
      <c r="B1309" s="28">
        <v>0</v>
      </c>
      <c r="C1309" s="28">
        <v>0.438</v>
      </c>
    </row>
    <row r="1310" spans="1:3" x14ac:dyDescent="0.35">
      <c r="A1310" s="28">
        <v>1</v>
      </c>
      <c r="B1310" s="28">
        <v>0</v>
      </c>
      <c r="C1310" s="28">
        <v>0.438</v>
      </c>
    </row>
    <row r="1311" spans="1:3" x14ac:dyDescent="0.35">
      <c r="A1311" s="28">
        <v>1</v>
      </c>
      <c r="B1311" s="28">
        <v>0</v>
      </c>
      <c r="C1311" s="28">
        <v>0.438</v>
      </c>
    </row>
    <row r="1312" spans="1:3" x14ac:dyDescent="0.35">
      <c r="A1312" s="28">
        <v>1</v>
      </c>
      <c r="B1312" s="28">
        <v>0</v>
      </c>
      <c r="C1312" s="28">
        <v>0.439</v>
      </c>
    </row>
    <row r="1313" spans="1:3" x14ac:dyDescent="0.35">
      <c r="A1313" s="28">
        <v>1</v>
      </c>
      <c r="B1313" s="28">
        <v>0</v>
      </c>
      <c r="C1313" s="28">
        <v>0.439</v>
      </c>
    </row>
    <row r="1314" spans="1:3" x14ac:dyDescent="0.35">
      <c r="A1314" s="28">
        <v>1</v>
      </c>
      <c r="B1314" s="28">
        <v>0</v>
      </c>
      <c r="C1314" s="28">
        <v>0.439</v>
      </c>
    </row>
    <row r="1315" spans="1:3" x14ac:dyDescent="0.35">
      <c r="A1315" s="28">
        <v>1</v>
      </c>
      <c r="B1315" s="28">
        <v>0</v>
      </c>
      <c r="C1315" s="28">
        <v>0.439</v>
      </c>
    </row>
    <row r="1316" spans="1:3" x14ac:dyDescent="0.35">
      <c r="A1316" s="28">
        <v>1</v>
      </c>
      <c r="B1316" s="28">
        <v>0</v>
      </c>
      <c r="C1316" s="28">
        <v>0.439</v>
      </c>
    </row>
    <row r="1317" spans="1:3" x14ac:dyDescent="0.35">
      <c r="A1317" s="28">
        <v>1</v>
      </c>
      <c r="B1317" s="28">
        <v>0</v>
      </c>
      <c r="C1317" s="28">
        <v>0.439</v>
      </c>
    </row>
    <row r="1318" spans="1:3" x14ac:dyDescent="0.35">
      <c r="A1318" s="28">
        <v>1</v>
      </c>
      <c r="B1318" s="28">
        <v>0</v>
      </c>
      <c r="C1318" s="28">
        <v>0.439</v>
      </c>
    </row>
    <row r="1319" spans="1:3" x14ac:dyDescent="0.35">
      <c r="A1319" s="28">
        <v>1</v>
      </c>
      <c r="B1319" s="28">
        <v>0</v>
      </c>
      <c r="C1319" s="28">
        <v>0.439</v>
      </c>
    </row>
    <row r="1320" spans="1:3" x14ac:dyDescent="0.35">
      <c r="A1320" s="28">
        <v>1</v>
      </c>
      <c r="B1320" s="28">
        <v>0</v>
      </c>
      <c r="C1320" s="28">
        <v>0.439</v>
      </c>
    </row>
    <row r="1321" spans="1:3" x14ac:dyDescent="0.35">
      <c r="A1321" s="28">
        <v>1</v>
      </c>
      <c r="B1321" s="28">
        <v>0</v>
      </c>
      <c r="C1321" s="28">
        <v>0.439</v>
      </c>
    </row>
    <row r="1322" spans="1:3" x14ac:dyDescent="0.35">
      <c r="A1322" s="28">
        <v>1</v>
      </c>
      <c r="B1322" s="28">
        <v>0</v>
      </c>
      <c r="C1322" s="28">
        <v>0.439</v>
      </c>
    </row>
    <row r="1323" spans="1:3" x14ac:dyDescent="0.35">
      <c r="A1323" s="28">
        <v>1</v>
      </c>
      <c r="B1323" s="28">
        <v>0</v>
      </c>
      <c r="C1323" s="28">
        <v>0.439</v>
      </c>
    </row>
    <row r="1324" spans="1:3" x14ac:dyDescent="0.35">
      <c r="A1324" s="28">
        <v>1</v>
      </c>
      <c r="B1324" s="28">
        <v>0</v>
      </c>
      <c r="C1324" s="28">
        <v>0.439</v>
      </c>
    </row>
    <row r="1325" spans="1:3" x14ac:dyDescent="0.35">
      <c r="A1325" s="28">
        <v>1</v>
      </c>
      <c r="B1325" s="28">
        <v>0</v>
      </c>
      <c r="C1325" s="28">
        <v>0.439</v>
      </c>
    </row>
    <row r="1326" spans="1:3" x14ac:dyDescent="0.35">
      <c r="A1326" s="28">
        <v>1</v>
      </c>
      <c r="B1326" s="28">
        <v>0</v>
      </c>
      <c r="C1326" s="28">
        <v>0.439</v>
      </c>
    </row>
    <row r="1327" spans="1:3" x14ac:dyDescent="0.35">
      <c r="A1327" s="28">
        <v>1</v>
      </c>
      <c r="B1327" s="28">
        <v>0</v>
      </c>
      <c r="C1327" s="28">
        <v>0.439</v>
      </c>
    </row>
    <row r="1328" spans="1:3" x14ac:dyDescent="0.35">
      <c r="A1328" s="28">
        <v>1</v>
      </c>
      <c r="B1328" s="28">
        <v>0</v>
      </c>
      <c r="C1328" s="28">
        <v>0.439</v>
      </c>
    </row>
    <row r="1329" spans="1:3" x14ac:dyDescent="0.35">
      <c r="A1329" s="28">
        <v>1</v>
      </c>
      <c r="B1329" s="28">
        <v>0</v>
      </c>
      <c r="C1329" s="28">
        <v>0.439</v>
      </c>
    </row>
    <row r="1330" spans="1:3" x14ac:dyDescent="0.35">
      <c r="A1330" s="28">
        <v>1</v>
      </c>
      <c r="B1330" s="28">
        <v>0</v>
      </c>
      <c r="C1330" s="28">
        <v>0.439</v>
      </c>
    </row>
    <row r="1331" spans="1:3" x14ac:dyDescent="0.35">
      <c r="A1331" s="28">
        <v>1</v>
      </c>
      <c r="B1331" s="28">
        <v>0</v>
      </c>
      <c r="C1331" s="28">
        <v>0.439</v>
      </c>
    </row>
    <row r="1332" spans="1:3" x14ac:dyDescent="0.35">
      <c r="A1332" s="28">
        <v>1</v>
      </c>
      <c r="B1332" s="28">
        <v>0</v>
      </c>
      <c r="C1332" s="28">
        <v>0.439</v>
      </c>
    </row>
    <row r="1333" spans="1:3" x14ac:dyDescent="0.35">
      <c r="A1333" s="28">
        <v>1</v>
      </c>
      <c r="B1333" s="28">
        <v>0</v>
      </c>
      <c r="C1333" s="28">
        <v>0.439</v>
      </c>
    </row>
    <row r="1334" spans="1:3" x14ac:dyDescent="0.35">
      <c r="A1334" s="28">
        <v>1</v>
      </c>
      <c r="B1334" s="28">
        <v>0</v>
      </c>
      <c r="C1334" s="28">
        <v>0.439</v>
      </c>
    </row>
    <row r="1335" spans="1:3" x14ac:dyDescent="0.35">
      <c r="A1335" s="28">
        <v>1</v>
      </c>
      <c r="B1335" s="28">
        <v>0</v>
      </c>
      <c r="C1335" s="28">
        <v>0.439</v>
      </c>
    </row>
    <row r="1336" spans="1:3" x14ac:dyDescent="0.35">
      <c r="A1336" s="28">
        <v>1</v>
      </c>
      <c r="B1336" s="28">
        <v>0</v>
      </c>
      <c r="C1336" s="28">
        <v>0.44</v>
      </c>
    </row>
    <row r="1337" spans="1:3" x14ac:dyDescent="0.35">
      <c r="A1337" s="28">
        <v>1</v>
      </c>
      <c r="B1337" s="28">
        <v>0</v>
      </c>
      <c r="C1337" s="28">
        <v>0.44</v>
      </c>
    </row>
    <row r="1338" spans="1:3" x14ac:dyDescent="0.35">
      <c r="A1338" s="28">
        <v>1</v>
      </c>
      <c r="B1338" s="28">
        <v>0</v>
      </c>
      <c r="C1338" s="28">
        <v>0.44</v>
      </c>
    </row>
    <row r="1339" spans="1:3" x14ac:dyDescent="0.35">
      <c r="A1339" s="28">
        <v>1</v>
      </c>
      <c r="B1339" s="28">
        <v>0</v>
      </c>
      <c r="C1339" s="28">
        <v>0.44</v>
      </c>
    </row>
    <row r="1340" spans="1:3" x14ac:dyDescent="0.35">
      <c r="A1340" s="28">
        <v>1</v>
      </c>
      <c r="B1340" s="28">
        <v>0</v>
      </c>
      <c r="C1340" s="28">
        <v>0.44</v>
      </c>
    </row>
    <row r="1341" spans="1:3" x14ac:dyDescent="0.35">
      <c r="A1341" s="28">
        <v>1</v>
      </c>
      <c r="B1341" s="28">
        <v>0</v>
      </c>
      <c r="C1341" s="28">
        <v>0.44</v>
      </c>
    </row>
    <row r="1342" spans="1:3" x14ac:dyDescent="0.35">
      <c r="A1342" s="28">
        <v>1</v>
      </c>
      <c r="B1342" s="28">
        <v>0</v>
      </c>
      <c r="C1342" s="28">
        <v>0.44</v>
      </c>
    </row>
    <row r="1343" spans="1:3" x14ac:dyDescent="0.35">
      <c r="A1343" s="28">
        <v>1</v>
      </c>
      <c r="B1343" s="28">
        <v>0</v>
      </c>
      <c r="C1343" s="28">
        <v>0.441</v>
      </c>
    </row>
    <row r="1344" spans="1:3" x14ac:dyDescent="0.35">
      <c r="A1344" s="28">
        <v>1</v>
      </c>
      <c r="B1344" s="28">
        <v>0</v>
      </c>
      <c r="C1344" s="28">
        <v>0.441</v>
      </c>
    </row>
    <row r="1345" spans="1:3" x14ac:dyDescent="0.35">
      <c r="A1345" s="28">
        <v>1</v>
      </c>
      <c r="B1345" s="28">
        <v>0</v>
      </c>
      <c r="C1345" s="28">
        <v>0.441</v>
      </c>
    </row>
    <row r="1346" spans="1:3" x14ac:dyDescent="0.35">
      <c r="A1346" s="28">
        <v>1</v>
      </c>
      <c r="B1346" s="28">
        <v>0</v>
      </c>
      <c r="C1346" s="28">
        <v>0.441</v>
      </c>
    </row>
    <row r="1347" spans="1:3" x14ac:dyDescent="0.35">
      <c r="A1347" s="28">
        <v>1</v>
      </c>
      <c r="B1347" s="28">
        <v>0</v>
      </c>
      <c r="C1347" s="28">
        <v>0.441</v>
      </c>
    </row>
    <row r="1348" spans="1:3" x14ac:dyDescent="0.35">
      <c r="A1348" s="28">
        <v>1</v>
      </c>
      <c r="B1348" s="28">
        <v>0</v>
      </c>
      <c r="C1348" s="28">
        <v>0.441</v>
      </c>
    </row>
    <row r="1349" spans="1:3" x14ac:dyDescent="0.35">
      <c r="A1349" s="28">
        <v>1</v>
      </c>
      <c r="B1349" s="28">
        <v>0</v>
      </c>
      <c r="C1349" s="28">
        <v>0.441</v>
      </c>
    </row>
    <row r="1350" spans="1:3" x14ac:dyDescent="0.35">
      <c r="A1350" s="28">
        <v>1</v>
      </c>
      <c r="B1350" s="28">
        <v>0</v>
      </c>
      <c r="C1350" s="28">
        <v>0.441</v>
      </c>
    </row>
    <row r="1351" spans="1:3" x14ac:dyDescent="0.35">
      <c r="A1351" s="28">
        <v>1</v>
      </c>
      <c r="B1351" s="28">
        <v>0</v>
      </c>
      <c r="C1351" s="28">
        <v>0.441</v>
      </c>
    </row>
    <row r="1352" spans="1:3" x14ac:dyDescent="0.35">
      <c r="A1352" s="28">
        <v>1</v>
      </c>
      <c r="B1352" s="28">
        <v>0</v>
      </c>
      <c r="C1352" s="28">
        <v>0.441</v>
      </c>
    </row>
    <row r="1353" spans="1:3" x14ac:dyDescent="0.35">
      <c r="A1353" s="28">
        <v>1</v>
      </c>
      <c r="B1353" s="28">
        <v>0</v>
      </c>
      <c r="C1353" s="28">
        <v>0.442</v>
      </c>
    </row>
    <row r="1354" spans="1:3" x14ac:dyDescent="0.35">
      <c r="A1354" s="28">
        <v>1</v>
      </c>
      <c r="B1354" s="28">
        <v>0</v>
      </c>
      <c r="C1354" s="28">
        <v>0.442</v>
      </c>
    </row>
    <row r="1355" spans="1:3" x14ac:dyDescent="0.35">
      <c r="A1355" s="28">
        <v>1</v>
      </c>
      <c r="B1355" s="28">
        <v>0</v>
      </c>
      <c r="C1355" s="28">
        <v>0.442</v>
      </c>
    </row>
    <row r="1356" spans="1:3" x14ac:dyDescent="0.35">
      <c r="A1356" s="28">
        <v>1</v>
      </c>
      <c r="B1356" s="28">
        <v>0</v>
      </c>
      <c r="C1356" s="28">
        <v>0.442</v>
      </c>
    </row>
    <row r="1357" spans="1:3" x14ac:dyDescent="0.35">
      <c r="A1357" s="28">
        <v>1</v>
      </c>
      <c r="B1357" s="28">
        <v>0</v>
      </c>
      <c r="C1357" s="28">
        <v>0.442</v>
      </c>
    </row>
    <row r="1358" spans="1:3" x14ac:dyDescent="0.35">
      <c r="A1358" s="28">
        <v>1</v>
      </c>
      <c r="B1358" s="28">
        <v>0</v>
      </c>
      <c r="C1358" s="28">
        <v>0.442</v>
      </c>
    </row>
    <row r="1359" spans="1:3" x14ac:dyDescent="0.35">
      <c r="A1359" s="28">
        <v>1</v>
      </c>
      <c r="B1359" s="28">
        <v>0</v>
      </c>
      <c r="C1359" s="28">
        <v>0.442</v>
      </c>
    </row>
    <row r="1360" spans="1:3" x14ac:dyDescent="0.35">
      <c r="A1360" s="28">
        <v>1</v>
      </c>
      <c r="B1360" s="28">
        <v>0</v>
      </c>
      <c r="C1360" s="28">
        <v>0.442</v>
      </c>
    </row>
    <row r="1361" spans="1:3" x14ac:dyDescent="0.35">
      <c r="A1361" s="28">
        <v>1</v>
      </c>
      <c r="B1361" s="28">
        <v>0</v>
      </c>
      <c r="C1361" s="28">
        <v>0.442</v>
      </c>
    </row>
    <row r="1362" spans="1:3" x14ac:dyDescent="0.35">
      <c r="A1362" s="28">
        <v>1</v>
      </c>
      <c r="B1362" s="28">
        <v>0</v>
      </c>
      <c r="C1362" s="28">
        <v>0.442</v>
      </c>
    </row>
    <row r="1363" spans="1:3" x14ac:dyDescent="0.35">
      <c r="A1363" s="28">
        <v>1</v>
      </c>
      <c r="B1363" s="28">
        <v>0</v>
      </c>
      <c r="C1363" s="28">
        <v>0.442</v>
      </c>
    </row>
    <row r="1364" spans="1:3" x14ac:dyDescent="0.35">
      <c r="A1364" s="28">
        <v>1</v>
      </c>
      <c r="B1364" s="28">
        <v>0</v>
      </c>
      <c r="C1364" s="28">
        <v>0.442</v>
      </c>
    </row>
    <row r="1365" spans="1:3" x14ac:dyDescent="0.35">
      <c r="A1365" s="28">
        <v>1</v>
      </c>
      <c r="B1365" s="28">
        <v>0</v>
      </c>
      <c r="C1365" s="28">
        <v>0.442</v>
      </c>
    </row>
    <row r="1366" spans="1:3" x14ac:dyDescent="0.35">
      <c r="A1366" s="28">
        <v>1</v>
      </c>
      <c r="B1366" s="28">
        <v>0</v>
      </c>
      <c r="C1366" s="28">
        <v>0.442</v>
      </c>
    </row>
    <row r="1367" spans="1:3" x14ac:dyDescent="0.35">
      <c r="A1367" s="28">
        <v>1</v>
      </c>
      <c r="B1367" s="28">
        <v>0</v>
      </c>
      <c r="C1367" s="28">
        <v>0.442</v>
      </c>
    </row>
    <row r="1368" spans="1:3" x14ac:dyDescent="0.35">
      <c r="A1368" s="28">
        <v>1</v>
      </c>
      <c r="B1368" s="28">
        <v>0</v>
      </c>
      <c r="C1368" s="28">
        <v>0.443</v>
      </c>
    </row>
    <row r="1369" spans="1:3" x14ac:dyDescent="0.35">
      <c r="A1369" s="28">
        <v>1</v>
      </c>
      <c r="B1369" s="28">
        <v>0</v>
      </c>
      <c r="C1369" s="28">
        <v>0.443</v>
      </c>
    </row>
    <row r="1370" spans="1:3" x14ac:dyDescent="0.35">
      <c r="A1370" s="28">
        <v>1</v>
      </c>
      <c r="B1370" s="28">
        <v>0</v>
      </c>
      <c r="C1370" s="28">
        <v>0.443</v>
      </c>
    </row>
    <row r="1371" spans="1:3" x14ac:dyDescent="0.35">
      <c r="A1371" s="28">
        <v>1</v>
      </c>
      <c r="B1371" s="28">
        <v>0</v>
      </c>
      <c r="C1371" s="28">
        <v>0.443</v>
      </c>
    </row>
    <row r="1372" spans="1:3" x14ac:dyDescent="0.35">
      <c r="A1372" s="28">
        <v>1</v>
      </c>
      <c r="B1372" s="28">
        <v>0</v>
      </c>
      <c r="C1372" s="28">
        <v>0.443</v>
      </c>
    </row>
    <row r="1373" spans="1:3" x14ac:dyDescent="0.35">
      <c r="A1373" s="28">
        <v>1</v>
      </c>
      <c r="B1373" s="28">
        <v>0</v>
      </c>
      <c r="C1373" s="28">
        <v>0.443</v>
      </c>
    </row>
    <row r="1374" spans="1:3" x14ac:dyDescent="0.35">
      <c r="A1374" s="28">
        <v>1</v>
      </c>
      <c r="B1374" s="28">
        <v>0</v>
      </c>
      <c r="C1374" s="28">
        <v>0.443</v>
      </c>
    </row>
    <row r="1375" spans="1:3" x14ac:dyDescent="0.35">
      <c r="A1375" s="28">
        <v>1</v>
      </c>
      <c r="B1375" s="28">
        <v>0</v>
      </c>
      <c r="C1375" s="28">
        <v>0.443</v>
      </c>
    </row>
    <row r="1376" spans="1:3" x14ac:dyDescent="0.35">
      <c r="A1376" s="28">
        <v>1</v>
      </c>
      <c r="B1376" s="28">
        <v>0</v>
      </c>
      <c r="C1376" s="28">
        <v>0.443</v>
      </c>
    </row>
    <row r="1377" spans="1:3" x14ac:dyDescent="0.35">
      <c r="A1377" s="28">
        <v>1</v>
      </c>
      <c r="B1377" s="28">
        <v>0</v>
      </c>
      <c r="C1377" s="28">
        <v>0.443</v>
      </c>
    </row>
    <row r="1378" spans="1:3" x14ac:dyDescent="0.35">
      <c r="A1378" s="28">
        <v>1</v>
      </c>
      <c r="B1378" s="28">
        <v>0</v>
      </c>
      <c r="C1378" s="28">
        <v>0.443</v>
      </c>
    </row>
    <row r="1379" spans="1:3" x14ac:dyDescent="0.35">
      <c r="A1379" s="28">
        <v>1</v>
      </c>
      <c r="B1379" s="28">
        <v>0</v>
      </c>
      <c r="C1379" s="28">
        <v>0.443</v>
      </c>
    </row>
    <row r="1380" spans="1:3" x14ac:dyDescent="0.35">
      <c r="A1380" s="28">
        <v>1</v>
      </c>
      <c r="B1380" s="28">
        <v>0</v>
      </c>
      <c r="C1380" s="28">
        <v>0.443</v>
      </c>
    </row>
    <row r="1381" spans="1:3" x14ac:dyDescent="0.35">
      <c r="A1381" s="28">
        <v>1</v>
      </c>
      <c r="B1381" s="28">
        <v>0</v>
      </c>
      <c r="C1381" s="28">
        <v>0.443</v>
      </c>
    </row>
    <row r="1382" spans="1:3" x14ac:dyDescent="0.35">
      <c r="A1382" s="28">
        <v>1</v>
      </c>
      <c r="B1382" s="28">
        <v>0</v>
      </c>
      <c r="C1382" s="28">
        <v>0.443</v>
      </c>
    </row>
    <row r="1383" spans="1:3" x14ac:dyDescent="0.35">
      <c r="A1383" s="28">
        <v>1</v>
      </c>
      <c r="B1383" s="28">
        <v>0</v>
      </c>
      <c r="C1383" s="28">
        <v>0.44400000000000001</v>
      </c>
    </row>
    <row r="1384" spans="1:3" x14ac:dyDescent="0.35">
      <c r="A1384" s="28">
        <v>1</v>
      </c>
      <c r="B1384" s="28">
        <v>0</v>
      </c>
      <c r="C1384" s="28">
        <v>0.44400000000000001</v>
      </c>
    </row>
    <row r="1385" spans="1:3" x14ac:dyDescent="0.35">
      <c r="A1385" s="28">
        <v>1</v>
      </c>
      <c r="B1385" s="28">
        <v>0</v>
      </c>
      <c r="C1385" s="28">
        <v>0.44400000000000001</v>
      </c>
    </row>
    <row r="1386" spans="1:3" x14ac:dyDescent="0.35">
      <c r="A1386" s="28">
        <v>1</v>
      </c>
      <c r="B1386" s="28">
        <v>0</v>
      </c>
      <c r="C1386" s="28">
        <v>0.44400000000000001</v>
      </c>
    </row>
    <row r="1387" spans="1:3" x14ac:dyDescent="0.35">
      <c r="A1387" s="28">
        <v>1</v>
      </c>
      <c r="B1387" s="28">
        <v>0</v>
      </c>
      <c r="C1387" s="28">
        <v>0.44400000000000001</v>
      </c>
    </row>
    <row r="1388" spans="1:3" x14ac:dyDescent="0.35">
      <c r="A1388" s="28">
        <v>1</v>
      </c>
      <c r="B1388" s="28">
        <v>0</v>
      </c>
      <c r="C1388" s="28">
        <v>0.44400000000000001</v>
      </c>
    </row>
    <row r="1389" spans="1:3" x14ac:dyDescent="0.35">
      <c r="A1389" s="28">
        <v>1</v>
      </c>
      <c r="B1389" s="28">
        <v>0</v>
      </c>
      <c r="C1389" s="28">
        <v>0.44400000000000001</v>
      </c>
    </row>
    <row r="1390" spans="1:3" x14ac:dyDescent="0.35">
      <c r="A1390" s="28">
        <v>1</v>
      </c>
      <c r="B1390" s="28">
        <v>0</v>
      </c>
      <c r="C1390" s="28">
        <v>0.44400000000000001</v>
      </c>
    </row>
    <row r="1391" spans="1:3" x14ac:dyDescent="0.35">
      <c r="A1391" s="28">
        <v>1</v>
      </c>
      <c r="B1391" s="28">
        <v>0</v>
      </c>
      <c r="C1391" s="28">
        <v>0.44400000000000001</v>
      </c>
    </row>
    <row r="1392" spans="1:3" x14ac:dyDescent="0.35">
      <c r="A1392" s="28">
        <v>1</v>
      </c>
      <c r="B1392" s="28">
        <v>0</v>
      </c>
      <c r="C1392" s="28">
        <v>0.44500000000000001</v>
      </c>
    </row>
    <row r="1393" spans="1:3" x14ac:dyDescent="0.35">
      <c r="A1393" s="28">
        <v>1</v>
      </c>
      <c r="B1393" s="28">
        <v>0</v>
      </c>
      <c r="C1393" s="28">
        <v>0.44500000000000001</v>
      </c>
    </row>
    <row r="1394" spans="1:3" x14ac:dyDescent="0.35">
      <c r="A1394" s="28">
        <v>1</v>
      </c>
      <c r="B1394" s="28">
        <v>0</v>
      </c>
      <c r="C1394" s="28">
        <v>0.44500000000000001</v>
      </c>
    </row>
    <row r="1395" spans="1:3" x14ac:dyDescent="0.35">
      <c r="A1395" s="28">
        <v>1</v>
      </c>
      <c r="B1395" s="28">
        <v>0</v>
      </c>
      <c r="C1395" s="28">
        <v>0.44500000000000001</v>
      </c>
    </row>
    <row r="1396" spans="1:3" x14ac:dyDescent="0.35">
      <c r="A1396" s="28">
        <v>1</v>
      </c>
      <c r="B1396" s="28">
        <v>0</v>
      </c>
      <c r="C1396" s="28">
        <v>0.44500000000000001</v>
      </c>
    </row>
    <row r="1397" spans="1:3" x14ac:dyDescent="0.35">
      <c r="A1397" s="28">
        <v>1</v>
      </c>
      <c r="B1397" s="28">
        <v>0</v>
      </c>
      <c r="C1397" s="28">
        <v>0.44500000000000001</v>
      </c>
    </row>
    <row r="1398" spans="1:3" x14ac:dyDescent="0.35">
      <c r="A1398" s="28">
        <v>1</v>
      </c>
      <c r="B1398" s="28">
        <v>0</v>
      </c>
      <c r="C1398" s="28">
        <v>0.44500000000000001</v>
      </c>
    </row>
    <row r="1399" spans="1:3" x14ac:dyDescent="0.35">
      <c r="A1399" s="28">
        <v>1</v>
      </c>
      <c r="B1399" s="28">
        <v>0</v>
      </c>
      <c r="C1399" s="28">
        <v>0.44500000000000001</v>
      </c>
    </row>
    <row r="1400" spans="1:3" x14ac:dyDescent="0.35">
      <c r="A1400" s="28">
        <v>1</v>
      </c>
      <c r="B1400" s="28">
        <v>0</v>
      </c>
      <c r="C1400" s="28">
        <v>0.44500000000000001</v>
      </c>
    </row>
    <row r="1401" spans="1:3" x14ac:dyDescent="0.35">
      <c r="A1401" s="28">
        <v>1</v>
      </c>
      <c r="B1401" s="28">
        <v>0</v>
      </c>
      <c r="C1401" s="28">
        <v>0.44500000000000001</v>
      </c>
    </row>
    <row r="1402" spans="1:3" x14ac:dyDescent="0.35">
      <c r="A1402" s="28">
        <v>1</v>
      </c>
      <c r="B1402" s="28">
        <v>0</v>
      </c>
      <c r="C1402" s="28">
        <v>0.44500000000000001</v>
      </c>
    </row>
    <row r="1403" spans="1:3" x14ac:dyDescent="0.35">
      <c r="A1403" s="28">
        <v>1</v>
      </c>
      <c r="B1403" s="28">
        <v>0</v>
      </c>
      <c r="C1403" s="28">
        <v>0.44500000000000001</v>
      </c>
    </row>
    <row r="1404" spans="1:3" x14ac:dyDescent="0.35">
      <c r="A1404" s="28">
        <v>1</v>
      </c>
      <c r="B1404" s="28">
        <v>0</v>
      </c>
      <c r="C1404" s="28">
        <v>0.44500000000000001</v>
      </c>
    </row>
    <row r="1405" spans="1:3" x14ac:dyDescent="0.35">
      <c r="A1405" s="28">
        <v>1</v>
      </c>
      <c r="B1405" s="28">
        <v>0</v>
      </c>
      <c r="C1405" s="28">
        <v>0.44500000000000001</v>
      </c>
    </row>
    <row r="1406" spans="1:3" x14ac:dyDescent="0.35">
      <c r="A1406" s="28">
        <v>1</v>
      </c>
      <c r="B1406" s="28">
        <v>0</v>
      </c>
      <c r="C1406" s="28">
        <v>0.44500000000000001</v>
      </c>
    </row>
    <row r="1407" spans="1:3" x14ac:dyDescent="0.35">
      <c r="A1407" s="28">
        <v>1</v>
      </c>
      <c r="B1407" s="28">
        <v>0</v>
      </c>
      <c r="C1407" s="28">
        <v>0.44500000000000001</v>
      </c>
    </row>
    <row r="1408" spans="1:3" x14ac:dyDescent="0.35">
      <c r="A1408" s="28">
        <v>1</v>
      </c>
      <c r="B1408" s="28">
        <v>0</v>
      </c>
      <c r="C1408" s="28">
        <v>0.44500000000000001</v>
      </c>
    </row>
    <row r="1409" spans="1:3" x14ac:dyDescent="0.35">
      <c r="A1409" s="28">
        <v>1</v>
      </c>
      <c r="B1409" s="28">
        <v>0</v>
      </c>
      <c r="C1409" s="28">
        <v>0.44500000000000001</v>
      </c>
    </row>
    <row r="1410" spans="1:3" x14ac:dyDescent="0.35">
      <c r="A1410" s="28">
        <v>1</v>
      </c>
      <c r="B1410" s="28">
        <v>0</v>
      </c>
      <c r="C1410" s="28">
        <v>0.44500000000000001</v>
      </c>
    </row>
    <row r="1411" spans="1:3" x14ac:dyDescent="0.35">
      <c r="A1411" s="28">
        <v>1</v>
      </c>
      <c r="B1411" s="28">
        <v>0</v>
      </c>
      <c r="C1411" s="28">
        <v>0.44500000000000001</v>
      </c>
    </row>
    <row r="1412" spans="1:3" x14ac:dyDescent="0.35">
      <c r="A1412" s="28">
        <v>1</v>
      </c>
      <c r="B1412" s="28">
        <v>0</v>
      </c>
      <c r="C1412" s="28">
        <v>0.44500000000000001</v>
      </c>
    </row>
    <row r="1413" spans="1:3" x14ac:dyDescent="0.35">
      <c r="A1413" s="28">
        <v>1</v>
      </c>
      <c r="B1413" s="28">
        <v>0</v>
      </c>
      <c r="C1413" s="28">
        <v>0.44500000000000001</v>
      </c>
    </row>
    <row r="1414" spans="1:3" x14ac:dyDescent="0.35">
      <c r="A1414" s="28">
        <v>1</v>
      </c>
      <c r="B1414" s="28">
        <v>0</v>
      </c>
      <c r="C1414" s="28">
        <v>0.44600000000000001</v>
      </c>
    </row>
    <row r="1415" spans="1:3" x14ac:dyDescent="0.35">
      <c r="A1415" s="28">
        <v>1</v>
      </c>
      <c r="B1415" s="28">
        <v>0</v>
      </c>
      <c r="C1415" s="28">
        <v>0.44600000000000001</v>
      </c>
    </row>
    <row r="1416" spans="1:3" x14ac:dyDescent="0.35">
      <c r="A1416" s="28">
        <v>1</v>
      </c>
      <c r="B1416" s="28">
        <v>0</v>
      </c>
      <c r="C1416" s="28">
        <v>0.44600000000000001</v>
      </c>
    </row>
    <row r="1417" spans="1:3" x14ac:dyDescent="0.35">
      <c r="A1417" s="28">
        <v>1</v>
      </c>
      <c r="B1417" s="28">
        <v>0</v>
      </c>
      <c r="C1417" s="28">
        <v>0.44600000000000001</v>
      </c>
    </row>
    <row r="1418" spans="1:3" x14ac:dyDescent="0.35">
      <c r="A1418" s="28">
        <v>1</v>
      </c>
      <c r="B1418" s="28">
        <v>0</v>
      </c>
      <c r="C1418" s="28">
        <v>0.44600000000000001</v>
      </c>
    </row>
    <row r="1419" spans="1:3" x14ac:dyDescent="0.35">
      <c r="A1419" s="28">
        <v>1</v>
      </c>
      <c r="B1419" s="28">
        <v>0</v>
      </c>
      <c r="C1419" s="28">
        <v>0.44600000000000001</v>
      </c>
    </row>
    <row r="1420" spans="1:3" x14ac:dyDescent="0.35">
      <c r="A1420" s="28">
        <v>1</v>
      </c>
      <c r="B1420" s="28">
        <v>0</v>
      </c>
      <c r="C1420" s="28">
        <v>0.44600000000000001</v>
      </c>
    </row>
    <row r="1421" spans="1:3" x14ac:dyDescent="0.35">
      <c r="A1421" s="28">
        <v>1</v>
      </c>
      <c r="B1421" s="28">
        <v>0</v>
      </c>
      <c r="C1421" s="28">
        <v>0.44600000000000001</v>
      </c>
    </row>
    <row r="1422" spans="1:3" x14ac:dyDescent="0.35">
      <c r="A1422" s="28">
        <v>1</v>
      </c>
      <c r="B1422" s="28">
        <v>0</v>
      </c>
      <c r="C1422" s="28">
        <v>0.44600000000000001</v>
      </c>
    </row>
    <row r="1423" spans="1:3" x14ac:dyDescent="0.35">
      <c r="A1423" s="28">
        <v>1</v>
      </c>
      <c r="B1423" s="28">
        <v>0</v>
      </c>
      <c r="C1423" s="28">
        <v>0.44600000000000001</v>
      </c>
    </row>
    <row r="1424" spans="1:3" x14ac:dyDescent="0.35">
      <c r="A1424" s="28">
        <v>1</v>
      </c>
      <c r="B1424" s="28">
        <v>0</v>
      </c>
      <c r="C1424" s="28">
        <v>0.44600000000000001</v>
      </c>
    </row>
    <row r="1425" spans="1:3" x14ac:dyDescent="0.35">
      <c r="A1425" s="28">
        <v>1</v>
      </c>
      <c r="B1425" s="28">
        <v>0</v>
      </c>
      <c r="C1425" s="28">
        <v>0.44700000000000001</v>
      </c>
    </row>
    <row r="1426" spans="1:3" x14ac:dyDescent="0.35">
      <c r="A1426" s="28">
        <v>1</v>
      </c>
      <c r="B1426" s="28">
        <v>0</v>
      </c>
      <c r="C1426" s="28">
        <v>0.44700000000000001</v>
      </c>
    </row>
    <row r="1427" spans="1:3" x14ac:dyDescent="0.35">
      <c r="A1427" s="28">
        <v>1</v>
      </c>
      <c r="B1427" s="28">
        <v>0</v>
      </c>
      <c r="C1427" s="28">
        <v>0.44700000000000001</v>
      </c>
    </row>
    <row r="1428" spans="1:3" x14ac:dyDescent="0.35">
      <c r="A1428" s="28">
        <v>1</v>
      </c>
      <c r="B1428" s="28">
        <v>0</v>
      </c>
      <c r="C1428" s="28">
        <v>0.44700000000000001</v>
      </c>
    </row>
    <row r="1429" spans="1:3" x14ac:dyDescent="0.35">
      <c r="A1429" s="28">
        <v>1</v>
      </c>
      <c r="B1429" s="28">
        <v>0</v>
      </c>
      <c r="C1429" s="28">
        <v>0.44700000000000001</v>
      </c>
    </row>
    <row r="1430" spans="1:3" x14ac:dyDescent="0.35">
      <c r="A1430" s="28">
        <v>1</v>
      </c>
      <c r="B1430" s="28">
        <v>0</v>
      </c>
      <c r="C1430" s="28">
        <v>0.44700000000000001</v>
      </c>
    </row>
    <row r="1431" spans="1:3" x14ac:dyDescent="0.35">
      <c r="A1431" s="28">
        <v>1</v>
      </c>
      <c r="B1431" s="28">
        <v>0</v>
      </c>
      <c r="C1431" s="28">
        <v>0.44700000000000001</v>
      </c>
    </row>
    <row r="1432" spans="1:3" x14ac:dyDescent="0.35">
      <c r="A1432" s="28">
        <v>1</v>
      </c>
      <c r="B1432" s="28">
        <v>0</v>
      </c>
      <c r="C1432" s="28">
        <v>0.44700000000000001</v>
      </c>
    </row>
    <row r="1433" spans="1:3" x14ac:dyDescent="0.35">
      <c r="A1433" s="28">
        <v>1</v>
      </c>
      <c r="B1433" s="28">
        <v>0</v>
      </c>
      <c r="C1433" s="28">
        <v>0.44700000000000001</v>
      </c>
    </row>
    <row r="1434" spans="1:3" x14ac:dyDescent="0.35">
      <c r="A1434" s="28">
        <v>1</v>
      </c>
      <c r="B1434" s="28">
        <v>0</v>
      </c>
      <c r="C1434" s="28">
        <v>0.44700000000000001</v>
      </c>
    </row>
    <row r="1435" spans="1:3" x14ac:dyDescent="0.35">
      <c r="A1435" s="28">
        <v>1</v>
      </c>
      <c r="B1435" s="28">
        <v>0</v>
      </c>
      <c r="C1435" s="28">
        <v>0.44700000000000001</v>
      </c>
    </row>
    <row r="1436" spans="1:3" x14ac:dyDescent="0.35">
      <c r="A1436" s="28">
        <v>1</v>
      </c>
      <c r="B1436" s="28">
        <v>0</v>
      </c>
      <c r="C1436" s="28">
        <v>0.44700000000000001</v>
      </c>
    </row>
    <row r="1437" spans="1:3" x14ac:dyDescent="0.35">
      <c r="A1437" s="28">
        <v>1</v>
      </c>
      <c r="B1437" s="28">
        <v>0</v>
      </c>
      <c r="C1437" s="28">
        <v>0.44700000000000001</v>
      </c>
    </row>
    <row r="1438" spans="1:3" x14ac:dyDescent="0.35">
      <c r="A1438" s="28">
        <v>1</v>
      </c>
      <c r="B1438" s="28">
        <v>0</v>
      </c>
      <c r="C1438" s="28">
        <v>0.44700000000000001</v>
      </c>
    </row>
    <row r="1439" spans="1:3" x14ac:dyDescent="0.35">
      <c r="A1439" s="28">
        <v>1</v>
      </c>
      <c r="B1439" s="28">
        <v>0</v>
      </c>
      <c r="C1439" s="28">
        <v>0.44700000000000001</v>
      </c>
    </row>
    <row r="1440" spans="1:3" x14ac:dyDescent="0.35">
      <c r="A1440" s="28">
        <v>1</v>
      </c>
      <c r="B1440" s="28">
        <v>0</v>
      </c>
      <c r="C1440" s="28">
        <v>0.44800000000000001</v>
      </c>
    </row>
    <row r="1441" spans="1:3" x14ac:dyDescent="0.35">
      <c r="A1441" s="28">
        <v>1</v>
      </c>
      <c r="B1441" s="28">
        <v>0</v>
      </c>
      <c r="C1441" s="28">
        <v>0.44800000000000001</v>
      </c>
    </row>
    <row r="1442" spans="1:3" x14ac:dyDescent="0.35">
      <c r="A1442" s="28">
        <v>1</v>
      </c>
      <c r="B1442" s="28">
        <v>0</v>
      </c>
      <c r="C1442" s="28">
        <v>0.44800000000000001</v>
      </c>
    </row>
    <row r="1443" spans="1:3" x14ac:dyDescent="0.35">
      <c r="A1443" s="28">
        <v>1</v>
      </c>
      <c r="B1443" s="28">
        <v>0</v>
      </c>
      <c r="C1443" s="28">
        <v>0.44800000000000001</v>
      </c>
    </row>
    <row r="1444" spans="1:3" x14ac:dyDescent="0.35">
      <c r="A1444" s="28">
        <v>1</v>
      </c>
      <c r="B1444" s="28">
        <v>0</v>
      </c>
      <c r="C1444" s="28">
        <v>0.44800000000000001</v>
      </c>
    </row>
    <row r="1445" spans="1:3" x14ac:dyDescent="0.35">
      <c r="A1445" s="28">
        <v>1</v>
      </c>
      <c r="B1445" s="28">
        <v>0</v>
      </c>
      <c r="C1445" s="28">
        <v>0.44800000000000001</v>
      </c>
    </row>
    <row r="1446" spans="1:3" x14ac:dyDescent="0.35">
      <c r="A1446" s="28">
        <v>1</v>
      </c>
      <c r="B1446" s="28">
        <v>0</v>
      </c>
      <c r="C1446" s="28">
        <v>0.44800000000000001</v>
      </c>
    </row>
    <row r="1447" spans="1:3" x14ac:dyDescent="0.35">
      <c r="A1447" s="28">
        <v>1</v>
      </c>
      <c r="B1447" s="28">
        <v>0</v>
      </c>
      <c r="C1447" s="28">
        <v>0.44800000000000001</v>
      </c>
    </row>
    <row r="1448" spans="1:3" x14ac:dyDescent="0.35">
      <c r="A1448" s="28">
        <v>1</v>
      </c>
      <c r="B1448" s="28">
        <v>0</v>
      </c>
      <c r="C1448" s="28">
        <v>0.44800000000000001</v>
      </c>
    </row>
    <row r="1449" spans="1:3" x14ac:dyDescent="0.35">
      <c r="A1449" s="28">
        <v>1</v>
      </c>
      <c r="B1449" s="28">
        <v>0</v>
      </c>
      <c r="C1449" s="28">
        <v>0.44800000000000001</v>
      </c>
    </row>
    <row r="1450" spans="1:3" x14ac:dyDescent="0.35">
      <c r="A1450" s="28">
        <v>1</v>
      </c>
      <c r="B1450" s="28">
        <v>0</v>
      </c>
      <c r="C1450" s="28">
        <v>0.44800000000000001</v>
      </c>
    </row>
    <row r="1451" spans="1:3" x14ac:dyDescent="0.35">
      <c r="A1451" s="28">
        <v>1</v>
      </c>
      <c r="B1451" s="28">
        <v>0</v>
      </c>
      <c r="C1451" s="28">
        <v>0.44800000000000001</v>
      </c>
    </row>
    <row r="1452" spans="1:3" x14ac:dyDescent="0.35">
      <c r="A1452" s="28">
        <v>1</v>
      </c>
      <c r="B1452" s="28">
        <v>0</v>
      </c>
      <c r="C1452" s="28">
        <v>0.44800000000000001</v>
      </c>
    </row>
    <row r="1453" spans="1:3" x14ac:dyDescent="0.35">
      <c r="A1453" s="28">
        <v>1</v>
      </c>
      <c r="B1453" s="28">
        <v>0</v>
      </c>
      <c r="C1453" s="28">
        <v>0.44800000000000001</v>
      </c>
    </row>
    <row r="1454" spans="1:3" x14ac:dyDescent="0.35">
      <c r="A1454" s="28">
        <v>1</v>
      </c>
      <c r="B1454" s="28">
        <v>0</v>
      </c>
      <c r="C1454" s="28">
        <v>0.44800000000000001</v>
      </c>
    </row>
    <row r="1455" spans="1:3" x14ac:dyDescent="0.35">
      <c r="A1455" s="28">
        <v>1</v>
      </c>
      <c r="B1455" s="28">
        <v>0</v>
      </c>
      <c r="C1455" s="28">
        <v>0.44800000000000001</v>
      </c>
    </row>
    <row r="1456" spans="1:3" x14ac:dyDescent="0.35">
      <c r="A1456" s="28">
        <v>1</v>
      </c>
      <c r="B1456" s="28">
        <v>0</v>
      </c>
      <c r="C1456" s="28">
        <v>0.44800000000000001</v>
      </c>
    </row>
    <row r="1457" spans="1:3" x14ac:dyDescent="0.35">
      <c r="A1457" s="28">
        <v>1</v>
      </c>
      <c r="B1457" s="28">
        <v>0</v>
      </c>
      <c r="C1457" s="28">
        <v>0.44800000000000001</v>
      </c>
    </row>
    <row r="1458" spans="1:3" x14ac:dyDescent="0.35">
      <c r="A1458" s="28">
        <v>1</v>
      </c>
      <c r="B1458" s="28">
        <v>0</v>
      </c>
      <c r="C1458" s="28">
        <v>0.44800000000000001</v>
      </c>
    </row>
    <row r="1459" spans="1:3" x14ac:dyDescent="0.35">
      <c r="A1459" s="28">
        <v>1</v>
      </c>
      <c r="B1459" s="28">
        <v>0</v>
      </c>
      <c r="C1459" s="28">
        <v>0.44800000000000001</v>
      </c>
    </row>
    <row r="1460" spans="1:3" x14ac:dyDescent="0.35">
      <c r="A1460" s="28">
        <v>1</v>
      </c>
      <c r="B1460" s="28">
        <v>0</v>
      </c>
      <c r="C1460" s="28">
        <v>0.44900000000000001</v>
      </c>
    </row>
    <row r="1461" spans="1:3" x14ac:dyDescent="0.35">
      <c r="A1461" s="28">
        <v>1</v>
      </c>
      <c r="B1461" s="28">
        <v>0</v>
      </c>
      <c r="C1461" s="28">
        <v>0.44900000000000001</v>
      </c>
    </row>
    <row r="1462" spans="1:3" x14ac:dyDescent="0.35">
      <c r="A1462" s="28">
        <v>1</v>
      </c>
      <c r="B1462" s="28">
        <v>0</v>
      </c>
      <c r="C1462" s="28">
        <v>0.44900000000000001</v>
      </c>
    </row>
    <row r="1463" spans="1:3" x14ac:dyDescent="0.35">
      <c r="A1463" s="28">
        <v>1</v>
      </c>
      <c r="B1463" s="28">
        <v>0</v>
      </c>
      <c r="C1463" s="28">
        <v>0.44900000000000001</v>
      </c>
    </row>
    <row r="1464" spans="1:3" x14ac:dyDescent="0.35">
      <c r="A1464" s="28">
        <v>1</v>
      </c>
      <c r="B1464" s="28">
        <v>0</v>
      </c>
      <c r="C1464" s="28">
        <v>0.44900000000000001</v>
      </c>
    </row>
    <row r="1465" spans="1:3" x14ac:dyDescent="0.35">
      <c r="A1465" s="28">
        <v>1</v>
      </c>
      <c r="B1465" s="28">
        <v>0</v>
      </c>
      <c r="C1465" s="28">
        <v>0.44900000000000001</v>
      </c>
    </row>
    <row r="1466" spans="1:3" x14ac:dyDescent="0.35">
      <c r="A1466" s="28">
        <v>1</v>
      </c>
      <c r="B1466" s="28">
        <v>0</v>
      </c>
      <c r="C1466" s="28">
        <v>0.44900000000000001</v>
      </c>
    </row>
    <row r="1467" spans="1:3" x14ac:dyDescent="0.35">
      <c r="A1467" s="28">
        <v>1</v>
      </c>
      <c r="B1467" s="28">
        <v>0</v>
      </c>
      <c r="C1467" s="28">
        <v>0.44900000000000001</v>
      </c>
    </row>
    <row r="1468" spans="1:3" x14ac:dyDescent="0.35">
      <c r="A1468" s="28">
        <v>1</v>
      </c>
      <c r="B1468" s="28">
        <v>0</v>
      </c>
      <c r="C1468" s="28">
        <v>0.44900000000000001</v>
      </c>
    </row>
    <row r="1469" spans="1:3" x14ac:dyDescent="0.35">
      <c r="A1469" s="28">
        <v>1</v>
      </c>
      <c r="B1469" s="28">
        <v>0</v>
      </c>
      <c r="C1469" s="28">
        <v>0.44900000000000001</v>
      </c>
    </row>
    <row r="1470" spans="1:3" x14ac:dyDescent="0.35">
      <c r="A1470" s="28">
        <v>1</v>
      </c>
      <c r="B1470" s="28">
        <v>0</v>
      </c>
      <c r="C1470" s="28">
        <v>0.44900000000000001</v>
      </c>
    </row>
    <row r="1471" spans="1:3" x14ac:dyDescent="0.35">
      <c r="A1471" s="28">
        <v>1</v>
      </c>
      <c r="B1471" s="28">
        <v>0</v>
      </c>
      <c r="C1471" s="28">
        <v>0.44900000000000001</v>
      </c>
    </row>
    <row r="1472" spans="1:3" x14ac:dyDescent="0.35">
      <c r="A1472" s="28">
        <v>1</v>
      </c>
      <c r="B1472" s="28">
        <v>0</v>
      </c>
      <c r="C1472" s="28">
        <v>0.45</v>
      </c>
    </row>
    <row r="1473" spans="1:3" x14ac:dyDescent="0.35">
      <c r="A1473" s="28">
        <v>1</v>
      </c>
      <c r="B1473" s="28">
        <v>0</v>
      </c>
      <c r="C1473" s="28">
        <v>0.45</v>
      </c>
    </row>
    <row r="1474" spans="1:3" x14ac:dyDescent="0.35">
      <c r="A1474" s="28">
        <v>1</v>
      </c>
      <c r="B1474" s="28">
        <v>0</v>
      </c>
      <c r="C1474" s="28">
        <v>0.45</v>
      </c>
    </row>
    <row r="1475" spans="1:3" x14ac:dyDescent="0.35">
      <c r="A1475" s="28">
        <v>1</v>
      </c>
      <c r="B1475" s="28">
        <v>0</v>
      </c>
      <c r="C1475" s="28">
        <v>0.45</v>
      </c>
    </row>
    <row r="1476" spans="1:3" x14ac:dyDescent="0.35">
      <c r="A1476" s="28">
        <v>1</v>
      </c>
      <c r="B1476" s="28">
        <v>0</v>
      </c>
      <c r="C1476" s="28">
        <v>0.45</v>
      </c>
    </row>
    <row r="1477" spans="1:3" x14ac:dyDescent="0.35">
      <c r="A1477" s="28">
        <v>1</v>
      </c>
      <c r="B1477" s="28">
        <v>0</v>
      </c>
      <c r="C1477" s="28">
        <v>0.45</v>
      </c>
    </row>
    <row r="1478" spans="1:3" x14ac:dyDescent="0.35">
      <c r="A1478" s="28">
        <v>1</v>
      </c>
      <c r="B1478" s="28">
        <v>0</v>
      </c>
      <c r="C1478" s="28">
        <v>0.45</v>
      </c>
    </row>
    <row r="1479" spans="1:3" x14ac:dyDescent="0.35">
      <c r="A1479" s="28">
        <v>1</v>
      </c>
      <c r="B1479" s="28">
        <v>0</v>
      </c>
      <c r="C1479" s="28">
        <v>0.45</v>
      </c>
    </row>
    <row r="1480" spans="1:3" x14ac:dyDescent="0.35">
      <c r="A1480" s="28">
        <v>1</v>
      </c>
      <c r="B1480" s="28">
        <v>0</v>
      </c>
      <c r="C1480" s="28">
        <v>0.45</v>
      </c>
    </row>
    <row r="1481" spans="1:3" x14ac:dyDescent="0.35">
      <c r="A1481" s="28">
        <v>1</v>
      </c>
      <c r="B1481" s="28">
        <v>0</v>
      </c>
      <c r="C1481" s="28">
        <v>0.45</v>
      </c>
    </row>
    <row r="1482" spans="1:3" x14ac:dyDescent="0.35">
      <c r="A1482" s="28">
        <v>1</v>
      </c>
      <c r="B1482" s="28">
        <v>0</v>
      </c>
      <c r="C1482" s="28">
        <v>0.45</v>
      </c>
    </row>
    <row r="1483" spans="1:3" x14ac:dyDescent="0.35">
      <c r="A1483" s="28">
        <v>1</v>
      </c>
      <c r="B1483" s="28">
        <v>0</v>
      </c>
      <c r="C1483" s="28">
        <v>0.45</v>
      </c>
    </row>
    <row r="1484" spans="1:3" x14ac:dyDescent="0.35">
      <c r="A1484" s="28">
        <v>1</v>
      </c>
      <c r="B1484" s="28">
        <v>0</v>
      </c>
      <c r="C1484" s="28">
        <v>0.45</v>
      </c>
    </row>
    <row r="1485" spans="1:3" x14ac:dyDescent="0.35">
      <c r="A1485" s="28">
        <v>1</v>
      </c>
      <c r="B1485" s="28">
        <v>0</v>
      </c>
      <c r="C1485" s="28">
        <v>0.45</v>
      </c>
    </row>
    <row r="1486" spans="1:3" x14ac:dyDescent="0.35">
      <c r="A1486" s="28">
        <v>1</v>
      </c>
      <c r="B1486" s="28">
        <v>0</v>
      </c>
      <c r="C1486" s="28">
        <v>0.45</v>
      </c>
    </row>
    <row r="1487" spans="1:3" x14ac:dyDescent="0.35">
      <c r="A1487" s="28">
        <v>1</v>
      </c>
      <c r="B1487" s="28">
        <v>0</v>
      </c>
      <c r="C1487" s="28">
        <v>0.45</v>
      </c>
    </row>
    <row r="1488" spans="1:3" x14ac:dyDescent="0.35">
      <c r="A1488" s="28">
        <v>1</v>
      </c>
      <c r="B1488" s="28">
        <v>0</v>
      </c>
      <c r="C1488" s="28">
        <v>0.45</v>
      </c>
    </row>
    <row r="1489" spans="1:3" x14ac:dyDescent="0.35">
      <c r="A1489" s="28">
        <v>1</v>
      </c>
      <c r="B1489" s="28">
        <v>0</v>
      </c>
      <c r="C1489" s="28">
        <v>0.45</v>
      </c>
    </row>
    <row r="1490" spans="1:3" x14ac:dyDescent="0.35">
      <c r="A1490" s="28">
        <v>1</v>
      </c>
      <c r="B1490" s="28">
        <v>0</v>
      </c>
      <c r="C1490" s="28">
        <v>0.45</v>
      </c>
    </row>
    <row r="1491" spans="1:3" x14ac:dyDescent="0.35">
      <c r="A1491" s="28">
        <v>1</v>
      </c>
      <c r="B1491" s="28">
        <v>0</v>
      </c>
      <c r="C1491" s="28">
        <v>0.45100000000000001</v>
      </c>
    </row>
    <row r="1492" spans="1:3" x14ac:dyDescent="0.35">
      <c r="A1492" s="28">
        <v>1</v>
      </c>
      <c r="B1492" s="28">
        <v>0</v>
      </c>
      <c r="C1492" s="28">
        <v>0.45100000000000001</v>
      </c>
    </row>
    <row r="1493" spans="1:3" x14ac:dyDescent="0.35">
      <c r="A1493" s="28">
        <v>1</v>
      </c>
      <c r="B1493" s="28">
        <v>0</v>
      </c>
      <c r="C1493" s="28">
        <v>0.45100000000000001</v>
      </c>
    </row>
    <row r="1494" spans="1:3" x14ac:dyDescent="0.35">
      <c r="A1494" s="28">
        <v>1</v>
      </c>
      <c r="B1494" s="28">
        <v>0</v>
      </c>
      <c r="C1494" s="28">
        <v>0.45100000000000001</v>
      </c>
    </row>
    <row r="1495" spans="1:3" x14ac:dyDescent="0.35">
      <c r="A1495" s="28">
        <v>1</v>
      </c>
      <c r="B1495" s="28">
        <v>0</v>
      </c>
      <c r="C1495" s="28">
        <v>0.45100000000000001</v>
      </c>
    </row>
    <row r="1496" spans="1:3" x14ac:dyDescent="0.35">
      <c r="A1496" s="28">
        <v>1</v>
      </c>
      <c r="B1496" s="28">
        <v>0</v>
      </c>
      <c r="C1496" s="28">
        <v>0.45100000000000001</v>
      </c>
    </row>
    <row r="1497" spans="1:3" x14ac:dyDescent="0.35">
      <c r="A1497" s="28">
        <v>1</v>
      </c>
      <c r="B1497" s="28">
        <v>0</v>
      </c>
      <c r="C1497" s="28">
        <v>0.45100000000000001</v>
      </c>
    </row>
    <row r="1498" spans="1:3" x14ac:dyDescent="0.35">
      <c r="A1498" s="28">
        <v>1</v>
      </c>
      <c r="B1498" s="28">
        <v>0</v>
      </c>
      <c r="C1498" s="28">
        <v>0.45100000000000001</v>
      </c>
    </row>
    <row r="1499" spans="1:3" x14ac:dyDescent="0.35">
      <c r="A1499" s="28">
        <v>1</v>
      </c>
      <c r="B1499" s="28">
        <v>0</v>
      </c>
      <c r="C1499" s="28">
        <v>0.45100000000000001</v>
      </c>
    </row>
    <row r="1500" spans="1:3" x14ac:dyDescent="0.35">
      <c r="A1500" s="28">
        <v>1</v>
      </c>
      <c r="B1500" s="28">
        <v>0</v>
      </c>
      <c r="C1500" s="28">
        <v>0.45100000000000001</v>
      </c>
    </row>
    <row r="1501" spans="1:3" x14ac:dyDescent="0.35">
      <c r="A1501" s="28">
        <v>1</v>
      </c>
      <c r="B1501" s="28">
        <v>0</v>
      </c>
      <c r="C1501" s="28">
        <v>0.45100000000000001</v>
      </c>
    </row>
    <row r="1502" spans="1:3" x14ac:dyDescent="0.35">
      <c r="A1502" s="28">
        <v>1</v>
      </c>
      <c r="B1502" s="28">
        <v>0</v>
      </c>
      <c r="C1502" s="28">
        <v>0.45100000000000001</v>
      </c>
    </row>
    <row r="1503" spans="1:3" x14ac:dyDescent="0.35">
      <c r="A1503" s="28">
        <v>1</v>
      </c>
      <c r="B1503" s="28">
        <v>0</v>
      </c>
      <c r="C1503" s="28">
        <v>0.45100000000000001</v>
      </c>
    </row>
    <row r="1504" spans="1:3" x14ac:dyDescent="0.35">
      <c r="A1504" s="28">
        <v>1</v>
      </c>
      <c r="B1504" s="28">
        <v>0</v>
      </c>
      <c r="C1504" s="28">
        <v>0.45100000000000001</v>
      </c>
    </row>
    <row r="1505" spans="1:3" x14ac:dyDescent="0.35">
      <c r="A1505" s="28">
        <v>1</v>
      </c>
      <c r="B1505" s="28">
        <v>0</v>
      </c>
      <c r="C1505" s="28">
        <v>0.45100000000000001</v>
      </c>
    </row>
    <row r="1506" spans="1:3" x14ac:dyDescent="0.35">
      <c r="A1506" s="28">
        <v>1</v>
      </c>
      <c r="B1506" s="28">
        <v>0</v>
      </c>
      <c r="C1506" s="28">
        <v>0.45100000000000001</v>
      </c>
    </row>
    <row r="1507" spans="1:3" x14ac:dyDescent="0.35">
      <c r="A1507" s="28">
        <v>1</v>
      </c>
      <c r="B1507" s="28">
        <v>0</v>
      </c>
      <c r="C1507" s="28">
        <v>0.45100000000000001</v>
      </c>
    </row>
    <row r="1508" spans="1:3" x14ac:dyDescent="0.35">
      <c r="A1508" s="28">
        <v>1</v>
      </c>
      <c r="B1508" s="28">
        <v>0</v>
      </c>
      <c r="C1508" s="28">
        <v>0.45100000000000001</v>
      </c>
    </row>
    <row r="1509" spans="1:3" x14ac:dyDescent="0.35">
      <c r="A1509" s="28">
        <v>1</v>
      </c>
      <c r="B1509" s="28">
        <v>0</v>
      </c>
      <c r="C1509" s="28">
        <v>0.45200000000000001</v>
      </c>
    </row>
    <row r="1510" spans="1:3" x14ac:dyDescent="0.35">
      <c r="A1510" s="28">
        <v>1</v>
      </c>
      <c r="B1510" s="28">
        <v>0</v>
      </c>
      <c r="C1510" s="28">
        <v>0.45200000000000001</v>
      </c>
    </row>
    <row r="1511" spans="1:3" x14ac:dyDescent="0.35">
      <c r="A1511" s="28">
        <v>1</v>
      </c>
      <c r="B1511" s="28">
        <v>0</v>
      </c>
      <c r="C1511" s="28">
        <v>0.45200000000000001</v>
      </c>
    </row>
    <row r="1512" spans="1:3" x14ac:dyDescent="0.35">
      <c r="A1512" s="28">
        <v>1</v>
      </c>
      <c r="B1512" s="28">
        <v>0</v>
      </c>
      <c r="C1512" s="28">
        <v>0.45200000000000001</v>
      </c>
    </row>
    <row r="1513" spans="1:3" x14ac:dyDescent="0.35">
      <c r="A1513" s="28">
        <v>1</v>
      </c>
      <c r="B1513" s="28">
        <v>0</v>
      </c>
      <c r="C1513" s="28">
        <v>0.45200000000000001</v>
      </c>
    </row>
    <row r="1514" spans="1:3" x14ac:dyDescent="0.35">
      <c r="A1514" s="28">
        <v>1</v>
      </c>
      <c r="B1514" s="28">
        <v>0</v>
      </c>
      <c r="C1514" s="28">
        <v>0.45200000000000001</v>
      </c>
    </row>
    <row r="1515" spans="1:3" x14ac:dyDescent="0.35">
      <c r="A1515" s="28">
        <v>1</v>
      </c>
      <c r="B1515" s="28">
        <v>0</v>
      </c>
      <c r="C1515" s="28">
        <v>0.45200000000000001</v>
      </c>
    </row>
    <row r="1516" spans="1:3" x14ac:dyDescent="0.35">
      <c r="A1516" s="28">
        <v>1</v>
      </c>
      <c r="B1516" s="28">
        <v>0</v>
      </c>
      <c r="C1516" s="28">
        <v>0.45200000000000001</v>
      </c>
    </row>
    <row r="1517" spans="1:3" x14ac:dyDescent="0.35">
      <c r="A1517" s="28">
        <v>1</v>
      </c>
      <c r="B1517" s="28">
        <v>0</v>
      </c>
      <c r="C1517" s="28">
        <v>0.45200000000000001</v>
      </c>
    </row>
    <row r="1518" spans="1:3" x14ac:dyDescent="0.35">
      <c r="A1518" s="28">
        <v>1</v>
      </c>
      <c r="B1518" s="28">
        <v>0</v>
      </c>
      <c r="C1518" s="28">
        <v>0.45200000000000001</v>
      </c>
    </row>
    <row r="1519" spans="1:3" x14ac:dyDescent="0.35">
      <c r="A1519" s="28">
        <v>1</v>
      </c>
      <c r="B1519" s="28">
        <v>0</v>
      </c>
      <c r="C1519" s="28">
        <v>0.45200000000000001</v>
      </c>
    </row>
    <row r="1520" spans="1:3" x14ac:dyDescent="0.35">
      <c r="A1520" s="28">
        <v>1</v>
      </c>
      <c r="B1520" s="28">
        <v>0</v>
      </c>
      <c r="C1520" s="28">
        <v>0.45200000000000001</v>
      </c>
    </row>
    <row r="1521" spans="1:3" x14ac:dyDescent="0.35">
      <c r="A1521" s="28">
        <v>1</v>
      </c>
      <c r="B1521" s="28">
        <v>0</v>
      </c>
      <c r="C1521" s="28">
        <v>0.45200000000000001</v>
      </c>
    </row>
    <row r="1522" spans="1:3" x14ac:dyDescent="0.35">
      <c r="A1522" s="28">
        <v>1</v>
      </c>
      <c r="B1522" s="28">
        <v>0</v>
      </c>
      <c r="C1522" s="28">
        <v>0.45200000000000001</v>
      </c>
    </row>
    <row r="1523" spans="1:3" x14ac:dyDescent="0.35">
      <c r="A1523" s="28">
        <v>1</v>
      </c>
      <c r="B1523" s="28">
        <v>0</v>
      </c>
      <c r="C1523" s="28">
        <v>0.45200000000000001</v>
      </c>
    </row>
    <row r="1524" spans="1:3" x14ac:dyDescent="0.35">
      <c r="A1524" s="28">
        <v>1</v>
      </c>
      <c r="B1524" s="28">
        <v>0</v>
      </c>
      <c r="C1524" s="28">
        <v>0.45200000000000001</v>
      </c>
    </row>
    <row r="1525" spans="1:3" x14ac:dyDescent="0.35">
      <c r="A1525" s="28">
        <v>1</v>
      </c>
      <c r="B1525" s="28">
        <v>0</v>
      </c>
      <c r="C1525" s="28">
        <v>0.45300000000000001</v>
      </c>
    </row>
    <row r="1526" spans="1:3" x14ac:dyDescent="0.35">
      <c r="A1526" s="28">
        <v>1</v>
      </c>
      <c r="B1526" s="28">
        <v>0</v>
      </c>
      <c r="C1526" s="28">
        <v>0.45300000000000001</v>
      </c>
    </row>
    <row r="1527" spans="1:3" x14ac:dyDescent="0.35">
      <c r="A1527" s="28">
        <v>1</v>
      </c>
      <c r="B1527" s="28">
        <v>0</v>
      </c>
      <c r="C1527" s="28">
        <v>0.45300000000000001</v>
      </c>
    </row>
    <row r="1528" spans="1:3" x14ac:dyDescent="0.35">
      <c r="A1528" s="28">
        <v>1</v>
      </c>
      <c r="B1528" s="28">
        <v>0</v>
      </c>
      <c r="C1528" s="28">
        <v>0.45300000000000001</v>
      </c>
    </row>
    <row r="1529" spans="1:3" x14ac:dyDescent="0.35">
      <c r="A1529" s="28">
        <v>1</v>
      </c>
      <c r="B1529" s="28">
        <v>0</v>
      </c>
      <c r="C1529" s="28">
        <v>0.45300000000000001</v>
      </c>
    </row>
    <row r="1530" spans="1:3" x14ac:dyDescent="0.35">
      <c r="A1530" s="28">
        <v>1</v>
      </c>
      <c r="B1530" s="28">
        <v>0</v>
      </c>
      <c r="C1530" s="28">
        <v>0.45300000000000001</v>
      </c>
    </row>
    <row r="1531" spans="1:3" x14ac:dyDescent="0.35">
      <c r="A1531" s="28">
        <v>1</v>
      </c>
      <c r="B1531" s="28">
        <v>0</v>
      </c>
      <c r="C1531" s="28">
        <v>0.45300000000000001</v>
      </c>
    </row>
    <row r="1532" spans="1:3" x14ac:dyDescent="0.35">
      <c r="A1532" s="28">
        <v>1</v>
      </c>
      <c r="B1532" s="28">
        <v>0</v>
      </c>
      <c r="C1532" s="28">
        <v>0.45300000000000001</v>
      </c>
    </row>
    <row r="1533" spans="1:3" x14ac:dyDescent="0.35">
      <c r="A1533" s="28">
        <v>1</v>
      </c>
      <c r="B1533" s="28">
        <v>0</v>
      </c>
      <c r="C1533" s="28">
        <v>0.45300000000000001</v>
      </c>
    </row>
    <row r="1534" spans="1:3" x14ac:dyDescent="0.35">
      <c r="A1534" s="28">
        <v>1</v>
      </c>
      <c r="B1534" s="28">
        <v>0</v>
      </c>
      <c r="C1534" s="28">
        <v>0.45300000000000001</v>
      </c>
    </row>
    <row r="1535" spans="1:3" x14ac:dyDescent="0.35">
      <c r="A1535" s="28">
        <v>1</v>
      </c>
      <c r="B1535" s="28">
        <v>0</v>
      </c>
      <c r="C1535" s="28">
        <v>0.45300000000000001</v>
      </c>
    </row>
    <row r="1536" spans="1:3" x14ac:dyDescent="0.35">
      <c r="A1536" s="28">
        <v>1</v>
      </c>
      <c r="B1536" s="28">
        <v>0</v>
      </c>
      <c r="C1536" s="28">
        <v>0.45300000000000001</v>
      </c>
    </row>
    <row r="1537" spans="1:3" x14ac:dyDescent="0.35">
      <c r="A1537" s="28">
        <v>1</v>
      </c>
      <c r="B1537" s="28">
        <v>0</v>
      </c>
      <c r="C1537" s="28">
        <v>0.45300000000000001</v>
      </c>
    </row>
    <row r="1538" spans="1:3" x14ac:dyDescent="0.35">
      <c r="A1538" s="28">
        <v>1</v>
      </c>
      <c r="B1538" s="28">
        <v>0</v>
      </c>
      <c r="C1538" s="28">
        <v>0.45300000000000001</v>
      </c>
    </row>
    <row r="1539" spans="1:3" x14ac:dyDescent="0.35">
      <c r="A1539" s="28">
        <v>1</v>
      </c>
      <c r="B1539" s="28">
        <v>0</v>
      </c>
      <c r="C1539" s="28">
        <v>0.45300000000000001</v>
      </c>
    </row>
    <row r="1540" spans="1:3" x14ac:dyDescent="0.35">
      <c r="A1540" s="28">
        <v>1</v>
      </c>
      <c r="B1540" s="28">
        <v>0</v>
      </c>
      <c r="C1540" s="28">
        <v>0.45300000000000001</v>
      </c>
    </row>
    <row r="1541" spans="1:3" x14ac:dyDescent="0.35">
      <c r="A1541" s="28">
        <v>1</v>
      </c>
      <c r="B1541" s="28">
        <v>0</v>
      </c>
      <c r="C1541" s="28">
        <v>0.45400000000000001</v>
      </c>
    </row>
    <row r="1542" spans="1:3" x14ac:dyDescent="0.35">
      <c r="A1542" s="28">
        <v>1</v>
      </c>
      <c r="B1542" s="28">
        <v>0</v>
      </c>
      <c r="C1542" s="28">
        <v>0.45400000000000001</v>
      </c>
    </row>
    <row r="1543" spans="1:3" x14ac:dyDescent="0.35">
      <c r="A1543" s="28">
        <v>1</v>
      </c>
      <c r="B1543" s="28">
        <v>0</v>
      </c>
      <c r="C1543" s="28">
        <v>0.45400000000000001</v>
      </c>
    </row>
    <row r="1544" spans="1:3" x14ac:dyDescent="0.35">
      <c r="A1544" s="28">
        <v>1</v>
      </c>
      <c r="B1544" s="28">
        <v>0</v>
      </c>
      <c r="C1544" s="28">
        <v>0.45400000000000001</v>
      </c>
    </row>
    <row r="1545" spans="1:3" x14ac:dyDescent="0.35">
      <c r="A1545" s="28">
        <v>1</v>
      </c>
      <c r="B1545" s="28">
        <v>0</v>
      </c>
      <c r="C1545" s="28">
        <v>0.45400000000000001</v>
      </c>
    </row>
    <row r="1546" spans="1:3" x14ac:dyDescent="0.35">
      <c r="A1546" s="28">
        <v>1</v>
      </c>
      <c r="B1546" s="28">
        <v>0</v>
      </c>
      <c r="C1546" s="28">
        <v>0.45400000000000001</v>
      </c>
    </row>
    <row r="1547" spans="1:3" x14ac:dyDescent="0.35">
      <c r="A1547" s="28">
        <v>1</v>
      </c>
      <c r="B1547" s="28">
        <v>0</v>
      </c>
      <c r="C1547" s="28">
        <v>0.45400000000000001</v>
      </c>
    </row>
    <row r="1548" spans="1:3" x14ac:dyDescent="0.35">
      <c r="A1548" s="28">
        <v>1</v>
      </c>
      <c r="B1548" s="28">
        <v>0</v>
      </c>
      <c r="C1548" s="28">
        <v>0.45400000000000001</v>
      </c>
    </row>
    <row r="1549" spans="1:3" x14ac:dyDescent="0.35">
      <c r="A1549" s="28">
        <v>1</v>
      </c>
      <c r="B1549" s="28">
        <v>0</v>
      </c>
      <c r="C1549" s="28">
        <v>0.45400000000000001</v>
      </c>
    </row>
    <row r="1550" spans="1:3" x14ac:dyDescent="0.35">
      <c r="A1550" s="28">
        <v>1</v>
      </c>
      <c r="B1550" s="28">
        <v>0</v>
      </c>
      <c r="C1550" s="28">
        <v>0.45400000000000001</v>
      </c>
    </row>
    <row r="1551" spans="1:3" x14ac:dyDescent="0.35">
      <c r="A1551" s="28">
        <v>1</v>
      </c>
      <c r="B1551" s="28">
        <v>0</v>
      </c>
      <c r="C1551" s="28">
        <v>0.45400000000000001</v>
      </c>
    </row>
    <row r="1552" spans="1:3" x14ac:dyDescent="0.35">
      <c r="A1552" s="28">
        <v>1</v>
      </c>
      <c r="B1552" s="28">
        <v>0</v>
      </c>
      <c r="C1552" s="28">
        <v>0.45400000000000001</v>
      </c>
    </row>
    <row r="1553" spans="1:3" x14ac:dyDescent="0.35">
      <c r="A1553" s="28">
        <v>1</v>
      </c>
      <c r="B1553" s="28">
        <v>0</v>
      </c>
      <c r="C1553" s="28">
        <v>0.45500000000000002</v>
      </c>
    </row>
    <row r="1554" spans="1:3" x14ac:dyDescent="0.35">
      <c r="A1554" s="28">
        <v>1</v>
      </c>
      <c r="B1554" s="28">
        <v>0</v>
      </c>
      <c r="C1554" s="28">
        <v>0.45500000000000002</v>
      </c>
    </row>
    <row r="1555" spans="1:3" x14ac:dyDescent="0.35">
      <c r="A1555" s="28">
        <v>1</v>
      </c>
      <c r="B1555" s="28">
        <v>0</v>
      </c>
      <c r="C1555" s="28">
        <v>0.45500000000000002</v>
      </c>
    </row>
    <row r="1556" spans="1:3" x14ac:dyDescent="0.35">
      <c r="A1556" s="28">
        <v>1</v>
      </c>
      <c r="B1556" s="28">
        <v>0</v>
      </c>
      <c r="C1556" s="28">
        <v>0.45500000000000002</v>
      </c>
    </row>
    <row r="1557" spans="1:3" x14ac:dyDescent="0.35">
      <c r="A1557" s="28">
        <v>1</v>
      </c>
      <c r="B1557" s="28">
        <v>0</v>
      </c>
      <c r="C1557" s="28">
        <v>0.45500000000000002</v>
      </c>
    </row>
    <row r="1558" spans="1:3" x14ac:dyDescent="0.35">
      <c r="A1558" s="28">
        <v>1</v>
      </c>
      <c r="B1558" s="28">
        <v>0</v>
      </c>
      <c r="C1558" s="28">
        <v>0.45500000000000002</v>
      </c>
    </row>
    <row r="1559" spans="1:3" x14ac:dyDescent="0.35">
      <c r="A1559" s="28">
        <v>1</v>
      </c>
      <c r="B1559" s="28">
        <v>0</v>
      </c>
      <c r="C1559" s="28">
        <v>0.45600000000000002</v>
      </c>
    </row>
    <row r="1560" spans="1:3" x14ac:dyDescent="0.35">
      <c r="A1560" s="28">
        <v>1</v>
      </c>
      <c r="B1560" s="28">
        <v>0</v>
      </c>
      <c r="C1560" s="28">
        <v>0.45600000000000002</v>
      </c>
    </row>
    <row r="1561" spans="1:3" x14ac:dyDescent="0.35">
      <c r="A1561" s="28">
        <v>1</v>
      </c>
      <c r="B1561" s="28">
        <v>0</v>
      </c>
      <c r="C1561" s="28">
        <v>0.45600000000000002</v>
      </c>
    </row>
    <row r="1562" spans="1:3" x14ac:dyDescent="0.35">
      <c r="A1562" s="28">
        <v>1</v>
      </c>
      <c r="B1562" s="28">
        <v>0</v>
      </c>
      <c r="C1562" s="28">
        <v>0.45600000000000002</v>
      </c>
    </row>
    <row r="1563" spans="1:3" x14ac:dyDescent="0.35">
      <c r="A1563" s="28">
        <v>1</v>
      </c>
      <c r="B1563" s="28">
        <v>0</v>
      </c>
      <c r="C1563" s="28">
        <v>0.45600000000000002</v>
      </c>
    </row>
    <row r="1564" spans="1:3" x14ac:dyDescent="0.35">
      <c r="A1564" s="28">
        <v>1</v>
      </c>
      <c r="B1564" s="28">
        <v>0</v>
      </c>
      <c r="C1564" s="28">
        <v>0.45600000000000002</v>
      </c>
    </row>
    <row r="1565" spans="1:3" x14ac:dyDescent="0.35">
      <c r="A1565" s="28">
        <v>1</v>
      </c>
      <c r="B1565" s="28">
        <v>0</v>
      </c>
      <c r="C1565" s="28">
        <v>0.45600000000000002</v>
      </c>
    </row>
    <row r="1566" spans="1:3" x14ac:dyDescent="0.35">
      <c r="A1566" s="28">
        <v>1</v>
      </c>
      <c r="B1566" s="28">
        <v>0</v>
      </c>
      <c r="C1566" s="28">
        <v>0.45600000000000002</v>
      </c>
    </row>
    <row r="1567" spans="1:3" x14ac:dyDescent="0.35">
      <c r="A1567" s="28">
        <v>1</v>
      </c>
      <c r="B1567" s="28">
        <v>0</v>
      </c>
      <c r="C1567" s="28">
        <v>0.45600000000000002</v>
      </c>
    </row>
    <row r="1568" spans="1:3" x14ac:dyDescent="0.35">
      <c r="A1568" s="28">
        <v>1</v>
      </c>
      <c r="B1568" s="28">
        <v>0</v>
      </c>
      <c r="C1568" s="28">
        <v>0.45600000000000002</v>
      </c>
    </row>
    <row r="1569" spans="1:3" x14ac:dyDescent="0.35">
      <c r="A1569" s="28">
        <v>1</v>
      </c>
      <c r="B1569" s="28">
        <v>0</v>
      </c>
      <c r="C1569" s="28">
        <v>0.45600000000000002</v>
      </c>
    </row>
    <row r="1570" spans="1:3" x14ac:dyDescent="0.35">
      <c r="A1570" s="28">
        <v>1</v>
      </c>
      <c r="B1570" s="28">
        <v>0</v>
      </c>
      <c r="C1570" s="28">
        <v>0.45600000000000002</v>
      </c>
    </row>
    <row r="1571" spans="1:3" x14ac:dyDescent="0.35">
      <c r="A1571" s="28">
        <v>1</v>
      </c>
      <c r="B1571" s="28">
        <v>0</v>
      </c>
      <c r="C1571" s="28">
        <v>0.45600000000000002</v>
      </c>
    </row>
    <row r="1572" spans="1:3" x14ac:dyDescent="0.35">
      <c r="A1572" s="28">
        <v>1</v>
      </c>
      <c r="B1572" s="28">
        <v>0</v>
      </c>
      <c r="C1572" s="28">
        <v>0.45600000000000002</v>
      </c>
    </row>
    <row r="1573" spans="1:3" x14ac:dyDescent="0.35">
      <c r="A1573" s="28">
        <v>1</v>
      </c>
      <c r="B1573" s="28">
        <v>0</v>
      </c>
      <c r="C1573" s="28">
        <v>0.45600000000000002</v>
      </c>
    </row>
    <row r="1574" spans="1:3" x14ac:dyDescent="0.35">
      <c r="A1574" s="28">
        <v>1</v>
      </c>
      <c r="B1574" s="28">
        <v>0</v>
      </c>
      <c r="C1574" s="28">
        <v>0.45600000000000002</v>
      </c>
    </row>
    <row r="1575" spans="1:3" x14ac:dyDescent="0.35">
      <c r="A1575" s="28">
        <v>1</v>
      </c>
      <c r="B1575" s="28">
        <v>0</v>
      </c>
      <c r="C1575" s="28">
        <v>0.45600000000000002</v>
      </c>
    </row>
    <row r="1576" spans="1:3" x14ac:dyDescent="0.35">
      <c r="A1576" s="28">
        <v>1</v>
      </c>
      <c r="B1576" s="28">
        <v>0</v>
      </c>
      <c r="C1576" s="28">
        <v>0.45600000000000002</v>
      </c>
    </row>
    <row r="1577" spans="1:3" x14ac:dyDescent="0.35">
      <c r="A1577" s="28">
        <v>1</v>
      </c>
      <c r="B1577" s="28">
        <v>0</v>
      </c>
      <c r="C1577" s="28">
        <v>0.45700000000000002</v>
      </c>
    </row>
    <row r="1578" spans="1:3" x14ac:dyDescent="0.35">
      <c r="A1578" s="28">
        <v>1</v>
      </c>
      <c r="B1578" s="28">
        <v>0</v>
      </c>
      <c r="C1578" s="28">
        <v>0.45700000000000002</v>
      </c>
    </row>
    <row r="1579" spans="1:3" x14ac:dyDescent="0.35">
      <c r="A1579" s="28">
        <v>1</v>
      </c>
      <c r="B1579" s="28">
        <v>0</v>
      </c>
      <c r="C1579" s="28">
        <v>0.45700000000000002</v>
      </c>
    </row>
    <row r="1580" spans="1:3" x14ac:dyDescent="0.35">
      <c r="A1580" s="28">
        <v>1</v>
      </c>
      <c r="B1580" s="28">
        <v>0</v>
      </c>
      <c r="C1580" s="28">
        <v>0.45700000000000002</v>
      </c>
    </row>
    <row r="1581" spans="1:3" x14ac:dyDescent="0.35">
      <c r="A1581" s="28">
        <v>1</v>
      </c>
      <c r="B1581" s="28">
        <v>0</v>
      </c>
      <c r="C1581" s="28">
        <v>0.45700000000000002</v>
      </c>
    </row>
    <row r="1582" spans="1:3" x14ac:dyDescent="0.35">
      <c r="A1582" s="28">
        <v>1</v>
      </c>
      <c r="B1582" s="28">
        <v>0</v>
      </c>
      <c r="C1582" s="28">
        <v>0.45700000000000002</v>
      </c>
    </row>
    <row r="1583" spans="1:3" x14ac:dyDescent="0.35">
      <c r="A1583" s="28">
        <v>1</v>
      </c>
      <c r="B1583" s="28">
        <v>0</v>
      </c>
      <c r="C1583" s="28">
        <v>0.45700000000000002</v>
      </c>
    </row>
    <row r="1584" spans="1:3" x14ac:dyDescent="0.35">
      <c r="A1584" s="28">
        <v>1</v>
      </c>
      <c r="B1584" s="28">
        <v>0</v>
      </c>
      <c r="C1584" s="28">
        <v>0.45700000000000002</v>
      </c>
    </row>
    <row r="1585" spans="1:3" x14ac:dyDescent="0.35">
      <c r="A1585" s="28">
        <v>1</v>
      </c>
      <c r="B1585" s="28">
        <v>0</v>
      </c>
      <c r="C1585" s="28">
        <v>0.45700000000000002</v>
      </c>
    </row>
    <row r="1586" spans="1:3" x14ac:dyDescent="0.35">
      <c r="A1586" s="28">
        <v>1</v>
      </c>
      <c r="B1586" s="28">
        <v>0</v>
      </c>
      <c r="C1586" s="28">
        <v>0.45700000000000002</v>
      </c>
    </row>
    <row r="1587" spans="1:3" x14ac:dyDescent="0.35">
      <c r="A1587" s="28">
        <v>1</v>
      </c>
      <c r="B1587" s="28">
        <v>0</v>
      </c>
      <c r="C1587" s="28">
        <v>0.45700000000000002</v>
      </c>
    </row>
    <row r="1588" spans="1:3" x14ac:dyDescent="0.35">
      <c r="A1588" s="28">
        <v>1</v>
      </c>
      <c r="B1588" s="28">
        <v>0</v>
      </c>
      <c r="C1588" s="28">
        <v>0.45700000000000002</v>
      </c>
    </row>
    <row r="1589" spans="1:3" x14ac:dyDescent="0.35">
      <c r="A1589" s="28">
        <v>1</v>
      </c>
      <c r="B1589" s="28">
        <v>0</v>
      </c>
      <c r="C1589" s="28">
        <v>0.45700000000000002</v>
      </c>
    </row>
    <row r="1590" spans="1:3" x14ac:dyDescent="0.35">
      <c r="A1590" s="28">
        <v>1</v>
      </c>
      <c r="B1590" s="28">
        <v>0</v>
      </c>
      <c r="C1590" s="28">
        <v>0.45700000000000002</v>
      </c>
    </row>
    <row r="1591" spans="1:3" x14ac:dyDescent="0.35">
      <c r="A1591" s="28">
        <v>1</v>
      </c>
      <c r="B1591" s="28">
        <v>0</v>
      </c>
      <c r="C1591" s="28">
        <v>0.45700000000000002</v>
      </c>
    </row>
    <row r="1592" spans="1:3" x14ac:dyDescent="0.35">
      <c r="A1592" s="28">
        <v>1</v>
      </c>
      <c r="B1592" s="28">
        <v>0</v>
      </c>
      <c r="C1592" s="28">
        <v>0.45700000000000002</v>
      </c>
    </row>
    <row r="1593" spans="1:3" x14ac:dyDescent="0.35">
      <c r="A1593" s="28">
        <v>1</v>
      </c>
      <c r="B1593" s="28">
        <v>0</v>
      </c>
      <c r="C1593" s="28">
        <v>0.45700000000000002</v>
      </c>
    </row>
    <row r="1594" spans="1:3" x14ac:dyDescent="0.35">
      <c r="A1594" s="28">
        <v>1</v>
      </c>
      <c r="B1594" s="28">
        <v>0</v>
      </c>
      <c r="C1594" s="28">
        <v>0.45700000000000002</v>
      </c>
    </row>
    <row r="1595" spans="1:3" x14ac:dyDescent="0.35">
      <c r="A1595" s="28">
        <v>1</v>
      </c>
      <c r="B1595" s="28">
        <v>0</v>
      </c>
      <c r="C1595" s="28">
        <v>0.45700000000000002</v>
      </c>
    </row>
    <row r="1596" spans="1:3" x14ac:dyDescent="0.35">
      <c r="A1596" s="28">
        <v>1</v>
      </c>
      <c r="B1596" s="28">
        <v>0</v>
      </c>
      <c r="C1596" s="28">
        <v>0.45700000000000002</v>
      </c>
    </row>
    <row r="1597" spans="1:3" x14ac:dyDescent="0.35">
      <c r="A1597" s="28">
        <v>1</v>
      </c>
      <c r="B1597" s="28">
        <v>0</v>
      </c>
      <c r="C1597" s="28">
        <v>0.45800000000000002</v>
      </c>
    </row>
    <row r="1598" spans="1:3" x14ac:dyDescent="0.35">
      <c r="A1598" s="28">
        <v>1</v>
      </c>
      <c r="B1598" s="28">
        <v>0</v>
      </c>
      <c r="C1598" s="28">
        <v>0.45800000000000002</v>
      </c>
    </row>
    <row r="1599" spans="1:3" x14ac:dyDescent="0.35">
      <c r="A1599" s="28">
        <v>1</v>
      </c>
      <c r="B1599" s="28">
        <v>0</v>
      </c>
      <c r="C1599" s="28">
        <v>0.45800000000000002</v>
      </c>
    </row>
    <row r="1600" spans="1:3" x14ac:dyDescent="0.35">
      <c r="A1600" s="28">
        <v>1</v>
      </c>
      <c r="B1600" s="28">
        <v>0</v>
      </c>
      <c r="C1600" s="28">
        <v>0.45800000000000002</v>
      </c>
    </row>
    <row r="1601" spans="1:3" x14ac:dyDescent="0.35">
      <c r="A1601" s="28">
        <v>1</v>
      </c>
      <c r="B1601" s="28">
        <v>0</v>
      </c>
      <c r="C1601" s="28">
        <v>0.45800000000000002</v>
      </c>
    </row>
    <row r="1602" spans="1:3" x14ac:dyDescent="0.35">
      <c r="A1602" s="28">
        <v>1</v>
      </c>
      <c r="B1602" s="28">
        <v>0</v>
      </c>
      <c r="C1602" s="28">
        <v>0.45800000000000002</v>
      </c>
    </row>
    <row r="1603" spans="1:3" x14ac:dyDescent="0.35">
      <c r="A1603" s="28">
        <v>1</v>
      </c>
      <c r="B1603" s="28">
        <v>0</v>
      </c>
      <c r="C1603" s="28">
        <v>0.45800000000000002</v>
      </c>
    </row>
    <row r="1604" spans="1:3" x14ac:dyDescent="0.35">
      <c r="A1604" s="28">
        <v>1</v>
      </c>
      <c r="B1604" s="28">
        <v>0</v>
      </c>
      <c r="C1604" s="28">
        <v>0.45800000000000002</v>
      </c>
    </row>
    <row r="1605" spans="1:3" x14ac:dyDescent="0.35">
      <c r="A1605" s="28">
        <v>1</v>
      </c>
      <c r="B1605" s="28">
        <v>0</v>
      </c>
      <c r="C1605" s="28">
        <v>0.45800000000000002</v>
      </c>
    </row>
    <row r="1606" spans="1:3" x14ac:dyDescent="0.35">
      <c r="A1606" s="28">
        <v>1</v>
      </c>
      <c r="B1606" s="28">
        <v>0</v>
      </c>
      <c r="C1606" s="28">
        <v>0.45800000000000002</v>
      </c>
    </row>
    <row r="1607" spans="1:3" x14ac:dyDescent="0.35">
      <c r="A1607" s="28">
        <v>1</v>
      </c>
      <c r="B1607" s="28">
        <v>0</v>
      </c>
      <c r="C1607" s="28">
        <v>0.45800000000000002</v>
      </c>
    </row>
    <row r="1608" spans="1:3" x14ac:dyDescent="0.35">
      <c r="A1608" s="28">
        <v>1</v>
      </c>
      <c r="B1608" s="28">
        <v>0</v>
      </c>
      <c r="C1608" s="28">
        <v>0.45800000000000002</v>
      </c>
    </row>
    <row r="1609" spans="1:3" x14ac:dyDescent="0.35">
      <c r="A1609" s="28">
        <v>1</v>
      </c>
      <c r="B1609" s="28">
        <v>0</v>
      </c>
      <c r="C1609" s="28">
        <v>0.45900000000000002</v>
      </c>
    </row>
    <row r="1610" spans="1:3" x14ac:dyDescent="0.35">
      <c r="A1610" s="28">
        <v>1</v>
      </c>
      <c r="B1610" s="28">
        <v>0</v>
      </c>
      <c r="C1610" s="28">
        <v>0.45900000000000002</v>
      </c>
    </row>
    <row r="1611" spans="1:3" x14ac:dyDescent="0.35">
      <c r="A1611" s="28">
        <v>1</v>
      </c>
      <c r="B1611" s="28">
        <v>0</v>
      </c>
      <c r="C1611" s="28">
        <v>0.45900000000000002</v>
      </c>
    </row>
    <row r="1612" spans="1:3" x14ac:dyDescent="0.35">
      <c r="A1612" s="28">
        <v>1</v>
      </c>
      <c r="B1612" s="28">
        <v>0</v>
      </c>
      <c r="C1612" s="28">
        <v>0.45900000000000002</v>
      </c>
    </row>
    <row r="1613" spans="1:3" x14ac:dyDescent="0.35">
      <c r="A1613" s="28">
        <v>1</v>
      </c>
      <c r="B1613" s="28">
        <v>0</v>
      </c>
      <c r="C1613" s="28">
        <v>0.45900000000000002</v>
      </c>
    </row>
    <row r="1614" spans="1:3" x14ac:dyDescent="0.35">
      <c r="A1614" s="28">
        <v>1</v>
      </c>
      <c r="B1614" s="28">
        <v>0</v>
      </c>
      <c r="C1614" s="28">
        <v>0.45900000000000002</v>
      </c>
    </row>
    <row r="1615" spans="1:3" x14ac:dyDescent="0.35">
      <c r="A1615" s="28">
        <v>1</v>
      </c>
      <c r="B1615" s="28">
        <v>0</v>
      </c>
      <c r="C1615" s="28">
        <v>0.45900000000000002</v>
      </c>
    </row>
    <row r="1616" spans="1:3" x14ac:dyDescent="0.35">
      <c r="A1616" s="28">
        <v>1</v>
      </c>
      <c r="B1616" s="28">
        <v>0</v>
      </c>
      <c r="C1616" s="28">
        <v>0.45900000000000002</v>
      </c>
    </row>
    <row r="1617" spans="1:3" x14ac:dyDescent="0.35">
      <c r="A1617" s="28">
        <v>1</v>
      </c>
      <c r="B1617" s="28">
        <v>0</v>
      </c>
      <c r="C1617" s="28">
        <v>0.45900000000000002</v>
      </c>
    </row>
    <row r="1618" spans="1:3" x14ac:dyDescent="0.35">
      <c r="A1618" s="28">
        <v>1</v>
      </c>
      <c r="B1618" s="28">
        <v>0</v>
      </c>
      <c r="C1618" s="28">
        <v>0.45900000000000002</v>
      </c>
    </row>
    <row r="1619" spans="1:3" x14ac:dyDescent="0.35">
      <c r="A1619" s="28">
        <v>1</v>
      </c>
      <c r="B1619" s="28">
        <v>0</v>
      </c>
      <c r="C1619" s="28">
        <v>0.45900000000000002</v>
      </c>
    </row>
    <row r="1620" spans="1:3" x14ac:dyDescent="0.35">
      <c r="A1620" s="28">
        <v>1</v>
      </c>
      <c r="B1620" s="28">
        <v>0</v>
      </c>
      <c r="C1620" s="28">
        <v>0.45900000000000002</v>
      </c>
    </row>
    <row r="1621" spans="1:3" x14ac:dyDescent="0.35">
      <c r="A1621" s="28">
        <v>1</v>
      </c>
      <c r="B1621" s="28">
        <v>0</v>
      </c>
      <c r="C1621" s="28">
        <v>0.45900000000000002</v>
      </c>
    </row>
    <row r="1622" spans="1:3" x14ac:dyDescent="0.35">
      <c r="A1622" s="28">
        <v>1</v>
      </c>
      <c r="B1622" s="28">
        <v>0</v>
      </c>
      <c r="C1622" s="28">
        <v>0.45900000000000002</v>
      </c>
    </row>
    <row r="1623" spans="1:3" x14ac:dyDescent="0.35">
      <c r="A1623" s="28">
        <v>1</v>
      </c>
      <c r="B1623" s="28">
        <v>0</v>
      </c>
      <c r="C1623" s="28">
        <v>0.45900000000000002</v>
      </c>
    </row>
    <row r="1624" spans="1:3" x14ac:dyDescent="0.35">
      <c r="A1624" s="28">
        <v>1</v>
      </c>
      <c r="B1624" s="28">
        <v>0</v>
      </c>
      <c r="C1624" s="28">
        <v>0.45900000000000002</v>
      </c>
    </row>
    <row r="1625" spans="1:3" x14ac:dyDescent="0.35">
      <c r="A1625" s="28">
        <v>1</v>
      </c>
      <c r="B1625" s="28">
        <v>0</v>
      </c>
      <c r="C1625" s="28">
        <v>0.45900000000000002</v>
      </c>
    </row>
    <row r="1626" spans="1:3" x14ac:dyDescent="0.35">
      <c r="A1626" s="28">
        <v>1</v>
      </c>
      <c r="B1626" s="28">
        <v>0</v>
      </c>
      <c r="C1626" s="28">
        <v>0.45900000000000002</v>
      </c>
    </row>
    <row r="1627" spans="1:3" x14ac:dyDescent="0.35">
      <c r="A1627" s="28">
        <v>1</v>
      </c>
      <c r="B1627" s="28">
        <v>0</v>
      </c>
      <c r="C1627" s="28">
        <v>0.45900000000000002</v>
      </c>
    </row>
    <row r="1628" spans="1:3" x14ac:dyDescent="0.35">
      <c r="A1628" s="28">
        <v>1</v>
      </c>
      <c r="B1628" s="28">
        <v>0</v>
      </c>
      <c r="C1628" s="28">
        <v>0.45900000000000002</v>
      </c>
    </row>
    <row r="1629" spans="1:3" x14ac:dyDescent="0.35">
      <c r="A1629" s="28">
        <v>1</v>
      </c>
      <c r="B1629" s="28">
        <v>0</v>
      </c>
      <c r="C1629" s="28">
        <v>0.46</v>
      </c>
    </row>
    <row r="1630" spans="1:3" x14ac:dyDescent="0.35">
      <c r="A1630" s="28">
        <v>1</v>
      </c>
      <c r="B1630" s="28">
        <v>0</v>
      </c>
      <c r="C1630" s="28">
        <v>0.46</v>
      </c>
    </row>
    <row r="1631" spans="1:3" x14ac:dyDescent="0.35">
      <c r="A1631" s="28">
        <v>1</v>
      </c>
      <c r="B1631" s="28">
        <v>0</v>
      </c>
      <c r="C1631" s="28">
        <v>0.46</v>
      </c>
    </row>
    <row r="1632" spans="1:3" x14ac:dyDescent="0.35">
      <c r="A1632" s="28">
        <v>1</v>
      </c>
      <c r="B1632" s="28">
        <v>0</v>
      </c>
      <c r="C1632" s="28">
        <v>0.46</v>
      </c>
    </row>
    <row r="1633" spans="1:3" x14ac:dyDescent="0.35">
      <c r="A1633" s="28">
        <v>1</v>
      </c>
      <c r="B1633" s="28">
        <v>0</v>
      </c>
      <c r="C1633" s="28">
        <v>0.46</v>
      </c>
    </row>
    <row r="1634" spans="1:3" x14ac:dyDescent="0.35">
      <c r="A1634" s="28">
        <v>1</v>
      </c>
      <c r="B1634" s="28">
        <v>0</v>
      </c>
      <c r="C1634" s="28">
        <v>0.46</v>
      </c>
    </row>
    <row r="1635" spans="1:3" x14ac:dyDescent="0.35">
      <c r="A1635" s="28">
        <v>1</v>
      </c>
      <c r="B1635" s="28">
        <v>0</v>
      </c>
      <c r="C1635" s="28">
        <v>0.46</v>
      </c>
    </row>
    <row r="1636" spans="1:3" x14ac:dyDescent="0.35">
      <c r="A1636" s="28">
        <v>1</v>
      </c>
      <c r="B1636" s="28">
        <v>0</v>
      </c>
      <c r="C1636" s="28">
        <v>0.46</v>
      </c>
    </row>
    <row r="1637" spans="1:3" x14ac:dyDescent="0.35">
      <c r="A1637" s="28">
        <v>1</v>
      </c>
      <c r="B1637" s="28">
        <v>0</v>
      </c>
      <c r="C1637" s="28">
        <v>0.46</v>
      </c>
    </row>
    <row r="1638" spans="1:3" x14ac:dyDescent="0.35">
      <c r="A1638" s="28">
        <v>1</v>
      </c>
      <c r="B1638" s="28">
        <v>0</v>
      </c>
      <c r="C1638" s="28">
        <v>0.46</v>
      </c>
    </row>
    <row r="1639" spans="1:3" x14ac:dyDescent="0.35">
      <c r="A1639" s="28">
        <v>1</v>
      </c>
      <c r="B1639" s="28">
        <v>0</v>
      </c>
      <c r="C1639" s="28">
        <v>0.46</v>
      </c>
    </row>
    <row r="1640" spans="1:3" x14ac:dyDescent="0.35">
      <c r="A1640" s="28">
        <v>1</v>
      </c>
      <c r="B1640" s="28">
        <v>0</v>
      </c>
      <c r="C1640" s="28">
        <v>0.46</v>
      </c>
    </row>
    <row r="1641" spans="1:3" x14ac:dyDescent="0.35">
      <c r="A1641" s="28">
        <v>1</v>
      </c>
      <c r="B1641" s="28">
        <v>0</v>
      </c>
      <c r="C1641" s="28">
        <v>0.46</v>
      </c>
    </row>
    <row r="1642" spans="1:3" x14ac:dyDescent="0.35">
      <c r="A1642" s="28">
        <v>1</v>
      </c>
      <c r="B1642" s="28">
        <v>0</v>
      </c>
      <c r="C1642" s="28">
        <v>0.46</v>
      </c>
    </row>
    <row r="1643" spans="1:3" x14ac:dyDescent="0.35">
      <c r="A1643" s="28">
        <v>1</v>
      </c>
      <c r="B1643" s="28">
        <v>0</v>
      </c>
      <c r="C1643" s="28">
        <v>0.46</v>
      </c>
    </row>
    <row r="1644" spans="1:3" x14ac:dyDescent="0.35">
      <c r="A1644" s="28">
        <v>1</v>
      </c>
      <c r="B1644" s="28">
        <v>0</v>
      </c>
      <c r="C1644" s="28">
        <v>0.46100000000000002</v>
      </c>
    </row>
    <row r="1645" spans="1:3" x14ac:dyDescent="0.35">
      <c r="A1645" s="28">
        <v>1</v>
      </c>
      <c r="B1645" s="28">
        <v>0</v>
      </c>
      <c r="C1645" s="28">
        <v>0.46100000000000002</v>
      </c>
    </row>
    <row r="1646" spans="1:3" x14ac:dyDescent="0.35">
      <c r="A1646" s="28">
        <v>1</v>
      </c>
      <c r="B1646" s="28">
        <v>0</v>
      </c>
      <c r="C1646" s="28">
        <v>0.46100000000000002</v>
      </c>
    </row>
    <row r="1647" spans="1:3" x14ac:dyDescent="0.35">
      <c r="A1647" s="28">
        <v>1</v>
      </c>
      <c r="B1647" s="28">
        <v>0</v>
      </c>
      <c r="C1647" s="28">
        <v>0.46100000000000002</v>
      </c>
    </row>
    <row r="1648" spans="1:3" x14ac:dyDescent="0.35">
      <c r="A1648" s="28">
        <v>1</v>
      </c>
      <c r="B1648" s="28">
        <v>0</v>
      </c>
      <c r="C1648" s="28">
        <v>0.46100000000000002</v>
      </c>
    </row>
    <row r="1649" spans="1:3" x14ac:dyDescent="0.35">
      <c r="A1649" s="28">
        <v>1</v>
      </c>
      <c r="B1649" s="28">
        <v>0</v>
      </c>
      <c r="C1649" s="28">
        <v>0.46100000000000002</v>
      </c>
    </row>
    <row r="1650" spans="1:3" x14ac:dyDescent="0.35">
      <c r="A1650" s="28">
        <v>1</v>
      </c>
      <c r="B1650" s="28">
        <v>0</v>
      </c>
      <c r="C1650" s="28">
        <v>0.46100000000000002</v>
      </c>
    </row>
    <row r="1651" spans="1:3" x14ac:dyDescent="0.35">
      <c r="A1651" s="28">
        <v>1</v>
      </c>
      <c r="B1651" s="28">
        <v>0</v>
      </c>
      <c r="C1651" s="28">
        <v>0.46100000000000002</v>
      </c>
    </row>
    <row r="1652" spans="1:3" x14ac:dyDescent="0.35">
      <c r="A1652" s="28">
        <v>1</v>
      </c>
      <c r="B1652" s="28">
        <v>0</v>
      </c>
      <c r="C1652" s="28">
        <v>0.46100000000000002</v>
      </c>
    </row>
    <row r="1653" spans="1:3" x14ac:dyDescent="0.35">
      <c r="A1653" s="28">
        <v>1</v>
      </c>
      <c r="B1653" s="28">
        <v>0</v>
      </c>
      <c r="C1653" s="28">
        <v>0.46100000000000002</v>
      </c>
    </row>
    <row r="1654" spans="1:3" x14ac:dyDescent="0.35">
      <c r="A1654" s="28">
        <v>1</v>
      </c>
      <c r="B1654" s="28">
        <v>0</v>
      </c>
      <c r="C1654" s="28">
        <v>0.46100000000000002</v>
      </c>
    </row>
    <row r="1655" spans="1:3" x14ac:dyDescent="0.35">
      <c r="A1655" s="28">
        <v>1</v>
      </c>
      <c r="B1655" s="28">
        <v>0</v>
      </c>
      <c r="C1655" s="28">
        <v>0.46100000000000002</v>
      </c>
    </row>
    <row r="1656" spans="1:3" x14ac:dyDescent="0.35">
      <c r="A1656" s="28">
        <v>1</v>
      </c>
      <c r="B1656" s="28">
        <v>0</v>
      </c>
      <c r="C1656" s="28">
        <v>0.46200000000000002</v>
      </c>
    </row>
    <row r="1657" spans="1:3" x14ac:dyDescent="0.35">
      <c r="A1657" s="28">
        <v>1</v>
      </c>
      <c r="B1657" s="28">
        <v>0</v>
      </c>
      <c r="C1657" s="28">
        <v>0.46200000000000002</v>
      </c>
    </row>
    <row r="1658" spans="1:3" x14ac:dyDescent="0.35">
      <c r="A1658" s="28">
        <v>1</v>
      </c>
      <c r="B1658" s="28">
        <v>0</v>
      </c>
      <c r="C1658" s="28">
        <v>0.46200000000000002</v>
      </c>
    </row>
    <row r="1659" spans="1:3" x14ac:dyDescent="0.35">
      <c r="A1659" s="28">
        <v>1</v>
      </c>
      <c r="B1659" s="28">
        <v>0</v>
      </c>
      <c r="C1659" s="28">
        <v>0.46200000000000002</v>
      </c>
    </row>
    <row r="1660" spans="1:3" x14ac:dyDescent="0.35">
      <c r="A1660" s="28">
        <v>1</v>
      </c>
      <c r="B1660" s="28">
        <v>0</v>
      </c>
      <c r="C1660" s="28">
        <v>0.46200000000000002</v>
      </c>
    </row>
    <row r="1661" spans="1:3" x14ac:dyDescent="0.35">
      <c r="A1661" s="28">
        <v>1</v>
      </c>
      <c r="B1661" s="28">
        <v>0</v>
      </c>
      <c r="C1661" s="28">
        <v>0.46200000000000002</v>
      </c>
    </row>
    <row r="1662" spans="1:3" x14ac:dyDescent="0.35">
      <c r="A1662" s="28">
        <v>1</v>
      </c>
      <c r="B1662" s="28">
        <v>0</v>
      </c>
      <c r="C1662" s="28">
        <v>0.46200000000000002</v>
      </c>
    </row>
    <row r="1663" spans="1:3" x14ac:dyDescent="0.35">
      <c r="A1663" s="28">
        <v>1</v>
      </c>
      <c r="B1663" s="28">
        <v>0</v>
      </c>
      <c r="C1663" s="28">
        <v>0.46300000000000002</v>
      </c>
    </row>
    <row r="1664" spans="1:3" x14ac:dyDescent="0.35">
      <c r="A1664" s="28">
        <v>1</v>
      </c>
      <c r="B1664" s="28">
        <v>0</v>
      </c>
      <c r="C1664" s="28">
        <v>0.46300000000000002</v>
      </c>
    </row>
    <row r="1665" spans="1:3" x14ac:dyDescent="0.35">
      <c r="A1665" s="28">
        <v>1</v>
      </c>
      <c r="B1665" s="28">
        <v>0</v>
      </c>
      <c r="C1665" s="28">
        <v>0.46300000000000002</v>
      </c>
    </row>
    <row r="1666" spans="1:3" x14ac:dyDescent="0.35">
      <c r="A1666" s="28">
        <v>1</v>
      </c>
      <c r="B1666" s="28">
        <v>0</v>
      </c>
      <c r="C1666" s="28">
        <v>0.46300000000000002</v>
      </c>
    </row>
    <row r="1667" spans="1:3" x14ac:dyDescent="0.35">
      <c r="A1667" s="28">
        <v>1</v>
      </c>
      <c r="B1667" s="28">
        <v>0</v>
      </c>
      <c r="C1667" s="28">
        <v>0.46300000000000002</v>
      </c>
    </row>
    <row r="1668" spans="1:3" x14ac:dyDescent="0.35">
      <c r="A1668" s="28">
        <v>1</v>
      </c>
      <c r="B1668" s="28">
        <v>0</v>
      </c>
      <c r="C1668" s="28">
        <v>0.46300000000000002</v>
      </c>
    </row>
    <row r="1669" spans="1:3" x14ac:dyDescent="0.35">
      <c r="A1669" s="28">
        <v>1</v>
      </c>
      <c r="B1669" s="28">
        <v>0</v>
      </c>
      <c r="C1669" s="28">
        <v>0.46300000000000002</v>
      </c>
    </row>
    <row r="1670" spans="1:3" x14ac:dyDescent="0.35">
      <c r="A1670" s="28">
        <v>1</v>
      </c>
      <c r="B1670" s="28">
        <v>0</v>
      </c>
      <c r="C1670" s="28">
        <v>0.46300000000000002</v>
      </c>
    </row>
    <row r="1671" spans="1:3" x14ac:dyDescent="0.35">
      <c r="A1671" s="28">
        <v>1</v>
      </c>
      <c r="B1671" s="28">
        <v>0</v>
      </c>
      <c r="C1671" s="28">
        <v>0.46300000000000002</v>
      </c>
    </row>
    <row r="1672" spans="1:3" x14ac:dyDescent="0.35">
      <c r="A1672" s="28">
        <v>1</v>
      </c>
      <c r="B1672" s="28">
        <v>0</v>
      </c>
      <c r="C1672" s="28">
        <v>0.46300000000000002</v>
      </c>
    </row>
    <row r="1673" spans="1:3" x14ac:dyDescent="0.35">
      <c r="A1673" s="28">
        <v>1</v>
      </c>
      <c r="B1673" s="28">
        <v>0</v>
      </c>
      <c r="C1673" s="28">
        <v>0.46300000000000002</v>
      </c>
    </row>
    <row r="1674" spans="1:3" x14ac:dyDescent="0.35">
      <c r="A1674" s="28">
        <v>1</v>
      </c>
      <c r="B1674" s="28">
        <v>0</v>
      </c>
      <c r="C1674" s="28">
        <v>0.46300000000000002</v>
      </c>
    </row>
    <row r="1675" spans="1:3" x14ac:dyDescent="0.35">
      <c r="A1675" s="28">
        <v>1</v>
      </c>
      <c r="B1675" s="28">
        <v>0</v>
      </c>
      <c r="C1675" s="28">
        <v>0.46300000000000002</v>
      </c>
    </row>
    <row r="1676" spans="1:3" x14ac:dyDescent="0.35">
      <c r="A1676" s="28">
        <v>1</v>
      </c>
      <c r="B1676" s="28">
        <v>0</v>
      </c>
      <c r="C1676" s="28">
        <v>0.46400000000000002</v>
      </c>
    </row>
    <row r="1677" spans="1:3" x14ac:dyDescent="0.35">
      <c r="A1677" s="28">
        <v>1</v>
      </c>
      <c r="B1677" s="28">
        <v>0</v>
      </c>
      <c r="C1677" s="28">
        <v>0.46400000000000002</v>
      </c>
    </row>
    <row r="1678" spans="1:3" x14ac:dyDescent="0.35">
      <c r="A1678" s="28">
        <v>1</v>
      </c>
      <c r="B1678" s="28">
        <v>0</v>
      </c>
      <c r="C1678" s="28">
        <v>0.46400000000000002</v>
      </c>
    </row>
    <row r="1679" spans="1:3" x14ac:dyDescent="0.35">
      <c r="A1679" s="28">
        <v>1</v>
      </c>
      <c r="B1679" s="28">
        <v>0</v>
      </c>
      <c r="C1679" s="28">
        <v>0.46400000000000002</v>
      </c>
    </row>
    <row r="1680" spans="1:3" x14ac:dyDescent="0.35">
      <c r="A1680" s="28">
        <v>1</v>
      </c>
      <c r="B1680" s="28">
        <v>0</v>
      </c>
      <c r="C1680" s="28">
        <v>0.46400000000000002</v>
      </c>
    </row>
    <row r="1681" spans="1:3" x14ac:dyDescent="0.35">
      <c r="A1681" s="28">
        <v>1</v>
      </c>
      <c r="B1681" s="28">
        <v>0</v>
      </c>
      <c r="C1681" s="28">
        <v>0.46400000000000002</v>
      </c>
    </row>
    <row r="1682" spans="1:3" x14ac:dyDescent="0.35">
      <c r="A1682" s="28">
        <v>1</v>
      </c>
      <c r="B1682" s="28">
        <v>0</v>
      </c>
      <c r="C1682" s="28">
        <v>0.46400000000000002</v>
      </c>
    </row>
    <row r="1683" spans="1:3" x14ac:dyDescent="0.35">
      <c r="A1683" s="28">
        <v>1</v>
      </c>
      <c r="B1683" s="28">
        <v>0</v>
      </c>
      <c r="C1683" s="28">
        <v>0.46400000000000002</v>
      </c>
    </row>
    <row r="1684" spans="1:3" x14ac:dyDescent="0.35">
      <c r="A1684" s="28">
        <v>1</v>
      </c>
      <c r="B1684" s="28">
        <v>0</v>
      </c>
      <c r="C1684" s="28">
        <v>0.46400000000000002</v>
      </c>
    </row>
    <row r="1685" spans="1:3" x14ac:dyDescent="0.35">
      <c r="A1685" s="28">
        <v>1</v>
      </c>
      <c r="B1685" s="28">
        <v>0</v>
      </c>
      <c r="C1685" s="28">
        <v>0.46400000000000002</v>
      </c>
    </row>
    <row r="1686" spans="1:3" x14ac:dyDescent="0.35">
      <c r="A1686" s="28">
        <v>1</v>
      </c>
      <c r="B1686" s="28">
        <v>0</v>
      </c>
      <c r="C1686" s="28">
        <v>0.46400000000000002</v>
      </c>
    </row>
    <row r="1687" spans="1:3" x14ac:dyDescent="0.35">
      <c r="A1687" s="28">
        <v>1</v>
      </c>
      <c r="B1687" s="28">
        <v>0</v>
      </c>
      <c r="C1687" s="28">
        <v>0.46400000000000002</v>
      </c>
    </row>
    <row r="1688" spans="1:3" x14ac:dyDescent="0.35">
      <c r="A1688" s="28">
        <v>1</v>
      </c>
      <c r="B1688" s="28">
        <v>0</v>
      </c>
      <c r="C1688" s="28">
        <v>0.46400000000000002</v>
      </c>
    </row>
    <row r="1689" spans="1:3" x14ac:dyDescent="0.35">
      <c r="A1689" s="28">
        <v>1</v>
      </c>
      <c r="B1689" s="28">
        <v>0</v>
      </c>
      <c r="C1689" s="28">
        <v>0.46400000000000002</v>
      </c>
    </row>
    <row r="1690" spans="1:3" x14ac:dyDescent="0.35">
      <c r="A1690" s="28">
        <v>1</v>
      </c>
      <c r="B1690" s="28">
        <v>0</v>
      </c>
      <c r="C1690" s="28">
        <v>0.46400000000000002</v>
      </c>
    </row>
    <row r="1691" spans="1:3" x14ac:dyDescent="0.35">
      <c r="A1691" s="28">
        <v>1</v>
      </c>
      <c r="B1691" s="28">
        <v>0</v>
      </c>
      <c r="C1691" s="28">
        <v>0.46500000000000002</v>
      </c>
    </row>
    <row r="1692" spans="1:3" x14ac:dyDescent="0.35">
      <c r="A1692" s="28">
        <v>1</v>
      </c>
      <c r="B1692" s="28">
        <v>0</v>
      </c>
      <c r="C1692" s="28">
        <v>0.46500000000000002</v>
      </c>
    </row>
    <row r="1693" spans="1:3" x14ac:dyDescent="0.35">
      <c r="A1693" s="28">
        <v>1</v>
      </c>
      <c r="B1693" s="28">
        <v>0</v>
      </c>
      <c r="C1693" s="28">
        <v>0.46500000000000002</v>
      </c>
    </row>
    <row r="1694" spans="1:3" x14ac:dyDescent="0.35">
      <c r="A1694" s="28">
        <v>1</v>
      </c>
      <c r="B1694" s="28">
        <v>0</v>
      </c>
      <c r="C1694" s="28">
        <v>0.46500000000000002</v>
      </c>
    </row>
    <row r="1695" spans="1:3" x14ac:dyDescent="0.35">
      <c r="A1695" s="28">
        <v>1</v>
      </c>
      <c r="B1695" s="28">
        <v>0</v>
      </c>
      <c r="C1695" s="28">
        <v>0.46500000000000002</v>
      </c>
    </row>
    <row r="1696" spans="1:3" x14ac:dyDescent="0.35">
      <c r="A1696" s="28">
        <v>1</v>
      </c>
      <c r="B1696" s="28">
        <v>0</v>
      </c>
      <c r="C1696" s="28">
        <v>0.46500000000000002</v>
      </c>
    </row>
    <row r="1697" spans="1:3" x14ac:dyDescent="0.35">
      <c r="A1697" s="28">
        <v>1</v>
      </c>
      <c r="B1697" s="28">
        <v>0</v>
      </c>
      <c r="C1697" s="28">
        <v>0.46500000000000002</v>
      </c>
    </row>
    <row r="1698" spans="1:3" x14ac:dyDescent="0.35">
      <c r="A1698" s="28">
        <v>1</v>
      </c>
      <c r="B1698" s="28">
        <v>0</v>
      </c>
      <c r="C1698" s="28">
        <v>0.46500000000000002</v>
      </c>
    </row>
    <row r="1699" spans="1:3" x14ac:dyDescent="0.35">
      <c r="A1699" s="28">
        <v>1</v>
      </c>
      <c r="B1699" s="28">
        <v>0</v>
      </c>
      <c r="C1699" s="28">
        <v>0.46500000000000002</v>
      </c>
    </row>
    <row r="1700" spans="1:3" x14ac:dyDescent="0.35">
      <c r="A1700" s="28">
        <v>1</v>
      </c>
      <c r="B1700" s="28">
        <v>0</v>
      </c>
      <c r="C1700" s="28">
        <v>0.46500000000000002</v>
      </c>
    </row>
    <row r="1701" spans="1:3" x14ac:dyDescent="0.35">
      <c r="A1701" s="28">
        <v>1</v>
      </c>
      <c r="B1701" s="28">
        <v>0</v>
      </c>
      <c r="C1701" s="28">
        <v>0.46600000000000003</v>
      </c>
    </row>
    <row r="1702" spans="1:3" x14ac:dyDescent="0.35">
      <c r="A1702" s="28">
        <v>1</v>
      </c>
      <c r="B1702" s="28">
        <v>0</v>
      </c>
      <c r="C1702" s="28">
        <v>0.46600000000000003</v>
      </c>
    </row>
    <row r="1703" spans="1:3" x14ac:dyDescent="0.35">
      <c r="A1703" s="28">
        <v>1</v>
      </c>
      <c r="B1703" s="28">
        <v>0</v>
      </c>
      <c r="C1703" s="28">
        <v>0.46600000000000003</v>
      </c>
    </row>
    <row r="1704" spans="1:3" x14ac:dyDescent="0.35">
      <c r="A1704" s="28">
        <v>1</v>
      </c>
      <c r="B1704" s="28">
        <v>0</v>
      </c>
      <c r="C1704" s="28">
        <v>0.46600000000000003</v>
      </c>
    </row>
    <row r="1705" spans="1:3" x14ac:dyDescent="0.35">
      <c r="A1705" s="28">
        <v>1</v>
      </c>
      <c r="B1705" s="28">
        <v>0</v>
      </c>
      <c r="C1705" s="28">
        <v>0.46600000000000003</v>
      </c>
    </row>
    <row r="1706" spans="1:3" x14ac:dyDescent="0.35">
      <c r="A1706" s="28">
        <v>1</v>
      </c>
      <c r="B1706" s="28">
        <v>0</v>
      </c>
      <c r="C1706" s="28">
        <v>0.46600000000000003</v>
      </c>
    </row>
    <row r="1707" spans="1:3" x14ac:dyDescent="0.35">
      <c r="A1707" s="28">
        <v>1</v>
      </c>
      <c r="B1707" s="28">
        <v>0</v>
      </c>
      <c r="C1707" s="28">
        <v>0.46600000000000003</v>
      </c>
    </row>
    <row r="1708" spans="1:3" x14ac:dyDescent="0.35">
      <c r="A1708" s="28">
        <v>1</v>
      </c>
      <c r="B1708" s="28">
        <v>0</v>
      </c>
      <c r="C1708" s="28">
        <v>0.46600000000000003</v>
      </c>
    </row>
    <row r="1709" spans="1:3" x14ac:dyDescent="0.35">
      <c r="A1709" s="28">
        <v>1</v>
      </c>
      <c r="B1709" s="28">
        <v>0</v>
      </c>
      <c r="C1709" s="28">
        <v>0.46600000000000003</v>
      </c>
    </row>
    <row r="1710" spans="1:3" x14ac:dyDescent="0.35">
      <c r="A1710" s="28">
        <v>1</v>
      </c>
      <c r="B1710" s="28">
        <v>0</v>
      </c>
      <c r="C1710" s="28">
        <v>0.46600000000000003</v>
      </c>
    </row>
    <row r="1711" spans="1:3" x14ac:dyDescent="0.35">
      <c r="A1711" s="28">
        <v>1</v>
      </c>
      <c r="B1711" s="28">
        <v>0</v>
      </c>
      <c r="C1711" s="28">
        <v>0.46600000000000003</v>
      </c>
    </row>
    <row r="1712" spans="1:3" x14ac:dyDescent="0.35">
      <c r="A1712" s="28">
        <v>1</v>
      </c>
      <c r="B1712" s="28">
        <v>0</v>
      </c>
      <c r="C1712" s="28">
        <v>0.46600000000000003</v>
      </c>
    </row>
    <row r="1713" spans="1:3" x14ac:dyDescent="0.35">
      <c r="A1713" s="28">
        <v>1</v>
      </c>
      <c r="B1713" s="28">
        <v>0</v>
      </c>
      <c r="C1713" s="28">
        <v>0.46600000000000003</v>
      </c>
    </row>
    <row r="1714" spans="1:3" x14ac:dyDescent="0.35">
      <c r="A1714" s="28">
        <v>1</v>
      </c>
      <c r="B1714" s="28">
        <v>0</v>
      </c>
      <c r="C1714" s="28">
        <v>0.46600000000000003</v>
      </c>
    </row>
    <row r="1715" spans="1:3" x14ac:dyDescent="0.35">
      <c r="A1715" s="28">
        <v>1</v>
      </c>
      <c r="B1715" s="28">
        <v>0</v>
      </c>
      <c r="C1715" s="28">
        <v>0.46700000000000003</v>
      </c>
    </row>
    <row r="1716" spans="1:3" x14ac:dyDescent="0.35">
      <c r="A1716" s="28">
        <v>1</v>
      </c>
      <c r="B1716" s="28">
        <v>0</v>
      </c>
      <c r="C1716" s="28">
        <v>0.46700000000000003</v>
      </c>
    </row>
    <row r="1717" spans="1:3" x14ac:dyDescent="0.35">
      <c r="A1717" s="28">
        <v>1</v>
      </c>
      <c r="B1717" s="28">
        <v>0</v>
      </c>
      <c r="C1717" s="28">
        <v>0.46700000000000003</v>
      </c>
    </row>
    <row r="1718" spans="1:3" x14ac:dyDescent="0.35">
      <c r="A1718" s="28">
        <v>1</v>
      </c>
      <c r="B1718" s="28">
        <v>0</v>
      </c>
      <c r="C1718" s="28">
        <v>0.46700000000000003</v>
      </c>
    </row>
    <row r="1719" spans="1:3" x14ac:dyDescent="0.35">
      <c r="A1719" s="28">
        <v>1</v>
      </c>
      <c r="B1719" s="28">
        <v>0</v>
      </c>
      <c r="C1719" s="28">
        <v>0.46700000000000003</v>
      </c>
    </row>
    <row r="1720" spans="1:3" x14ac:dyDescent="0.35">
      <c r="A1720" s="28">
        <v>1</v>
      </c>
      <c r="B1720" s="28">
        <v>0</v>
      </c>
      <c r="C1720" s="28">
        <v>0.46700000000000003</v>
      </c>
    </row>
    <row r="1721" spans="1:3" x14ac:dyDescent="0.35">
      <c r="A1721" s="28">
        <v>1</v>
      </c>
      <c r="B1721" s="28">
        <v>0</v>
      </c>
      <c r="C1721" s="28">
        <v>0.46700000000000003</v>
      </c>
    </row>
    <row r="1722" spans="1:3" x14ac:dyDescent="0.35">
      <c r="A1722" s="28">
        <v>1</v>
      </c>
      <c r="B1722" s="28">
        <v>0</v>
      </c>
      <c r="C1722" s="28">
        <v>0.46700000000000003</v>
      </c>
    </row>
    <row r="1723" spans="1:3" x14ac:dyDescent="0.35">
      <c r="A1723" s="28">
        <v>1</v>
      </c>
      <c r="B1723" s="28">
        <v>0</v>
      </c>
      <c r="C1723" s="28">
        <v>0.46700000000000003</v>
      </c>
    </row>
    <row r="1724" spans="1:3" x14ac:dyDescent="0.35">
      <c r="A1724" s="28">
        <v>1</v>
      </c>
      <c r="B1724" s="28">
        <v>0</v>
      </c>
      <c r="C1724" s="28">
        <v>0.46700000000000003</v>
      </c>
    </row>
    <row r="1725" spans="1:3" x14ac:dyDescent="0.35">
      <c r="A1725" s="28">
        <v>1</v>
      </c>
      <c r="B1725" s="28">
        <v>0</v>
      </c>
      <c r="C1725" s="28">
        <v>0.46700000000000003</v>
      </c>
    </row>
    <row r="1726" spans="1:3" x14ac:dyDescent="0.35">
      <c r="A1726" s="28">
        <v>1</v>
      </c>
      <c r="B1726" s="28">
        <v>0</v>
      </c>
      <c r="C1726" s="28">
        <v>0.46700000000000003</v>
      </c>
    </row>
    <row r="1727" spans="1:3" x14ac:dyDescent="0.35">
      <c r="A1727" s="28">
        <v>1</v>
      </c>
      <c r="B1727" s="28">
        <v>0</v>
      </c>
      <c r="C1727" s="28">
        <v>0.46700000000000003</v>
      </c>
    </row>
    <row r="1728" spans="1:3" x14ac:dyDescent="0.35">
      <c r="A1728" s="28">
        <v>1</v>
      </c>
      <c r="B1728" s="28">
        <v>0</v>
      </c>
      <c r="C1728" s="28">
        <v>0.46700000000000003</v>
      </c>
    </row>
    <row r="1729" spans="1:3" x14ac:dyDescent="0.35">
      <c r="A1729" s="28">
        <v>1</v>
      </c>
      <c r="B1729" s="28">
        <v>0</v>
      </c>
      <c r="C1729" s="28">
        <v>0.46700000000000003</v>
      </c>
    </row>
    <row r="1730" spans="1:3" x14ac:dyDescent="0.35">
      <c r="A1730" s="28">
        <v>1</v>
      </c>
      <c r="B1730" s="28">
        <v>0</v>
      </c>
      <c r="C1730" s="28">
        <v>0.46700000000000003</v>
      </c>
    </row>
    <row r="1731" spans="1:3" x14ac:dyDescent="0.35">
      <c r="A1731" s="28">
        <v>1</v>
      </c>
      <c r="B1731" s="28">
        <v>0</v>
      </c>
      <c r="C1731" s="28">
        <v>0.46700000000000003</v>
      </c>
    </row>
    <row r="1732" spans="1:3" x14ac:dyDescent="0.35">
      <c r="A1732" s="28">
        <v>1</v>
      </c>
      <c r="B1732" s="28">
        <v>0</v>
      </c>
      <c r="C1732" s="28">
        <v>0.46700000000000003</v>
      </c>
    </row>
    <row r="1733" spans="1:3" x14ac:dyDescent="0.35">
      <c r="A1733" s="28">
        <v>1</v>
      </c>
      <c r="B1733" s="28">
        <v>0</v>
      </c>
      <c r="C1733" s="28">
        <v>0.46800000000000003</v>
      </c>
    </row>
    <row r="1734" spans="1:3" x14ac:dyDescent="0.35">
      <c r="A1734" s="28">
        <v>1</v>
      </c>
      <c r="B1734" s="28">
        <v>0</v>
      </c>
      <c r="C1734" s="28">
        <v>0.46800000000000003</v>
      </c>
    </row>
    <row r="1735" spans="1:3" x14ac:dyDescent="0.35">
      <c r="A1735" s="28">
        <v>1</v>
      </c>
      <c r="B1735" s="28">
        <v>0</v>
      </c>
      <c r="C1735" s="28">
        <v>0.46800000000000003</v>
      </c>
    </row>
    <row r="1736" spans="1:3" x14ac:dyDescent="0.35">
      <c r="A1736" s="28">
        <v>1</v>
      </c>
      <c r="B1736" s="28">
        <v>0</v>
      </c>
      <c r="C1736" s="28">
        <v>0.46800000000000003</v>
      </c>
    </row>
    <row r="1737" spans="1:3" x14ac:dyDescent="0.35">
      <c r="A1737" s="28">
        <v>1</v>
      </c>
      <c r="B1737" s="28">
        <v>0</v>
      </c>
      <c r="C1737" s="28">
        <v>0.46800000000000003</v>
      </c>
    </row>
    <row r="1738" spans="1:3" x14ac:dyDescent="0.35">
      <c r="A1738" s="28">
        <v>1</v>
      </c>
      <c r="B1738" s="28">
        <v>0</v>
      </c>
      <c r="C1738" s="28">
        <v>0.46800000000000003</v>
      </c>
    </row>
    <row r="1739" spans="1:3" x14ac:dyDescent="0.35">
      <c r="A1739" s="28">
        <v>1</v>
      </c>
      <c r="B1739" s="28">
        <v>0</v>
      </c>
      <c r="C1739" s="28">
        <v>0.46800000000000003</v>
      </c>
    </row>
    <row r="1740" spans="1:3" x14ac:dyDescent="0.35">
      <c r="A1740" s="28">
        <v>1</v>
      </c>
      <c r="B1740" s="28">
        <v>0</v>
      </c>
      <c r="C1740" s="28">
        <v>0.46800000000000003</v>
      </c>
    </row>
    <row r="1741" spans="1:3" x14ac:dyDescent="0.35">
      <c r="A1741" s="28">
        <v>1</v>
      </c>
      <c r="B1741" s="28">
        <v>0</v>
      </c>
      <c r="C1741" s="28">
        <v>0.46800000000000003</v>
      </c>
    </row>
    <row r="1742" spans="1:3" x14ac:dyDescent="0.35">
      <c r="A1742" s="28">
        <v>1</v>
      </c>
      <c r="B1742" s="28">
        <v>0</v>
      </c>
      <c r="C1742" s="28">
        <v>0.46800000000000003</v>
      </c>
    </row>
    <row r="1743" spans="1:3" x14ac:dyDescent="0.35">
      <c r="A1743" s="28">
        <v>1</v>
      </c>
      <c r="B1743" s="28">
        <v>0</v>
      </c>
      <c r="C1743" s="28">
        <v>0.46899999999999997</v>
      </c>
    </row>
    <row r="1744" spans="1:3" x14ac:dyDescent="0.35">
      <c r="A1744" s="28">
        <v>1</v>
      </c>
      <c r="B1744" s="28">
        <v>0</v>
      </c>
      <c r="C1744" s="28">
        <v>0.46899999999999997</v>
      </c>
    </row>
    <row r="1745" spans="1:3" x14ac:dyDescent="0.35">
      <c r="A1745" s="28">
        <v>1</v>
      </c>
      <c r="B1745" s="28">
        <v>0</v>
      </c>
      <c r="C1745" s="28">
        <v>0.46899999999999997</v>
      </c>
    </row>
    <row r="1746" spans="1:3" x14ac:dyDescent="0.35">
      <c r="A1746" s="28">
        <v>1</v>
      </c>
      <c r="B1746" s="28">
        <v>0</v>
      </c>
      <c r="C1746" s="28">
        <v>0.46899999999999997</v>
      </c>
    </row>
    <row r="1747" spans="1:3" x14ac:dyDescent="0.35">
      <c r="A1747" s="28">
        <v>1</v>
      </c>
      <c r="B1747" s="28">
        <v>0</v>
      </c>
      <c r="C1747" s="28">
        <v>0.46899999999999997</v>
      </c>
    </row>
    <row r="1748" spans="1:3" x14ac:dyDescent="0.35">
      <c r="A1748" s="28">
        <v>1</v>
      </c>
      <c r="B1748" s="28">
        <v>0</v>
      </c>
      <c r="C1748" s="28">
        <v>0.46899999999999997</v>
      </c>
    </row>
    <row r="1749" spans="1:3" x14ac:dyDescent="0.35">
      <c r="A1749" s="28">
        <v>1</v>
      </c>
      <c r="B1749" s="28">
        <v>0</v>
      </c>
      <c r="C1749" s="28">
        <v>0.46899999999999997</v>
      </c>
    </row>
    <row r="1750" spans="1:3" x14ac:dyDescent="0.35">
      <c r="A1750" s="28">
        <v>1</v>
      </c>
      <c r="B1750" s="28">
        <v>0</v>
      </c>
      <c r="C1750" s="28">
        <v>0.46899999999999997</v>
      </c>
    </row>
    <row r="1751" spans="1:3" x14ac:dyDescent="0.35">
      <c r="A1751" s="28">
        <v>1</v>
      </c>
      <c r="B1751" s="28">
        <v>0</v>
      </c>
      <c r="C1751" s="28">
        <v>0.46899999999999997</v>
      </c>
    </row>
    <row r="1752" spans="1:3" x14ac:dyDescent="0.35">
      <c r="A1752" s="28">
        <v>1</v>
      </c>
      <c r="B1752" s="28">
        <v>0</v>
      </c>
      <c r="C1752" s="28">
        <v>0.46899999999999997</v>
      </c>
    </row>
    <row r="1753" spans="1:3" x14ac:dyDescent="0.35">
      <c r="A1753" s="28">
        <v>1</v>
      </c>
      <c r="B1753" s="28">
        <v>0</v>
      </c>
      <c r="C1753" s="28">
        <v>0.46899999999999997</v>
      </c>
    </row>
    <row r="1754" spans="1:3" x14ac:dyDescent="0.35">
      <c r="A1754" s="28">
        <v>1</v>
      </c>
      <c r="B1754" s="28">
        <v>0</v>
      </c>
      <c r="C1754" s="28">
        <v>0.46899999999999997</v>
      </c>
    </row>
    <row r="1755" spans="1:3" x14ac:dyDescent="0.35">
      <c r="A1755" s="28">
        <v>1</v>
      </c>
      <c r="B1755" s="28">
        <v>0</v>
      </c>
      <c r="C1755" s="28">
        <v>0.46899999999999997</v>
      </c>
    </row>
    <row r="1756" spans="1:3" x14ac:dyDescent="0.35">
      <c r="A1756" s="28">
        <v>1</v>
      </c>
      <c r="B1756" s="28">
        <v>0</v>
      </c>
      <c r="C1756" s="28">
        <v>0.47</v>
      </c>
    </row>
    <row r="1757" spans="1:3" x14ac:dyDescent="0.35">
      <c r="A1757" s="28">
        <v>1</v>
      </c>
      <c r="B1757" s="28">
        <v>0</v>
      </c>
      <c r="C1757" s="28">
        <v>0.47</v>
      </c>
    </row>
    <row r="1758" spans="1:3" x14ac:dyDescent="0.35">
      <c r="A1758" s="28">
        <v>1</v>
      </c>
      <c r="B1758" s="28">
        <v>0</v>
      </c>
      <c r="C1758" s="28">
        <v>0.47</v>
      </c>
    </row>
    <row r="1759" spans="1:3" x14ac:dyDescent="0.35">
      <c r="A1759" s="28">
        <v>1</v>
      </c>
      <c r="B1759" s="28">
        <v>0</v>
      </c>
      <c r="C1759" s="28">
        <v>0.47</v>
      </c>
    </row>
    <row r="1760" spans="1:3" x14ac:dyDescent="0.35">
      <c r="A1760" s="28">
        <v>1</v>
      </c>
      <c r="B1760" s="28">
        <v>0</v>
      </c>
      <c r="C1760" s="28">
        <v>0.47</v>
      </c>
    </row>
    <row r="1761" spans="1:3" x14ac:dyDescent="0.35">
      <c r="A1761" s="28">
        <v>1</v>
      </c>
      <c r="B1761" s="28">
        <v>0</v>
      </c>
      <c r="C1761" s="28">
        <v>0.47</v>
      </c>
    </row>
    <row r="1762" spans="1:3" x14ac:dyDescent="0.35">
      <c r="A1762" s="28">
        <v>1</v>
      </c>
      <c r="B1762" s="28">
        <v>0</v>
      </c>
      <c r="C1762" s="28">
        <v>0.47</v>
      </c>
    </row>
    <row r="1763" spans="1:3" x14ac:dyDescent="0.35">
      <c r="A1763" s="28">
        <v>1</v>
      </c>
      <c r="B1763" s="28">
        <v>0</v>
      </c>
      <c r="C1763" s="28">
        <v>0.47</v>
      </c>
    </row>
    <row r="1764" spans="1:3" x14ac:dyDescent="0.35">
      <c r="A1764" s="28">
        <v>1</v>
      </c>
      <c r="B1764" s="28">
        <v>0</v>
      </c>
      <c r="C1764" s="28">
        <v>0.47</v>
      </c>
    </row>
    <row r="1765" spans="1:3" x14ac:dyDescent="0.35">
      <c r="A1765" s="28">
        <v>1</v>
      </c>
      <c r="B1765" s="28">
        <v>0</v>
      </c>
      <c r="C1765" s="28">
        <v>0.47099999999999997</v>
      </c>
    </row>
    <row r="1766" spans="1:3" x14ac:dyDescent="0.35">
      <c r="A1766" s="28">
        <v>1</v>
      </c>
      <c r="B1766" s="28">
        <v>0</v>
      </c>
      <c r="C1766" s="28">
        <v>0.47099999999999997</v>
      </c>
    </row>
    <row r="1767" spans="1:3" x14ac:dyDescent="0.35">
      <c r="A1767" s="28">
        <v>1</v>
      </c>
      <c r="B1767" s="28">
        <v>0</v>
      </c>
      <c r="C1767" s="28">
        <v>0.47099999999999997</v>
      </c>
    </row>
    <row r="1768" spans="1:3" x14ac:dyDescent="0.35">
      <c r="A1768" s="28">
        <v>1</v>
      </c>
      <c r="B1768" s="28">
        <v>0</v>
      </c>
      <c r="C1768" s="28">
        <v>0.47099999999999997</v>
      </c>
    </row>
    <row r="1769" spans="1:3" x14ac:dyDescent="0.35">
      <c r="A1769" s="28">
        <v>1</v>
      </c>
      <c r="B1769" s="28">
        <v>0</v>
      </c>
      <c r="C1769" s="28">
        <v>0.47099999999999997</v>
      </c>
    </row>
    <row r="1770" spans="1:3" x14ac:dyDescent="0.35">
      <c r="A1770" s="28">
        <v>1</v>
      </c>
      <c r="B1770" s="28">
        <v>0</v>
      </c>
      <c r="C1770" s="28">
        <v>0.47099999999999997</v>
      </c>
    </row>
    <row r="1771" spans="1:3" x14ac:dyDescent="0.35">
      <c r="A1771" s="28">
        <v>1</v>
      </c>
      <c r="B1771" s="28">
        <v>0</v>
      </c>
      <c r="C1771" s="28">
        <v>0.47099999999999997</v>
      </c>
    </row>
    <row r="1772" spans="1:3" x14ac:dyDescent="0.35">
      <c r="A1772" s="28">
        <v>1</v>
      </c>
      <c r="B1772" s="28">
        <v>0</v>
      </c>
      <c r="C1772" s="28">
        <v>0.47099999999999997</v>
      </c>
    </row>
    <row r="1773" spans="1:3" x14ac:dyDescent="0.35">
      <c r="A1773" s="28">
        <v>1</v>
      </c>
      <c r="B1773" s="28">
        <v>0</v>
      </c>
      <c r="C1773" s="28">
        <v>0.47099999999999997</v>
      </c>
    </row>
    <row r="1774" spans="1:3" x14ac:dyDescent="0.35">
      <c r="A1774" s="28">
        <v>1</v>
      </c>
      <c r="B1774" s="28">
        <v>0</v>
      </c>
      <c r="C1774" s="28">
        <v>0.47099999999999997</v>
      </c>
    </row>
    <row r="1775" spans="1:3" x14ac:dyDescent="0.35">
      <c r="A1775" s="28">
        <v>1</v>
      </c>
      <c r="B1775" s="28">
        <v>0</v>
      </c>
      <c r="C1775" s="28">
        <v>0.47099999999999997</v>
      </c>
    </row>
    <row r="1776" spans="1:3" x14ac:dyDescent="0.35">
      <c r="A1776" s="28">
        <v>1</v>
      </c>
      <c r="B1776" s="28">
        <v>0</v>
      </c>
      <c r="C1776" s="28">
        <v>0.47099999999999997</v>
      </c>
    </row>
    <row r="1777" spans="1:3" x14ac:dyDescent="0.35">
      <c r="A1777" s="28">
        <v>1</v>
      </c>
      <c r="B1777" s="28">
        <v>0</v>
      </c>
      <c r="C1777" s="28">
        <v>0.47099999999999997</v>
      </c>
    </row>
    <row r="1778" spans="1:3" x14ac:dyDescent="0.35">
      <c r="A1778" s="28">
        <v>1</v>
      </c>
      <c r="B1778" s="28">
        <v>0</v>
      </c>
      <c r="C1778" s="28">
        <v>0.47099999999999997</v>
      </c>
    </row>
    <row r="1779" spans="1:3" x14ac:dyDescent="0.35">
      <c r="A1779" s="28">
        <v>1</v>
      </c>
      <c r="B1779" s="28">
        <v>0</v>
      </c>
      <c r="C1779" s="28">
        <v>0.47099999999999997</v>
      </c>
    </row>
    <row r="1780" spans="1:3" x14ac:dyDescent="0.35">
      <c r="A1780" s="28">
        <v>1</v>
      </c>
      <c r="B1780" s="28">
        <v>0</v>
      </c>
      <c r="C1780" s="28">
        <v>0.47099999999999997</v>
      </c>
    </row>
    <row r="1781" spans="1:3" x14ac:dyDescent="0.35">
      <c r="A1781" s="28">
        <v>1</v>
      </c>
      <c r="B1781" s="28">
        <v>0</v>
      </c>
      <c r="C1781" s="28">
        <v>0.47199999999999998</v>
      </c>
    </row>
    <row r="1782" spans="1:3" x14ac:dyDescent="0.35">
      <c r="A1782" s="28">
        <v>1</v>
      </c>
      <c r="B1782" s="28">
        <v>0</v>
      </c>
      <c r="C1782" s="28">
        <v>0.47199999999999998</v>
      </c>
    </row>
    <row r="1783" spans="1:3" x14ac:dyDescent="0.35">
      <c r="A1783" s="28">
        <v>1</v>
      </c>
      <c r="B1783" s="28">
        <v>0</v>
      </c>
      <c r="C1783" s="28">
        <v>0.47199999999999998</v>
      </c>
    </row>
    <row r="1784" spans="1:3" x14ac:dyDescent="0.35">
      <c r="A1784" s="28">
        <v>1</v>
      </c>
      <c r="B1784" s="28">
        <v>0</v>
      </c>
      <c r="C1784" s="28">
        <v>0.47199999999999998</v>
      </c>
    </row>
    <row r="1785" spans="1:3" x14ac:dyDescent="0.35">
      <c r="A1785" s="28">
        <v>1</v>
      </c>
      <c r="B1785" s="28">
        <v>0</v>
      </c>
      <c r="C1785" s="28">
        <v>0.47199999999999998</v>
      </c>
    </row>
    <row r="1786" spans="1:3" x14ac:dyDescent="0.35">
      <c r="A1786" s="28">
        <v>1</v>
      </c>
      <c r="B1786" s="28">
        <v>0</v>
      </c>
      <c r="C1786" s="28">
        <v>0.47199999999999998</v>
      </c>
    </row>
    <row r="1787" spans="1:3" x14ac:dyDescent="0.35">
      <c r="A1787" s="28">
        <v>1</v>
      </c>
      <c r="B1787" s="28">
        <v>0</v>
      </c>
      <c r="C1787" s="28">
        <v>0.47199999999999998</v>
      </c>
    </row>
    <row r="1788" spans="1:3" x14ac:dyDescent="0.35">
      <c r="A1788" s="28">
        <v>1</v>
      </c>
      <c r="B1788" s="28">
        <v>0</v>
      </c>
      <c r="C1788" s="28">
        <v>0.47199999999999998</v>
      </c>
    </row>
    <row r="1789" spans="1:3" x14ac:dyDescent="0.35">
      <c r="A1789" s="28">
        <v>1</v>
      </c>
      <c r="B1789" s="28">
        <v>0</v>
      </c>
      <c r="C1789" s="28">
        <v>0.47199999999999998</v>
      </c>
    </row>
    <row r="1790" spans="1:3" x14ac:dyDescent="0.35">
      <c r="A1790" s="28">
        <v>1</v>
      </c>
      <c r="B1790" s="28">
        <v>0</v>
      </c>
      <c r="C1790" s="28">
        <v>0.47199999999999998</v>
      </c>
    </row>
    <row r="1791" spans="1:3" x14ac:dyDescent="0.35">
      <c r="A1791" s="28">
        <v>1</v>
      </c>
      <c r="B1791" s="28">
        <v>0</v>
      </c>
      <c r="C1791" s="28">
        <v>0.47199999999999998</v>
      </c>
    </row>
    <row r="1792" spans="1:3" x14ac:dyDescent="0.35">
      <c r="A1792" s="28">
        <v>1</v>
      </c>
      <c r="B1792" s="28">
        <v>0</v>
      </c>
      <c r="C1792" s="28">
        <v>0.47199999999999998</v>
      </c>
    </row>
    <row r="1793" spans="1:3" x14ac:dyDescent="0.35">
      <c r="A1793" s="28">
        <v>1</v>
      </c>
      <c r="B1793" s="28">
        <v>0</v>
      </c>
      <c r="C1793" s="28">
        <v>0.47199999999999998</v>
      </c>
    </row>
    <row r="1794" spans="1:3" x14ac:dyDescent="0.35">
      <c r="A1794" s="28">
        <v>1</v>
      </c>
      <c r="B1794" s="28">
        <v>0</v>
      </c>
      <c r="C1794" s="28">
        <v>0.47199999999999998</v>
      </c>
    </row>
    <row r="1795" spans="1:3" x14ac:dyDescent="0.35">
      <c r="A1795" s="28">
        <v>1</v>
      </c>
      <c r="B1795" s="28">
        <v>0</v>
      </c>
      <c r="C1795" s="28">
        <v>0.47199999999999998</v>
      </c>
    </row>
    <row r="1796" spans="1:3" x14ac:dyDescent="0.35">
      <c r="A1796" s="28">
        <v>1</v>
      </c>
      <c r="B1796" s="28">
        <v>0</v>
      </c>
      <c r="C1796" s="28">
        <v>0.47199999999999998</v>
      </c>
    </row>
    <row r="1797" spans="1:3" x14ac:dyDescent="0.35">
      <c r="A1797" s="28">
        <v>1</v>
      </c>
      <c r="B1797" s="28">
        <v>0</v>
      </c>
      <c r="C1797" s="28">
        <v>0.47199999999999998</v>
      </c>
    </row>
    <row r="1798" spans="1:3" x14ac:dyDescent="0.35">
      <c r="A1798" s="28">
        <v>1</v>
      </c>
      <c r="B1798" s="28">
        <v>0</v>
      </c>
      <c r="C1798" s="28">
        <v>0.47199999999999998</v>
      </c>
    </row>
    <row r="1799" spans="1:3" x14ac:dyDescent="0.35">
      <c r="A1799" s="28">
        <v>1</v>
      </c>
      <c r="B1799" s="28">
        <v>0</v>
      </c>
      <c r="C1799" s="28">
        <v>0.47299999999999998</v>
      </c>
    </row>
    <row r="1800" spans="1:3" x14ac:dyDescent="0.35">
      <c r="A1800" s="28">
        <v>1</v>
      </c>
      <c r="B1800" s="28">
        <v>0</v>
      </c>
      <c r="C1800" s="28">
        <v>0.47299999999999998</v>
      </c>
    </row>
    <row r="1801" spans="1:3" x14ac:dyDescent="0.35">
      <c r="A1801" s="28">
        <v>1</v>
      </c>
      <c r="B1801" s="28">
        <v>0</v>
      </c>
      <c r="C1801" s="28">
        <v>0.47299999999999998</v>
      </c>
    </row>
    <row r="1802" spans="1:3" x14ac:dyDescent="0.35">
      <c r="A1802" s="28">
        <v>1</v>
      </c>
      <c r="B1802" s="28">
        <v>0</v>
      </c>
      <c r="C1802" s="28">
        <v>0.47299999999999998</v>
      </c>
    </row>
    <row r="1803" spans="1:3" x14ac:dyDescent="0.35">
      <c r="A1803" s="28">
        <v>1</v>
      </c>
      <c r="B1803" s="28">
        <v>0</v>
      </c>
      <c r="C1803" s="28">
        <v>0.47299999999999998</v>
      </c>
    </row>
    <row r="1804" spans="1:3" x14ac:dyDescent="0.35">
      <c r="A1804" s="28">
        <v>1</v>
      </c>
      <c r="B1804" s="28">
        <v>0</v>
      </c>
      <c r="C1804" s="28">
        <v>0.47299999999999998</v>
      </c>
    </row>
    <row r="1805" spans="1:3" x14ac:dyDescent="0.35">
      <c r="A1805" s="28">
        <v>1</v>
      </c>
      <c r="B1805" s="28">
        <v>0</v>
      </c>
      <c r="C1805" s="28">
        <v>0.47299999999999998</v>
      </c>
    </row>
    <row r="1806" spans="1:3" x14ac:dyDescent="0.35">
      <c r="A1806" s="28">
        <v>1</v>
      </c>
      <c r="B1806" s="28">
        <v>0</v>
      </c>
      <c r="C1806" s="28">
        <v>0.47299999999999998</v>
      </c>
    </row>
    <row r="1807" spans="1:3" x14ac:dyDescent="0.35">
      <c r="A1807" s="28">
        <v>1</v>
      </c>
      <c r="B1807" s="28">
        <v>0</v>
      </c>
      <c r="C1807" s="28">
        <v>0.47299999999999998</v>
      </c>
    </row>
    <row r="1808" spans="1:3" x14ac:dyDescent="0.35">
      <c r="A1808" s="28">
        <v>1</v>
      </c>
      <c r="B1808" s="28">
        <v>0</v>
      </c>
      <c r="C1808" s="28">
        <v>0.47299999999999998</v>
      </c>
    </row>
    <row r="1809" spans="1:3" x14ac:dyDescent="0.35">
      <c r="A1809" s="28">
        <v>1</v>
      </c>
      <c r="B1809" s="28">
        <v>0</v>
      </c>
      <c r="C1809" s="28">
        <v>0.47299999999999998</v>
      </c>
    </row>
    <row r="1810" spans="1:3" x14ac:dyDescent="0.35">
      <c r="A1810" s="28">
        <v>1</v>
      </c>
      <c r="B1810" s="28">
        <v>0</v>
      </c>
      <c r="C1810" s="28">
        <v>0.47299999999999998</v>
      </c>
    </row>
    <row r="1811" spans="1:3" x14ac:dyDescent="0.35">
      <c r="A1811" s="28">
        <v>1</v>
      </c>
      <c r="B1811" s="28">
        <v>0</v>
      </c>
      <c r="C1811" s="28">
        <v>0.47299999999999998</v>
      </c>
    </row>
    <row r="1812" spans="1:3" x14ac:dyDescent="0.35">
      <c r="A1812" s="28">
        <v>1</v>
      </c>
      <c r="B1812" s="28">
        <v>0</v>
      </c>
      <c r="C1812" s="28">
        <v>0.47299999999999998</v>
      </c>
    </row>
    <row r="1813" spans="1:3" x14ac:dyDescent="0.35">
      <c r="A1813" s="28">
        <v>1</v>
      </c>
      <c r="B1813" s="28">
        <v>0</v>
      </c>
      <c r="C1813" s="28">
        <v>0.47399999999999998</v>
      </c>
    </row>
    <row r="1814" spans="1:3" x14ac:dyDescent="0.35">
      <c r="A1814" s="28">
        <v>1</v>
      </c>
      <c r="B1814" s="28">
        <v>0</v>
      </c>
      <c r="C1814" s="28">
        <v>0.47399999999999998</v>
      </c>
    </row>
    <row r="1815" spans="1:3" x14ac:dyDescent="0.35">
      <c r="A1815" s="28">
        <v>1</v>
      </c>
      <c r="B1815" s="28">
        <v>0</v>
      </c>
      <c r="C1815" s="28">
        <v>0.47399999999999998</v>
      </c>
    </row>
    <row r="1816" spans="1:3" x14ac:dyDescent="0.35">
      <c r="A1816" s="28">
        <v>1</v>
      </c>
      <c r="B1816" s="28">
        <v>0</v>
      </c>
      <c r="C1816" s="28">
        <v>0.47399999999999998</v>
      </c>
    </row>
    <row r="1817" spans="1:3" x14ac:dyDescent="0.35">
      <c r="A1817" s="28">
        <v>1</v>
      </c>
      <c r="B1817" s="28">
        <v>0</v>
      </c>
      <c r="C1817" s="28">
        <v>0.47399999999999998</v>
      </c>
    </row>
    <row r="1818" spans="1:3" x14ac:dyDescent="0.35">
      <c r="A1818" s="28">
        <v>1</v>
      </c>
      <c r="B1818" s="28">
        <v>0</v>
      </c>
      <c r="C1818" s="28">
        <v>0.47399999999999998</v>
      </c>
    </row>
    <row r="1819" spans="1:3" x14ac:dyDescent="0.35">
      <c r="A1819" s="28">
        <v>1</v>
      </c>
      <c r="B1819" s="28">
        <v>0</v>
      </c>
      <c r="C1819" s="28">
        <v>0.47399999999999998</v>
      </c>
    </row>
    <row r="1820" spans="1:3" x14ac:dyDescent="0.35">
      <c r="A1820" s="28">
        <v>1</v>
      </c>
      <c r="B1820" s="28">
        <v>0</v>
      </c>
      <c r="C1820" s="28">
        <v>0.47399999999999998</v>
      </c>
    </row>
    <row r="1821" spans="1:3" x14ac:dyDescent="0.35">
      <c r="A1821" s="28">
        <v>1</v>
      </c>
      <c r="B1821" s="28">
        <v>0</v>
      </c>
      <c r="C1821" s="28">
        <v>0.47399999999999998</v>
      </c>
    </row>
    <row r="1822" spans="1:3" x14ac:dyDescent="0.35">
      <c r="A1822" s="28">
        <v>1</v>
      </c>
      <c r="B1822" s="28">
        <v>0</v>
      </c>
      <c r="C1822" s="28">
        <v>0.47399999999999998</v>
      </c>
    </row>
    <row r="1823" spans="1:3" x14ac:dyDescent="0.35">
      <c r="A1823" s="28">
        <v>1</v>
      </c>
      <c r="B1823" s="28">
        <v>0</v>
      </c>
      <c r="C1823" s="28">
        <v>0.47399999999999998</v>
      </c>
    </row>
    <row r="1824" spans="1:3" x14ac:dyDescent="0.35">
      <c r="A1824" s="28">
        <v>1</v>
      </c>
      <c r="B1824" s="28">
        <v>0</v>
      </c>
      <c r="C1824" s="28">
        <v>0.47399999999999998</v>
      </c>
    </row>
    <row r="1825" spans="1:3" x14ac:dyDescent="0.35">
      <c r="A1825" s="28">
        <v>1</v>
      </c>
      <c r="B1825" s="28">
        <v>0</v>
      </c>
      <c r="C1825" s="28">
        <v>0.47399999999999998</v>
      </c>
    </row>
    <row r="1826" spans="1:3" x14ac:dyDescent="0.35">
      <c r="A1826" s="28">
        <v>1</v>
      </c>
      <c r="B1826" s="28">
        <v>0</v>
      </c>
      <c r="C1826" s="28">
        <v>0.47399999999999998</v>
      </c>
    </row>
    <row r="1827" spans="1:3" x14ac:dyDescent="0.35">
      <c r="A1827" s="28">
        <v>1</v>
      </c>
      <c r="B1827" s="28">
        <v>0</v>
      </c>
      <c r="C1827" s="28">
        <v>0.47399999999999998</v>
      </c>
    </row>
    <row r="1828" spans="1:3" x14ac:dyDescent="0.35">
      <c r="A1828" s="28">
        <v>1</v>
      </c>
      <c r="B1828" s="28">
        <v>0</v>
      </c>
      <c r="C1828" s="28">
        <v>0.47499999999999998</v>
      </c>
    </row>
    <row r="1829" spans="1:3" x14ac:dyDescent="0.35">
      <c r="A1829" s="28">
        <v>1</v>
      </c>
      <c r="B1829" s="28">
        <v>0</v>
      </c>
      <c r="C1829" s="28">
        <v>0.47499999999999998</v>
      </c>
    </row>
    <row r="1830" spans="1:3" x14ac:dyDescent="0.35">
      <c r="A1830" s="28">
        <v>1</v>
      </c>
      <c r="B1830" s="28">
        <v>0</v>
      </c>
      <c r="C1830" s="28">
        <v>0.47499999999999998</v>
      </c>
    </row>
    <row r="1831" spans="1:3" x14ac:dyDescent="0.35">
      <c r="A1831" s="28">
        <v>1</v>
      </c>
      <c r="B1831" s="28">
        <v>0</v>
      </c>
      <c r="C1831" s="28">
        <v>0.47499999999999998</v>
      </c>
    </row>
    <row r="1832" spans="1:3" x14ac:dyDescent="0.35">
      <c r="A1832" s="28">
        <v>1</v>
      </c>
      <c r="B1832" s="28">
        <v>0</v>
      </c>
      <c r="C1832" s="28">
        <v>0.47499999999999998</v>
      </c>
    </row>
    <row r="1833" spans="1:3" x14ac:dyDescent="0.35">
      <c r="A1833" s="28">
        <v>1</v>
      </c>
      <c r="B1833" s="28">
        <v>0</v>
      </c>
      <c r="C1833" s="28">
        <v>0.47499999999999998</v>
      </c>
    </row>
    <row r="1834" spans="1:3" x14ac:dyDescent="0.35">
      <c r="A1834" s="28">
        <v>1</v>
      </c>
      <c r="B1834" s="28">
        <v>0</v>
      </c>
      <c r="C1834" s="28">
        <v>0.47499999999999998</v>
      </c>
    </row>
    <row r="1835" spans="1:3" x14ac:dyDescent="0.35">
      <c r="A1835" s="28">
        <v>1</v>
      </c>
      <c r="B1835" s="28">
        <v>0</v>
      </c>
      <c r="C1835" s="28">
        <v>0.47499999999999998</v>
      </c>
    </row>
    <row r="1836" spans="1:3" x14ac:dyDescent="0.35">
      <c r="A1836" s="28">
        <v>1</v>
      </c>
      <c r="B1836" s="28">
        <v>0</v>
      </c>
      <c r="C1836" s="28">
        <v>0.47499999999999998</v>
      </c>
    </row>
    <row r="1837" spans="1:3" x14ac:dyDescent="0.35">
      <c r="A1837" s="28">
        <v>1</v>
      </c>
      <c r="B1837" s="28">
        <v>0</v>
      </c>
      <c r="C1837" s="28">
        <v>0.47499999999999998</v>
      </c>
    </row>
    <row r="1838" spans="1:3" x14ac:dyDescent="0.35">
      <c r="A1838" s="28">
        <v>1</v>
      </c>
      <c r="B1838" s="28">
        <v>0</v>
      </c>
      <c r="C1838" s="28">
        <v>0.47499999999999998</v>
      </c>
    </row>
    <row r="1839" spans="1:3" x14ac:dyDescent="0.35">
      <c r="A1839" s="28">
        <v>1</v>
      </c>
      <c r="B1839" s="28">
        <v>0</v>
      </c>
      <c r="C1839" s="28">
        <v>0.47599999999999998</v>
      </c>
    </row>
    <row r="1840" spans="1:3" x14ac:dyDescent="0.35">
      <c r="A1840" s="28">
        <v>1</v>
      </c>
      <c r="B1840" s="28">
        <v>0</v>
      </c>
      <c r="C1840" s="28">
        <v>0.47599999999999998</v>
      </c>
    </row>
    <row r="1841" spans="1:3" x14ac:dyDescent="0.35">
      <c r="A1841" s="28">
        <v>1</v>
      </c>
      <c r="B1841" s="28">
        <v>0</v>
      </c>
      <c r="C1841" s="28">
        <v>0.47599999999999998</v>
      </c>
    </row>
    <row r="1842" spans="1:3" x14ac:dyDescent="0.35">
      <c r="A1842" s="28">
        <v>1</v>
      </c>
      <c r="B1842" s="28">
        <v>0</v>
      </c>
      <c r="C1842" s="28">
        <v>0.47599999999999998</v>
      </c>
    </row>
    <row r="1843" spans="1:3" x14ac:dyDescent="0.35">
      <c r="A1843" s="28">
        <v>1</v>
      </c>
      <c r="B1843" s="28">
        <v>0</v>
      </c>
      <c r="C1843" s="28">
        <v>0.47599999999999998</v>
      </c>
    </row>
    <row r="1844" spans="1:3" x14ac:dyDescent="0.35">
      <c r="A1844" s="28">
        <v>1</v>
      </c>
      <c r="B1844" s="28">
        <v>0</v>
      </c>
      <c r="C1844" s="28">
        <v>0.47599999999999998</v>
      </c>
    </row>
    <row r="1845" spans="1:3" x14ac:dyDescent="0.35">
      <c r="A1845" s="28">
        <v>1</v>
      </c>
      <c r="B1845" s="28">
        <v>0</v>
      </c>
      <c r="C1845" s="28">
        <v>0.47599999999999998</v>
      </c>
    </row>
    <row r="1846" spans="1:3" x14ac:dyDescent="0.35">
      <c r="A1846" s="28">
        <v>1</v>
      </c>
      <c r="B1846" s="28">
        <v>0</v>
      </c>
      <c r="C1846" s="28">
        <v>0.47599999999999998</v>
      </c>
    </row>
    <row r="1847" spans="1:3" x14ac:dyDescent="0.35">
      <c r="A1847" s="28">
        <v>1</v>
      </c>
      <c r="B1847" s="28">
        <v>0</v>
      </c>
      <c r="C1847" s="28">
        <v>0.47599999999999998</v>
      </c>
    </row>
    <row r="1848" spans="1:3" x14ac:dyDescent="0.35">
      <c r="A1848" s="28">
        <v>1</v>
      </c>
      <c r="B1848" s="28">
        <v>0</v>
      </c>
      <c r="C1848" s="28">
        <v>0.47599999999999998</v>
      </c>
    </row>
    <row r="1849" spans="1:3" x14ac:dyDescent="0.35">
      <c r="A1849" s="28">
        <v>1</v>
      </c>
      <c r="B1849" s="28">
        <v>0</v>
      </c>
      <c r="C1849" s="28">
        <v>0.47599999999999998</v>
      </c>
    </row>
    <row r="1850" spans="1:3" x14ac:dyDescent="0.35">
      <c r="A1850" s="28">
        <v>1</v>
      </c>
      <c r="B1850" s="28">
        <v>0</v>
      </c>
      <c r="C1850" s="28">
        <v>0.47599999999999998</v>
      </c>
    </row>
    <row r="1851" spans="1:3" x14ac:dyDescent="0.35">
      <c r="A1851" s="28">
        <v>1</v>
      </c>
      <c r="B1851" s="28">
        <v>0</v>
      </c>
      <c r="C1851" s="28">
        <v>0.47599999999999998</v>
      </c>
    </row>
    <row r="1852" spans="1:3" x14ac:dyDescent="0.35">
      <c r="A1852" s="28">
        <v>1</v>
      </c>
      <c r="B1852" s="28">
        <v>0</v>
      </c>
      <c r="C1852" s="28">
        <v>0.47599999999999998</v>
      </c>
    </row>
    <row r="1853" spans="1:3" x14ac:dyDescent="0.35">
      <c r="A1853" s="28">
        <v>1</v>
      </c>
      <c r="B1853" s="28">
        <v>0</v>
      </c>
      <c r="C1853" s="28">
        <v>0.47599999999999998</v>
      </c>
    </row>
    <row r="1854" spans="1:3" x14ac:dyDescent="0.35">
      <c r="A1854" s="28">
        <v>1</v>
      </c>
      <c r="B1854" s="28">
        <v>0</v>
      </c>
      <c r="C1854" s="28">
        <v>0.47599999999999998</v>
      </c>
    </row>
    <row r="1855" spans="1:3" x14ac:dyDescent="0.35">
      <c r="A1855" s="28">
        <v>1</v>
      </c>
      <c r="B1855" s="28">
        <v>0</v>
      </c>
      <c r="C1855" s="28">
        <v>0.47599999999999998</v>
      </c>
    </row>
    <row r="1856" spans="1:3" x14ac:dyDescent="0.35">
      <c r="A1856" s="28">
        <v>1</v>
      </c>
      <c r="B1856" s="28">
        <v>0</v>
      </c>
      <c r="C1856" s="28">
        <v>0.47599999999999998</v>
      </c>
    </row>
    <row r="1857" spans="1:3" x14ac:dyDescent="0.35">
      <c r="A1857" s="28">
        <v>1</v>
      </c>
      <c r="B1857" s="28">
        <v>0</v>
      </c>
      <c r="C1857" s="28">
        <v>0.47599999999999998</v>
      </c>
    </row>
    <row r="1858" spans="1:3" x14ac:dyDescent="0.35">
      <c r="A1858" s="28">
        <v>1</v>
      </c>
      <c r="B1858" s="28">
        <v>0</v>
      </c>
      <c r="C1858" s="28">
        <v>0.47599999999999998</v>
      </c>
    </row>
    <row r="1859" spans="1:3" x14ac:dyDescent="0.35">
      <c r="A1859" s="28">
        <v>1</v>
      </c>
      <c r="B1859" s="28">
        <v>0</v>
      </c>
      <c r="C1859" s="28">
        <v>0.47599999999999998</v>
      </c>
    </row>
    <row r="1860" spans="1:3" x14ac:dyDescent="0.35">
      <c r="A1860" s="28">
        <v>1</v>
      </c>
      <c r="B1860" s="28">
        <v>0</v>
      </c>
      <c r="C1860" s="28">
        <v>0.47599999999999998</v>
      </c>
    </row>
    <row r="1861" spans="1:3" x14ac:dyDescent="0.35">
      <c r="A1861" s="28">
        <v>1</v>
      </c>
      <c r="B1861" s="28">
        <v>0</v>
      </c>
      <c r="C1861" s="28">
        <v>0.47599999999999998</v>
      </c>
    </row>
    <row r="1862" spans="1:3" x14ac:dyDescent="0.35">
      <c r="A1862" s="28">
        <v>1</v>
      </c>
      <c r="B1862" s="28">
        <v>0</v>
      </c>
      <c r="C1862" s="28">
        <v>0.47699999999999998</v>
      </c>
    </row>
    <row r="1863" spans="1:3" x14ac:dyDescent="0.35">
      <c r="A1863" s="28">
        <v>1</v>
      </c>
      <c r="B1863" s="28">
        <v>0</v>
      </c>
      <c r="C1863" s="28">
        <v>0.47699999999999998</v>
      </c>
    </row>
    <row r="1864" spans="1:3" x14ac:dyDescent="0.35">
      <c r="A1864" s="28">
        <v>1</v>
      </c>
      <c r="B1864" s="28">
        <v>0</v>
      </c>
      <c r="C1864" s="28">
        <v>0.47699999999999998</v>
      </c>
    </row>
    <row r="1865" spans="1:3" x14ac:dyDescent="0.35">
      <c r="A1865" s="28">
        <v>1</v>
      </c>
      <c r="B1865" s="28">
        <v>0</v>
      </c>
      <c r="C1865" s="28">
        <v>0.47699999999999998</v>
      </c>
    </row>
    <row r="1866" spans="1:3" x14ac:dyDescent="0.35">
      <c r="A1866" s="28">
        <v>1</v>
      </c>
      <c r="B1866" s="28">
        <v>0</v>
      </c>
      <c r="C1866" s="28">
        <v>0.47699999999999998</v>
      </c>
    </row>
    <row r="1867" spans="1:3" x14ac:dyDescent="0.35">
      <c r="A1867" s="28">
        <v>1</v>
      </c>
      <c r="B1867" s="28">
        <v>0</v>
      </c>
      <c r="C1867" s="28">
        <v>0.47699999999999998</v>
      </c>
    </row>
    <row r="1868" spans="1:3" x14ac:dyDescent="0.35">
      <c r="A1868" s="28">
        <v>1</v>
      </c>
      <c r="B1868" s="28">
        <v>0</v>
      </c>
      <c r="C1868" s="28">
        <v>0.47699999999999998</v>
      </c>
    </row>
    <row r="1869" spans="1:3" x14ac:dyDescent="0.35">
      <c r="A1869" s="28">
        <v>1</v>
      </c>
      <c r="B1869" s="28">
        <v>0</v>
      </c>
      <c r="C1869" s="28">
        <v>0.47699999999999998</v>
      </c>
    </row>
    <row r="1870" spans="1:3" x14ac:dyDescent="0.35">
      <c r="A1870" s="28">
        <v>1</v>
      </c>
      <c r="B1870" s="28">
        <v>0</v>
      </c>
      <c r="C1870" s="28">
        <v>0.47699999999999998</v>
      </c>
    </row>
    <row r="1871" spans="1:3" x14ac:dyDescent="0.35">
      <c r="A1871" s="28">
        <v>1</v>
      </c>
      <c r="B1871" s="28">
        <v>0</v>
      </c>
      <c r="C1871" s="28">
        <v>0.47699999999999998</v>
      </c>
    </row>
    <row r="1872" spans="1:3" x14ac:dyDescent="0.35">
      <c r="A1872" s="28">
        <v>1</v>
      </c>
      <c r="B1872" s="28">
        <v>0</v>
      </c>
      <c r="C1872" s="28">
        <v>0.47799999999999998</v>
      </c>
    </row>
    <row r="1873" spans="1:3" x14ac:dyDescent="0.35">
      <c r="A1873" s="28">
        <v>1</v>
      </c>
      <c r="B1873" s="28">
        <v>0</v>
      </c>
      <c r="C1873" s="28">
        <v>0.47799999999999998</v>
      </c>
    </row>
    <row r="1874" spans="1:3" x14ac:dyDescent="0.35">
      <c r="A1874" s="28">
        <v>1</v>
      </c>
      <c r="B1874" s="28">
        <v>0</v>
      </c>
      <c r="C1874" s="28">
        <v>0.47799999999999998</v>
      </c>
    </row>
    <row r="1875" spans="1:3" x14ac:dyDescent="0.35">
      <c r="A1875" s="28">
        <v>1</v>
      </c>
      <c r="B1875" s="28">
        <v>0</v>
      </c>
      <c r="C1875" s="28">
        <v>0.47799999999999998</v>
      </c>
    </row>
    <row r="1876" spans="1:3" x14ac:dyDescent="0.35">
      <c r="A1876" s="28">
        <v>1</v>
      </c>
      <c r="B1876" s="28">
        <v>0</v>
      </c>
      <c r="C1876" s="28">
        <v>0.47799999999999998</v>
      </c>
    </row>
    <row r="1877" spans="1:3" x14ac:dyDescent="0.35">
      <c r="A1877" s="28">
        <v>1</v>
      </c>
      <c r="B1877" s="28">
        <v>0</v>
      </c>
      <c r="C1877" s="28">
        <v>0.47799999999999998</v>
      </c>
    </row>
    <row r="1878" spans="1:3" x14ac:dyDescent="0.35">
      <c r="A1878" s="28">
        <v>1</v>
      </c>
      <c r="B1878" s="28">
        <v>0</v>
      </c>
      <c r="C1878" s="28">
        <v>0.47799999999999998</v>
      </c>
    </row>
    <row r="1879" spans="1:3" x14ac:dyDescent="0.35">
      <c r="A1879" s="28">
        <v>1</v>
      </c>
      <c r="B1879" s="28">
        <v>0</v>
      </c>
      <c r="C1879" s="28">
        <v>0.47799999999999998</v>
      </c>
    </row>
    <row r="1880" spans="1:3" x14ac:dyDescent="0.35">
      <c r="A1880" s="28">
        <v>1</v>
      </c>
      <c r="B1880" s="28">
        <v>0</v>
      </c>
      <c r="C1880" s="28">
        <v>0.47799999999999998</v>
      </c>
    </row>
    <row r="1881" spans="1:3" x14ac:dyDescent="0.35">
      <c r="A1881" s="28">
        <v>1</v>
      </c>
      <c r="B1881" s="28">
        <v>0</v>
      </c>
      <c r="C1881" s="28">
        <v>0.47799999999999998</v>
      </c>
    </row>
    <row r="1882" spans="1:3" x14ac:dyDescent="0.35">
      <c r="A1882" s="28">
        <v>1</v>
      </c>
      <c r="B1882" s="28">
        <v>0</v>
      </c>
      <c r="C1882" s="28">
        <v>0.47799999999999998</v>
      </c>
    </row>
    <row r="1883" spans="1:3" x14ac:dyDescent="0.35">
      <c r="A1883" s="28">
        <v>1</v>
      </c>
      <c r="B1883" s="28">
        <v>0</v>
      </c>
      <c r="C1883" s="28">
        <v>0.47799999999999998</v>
      </c>
    </row>
    <row r="1884" spans="1:3" x14ac:dyDescent="0.35">
      <c r="A1884" s="28">
        <v>1</v>
      </c>
      <c r="B1884" s="28">
        <v>0</v>
      </c>
      <c r="C1884" s="28">
        <v>0.47799999999999998</v>
      </c>
    </row>
    <row r="1885" spans="1:3" x14ac:dyDescent="0.35">
      <c r="A1885" s="28">
        <v>1</v>
      </c>
      <c r="B1885" s="28">
        <v>0</v>
      </c>
      <c r="C1885" s="28">
        <v>0.47799999999999998</v>
      </c>
    </row>
    <row r="1886" spans="1:3" x14ac:dyDescent="0.35">
      <c r="A1886" s="28">
        <v>1</v>
      </c>
      <c r="B1886" s="28">
        <v>0</v>
      </c>
      <c r="C1886" s="28">
        <v>0.47899999999999998</v>
      </c>
    </row>
    <row r="1887" spans="1:3" x14ac:dyDescent="0.35">
      <c r="A1887" s="28">
        <v>1</v>
      </c>
      <c r="B1887" s="28">
        <v>0</v>
      </c>
      <c r="C1887" s="28">
        <v>0.47899999999999998</v>
      </c>
    </row>
    <row r="1888" spans="1:3" x14ac:dyDescent="0.35">
      <c r="A1888" s="28">
        <v>1</v>
      </c>
      <c r="B1888" s="28">
        <v>0</v>
      </c>
      <c r="C1888" s="28">
        <v>0.47899999999999998</v>
      </c>
    </row>
    <row r="1889" spans="1:3" x14ac:dyDescent="0.35">
      <c r="A1889" s="28">
        <v>1</v>
      </c>
      <c r="B1889" s="28">
        <v>0</v>
      </c>
      <c r="C1889" s="28">
        <v>0.47899999999999998</v>
      </c>
    </row>
    <row r="1890" spans="1:3" x14ac:dyDescent="0.35">
      <c r="A1890" s="28">
        <v>1</v>
      </c>
      <c r="B1890" s="28">
        <v>0</v>
      </c>
      <c r="C1890" s="28">
        <v>0.47899999999999998</v>
      </c>
    </row>
    <row r="1891" spans="1:3" x14ac:dyDescent="0.35">
      <c r="A1891" s="28">
        <v>1</v>
      </c>
      <c r="B1891" s="28">
        <v>0</v>
      </c>
      <c r="C1891" s="28">
        <v>0.47899999999999998</v>
      </c>
    </row>
    <row r="1892" spans="1:3" x14ac:dyDescent="0.35">
      <c r="A1892" s="28">
        <v>1</v>
      </c>
      <c r="B1892" s="28">
        <v>0</v>
      </c>
      <c r="C1892" s="28">
        <v>0.47899999999999998</v>
      </c>
    </row>
    <row r="1893" spans="1:3" x14ac:dyDescent="0.35">
      <c r="A1893" s="28">
        <v>1</v>
      </c>
      <c r="B1893" s="28">
        <v>0</v>
      </c>
      <c r="C1893" s="28">
        <v>0.47899999999999998</v>
      </c>
    </row>
    <row r="1894" spans="1:3" x14ac:dyDescent="0.35">
      <c r="A1894" s="28">
        <v>1</v>
      </c>
      <c r="B1894" s="28">
        <v>0</v>
      </c>
      <c r="C1894" s="28">
        <v>0.47899999999999998</v>
      </c>
    </row>
    <row r="1895" spans="1:3" x14ac:dyDescent="0.35">
      <c r="A1895" s="28">
        <v>1</v>
      </c>
      <c r="B1895" s="28">
        <v>0</v>
      </c>
      <c r="C1895" s="28">
        <v>0.47899999999999998</v>
      </c>
    </row>
    <row r="1896" spans="1:3" x14ac:dyDescent="0.35">
      <c r="A1896" s="28">
        <v>1</v>
      </c>
      <c r="B1896" s="28">
        <v>0</v>
      </c>
      <c r="C1896" s="28">
        <v>0.47899999999999998</v>
      </c>
    </row>
    <row r="1897" spans="1:3" x14ac:dyDescent="0.35">
      <c r="A1897" s="28">
        <v>1</v>
      </c>
      <c r="B1897" s="28">
        <v>0</v>
      </c>
      <c r="C1897" s="28">
        <v>0.47899999999999998</v>
      </c>
    </row>
    <row r="1898" spans="1:3" x14ac:dyDescent="0.35">
      <c r="A1898" s="28">
        <v>1</v>
      </c>
      <c r="B1898" s="28">
        <v>0</v>
      </c>
      <c r="C1898" s="28">
        <v>0.47899999999999998</v>
      </c>
    </row>
    <row r="1899" spans="1:3" x14ac:dyDescent="0.35">
      <c r="A1899" s="28">
        <v>1</v>
      </c>
      <c r="B1899" s="28">
        <v>0</v>
      </c>
      <c r="C1899" s="28">
        <v>0.47899999999999998</v>
      </c>
    </row>
    <row r="1900" spans="1:3" x14ac:dyDescent="0.35">
      <c r="A1900" s="28">
        <v>1</v>
      </c>
      <c r="B1900" s="28">
        <v>0</v>
      </c>
      <c r="C1900" s="28">
        <v>0.47899999999999998</v>
      </c>
    </row>
    <row r="1901" spans="1:3" x14ac:dyDescent="0.35">
      <c r="A1901" s="28">
        <v>1</v>
      </c>
      <c r="B1901" s="28">
        <v>0</v>
      </c>
      <c r="C1901" s="28">
        <v>0.47899999999999998</v>
      </c>
    </row>
    <row r="1902" spans="1:3" x14ac:dyDescent="0.35">
      <c r="A1902" s="28">
        <v>1</v>
      </c>
      <c r="B1902" s="28">
        <v>0</v>
      </c>
      <c r="C1902" s="28">
        <v>0.47899999999999998</v>
      </c>
    </row>
    <row r="1903" spans="1:3" x14ac:dyDescent="0.35">
      <c r="A1903" s="28">
        <v>1</v>
      </c>
      <c r="B1903" s="28">
        <v>0</v>
      </c>
      <c r="C1903" s="28">
        <v>0.47899999999999998</v>
      </c>
    </row>
    <row r="1904" spans="1:3" x14ac:dyDescent="0.35">
      <c r="A1904" s="28">
        <v>1</v>
      </c>
      <c r="B1904" s="28">
        <v>0</v>
      </c>
      <c r="C1904" s="28">
        <v>0.48</v>
      </c>
    </row>
    <row r="1905" spans="1:3" x14ac:dyDescent="0.35">
      <c r="A1905" s="28">
        <v>1</v>
      </c>
      <c r="B1905" s="28">
        <v>0</v>
      </c>
      <c r="C1905" s="28">
        <v>0.48</v>
      </c>
    </row>
    <row r="1906" spans="1:3" x14ac:dyDescent="0.35">
      <c r="A1906" s="28">
        <v>1</v>
      </c>
      <c r="B1906" s="28">
        <v>0</v>
      </c>
      <c r="C1906" s="28">
        <v>0.48</v>
      </c>
    </row>
    <row r="1907" spans="1:3" x14ac:dyDescent="0.35">
      <c r="A1907" s="28">
        <v>1</v>
      </c>
      <c r="B1907" s="28">
        <v>0</v>
      </c>
      <c r="C1907" s="28">
        <v>0.48</v>
      </c>
    </row>
    <row r="1908" spans="1:3" x14ac:dyDescent="0.35">
      <c r="A1908" s="28">
        <v>1</v>
      </c>
      <c r="B1908" s="28">
        <v>0</v>
      </c>
      <c r="C1908" s="28">
        <v>0.48</v>
      </c>
    </row>
    <row r="1909" spans="1:3" x14ac:dyDescent="0.35">
      <c r="A1909" s="28">
        <v>1</v>
      </c>
      <c r="B1909" s="28">
        <v>0</v>
      </c>
      <c r="C1909" s="28">
        <v>0.48</v>
      </c>
    </row>
    <row r="1910" spans="1:3" x14ac:dyDescent="0.35">
      <c r="A1910" s="28">
        <v>1</v>
      </c>
      <c r="B1910" s="28">
        <v>0</v>
      </c>
      <c r="C1910" s="28">
        <v>0.48</v>
      </c>
    </row>
    <row r="1911" spans="1:3" x14ac:dyDescent="0.35">
      <c r="A1911" s="28">
        <v>1</v>
      </c>
      <c r="B1911" s="28">
        <v>0</v>
      </c>
      <c r="C1911" s="28">
        <v>0.48</v>
      </c>
    </row>
    <row r="1912" spans="1:3" x14ac:dyDescent="0.35">
      <c r="A1912" s="28">
        <v>1</v>
      </c>
      <c r="B1912" s="28">
        <v>0</v>
      </c>
      <c r="C1912" s="28">
        <v>0.48</v>
      </c>
    </row>
    <row r="1913" spans="1:3" x14ac:dyDescent="0.35">
      <c r="A1913" s="28">
        <v>1</v>
      </c>
      <c r="B1913" s="28">
        <v>0</v>
      </c>
      <c r="C1913" s="28">
        <v>0.48</v>
      </c>
    </row>
    <row r="1914" spans="1:3" x14ac:dyDescent="0.35">
      <c r="A1914" s="28">
        <v>1</v>
      </c>
      <c r="B1914" s="28">
        <v>0</v>
      </c>
      <c r="C1914" s="28">
        <v>0.48</v>
      </c>
    </row>
    <row r="1915" spans="1:3" x14ac:dyDescent="0.35">
      <c r="A1915" s="28">
        <v>1</v>
      </c>
      <c r="B1915" s="28">
        <v>0</v>
      </c>
      <c r="C1915" s="28">
        <v>0.48</v>
      </c>
    </row>
    <row r="1916" spans="1:3" x14ac:dyDescent="0.35">
      <c r="A1916" s="28">
        <v>1</v>
      </c>
      <c r="B1916" s="28">
        <v>0</v>
      </c>
      <c r="C1916" s="28">
        <v>0.48</v>
      </c>
    </row>
    <row r="1917" spans="1:3" x14ac:dyDescent="0.35">
      <c r="A1917" s="28">
        <v>1</v>
      </c>
      <c r="B1917" s="28">
        <v>0</v>
      </c>
      <c r="C1917" s="28">
        <v>0.48</v>
      </c>
    </row>
    <row r="1918" spans="1:3" x14ac:dyDescent="0.35">
      <c r="A1918" s="28">
        <v>1</v>
      </c>
      <c r="B1918" s="28">
        <v>0</v>
      </c>
      <c r="C1918" s="28">
        <v>0.48</v>
      </c>
    </row>
    <row r="1919" spans="1:3" x14ac:dyDescent="0.35">
      <c r="A1919" s="28">
        <v>1</v>
      </c>
      <c r="B1919" s="28">
        <v>0</v>
      </c>
      <c r="C1919" s="28">
        <v>0.48</v>
      </c>
    </row>
    <row r="1920" spans="1:3" x14ac:dyDescent="0.35">
      <c r="A1920" s="28">
        <v>1</v>
      </c>
      <c r="B1920" s="28">
        <v>0</v>
      </c>
      <c r="C1920" s="28">
        <v>0.48</v>
      </c>
    </row>
    <row r="1921" spans="1:3" x14ac:dyDescent="0.35">
      <c r="A1921" s="28">
        <v>1</v>
      </c>
      <c r="B1921" s="28">
        <v>0</v>
      </c>
      <c r="C1921" s="28">
        <v>0.48</v>
      </c>
    </row>
    <row r="1922" spans="1:3" x14ac:dyDescent="0.35">
      <c r="A1922" s="28">
        <v>1</v>
      </c>
      <c r="B1922" s="28">
        <v>0</v>
      </c>
      <c r="C1922" s="28">
        <v>0.48099999999999998</v>
      </c>
    </row>
    <row r="1923" spans="1:3" x14ac:dyDescent="0.35">
      <c r="A1923" s="28">
        <v>1</v>
      </c>
      <c r="B1923" s="28">
        <v>0</v>
      </c>
      <c r="C1923" s="28">
        <v>0.48099999999999998</v>
      </c>
    </row>
    <row r="1924" spans="1:3" x14ac:dyDescent="0.35">
      <c r="A1924" s="28">
        <v>1</v>
      </c>
      <c r="B1924" s="28">
        <v>0</v>
      </c>
      <c r="C1924" s="28">
        <v>0.48099999999999998</v>
      </c>
    </row>
    <row r="1925" spans="1:3" x14ac:dyDescent="0.35">
      <c r="A1925" s="28">
        <v>1</v>
      </c>
      <c r="B1925" s="28">
        <v>0</v>
      </c>
      <c r="C1925" s="28">
        <v>0.48099999999999998</v>
      </c>
    </row>
    <row r="1926" spans="1:3" x14ac:dyDescent="0.35">
      <c r="A1926" s="28">
        <v>1</v>
      </c>
      <c r="B1926" s="28">
        <v>0</v>
      </c>
      <c r="C1926" s="28">
        <v>0.48099999999999998</v>
      </c>
    </row>
    <row r="1927" spans="1:3" x14ac:dyDescent="0.35">
      <c r="A1927" s="28">
        <v>1</v>
      </c>
      <c r="B1927" s="28">
        <v>0</v>
      </c>
      <c r="C1927" s="28">
        <v>0.48099999999999998</v>
      </c>
    </row>
    <row r="1928" spans="1:3" x14ac:dyDescent="0.35">
      <c r="A1928" s="28">
        <v>1</v>
      </c>
      <c r="B1928" s="28">
        <v>0</v>
      </c>
      <c r="C1928" s="28">
        <v>0.48099999999999998</v>
      </c>
    </row>
    <row r="1929" spans="1:3" x14ac:dyDescent="0.35">
      <c r="A1929" s="28">
        <v>1</v>
      </c>
      <c r="B1929" s="28">
        <v>0</v>
      </c>
      <c r="C1929" s="28">
        <v>0.48099999999999998</v>
      </c>
    </row>
    <row r="1930" spans="1:3" x14ac:dyDescent="0.35">
      <c r="A1930" s="28">
        <v>1</v>
      </c>
      <c r="B1930" s="28">
        <v>0</v>
      </c>
      <c r="C1930" s="28">
        <v>0.48099999999999998</v>
      </c>
    </row>
    <row r="1931" spans="1:3" x14ac:dyDescent="0.35">
      <c r="A1931" s="28">
        <v>1</v>
      </c>
      <c r="B1931" s="28">
        <v>0</v>
      </c>
      <c r="C1931" s="28">
        <v>0.48099999999999998</v>
      </c>
    </row>
    <row r="1932" spans="1:3" x14ac:dyDescent="0.35">
      <c r="A1932" s="28">
        <v>1</v>
      </c>
      <c r="B1932" s="28">
        <v>0</v>
      </c>
      <c r="C1932" s="28">
        <v>0.48099999999999998</v>
      </c>
    </row>
    <row r="1933" spans="1:3" x14ac:dyDescent="0.35">
      <c r="A1933" s="28">
        <v>1</v>
      </c>
      <c r="B1933" s="28">
        <v>0</v>
      </c>
      <c r="C1933" s="28">
        <v>0.48099999999999998</v>
      </c>
    </row>
    <row r="1934" spans="1:3" x14ac:dyDescent="0.35">
      <c r="A1934" s="28">
        <v>1</v>
      </c>
      <c r="B1934" s="28">
        <v>0</v>
      </c>
      <c r="C1934" s="28">
        <v>0.48099999999999998</v>
      </c>
    </row>
    <row r="1935" spans="1:3" x14ac:dyDescent="0.35">
      <c r="A1935" s="28">
        <v>1</v>
      </c>
      <c r="B1935" s="28">
        <v>0</v>
      </c>
      <c r="C1935" s="28">
        <v>0.48099999999999998</v>
      </c>
    </row>
    <row r="1936" spans="1:3" x14ac:dyDescent="0.35">
      <c r="A1936" s="28">
        <v>1</v>
      </c>
      <c r="B1936" s="28">
        <v>0</v>
      </c>
      <c r="C1936" s="28">
        <v>0.48099999999999998</v>
      </c>
    </row>
    <row r="1937" spans="1:3" x14ac:dyDescent="0.35">
      <c r="A1937" s="28">
        <v>1</v>
      </c>
      <c r="B1937" s="28">
        <v>0</v>
      </c>
      <c r="C1937" s="28">
        <v>0.48199999999999998</v>
      </c>
    </row>
    <row r="1938" spans="1:3" x14ac:dyDescent="0.35">
      <c r="A1938" s="28">
        <v>1</v>
      </c>
      <c r="B1938" s="28">
        <v>0</v>
      </c>
      <c r="C1938" s="28">
        <v>0.48199999999999998</v>
      </c>
    </row>
    <row r="1939" spans="1:3" x14ac:dyDescent="0.35">
      <c r="A1939" s="28">
        <v>1</v>
      </c>
      <c r="B1939" s="28">
        <v>0</v>
      </c>
      <c r="C1939" s="28">
        <v>0.48199999999999998</v>
      </c>
    </row>
    <row r="1940" spans="1:3" x14ac:dyDescent="0.35">
      <c r="A1940" s="28">
        <v>1</v>
      </c>
      <c r="B1940" s="28">
        <v>0</v>
      </c>
      <c r="C1940" s="28">
        <v>0.48199999999999998</v>
      </c>
    </row>
    <row r="1941" spans="1:3" x14ac:dyDescent="0.35">
      <c r="A1941" s="28">
        <v>1</v>
      </c>
      <c r="B1941" s="28">
        <v>0</v>
      </c>
      <c r="C1941" s="28">
        <v>0.48199999999999998</v>
      </c>
    </row>
    <row r="1942" spans="1:3" x14ac:dyDescent="0.35">
      <c r="A1942" s="28">
        <v>1</v>
      </c>
      <c r="B1942" s="28">
        <v>0</v>
      </c>
      <c r="C1942" s="28">
        <v>0.48199999999999998</v>
      </c>
    </row>
    <row r="1943" spans="1:3" x14ac:dyDescent="0.35">
      <c r="A1943" s="28">
        <v>1</v>
      </c>
      <c r="B1943" s="28">
        <v>0</v>
      </c>
      <c r="C1943" s="28">
        <v>0.48199999999999998</v>
      </c>
    </row>
    <row r="1944" spans="1:3" x14ac:dyDescent="0.35">
      <c r="A1944" s="28">
        <v>1</v>
      </c>
      <c r="B1944" s="28">
        <v>0</v>
      </c>
      <c r="C1944" s="28">
        <v>0.48199999999999998</v>
      </c>
    </row>
    <row r="1945" spans="1:3" x14ac:dyDescent="0.35">
      <c r="A1945" s="28">
        <v>1</v>
      </c>
      <c r="B1945" s="28">
        <v>0</v>
      </c>
      <c r="C1945" s="28">
        <v>0.48199999999999998</v>
      </c>
    </row>
    <row r="1946" spans="1:3" x14ac:dyDescent="0.35">
      <c r="A1946" s="28">
        <v>1</v>
      </c>
      <c r="B1946" s="28">
        <v>0</v>
      </c>
      <c r="C1946" s="28">
        <v>0.48199999999999998</v>
      </c>
    </row>
    <row r="1947" spans="1:3" x14ac:dyDescent="0.35">
      <c r="A1947" s="28">
        <v>1</v>
      </c>
      <c r="B1947" s="28">
        <v>0</v>
      </c>
      <c r="C1947" s="28">
        <v>0.48199999999999998</v>
      </c>
    </row>
    <row r="1948" spans="1:3" x14ac:dyDescent="0.35">
      <c r="A1948" s="28">
        <v>1</v>
      </c>
      <c r="B1948" s="28">
        <v>0</v>
      </c>
      <c r="C1948" s="28">
        <v>0.48199999999999998</v>
      </c>
    </row>
    <row r="1949" spans="1:3" x14ac:dyDescent="0.35">
      <c r="A1949" s="28">
        <v>1</v>
      </c>
      <c r="B1949" s="28">
        <v>0</v>
      </c>
      <c r="C1949" s="28">
        <v>0.48199999999999998</v>
      </c>
    </row>
    <row r="1950" spans="1:3" x14ac:dyDescent="0.35">
      <c r="A1950" s="28">
        <v>1</v>
      </c>
      <c r="B1950" s="28">
        <v>0</v>
      </c>
      <c r="C1950" s="28">
        <v>0.48199999999999998</v>
      </c>
    </row>
    <row r="1951" spans="1:3" x14ac:dyDescent="0.35">
      <c r="A1951" s="28">
        <v>1</v>
      </c>
      <c r="B1951" s="28">
        <v>0</v>
      </c>
      <c r="C1951" s="28">
        <v>0.48199999999999998</v>
      </c>
    </row>
    <row r="1952" spans="1:3" x14ac:dyDescent="0.35">
      <c r="A1952" s="28">
        <v>1</v>
      </c>
      <c r="B1952" s="28">
        <v>0</v>
      </c>
      <c r="C1952" s="28">
        <v>0.48199999999999998</v>
      </c>
    </row>
    <row r="1953" spans="1:3" x14ac:dyDescent="0.35">
      <c r="A1953" s="28">
        <v>1</v>
      </c>
      <c r="B1953" s="28">
        <v>0</v>
      </c>
      <c r="C1953" s="28">
        <v>0.48199999999999998</v>
      </c>
    </row>
    <row r="1954" spans="1:3" x14ac:dyDescent="0.35">
      <c r="A1954" s="28">
        <v>1</v>
      </c>
      <c r="B1954" s="28">
        <v>0</v>
      </c>
      <c r="C1954" s="28">
        <v>0.48299999999999998</v>
      </c>
    </row>
    <row r="1955" spans="1:3" x14ac:dyDescent="0.35">
      <c r="A1955" s="28">
        <v>1</v>
      </c>
      <c r="B1955" s="28">
        <v>0</v>
      </c>
      <c r="C1955" s="28">
        <v>0.48299999999999998</v>
      </c>
    </row>
    <row r="1956" spans="1:3" x14ac:dyDescent="0.35">
      <c r="A1956" s="28">
        <v>1</v>
      </c>
      <c r="B1956" s="28">
        <v>0</v>
      </c>
      <c r="C1956" s="28">
        <v>0.48299999999999998</v>
      </c>
    </row>
    <row r="1957" spans="1:3" x14ac:dyDescent="0.35">
      <c r="A1957" s="28">
        <v>1</v>
      </c>
      <c r="B1957" s="28">
        <v>0</v>
      </c>
      <c r="C1957" s="28">
        <v>0.48299999999999998</v>
      </c>
    </row>
    <row r="1958" spans="1:3" x14ac:dyDescent="0.35">
      <c r="A1958" s="28">
        <v>1</v>
      </c>
      <c r="B1958" s="28">
        <v>0</v>
      </c>
      <c r="C1958" s="28">
        <v>0.48299999999999998</v>
      </c>
    </row>
    <row r="1959" spans="1:3" x14ac:dyDescent="0.35">
      <c r="A1959" s="28">
        <v>1</v>
      </c>
      <c r="B1959" s="28">
        <v>0</v>
      </c>
      <c r="C1959" s="28">
        <v>0.48299999999999998</v>
      </c>
    </row>
    <row r="1960" spans="1:3" x14ac:dyDescent="0.35">
      <c r="A1960" s="28">
        <v>1</v>
      </c>
      <c r="B1960" s="28">
        <v>0</v>
      </c>
      <c r="C1960" s="28">
        <v>0.48299999999999998</v>
      </c>
    </row>
    <row r="1961" spans="1:3" x14ac:dyDescent="0.35">
      <c r="A1961" s="28">
        <v>1</v>
      </c>
      <c r="B1961" s="28">
        <v>0</v>
      </c>
      <c r="C1961" s="28">
        <v>0.48299999999999998</v>
      </c>
    </row>
    <row r="1962" spans="1:3" x14ac:dyDescent="0.35">
      <c r="A1962" s="28">
        <v>1</v>
      </c>
      <c r="B1962" s="28">
        <v>0</v>
      </c>
      <c r="C1962" s="28">
        <v>0.48299999999999998</v>
      </c>
    </row>
    <row r="1963" spans="1:3" x14ac:dyDescent="0.35">
      <c r="A1963" s="28">
        <v>1</v>
      </c>
      <c r="B1963" s="28">
        <v>0</v>
      </c>
      <c r="C1963" s="28">
        <v>0.48299999999999998</v>
      </c>
    </row>
    <row r="1964" spans="1:3" x14ac:dyDescent="0.35">
      <c r="A1964" s="28">
        <v>1</v>
      </c>
      <c r="B1964" s="28">
        <v>0</v>
      </c>
      <c r="C1964" s="28">
        <v>0.48299999999999998</v>
      </c>
    </row>
    <row r="1965" spans="1:3" x14ac:dyDescent="0.35">
      <c r="A1965" s="28">
        <v>1</v>
      </c>
      <c r="B1965" s="28">
        <v>0</v>
      </c>
      <c r="C1965" s="28">
        <v>0.48299999999999998</v>
      </c>
    </row>
    <row r="1966" spans="1:3" x14ac:dyDescent="0.35">
      <c r="A1966" s="28">
        <v>1</v>
      </c>
      <c r="B1966" s="28">
        <v>0</v>
      </c>
      <c r="C1966" s="28">
        <v>0.48299999999999998</v>
      </c>
    </row>
    <row r="1967" spans="1:3" x14ac:dyDescent="0.35">
      <c r="A1967" s="28">
        <v>1</v>
      </c>
      <c r="B1967" s="28">
        <v>0</v>
      </c>
      <c r="C1967" s="28">
        <v>0.48299999999999998</v>
      </c>
    </row>
    <row r="1968" spans="1:3" x14ac:dyDescent="0.35">
      <c r="A1968" s="28">
        <v>1</v>
      </c>
      <c r="B1968" s="28">
        <v>0</v>
      </c>
      <c r="C1968" s="28">
        <v>0.48299999999999998</v>
      </c>
    </row>
    <row r="1969" spans="1:3" x14ac:dyDescent="0.35">
      <c r="A1969" s="28">
        <v>1</v>
      </c>
      <c r="B1969" s="28">
        <v>0</v>
      </c>
      <c r="C1969" s="28">
        <v>0.48299999999999998</v>
      </c>
    </row>
    <row r="1970" spans="1:3" x14ac:dyDescent="0.35">
      <c r="A1970" s="28">
        <v>1</v>
      </c>
      <c r="B1970" s="28">
        <v>0</v>
      </c>
      <c r="C1970" s="28">
        <v>0.48299999999999998</v>
      </c>
    </row>
    <row r="1971" spans="1:3" x14ac:dyDescent="0.35">
      <c r="A1971" s="28">
        <v>1</v>
      </c>
      <c r="B1971" s="28">
        <v>0</v>
      </c>
      <c r="C1971" s="28">
        <v>0.48299999999999998</v>
      </c>
    </row>
    <row r="1972" spans="1:3" x14ac:dyDescent="0.35">
      <c r="A1972" s="28">
        <v>1</v>
      </c>
      <c r="B1972" s="28">
        <v>0</v>
      </c>
      <c r="C1972" s="28">
        <v>0.48399999999999999</v>
      </c>
    </row>
    <row r="1973" spans="1:3" x14ac:dyDescent="0.35">
      <c r="A1973" s="28">
        <v>1</v>
      </c>
      <c r="B1973" s="28">
        <v>0</v>
      </c>
      <c r="C1973" s="28">
        <v>0.48399999999999999</v>
      </c>
    </row>
    <row r="1974" spans="1:3" x14ac:dyDescent="0.35">
      <c r="A1974" s="28">
        <v>1</v>
      </c>
      <c r="B1974" s="28">
        <v>0</v>
      </c>
      <c r="C1974" s="28">
        <v>0.48399999999999999</v>
      </c>
    </row>
    <row r="1975" spans="1:3" x14ac:dyDescent="0.35">
      <c r="A1975" s="28">
        <v>1</v>
      </c>
      <c r="B1975" s="28">
        <v>0</v>
      </c>
      <c r="C1975" s="28">
        <v>0.48399999999999999</v>
      </c>
    </row>
    <row r="1976" spans="1:3" x14ac:dyDescent="0.35">
      <c r="A1976" s="28">
        <v>1</v>
      </c>
      <c r="B1976" s="28">
        <v>0</v>
      </c>
      <c r="C1976" s="28">
        <v>0.48399999999999999</v>
      </c>
    </row>
    <row r="1977" spans="1:3" x14ac:dyDescent="0.35">
      <c r="A1977" s="28">
        <v>1</v>
      </c>
      <c r="B1977" s="28">
        <v>0</v>
      </c>
      <c r="C1977" s="28">
        <v>0.48399999999999999</v>
      </c>
    </row>
    <row r="1978" spans="1:3" x14ac:dyDescent="0.35">
      <c r="A1978" s="28">
        <v>1</v>
      </c>
      <c r="B1978" s="28">
        <v>0</v>
      </c>
      <c r="C1978" s="28">
        <v>0.48399999999999999</v>
      </c>
    </row>
    <row r="1979" spans="1:3" x14ac:dyDescent="0.35">
      <c r="A1979" s="28">
        <v>1</v>
      </c>
      <c r="B1979" s="28">
        <v>0</v>
      </c>
      <c r="C1979" s="28">
        <v>0.48399999999999999</v>
      </c>
    </row>
    <row r="1980" spans="1:3" x14ac:dyDescent="0.35">
      <c r="A1980" s="28">
        <v>1</v>
      </c>
      <c r="B1980" s="28">
        <v>0</v>
      </c>
      <c r="C1980" s="28">
        <v>0.48399999999999999</v>
      </c>
    </row>
    <row r="1981" spans="1:3" x14ac:dyDescent="0.35">
      <c r="A1981" s="28">
        <v>1</v>
      </c>
      <c r="B1981" s="28">
        <v>0</v>
      </c>
      <c r="C1981" s="28">
        <v>0.48499999999999999</v>
      </c>
    </row>
    <row r="1982" spans="1:3" x14ac:dyDescent="0.35">
      <c r="A1982" s="28">
        <v>1</v>
      </c>
      <c r="B1982" s="28">
        <v>0</v>
      </c>
      <c r="C1982" s="28">
        <v>0.48499999999999999</v>
      </c>
    </row>
    <row r="1983" spans="1:3" x14ac:dyDescent="0.35">
      <c r="A1983" s="28">
        <v>1</v>
      </c>
      <c r="B1983" s="28">
        <v>0</v>
      </c>
      <c r="C1983" s="28">
        <v>0.48499999999999999</v>
      </c>
    </row>
    <row r="1984" spans="1:3" x14ac:dyDescent="0.35">
      <c r="A1984" s="28">
        <v>1</v>
      </c>
      <c r="B1984" s="28">
        <v>0</v>
      </c>
      <c r="C1984" s="28">
        <v>0.48499999999999999</v>
      </c>
    </row>
    <row r="1985" spans="1:3" x14ac:dyDescent="0.35">
      <c r="A1985" s="28">
        <v>1</v>
      </c>
      <c r="B1985" s="28">
        <v>0</v>
      </c>
      <c r="C1985" s="28">
        <v>0.48499999999999999</v>
      </c>
    </row>
    <row r="1986" spans="1:3" x14ac:dyDescent="0.35">
      <c r="A1986" s="28">
        <v>1</v>
      </c>
      <c r="B1986" s="28">
        <v>0</v>
      </c>
      <c r="C1986" s="28">
        <v>0.48499999999999999</v>
      </c>
    </row>
    <row r="1987" spans="1:3" x14ac:dyDescent="0.35">
      <c r="A1987" s="28">
        <v>1</v>
      </c>
      <c r="B1987" s="28">
        <v>0</v>
      </c>
      <c r="C1987" s="28">
        <v>0.48499999999999999</v>
      </c>
    </row>
    <row r="1988" spans="1:3" x14ac:dyDescent="0.35">
      <c r="A1988" s="28">
        <v>1</v>
      </c>
      <c r="B1988" s="28">
        <v>0</v>
      </c>
      <c r="C1988" s="28">
        <v>0.48499999999999999</v>
      </c>
    </row>
    <row r="1989" spans="1:3" x14ac:dyDescent="0.35">
      <c r="A1989" s="28">
        <v>1</v>
      </c>
      <c r="B1989" s="28">
        <v>0</v>
      </c>
      <c r="C1989" s="28">
        <v>0.48499999999999999</v>
      </c>
    </row>
    <row r="1990" spans="1:3" x14ac:dyDescent="0.35">
      <c r="A1990" s="28">
        <v>1</v>
      </c>
      <c r="B1990" s="28">
        <v>0</v>
      </c>
      <c r="C1990" s="28">
        <v>0.48499999999999999</v>
      </c>
    </row>
    <row r="1991" spans="1:3" x14ac:dyDescent="0.35">
      <c r="A1991" s="28">
        <v>1</v>
      </c>
      <c r="B1991" s="28">
        <v>0</v>
      </c>
      <c r="C1991" s="28">
        <v>0.48499999999999999</v>
      </c>
    </row>
    <row r="1992" spans="1:3" x14ac:dyDescent="0.35">
      <c r="A1992" s="28">
        <v>1</v>
      </c>
      <c r="B1992" s="28">
        <v>0</v>
      </c>
      <c r="C1992" s="28">
        <v>0.48499999999999999</v>
      </c>
    </row>
    <row r="1993" spans="1:3" x14ac:dyDescent="0.35">
      <c r="A1993" s="28">
        <v>1</v>
      </c>
      <c r="B1993" s="28">
        <v>0</v>
      </c>
      <c r="C1993" s="28">
        <v>0.48499999999999999</v>
      </c>
    </row>
    <row r="1994" spans="1:3" x14ac:dyDescent="0.35">
      <c r="A1994" s="28">
        <v>1</v>
      </c>
      <c r="B1994" s="28">
        <v>0</v>
      </c>
      <c r="C1994" s="28">
        <v>0.48599999999999999</v>
      </c>
    </row>
    <row r="1995" spans="1:3" x14ac:dyDescent="0.35">
      <c r="A1995" s="28">
        <v>1</v>
      </c>
      <c r="B1995" s="28">
        <v>0</v>
      </c>
      <c r="C1995" s="28">
        <v>0.48599999999999999</v>
      </c>
    </row>
    <row r="1996" spans="1:3" x14ac:dyDescent="0.35">
      <c r="A1996" s="28">
        <v>1</v>
      </c>
      <c r="B1996" s="28">
        <v>0</v>
      </c>
      <c r="C1996" s="28">
        <v>0.48599999999999999</v>
      </c>
    </row>
    <row r="1997" spans="1:3" x14ac:dyDescent="0.35">
      <c r="A1997" s="28">
        <v>1</v>
      </c>
      <c r="B1997" s="28">
        <v>0</v>
      </c>
      <c r="C1997" s="28">
        <v>0.48599999999999999</v>
      </c>
    </row>
    <row r="1998" spans="1:3" x14ac:dyDescent="0.35">
      <c r="A1998" s="28">
        <v>1</v>
      </c>
      <c r="B1998" s="28">
        <v>0</v>
      </c>
      <c r="C1998" s="28">
        <v>0.48599999999999999</v>
      </c>
    </row>
    <row r="1999" spans="1:3" x14ac:dyDescent="0.35">
      <c r="A1999" s="28">
        <v>1</v>
      </c>
      <c r="B1999" s="28">
        <v>0</v>
      </c>
      <c r="C1999" s="28">
        <v>0.48599999999999999</v>
      </c>
    </row>
    <row r="2000" spans="1:3" x14ac:dyDescent="0.35">
      <c r="A2000" s="28">
        <v>1</v>
      </c>
      <c r="B2000" s="28">
        <v>0</v>
      </c>
      <c r="C2000" s="28">
        <v>0.48599999999999999</v>
      </c>
    </row>
    <row r="2001" spans="1:3" x14ac:dyDescent="0.35">
      <c r="A2001" s="28">
        <v>1</v>
      </c>
      <c r="B2001" s="28">
        <v>0</v>
      </c>
      <c r="C2001" s="28">
        <v>0.48599999999999999</v>
      </c>
    </row>
    <row r="2002" spans="1:3" x14ac:dyDescent="0.35">
      <c r="A2002" s="28">
        <v>1</v>
      </c>
      <c r="B2002" s="28">
        <v>0</v>
      </c>
      <c r="C2002" s="28">
        <v>0.48599999999999999</v>
      </c>
    </row>
    <row r="2003" spans="1:3" x14ac:dyDescent="0.35">
      <c r="A2003" s="28">
        <v>1</v>
      </c>
      <c r="B2003" s="28">
        <v>0</v>
      </c>
      <c r="C2003" s="28">
        <v>0.48599999999999999</v>
      </c>
    </row>
    <row r="2004" spans="1:3" x14ac:dyDescent="0.35">
      <c r="A2004" s="28">
        <v>1</v>
      </c>
      <c r="B2004" s="28">
        <v>0</v>
      </c>
      <c r="C2004" s="28">
        <v>0.48599999999999999</v>
      </c>
    </row>
    <row r="2005" spans="1:3" x14ac:dyDescent="0.35">
      <c r="A2005" s="28">
        <v>1</v>
      </c>
      <c r="B2005" s="28">
        <v>0</v>
      </c>
      <c r="C2005" s="28">
        <v>0.48599999999999999</v>
      </c>
    </row>
    <row r="2006" spans="1:3" x14ac:dyDescent="0.35">
      <c r="A2006" s="28">
        <v>1</v>
      </c>
      <c r="B2006" s="28">
        <v>0</v>
      </c>
      <c r="C2006" s="28">
        <v>0.48599999999999999</v>
      </c>
    </row>
    <row r="2007" spans="1:3" x14ac:dyDescent="0.35">
      <c r="A2007" s="28">
        <v>1</v>
      </c>
      <c r="B2007" s="28">
        <v>0</v>
      </c>
      <c r="C2007" s="28">
        <v>0.48599999999999999</v>
      </c>
    </row>
    <row r="2008" spans="1:3" x14ac:dyDescent="0.35">
      <c r="A2008" s="28">
        <v>1</v>
      </c>
      <c r="B2008" s="28">
        <v>0</v>
      </c>
      <c r="C2008" s="28">
        <v>0.48599999999999999</v>
      </c>
    </row>
    <row r="2009" spans="1:3" x14ac:dyDescent="0.35">
      <c r="A2009" s="28">
        <v>1</v>
      </c>
      <c r="B2009" s="28">
        <v>0</v>
      </c>
      <c r="C2009" s="28">
        <v>0.48699999999999999</v>
      </c>
    </row>
    <row r="2010" spans="1:3" x14ac:dyDescent="0.35">
      <c r="A2010" s="28">
        <v>1</v>
      </c>
      <c r="B2010" s="28">
        <v>0</v>
      </c>
      <c r="C2010" s="28">
        <v>0.48699999999999999</v>
      </c>
    </row>
    <row r="2011" spans="1:3" x14ac:dyDescent="0.35">
      <c r="A2011" s="28">
        <v>1</v>
      </c>
      <c r="B2011" s="28">
        <v>0</v>
      </c>
      <c r="C2011" s="28">
        <v>0.48699999999999999</v>
      </c>
    </row>
    <row r="2012" spans="1:3" x14ac:dyDescent="0.35">
      <c r="A2012" s="28">
        <v>1</v>
      </c>
      <c r="B2012" s="28">
        <v>0</v>
      </c>
      <c r="C2012" s="28">
        <v>0.48699999999999999</v>
      </c>
    </row>
    <row r="2013" spans="1:3" x14ac:dyDescent="0.35">
      <c r="A2013" s="28">
        <v>1</v>
      </c>
      <c r="B2013" s="28">
        <v>0</v>
      </c>
      <c r="C2013" s="28">
        <v>0.48699999999999999</v>
      </c>
    </row>
    <row r="2014" spans="1:3" x14ac:dyDescent="0.35">
      <c r="A2014" s="28">
        <v>1</v>
      </c>
      <c r="B2014" s="28">
        <v>0</v>
      </c>
      <c r="C2014" s="28">
        <v>0.48699999999999999</v>
      </c>
    </row>
    <row r="2015" spans="1:3" x14ac:dyDescent="0.35">
      <c r="A2015" s="28">
        <v>1</v>
      </c>
      <c r="B2015" s="28">
        <v>0</v>
      </c>
      <c r="C2015" s="28">
        <v>0.48699999999999999</v>
      </c>
    </row>
    <row r="2016" spans="1:3" x14ac:dyDescent="0.35">
      <c r="A2016" s="28">
        <v>1</v>
      </c>
      <c r="B2016" s="28">
        <v>0</v>
      </c>
      <c r="C2016" s="28">
        <v>0.48699999999999999</v>
      </c>
    </row>
    <row r="2017" spans="1:3" x14ac:dyDescent="0.35">
      <c r="A2017" s="28">
        <v>1</v>
      </c>
      <c r="B2017" s="28">
        <v>0</v>
      </c>
      <c r="C2017" s="28">
        <v>0.48699999999999999</v>
      </c>
    </row>
    <row r="2018" spans="1:3" x14ac:dyDescent="0.35">
      <c r="A2018" s="28">
        <v>1</v>
      </c>
      <c r="B2018" s="28">
        <v>0</v>
      </c>
      <c r="C2018" s="28">
        <v>0.48699999999999999</v>
      </c>
    </row>
    <row r="2019" spans="1:3" x14ac:dyDescent="0.35">
      <c r="A2019" s="28">
        <v>1</v>
      </c>
      <c r="B2019" s="28">
        <v>0</v>
      </c>
      <c r="C2019" s="28">
        <v>0.48699999999999999</v>
      </c>
    </row>
    <row r="2020" spans="1:3" x14ac:dyDescent="0.35">
      <c r="A2020" s="28">
        <v>1</v>
      </c>
      <c r="B2020" s="28">
        <v>0</v>
      </c>
      <c r="C2020" s="28">
        <v>0.48699999999999999</v>
      </c>
    </row>
    <row r="2021" spans="1:3" x14ac:dyDescent="0.35">
      <c r="A2021" s="28">
        <v>1</v>
      </c>
      <c r="B2021" s="28">
        <v>0</v>
      </c>
      <c r="C2021" s="28">
        <v>0.48699999999999999</v>
      </c>
    </row>
    <row r="2022" spans="1:3" x14ac:dyDescent="0.35">
      <c r="A2022" s="28">
        <v>1</v>
      </c>
      <c r="B2022" s="28">
        <v>0</v>
      </c>
      <c r="C2022" s="28">
        <v>0.48799999999999999</v>
      </c>
    </row>
    <row r="2023" spans="1:3" x14ac:dyDescent="0.35">
      <c r="A2023" s="28">
        <v>1</v>
      </c>
      <c r="B2023" s="28">
        <v>0</v>
      </c>
      <c r="C2023" s="28">
        <v>0.48799999999999999</v>
      </c>
    </row>
    <row r="2024" spans="1:3" x14ac:dyDescent="0.35">
      <c r="A2024" s="28">
        <v>1</v>
      </c>
      <c r="B2024" s="28">
        <v>0</v>
      </c>
      <c r="C2024" s="28">
        <v>0.48799999999999999</v>
      </c>
    </row>
    <row r="2025" spans="1:3" x14ac:dyDescent="0.35">
      <c r="A2025" s="28">
        <v>1</v>
      </c>
      <c r="B2025" s="28">
        <v>0</v>
      </c>
      <c r="C2025" s="28">
        <v>0.48799999999999999</v>
      </c>
    </row>
    <row r="2026" spans="1:3" x14ac:dyDescent="0.35">
      <c r="A2026" s="28">
        <v>1</v>
      </c>
      <c r="B2026" s="28">
        <v>0</v>
      </c>
      <c r="C2026" s="28">
        <v>0.48799999999999999</v>
      </c>
    </row>
    <row r="2027" spans="1:3" x14ac:dyDescent="0.35">
      <c r="A2027" s="28">
        <v>1</v>
      </c>
      <c r="B2027" s="28">
        <v>0</v>
      </c>
      <c r="C2027" s="28">
        <v>0.48799999999999999</v>
      </c>
    </row>
    <row r="2028" spans="1:3" x14ac:dyDescent="0.35">
      <c r="A2028" s="28">
        <v>1</v>
      </c>
      <c r="B2028" s="28">
        <v>0</v>
      </c>
      <c r="C2028" s="28">
        <v>0.48799999999999999</v>
      </c>
    </row>
    <row r="2029" spans="1:3" x14ac:dyDescent="0.35">
      <c r="A2029" s="28">
        <v>1</v>
      </c>
      <c r="B2029" s="28">
        <v>0</v>
      </c>
      <c r="C2029" s="28">
        <v>0.48799999999999999</v>
      </c>
    </row>
    <row r="2030" spans="1:3" x14ac:dyDescent="0.35">
      <c r="A2030" s="28">
        <v>1</v>
      </c>
      <c r="B2030" s="28">
        <v>0</v>
      </c>
      <c r="C2030" s="28">
        <v>0.48799999999999999</v>
      </c>
    </row>
    <row r="2031" spans="1:3" x14ac:dyDescent="0.35">
      <c r="A2031" s="28">
        <v>1</v>
      </c>
      <c r="B2031" s="28">
        <v>0</v>
      </c>
      <c r="C2031" s="28">
        <v>0.48799999999999999</v>
      </c>
    </row>
    <row r="2032" spans="1:3" x14ac:dyDescent="0.35">
      <c r="A2032" s="28">
        <v>1</v>
      </c>
      <c r="B2032" s="28">
        <v>0</v>
      </c>
      <c r="C2032" s="28">
        <v>0.48799999999999999</v>
      </c>
    </row>
    <row r="2033" spans="1:3" x14ac:dyDescent="0.35">
      <c r="A2033" s="28">
        <v>1</v>
      </c>
      <c r="B2033" s="28">
        <v>0</v>
      </c>
      <c r="C2033" s="28">
        <v>0.48799999999999999</v>
      </c>
    </row>
    <row r="2034" spans="1:3" x14ac:dyDescent="0.35">
      <c r="A2034" s="28">
        <v>1</v>
      </c>
      <c r="B2034" s="28">
        <v>0</v>
      </c>
      <c r="C2034" s="28">
        <v>0.48799999999999999</v>
      </c>
    </row>
    <row r="2035" spans="1:3" x14ac:dyDescent="0.35">
      <c r="A2035" s="28">
        <v>1</v>
      </c>
      <c r="B2035" s="28">
        <v>0</v>
      </c>
      <c r="C2035" s="28">
        <v>0.48899999999999999</v>
      </c>
    </row>
    <row r="2036" spans="1:3" x14ac:dyDescent="0.35">
      <c r="A2036" s="28">
        <v>1</v>
      </c>
      <c r="B2036" s="28">
        <v>0</v>
      </c>
      <c r="C2036" s="28">
        <v>0.48899999999999999</v>
      </c>
    </row>
    <row r="2037" spans="1:3" x14ac:dyDescent="0.35">
      <c r="A2037" s="28">
        <v>1</v>
      </c>
      <c r="B2037" s="28">
        <v>0</v>
      </c>
      <c r="C2037" s="28">
        <v>0.48899999999999999</v>
      </c>
    </row>
    <row r="2038" spans="1:3" x14ac:dyDescent="0.35">
      <c r="A2038" s="28">
        <v>1</v>
      </c>
      <c r="B2038" s="28">
        <v>0</v>
      </c>
      <c r="C2038" s="28">
        <v>0.48899999999999999</v>
      </c>
    </row>
    <row r="2039" spans="1:3" x14ac:dyDescent="0.35">
      <c r="A2039" s="28">
        <v>1</v>
      </c>
      <c r="B2039" s="28">
        <v>0</v>
      </c>
      <c r="C2039" s="28">
        <v>0.48899999999999999</v>
      </c>
    </row>
    <row r="2040" spans="1:3" x14ac:dyDescent="0.35">
      <c r="A2040" s="28">
        <v>1</v>
      </c>
      <c r="B2040" s="28">
        <v>0</v>
      </c>
      <c r="C2040" s="28">
        <v>0.48899999999999999</v>
      </c>
    </row>
    <row r="2041" spans="1:3" x14ac:dyDescent="0.35">
      <c r="A2041" s="28">
        <v>1</v>
      </c>
      <c r="B2041" s="28">
        <v>0</v>
      </c>
      <c r="C2041" s="28">
        <v>0.48899999999999999</v>
      </c>
    </row>
    <row r="2042" spans="1:3" x14ac:dyDescent="0.35">
      <c r="A2042" s="28">
        <v>1</v>
      </c>
      <c r="B2042" s="28">
        <v>0</v>
      </c>
      <c r="C2042" s="28">
        <v>0.48899999999999999</v>
      </c>
    </row>
    <row r="2043" spans="1:3" x14ac:dyDescent="0.35">
      <c r="A2043" s="28">
        <v>1</v>
      </c>
      <c r="B2043" s="28">
        <v>0</v>
      </c>
      <c r="C2043" s="28">
        <v>0.48899999999999999</v>
      </c>
    </row>
    <row r="2044" spans="1:3" x14ac:dyDescent="0.35">
      <c r="A2044" s="28">
        <v>1</v>
      </c>
      <c r="B2044" s="28">
        <v>0</v>
      </c>
      <c r="C2044" s="28">
        <v>0.48899999999999999</v>
      </c>
    </row>
    <row r="2045" spans="1:3" x14ac:dyDescent="0.35">
      <c r="A2045" s="28">
        <v>1</v>
      </c>
      <c r="B2045" s="28">
        <v>0</v>
      </c>
      <c r="C2045" s="28">
        <v>0.48899999999999999</v>
      </c>
    </row>
    <row r="2046" spans="1:3" x14ac:dyDescent="0.35">
      <c r="A2046" s="28">
        <v>1</v>
      </c>
      <c r="B2046" s="28">
        <v>0</v>
      </c>
      <c r="C2046" s="28">
        <v>0.48899999999999999</v>
      </c>
    </row>
    <row r="2047" spans="1:3" x14ac:dyDescent="0.35">
      <c r="A2047" s="28">
        <v>1</v>
      </c>
      <c r="B2047" s="28">
        <v>0</v>
      </c>
      <c r="C2047" s="28">
        <v>0.48899999999999999</v>
      </c>
    </row>
    <row r="2048" spans="1:3" x14ac:dyDescent="0.35">
      <c r="A2048" s="28">
        <v>1</v>
      </c>
      <c r="B2048" s="28">
        <v>0</v>
      </c>
      <c r="C2048" s="28">
        <v>0.48899999999999999</v>
      </c>
    </row>
    <row r="2049" spans="1:3" x14ac:dyDescent="0.35">
      <c r="A2049" s="28">
        <v>1</v>
      </c>
      <c r="B2049" s="28">
        <v>0</v>
      </c>
      <c r="C2049" s="28">
        <v>0.48899999999999999</v>
      </c>
    </row>
    <row r="2050" spans="1:3" x14ac:dyDescent="0.35">
      <c r="A2050" s="28">
        <v>1</v>
      </c>
      <c r="B2050" s="28">
        <v>0</v>
      </c>
      <c r="C2050" s="28">
        <v>0.48899999999999999</v>
      </c>
    </row>
    <row r="2051" spans="1:3" x14ac:dyDescent="0.35">
      <c r="A2051" s="28">
        <v>1</v>
      </c>
      <c r="B2051" s="28">
        <v>0</v>
      </c>
      <c r="C2051" s="28">
        <v>0.49</v>
      </c>
    </row>
    <row r="2052" spans="1:3" x14ac:dyDescent="0.35">
      <c r="A2052" s="28">
        <v>1</v>
      </c>
      <c r="B2052" s="28">
        <v>0</v>
      </c>
      <c r="C2052" s="28">
        <v>0.49</v>
      </c>
    </row>
    <row r="2053" spans="1:3" x14ac:dyDescent="0.35">
      <c r="A2053" s="28">
        <v>1</v>
      </c>
      <c r="B2053" s="28">
        <v>0</v>
      </c>
      <c r="C2053" s="28">
        <v>0.49</v>
      </c>
    </row>
    <row r="2054" spans="1:3" x14ac:dyDescent="0.35">
      <c r="A2054" s="28">
        <v>1</v>
      </c>
      <c r="B2054" s="28">
        <v>0</v>
      </c>
      <c r="C2054" s="28">
        <v>0.49</v>
      </c>
    </row>
    <row r="2055" spans="1:3" x14ac:dyDescent="0.35">
      <c r="A2055" s="28">
        <v>1</v>
      </c>
      <c r="B2055" s="28">
        <v>0</v>
      </c>
      <c r="C2055" s="28">
        <v>0.49</v>
      </c>
    </row>
    <row r="2056" spans="1:3" x14ac:dyDescent="0.35">
      <c r="A2056" s="28">
        <v>1</v>
      </c>
      <c r="B2056" s="28">
        <v>0</v>
      </c>
      <c r="C2056" s="28">
        <v>0.49</v>
      </c>
    </row>
    <row r="2057" spans="1:3" x14ac:dyDescent="0.35">
      <c r="A2057" s="28">
        <v>1</v>
      </c>
      <c r="B2057" s="28">
        <v>0</v>
      </c>
      <c r="C2057" s="28">
        <v>0.49</v>
      </c>
    </row>
    <row r="2058" spans="1:3" x14ac:dyDescent="0.35">
      <c r="A2058" s="28">
        <v>1</v>
      </c>
      <c r="B2058" s="28">
        <v>0</v>
      </c>
      <c r="C2058" s="28">
        <v>0.49</v>
      </c>
    </row>
    <row r="2059" spans="1:3" x14ac:dyDescent="0.35">
      <c r="A2059" s="28">
        <v>1</v>
      </c>
      <c r="B2059" s="28">
        <v>0</v>
      </c>
      <c r="C2059" s="28">
        <v>0.49</v>
      </c>
    </row>
    <row r="2060" spans="1:3" x14ac:dyDescent="0.35">
      <c r="A2060" s="28">
        <v>1</v>
      </c>
      <c r="B2060" s="28">
        <v>0</v>
      </c>
      <c r="C2060" s="28">
        <v>0.49</v>
      </c>
    </row>
    <row r="2061" spans="1:3" x14ac:dyDescent="0.35">
      <c r="A2061" s="28">
        <v>1</v>
      </c>
      <c r="B2061" s="28">
        <v>0</v>
      </c>
      <c r="C2061" s="28">
        <v>0.49</v>
      </c>
    </row>
    <row r="2062" spans="1:3" x14ac:dyDescent="0.35">
      <c r="A2062" s="28">
        <v>1</v>
      </c>
      <c r="B2062" s="28">
        <v>0</v>
      </c>
      <c r="C2062" s="28">
        <v>0.49</v>
      </c>
    </row>
    <row r="2063" spans="1:3" x14ac:dyDescent="0.35">
      <c r="A2063" s="28">
        <v>1</v>
      </c>
      <c r="B2063" s="28">
        <v>0</v>
      </c>
      <c r="C2063" s="28">
        <v>0.49</v>
      </c>
    </row>
    <row r="2064" spans="1:3" x14ac:dyDescent="0.35">
      <c r="A2064" s="28">
        <v>1</v>
      </c>
      <c r="B2064" s="28">
        <v>0</v>
      </c>
      <c r="C2064" s="28">
        <v>0.49</v>
      </c>
    </row>
    <row r="2065" spans="1:3" x14ac:dyDescent="0.35">
      <c r="A2065" s="28">
        <v>1</v>
      </c>
      <c r="B2065" s="28">
        <v>0</v>
      </c>
      <c r="C2065" s="28">
        <v>0.49</v>
      </c>
    </row>
    <row r="2066" spans="1:3" x14ac:dyDescent="0.35">
      <c r="A2066" s="28">
        <v>1</v>
      </c>
      <c r="B2066" s="28">
        <v>0</v>
      </c>
      <c r="C2066" s="28">
        <v>0.49</v>
      </c>
    </row>
    <row r="2067" spans="1:3" x14ac:dyDescent="0.35">
      <c r="A2067" s="28">
        <v>1</v>
      </c>
      <c r="B2067" s="28">
        <v>0</v>
      </c>
      <c r="C2067" s="28">
        <v>0.49</v>
      </c>
    </row>
    <row r="2068" spans="1:3" x14ac:dyDescent="0.35">
      <c r="A2068" s="28">
        <v>1</v>
      </c>
      <c r="B2068" s="28">
        <v>0</v>
      </c>
      <c r="C2068" s="28">
        <v>0.49</v>
      </c>
    </row>
    <row r="2069" spans="1:3" x14ac:dyDescent="0.35">
      <c r="A2069" s="28">
        <v>1</v>
      </c>
      <c r="B2069" s="28">
        <v>0</v>
      </c>
      <c r="C2069" s="28">
        <v>0.49</v>
      </c>
    </row>
    <row r="2070" spans="1:3" x14ac:dyDescent="0.35">
      <c r="A2070" s="28">
        <v>1</v>
      </c>
      <c r="B2070" s="28">
        <v>0</v>
      </c>
      <c r="C2070" s="28">
        <v>0.49</v>
      </c>
    </row>
    <row r="2071" spans="1:3" x14ac:dyDescent="0.35">
      <c r="A2071" s="28">
        <v>1</v>
      </c>
      <c r="B2071" s="28">
        <v>0</v>
      </c>
      <c r="C2071" s="28">
        <v>0.49099999999999999</v>
      </c>
    </row>
    <row r="2072" spans="1:3" x14ac:dyDescent="0.35">
      <c r="A2072" s="28">
        <v>1</v>
      </c>
      <c r="B2072" s="28">
        <v>0</v>
      </c>
      <c r="C2072" s="28">
        <v>0.49099999999999999</v>
      </c>
    </row>
    <row r="2073" spans="1:3" x14ac:dyDescent="0.35">
      <c r="A2073" s="28">
        <v>1</v>
      </c>
      <c r="B2073" s="28">
        <v>0</v>
      </c>
      <c r="C2073" s="28">
        <v>0.49099999999999999</v>
      </c>
    </row>
    <row r="2074" spans="1:3" x14ac:dyDescent="0.35">
      <c r="A2074" s="28">
        <v>1</v>
      </c>
      <c r="B2074" s="28">
        <v>0</v>
      </c>
      <c r="C2074" s="28">
        <v>0.49099999999999999</v>
      </c>
    </row>
    <row r="2075" spans="1:3" x14ac:dyDescent="0.35">
      <c r="A2075" s="28">
        <v>1</v>
      </c>
      <c r="B2075" s="28">
        <v>0</v>
      </c>
      <c r="C2075" s="28">
        <v>0.49099999999999999</v>
      </c>
    </row>
    <row r="2076" spans="1:3" x14ac:dyDescent="0.35">
      <c r="A2076" s="28">
        <v>1</v>
      </c>
      <c r="B2076" s="28">
        <v>0</v>
      </c>
      <c r="C2076" s="28">
        <v>0.49099999999999999</v>
      </c>
    </row>
    <row r="2077" spans="1:3" x14ac:dyDescent="0.35">
      <c r="A2077" s="28">
        <v>1</v>
      </c>
      <c r="B2077" s="28">
        <v>0</v>
      </c>
      <c r="C2077" s="28">
        <v>0.49099999999999999</v>
      </c>
    </row>
    <row r="2078" spans="1:3" x14ac:dyDescent="0.35">
      <c r="A2078" s="28">
        <v>1</v>
      </c>
      <c r="B2078" s="28">
        <v>0</v>
      </c>
      <c r="C2078" s="28">
        <v>0.49099999999999999</v>
      </c>
    </row>
    <row r="2079" spans="1:3" x14ac:dyDescent="0.35">
      <c r="A2079" s="28">
        <v>1</v>
      </c>
      <c r="B2079" s="28">
        <v>0</v>
      </c>
      <c r="C2079" s="28">
        <v>0.49099999999999999</v>
      </c>
    </row>
    <row r="2080" spans="1:3" x14ac:dyDescent="0.35">
      <c r="A2080" s="28">
        <v>1</v>
      </c>
      <c r="B2080" s="28">
        <v>0</v>
      </c>
      <c r="C2080" s="28">
        <v>0.49099999999999999</v>
      </c>
    </row>
    <row r="2081" spans="1:3" x14ac:dyDescent="0.35">
      <c r="A2081" s="28">
        <v>1</v>
      </c>
      <c r="B2081" s="28">
        <v>0</v>
      </c>
      <c r="C2081" s="28">
        <v>0.49099999999999999</v>
      </c>
    </row>
    <row r="2082" spans="1:3" x14ac:dyDescent="0.35">
      <c r="A2082" s="28">
        <v>1</v>
      </c>
      <c r="B2082" s="28">
        <v>0</v>
      </c>
      <c r="C2082" s="28">
        <v>0.49099999999999999</v>
      </c>
    </row>
    <row r="2083" spans="1:3" x14ac:dyDescent="0.35">
      <c r="A2083" s="28">
        <v>1</v>
      </c>
      <c r="B2083" s="28">
        <v>0</v>
      </c>
      <c r="C2083" s="28">
        <v>0.49099999999999999</v>
      </c>
    </row>
    <row r="2084" spans="1:3" x14ac:dyDescent="0.35">
      <c r="A2084" s="28">
        <v>1</v>
      </c>
      <c r="B2084" s="28">
        <v>0</v>
      </c>
      <c r="C2084" s="28">
        <v>0.49099999999999999</v>
      </c>
    </row>
    <row r="2085" spans="1:3" x14ac:dyDescent="0.35">
      <c r="A2085" s="28">
        <v>1</v>
      </c>
      <c r="B2085" s="28">
        <v>0</v>
      </c>
      <c r="C2085" s="28">
        <v>0.49099999999999999</v>
      </c>
    </row>
    <row r="2086" spans="1:3" x14ac:dyDescent="0.35">
      <c r="A2086" s="28">
        <v>1</v>
      </c>
      <c r="B2086" s="28">
        <v>0</v>
      </c>
      <c r="C2086" s="28">
        <v>0.49099999999999999</v>
      </c>
    </row>
    <row r="2087" spans="1:3" x14ac:dyDescent="0.35">
      <c r="A2087" s="28">
        <v>1</v>
      </c>
      <c r="B2087" s="28">
        <v>0</v>
      </c>
      <c r="C2087" s="28">
        <v>0.49099999999999999</v>
      </c>
    </row>
    <row r="2088" spans="1:3" x14ac:dyDescent="0.35">
      <c r="A2088" s="28">
        <v>1</v>
      </c>
      <c r="B2088" s="28">
        <v>0</v>
      </c>
      <c r="C2088" s="28">
        <v>0.49199999999999999</v>
      </c>
    </row>
    <row r="2089" spans="1:3" x14ac:dyDescent="0.35">
      <c r="A2089" s="28">
        <v>1</v>
      </c>
      <c r="B2089" s="28">
        <v>0</v>
      </c>
      <c r="C2089" s="28">
        <v>0.49199999999999999</v>
      </c>
    </row>
    <row r="2090" spans="1:3" x14ac:dyDescent="0.35">
      <c r="A2090" s="28">
        <v>1</v>
      </c>
      <c r="B2090" s="28">
        <v>0</v>
      </c>
      <c r="C2090" s="28">
        <v>0.49199999999999999</v>
      </c>
    </row>
    <row r="2091" spans="1:3" x14ac:dyDescent="0.35">
      <c r="A2091" s="28">
        <v>1</v>
      </c>
      <c r="B2091" s="28">
        <v>0</v>
      </c>
      <c r="C2091" s="28">
        <v>0.49199999999999999</v>
      </c>
    </row>
    <row r="2092" spans="1:3" x14ac:dyDescent="0.35">
      <c r="A2092" s="28">
        <v>1</v>
      </c>
      <c r="B2092" s="28">
        <v>0</v>
      </c>
      <c r="C2092" s="28">
        <v>0.49199999999999999</v>
      </c>
    </row>
    <row r="2093" spans="1:3" x14ac:dyDescent="0.35">
      <c r="A2093" s="28">
        <v>1</v>
      </c>
      <c r="B2093" s="28">
        <v>0</v>
      </c>
      <c r="C2093" s="28">
        <v>0.49199999999999999</v>
      </c>
    </row>
    <row r="2094" spans="1:3" x14ac:dyDescent="0.35">
      <c r="A2094" s="28">
        <v>1</v>
      </c>
      <c r="B2094" s="28">
        <v>0</v>
      </c>
      <c r="C2094" s="28">
        <v>0.49199999999999999</v>
      </c>
    </row>
    <row r="2095" spans="1:3" x14ac:dyDescent="0.35">
      <c r="A2095" s="28">
        <v>1</v>
      </c>
      <c r="B2095" s="28">
        <v>0</v>
      </c>
      <c r="C2095" s="28">
        <v>0.49199999999999999</v>
      </c>
    </row>
    <row r="2096" spans="1:3" x14ac:dyDescent="0.35">
      <c r="A2096" s="28">
        <v>1</v>
      </c>
      <c r="B2096" s="28">
        <v>0</v>
      </c>
      <c r="C2096" s="28">
        <v>0.49199999999999999</v>
      </c>
    </row>
    <row r="2097" spans="1:3" x14ac:dyDescent="0.35">
      <c r="A2097" s="28">
        <v>1</v>
      </c>
      <c r="B2097" s="28">
        <v>0</v>
      </c>
      <c r="C2097" s="28">
        <v>0.49199999999999999</v>
      </c>
    </row>
    <row r="2098" spans="1:3" x14ac:dyDescent="0.35">
      <c r="A2098" s="28">
        <v>1</v>
      </c>
      <c r="B2098" s="28">
        <v>0</v>
      </c>
      <c r="C2098" s="28">
        <v>0.49199999999999999</v>
      </c>
    </row>
    <row r="2099" spans="1:3" x14ac:dyDescent="0.35">
      <c r="A2099" s="28">
        <v>1</v>
      </c>
      <c r="B2099" s="28">
        <v>0</v>
      </c>
      <c r="C2099" s="28">
        <v>0.49199999999999999</v>
      </c>
    </row>
    <row r="2100" spans="1:3" x14ac:dyDescent="0.35">
      <c r="A2100" s="28">
        <v>1</v>
      </c>
      <c r="B2100" s="28">
        <v>0</v>
      </c>
      <c r="C2100" s="28">
        <v>0.49199999999999999</v>
      </c>
    </row>
    <row r="2101" spans="1:3" x14ac:dyDescent="0.35">
      <c r="A2101" s="28">
        <v>1</v>
      </c>
      <c r="B2101" s="28">
        <v>0</v>
      </c>
      <c r="C2101" s="28">
        <v>0.49199999999999999</v>
      </c>
    </row>
    <row r="2102" spans="1:3" x14ac:dyDescent="0.35">
      <c r="A2102" s="28">
        <v>1</v>
      </c>
      <c r="B2102" s="28">
        <v>0</v>
      </c>
      <c r="C2102" s="28">
        <v>0.49299999999999999</v>
      </c>
    </row>
    <row r="2103" spans="1:3" x14ac:dyDescent="0.35">
      <c r="A2103" s="28">
        <v>1</v>
      </c>
      <c r="B2103" s="28">
        <v>0</v>
      </c>
      <c r="C2103" s="28">
        <v>0.49299999999999999</v>
      </c>
    </row>
    <row r="2104" spans="1:3" x14ac:dyDescent="0.35">
      <c r="A2104" s="28">
        <v>1</v>
      </c>
      <c r="B2104" s="28">
        <v>0</v>
      </c>
      <c r="C2104" s="28">
        <v>0.49299999999999999</v>
      </c>
    </row>
    <row r="2105" spans="1:3" x14ac:dyDescent="0.35">
      <c r="A2105" s="28">
        <v>1</v>
      </c>
      <c r="B2105" s="28">
        <v>0</v>
      </c>
      <c r="C2105" s="28">
        <v>0.49299999999999999</v>
      </c>
    </row>
    <row r="2106" spans="1:3" x14ac:dyDescent="0.35">
      <c r="A2106" s="28">
        <v>1</v>
      </c>
      <c r="B2106" s="28">
        <v>0</v>
      </c>
      <c r="C2106" s="28">
        <v>0.49299999999999999</v>
      </c>
    </row>
    <row r="2107" spans="1:3" x14ac:dyDescent="0.35">
      <c r="A2107" s="28">
        <v>1</v>
      </c>
      <c r="B2107" s="28">
        <v>0</v>
      </c>
      <c r="C2107" s="28">
        <v>0.49299999999999999</v>
      </c>
    </row>
    <row r="2108" spans="1:3" x14ac:dyDescent="0.35">
      <c r="A2108" s="28">
        <v>1</v>
      </c>
      <c r="B2108" s="28">
        <v>0</v>
      </c>
      <c r="C2108" s="28">
        <v>0.49299999999999999</v>
      </c>
    </row>
    <row r="2109" spans="1:3" x14ac:dyDescent="0.35">
      <c r="A2109" s="28">
        <v>1</v>
      </c>
      <c r="B2109" s="28">
        <v>0</v>
      </c>
      <c r="C2109" s="28">
        <v>0.49299999999999999</v>
      </c>
    </row>
    <row r="2110" spans="1:3" x14ac:dyDescent="0.35">
      <c r="A2110" s="28">
        <v>1</v>
      </c>
      <c r="B2110" s="28">
        <v>0</v>
      </c>
      <c r="C2110" s="28">
        <v>0.49299999999999999</v>
      </c>
    </row>
    <row r="2111" spans="1:3" x14ac:dyDescent="0.35">
      <c r="A2111" s="28">
        <v>1</v>
      </c>
      <c r="B2111" s="28">
        <v>0</v>
      </c>
      <c r="C2111" s="28">
        <v>0.49299999999999999</v>
      </c>
    </row>
    <row r="2112" spans="1:3" x14ac:dyDescent="0.35">
      <c r="A2112" s="28">
        <v>1</v>
      </c>
      <c r="B2112" s="28">
        <v>0</v>
      </c>
      <c r="C2112" s="28">
        <v>0.49299999999999999</v>
      </c>
    </row>
    <row r="2113" spans="1:3" x14ac:dyDescent="0.35">
      <c r="A2113" s="28">
        <v>1</v>
      </c>
      <c r="B2113" s="28">
        <v>0</v>
      </c>
      <c r="C2113" s="28">
        <v>0.49299999999999999</v>
      </c>
    </row>
    <row r="2114" spans="1:3" x14ac:dyDescent="0.35">
      <c r="A2114" s="28">
        <v>1</v>
      </c>
      <c r="B2114" s="28">
        <v>0</v>
      </c>
      <c r="C2114" s="28">
        <v>0.49399999999999999</v>
      </c>
    </row>
    <row r="2115" spans="1:3" x14ac:dyDescent="0.35">
      <c r="A2115" s="28">
        <v>1</v>
      </c>
      <c r="B2115" s="28">
        <v>0</v>
      </c>
      <c r="C2115" s="28">
        <v>0.49399999999999999</v>
      </c>
    </row>
    <row r="2116" spans="1:3" x14ac:dyDescent="0.35">
      <c r="A2116" s="28">
        <v>1</v>
      </c>
      <c r="B2116" s="28">
        <v>0</v>
      </c>
      <c r="C2116" s="28">
        <v>0.49399999999999999</v>
      </c>
    </row>
    <row r="2117" spans="1:3" x14ac:dyDescent="0.35">
      <c r="A2117" s="28">
        <v>1</v>
      </c>
      <c r="B2117" s="28">
        <v>0</v>
      </c>
      <c r="C2117" s="28">
        <v>0.49399999999999999</v>
      </c>
    </row>
    <row r="2118" spans="1:3" x14ac:dyDescent="0.35">
      <c r="A2118" s="28">
        <v>1</v>
      </c>
      <c r="B2118" s="28">
        <v>0</v>
      </c>
      <c r="C2118" s="28">
        <v>0.49399999999999999</v>
      </c>
    </row>
    <row r="2119" spans="1:3" x14ac:dyDescent="0.35">
      <c r="A2119" s="28">
        <v>1</v>
      </c>
      <c r="B2119" s="28">
        <v>0</v>
      </c>
      <c r="C2119" s="28">
        <v>0.49399999999999999</v>
      </c>
    </row>
    <row r="2120" spans="1:3" x14ac:dyDescent="0.35">
      <c r="A2120" s="28">
        <v>1</v>
      </c>
      <c r="B2120" s="28">
        <v>0</v>
      </c>
      <c r="C2120" s="28">
        <v>0.49399999999999999</v>
      </c>
    </row>
    <row r="2121" spans="1:3" x14ac:dyDescent="0.35">
      <c r="A2121" s="28">
        <v>1</v>
      </c>
      <c r="B2121" s="28">
        <v>0</v>
      </c>
      <c r="C2121" s="28">
        <v>0.49399999999999999</v>
      </c>
    </row>
    <row r="2122" spans="1:3" x14ac:dyDescent="0.35">
      <c r="A2122" s="28">
        <v>1</v>
      </c>
      <c r="B2122" s="28">
        <v>0</v>
      </c>
      <c r="C2122" s="28">
        <v>0.49399999999999999</v>
      </c>
    </row>
    <row r="2123" spans="1:3" x14ac:dyDescent="0.35">
      <c r="A2123" s="28">
        <v>1</v>
      </c>
      <c r="B2123" s="28">
        <v>0</v>
      </c>
      <c r="C2123" s="28">
        <v>0.49399999999999999</v>
      </c>
    </row>
    <row r="2124" spans="1:3" x14ac:dyDescent="0.35">
      <c r="A2124" s="28">
        <v>1</v>
      </c>
      <c r="B2124" s="28">
        <v>0</v>
      </c>
      <c r="C2124" s="28">
        <v>0.49399999999999999</v>
      </c>
    </row>
    <row r="2125" spans="1:3" x14ac:dyDescent="0.35">
      <c r="A2125" s="28">
        <v>1</v>
      </c>
      <c r="B2125" s="28">
        <v>0</v>
      </c>
      <c r="C2125" s="28">
        <v>0.49399999999999999</v>
      </c>
    </row>
    <row r="2126" spans="1:3" x14ac:dyDescent="0.35">
      <c r="A2126" s="28">
        <v>1</v>
      </c>
      <c r="B2126" s="28">
        <v>0</v>
      </c>
      <c r="C2126" s="28">
        <v>0.49399999999999999</v>
      </c>
    </row>
    <row r="2127" spans="1:3" x14ac:dyDescent="0.35">
      <c r="A2127" s="28">
        <v>1</v>
      </c>
      <c r="B2127" s="28">
        <v>0</v>
      </c>
      <c r="C2127" s="28">
        <v>0.49399999999999999</v>
      </c>
    </row>
    <row r="2128" spans="1:3" x14ac:dyDescent="0.35">
      <c r="A2128" s="28">
        <v>1</v>
      </c>
      <c r="B2128" s="28">
        <v>0</v>
      </c>
      <c r="C2128" s="28">
        <v>0.49399999999999999</v>
      </c>
    </row>
    <row r="2129" spans="1:3" x14ac:dyDescent="0.35">
      <c r="A2129" s="28">
        <v>1</v>
      </c>
      <c r="B2129" s="28">
        <v>0</v>
      </c>
      <c r="C2129" s="28">
        <v>0.49399999999999999</v>
      </c>
    </row>
    <row r="2130" spans="1:3" x14ac:dyDescent="0.35">
      <c r="A2130" s="28">
        <v>1</v>
      </c>
      <c r="B2130" s="28">
        <v>0</v>
      </c>
      <c r="C2130" s="28">
        <v>0.49399999999999999</v>
      </c>
    </row>
    <row r="2131" spans="1:3" x14ac:dyDescent="0.35">
      <c r="A2131" s="28">
        <v>1</v>
      </c>
      <c r="B2131" s="28">
        <v>0</v>
      </c>
      <c r="C2131" s="28">
        <v>0.49399999999999999</v>
      </c>
    </row>
    <row r="2132" spans="1:3" x14ac:dyDescent="0.35">
      <c r="A2132" s="28">
        <v>1</v>
      </c>
      <c r="B2132" s="28">
        <v>0</v>
      </c>
      <c r="C2132" s="28">
        <v>0.49399999999999999</v>
      </c>
    </row>
    <row r="2133" spans="1:3" x14ac:dyDescent="0.35">
      <c r="A2133" s="28">
        <v>1</v>
      </c>
      <c r="B2133" s="28">
        <v>0</v>
      </c>
      <c r="C2133" s="28">
        <v>0.49399999999999999</v>
      </c>
    </row>
    <row r="2134" spans="1:3" x14ac:dyDescent="0.35">
      <c r="A2134" s="28">
        <v>1</v>
      </c>
      <c r="B2134" s="28">
        <v>0</v>
      </c>
      <c r="C2134" s="28">
        <v>0.49399999999999999</v>
      </c>
    </row>
    <row r="2135" spans="1:3" x14ac:dyDescent="0.35">
      <c r="A2135" s="28">
        <v>1</v>
      </c>
      <c r="B2135" s="28">
        <v>0</v>
      </c>
      <c r="C2135" s="28">
        <v>0.495</v>
      </c>
    </row>
    <row r="2136" spans="1:3" x14ac:dyDescent="0.35">
      <c r="A2136" s="28">
        <v>1</v>
      </c>
      <c r="B2136" s="28">
        <v>0</v>
      </c>
      <c r="C2136" s="28">
        <v>0.495</v>
      </c>
    </row>
    <row r="2137" spans="1:3" x14ac:dyDescent="0.35">
      <c r="A2137" s="28">
        <v>1</v>
      </c>
      <c r="B2137" s="28">
        <v>0</v>
      </c>
      <c r="C2137" s="28">
        <v>0.495</v>
      </c>
    </row>
    <row r="2138" spans="1:3" x14ac:dyDescent="0.35">
      <c r="A2138" s="28">
        <v>1</v>
      </c>
      <c r="B2138" s="28">
        <v>0</v>
      </c>
      <c r="C2138" s="28">
        <v>0.495</v>
      </c>
    </row>
    <row r="2139" spans="1:3" x14ac:dyDescent="0.35">
      <c r="A2139" s="28">
        <v>1</v>
      </c>
      <c r="B2139" s="28">
        <v>0</v>
      </c>
      <c r="C2139" s="28">
        <v>0.495</v>
      </c>
    </row>
    <row r="2140" spans="1:3" x14ac:dyDescent="0.35">
      <c r="A2140" s="28">
        <v>1</v>
      </c>
      <c r="B2140" s="28">
        <v>0</v>
      </c>
      <c r="C2140" s="28">
        <v>0.495</v>
      </c>
    </row>
    <row r="2141" spans="1:3" x14ac:dyDescent="0.35">
      <c r="A2141" s="28">
        <v>1</v>
      </c>
      <c r="B2141" s="28">
        <v>0</v>
      </c>
      <c r="C2141" s="28">
        <v>0.495</v>
      </c>
    </row>
    <row r="2142" spans="1:3" x14ac:dyDescent="0.35">
      <c r="A2142" s="28">
        <v>1</v>
      </c>
      <c r="B2142" s="28">
        <v>0</v>
      </c>
      <c r="C2142" s="28">
        <v>0.495</v>
      </c>
    </row>
    <row r="2143" spans="1:3" x14ac:dyDescent="0.35">
      <c r="A2143" s="28">
        <v>1</v>
      </c>
      <c r="B2143" s="28">
        <v>0</v>
      </c>
      <c r="C2143" s="28">
        <v>0.495</v>
      </c>
    </row>
    <row r="2144" spans="1:3" x14ac:dyDescent="0.35">
      <c r="A2144" s="28">
        <v>1</v>
      </c>
      <c r="B2144" s="28">
        <v>0</v>
      </c>
      <c r="C2144" s="28">
        <v>0.495</v>
      </c>
    </row>
    <row r="2145" spans="1:3" x14ac:dyDescent="0.35">
      <c r="A2145" s="28">
        <v>1</v>
      </c>
      <c r="B2145" s="28">
        <v>0</v>
      </c>
      <c r="C2145" s="28">
        <v>0.495</v>
      </c>
    </row>
    <row r="2146" spans="1:3" x14ac:dyDescent="0.35">
      <c r="A2146" s="28">
        <v>1</v>
      </c>
      <c r="B2146" s="28">
        <v>0</v>
      </c>
      <c r="C2146" s="28">
        <v>0.495</v>
      </c>
    </row>
    <row r="2147" spans="1:3" x14ac:dyDescent="0.35">
      <c r="A2147" s="28">
        <v>1</v>
      </c>
      <c r="B2147" s="28">
        <v>0</v>
      </c>
      <c r="C2147" s="28">
        <v>0.495</v>
      </c>
    </row>
    <row r="2148" spans="1:3" x14ac:dyDescent="0.35">
      <c r="A2148" s="28">
        <v>1</v>
      </c>
      <c r="B2148" s="28">
        <v>0</v>
      </c>
      <c r="C2148" s="28">
        <v>0.495</v>
      </c>
    </row>
    <row r="2149" spans="1:3" x14ac:dyDescent="0.35">
      <c r="A2149" s="28">
        <v>1</v>
      </c>
      <c r="B2149" s="28">
        <v>0</v>
      </c>
      <c r="C2149" s="28">
        <v>0.495</v>
      </c>
    </row>
    <row r="2150" spans="1:3" x14ac:dyDescent="0.35">
      <c r="A2150" s="28">
        <v>1</v>
      </c>
      <c r="B2150" s="28">
        <v>0</v>
      </c>
      <c r="C2150" s="28">
        <v>0.495</v>
      </c>
    </row>
    <row r="2151" spans="1:3" x14ac:dyDescent="0.35">
      <c r="A2151" s="28">
        <v>1</v>
      </c>
      <c r="B2151" s="28">
        <v>0</v>
      </c>
      <c r="C2151" s="28">
        <v>0.495</v>
      </c>
    </row>
    <row r="2152" spans="1:3" x14ac:dyDescent="0.35">
      <c r="A2152" s="28">
        <v>1</v>
      </c>
      <c r="B2152" s="28">
        <v>0</v>
      </c>
      <c r="C2152" s="28">
        <v>0.495</v>
      </c>
    </row>
    <row r="2153" spans="1:3" x14ac:dyDescent="0.35">
      <c r="A2153" s="28">
        <v>1</v>
      </c>
      <c r="B2153" s="28">
        <v>0</v>
      </c>
      <c r="C2153" s="28">
        <v>0.495</v>
      </c>
    </row>
    <row r="2154" spans="1:3" x14ac:dyDescent="0.35">
      <c r="A2154" s="28">
        <v>1</v>
      </c>
      <c r="B2154" s="28">
        <v>0</v>
      </c>
      <c r="C2154" s="28">
        <v>0.495</v>
      </c>
    </row>
    <row r="2155" spans="1:3" x14ac:dyDescent="0.35">
      <c r="A2155" s="28">
        <v>1</v>
      </c>
      <c r="B2155" s="28">
        <v>0</v>
      </c>
      <c r="C2155" s="28">
        <v>0.495</v>
      </c>
    </row>
    <row r="2156" spans="1:3" x14ac:dyDescent="0.35">
      <c r="A2156" s="28">
        <v>1</v>
      </c>
      <c r="B2156" s="28">
        <v>0</v>
      </c>
      <c r="C2156" s="28">
        <v>0.496</v>
      </c>
    </row>
    <row r="2157" spans="1:3" x14ac:dyDescent="0.35">
      <c r="A2157" s="28">
        <v>1</v>
      </c>
      <c r="B2157" s="28">
        <v>0</v>
      </c>
      <c r="C2157" s="28">
        <v>0.496</v>
      </c>
    </row>
    <row r="2158" spans="1:3" x14ac:dyDescent="0.35">
      <c r="A2158" s="28">
        <v>1</v>
      </c>
      <c r="B2158" s="28">
        <v>0</v>
      </c>
      <c r="C2158" s="28">
        <v>0.496</v>
      </c>
    </row>
    <row r="2159" spans="1:3" x14ac:dyDescent="0.35">
      <c r="A2159" s="28">
        <v>1</v>
      </c>
      <c r="B2159" s="28">
        <v>0</v>
      </c>
      <c r="C2159" s="28">
        <v>0.496</v>
      </c>
    </row>
    <row r="2160" spans="1:3" x14ac:dyDescent="0.35">
      <c r="A2160" s="28">
        <v>1</v>
      </c>
      <c r="B2160" s="28">
        <v>0</v>
      </c>
      <c r="C2160" s="28">
        <v>0.496</v>
      </c>
    </row>
    <row r="2161" spans="1:3" x14ac:dyDescent="0.35">
      <c r="A2161" s="28">
        <v>1</v>
      </c>
      <c r="B2161" s="28">
        <v>0</v>
      </c>
      <c r="C2161" s="28">
        <v>0.496</v>
      </c>
    </row>
    <row r="2162" spans="1:3" x14ac:dyDescent="0.35">
      <c r="A2162" s="28">
        <v>1</v>
      </c>
      <c r="B2162" s="28">
        <v>0</v>
      </c>
      <c r="C2162" s="28">
        <v>0.496</v>
      </c>
    </row>
    <row r="2163" spans="1:3" x14ac:dyDescent="0.35">
      <c r="A2163" s="28">
        <v>1</v>
      </c>
      <c r="B2163" s="28">
        <v>0</v>
      </c>
      <c r="C2163" s="28">
        <v>0.496</v>
      </c>
    </row>
    <row r="2164" spans="1:3" x14ac:dyDescent="0.35">
      <c r="A2164" s="28">
        <v>1</v>
      </c>
      <c r="B2164" s="28">
        <v>0</v>
      </c>
      <c r="C2164" s="28">
        <v>0.496</v>
      </c>
    </row>
    <row r="2165" spans="1:3" x14ac:dyDescent="0.35">
      <c r="A2165" s="28">
        <v>1</v>
      </c>
      <c r="B2165" s="28">
        <v>0</v>
      </c>
      <c r="C2165" s="28">
        <v>0.496</v>
      </c>
    </row>
    <row r="2166" spans="1:3" x14ac:dyDescent="0.35">
      <c r="A2166" s="28">
        <v>1</v>
      </c>
      <c r="B2166" s="28">
        <v>0</v>
      </c>
      <c r="C2166" s="28">
        <v>0.496</v>
      </c>
    </row>
    <row r="2167" spans="1:3" x14ac:dyDescent="0.35">
      <c r="A2167" s="28">
        <v>1</v>
      </c>
      <c r="B2167" s="28">
        <v>0</v>
      </c>
      <c r="C2167" s="28">
        <v>0.496</v>
      </c>
    </row>
    <row r="2168" spans="1:3" x14ac:dyDescent="0.35">
      <c r="A2168" s="28">
        <v>1</v>
      </c>
      <c r="B2168" s="28">
        <v>0</v>
      </c>
      <c r="C2168" s="28">
        <v>0.496</v>
      </c>
    </row>
    <row r="2169" spans="1:3" x14ac:dyDescent="0.35">
      <c r="A2169" s="28">
        <v>1</v>
      </c>
      <c r="B2169" s="28">
        <v>0</v>
      </c>
      <c r="C2169" s="28">
        <v>0.496</v>
      </c>
    </row>
    <row r="2170" spans="1:3" x14ac:dyDescent="0.35">
      <c r="A2170" s="28">
        <v>1</v>
      </c>
      <c r="B2170" s="28">
        <v>0</v>
      </c>
      <c r="C2170" s="28">
        <v>0.496</v>
      </c>
    </row>
    <row r="2171" spans="1:3" x14ac:dyDescent="0.35">
      <c r="A2171" s="28">
        <v>1</v>
      </c>
      <c r="B2171" s="28">
        <v>0</v>
      </c>
      <c r="C2171" s="28">
        <v>0.496</v>
      </c>
    </row>
    <row r="2172" spans="1:3" x14ac:dyDescent="0.35">
      <c r="A2172" s="28">
        <v>1</v>
      </c>
      <c r="B2172" s="28">
        <v>0</v>
      </c>
      <c r="C2172" s="28">
        <v>0.497</v>
      </c>
    </row>
    <row r="2173" spans="1:3" x14ac:dyDescent="0.35">
      <c r="A2173" s="28">
        <v>1</v>
      </c>
      <c r="B2173" s="28">
        <v>0</v>
      </c>
      <c r="C2173" s="28">
        <v>0.497</v>
      </c>
    </row>
    <row r="2174" spans="1:3" x14ac:dyDescent="0.35">
      <c r="A2174" s="28">
        <v>1</v>
      </c>
      <c r="B2174" s="28">
        <v>0</v>
      </c>
      <c r="C2174" s="28">
        <v>0.497</v>
      </c>
    </row>
    <row r="2175" spans="1:3" x14ac:dyDescent="0.35">
      <c r="A2175" s="28">
        <v>1</v>
      </c>
      <c r="B2175" s="28">
        <v>0</v>
      </c>
      <c r="C2175" s="28">
        <v>0.497</v>
      </c>
    </row>
    <row r="2176" spans="1:3" x14ac:dyDescent="0.35">
      <c r="A2176" s="28">
        <v>1</v>
      </c>
      <c r="B2176" s="28">
        <v>0</v>
      </c>
      <c r="C2176" s="28">
        <v>0.497</v>
      </c>
    </row>
    <row r="2177" spans="1:3" x14ac:dyDescent="0.35">
      <c r="A2177" s="28">
        <v>1</v>
      </c>
      <c r="B2177" s="28">
        <v>0</v>
      </c>
      <c r="C2177" s="28">
        <v>0.497</v>
      </c>
    </row>
    <row r="2178" spans="1:3" x14ac:dyDescent="0.35">
      <c r="A2178" s="28">
        <v>1</v>
      </c>
      <c r="B2178" s="28">
        <v>0</v>
      </c>
      <c r="C2178" s="28">
        <v>0.497</v>
      </c>
    </row>
    <row r="2179" spans="1:3" x14ac:dyDescent="0.35">
      <c r="A2179" s="28">
        <v>1</v>
      </c>
      <c r="B2179" s="28">
        <v>0</v>
      </c>
      <c r="C2179" s="28">
        <v>0.497</v>
      </c>
    </row>
    <row r="2180" spans="1:3" x14ac:dyDescent="0.35">
      <c r="A2180" s="28">
        <v>1</v>
      </c>
      <c r="B2180" s="28">
        <v>0</v>
      </c>
      <c r="C2180" s="28">
        <v>0.497</v>
      </c>
    </row>
    <row r="2181" spans="1:3" x14ac:dyDescent="0.35">
      <c r="A2181" s="28">
        <v>1</v>
      </c>
      <c r="B2181" s="28">
        <v>0</v>
      </c>
      <c r="C2181" s="28">
        <v>0.497</v>
      </c>
    </row>
    <row r="2182" spans="1:3" x14ac:dyDescent="0.35">
      <c r="A2182" s="28">
        <v>1</v>
      </c>
      <c r="B2182" s="28">
        <v>0</v>
      </c>
      <c r="C2182" s="28">
        <v>0.497</v>
      </c>
    </row>
    <row r="2183" spans="1:3" x14ac:dyDescent="0.35">
      <c r="A2183" s="28">
        <v>1</v>
      </c>
      <c r="B2183" s="28">
        <v>0</v>
      </c>
      <c r="C2183" s="28">
        <v>0.497</v>
      </c>
    </row>
    <row r="2184" spans="1:3" x14ac:dyDescent="0.35">
      <c r="A2184" s="28">
        <v>1</v>
      </c>
      <c r="B2184" s="28">
        <v>0</v>
      </c>
      <c r="C2184" s="28">
        <v>0.497</v>
      </c>
    </row>
    <row r="2185" spans="1:3" x14ac:dyDescent="0.35">
      <c r="A2185" s="28">
        <v>1</v>
      </c>
      <c r="B2185" s="28">
        <v>0</v>
      </c>
      <c r="C2185" s="28">
        <v>0.497</v>
      </c>
    </row>
    <row r="2186" spans="1:3" x14ac:dyDescent="0.35">
      <c r="A2186" s="28">
        <v>1</v>
      </c>
      <c r="B2186" s="28">
        <v>0</v>
      </c>
      <c r="C2186" s="28">
        <v>0.497</v>
      </c>
    </row>
    <row r="2187" spans="1:3" x14ac:dyDescent="0.35">
      <c r="A2187" s="28">
        <v>1</v>
      </c>
      <c r="B2187" s="28">
        <v>0</v>
      </c>
      <c r="C2187" s="28">
        <v>0.497</v>
      </c>
    </row>
    <row r="2188" spans="1:3" x14ac:dyDescent="0.35">
      <c r="A2188" s="28">
        <v>1</v>
      </c>
      <c r="B2188" s="28">
        <v>0</v>
      </c>
      <c r="C2188" s="28">
        <v>0.497</v>
      </c>
    </row>
    <row r="2189" spans="1:3" x14ac:dyDescent="0.35">
      <c r="A2189" s="28">
        <v>1</v>
      </c>
      <c r="B2189" s="28">
        <v>0</v>
      </c>
      <c r="C2189" s="28">
        <v>0.497</v>
      </c>
    </row>
    <row r="2190" spans="1:3" x14ac:dyDescent="0.35">
      <c r="A2190" s="28">
        <v>1</v>
      </c>
      <c r="B2190" s="28">
        <v>0</v>
      </c>
      <c r="C2190" s="28">
        <v>0.497</v>
      </c>
    </row>
    <row r="2191" spans="1:3" x14ac:dyDescent="0.35">
      <c r="A2191" s="28">
        <v>1</v>
      </c>
      <c r="B2191" s="28">
        <v>0</v>
      </c>
      <c r="C2191" s="28">
        <v>0.497</v>
      </c>
    </row>
    <row r="2192" spans="1:3" x14ac:dyDescent="0.35">
      <c r="A2192" s="28">
        <v>1</v>
      </c>
      <c r="B2192" s="28">
        <v>0</v>
      </c>
      <c r="C2192" s="28">
        <v>0.497</v>
      </c>
    </row>
    <row r="2193" spans="1:3" x14ac:dyDescent="0.35">
      <c r="A2193" s="28">
        <v>1</v>
      </c>
      <c r="B2193" s="28">
        <v>0</v>
      </c>
      <c r="C2193" s="28">
        <v>0.497</v>
      </c>
    </row>
    <row r="2194" spans="1:3" x14ac:dyDescent="0.35">
      <c r="A2194" s="28">
        <v>1</v>
      </c>
      <c r="B2194" s="28">
        <v>0</v>
      </c>
      <c r="C2194" s="28">
        <v>0.498</v>
      </c>
    </row>
    <row r="2195" spans="1:3" x14ac:dyDescent="0.35">
      <c r="A2195" s="28">
        <v>1</v>
      </c>
      <c r="B2195" s="28">
        <v>0</v>
      </c>
      <c r="C2195" s="28">
        <v>0.498</v>
      </c>
    </row>
    <row r="2196" spans="1:3" x14ac:dyDescent="0.35">
      <c r="A2196" s="28">
        <v>1</v>
      </c>
      <c r="B2196" s="28">
        <v>0</v>
      </c>
      <c r="C2196" s="28">
        <v>0.498</v>
      </c>
    </row>
    <row r="2197" spans="1:3" x14ac:dyDescent="0.35">
      <c r="A2197" s="28">
        <v>1</v>
      </c>
      <c r="B2197" s="28">
        <v>0</v>
      </c>
      <c r="C2197" s="28">
        <v>0.498</v>
      </c>
    </row>
    <row r="2198" spans="1:3" x14ac:dyDescent="0.35">
      <c r="A2198" s="28">
        <v>1</v>
      </c>
      <c r="B2198" s="28">
        <v>0</v>
      </c>
      <c r="C2198" s="28">
        <v>0.498</v>
      </c>
    </row>
    <row r="2199" spans="1:3" x14ac:dyDescent="0.35">
      <c r="A2199" s="28">
        <v>1</v>
      </c>
      <c r="B2199" s="28">
        <v>0</v>
      </c>
      <c r="C2199" s="28">
        <v>0.498</v>
      </c>
    </row>
    <row r="2200" spans="1:3" x14ac:dyDescent="0.35">
      <c r="A2200" s="28">
        <v>1</v>
      </c>
      <c r="B2200" s="28">
        <v>0</v>
      </c>
      <c r="C2200" s="28">
        <v>0.498</v>
      </c>
    </row>
    <row r="2201" spans="1:3" x14ac:dyDescent="0.35">
      <c r="A2201" s="28">
        <v>1</v>
      </c>
      <c r="B2201" s="28">
        <v>0</v>
      </c>
      <c r="C2201" s="28">
        <v>0.498</v>
      </c>
    </row>
    <row r="2202" spans="1:3" x14ac:dyDescent="0.35">
      <c r="A2202" s="28">
        <v>1</v>
      </c>
      <c r="B2202" s="28">
        <v>0</v>
      </c>
      <c r="C2202" s="28">
        <v>0.498</v>
      </c>
    </row>
    <row r="2203" spans="1:3" x14ac:dyDescent="0.35">
      <c r="A2203" s="28">
        <v>1</v>
      </c>
      <c r="B2203" s="28">
        <v>0</v>
      </c>
      <c r="C2203" s="28">
        <v>0.498</v>
      </c>
    </row>
    <row r="2204" spans="1:3" x14ac:dyDescent="0.35">
      <c r="A2204" s="28">
        <v>1</v>
      </c>
      <c r="B2204" s="28">
        <v>0</v>
      </c>
      <c r="C2204" s="28">
        <v>0.498</v>
      </c>
    </row>
    <row r="2205" spans="1:3" x14ac:dyDescent="0.35">
      <c r="A2205" s="28">
        <v>1</v>
      </c>
      <c r="B2205" s="28">
        <v>0</v>
      </c>
      <c r="C2205" s="28">
        <v>0.498</v>
      </c>
    </row>
    <row r="2206" spans="1:3" x14ac:dyDescent="0.35">
      <c r="A2206" s="28">
        <v>1</v>
      </c>
      <c r="B2206" s="28">
        <v>0</v>
      </c>
      <c r="C2206" s="28">
        <v>0.498</v>
      </c>
    </row>
    <row r="2207" spans="1:3" x14ac:dyDescent="0.35">
      <c r="A2207" s="28">
        <v>1</v>
      </c>
      <c r="B2207" s="28">
        <v>0</v>
      </c>
      <c r="C2207" s="28">
        <v>0.499</v>
      </c>
    </row>
    <row r="2208" spans="1:3" x14ac:dyDescent="0.35">
      <c r="A2208" s="28">
        <v>1</v>
      </c>
      <c r="B2208" s="28">
        <v>0</v>
      </c>
      <c r="C2208" s="28">
        <v>0.499</v>
      </c>
    </row>
    <row r="2209" spans="1:3" x14ac:dyDescent="0.35">
      <c r="A2209" s="28">
        <v>1</v>
      </c>
      <c r="B2209" s="28">
        <v>0</v>
      </c>
      <c r="C2209" s="28">
        <v>0.499</v>
      </c>
    </row>
    <row r="2210" spans="1:3" x14ac:dyDescent="0.35">
      <c r="A2210" s="28">
        <v>1</v>
      </c>
      <c r="B2210" s="28">
        <v>0</v>
      </c>
      <c r="C2210" s="28">
        <v>0.499</v>
      </c>
    </row>
    <row r="2211" spans="1:3" x14ac:dyDescent="0.35">
      <c r="A2211" s="28">
        <v>1</v>
      </c>
      <c r="B2211" s="28">
        <v>0</v>
      </c>
      <c r="C2211" s="28">
        <v>0.499</v>
      </c>
    </row>
    <row r="2212" spans="1:3" x14ac:dyDescent="0.35">
      <c r="A2212" s="28">
        <v>1</v>
      </c>
      <c r="B2212" s="28">
        <v>0</v>
      </c>
      <c r="C2212" s="28">
        <v>0.499</v>
      </c>
    </row>
    <row r="2213" spans="1:3" x14ac:dyDescent="0.35">
      <c r="A2213" s="28">
        <v>1</v>
      </c>
      <c r="B2213" s="28">
        <v>0</v>
      </c>
      <c r="C2213" s="28">
        <v>0.499</v>
      </c>
    </row>
    <row r="2214" spans="1:3" x14ac:dyDescent="0.35">
      <c r="A2214" s="28">
        <v>1</v>
      </c>
      <c r="B2214" s="28">
        <v>0</v>
      </c>
      <c r="C2214" s="28">
        <v>0.499</v>
      </c>
    </row>
    <row r="2215" spans="1:3" x14ac:dyDescent="0.35">
      <c r="A2215" s="28">
        <v>1</v>
      </c>
      <c r="B2215" s="28">
        <v>0</v>
      </c>
      <c r="C2215" s="28">
        <v>0.499</v>
      </c>
    </row>
    <row r="2216" spans="1:3" x14ac:dyDescent="0.35">
      <c r="A2216" s="28">
        <v>1</v>
      </c>
      <c r="B2216" s="28">
        <v>0</v>
      </c>
      <c r="C2216" s="28">
        <v>0.499</v>
      </c>
    </row>
    <row r="2217" spans="1:3" x14ac:dyDescent="0.35">
      <c r="A2217" s="28">
        <v>1</v>
      </c>
      <c r="B2217" s="28">
        <v>0</v>
      </c>
      <c r="C2217" s="28">
        <v>0.499</v>
      </c>
    </row>
    <row r="2218" spans="1:3" x14ac:dyDescent="0.35">
      <c r="A2218" s="28">
        <v>1</v>
      </c>
      <c r="B2218" s="28">
        <v>0</v>
      </c>
      <c r="C2218" s="28">
        <v>0.499</v>
      </c>
    </row>
    <row r="2219" spans="1:3" x14ac:dyDescent="0.35">
      <c r="A2219" s="28">
        <v>1</v>
      </c>
      <c r="B2219" s="28">
        <v>0</v>
      </c>
      <c r="C2219" s="28">
        <v>0.499</v>
      </c>
    </row>
    <row r="2220" spans="1:3" x14ac:dyDescent="0.35">
      <c r="A2220" s="28">
        <v>1</v>
      </c>
      <c r="B2220" s="28">
        <v>0</v>
      </c>
      <c r="C2220" s="28">
        <v>0.499</v>
      </c>
    </row>
    <row r="2221" spans="1:3" x14ac:dyDescent="0.35">
      <c r="A2221" s="28">
        <v>1</v>
      </c>
      <c r="B2221" s="28">
        <v>0</v>
      </c>
      <c r="C2221" s="28">
        <v>0.499</v>
      </c>
    </row>
    <row r="2222" spans="1:3" x14ac:dyDescent="0.35">
      <c r="A2222" s="28">
        <v>1</v>
      </c>
      <c r="B2222" s="28">
        <v>0</v>
      </c>
      <c r="C2222" s="28">
        <v>0.5</v>
      </c>
    </row>
    <row r="2223" spans="1:3" x14ac:dyDescent="0.35">
      <c r="A2223" s="28">
        <v>1</v>
      </c>
      <c r="B2223" s="28">
        <v>0</v>
      </c>
      <c r="C2223" s="28">
        <v>0.5</v>
      </c>
    </row>
    <row r="2224" spans="1:3" x14ac:dyDescent="0.35">
      <c r="A2224" s="28">
        <v>1</v>
      </c>
      <c r="B2224" s="28">
        <v>0</v>
      </c>
      <c r="C2224" s="28">
        <v>0.5</v>
      </c>
    </row>
    <row r="2225" spans="1:3" x14ac:dyDescent="0.35">
      <c r="A2225" s="28">
        <v>1</v>
      </c>
      <c r="B2225" s="28">
        <v>0</v>
      </c>
      <c r="C2225" s="28">
        <v>0.5</v>
      </c>
    </row>
    <row r="2226" spans="1:3" x14ac:dyDescent="0.35">
      <c r="A2226" s="28">
        <v>1</v>
      </c>
      <c r="B2226" s="28">
        <v>0</v>
      </c>
      <c r="C2226" s="28">
        <v>0.5</v>
      </c>
    </row>
    <row r="2227" spans="1:3" x14ac:dyDescent="0.35">
      <c r="A2227" s="28">
        <v>1</v>
      </c>
      <c r="B2227" s="28">
        <v>0</v>
      </c>
      <c r="C2227" s="28">
        <v>0.5</v>
      </c>
    </row>
    <row r="2228" spans="1:3" x14ac:dyDescent="0.35">
      <c r="A2228" s="28">
        <v>1</v>
      </c>
      <c r="B2228" s="28">
        <v>0</v>
      </c>
      <c r="C2228" s="28">
        <v>0.5</v>
      </c>
    </row>
    <row r="2229" spans="1:3" x14ac:dyDescent="0.35">
      <c r="A2229" s="28">
        <v>1</v>
      </c>
      <c r="B2229" s="28">
        <v>0</v>
      </c>
      <c r="C2229" s="28">
        <v>0.5</v>
      </c>
    </row>
    <row r="2230" spans="1:3" x14ac:dyDescent="0.35">
      <c r="A2230" s="28">
        <v>1</v>
      </c>
      <c r="B2230" s="28">
        <v>0</v>
      </c>
      <c r="C2230" s="28">
        <v>0.5</v>
      </c>
    </row>
    <row r="2231" spans="1:3" x14ac:dyDescent="0.35">
      <c r="A2231" s="28">
        <v>1</v>
      </c>
      <c r="B2231" s="28">
        <v>0</v>
      </c>
      <c r="C2231" s="28">
        <v>0.5</v>
      </c>
    </row>
    <row r="2232" spans="1:3" x14ac:dyDescent="0.35">
      <c r="A2232" s="28">
        <v>1</v>
      </c>
      <c r="B2232" s="28">
        <v>0</v>
      </c>
      <c r="C2232" s="28">
        <v>0.5</v>
      </c>
    </row>
    <row r="2233" spans="1:3" x14ac:dyDescent="0.35">
      <c r="A2233" s="28">
        <v>1</v>
      </c>
      <c r="B2233" s="28">
        <v>0</v>
      </c>
      <c r="C2233" s="28">
        <v>0.5</v>
      </c>
    </row>
    <row r="2234" spans="1:3" x14ac:dyDescent="0.35">
      <c r="A2234" s="28">
        <v>1</v>
      </c>
      <c r="B2234" s="28">
        <v>0</v>
      </c>
      <c r="C2234" s="28">
        <v>0.5</v>
      </c>
    </row>
    <row r="2235" spans="1:3" x14ac:dyDescent="0.35">
      <c r="A2235" s="28">
        <v>1</v>
      </c>
      <c r="B2235" s="28">
        <v>0</v>
      </c>
      <c r="C2235" s="28">
        <v>0.5</v>
      </c>
    </row>
    <row r="2236" spans="1:3" x14ac:dyDescent="0.35">
      <c r="A2236" s="28">
        <v>1</v>
      </c>
      <c r="B2236" s="28">
        <v>0</v>
      </c>
      <c r="C2236" s="28">
        <v>0.5</v>
      </c>
    </row>
    <row r="2237" spans="1:3" x14ac:dyDescent="0.35">
      <c r="A2237" s="28">
        <v>1</v>
      </c>
      <c r="B2237" s="28">
        <v>0</v>
      </c>
      <c r="C2237" s="28">
        <v>0.5</v>
      </c>
    </row>
    <row r="2238" spans="1:3" x14ac:dyDescent="0.35">
      <c r="A2238" s="28">
        <v>1</v>
      </c>
      <c r="B2238" s="28">
        <v>0</v>
      </c>
      <c r="C2238" s="28">
        <v>0.5</v>
      </c>
    </row>
    <row r="2239" spans="1:3" x14ac:dyDescent="0.35">
      <c r="A2239" s="28">
        <v>1</v>
      </c>
      <c r="B2239" s="28">
        <v>0</v>
      </c>
      <c r="C2239" s="28">
        <v>0.5</v>
      </c>
    </row>
    <row r="2240" spans="1:3" x14ac:dyDescent="0.35">
      <c r="A2240" s="28">
        <v>1</v>
      </c>
      <c r="B2240" s="28">
        <v>0</v>
      </c>
      <c r="C2240" s="28">
        <v>0.5</v>
      </c>
    </row>
    <row r="2241" spans="1:3" x14ac:dyDescent="0.35">
      <c r="A2241" s="28">
        <v>1</v>
      </c>
      <c r="B2241" s="28">
        <v>0</v>
      </c>
      <c r="C2241" s="28">
        <v>0.5</v>
      </c>
    </row>
    <row r="2242" spans="1:3" x14ac:dyDescent="0.35">
      <c r="A2242" s="28">
        <v>1</v>
      </c>
      <c r="B2242" s="28">
        <v>0</v>
      </c>
      <c r="C2242" s="28">
        <v>0.501</v>
      </c>
    </row>
    <row r="2243" spans="1:3" x14ac:dyDescent="0.35">
      <c r="A2243" s="28">
        <v>1</v>
      </c>
      <c r="B2243" s="28">
        <v>0</v>
      </c>
      <c r="C2243" s="28">
        <v>0.501</v>
      </c>
    </row>
    <row r="2244" spans="1:3" x14ac:dyDescent="0.35">
      <c r="A2244" s="28">
        <v>1</v>
      </c>
      <c r="B2244" s="28">
        <v>0</v>
      </c>
      <c r="C2244" s="28">
        <v>0.501</v>
      </c>
    </row>
    <row r="2245" spans="1:3" x14ac:dyDescent="0.35">
      <c r="A2245" s="28">
        <v>1</v>
      </c>
      <c r="B2245" s="28">
        <v>0</v>
      </c>
      <c r="C2245" s="28">
        <v>0.501</v>
      </c>
    </row>
    <row r="2246" spans="1:3" x14ac:dyDescent="0.35">
      <c r="A2246" s="28">
        <v>1</v>
      </c>
      <c r="B2246" s="28">
        <v>0</v>
      </c>
      <c r="C2246" s="28">
        <v>0.501</v>
      </c>
    </row>
    <row r="2247" spans="1:3" x14ac:dyDescent="0.35">
      <c r="A2247" s="28">
        <v>1</v>
      </c>
      <c r="B2247" s="28">
        <v>0</v>
      </c>
      <c r="C2247" s="28">
        <v>0.501</v>
      </c>
    </row>
    <row r="2248" spans="1:3" x14ac:dyDescent="0.35">
      <c r="A2248" s="28">
        <v>1</v>
      </c>
      <c r="B2248" s="28">
        <v>0</v>
      </c>
      <c r="C2248" s="28">
        <v>0.501</v>
      </c>
    </row>
    <row r="2249" spans="1:3" x14ac:dyDescent="0.35">
      <c r="A2249" s="28">
        <v>1</v>
      </c>
      <c r="B2249" s="28">
        <v>0</v>
      </c>
      <c r="C2249" s="28">
        <v>0.501</v>
      </c>
    </row>
    <row r="2250" spans="1:3" x14ac:dyDescent="0.35">
      <c r="A2250" s="28">
        <v>1</v>
      </c>
      <c r="B2250" s="28">
        <v>0</v>
      </c>
      <c r="C2250" s="28">
        <v>0.501</v>
      </c>
    </row>
    <row r="2251" spans="1:3" x14ac:dyDescent="0.35">
      <c r="A2251" s="28">
        <v>1</v>
      </c>
      <c r="B2251" s="28">
        <v>0</v>
      </c>
      <c r="C2251" s="28">
        <v>0.501</v>
      </c>
    </row>
    <row r="2252" spans="1:3" x14ac:dyDescent="0.35">
      <c r="A2252" s="28">
        <v>1</v>
      </c>
      <c r="B2252" s="28">
        <v>0</v>
      </c>
      <c r="C2252" s="28">
        <v>0.501</v>
      </c>
    </row>
    <row r="2253" spans="1:3" x14ac:dyDescent="0.35">
      <c r="A2253" s="28">
        <v>1</v>
      </c>
      <c r="B2253" s="28">
        <v>0</v>
      </c>
      <c r="C2253" s="28">
        <v>0.501</v>
      </c>
    </row>
    <row r="2254" spans="1:3" x14ac:dyDescent="0.35">
      <c r="A2254" s="28">
        <v>1</v>
      </c>
      <c r="B2254" s="28">
        <v>0</v>
      </c>
      <c r="C2254" s="28">
        <v>0.501</v>
      </c>
    </row>
    <row r="2255" spans="1:3" x14ac:dyDescent="0.35">
      <c r="A2255" s="28">
        <v>1</v>
      </c>
      <c r="B2255" s="28">
        <v>0</v>
      </c>
      <c r="C2255" s="28">
        <v>0.501</v>
      </c>
    </row>
    <row r="2256" spans="1:3" x14ac:dyDescent="0.35">
      <c r="A2256" s="28">
        <v>1</v>
      </c>
      <c r="B2256" s="28">
        <v>0</v>
      </c>
      <c r="C2256" s="28">
        <v>0.501</v>
      </c>
    </row>
    <row r="2257" spans="1:3" x14ac:dyDescent="0.35">
      <c r="A2257" s="28">
        <v>1</v>
      </c>
      <c r="B2257" s="28">
        <v>0</v>
      </c>
      <c r="C2257" s="28">
        <v>0.501</v>
      </c>
    </row>
    <row r="2258" spans="1:3" x14ac:dyDescent="0.35">
      <c r="A2258" s="28">
        <v>1</v>
      </c>
      <c r="B2258" s="28">
        <v>0</v>
      </c>
      <c r="C2258" s="28">
        <v>0.502</v>
      </c>
    </row>
    <row r="2259" spans="1:3" x14ac:dyDescent="0.35">
      <c r="A2259" s="28">
        <v>1</v>
      </c>
      <c r="B2259" s="28">
        <v>0</v>
      </c>
      <c r="C2259" s="28">
        <v>0.502</v>
      </c>
    </row>
    <row r="2260" spans="1:3" x14ac:dyDescent="0.35">
      <c r="A2260" s="28">
        <v>1</v>
      </c>
      <c r="B2260" s="28">
        <v>0</v>
      </c>
      <c r="C2260" s="28">
        <v>0.502</v>
      </c>
    </row>
    <row r="2261" spans="1:3" x14ac:dyDescent="0.35">
      <c r="A2261" s="28">
        <v>1</v>
      </c>
      <c r="B2261" s="28">
        <v>0</v>
      </c>
      <c r="C2261" s="28">
        <v>0.502</v>
      </c>
    </row>
    <row r="2262" spans="1:3" x14ac:dyDescent="0.35">
      <c r="A2262" s="28">
        <v>1</v>
      </c>
      <c r="B2262" s="28">
        <v>0</v>
      </c>
      <c r="C2262" s="28">
        <v>0.502</v>
      </c>
    </row>
    <row r="2263" spans="1:3" x14ac:dyDescent="0.35">
      <c r="A2263" s="28">
        <v>1</v>
      </c>
      <c r="B2263" s="28">
        <v>0</v>
      </c>
      <c r="C2263" s="28">
        <v>0.502</v>
      </c>
    </row>
    <row r="2264" spans="1:3" x14ac:dyDescent="0.35">
      <c r="A2264" s="28">
        <v>1</v>
      </c>
      <c r="B2264" s="28">
        <v>0</v>
      </c>
      <c r="C2264" s="28">
        <v>0.502</v>
      </c>
    </row>
    <row r="2265" spans="1:3" x14ac:dyDescent="0.35">
      <c r="A2265" s="28">
        <v>1</v>
      </c>
      <c r="B2265" s="28">
        <v>0</v>
      </c>
      <c r="C2265" s="28">
        <v>0.502</v>
      </c>
    </row>
    <row r="2266" spans="1:3" x14ac:dyDescent="0.35">
      <c r="A2266" s="28">
        <v>1</v>
      </c>
      <c r="B2266" s="28">
        <v>0</v>
      </c>
      <c r="C2266" s="28">
        <v>0.502</v>
      </c>
    </row>
    <row r="2267" spans="1:3" x14ac:dyDescent="0.35">
      <c r="A2267" s="28">
        <v>1</v>
      </c>
      <c r="B2267" s="28">
        <v>0</v>
      </c>
      <c r="C2267" s="28">
        <v>0.502</v>
      </c>
    </row>
    <row r="2268" spans="1:3" x14ac:dyDescent="0.35">
      <c r="A2268" s="28">
        <v>1</v>
      </c>
      <c r="B2268" s="28">
        <v>0</v>
      </c>
      <c r="C2268" s="28">
        <v>0.502</v>
      </c>
    </row>
    <row r="2269" spans="1:3" x14ac:dyDescent="0.35">
      <c r="A2269" s="28">
        <v>1</v>
      </c>
      <c r="B2269" s="28">
        <v>0</v>
      </c>
      <c r="C2269" s="28">
        <v>0.502</v>
      </c>
    </row>
    <row r="2270" spans="1:3" x14ac:dyDescent="0.35">
      <c r="A2270" s="28">
        <v>1</v>
      </c>
      <c r="B2270" s="28">
        <v>0</v>
      </c>
      <c r="C2270" s="28">
        <v>0.502</v>
      </c>
    </row>
    <row r="2271" spans="1:3" x14ac:dyDescent="0.35">
      <c r="A2271" s="28">
        <v>1</v>
      </c>
      <c r="B2271" s="28">
        <v>0</v>
      </c>
      <c r="C2271" s="28">
        <v>0.502</v>
      </c>
    </row>
    <row r="2272" spans="1:3" x14ac:dyDescent="0.35">
      <c r="A2272" s="28">
        <v>1</v>
      </c>
      <c r="B2272" s="28">
        <v>0</v>
      </c>
      <c r="C2272" s="28">
        <v>0.502</v>
      </c>
    </row>
    <row r="2273" spans="1:3" x14ac:dyDescent="0.35">
      <c r="A2273" s="28">
        <v>1</v>
      </c>
      <c r="B2273" s="28">
        <v>0</v>
      </c>
      <c r="C2273" s="28">
        <v>0.502</v>
      </c>
    </row>
    <row r="2274" spans="1:3" x14ac:dyDescent="0.35">
      <c r="A2274" s="28">
        <v>1</v>
      </c>
      <c r="B2274" s="28">
        <v>0</v>
      </c>
      <c r="C2274" s="28">
        <v>0.502</v>
      </c>
    </row>
    <row r="2275" spans="1:3" x14ac:dyDescent="0.35">
      <c r="A2275" s="28">
        <v>1</v>
      </c>
      <c r="B2275" s="28">
        <v>0</v>
      </c>
      <c r="C2275" s="28">
        <v>0.502</v>
      </c>
    </row>
    <row r="2276" spans="1:3" x14ac:dyDescent="0.35">
      <c r="A2276" s="28">
        <v>1</v>
      </c>
      <c r="B2276" s="28">
        <v>0</v>
      </c>
      <c r="C2276" s="28">
        <v>0.502</v>
      </c>
    </row>
    <row r="2277" spans="1:3" x14ac:dyDescent="0.35">
      <c r="A2277" s="28">
        <v>1</v>
      </c>
      <c r="B2277" s="28">
        <v>0</v>
      </c>
      <c r="C2277" s="28">
        <v>0.502</v>
      </c>
    </row>
    <row r="2278" spans="1:3" x14ac:dyDescent="0.35">
      <c r="A2278" s="28">
        <v>1</v>
      </c>
      <c r="B2278" s="28">
        <v>0</v>
      </c>
      <c r="C2278" s="28">
        <v>0.502</v>
      </c>
    </row>
    <row r="2279" spans="1:3" x14ac:dyDescent="0.35">
      <c r="A2279" s="28">
        <v>1</v>
      </c>
      <c r="B2279" s="28">
        <v>0</v>
      </c>
      <c r="C2279" s="28">
        <v>0.502</v>
      </c>
    </row>
    <row r="2280" spans="1:3" x14ac:dyDescent="0.35">
      <c r="A2280" s="28">
        <v>1</v>
      </c>
      <c r="B2280" s="28">
        <v>0</v>
      </c>
      <c r="C2280" s="28">
        <v>0.502</v>
      </c>
    </row>
    <row r="2281" spans="1:3" x14ac:dyDescent="0.35">
      <c r="A2281" s="28">
        <v>1</v>
      </c>
      <c r="B2281" s="28">
        <v>0</v>
      </c>
      <c r="C2281" s="28">
        <v>0.502</v>
      </c>
    </row>
    <row r="2282" spans="1:3" x14ac:dyDescent="0.35">
      <c r="A2282" s="28">
        <v>1</v>
      </c>
      <c r="B2282" s="28">
        <v>0</v>
      </c>
      <c r="C2282" s="28">
        <v>0.502</v>
      </c>
    </row>
    <row r="2283" spans="1:3" x14ac:dyDescent="0.35">
      <c r="A2283" s="28">
        <v>1</v>
      </c>
      <c r="B2283" s="28">
        <v>0</v>
      </c>
      <c r="C2283" s="28">
        <v>0.502</v>
      </c>
    </row>
    <row r="2284" spans="1:3" x14ac:dyDescent="0.35">
      <c r="A2284" s="28">
        <v>1</v>
      </c>
      <c r="B2284" s="28">
        <v>0</v>
      </c>
      <c r="C2284" s="28">
        <v>0.502</v>
      </c>
    </row>
    <row r="2285" spans="1:3" x14ac:dyDescent="0.35">
      <c r="A2285" s="28">
        <v>1</v>
      </c>
      <c r="B2285" s="28">
        <v>0</v>
      </c>
      <c r="C2285" s="28">
        <v>0.502</v>
      </c>
    </row>
    <row r="2286" spans="1:3" x14ac:dyDescent="0.35">
      <c r="A2286" s="28">
        <v>1</v>
      </c>
      <c r="B2286" s="28">
        <v>0</v>
      </c>
      <c r="C2286" s="28">
        <v>0.502</v>
      </c>
    </row>
    <row r="2287" spans="1:3" x14ac:dyDescent="0.35">
      <c r="A2287" s="28">
        <v>1</v>
      </c>
      <c r="B2287" s="28">
        <v>0</v>
      </c>
      <c r="C2287" s="28">
        <v>0.503</v>
      </c>
    </row>
    <row r="2288" spans="1:3" x14ac:dyDescent="0.35">
      <c r="A2288" s="28">
        <v>1</v>
      </c>
      <c r="B2288" s="28">
        <v>0</v>
      </c>
      <c r="C2288" s="28">
        <v>0.503</v>
      </c>
    </row>
    <row r="2289" spans="1:3" x14ac:dyDescent="0.35">
      <c r="A2289" s="28">
        <v>1</v>
      </c>
      <c r="B2289" s="28">
        <v>0</v>
      </c>
      <c r="C2289" s="28">
        <v>0.503</v>
      </c>
    </row>
    <row r="2290" spans="1:3" x14ac:dyDescent="0.35">
      <c r="A2290" s="28">
        <v>1</v>
      </c>
      <c r="B2290" s="28">
        <v>0</v>
      </c>
      <c r="C2290" s="28">
        <v>0.503</v>
      </c>
    </row>
    <row r="2291" spans="1:3" x14ac:dyDescent="0.35">
      <c r="A2291" s="28">
        <v>1</v>
      </c>
      <c r="B2291" s="28">
        <v>0</v>
      </c>
      <c r="C2291" s="28">
        <v>0.503</v>
      </c>
    </row>
    <row r="2292" spans="1:3" x14ac:dyDescent="0.35">
      <c r="A2292" s="28">
        <v>1</v>
      </c>
      <c r="B2292" s="28">
        <v>0</v>
      </c>
      <c r="C2292" s="28">
        <v>0.503</v>
      </c>
    </row>
    <row r="2293" spans="1:3" x14ac:dyDescent="0.35">
      <c r="A2293" s="28">
        <v>1</v>
      </c>
      <c r="B2293" s="28">
        <v>0</v>
      </c>
      <c r="C2293" s="28">
        <v>0.503</v>
      </c>
    </row>
    <row r="2294" spans="1:3" x14ac:dyDescent="0.35">
      <c r="A2294" s="28">
        <v>1</v>
      </c>
      <c r="B2294" s="28">
        <v>0</v>
      </c>
      <c r="C2294" s="28">
        <v>0.503</v>
      </c>
    </row>
    <row r="2295" spans="1:3" x14ac:dyDescent="0.35">
      <c r="A2295" s="28">
        <v>1</v>
      </c>
      <c r="B2295" s="28">
        <v>0</v>
      </c>
      <c r="C2295" s="28">
        <v>0.503</v>
      </c>
    </row>
    <row r="2296" spans="1:3" x14ac:dyDescent="0.35">
      <c r="A2296" s="28">
        <v>1</v>
      </c>
      <c r="B2296" s="28">
        <v>0</v>
      </c>
      <c r="C2296" s="28">
        <v>0.503</v>
      </c>
    </row>
    <row r="2297" spans="1:3" x14ac:dyDescent="0.35">
      <c r="A2297" s="28">
        <v>1</v>
      </c>
      <c r="B2297" s="28">
        <v>0</v>
      </c>
      <c r="C2297" s="28">
        <v>0.503</v>
      </c>
    </row>
    <row r="2298" spans="1:3" x14ac:dyDescent="0.35">
      <c r="A2298" s="28">
        <v>1</v>
      </c>
      <c r="B2298" s="28">
        <v>0</v>
      </c>
      <c r="C2298" s="28">
        <v>0.503</v>
      </c>
    </row>
    <row r="2299" spans="1:3" x14ac:dyDescent="0.35">
      <c r="A2299" s="28">
        <v>1</v>
      </c>
      <c r="B2299" s="28">
        <v>0</v>
      </c>
      <c r="C2299" s="28">
        <v>0.503</v>
      </c>
    </row>
    <row r="2300" spans="1:3" x14ac:dyDescent="0.35">
      <c r="A2300" s="28">
        <v>1</v>
      </c>
      <c r="B2300" s="28">
        <v>0</v>
      </c>
      <c r="C2300" s="28">
        <v>0.503</v>
      </c>
    </row>
    <row r="2301" spans="1:3" x14ac:dyDescent="0.35">
      <c r="A2301" s="28">
        <v>1</v>
      </c>
      <c r="B2301" s="28">
        <v>0</v>
      </c>
      <c r="C2301" s="28">
        <v>0.503</v>
      </c>
    </row>
    <row r="2302" spans="1:3" x14ac:dyDescent="0.35">
      <c r="A2302" s="28">
        <v>1</v>
      </c>
      <c r="B2302" s="28">
        <v>0</v>
      </c>
      <c r="C2302" s="28">
        <v>0.503</v>
      </c>
    </row>
    <row r="2303" spans="1:3" x14ac:dyDescent="0.35">
      <c r="A2303" s="28">
        <v>1</v>
      </c>
      <c r="B2303" s="28">
        <v>0</v>
      </c>
      <c r="C2303" s="28">
        <v>0.503</v>
      </c>
    </row>
    <row r="2304" spans="1:3" x14ac:dyDescent="0.35">
      <c r="A2304" s="28">
        <v>1</v>
      </c>
      <c r="B2304" s="28">
        <v>0</v>
      </c>
      <c r="C2304" s="28">
        <v>0.504</v>
      </c>
    </row>
    <row r="2305" spans="1:3" x14ac:dyDescent="0.35">
      <c r="A2305" s="28">
        <v>1</v>
      </c>
      <c r="B2305" s="28">
        <v>0</v>
      </c>
      <c r="C2305" s="28">
        <v>0.504</v>
      </c>
    </row>
    <row r="2306" spans="1:3" x14ac:dyDescent="0.35">
      <c r="A2306" s="28">
        <v>1</v>
      </c>
      <c r="B2306" s="28">
        <v>0</v>
      </c>
      <c r="C2306" s="28">
        <v>0.504</v>
      </c>
    </row>
    <row r="2307" spans="1:3" x14ac:dyDescent="0.35">
      <c r="A2307" s="28">
        <v>1</v>
      </c>
      <c r="B2307" s="28">
        <v>0</v>
      </c>
      <c r="C2307" s="28">
        <v>0.504</v>
      </c>
    </row>
    <row r="2308" spans="1:3" x14ac:dyDescent="0.35">
      <c r="A2308" s="28">
        <v>1</v>
      </c>
      <c r="B2308" s="28">
        <v>0</v>
      </c>
      <c r="C2308" s="28">
        <v>0.504</v>
      </c>
    </row>
    <row r="2309" spans="1:3" x14ac:dyDescent="0.35">
      <c r="A2309" s="28">
        <v>1</v>
      </c>
      <c r="B2309" s="28">
        <v>0</v>
      </c>
      <c r="C2309" s="28">
        <v>0.504</v>
      </c>
    </row>
    <row r="2310" spans="1:3" x14ac:dyDescent="0.35">
      <c r="A2310" s="28">
        <v>1</v>
      </c>
      <c r="B2310" s="28">
        <v>0</v>
      </c>
      <c r="C2310" s="28">
        <v>0.504</v>
      </c>
    </row>
    <row r="2311" spans="1:3" x14ac:dyDescent="0.35">
      <c r="A2311" s="28">
        <v>1</v>
      </c>
      <c r="B2311" s="28">
        <v>0</v>
      </c>
      <c r="C2311" s="28">
        <v>0.504</v>
      </c>
    </row>
    <row r="2312" spans="1:3" x14ac:dyDescent="0.35">
      <c r="A2312" s="28">
        <v>1</v>
      </c>
      <c r="B2312" s="28">
        <v>0</v>
      </c>
      <c r="C2312" s="28">
        <v>0.504</v>
      </c>
    </row>
    <row r="2313" spans="1:3" x14ac:dyDescent="0.35">
      <c r="A2313" s="28">
        <v>1</v>
      </c>
      <c r="B2313" s="28">
        <v>0</v>
      </c>
      <c r="C2313" s="28">
        <v>0.504</v>
      </c>
    </row>
    <row r="2314" spans="1:3" x14ac:dyDescent="0.35">
      <c r="A2314" s="28">
        <v>1</v>
      </c>
      <c r="B2314" s="28">
        <v>0</v>
      </c>
      <c r="C2314" s="28">
        <v>0.504</v>
      </c>
    </row>
    <row r="2315" spans="1:3" x14ac:dyDescent="0.35">
      <c r="A2315" s="28">
        <v>1</v>
      </c>
      <c r="B2315" s="28">
        <v>0</v>
      </c>
      <c r="C2315" s="28">
        <v>0.504</v>
      </c>
    </row>
    <row r="2316" spans="1:3" x14ac:dyDescent="0.35">
      <c r="A2316" s="28">
        <v>1</v>
      </c>
      <c r="B2316" s="28">
        <v>0</v>
      </c>
      <c r="C2316" s="28">
        <v>0.504</v>
      </c>
    </row>
    <row r="2317" spans="1:3" x14ac:dyDescent="0.35">
      <c r="A2317" s="28">
        <v>1</v>
      </c>
      <c r="B2317" s="28">
        <v>0</v>
      </c>
      <c r="C2317" s="28">
        <v>0.504</v>
      </c>
    </row>
    <row r="2318" spans="1:3" x14ac:dyDescent="0.35">
      <c r="A2318" s="28">
        <v>1</v>
      </c>
      <c r="B2318" s="28">
        <v>0</v>
      </c>
      <c r="C2318" s="28">
        <v>0.504</v>
      </c>
    </row>
    <row r="2319" spans="1:3" x14ac:dyDescent="0.35">
      <c r="A2319" s="28">
        <v>1</v>
      </c>
      <c r="B2319" s="28">
        <v>0</v>
      </c>
      <c r="C2319" s="28">
        <v>0.504</v>
      </c>
    </row>
    <row r="2320" spans="1:3" x14ac:dyDescent="0.35">
      <c r="A2320" s="28">
        <v>1</v>
      </c>
      <c r="B2320" s="28">
        <v>0</v>
      </c>
      <c r="C2320" s="28">
        <v>0.504</v>
      </c>
    </row>
    <row r="2321" spans="1:3" x14ac:dyDescent="0.35">
      <c r="A2321" s="28">
        <v>1</v>
      </c>
      <c r="B2321" s="28">
        <v>0</v>
      </c>
      <c r="C2321" s="28">
        <v>0.504</v>
      </c>
    </row>
    <row r="2322" spans="1:3" x14ac:dyDescent="0.35">
      <c r="A2322" s="28">
        <v>1</v>
      </c>
      <c r="B2322" s="28">
        <v>0</v>
      </c>
      <c r="C2322" s="28">
        <v>0.505</v>
      </c>
    </row>
    <row r="2323" spans="1:3" x14ac:dyDescent="0.35">
      <c r="A2323" s="28">
        <v>1</v>
      </c>
      <c r="B2323" s="28">
        <v>0</v>
      </c>
      <c r="C2323" s="28">
        <v>0.505</v>
      </c>
    </row>
    <row r="2324" spans="1:3" x14ac:dyDescent="0.35">
      <c r="A2324" s="28">
        <v>1</v>
      </c>
      <c r="B2324" s="28">
        <v>0</v>
      </c>
      <c r="C2324" s="28">
        <v>0.505</v>
      </c>
    </row>
    <row r="2325" spans="1:3" x14ac:dyDescent="0.35">
      <c r="A2325" s="28">
        <v>1</v>
      </c>
      <c r="B2325" s="28">
        <v>0</v>
      </c>
      <c r="C2325" s="28">
        <v>0.505</v>
      </c>
    </row>
    <row r="2326" spans="1:3" x14ac:dyDescent="0.35">
      <c r="A2326" s="28">
        <v>1</v>
      </c>
      <c r="B2326" s="28">
        <v>0</v>
      </c>
      <c r="C2326" s="28">
        <v>0.505</v>
      </c>
    </row>
    <row r="2327" spans="1:3" x14ac:dyDescent="0.35">
      <c r="A2327" s="28">
        <v>1</v>
      </c>
      <c r="B2327" s="28">
        <v>0</v>
      </c>
      <c r="C2327" s="28">
        <v>0.505</v>
      </c>
    </row>
    <row r="2328" spans="1:3" x14ac:dyDescent="0.35">
      <c r="A2328" s="28">
        <v>1</v>
      </c>
      <c r="B2328" s="28">
        <v>0</v>
      </c>
      <c r="C2328" s="28">
        <v>0.505</v>
      </c>
    </row>
    <row r="2329" spans="1:3" x14ac:dyDescent="0.35">
      <c r="A2329" s="28">
        <v>1</v>
      </c>
      <c r="B2329" s="28">
        <v>0</v>
      </c>
      <c r="C2329" s="28">
        <v>0.505</v>
      </c>
    </row>
    <row r="2330" spans="1:3" x14ac:dyDescent="0.35">
      <c r="A2330" s="28">
        <v>1</v>
      </c>
      <c r="B2330" s="28">
        <v>0</v>
      </c>
      <c r="C2330" s="28">
        <v>0.505</v>
      </c>
    </row>
    <row r="2331" spans="1:3" x14ac:dyDescent="0.35">
      <c r="A2331" s="28">
        <v>1</v>
      </c>
      <c r="B2331" s="28">
        <v>0</v>
      </c>
      <c r="C2331" s="28">
        <v>0.505</v>
      </c>
    </row>
    <row r="2332" spans="1:3" x14ac:dyDescent="0.35">
      <c r="A2332" s="28">
        <v>1</v>
      </c>
      <c r="B2332" s="28">
        <v>0</v>
      </c>
      <c r="C2332" s="28">
        <v>0.505</v>
      </c>
    </row>
    <row r="2333" spans="1:3" x14ac:dyDescent="0.35">
      <c r="A2333" s="28">
        <v>1</v>
      </c>
      <c r="B2333" s="28">
        <v>0</v>
      </c>
      <c r="C2333" s="28">
        <v>0.505</v>
      </c>
    </row>
    <row r="2334" spans="1:3" x14ac:dyDescent="0.35">
      <c r="A2334" s="28">
        <v>1</v>
      </c>
      <c r="B2334" s="28">
        <v>0</v>
      </c>
      <c r="C2334" s="28">
        <v>0.505</v>
      </c>
    </row>
    <row r="2335" spans="1:3" x14ac:dyDescent="0.35">
      <c r="A2335" s="28">
        <v>1</v>
      </c>
      <c r="B2335" s="28">
        <v>0</v>
      </c>
      <c r="C2335" s="28">
        <v>0.505</v>
      </c>
    </row>
    <row r="2336" spans="1:3" x14ac:dyDescent="0.35">
      <c r="A2336" s="28">
        <v>1</v>
      </c>
      <c r="B2336" s="28">
        <v>0</v>
      </c>
      <c r="C2336" s="28">
        <v>0.505</v>
      </c>
    </row>
    <row r="2337" spans="1:3" x14ac:dyDescent="0.35">
      <c r="A2337" s="28">
        <v>1</v>
      </c>
      <c r="B2337" s="28">
        <v>0</v>
      </c>
      <c r="C2337" s="28">
        <v>0.505</v>
      </c>
    </row>
    <row r="2338" spans="1:3" x14ac:dyDescent="0.35">
      <c r="A2338" s="28">
        <v>1</v>
      </c>
      <c r="B2338" s="28">
        <v>0</v>
      </c>
      <c r="C2338" s="28">
        <v>0.505</v>
      </c>
    </row>
    <row r="2339" spans="1:3" x14ac:dyDescent="0.35">
      <c r="A2339" s="28">
        <v>1</v>
      </c>
      <c r="B2339" s="28">
        <v>0</v>
      </c>
      <c r="C2339" s="28">
        <v>0.505</v>
      </c>
    </row>
    <row r="2340" spans="1:3" x14ac:dyDescent="0.35">
      <c r="A2340" s="28">
        <v>1</v>
      </c>
      <c r="B2340" s="28">
        <v>0</v>
      </c>
      <c r="C2340" s="28">
        <v>0.50600000000000001</v>
      </c>
    </row>
    <row r="2341" spans="1:3" x14ac:dyDescent="0.35">
      <c r="A2341" s="28">
        <v>1</v>
      </c>
      <c r="B2341" s="28">
        <v>0</v>
      </c>
      <c r="C2341" s="28">
        <v>0.50600000000000001</v>
      </c>
    </row>
    <row r="2342" spans="1:3" x14ac:dyDescent="0.35">
      <c r="A2342" s="28">
        <v>1</v>
      </c>
      <c r="B2342" s="28">
        <v>0</v>
      </c>
      <c r="C2342" s="28">
        <v>0.50600000000000001</v>
      </c>
    </row>
    <row r="2343" spans="1:3" x14ac:dyDescent="0.35">
      <c r="A2343" s="28">
        <v>1</v>
      </c>
      <c r="B2343" s="28">
        <v>0</v>
      </c>
      <c r="C2343" s="28">
        <v>0.50600000000000001</v>
      </c>
    </row>
    <row r="2344" spans="1:3" x14ac:dyDescent="0.35">
      <c r="A2344" s="28">
        <v>1</v>
      </c>
      <c r="B2344" s="28">
        <v>0</v>
      </c>
      <c r="C2344" s="28">
        <v>0.50600000000000001</v>
      </c>
    </row>
    <row r="2345" spans="1:3" x14ac:dyDescent="0.35">
      <c r="A2345" s="28">
        <v>1</v>
      </c>
      <c r="B2345" s="28">
        <v>0</v>
      </c>
      <c r="C2345" s="28">
        <v>0.50600000000000001</v>
      </c>
    </row>
    <row r="2346" spans="1:3" x14ac:dyDescent="0.35">
      <c r="A2346" s="28">
        <v>1</v>
      </c>
      <c r="B2346" s="28">
        <v>0</v>
      </c>
      <c r="C2346" s="28">
        <v>0.50600000000000001</v>
      </c>
    </row>
    <row r="2347" spans="1:3" x14ac:dyDescent="0.35">
      <c r="A2347" s="28">
        <v>1</v>
      </c>
      <c r="B2347" s="28">
        <v>0</v>
      </c>
      <c r="C2347" s="28">
        <v>0.50600000000000001</v>
      </c>
    </row>
    <row r="2348" spans="1:3" x14ac:dyDescent="0.35">
      <c r="A2348" s="28">
        <v>1</v>
      </c>
      <c r="B2348" s="28">
        <v>0</v>
      </c>
      <c r="C2348" s="28">
        <v>0.50600000000000001</v>
      </c>
    </row>
    <row r="2349" spans="1:3" x14ac:dyDescent="0.35">
      <c r="A2349" s="28">
        <v>1</v>
      </c>
      <c r="B2349" s="28">
        <v>0</v>
      </c>
      <c r="C2349" s="28">
        <v>0.50600000000000001</v>
      </c>
    </row>
    <row r="2350" spans="1:3" x14ac:dyDescent="0.35">
      <c r="A2350" s="28">
        <v>1</v>
      </c>
      <c r="B2350" s="28">
        <v>0</v>
      </c>
      <c r="C2350" s="28">
        <v>0.50600000000000001</v>
      </c>
    </row>
    <row r="2351" spans="1:3" x14ac:dyDescent="0.35">
      <c r="A2351" s="28">
        <v>1</v>
      </c>
      <c r="B2351" s="28">
        <v>0</v>
      </c>
      <c r="C2351" s="28">
        <v>0.50600000000000001</v>
      </c>
    </row>
    <row r="2352" spans="1:3" x14ac:dyDescent="0.35">
      <c r="A2352" s="28">
        <v>1</v>
      </c>
      <c r="B2352" s="28">
        <v>0</v>
      </c>
      <c r="C2352" s="28">
        <v>0.50600000000000001</v>
      </c>
    </row>
    <row r="2353" spans="1:3" x14ac:dyDescent="0.35">
      <c r="A2353" s="28">
        <v>1</v>
      </c>
      <c r="B2353" s="28">
        <v>0</v>
      </c>
      <c r="C2353" s="28">
        <v>0.50600000000000001</v>
      </c>
    </row>
    <row r="2354" spans="1:3" x14ac:dyDescent="0.35">
      <c r="A2354" s="28">
        <v>1</v>
      </c>
      <c r="B2354" s="28">
        <v>0</v>
      </c>
      <c r="C2354" s="28">
        <v>0.50600000000000001</v>
      </c>
    </row>
    <row r="2355" spans="1:3" x14ac:dyDescent="0.35">
      <c r="A2355" s="28">
        <v>1</v>
      </c>
      <c r="B2355" s="28">
        <v>0</v>
      </c>
      <c r="C2355" s="28">
        <v>0.50600000000000001</v>
      </c>
    </row>
    <row r="2356" spans="1:3" x14ac:dyDescent="0.35">
      <c r="A2356" s="28">
        <v>1</v>
      </c>
      <c r="B2356" s="28">
        <v>0</v>
      </c>
      <c r="C2356" s="28">
        <v>0.50600000000000001</v>
      </c>
    </row>
    <row r="2357" spans="1:3" x14ac:dyDescent="0.35">
      <c r="A2357" s="28">
        <v>1</v>
      </c>
      <c r="B2357" s="28">
        <v>0</v>
      </c>
      <c r="C2357" s="28">
        <v>0.50700000000000001</v>
      </c>
    </row>
    <row r="2358" spans="1:3" x14ac:dyDescent="0.35">
      <c r="A2358" s="28">
        <v>1</v>
      </c>
      <c r="B2358" s="28">
        <v>0</v>
      </c>
      <c r="C2358" s="28">
        <v>0.50700000000000001</v>
      </c>
    </row>
    <row r="2359" spans="1:3" x14ac:dyDescent="0.35">
      <c r="A2359" s="28">
        <v>1</v>
      </c>
      <c r="B2359" s="28">
        <v>0</v>
      </c>
      <c r="C2359" s="28">
        <v>0.50700000000000001</v>
      </c>
    </row>
    <row r="2360" spans="1:3" x14ac:dyDescent="0.35">
      <c r="A2360" s="28">
        <v>1</v>
      </c>
      <c r="B2360" s="28">
        <v>0</v>
      </c>
      <c r="C2360" s="28">
        <v>0.50700000000000001</v>
      </c>
    </row>
    <row r="2361" spans="1:3" x14ac:dyDescent="0.35">
      <c r="A2361" s="28">
        <v>1</v>
      </c>
      <c r="B2361" s="28">
        <v>0</v>
      </c>
      <c r="C2361" s="28">
        <v>0.50700000000000001</v>
      </c>
    </row>
    <row r="2362" spans="1:3" x14ac:dyDescent="0.35">
      <c r="A2362" s="28">
        <v>1</v>
      </c>
      <c r="B2362" s="28">
        <v>0</v>
      </c>
      <c r="C2362" s="28">
        <v>0.50700000000000001</v>
      </c>
    </row>
    <row r="2363" spans="1:3" x14ac:dyDescent="0.35">
      <c r="A2363" s="28">
        <v>1</v>
      </c>
      <c r="B2363" s="28">
        <v>0</v>
      </c>
      <c r="C2363" s="28">
        <v>0.50700000000000001</v>
      </c>
    </row>
    <row r="2364" spans="1:3" x14ac:dyDescent="0.35">
      <c r="A2364" s="28">
        <v>1</v>
      </c>
      <c r="B2364" s="28">
        <v>0</v>
      </c>
      <c r="C2364" s="28">
        <v>0.50700000000000001</v>
      </c>
    </row>
    <row r="2365" spans="1:3" x14ac:dyDescent="0.35">
      <c r="A2365" s="28">
        <v>1</v>
      </c>
      <c r="B2365" s="28">
        <v>0</v>
      </c>
      <c r="C2365" s="28">
        <v>0.50700000000000001</v>
      </c>
    </row>
    <row r="2366" spans="1:3" x14ac:dyDescent="0.35">
      <c r="A2366" s="28">
        <v>1</v>
      </c>
      <c r="B2366" s="28">
        <v>0</v>
      </c>
      <c r="C2366" s="28">
        <v>0.50700000000000001</v>
      </c>
    </row>
    <row r="2367" spans="1:3" x14ac:dyDescent="0.35">
      <c r="A2367" s="28">
        <v>1</v>
      </c>
      <c r="B2367" s="28">
        <v>0</v>
      </c>
      <c r="C2367" s="28">
        <v>0.50700000000000001</v>
      </c>
    </row>
    <row r="2368" spans="1:3" x14ac:dyDescent="0.35">
      <c r="A2368" s="28">
        <v>1</v>
      </c>
      <c r="B2368" s="28">
        <v>0</v>
      </c>
      <c r="C2368" s="28">
        <v>0.50700000000000001</v>
      </c>
    </row>
    <row r="2369" spans="1:3" x14ac:dyDescent="0.35">
      <c r="A2369" s="28">
        <v>1</v>
      </c>
      <c r="B2369" s="28">
        <v>0</v>
      </c>
      <c r="C2369" s="28">
        <v>0.50700000000000001</v>
      </c>
    </row>
    <row r="2370" spans="1:3" x14ac:dyDescent="0.35">
      <c r="A2370" s="28">
        <v>1</v>
      </c>
      <c r="B2370" s="28">
        <v>0</v>
      </c>
      <c r="C2370" s="28">
        <v>0.50700000000000001</v>
      </c>
    </row>
    <row r="2371" spans="1:3" x14ac:dyDescent="0.35">
      <c r="A2371" s="28">
        <v>1</v>
      </c>
      <c r="B2371" s="28">
        <v>0</v>
      </c>
      <c r="C2371" s="28">
        <v>0.50700000000000001</v>
      </c>
    </row>
    <row r="2372" spans="1:3" x14ac:dyDescent="0.35">
      <c r="A2372" s="28">
        <v>1</v>
      </c>
      <c r="B2372" s="28">
        <v>0</v>
      </c>
      <c r="C2372" s="28">
        <v>0.50700000000000001</v>
      </c>
    </row>
    <row r="2373" spans="1:3" x14ac:dyDescent="0.35">
      <c r="A2373" s="28">
        <v>1</v>
      </c>
      <c r="B2373" s="28">
        <v>0</v>
      </c>
      <c r="C2373" s="28">
        <v>0.50700000000000001</v>
      </c>
    </row>
    <row r="2374" spans="1:3" x14ac:dyDescent="0.35">
      <c r="A2374" s="28">
        <v>1</v>
      </c>
      <c r="B2374" s="28">
        <v>0</v>
      </c>
      <c r="C2374" s="28">
        <v>0.50700000000000001</v>
      </c>
    </row>
    <row r="2375" spans="1:3" x14ac:dyDescent="0.35">
      <c r="A2375" s="28">
        <v>1</v>
      </c>
      <c r="B2375" s="28">
        <v>0</v>
      </c>
      <c r="C2375" s="28">
        <v>0.50800000000000001</v>
      </c>
    </row>
    <row r="2376" spans="1:3" x14ac:dyDescent="0.35">
      <c r="A2376" s="28">
        <v>1</v>
      </c>
      <c r="B2376" s="28">
        <v>0</v>
      </c>
      <c r="C2376" s="28">
        <v>0.50800000000000001</v>
      </c>
    </row>
    <row r="2377" spans="1:3" x14ac:dyDescent="0.35">
      <c r="A2377" s="28">
        <v>1</v>
      </c>
      <c r="B2377" s="28">
        <v>0</v>
      </c>
      <c r="C2377" s="28">
        <v>0.50800000000000001</v>
      </c>
    </row>
    <row r="2378" spans="1:3" x14ac:dyDescent="0.35">
      <c r="A2378" s="28">
        <v>1</v>
      </c>
      <c r="B2378" s="28">
        <v>0</v>
      </c>
      <c r="C2378" s="28">
        <v>0.50800000000000001</v>
      </c>
    </row>
    <row r="2379" spans="1:3" x14ac:dyDescent="0.35">
      <c r="A2379" s="28">
        <v>1</v>
      </c>
      <c r="B2379" s="28">
        <v>0</v>
      </c>
      <c r="C2379" s="28">
        <v>0.50800000000000001</v>
      </c>
    </row>
    <row r="2380" spans="1:3" x14ac:dyDescent="0.35">
      <c r="A2380" s="28">
        <v>1</v>
      </c>
      <c r="B2380" s="28">
        <v>0</v>
      </c>
      <c r="C2380" s="28">
        <v>0.50800000000000001</v>
      </c>
    </row>
    <row r="2381" spans="1:3" x14ac:dyDescent="0.35">
      <c r="A2381" s="28">
        <v>1</v>
      </c>
      <c r="B2381" s="28">
        <v>0</v>
      </c>
      <c r="C2381" s="28">
        <v>0.50800000000000001</v>
      </c>
    </row>
    <row r="2382" spans="1:3" x14ac:dyDescent="0.35">
      <c r="A2382" s="28">
        <v>1</v>
      </c>
      <c r="B2382" s="28">
        <v>0</v>
      </c>
      <c r="C2382" s="28">
        <v>0.50800000000000001</v>
      </c>
    </row>
    <row r="2383" spans="1:3" x14ac:dyDescent="0.35">
      <c r="A2383" s="28">
        <v>1</v>
      </c>
      <c r="B2383" s="28">
        <v>0</v>
      </c>
      <c r="C2383" s="28">
        <v>0.50800000000000001</v>
      </c>
    </row>
    <row r="2384" spans="1:3" x14ac:dyDescent="0.35">
      <c r="A2384" s="28">
        <v>1</v>
      </c>
      <c r="B2384" s="28">
        <v>0</v>
      </c>
      <c r="C2384" s="28">
        <v>0.50900000000000001</v>
      </c>
    </row>
    <row r="2385" spans="1:3" x14ac:dyDescent="0.35">
      <c r="A2385" s="28">
        <v>1</v>
      </c>
      <c r="B2385" s="28">
        <v>0</v>
      </c>
      <c r="C2385" s="28">
        <v>0.50900000000000001</v>
      </c>
    </row>
    <row r="2386" spans="1:3" x14ac:dyDescent="0.35">
      <c r="A2386" s="28">
        <v>1</v>
      </c>
      <c r="B2386" s="28">
        <v>0</v>
      </c>
      <c r="C2386" s="28">
        <v>0.50900000000000001</v>
      </c>
    </row>
    <row r="2387" spans="1:3" x14ac:dyDescent="0.35">
      <c r="A2387" s="28">
        <v>1</v>
      </c>
      <c r="B2387" s="28">
        <v>0</v>
      </c>
      <c r="C2387" s="28">
        <v>0.50900000000000001</v>
      </c>
    </row>
    <row r="2388" spans="1:3" x14ac:dyDescent="0.35">
      <c r="A2388" s="28">
        <v>1</v>
      </c>
      <c r="B2388" s="28">
        <v>0</v>
      </c>
      <c r="C2388" s="28">
        <v>0.50900000000000001</v>
      </c>
    </row>
    <row r="2389" spans="1:3" x14ac:dyDescent="0.35">
      <c r="A2389" s="28">
        <v>1</v>
      </c>
      <c r="B2389" s="28">
        <v>0</v>
      </c>
      <c r="C2389" s="28">
        <v>0.50900000000000001</v>
      </c>
    </row>
    <row r="2390" spans="1:3" x14ac:dyDescent="0.35">
      <c r="A2390" s="28">
        <v>1</v>
      </c>
      <c r="B2390" s="28">
        <v>0</v>
      </c>
      <c r="C2390" s="28">
        <v>0.50900000000000001</v>
      </c>
    </row>
    <row r="2391" spans="1:3" x14ac:dyDescent="0.35">
      <c r="A2391" s="28">
        <v>1</v>
      </c>
      <c r="B2391" s="28">
        <v>0</v>
      </c>
      <c r="C2391" s="28">
        <v>0.50900000000000001</v>
      </c>
    </row>
    <row r="2392" spans="1:3" x14ac:dyDescent="0.35">
      <c r="A2392" s="28">
        <v>1</v>
      </c>
      <c r="B2392" s="28">
        <v>0</v>
      </c>
      <c r="C2392" s="28">
        <v>0.50900000000000001</v>
      </c>
    </row>
    <row r="2393" spans="1:3" x14ac:dyDescent="0.35">
      <c r="A2393" s="28">
        <v>1</v>
      </c>
      <c r="B2393" s="28">
        <v>0</v>
      </c>
      <c r="C2393" s="28">
        <v>0.50900000000000001</v>
      </c>
    </row>
    <row r="2394" spans="1:3" x14ac:dyDescent="0.35">
      <c r="A2394" s="28">
        <v>1</v>
      </c>
      <c r="B2394" s="28">
        <v>0</v>
      </c>
      <c r="C2394" s="28">
        <v>0.50900000000000001</v>
      </c>
    </row>
    <row r="2395" spans="1:3" x14ac:dyDescent="0.35">
      <c r="A2395" s="28">
        <v>1</v>
      </c>
      <c r="B2395" s="28">
        <v>0</v>
      </c>
      <c r="C2395" s="28">
        <v>0.50900000000000001</v>
      </c>
    </row>
    <row r="2396" spans="1:3" x14ac:dyDescent="0.35">
      <c r="A2396" s="28">
        <v>1</v>
      </c>
      <c r="B2396" s="28">
        <v>0</v>
      </c>
      <c r="C2396" s="28">
        <v>0.50900000000000001</v>
      </c>
    </row>
    <row r="2397" spans="1:3" x14ac:dyDescent="0.35">
      <c r="A2397" s="28">
        <v>1</v>
      </c>
      <c r="B2397" s="28">
        <v>0</v>
      </c>
      <c r="C2397" s="28">
        <v>0.50900000000000001</v>
      </c>
    </row>
    <row r="2398" spans="1:3" x14ac:dyDescent="0.35">
      <c r="A2398" s="28">
        <v>1</v>
      </c>
      <c r="B2398" s="28">
        <v>0</v>
      </c>
      <c r="C2398" s="28">
        <v>0.50900000000000001</v>
      </c>
    </row>
    <row r="2399" spans="1:3" x14ac:dyDescent="0.35">
      <c r="A2399" s="28">
        <v>1</v>
      </c>
      <c r="B2399" s="28">
        <v>0</v>
      </c>
      <c r="C2399" s="28">
        <v>0.50900000000000001</v>
      </c>
    </row>
    <row r="2400" spans="1:3" x14ac:dyDescent="0.35">
      <c r="A2400" s="28">
        <v>1</v>
      </c>
      <c r="B2400" s="28">
        <v>0</v>
      </c>
      <c r="C2400" s="28">
        <v>0.51</v>
      </c>
    </row>
    <row r="2401" spans="1:3" x14ac:dyDescent="0.35">
      <c r="A2401" s="28">
        <v>1</v>
      </c>
      <c r="B2401" s="28">
        <v>0</v>
      </c>
      <c r="C2401" s="28">
        <v>0.51</v>
      </c>
    </row>
    <row r="2402" spans="1:3" x14ac:dyDescent="0.35">
      <c r="A2402" s="28">
        <v>1</v>
      </c>
      <c r="B2402" s="28">
        <v>0</v>
      </c>
      <c r="C2402" s="28">
        <v>0.51</v>
      </c>
    </row>
    <row r="2403" spans="1:3" x14ac:dyDescent="0.35">
      <c r="A2403" s="28">
        <v>1</v>
      </c>
      <c r="B2403" s="28">
        <v>0</v>
      </c>
      <c r="C2403" s="28">
        <v>0.51</v>
      </c>
    </row>
    <row r="2404" spans="1:3" x14ac:dyDescent="0.35">
      <c r="A2404" s="28">
        <v>1</v>
      </c>
      <c r="B2404" s="28">
        <v>0</v>
      </c>
      <c r="C2404" s="28">
        <v>0.51</v>
      </c>
    </row>
    <row r="2405" spans="1:3" x14ac:dyDescent="0.35">
      <c r="A2405" s="28">
        <v>1</v>
      </c>
      <c r="B2405" s="28">
        <v>0</v>
      </c>
      <c r="C2405" s="28">
        <v>0.51</v>
      </c>
    </row>
    <row r="2406" spans="1:3" x14ac:dyDescent="0.35">
      <c r="A2406" s="28">
        <v>1</v>
      </c>
      <c r="B2406" s="28">
        <v>0</v>
      </c>
      <c r="C2406" s="28">
        <v>0.51</v>
      </c>
    </row>
    <row r="2407" spans="1:3" x14ac:dyDescent="0.35">
      <c r="A2407" s="28">
        <v>1</v>
      </c>
      <c r="B2407" s="28">
        <v>0</v>
      </c>
      <c r="C2407" s="28">
        <v>0.51</v>
      </c>
    </row>
    <row r="2408" spans="1:3" x14ac:dyDescent="0.35">
      <c r="A2408" s="28">
        <v>1</v>
      </c>
      <c r="B2408" s="28">
        <v>0</v>
      </c>
      <c r="C2408" s="28">
        <v>0.51</v>
      </c>
    </row>
    <row r="2409" spans="1:3" x14ac:dyDescent="0.35">
      <c r="A2409" s="28">
        <v>1</v>
      </c>
      <c r="B2409" s="28">
        <v>0</v>
      </c>
      <c r="C2409" s="28">
        <v>0.51</v>
      </c>
    </row>
    <row r="2410" spans="1:3" x14ac:dyDescent="0.35">
      <c r="A2410" s="28">
        <v>1</v>
      </c>
      <c r="B2410" s="28">
        <v>0</v>
      </c>
      <c r="C2410" s="28">
        <v>0.51</v>
      </c>
    </row>
    <row r="2411" spans="1:3" x14ac:dyDescent="0.35">
      <c r="A2411" s="28">
        <v>1</v>
      </c>
      <c r="B2411" s="28">
        <v>0</v>
      </c>
      <c r="C2411" s="28">
        <v>0.51</v>
      </c>
    </row>
    <row r="2412" spans="1:3" x14ac:dyDescent="0.35">
      <c r="A2412" s="28">
        <v>1</v>
      </c>
      <c r="B2412" s="28">
        <v>0</v>
      </c>
      <c r="C2412" s="28">
        <v>0.51</v>
      </c>
    </row>
    <row r="2413" spans="1:3" x14ac:dyDescent="0.35">
      <c r="A2413" s="28">
        <v>1</v>
      </c>
      <c r="B2413" s="28">
        <v>0</v>
      </c>
      <c r="C2413" s="28">
        <v>0.51</v>
      </c>
    </row>
    <row r="2414" spans="1:3" x14ac:dyDescent="0.35">
      <c r="A2414" s="28">
        <v>1</v>
      </c>
      <c r="B2414" s="28">
        <v>0</v>
      </c>
      <c r="C2414" s="28">
        <v>0.51</v>
      </c>
    </row>
    <row r="2415" spans="1:3" x14ac:dyDescent="0.35">
      <c r="A2415" s="28">
        <v>1</v>
      </c>
      <c r="B2415" s="28">
        <v>0</v>
      </c>
      <c r="C2415" s="28">
        <v>0.51</v>
      </c>
    </row>
    <row r="2416" spans="1:3" x14ac:dyDescent="0.35">
      <c r="A2416" s="28">
        <v>1</v>
      </c>
      <c r="B2416" s="28">
        <v>0</v>
      </c>
      <c r="C2416" s="28">
        <v>0.51</v>
      </c>
    </row>
    <row r="2417" spans="1:3" x14ac:dyDescent="0.35">
      <c r="A2417" s="28">
        <v>1</v>
      </c>
      <c r="B2417" s="28">
        <v>0</v>
      </c>
      <c r="C2417" s="28">
        <v>0.51</v>
      </c>
    </row>
    <row r="2418" spans="1:3" x14ac:dyDescent="0.35">
      <c r="A2418" s="28">
        <v>1</v>
      </c>
      <c r="B2418" s="28">
        <v>0</v>
      </c>
      <c r="C2418" s="28">
        <v>0.51</v>
      </c>
    </row>
    <row r="2419" spans="1:3" x14ac:dyDescent="0.35">
      <c r="A2419" s="28">
        <v>1</v>
      </c>
      <c r="B2419" s="28">
        <v>0</v>
      </c>
      <c r="C2419" s="28">
        <v>0.51100000000000001</v>
      </c>
    </row>
    <row r="2420" spans="1:3" x14ac:dyDescent="0.35">
      <c r="A2420" s="28">
        <v>1</v>
      </c>
      <c r="B2420" s="28">
        <v>0</v>
      </c>
      <c r="C2420" s="28">
        <v>0.51100000000000001</v>
      </c>
    </row>
    <row r="2421" spans="1:3" x14ac:dyDescent="0.35">
      <c r="A2421" s="28">
        <v>1</v>
      </c>
      <c r="B2421" s="28">
        <v>0</v>
      </c>
      <c r="C2421" s="28">
        <v>0.51100000000000001</v>
      </c>
    </row>
    <row r="2422" spans="1:3" x14ac:dyDescent="0.35">
      <c r="A2422" s="28">
        <v>1</v>
      </c>
      <c r="B2422" s="28">
        <v>0</v>
      </c>
      <c r="C2422" s="28">
        <v>0.51100000000000001</v>
      </c>
    </row>
    <row r="2423" spans="1:3" x14ac:dyDescent="0.35">
      <c r="A2423" s="28">
        <v>1</v>
      </c>
      <c r="B2423" s="28">
        <v>0</v>
      </c>
      <c r="C2423" s="28">
        <v>0.51100000000000001</v>
      </c>
    </row>
    <row r="2424" spans="1:3" x14ac:dyDescent="0.35">
      <c r="A2424" s="28">
        <v>1</v>
      </c>
      <c r="B2424" s="28">
        <v>0</v>
      </c>
      <c r="C2424" s="28">
        <v>0.51100000000000001</v>
      </c>
    </row>
    <row r="2425" spans="1:3" x14ac:dyDescent="0.35">
      <c r="A2425" s="28">
        <v>1</v>
      </c>
      <c r="B2425" s="28">
        <v>0</v>
      </c>
      <c r="C2425" s="28">
        <v>0.51100000000000001</v>
      </c>
    </row>
    <row r="2426" spans="1:3" x14ac:dyDescent="0.35">
      <c r="A2426" s="28">
        <v>1</v>
      </c>
      <c r="B2426" s="28">
        <v>0</v>
      </c>
      <c r="C2426" s="28">
        <v>0.51100000000000001</v>
      </c>
    </row>
    <row r="2427" spans="1:3" x14ac:dyDescent="0.35">
      <c r="A2427" s="28">
        <v>1</v>
      </c>
      <c r="B2427" s="28">
        <v>0</v>
      </c>
      <c r="C2427" s="28">
        <v>0.51100000000000001</v>
      </c>
    </row>
    <row r="2428" spans="1:3" x14ac:dyDescent="0.35">
      <c r="A2428" s="28">
        <v>1</v>
      </c>
      <c r="B2428" s="28">
        <v>0</v>
      </c>
      <c r="C2428" s="28">
        <v>0.51100000000000001</v>
      </c>
    </row>
    <row r="2429" spans="1:3" x14ac:dyDescent="0.35">
      <c r="A2429" s="28">
        <v>1</v>
      </c>
      <c r="B2429" s="28">
        <v>0</v>
      </c>
      <c r="C2429" s="28">
        <v>0.51100000000000001</v>
      </c>
    </row>
    <row r="2430" spans="1:3" x14ac:dyDescent="0.35">
      <c r="A2430" s="28">
        <v>1</v>
      </c>
      <c r="B2430" s="28">
        <v>0</v>
      </c>
      <c r="C2430" s="28">
        <v>0.51100000000000001</v>
      </c>
    </row>
    <row r="2431" spans="1:3" x14ac:dyDescent="0.35">
      <c r="A2431" s="28">
        <v>1</v>
      </c>
      <c r="B2431" s="28">
        <v>0</v>
      </c>
      <c r="C2431" s="28">
        <v>0.51100000000000001</v>
      </c>
    </row>
    <row r="2432" spans="1:3" x14ac:dyDescent="0.35">
      <c r="A2432" s="28">
        <v>1</v>
      </c>
      <c r="B2432" s="28">
        <v>0</v>
      </c>
      <c r="C2432" s="28">
        <v>0.51100000000000001</v>
      </c>
    </row>
    <row r="2433" spans="1:3" x14ac:dyDescent="0.35">
      <c r="A2433" s="28">
        <v>1</v>
      </c>
      <c r="B2433" s="28">
        <v>0</v>
      </c>
      <c r="C2433" s="28">
        <v>0.51100000000000001</v>
      </c>
    </row>
    <row r="2434" spans="1:3" x14ac:dyDescent="0.35">
      <c r="A2434" s="28">
        <v>1</v>
      </c>
      <c r="B2434" s="28">
        <v>0</v>
      </c>
      <c r="C2434" s="28">
        <v>0.51100000000000001</v>
      </c>
    </row>
    <row r="2435" spans="1:3" x14ac:dyDescent="0.35">
      <c r="A2435" s="28">
        <v>1</v>
      </c>
      <c r="B2435" s="28">
        <v>0</v>
      </c>
      <c r="C2435" s="28">
        <v>0.51100000000000001</v>
      </c>
    </row>
    <row r="2436" spans="1:3" x14ac:dyDescent="0.35">
      <c r="A2436" s="28">
        <v>1</v>
      </c>
      <c r="B2436" s="28">
        <v>0</v>
      </c>
      <c r="C2436" s="28">
        <v>0.51100000000000001</v>
      </c>
    </row>
    <row r="2437" spans="1:3" x14ac:dyDescent="0.35">
      <c r="A2437" s="28">
        <v>1</v>
      </c>
      <c r="B2437" s="28">
        <v>0</v>
      </c>
      <c r="C2437" s="28">
        <v>0.51100000000000001</v>
      </c>
    </row>
    <row r="2438" spans="1:3" x14ac:dyDescent="0.35">
      <c r="A2438" s="28">
        <v>1</v>
      </c>
      <c r="B2438" s="28">
        <v>0</v>
      </c>
      <c r="C2438" s="28">
        <v>0.51100000000000001</v>
      </c>
    </row>
    <row r="2439" spans="1:3" x14ac:dyDescent="0.35">
      <c r="A2439" s="28">
        <v>1</v>
      </c>
      <c r="B2439" s="28">
        <v>0</v>
      </c>
      <c r="C2439" s="28">
        <v>0.51100000000000001</v>
      </c>
    </row>
    <row r="2440" spans="1:3" x14ac:dyDescent="0.35">
      <c r="A2440" s="28">
        <v>1</v>
      </c>
      <c r="B2440" s="28">
        <v>0</v>
      </c>
      <c r="C2440" s="28">
        <v>0.51100000000000001</v>
      </c>
    </row>
    <row r="2441" spans="1:3" x14ac:dyDescent="0.35">
      <c r="A2441" s="28">
        <v>1</v>
      </c>
      <c r="B2441" s="28">
        <v>0</v>
      </c>
      <c r="C2441" s="28">
        <v>0.51100000000000001</v>
      </c>
    </row>
    <row r="2442" spans="1:3" x14ac:dyDescent="0.35">
      <c r="A2442" s="28">
        <v>1</v>
      </c>
      <c r="B2442" s="28">
        <v>0</v>
      </c>
      <c r="C2442" s="28">
        <v>0.51100000000000001</v>
      </c>
    </row>
    <row r="2443" spans="1:3" x14ac:dyDescent="0.35">
      <c r="A2443" s="28">
        <v>1</v>
      </c>
      <c r="B2443" s="28">
        <v>0</v>
      </c>
      <c r="C2443" s="28">
        <v>0.51200000000000001</v>
      </c>
    </row>
    <row r="2444" spans="1:3" x14ac:dyDescent="0.35">
      <c r="A2444" s="28">
        <v>1</v>
      </c>
      <c r="B2444" s="28">
        <v>0</v>
      </c>
      <c r="C2444" s="28">
        <v>0.51200000000000001</v>
      </c>
    </row>
    <row r="2445" spans="1:3" x14ac:dyDescent="0.35">
      <c r="A2445" s="28">
        <v>1</v>
      </c>
      <c r="B2445" s="28">
        <v>0</v>
      </c>
      <c r="C2445" s="28">
        <v>0.51200000000000001</v>
      </c>
    </row>
    <row r="2446" spans="1:3" x14ac:dyDescent="0.35">
      <c r="A2446" s="28">
        <v>1</v>
      </c>
      <c r="B2446" s="28">
        <v>0</v>
      </c>
      <c r="C2446" s="28">
        <v>0.51200000000000001</v>
      </c>
    </row>
    <row r="2447" spans="1:3" x14ac:dyDescent="0.35">
      <c r="A2447" s="28">
        <v>1</v>
      </c>
      <c r="B2447" s="28">
        <v>0</v>
      </c>
      <c r="C2447" s="28">
        <v>0.51200000000000001</v>
      </c>
    </row>
    <row r="2448" spans="1:3" x14ac:dyDescent="0.35">
      <c r="A2448" s="28">
        <v>1</v>
      </c>
      <c r="B2448" s="28">
        <v>0</v>
      </c>
      <c r="C2448" s="28">
        <v>0.51200000000000001</v>
      </c>
    </row>
    <row r="2449" spans="1:3" x14ac:dyDescent="0.35">
      <c r="A2449" s="28">
        <v>1</v>
      </c>
      <c r="B2449" s="28">
        <v>0</v>
      </c>
      <c r="C2449" s="28">
        <v>0.51200000000000001</v>
      </c>
    </row>
    <row r="2450" spans="1:3" x14ac:dyDescent="0.35">
      <c r="A2450" s="28">
        <v>1</v>
      </c>
      <c r="B2450" s="28">
        <v>0</v>
      </c>
      <c r="C2450" s="28">
        <v>0.51200000000000001</v>
      </c>
    </row>
    <row r="2451" spans="1:3" x14ac:dyDescent="0.35">
      <c r="A2451" s="28">
        <v>1</v>
      </c>
      <c r="B2451" s="28">
        <v>0</v>
      </c>
      <c r="C2451" s="28">
        <v>0.51200000000000001</v>
      </c>
    </row>
    <row r="2452" spans="1:3" x14ac:dyDescent="0.35">
      <c r="A2452" s="28">
        <v>1</v>
      </c>
      <c r="B2452" s="28">
        <v>0</v>
      </c>
      <c r="C2452" s="28">
        <v>0.51200000000000001</v>
      </c>
    </row>
    <row r="2453" spans="1:3" x14ac:dyDescent="0.35">
      <c r="A2453" s="28">
        <v>1</v>
      </c>
      <c r="B2453" s="28">
        <v>0</v>
      </c>
      <c r="C2453" s="28">
        <v>0.51200000000000001</v>
      </c>
    </row>
    <row r="2454" spans="1:3" x14ac:dyDescent="0.35">
      <c r="A2454" s="28">
        <v>1</v>
      </c>
      <c r="B2454" s="28">
        <v>0</v>
      </c>
      <c r="C2454" s="28">
        <v>0.51200000000000001</v>
      </c>
    </row>
    <row r="2455" spans="1:3" x14ac:dyDescent="0.35">
      <c r="A2455" s="28">
        <v>1</v>
      </c>
      <c r="B2455" s="28">
        <v>0</v>
      </c>
      <c r="C2455" s="28">
        <v>0.51300000000000001</v>
      </c>
    </row>
    <row r="2456" spans="1:3" x14ac:dyDescent="0.35">
      <c r="A2456" s="28">
        <v>1</v>
      </c>
      <c r="B2456" s="28">
        <v>0</v>
      </c>
      <c r="C2456" s="28">
        <v>0.51300000000000001</v>
      </c>
    </row>
    <row r="2457" spans="1:3" x14ac:dyDescent="0.35">
      <c r="A2457" s="28">
        <v>1</v>
      </c>
      <c r="B2457" s="28">
        <v>0</v>
      </c>
      <c r="C2457" s="28">
        <v>0.51300000000000001</v>
      </c>
    </row>
    <row r="2458" spans="1:3" x14ac:dyDescent="0.35">
      <c r="A2458" s="28">
        <v>1</v>
      </c>
      <c r="B2458" s="28">
        <v>0</v>
      </c>
      <c r="C2458" s="28">
        <v>0.51300000000000001</v>
      </c>
    </row>
    <row r="2459" spans="1:3" x14ac:dyDescent="0.35">
      <c r="A2459" s="28">
        <v>1</v>
      </c>
      <c r="B2459" s="28">
        <v>0</v>
      </c>
      <c r="C2459" s="28">
        <v>0.51300000000000001</v>
      </c>
    </row>
    <row r="2460" spans="1:3" x14ac:dyDescent="0.35">
      <c r="A2460" s="28">
        <v>1</v>
      </c>
      <c r="B2460" s="28">
        <v>0</v>
      </c>
      <c r="C2460" s="28">
        <v>0.51300000000000001</v>
      </c>
    </row>
    <row r="2461" spans="1:3" x14ac:dyDescent="0.35">
      <c r="A2461" s="28">
        <v>1</v>
      </c>
      <c r="B2461" s="28">
        <v>0</v>
      </c>
      <c r="C2461" s="28">
        <v>0.51300000000000001</v>
      </c>
    </row>
    <row r="2462" spans="1:3" x14ac:dyDescent="0.35">
      <c r="A2462" s="28">
        <v>1</v>
      </c>
      <c r="B2462" s="28">
        <v>0</v>
      </c>
      <c r="C2462" s="28">
        <v>0.51300000000000001</v>
      </c>
    </row>
    <row r="2463" spans="1:3" x14ac:dyDescent="0.35">
      <c r="A2463" s="28">
        <v>1</v>
      </c>
      <c r="B2463" s="28">
        <v>0</v>
      </c>
      <c r="C2463" s="28">
        <v>0.51300000000000001</v>
      </c>
    </row>
    <row r="2464" spans="1:3" x14ac:dyDescent="0.35">
      <c r="A2464" s="28">
        <v>1</v>
      </c>
      <c r="B2464" s="28">
        <v>0</v>
      </c>
      <c r="C2464" s="28">
        <v>0.51300000000000001</v>
      </c>
    </row>
    <row r="2465" spans="1:3" x14ac:dyDescent="0.35">
      <c r="A2465" s="28">
        <v>1</v>
      </c>
      <c r="B2465" s="28">
        <v>0</v>
      </c>
      <c r="C2465" s="28">
        <v>0.51300000000000001</v>
      </c>
    </row>
    <row r="2466" spans="1:3" x14ac:dyDescent="0.35">
      <c r="A2466" s="28">
        <v>1</v>
      </c>
      <c r="B2466" s="28">
        <v>0</v>
      </c>
      <c r="C2466" s="28">
        <v>0.51300000000000001</v>
      </c>
    </row>
    <row r="2467" spans="1:3" x14ac:dyDescent="0.35">
      <c r="A2467" s="28">
        <v>1</v>
      </c>
      <c r="B2467" s="28">
        <v>0</v>
      </c>
      <c r="C2467" s="28">
        <v>0.51300000000000001</v>
      </c>
    </row>
    <row r="2468" spans="1:3" x14ac:dyDescent="0.35">
      <c r="A2468" s="28">
        <v>1</v>
      </c>
      <c r="B2468" s="28">
        <v>0</v>
      </c>
      <c r="C2468" s="28">
        <v>0.51300000000000001</v>
      </c>
    </row>
    <row r="2469" spans="1:3" x14ac:dyDescent="0.35">
      <c r="A2469" s="28">
        <v>1</v>
      </c>
      <c r="B2469" s="28">
        <v>0</v>
      </c>
      <c r="C2469" s="28">
        <v>0.51300000000000001</v>
      </c>
    </row>
    <row r="2470" spans="1:3" x14ac:dyDescent="0.35">
      <c r="A2470" s="28">
        <v>1</v>
      </c>
      <c r="B2470" s="28">
        <v>0</v>
      </c>
      <c r="C2470" s="28">
        <v>0.51300000000000001</v>
      </c>
    </row>
    <row r="2471" spans="1:3" x14ac:dyDescent="0.35">
      <c r="A2471" s="28">
        <v>1</v>
      </c>
      <c r="B2471" s="28">
        <v>0</v>
      </c>
      <c r="C2471" s="28">
        <v>0.51300000000000001</v>
      </c>
    </row>
    <row r="2472" spans="1:3" x14ac:dyDescent="0.35">
      <c r="A2472" s="28">
        <v>1</v>
      </c>
      <c r="B2472" s="28">
        <v>0</v>
      </c>
      <c r="C2472" s="28">
        <v>0.51300000000000001</v>
      </c>
    </row>
    <row r="2473" spans="1:3" x14ac:dyDescent="0.35">
      <c r="A2473" s="28">
        <v>1</v>
      </c>
      <c r="B2473" s="28">
        <v>0</v>
      </c>
      <c r="C2473" s="28">
        <v>0.51300000000000001</v>
      </c>
    </row>
    <row r="2474" spans="1:3" x14ac:dyDescent="0.35">
      <c r="A2474" s="28">
        <v>1</v>
      </c>
      <c r="B2474" s="28">
        <v>0</v>
      </c>
      <c r="C2474" s="28">
        <v>0.51400000000000001</v>
      </c>
    </row>
    <row r="2475" spans="1:3" x14ac:dyDescent="0.35">
      <c r="A2475" s="28">
        <v>1</v>
      </c>
      <c r="B2475" s="28">
        <v>0</v>
      </c>
      <c r="C2475" s="28">
        <v>0.51400000000000001</v>
      </c>
    </row>
    <row r="2476" spans="1:3" x14ac:dyDescent="0.35">
      <c r="A2476" s="28">
        <v>1</v>
      </c>
      <c r="B2476" s="28">
        <v>0</v>
      </c>
      <c r="C2476" s="28">
        <v>0.51400000000000001</v>
      </c>
    </row>
    <row r="2477" spans="1:3" x14ac:dyDescent="0.35">
      <c r="A2477" s="28">
        <v>1</v>
      </c>
      <c r="B2477" s="28">
        <v>0</v>
      </c>
      <c r="C2477" s="28">
        <v>0.51400000000000001</v>
      </c>
    </row>
    <row r="2478" spans="1:3" x14ac:dyDescent="0.35">
      <c r="A2478" s="28">
        <v>1</v>
      </c>
      <c r="B2478" s="28">
        <v>0</v>
      </c>
      <c r="C2478" s="28">
        <v>0.51400000000000001</v>
      </c>
    </row>
    <row r="2479" spans="1:3" x14ac:dyDescent="0.35">
      <c r="A2479" s="28">
        <v>1</v>
      </c>
      <c r="B2479" s="28">
        <v>0</v>
      </c>
      <c r="C2479" s="28">
        <v>0.51400000000000001</v>
      </c>
    </row>
    <row r="2480" spans="1:3" x14ac:dyDescent="0.35">
      <c r="A2480" s="28">
        <v>1</v>
      </c>
      <c r="B2480" s="28">
        <v>0</v>
      </c>
      <c r="C2480" s="28">
        <v>0.51400000000000001</v>
      </c>
    </row>
    <row r="2481" spans="1:3" x14ac:dyDescent="0.35">
      <c r="A2481" s="28">
        <v>1</v>
      </c>
      <c r="B2481" s="28">
        <v>0</v>
      </c>
      <c r="C2481" s="28">
        <v>0.51400000000000001</v>
      </c>
    </row>
    <row r="2482" spans="1:3" x14ac:dyDescent="0.35">
      <c r="A2482" s="28">
        <v>1</v>
      </c>
      <c r="B2482" s="28">
        <v>0</v>
      </c>
      <c r="C2482" s="28">
        <v>0.51400000000000001</v>
      </c>
    </row>
    <row r="2483" spans="1:3" x14ac:dyDescent="0.35">
      <c r="A2483" s="28">
        <v>1</v>
      </c>
      <c r="B2483" s="28">
        <v>0</v>
      </c>
      <c r="C2483" s="28">
        <v>0.51400000000000001</v>
      </c>
    </row>
    <row r="2484" spans="1:3" x14ac:dyDescent="0.35">
      <c r="A2484" s="28">
        <v>1</v>
      </c>
      <c r="B2484" s="28">
        <v>0</v>
      </c>
      <c r="C2484" s="28">
        <v>0.51400000000000001</v>
      </c>
    </row>
    <row r="2485" spans="1:3" x14ac:dyDescent="0.35">
      <c r="A2485" s="28">
        <v>1</v>
      </c>
      <c r="B2485" s="28">
        <v>0</v>
      </c>
      <c r="C2485" s="28">
        <v>0.51400000000000001</v>
      </c>
    </row>
    <row r="2486" spans="1:3" x14ac:dyDescent="0.35">
      <c r="A2486" s="28">
        <v>1</v>
      </c>
      <c r="B2486" s="28">
        <v>0</v>
      </c>
      <c r="C2486" s="28">
        <v>0.51400000000000001</v>
      </c>
    </row>
    <row r="2487" spans="1:3" x14ac:dyDescent="0.35">
      <c r="A2487" s="28">
        <v>1</v>
      </c>
      <c r="B2487" s="28">
        <v>0</v>
      </c>
      <c r="C2487" s="28">
        <v>0.51400000000000001</v>
      </c>
    </row>
    <row r="2488" spans="1:3" x14ac:dyDescent="0.35">
      <c r="A2488" s="28">
        <v>1</v>
      </c>
      <c r="B2488" s="28">
        <v>0</v>
      </c>
      <c r="C2488" s="28">
        <v>0.51400000000000001</v>
      </c>
    </row>
    <row r="2489" spans="1:3" x14ac:dyDescent="0.35">
      <c r="A2489" s="28">
        <v>1</v>
      </c>
      <c r="B2489" s="28">
        <v>0</v>
      </c>
      <c r="C2489" s="28">
        <v>0.51400000000000001</v>
      </c>
    </row>
    <row r="2490" spans="1:3" x14ac:dyDescent="0.35">
      <c r="A2490" s="28">
        <v>1</v>
      </c>
      <c r="B2490" s="28">
        <v>0</v>
      </c>
      <c r="C2490" s="28">
        <v>0.51400000000000001</v>
      </c>
    </row>
    <row r="2491" spans="1:3" x14ac:dyDescent="0.35">
      <c r="A2491" s="28">
        <v>1</v>
      </c>
      <c r="B2491" s="28">
        <v>0</v>
      </c>
      <c r="C2491" s="28">
        <v>0.51400000000000001</v>
      </c>
    </row>
    <row r="2492" spans="1:3" x14ac:dyDescent="0.35">
      <c r="A2492" s="28">
        <v>1</v>
      </c>
      <c r="B2492" s="28">
        <v>0</v>
      </c>
      <c r="C2492" s="28">
        <v>0.51400000000000001</v>
      </c>
    </row>
    <row r="2493" spans="1:3" x14ac:dyDescent="0.35">
      <c r="A2493" s="28">
        <v>1</v>
      </c>
      <c r="B2493" s="28">
        <v>0</v>
      </c>
      <c r="C2493" s="28">
        <v>0.51400000000000001</v>
      </c>
    </row>
    <row r="2494" spans="1:3" x14ac:dyDescent="0.35">
      <c r="A2494" s="28">
        <v>1</v>
      </c>
      <c r="B2494" s="28">
        <v>0</v>
      </c>
      <c r="C2494" s="28">
        <v>0.51400000000000001</v>
      </c>
    </row>
    <row r="2495" spans="1:3" x14ac:dyDescent="0.35">
      <c r="A2495" s="28">
        <v>1</v>
      </c>
      <c r="B2495" s="28">
        <v>0</v>
      </c>
      <c r="C2495" s="28">
        <v>0.51400000000000001</v>
      </c>
    </row>
    <row r="2496" spans="1:3" x14ac:dyDescent="0.35">
      <c r="A2496" s="28">
        <v>1</v>
      </c>
      <c r="B2496" s="28">
        <v>0</v>
      </c>
      <c r="C2496" s="28">
        <v>0.51500000000000001</v>
      </c>
    </row>
    <row r="2497" spans="1:3" x14ac:dyDescent="0.35">
      <c r="A2497" s="28">
        <v>1</v>
      </c>
      <c r="B2497" s="28">
        <v>0</v>
      </c>
      <c r="C2497" s="28">
        <v>0.51500000000000001</v>
      </c>
    </row>
    <row r="2498" spans="1:3" x14ac:dyDescent="0.35">
      <c r="A2498" s="28">
        <v>1</v>
      </c>
      <c r="B2498" s="28">
        <v>0</v>
      </c>
      <c r="C2498" s="28">
        <v>0.51500000000000001</v>
      </c>
    </row>
    <row r="2499" spans="1:3" x14ac:dyDescent="0.35">
      <c r="A2499" s="28">
        <v>1</v>
      </c>
      <c r="B2499" s="28">
        <v>0</v>
      </c>
      <c r="C2499" s="28">
        <v>0.51500000000000001</v>
      </c>
    </row>
    <row r="2500" spans="1:3" x14ac:dyDescent="0.35">
      <c r="A2500" s="28">
        <v>1</v>
      </c>
      <c r="B2500" s="28">
        <v>0</v>
      </c>
      <c r="C2500" s="28">
        <v>0.51500000000000001</v>
      </c>
    </row>
    <row r="2501" spans="1:3" x14ac:dyDescent="0.35">
      <c r="A2501" s="28">
        <v>1</v>
      </c>
      <c r="B2501" s="28">
        <v>0</v>
      </c>
      <c r="C2501" s="28">
        <v>0.51500000000000001</v>
      </c>
    </row>
    <row r="2502" spans="1:3" x14ac:dyDescent="0.35">
      <c r="A2502" s="28">
        <v>1</v>
      </c>
      <c r="B2502" s="28">
        <v>0</v>
      </c>
      <c r="C2502" s="28">
        <v>0.51500000000000001</v>
      </c>
    </row>
    <row r="2503" spans="1:3" x14ac:dyDescent="0.35">
      <c r="A2503" s="28">
        <v>1</v>
      </c>
      <c r="B2503" s="28">
        <v>0</v>
      </c>
      <c r="C2503" s="28">
        <v>0.51500000000000001</v>
      </c>
    </row>
    <row r="2504" spans="1:3" x14ac:dyDescent="0.35">
      <c r="A2504" s="28">
        <v>1</v>
      </c>
      <c r="B2504" s="28">
        <v>0</v>
      </c>
      <c r="C2504" s="28">
        <v>0.51500000000000001</v>
      </c>
    </row>
    <row r="2505" spans="1:3" x14ac:dyDescent="0.35">
      <c r="A2505" s="28">
        <v>1</v>
      </c>
      <c r="B2505" s="28">
        <v>0</v>
      </c>
      <c r="C2505" s="28">
        <v>0.51500000000000001</v>
      </c>
    </row>
    <row r="2506" spans="1:3" x14ac:dyDescent="0.35">
      <c r="A2506" s="28">
        <v>1</v>
      </c>
      <c r="B2506" s="28">
        <v>0</v>
      </c>
      <c r="C2506" s="28">
        <v>0.51500000000000001</v>
      </c>
    </row>
    <row r="2507" spans="1:3" x14ac:dyDescent="0.35">
      <c r="A2507" s="28">
        <v>1</v>
      </c>
      <c r="B2507" s="28">
        <v>0</v>
      </c>
      <c r="C2507" s="28">
        <v>0.51500000000000001</v>
      </c>
    </row>
    <row r="2508" spans="1:3" x14ac:dyDescent="0.35">
      <c r="A2508" s="28">
        <v>1</v>
      </c>
      <c r="B2508" s="28">
        <v>0</v>
      </c>
      <c r="C2508" s="28">
        <v>0.51500000000000001</v>
      </c>
    </row>
    <row r="2509" spans="1:3" x14ac:dyDescent="0.35">
      <c r="A2509" s="28">
        <v>1</v>
      </c>
      <c r="B2509" s="28">
        <v>0</v>
      </c>
      <c r="C2509" s="28">
        <v>0.51500000000000001</v>
      </c>
    </row>
    <row r="2510" spans="1:3" x14ac:dyDescent="0.35">
      <c r="A2510" s="28">
        <v>1</v>
      </c>
      <c r="B2510" s="28">
        <v>0</v>
      </c>
      <c r="C2510" s="28">
        <v>0.51500000000000001</v>
      </c>
    </row>
    <row r="2511" spans="1:3" x14ac:dyDescent="0.35">
      <c r="A2511" s="28">
        <v>1</v>
      </c>
      <c r="B2511" s="28">
        <v>0</v>
      </c>
      <c r="C2511" s="28">
        <v>0.51500000000000001</v>
      </c>
    </row>
    <row r="2512" spans="1:3" x14ac:dyDescent="0.35">
      <c r="A2512" s="28">
        <v>1</v>
      </c>
      <c r="B2512" s="28">
        <v>0</v>
      </c>
      <c r="C2512" s="28">
        <v>0.51500000000000001</v>
      </c>
    </row>
    <row r="2513" spans="1:3" x14ac:dyDescent="0.35">
      <c r="A2513" s="28">
        <v>1</v>
      </c>
      <c r="B2513" s="28">
        <v>0</v>
      </c>
      <c r="C2513" s="28">
        <v>0.51500000000000001</v>
      </c>
    </row>
    <row r="2514" spans="1:3" x14ac:dyDescent="0.35">
      <c r="A2514" s="28">
        <v>1</v>
      </c>
      <c r="B2514" s="28">
        <v>0</v>
      </c>
      <c r="C2514" s="28">
        <v>0.51600000000000001</v>
      </c>
    </row>
    <row r="2515" spans="1:3" x14ac:dyDescent="0.35">
      <c r="A2515" s="28">
        <v>1</v>
      </c>
      <c r="B2515" s="28">
        <v>0</v>
      </c>
      <c r="C2515" s="28">
        <v>0.51600000000000001</v>
      </c>
    </row>
    <row r="2516" spans="1:3" x14ac:dyDescent="0.35">
      <c r="A2516" s="28">
        <v>1</v>
      </c>
      <c r="B2516" s="28">
        <v>0</v>
      </c>
      <c r="C2516" s="28">
        <v>0.51600000000000001</v>
      </c>
    </row>
    <row r="2517" spans="1:3" x14ac:dyDescent="0.35">
      <c r="A2517" s="28">
        <v>1</v>
      </c>
      <c r="B2517" s="28">
        <v>0</v>
      </c>
      <c r="C2517" s="28">
        <v>0.51600000000000001</v>
      </c>
    </row>
    <row r="2518" spans="1:3" x14ac:dyDescent="0.35">
      <c r="A2518" s="28">
        <v>1</v>
      </c>
      <c r="B2518" s="28">
        <v>0</v>
      </c>
      <c r="C2518" s="28">
        <v>0.51600000000000001</v>
      </c>
    </row>
    <row r="2519" spans="1:3" x14ac:dyDescent="0.35">
      <c r="A2519" s="28">
        <v>1</v>
      </c>
      <c r="B2519" s="28">
        <v>0</v>
      </c>
      <c r="C2519" s="28">
        <v>0.51600000000000001</v>
      </c>
    </row>
    <row r="2520" spans="1:3" x14ac:dyDescent="0.35">
      <c r="A2520" s="28">
        <v>1</v>
      </c>
      <c r="B2520" s="28">
        <v>0</v>
      </c>
      <c r="C2520" s="28">
        <v>0.51600000000000001</v>
      </c>
    </row>
    <row r="2521" spans="1:3" x14ac:dyDescent="0.35">
      <c r="A2521" s="28">
        <v>1</v>
      </c>
      <c r="B2521" s="28">
        <v>0</v>
      </c>
      <c r="C2521" s="28">
        <v>0.51600000000000001</v>
      </c>
    </row>
    <row r="2522" spans="1:3" x14ac:dyDescent="0.35">
      <c r="A2522" s="28">
        <v>1</v>
      </c>
      <c r="B2522" s="28">
        <v>0</v>
      </c>
      <c r="C2522" s="28">
        <v>0.51600000000000001</v>
      </c>
    </row>
    <row r="2523" spans="1:3" x14ac:dyDescent="0.35">
      <c r="A2523" s="28">
        <v>1</v>
      </c>
      <c r="B2523" s="28">
        <v>0</v>
      </c>
      <c r="C2523" s="28">
        <v>0.51600000000000001</v>
      </c>
    </row>
    <row r="2524" spans="1:3" x14ac:dyDescent="0.35">
      <c r="A2524" s="28">
        <v>1</v>
      </c>
      <c r="B2524" s="28">
        <v>0</v>
      </c>
      <c r="C2524" s="28">
        <v>0.51600000000000001</v>
      </c>
    </row>
    <row r="2525" spans="1:3" x14ac:dyDescent="0.35">
      <c r="A2525" s="28">
        <v>1</v>
      </c>
      <c r="B2525" s="28">
        <v>0</v>
      </c>
      <c r="C2525" s="28">
        <v>0.51600000000000001</v>
      </c>
    </row>
    <row r="2526" spans="1:3" x14ac:dyDescent="0.35">
      <c r="A2526" s="28">
        <v>1</v>
      </c>
      <c r="B2526" s="28">
        <v>0</v>
      </c>
      <c r="C2526" s="28">
        <v>0.51600000000000001</v>
      </c>
    </row>
    <row r="2527" spans="1:3" x14ac:dyDescent="0.35">
      <c r="A2527" s="28">
        <v>1</v>
      </c>
      <c r="B2527" s="28">
        <v>0</v>
      </c>
      <c r="C2527" s="28">
        <v>0.51600000000000001</v>
      </c>
    </row>
    <row r="2528" spans="1:3" x14ac:dyDescent="0.35">
      <c r="A2528" s="28">
        <v>1</v>
      </c>
      <c r="B2528" s="28">
        <v>0</v>
      </c>
      <c r="C2528" s="28">
        <v>0.51600000000000001</v>
      </c>
    </row>
    <row r="2529" spans="1:3" x14ac:dyDescent="0.35">
      <c r="A2529" s="28">
        <v>1</v>
      </c>
      <c r="B2529" s="28">
        <v>0</v>
      </c>
      <c r="C2529" s="28">
        <v>0.51600000000000001</v>
      </c>
    </row>
    <row r="2530" spans="1:3" x14ac:dyDescent="0.35">
      <c r="A2530" s="28">
        <v>1</v>
      </c>
      <c r="B2530" s="28">
        <v>0</v>
      </c>
      <c r="C2530" s="28">
        <v>0.51600000000000001</v>
      </c>
    </row>
    <row r="2531" spans="1:3" x14ac:dyDescent="0.35">
      <c r="A2531" s="28">
        <v>1</v>
      </c>
      <c r="B2531" s="28">
        <v>0</v>
      </c>
      <c r="C2531" s="28">
        <v>0.51600000000000001</v>
      </c>
    </row>
    <row r="2532" spans="1:3" x14ac:dyDescent="0.35">
      <c r="A2532" s="28">
        <v>1</v>
      </c>
      <c r="B2532" s="28">
        <v>0</v>
      </c>
      <c r="C2532" s="28">
        <v>0.51600000000000001</v>
      </c>
    </row>
    <row r="2533" spans="1:3" x14ac:dyDescent="0.35">
      <c r="A2533" s="28">
        <v>1</v>
      </c>
      <c r="B2533" s="28">
        <v>0</v>
      </c>
      <c r="C2533" s="28">
        <v>0.51600000000000001</v>
      </c>
    </row>
    <row r="2534" spans="1:3" x14ac:dyDescent="0.35">
      <c r="A2534" s="28">
        <v>1</v>
      </c>
      <c r="B2534" s="28">
        <v>0</v>
      </c>
      <c r="C2534" s="28">
        <v>0.51600000000000001</v>
      </c>
    </row>
    <row r="2535" spans="1:3" x14ac:dyDescent="0.35">
      <c r="A2535" s="28">
        <v>1</v>
      </c>
      <c r="B2535" s="28">
        <v>0</v>
      </c>
      <c r="C2535" s="28">
        <v>0.51700000000000002</v>
      </c>
    </row>
    <row r="2536" spans="1:3" x14ac:dyDescent="0.35">
      <c r="A2536" s="28">
        <v>1</v>
      </c>
      <c r="B2536" s="28">
        <v>0</v>
      </c>
      <c r="C2536" s="28">
        <v>0.51700000000000002</v>
      </c>
    </row>
    <row r="2537" spans="1:3" x14ac:dyDescent="0.35">
      <c r="A2537" s="28">
        <v>1</v>
      </c>
      <c r="B2537" s="28">
        <v>0</v>
      </c>
      <c r="C2537" s="28">
        <v>0.51700000000000002</v>
      </c>
    </row>
    <row r="2538" spans="1:3" x14ac:dyDescent="0.35">
      <c r="A2538" s="28">
        <v>1</v>
      </c>
      <c r="B2538" s="28">
        <v>0</v>
      </c>
      <c r="C2538" s="28">
        <v>0.51700000000000002</v>
      </c>
    </row>
    <row r="2539" spans="1:3" x14ac:dyDescent="0.35">
      <c r="A2539" s="28">
        <v>1</v>
      </c>
      <c r="B2539" s="28">
        <v>0</v>
      </c>
      <c r="C2539" s="28">
        <v>0.51700000000000002</v>
      </c>
    </row>
    <row r="2540" spans="1:3" x14ac:dyDescent="0.35">
      <c r="A2540" s="28">
        <v>1</v>
      </c>
      <c r="B2540" s="28">
        <v>0</v>
      </c>
      <c r="C2540" s="28">
        <v>0.51700000000000002</v>
      </c>
    </row>
    <row r="2541" spans="1:3" x14ac:dyDescent="0.35">
      <c r="A2541" s="28">
        <v>1</v>
      </c>
      <c r="B2541" s="28">
        <v>0</v>
      </c>
      <c r="C2541" s="28">
        <v>0.51700000000000002</v>
      </c>
    </row>
    <row r="2542" spans="1:3" x14ac:dyDescent="0.35">
      <c r="A2542" s="28">
        <v>1</v>
      </c>
      <c r="B2542" s="28">
        <v>0</v>
      </c>
      <c r="C2542" s="28">
        <v>0.51700000000000002</v>
      </c>
    </row>
    <row r="2543" spans="1:3" x14ac:dyDescent="0.35">
      <c r="A2543" s="28">
        <v>1</v>
      </c>
      <c r="B2543" s="28">
        <v>0</v>
      </c>
      <c r="C2543" s="28">
        <v>0.51700000000000002</v>
      </c>
    </row>
    <row r="2544" spans="1:3" x14ac:dyDescent="0.35">
      <c r="A2544" s="28">
        <v>1</v>
      </c>
      <c r="B2544" s="28">
        <v>0</v>
      </c>
      <c r="C2544" s="28">
        <v>0.51700000000000002</v>
      </c>
    </row>
    <row r="2545" spans="1:3" x14ac:dyDescent="0.35">
      <c r="A2545" s="28">
        <v>1</v>
      </c>
      <c r="B2545" s="28">
        <v>0</v>
      </c>
      <c r="C2545" s="28">
        <v>0.51800000000000002</v>
      </c>
    </row>
    <row r="2546" spans="1:3" x14ac:dyDescent="0.35">
      <c r="A2546" s="28">
        <v>1</v>
      </c>
      <c r="B2546" s="28">
        <v>0</v>
      </c>
      <c r="C2546" s="28">
        <v>0.51800000000000002</v>
      </c>
    </row>
    <row r="2547" spans="1:3" x14ac:dyDescent="0.35">
      <c r="A2547" s="28">
        <v>1</v>
      </c>
      <c r="B2547" s="28">
        <v>0</v>
      </c>
      <c r="C2547" s="28">
        <v>0.51800000000000002</v>
      </c>
    </row>
    <row r="2548" spans="1:3" x14ac:dyDescent="0.35">
      <c r="A2548" s="28">
        <v>1</v>
      </c>
      <c r="B2548" s="28">
        <v>0</v>
      </c>
      <c r="C2548" s="28">
        <v>0.51800000000000002</v>
      </c>
    </row>
    <row r="2549" spans="1:3" x14ac:dyDescent="0.35">
      <c r="A2549" s="28">
        <v>1</v>
      </c>
      <c r="B2549" s="28">
        <v>0</v>
      </c>
      <c r="C2549" s="28">
        <v>0.51800000000000002</v>
      </c>
    </row>
    <row r="2550" spans="1:3" x14ac:dyDescent="0.35">
      <c r="A2550" s="28">
        <v>1</v>
      </c>
      <c r="B2550" s="28">
        <v>0</v>
      </c>
      <c r="C2550" s="28">
        <v>0.51800000000000002</v>
      </c>
    </row>
    <row r="2551" spans="1:3" x14ac:dyDescent="0.35">
      <c r="A2551" s="28">
        <v>1</v>
      </c>
      <c r="B2551" s="28">
        <v>0</v>
      </c>
      <c r="C2551" s="28">
        <v>0.51800000000000002</v>
      </c>
    </row>
    <row r="2552" spans="1:3" x14ac:dyDescent="0.35">
      <c r="A2552" s="28">
        <v>1</v>
      </c>
      <c r="B2552" s="28">
        <v>0</v>
      </c>
      <c r="C2552" s="28">
        <v>0.51800000000000002</v>
      </c>
    </row>
    <row r="2553" spans="1:3" x14ac:dyDescent="0.35">
      <c r="A2553" s="28">
        <v>1</v>
      </c>
      <c r="B2553" s="28">
        <v>0</v>
      </c>
      <c r="C2553" s="28">
        <v>0.51800000000000002</v>
      </c>
    </row>
    <row r="2554" spans="1:3" x14ac:dyDescent="0.35">
      <c r="A2554" s="28">
        <v>1</v>
      </c>
      <c r="B2554" s="28">
        <v>0</v>
      </c>
      <c r="C2554" s="28">
        <v>0.51800000000000002</v>
      </c>
    </row>
    <row r="2555" spans="1:3" x14ac:dyDescent="0.35">
      <c r="A2555" s="28">
        <v>1</v>
      </c>
      <c r="B2555" s="28">
        <v>0</v>
      </c>
      <c r="C2555" s="28">
        <v>0.51800000000000002</v>
      </c>
    </row>
    <row r="2556" spans="1:3" x14ac:dyDescent="0.35">
      <c r="A2556" s="28">
        <v>1</v>
      </c>
      <c r="B2556" s="28">
        <v>0</v>
      </c>
      <c r="C2556" s="28">
        <v>0.51800000000000002</v>
      </c>
    </row>
    <row r="2557" spans="1:3" x14ac:dyDescent="0.35">
      <c r="A2557" s="28">
        <v>1</v>
      </c>
      <c r="B2557" s="28">
        <v>0</v>
      </c>
      <c r="C2557" s="28">
        <v>0.51800000000000002</v>
      </c>
    </row>
    <row r="2558" spans="1:3" x14ac:dyDescent="0.35">
      <c r="A2558" s="28">
        <v>1</v>
      </c>
      <c r="B2558" s="28">
        <v>0</v>
      </c>
      <c r="C2558" s="28">
        <v>0.51800000000000002</v>
      </c>
    </row>
    <row r="2559" spans="1:3" x14ac:dyDescent="0.35">
      <c r="A2559" s="28">
        <v>1</v>
      </c>
      <c r="B2559" s="28">
        <v>0</v>
      </c>
      <c r="C2559" s="28">
        <v>0.51800000000000002</v>
      </c>
    </row>
    <row r="2560" spans="1:3" x14ac:dyDescent="0.35">
      <c r="A2560" s="28">
        <v>1</v>
      </c>
      <c r="B2560" s="28">
        <v>0</v>
      </c>
      <c r="C2560" s="28">
        <v>0.51800000000000002</v>
      </c>
    </row>
    <row r="2561" spans="1:3" x14ac:dyDescent="0.35">
      <c r="A2561" s="28">
        <v>1</v>
      </c>
      <c r="B2561" s="28">
        <v>0</v>
      </c>
      <c r="C2561" s="28">
        <v>0.51900000000000002</v>
      </c>
    </row>
    <row r="2562" spans="1:3" x14ac:dyDescent="0.35">
      <c r="A2562" s="28">
        <v>1</v>
      </c>
      <c r="B2562" s="28">
        <v>0</v>
      </c>
      <c r="C2562" s="28">
        <v>0.51900000000000002</v>
      </c>
    </row>
    <row r="2563" spans="1:3" x14ac:dyDescent="0.35">
      <c r="A2563" s="28">
        <v>1</v>
      </c>
      <c r="B2563" s="28">
        <v>0</v>
      </c>
      <c r="C2563" s="28">
        <v>0.51900000000000002</v>
      </c>
    </row>
    <row r="2564" spans="1:3" x14ac:dyDescent="0.35">
      <c r="A2564" s="28">
        <v>1</v>
      </c>
      <c r="B2564" s="28">
        <v>0</v>
      </c>
      <c r="C2564" s="28">
        <v>0.51900000000000002</v>
      </c>
    </row>
    <row r="2565" spans="1:3" x14ac:dyDescent="0.35">
      <c r="A2565" s="28">
        <v>1</v>
      </c>
      <c r="B2565" s="28">
        <v>0</v>
      </c>
      <c r="C2565" s="28">
        <v>0.51900000000000002</v>
      </c>
    </row>
    <row r="2566" spans="1:3" x14ac:dyDescent="0.35">
      <c r="A2566" s="28">
        <v>1</v>
      </c>
      <c r="B2566" s="28">
        <v>0</v>
      </c>
      <c r="C2566" s="28">
        <v>0.51900000000000002</v>
      </c>
    </row>
    <row r="2567" spans="1:3" x14ac:dyDescent="0.35">
      <c r="A2567" s="28">
        <v>1</v>
      </c>
      <c r="B2567" s="28">
        <v>0</v>
      </c>
      <c r="C2567" s="28">
        <v>0.51900000000000002</v>
      </c>
    </row>
    <row r="2568" spans="1:3" x14ac:dyDescent="0.35">
      <c r="A2568" s="28">
        <v>1</v>
      </c>
      <c r="B2568" s="28">
        <v>0</v>
      </c>
      <c r="C2568" s="28">
        <v>0.51900000000000002</v>
      </c>
    </row>
    <row r="2569" spans="1:3" x14ac:dyDescent="0.35">
      <c r="A2569" s="28">
        <v>1</v>
      </c>
      <c r="B2569" s="28">
        <v>0</v>
      </c>
      <c r="C2569" s="28">
        <v>0.51900000000000002</v>
      </c>
    </row>
    <row r="2570" spans="1:3" x14ac:dyDescent="0.35">
      <c r="A2570" s="28">
        <v>1</v>
      </c>
      <c r="B2570" s="28">
        <v>0</v>
      </c>
      <c r="C2570" s="28">
        <v>0.51900000000000002</v>
      </c>
    </row>
    <row r="2571" spans="1:3" x14ac:dyDescent="0.35">
      <c r="A2571" s="28">
        <v>1</v>
      </c>
      <c r="B2571" s="28">
        <v>0</v>
      </c>
      <c r="C2571" s="28">
        <v>0.51900000000000002</v>
      </c>
    </row>
    <row r="2572" spans="1:3" x14ac:dyDescent="0.35">
      <c r="A2572" s="28">
        <v>1</v>
      </c>
      <c r="B2572" s="28">
        <v>0</v>
      </c>
      <c r="C2572" s="28">
        <v>0.51900000000000002</v>
      </c>
    </row>
    <row r="2573" spans="1:3" x14ac:dyDescent="0.35">
      <c r="A2573" s="28">
        <v>1</v>
      </c>
      <c r="B2573" s="28">
        <v>0</v>
      </c>
      <c r="C2573" s="28">
        <v>0.51900000000000002</v>
      </c>
    </row>
    <row r="2574" spans="1:3" x14ac:dyDescent="0.35">
      <c r="A2574" s="28">
        <v>1</v>
      </c>
      <c r="B2574" s="28">
        <v>0</v>
      </c>
      <c r="C2574" s="28">
        <v>0.51900000000000002</v>
      </c>
    </row>
    <row r="2575" spans="1:3" x14ac:dyDescent="0.35">
      <c r="A2575" s="28">
        <v>1</v>
      </c>
      <c r="B2575" s="28">
        <v>0</v>
      </c>
      <c r="C2575" s="28">
        <v>0.51900000000000002</v>
      </c>
    </row>
    <row r="2576" spans="1:3" x14ac:dyDescent="0.35">
      <c r="A2576" s="28">
        <v>1</v>
      </c>
      <c r="B2576" s="28">
        <v>0</v>
      </c>
      <c r="C2576" s="28">
        <v>0.51900000000000002</v>
      </c>
    </row>
    <row r="2577" spans="1:3" x14ac:dyDescent="0.35">
      <c r="A2577" s="28">
        <v>1</v>
      </c>
      <c r="B2577" s="28">
        <v>0</v>
      </c>
      <c r="C2577" s="28">
        <v>0.51900000000000002</v>
      </c>
    </row>
    <row r="2578" spans="1:3" x14ac:dyDescent="0.35">
      <c r="A2578" s="28">
        <v>1</v>
      </c>
      <c r="B2578" s="28">
        <v>0</v>
      </c>
      <c r="C2578" s="28">
        <v>0.51900000000000002</v>
      </c>
    </row>
    <row r="2579" spans="1:3" x14ac:dyDescent="0.35">
      <c r="A2579" s="28">
        <v>1</v>
      </c>
      <c r="B2579" s="28">
        <v>0</v>
      </c>
      <c r="C2579" s="28">
        <v>0.51900000000000002</v>
      </c>
    </row>
    <row r="2580" spans="1:3" x14ac:dyDescent="0.35">
      <c r="A2580" s="28">
        <v>1</v>
      </c>
      <c r="B2580" s="28">
        <v>0</v>
      </c>
      <c r="C2580" s="28">
        <v>0.51900000000000002</v>
      </c>
    </row>
    <row r="2581" spans="1:3" x14ac:dyDescent="0.35">
      <c r="A2581" s="28">
        <v>1</v>
      </c>
      <c r="B2581" s="28">
        <v>0</v>
      </c>
      <c r="C2581" s="28">
        <v>0.52</v>
      </c>
    </row>
    <row r="2582" spans="1:3" x14ac:dyDescent="0.35">
      <c r="A2582" s="28">
        <v>1</v>
      </c>
      <c r="B2582" s="28">
        <v>0</v>
      </c>
      <c r="C2582" s="28">
        <v>0.52</v>
      </c>
    </row>
    <row r="2583" spans="1:3" x14ac:dyDescent="0.35">
      <c r="A2583" s="28">
        <v>1</v>
      </c>
      <c r="B2583" s="28">
        <v>0</v>
      </c>
      <c r="C2583" s="28">
        <v>0.52</v>
      </c>
    </row>
    <row r="2584" spans="1:3" x14ac:dyDescent="0.35">
      <c r="A2584" s="28">
        <v>1</v>
      </c>
      <c r="B2584" s="28">
        <v>0</v>
      </c>
      <c r="C2584" s="28">
        <v>0.52</v>
      </c>
    </row>
    <row r="2585" spans="1:3" x14ac:dyDescent="0.35">
      <c r="A2585" s="28">
        <v>1</v>
      </c>
      <c r="B2585" s="28">
        <v>0</v>
      </c>
      <c r="C2585" s="28">
        <v>0.52</v>
      </c>
    </row>
    <row r="2586" spans="1:3" x14ac:dyDescent="0.35">
      <c r="A2586" s="28">
        <v>1</v>
      </c>
      <c r="B2586" s="28">
        <v>0</v>
      </c>
      <c r="C2586" s="28">
        <v>0.52</v>
      </c>
    </row>
    <row r="2587" spans="1:3" x14ac:dyDescent="0.35">
      <c r="A2587" s="28">
        <v>1</v>
      </c>
      <c r="B2587" s="28">
        <v>0</v>
      </c>
      <c r="C2587" s="28">
        <v>0.52</v>
      </c>
    </row>
    <row r="2588" spans="1:3" x14ac:dyDescent="0.35">
      <c r="A2588" s="28">
        <v>1</v>
      </c>
      <c r="B2588" s="28">
        <v>0</v>
      </c>
      <c r="C2588" s="28">
        <v>0.52</v>
      </c>
    </row>
    <row r="2589" spans="1:3" x14ac:dyDescent="0.35">
      <c r="A2589" s="28">
        <v>1</v>
      </c>
      <c r="B2589" s="28">
        <v>0</v>
      </c>
      <c r="C2589" s="28">
        <v>0.52</v>
      </c>
    </row>
    <row r="2590" spans="1:3" x14ac:dyDescent="0.35">
      <c r="A2590" s="28">
        <v>1</v>
      </c>
      <c r="B2590" s="28">
        <v>0</v>
      </c>
      <c r="C2590" s="28">
        <v>0.52</v>
      </c>
    </row>
    <row r="2591" spans="1:3" x14ac:dyDescent="0.35">
      <c r="A2591" s="28">
        <v>1</v>
      </c>
      <c r="B2591" s="28">
        <v>0</v>
      </c>
      <c r="C2591" s="28">
        <v>0.52</v>
      </c>
    </row>
    <row r="2592" spans="1:3" x14ac:dyDescent="0.35">
      <c r="A2592" s="28">
        <v>1</v>
      </c>
      <c r="B2592" s="28">
        <v>0</v>
      </c>
      <c r="C2592" s="28">
        <v>0.52</v>
      </c>
    </row>
    <row r="2593" spans="1:3" x14ac:dyDescent="0.35">
      <c r="A2593" s="28">
        <v>1</v>
      </c>
      <c r="B2593" s="28">
        <v>0</v>
      </c>
      <c r="C2593" s="28">
        <v>0.52</v>
      </c>
    </row>
    <row r="2594" spans="1:3" x14ac:dyDescent="0.35">
      <c r="A2594" s="28">
        <v>1</v>
      </c>
      <c r="B2594" s="28">
        <v>0</v>
      </c>
      <c r="C2594" s="28">
        <v>0.52</v>
      </c>
    </row>
    <row r="2595" spans="1:3" x14ac:dyDescent="0.35">
      <c r="A2595" s="28">
        <v>1</v>
      </c>
      <c r="B2595" s="28">
        <v>0</v>
      </c>
      <c r="C2595" s="28">
        <v>0.52</v>
      </c>
    </row>
    <row r="2596" spans="1:3" x14ac:dyDescent="0.35">
      <c r="A2596" s="28">
        <v>1</v>
      </c>
      <c r="B2596" s="28">
        <v>0</v>
      </c>
      <c r="C2596" s="28">
        <v>0.52</v>
      </c>
    </row>
    <row r="2597" spans="1:3" x14ac:dyDescent="0.35">
      <c r="A2597" s="28">
        <v>1</v>
      </c>
      <c r="B2597" s="28">
        <v>0</v>
      </c>
      <c r="C2597" s="28">
        <v>0.52</v>
      </c>
    </row>
    <row r="2598" spans="1:3" x14ac:dyDescent="0.35">
      <c r="A2598" s="28">
        <v>1</v>
      </c>
      <c r="B2598" s="28">
        <v>0</v>
      </c>
      <c r="C2598" s="28">
        <v>0.52</v>
      </c>
    </row>
    <row r="2599" spans="1:3" x14ac:dyDescent="0.35">
      <c r="A2599" s="28">
        <v>1</v>
      </c>
      <c r="B2599" s="28">
        <v>0</v>
      </c>
      <c r="C2599" s="28">
        <v>0.52</v>
      </c>
    </row>
    <row r="2600" spans="1:3" x14ac:dyDescent="0.35">
      <c r="A2600" s="28">
        <v>1</v>
      </c>
      <c r="B2600" s="28">
        <v>0</v>
      </c>
      <c r="C2600" s="28">
        <v>0.52</v>
      </c>
    </row>
    <row r="2601" spans="1:3" x14ac:dyDescent="0.35">
      <c r="A2601" s="28">
        <v>1</v>
      </c>
      <c r="B2601" s="28">
        <v>0</v>
      </c>
      <c r="C2601" s="28">
        <v>0.52</v>
      </c>
    </row>
    <row r="2602" spans="1:3" x14ac:dyDescent="0.35">
      <c r="A2602" s="28">
        <v>1</v>
      </c>
      <c r="B2602" s="28">
        <v>0</v>
      </c>
      <c r="C2602" s="28">
        <v>0.52</v>
      </c>
    </row>
    <row r="2603" spans="1:3" x14ac:dyDescent="0.35">
      <c r="A2603" s="28">
        <v>1</v>
      </c>
      <c r="B2603" s="28">
        <v>0</v>
      </c>
      <c r="C2603" s="28">
        <v>0.52</v>
      </c>
    </row>
    <row r="2604" spans="1:3" x14ac:dyDescent="0.35">
      <c r="A2604" s="28">
        <v>1</v>
      </c>
      <c r="B2604" s="28">
        <v>0</v>
      </c>
      <c r="C2604" s="28">
        <v>0.52100000000000002</v>
      </c>
    </row>
    <row r="2605" spans="1:3" x14ac:dyDescent="0.35">
      <c r="A2605" s="28">
        <v>1</v>
      </c>
      <c r="B2605" s="28">
        <v>0</v>
      </c>
      <c r="C2605" s="28">
        <v>0.52100000000000002</v>
      </c>
    </row>
    <row r="2606" spans="1:3" x14ac:dyDescent="0.35">
      <c r="A2606" s="28">
        <v>1</v>
      </c>
      <c r="B2606" s="28">
        <v>0</v>
      </c>
      <c r="C2606" s="28">
        <v>0.52100000000000002</v>
      </c>
    </row>
    <row r="2607" spans="1:3" x14ac:dyDescent="0.35">
      <c r="A2607" s="28">
        <v>1</v>
      </c>
      <c r="B2607" s="28">
        <v>0</v>
      </c>
      <c r="C2607" s="28">
        <v>0.52100000000000002</v>
      </c>
    </row>
    <row r="2608" spans="1:3" x14ac:dyDescent="0.35">
      <c r="A2608" s="28">
        <v>1</v>
      </c>
      <c r="B2608" s="28">
        <v>0</v>
      </c>
      <c r="C2608" s="28">
        <v>0.52100000000000002</v>
      </c>
    </row>
    <row r="2609" spans="1:3" x14ac:dyDescent="0.35">
      <c r="A2609" s="28">
        <v>1</v>
      </c>
      <c r="B2609" s="28">
        <v>0</v>
      </c>
      <c r="C2609" s="28">
        <v>0.52100000000000002</v>
      </c>
    </row>
    <row r="2610" spans="1:3" x14ac:dyDescent="0.35">
      <c r="A2610" s="28">
        <v>1</v>
      </c>
      <c r="B2610" s="28">
        <v>0</v>
      </c>
      <c r="C2610" s="28">
        <v>0.52100000000000002</v>
      </c>
    </row>
    <row r="2611" spans="1:3" x14ac:dyDescent="0.35">
      <c r="A2611" s="28">
        <v>1</v>
      </c>
      <c r="B2611" s="28">
        <v>0</v>
      </c>
      <c r="C2611" s="28">
        <v>0.52100000000000002</v>
      </c>
    </row>
    <row r="2612" spans="1:3" x14ac:dyDescent="0.35">
      <c r="A2612" s="28">
        <v>1</v>
      </c>
      <c r="B2612" s="28">
        <v>0</v>
      </c>
      <c r="C2612" s="28">
        <v>0.52100000000000002</v>
      </c>
    </row>
    <row r="2613" spans="1:3" x14ac:dyDescent="0.35">
      <c r="A2613" s="28">
        <v>1</v>
      </c>
      <c r="B2613" s="28">
        <v>0</v>
      </c>
      <c r="C2613" s="28">
        <v>0.52100000000000002</v>
      </c>
    </row>
    <row r="2614" spans="1:3" x14ac:dyDescent="0.35">
      <c r="A2614" s="28">
        <v>1</v>
      </c>
      <c r="B2614" s="28">
        <v>0</v>
      </c>
      <c r="C2614" s="28">
        <v>0.52100000000000002</v>
      </c>
    </row>
    <row r="2615" spans="1:3" x14ac:dyDescent="0.35">
      <c r="A2615" s="28">
        <v>1</v>
      </c>
      <c r="B2615" s="28">
        <v>0</v>
      </c>
      <c r="C2615" s="28">
        <v>0.52100000000000002</v>
      </c>
    </row>
    <row r="2616" spans="1:3" x14ac:dyDescent="0.35">
      <c r="A2616" s="28">
        <v>1</v>
      </c>
      <c r="B2616" s="28">
        <v>0</v>
      </c>
      <c r="C2616" s="28">
        <v>0.52100000000000002</v>
      </c>
    </row>
    <row r="2617" spans="1:3" x14ac:dyDescent="0.35">
      <c r="A2617" s="28">
        <v>1</v>
      </c>
      <c r="B2617" s="28">
        <v>0</v>
      </c>
      <c r="C2617" s="28">
        <v>0.52100000000000002</v>
      </c>
    </row>
    <row r="2618" spans="1:3" x14ac:dyDescent="0.35">
      <c r="A2618" s="28">
        <v>1</v>
      </c>
      <c r="B2618" s="28">
        <v>0</v>
      </c>
      <c r="C2618" s="28">
        <v>0.52100000000000002</v>
      </c>
    </row>
    <row r="2619" spans="1:3" x14ac:dyDescent="0.35">
      <c r="A2619" s="28">
        <v>1</v>
      </c>
      <c r="B2619" s="28">
        <v>0</v>
      </c>
      <c r="C2619" s="28">
        <v>0.52100000000000002</v>
      </c>
    </row>
    <row r="2620" spans="1:3" x14ac:dyDescent="0.35">
      <c r="A2620" s="28">
        <v>1</v>
      </c>
      <c r="B2620" s="28">
        <v>0</v>
      </c>
      <c r="C2620" s="28">
        <v>0.52100000000000002</v>
      </c>
    </row>
    <row r="2621" spans="1:3" x14ac:dyDescent="0.35">
      <c r="A2621" s="28">
        <v>1</v>
      </c>
      <c r="B2621" s="28">
        <v>0</v>
      </c>
      <c r="C2621" s="28">
        <v>0.52100000000000002</v>
      </c>
    </row>
    <row r="2622" spans="1:3" x14ac:dyDescent="0.35">
      <c r="A2622" s="28">
        <v>1</v>
      </c>
      <c r="B2622" s="28">
        <v>0</v>
      </c>
      <c r="C2622" s="28">
        <v>0.52100000000000002</v>
      </c>
    </row>
    <row r="2623" spans="1:3" x14ac:dyDescent="0.35">
      <c r="A2623" s="28">
        <v>1</v>
      </c>
      <c r="B2623" s="28">
        <v>0</v>
      </c>
      <c r="C2623" s="28">
        <v>0.52100000000000002</v>
      </c>
    </row>
    <row r="2624" spans="1:3" x14ac:dyDescent="0.35">
      <c r="A2624" s="28">
        <v>1</v>
      </c>
      <c r="B2624" s="28">
        <v>0</v>
      </c>
      <c r="C2624" s="28">
        <v>0.52100000000000002</v>
      </c>
    </row>
    <row r="2625" spans="1:3" x14ac:dyDescent="0.35">
      <c r="A2625" s="28">
        <v>1</v>
      </c>
      <c r="B2625" s="28">
        <v>0</v>
      </c>
      <c r="C2625" s="28">
        <v>0.52100000000000002</v>
      </c>
    </row>
    <row r="2626" spans="1:3" x14ac:dyDescent="0.35">
      <c r="A2626" s="28">
        <v>1</v>
      </c>
      <c r="B2626" s="28">
        <v>0</v>
      </c>
      <c r="C2626" s="28">
        <v>0.52100000000000002</v>
      </c>
    </row>
    <row r="2627" spans="1:3" x14ac:dyDescent="0.35">
      <c r="A2627" s="28">
        <v>1</v>
      </c>
      <c r="B2627" s="28">
        <v>0</v>
      </c>
      <c r="C2627" s="28">
        <v>0.52100000000000002</v>
      </c>
    </row>
    <row r="2628" spans="1:3" x14ac:dyDescent="0.35">
      <c r="A2628" s="28">
        <v>1</v>
      </c>
      <c r="B2628" s="28">
        <v>0</v>
      </c>
      <c r="C2628" s="28">
        <v>0.52100000000000002</v>
      </c>
    </row>
    <row r="2629" spans="1:3" x14ac:dyDescent="0.35">
      <c r="A2629" s="28">
        <v>1</v>
      </c>
      <c r="B2629" s="28">
        <v>0</v>
      </c>
      <c r="C2629" s="28">
        <v>0.52200000000000002</v>
      </c>
    </row>
    <row r="2630" spans="1:3" x14ac:dyDescent="0.35">
      <c r="A2630" s="28">
        <v>1</v>
      </c>
      <c r="B2630" s="28">
        <v>0</v>
      </c>
      <c r="C2630" s="28">
        <v>0.52200000000000002</v>
      </c>
    </row>
    <row r="2631" spans="1:3" x14ac:dyDescent="0.35">
      <c r="A2631" s="28">
        <v>1</v>
      </c>
      <c r="B2631" s="28">
        <v>0</v>
      </c>
      <c r="C2631" s="28">
        <v>0.52200000000000002</v>
      </c>
    </row>
    <row r="2632" spans="1:3" x14ac:dyDescent="0.35">
      <c r="A2632" s="28">
        <v>1</v>
      </c>
      <c r="B2632" s="28">
        <v>0</v>
      </c>
      <c r="C2632" s="28">
        <v>0.52200000000000002</v>
      </c>
    </row>
    <row r="2633" spans="1:3" x14ac:dyDescent="0.35">
      <c r="A2633" s="28">
        <v>1</v>
      </c>
      <c r="B2633" s="28">
        <v>0</v>
      </c>
      <c r="C2633" s="28">
        <v>0.52200000000000002</v>
      </c>
    </row>
    <row r="2634" spans="1:3" x14ac:dyDescent="0.35">
      <c r="A2634" s="28">
        <v>1</v>
      </c>
      <c r="B2634" s="28">
        <v>0</v>
      </c>
      <c r="C2634" s="28">
        <v>0.52200000000000002</v>
      </c>
    </row>
    <row r="2635" spans="1:3" x14ac:dyDescent="0.35">
      <c r="A2635" s="28">
        <v>1</v>
      </c>
      <c r="B2635" s="28">
        <v>0</v>
      </c>
      <c r="C2635" s="28">
        <v>0.52200000000000002</v>
      </c>
    </row>
    <row r="2636" spans="1:3" x14ac:dyDescent="0.35">
      <c r="A2636" s="28">
        <v>1</v>
      </c>
      <c r="B2636" s="28">
        <v>0</v>
      </c>
      <c r="C2636" s="28">
        <v>0.52200000000000002</v>
      </c>
    </row>
    <row r="2637" spans="1:3" x14ac:dyDescent="0.35">
      <c r="A2637" s="28">
        <v>1</v>
      </c>
      <c r="B2637" s="28">
        <v>0</v>
      </c>
      <c r="C2637" s="28">
        <v>0.52200000000000002</v>
      </c>
    </row>
    <row r="2638" spans="1:3" x14ac:dyDescent="0.35">
      <c r="A2638" s="28">
        <v>1</v>
      </c>
      <c r="B2638" s="28">
        <v>0</v>
      </c>
      <c r="C2638" s="28">
        <v>0.52200000000000002</v>
      </c>
    </row>
    <row r="2639" spans="1:3" x14ac:dyDescent="0.35">
      <c r="A2639" s="28">
        <v>1</v>
      </c>
      <c r="B2639" s="28">
        <v>0</v>
      </c>
      <c r="C2639" s="28">
        <v>0.52200000000000002</v>
      </c>
    </row>
    <row r="2640" spans="1:3" x14ac:dyDescent="0.35">
      <c r="A2640" s="28">
        <v>1</v>
      </c>
      <c r="B2640" s="28">
        <v>0</v>
      </c>
      <c r="C2640" s="28">
        <v>0.52200000000000002</v>
      </c>
    </row>
    <row r="2641" spans="1:3" x14ac:dyDescent="0.35">
      <c r="A2641" s="28">
        <v>1</v>
      </c>
      <c r="B2641" s="28">
        <v>0</v>
      </c>
      <c r="C2641" s="28">
        <v>0.52200000000000002</v>
      </c>
    </row>
    <row r="2642" spans="1:3" x14ac:dyDescent="0.35">
      <c r="A2642" s="28">
        <v>1</v>
      </c>
      <c r="B2642" s="28">
        <v>0</v>
      </c>
      <c r="C2642" s="28">
        <v>0.52200000000000002</v>
      </c>
    </row>
    <row r="2643" spans="1:3" x14ac:dyDescent="0.35">
      <c r="A2643" s="28">
        <v>1</v>
      </c>
      <c r="B2643" s="28">
        <v>0</v>
      </c>
      <c r="C2643" s="28">
        <v>0.52200000000000002</v>
      </c>
    </row>
    <row r="2644" spans="1:3" x14ac:dyDescent="0.35">
      <c r="A2644" s="28">
        <v>1</v>
      </c>
      <c r="B2644" s="28">
        <v>0</v>
      </c>
      <c r="C2644" s="28">
        <v>0.52300000000000002</v>
      </c>
    </row>
    <row r="2645" spans="1:3" x14ac:dyDescent="0.35">
      <c r="A2645" s="28">
        <v>1</v>
      </c>
      <c r="B2645" s="28">
        <v>0</v>
      </c>
      <c r="C2645" s="28">
        <v>0.52300000000000002</v>
      </c>
    </row>
    <row r="2646" spans="1:3" x14ac:dyDescent="0.35">
      <c r="A2646" s="28">
        <v>1</v>
      </c>
      <c r="B2646" s="28">
        <v>0</v>
      </c>
      <c r="C2646" s="28">
        <v>0.52300000000000002</v>
      </c>
    </row>
    <row r="2647" spans="1:3" x14ac:dyDescent="0.35">
      <c r="A2647" s="28">
        <v>1</v>
      </c>
      <c r="B2647" s="28">
        <v>0</v>
      </c>
      <c r="C2647" s="28">
        <v>0.52300000000000002</v>
      </c>
    </row>
    <row r="2648" spans="1:3" x14ac:dyDescent="0.35">
      <c r="A2648" s="28">
        <v>1</v>
      </c>
      <c r="B2648" s="28">
        <v>0</v>
      </c>
      <c r="C2648" s="28">
        <v>0.52300000000000002</v>
      </c>
    </row>
    <row r="2649" spans="1:3" x14ac:dyDescent="0.35">
      <c r="A2649" s="28">
        <v>1</v>
      </c>
      <c r="B2649" s="28">
        <v>0</v>
      </c>
      <c r="C2649" s="28">
        <v>0.52300000000000002</v>
      </c>
    </row>
    <row r="2650" spans="1:3" x14ac:dyDescent="0.35">
      <c r="A2650" s="28">
        <v>1</v>
      </c>
      <c r="B2650" s="28">
        <v>0</v>
      </c>
      <c r="C2650" s="28">
        <v>0.52300000000000002</v>
      </c>
    </row>
    <row r="2651" spans="1:3" x14ac:dyDescent="0.35">
      <c r="A2651" s="28">
        <v>1</v>
      </c>
      <c r="B2651" s="28">
        <v>0</v>
      </c>
      <c r="C2651" s="28">
        <v>0.52300000000000002</v>
      </c>
    </row>
    <row r="2652" spans="1:3" x14ac:dyDescent="0.35">
      <c r="A2652" s="28">
        <v>1</v>
      </c>
      <c r="B2652" s="28">
        <v>0</v>
      </c>
      <c r="C2652" s="28">
        <v>0.52300000000000002</v>
      </c>
    </row>
    <row r="2653" spans="1:3" x14ac:dyDescent="0.35">
      <c r="A2653" s="28">
        <v>1</v>
      </c>
      <c r="B2653" s="28">
        <v>0</v>
      </c>
      <c r="C2653" s="28">
        <v>0.52300000000000002</v>
      </c>
    </row>
    <row r="2654" spans="1:3" x14ac:dyDescent="0.35">
      <c r="A2654" s="28">
        <v>1</v>
      </c>
      <c r="B2654" s="28">
        <v>0</v>
      </c>
      <c r="C2654" s="28">
        <v>0.52300000000000002</v>
      </c>
    </row>
    <row r="2655" spans="1:3" x14ac:dyDescent="0.35">
      <c r="A2655" s="28">
        <v>1</v>
      </c>
      <c r="B2655" s="28">
        <v>0</v>
      </c>
      <c r="C2655" s="28">
        <v>0.52300000000000002</v>
      </c>
    </row>
    <row r="2656" spans="1:3" x14ac:dyDescent="0.35">
      <c r="A2656" s="28">
        <v>1</v>
      </c>
      <c r="B2656" s="28">
        <v>0</v>
      </c>
      <c r="C2656" s="28">
        <v>0.52300000000000002</v>
      </c>
    </row>
    <row r="2657" spans="1:3" x14ac:dyDescent="0.35">
      <c r="A2657" s="28">
        <v>1</v>
      </c>
      <c r="B2657" s="28">
        <v>0</v>
      </c>
      <c r="C2657" s="28">
        <v>0.52300000000000002</v>
      </c>
    </row>
    <row r="2658" spans="1:3" x14ac:dyDescent="0.35">
      <c r="A2658" s="28">
        <v>1</v>
      </c>
      <c r="B2658" s="28">
        <v>0</v>
      </c>
      <c r="C2658" s="28">
        <v>0.52300000000000002</v>
      </c>
    </row>
    <row r="2659" spans="1:3" x14ac:dyDescent="0.35">
      <c r="A2659" s="28">
        <v>1</v>
      </c>
      <c r="B2659" s="28">
        <v>0</v>
      </c>
      <c r="C2659" s="28">
        <v>0.52300000000000002</v>
      </c>
    </row>
    <row r="2660" spans="1:3" x14ac:dyDescent="0.35">
      <c r="A2660" s="28">
        <v>1</v>
      </c>
      <c r="B2660" s="28">
        <v>0</v>
      </c>
      <c r="C2660" s="28">
        <v>0.52300000000000002</v>
      </c>
    </row>
    <row r="2661" spans="1:3" x14ac:dyDescent="0.35">
      <c r="A2661" s="28">
        <v>1</v>
      </c>
      <c r="B2661" s="28">
        <v>0</v>
      </c>
      <c r="C2661" s="28">
        <v>0.52300000000000002</v>
      </c>
    </row>
    <row r="2662" spans="1:3" x14ac:dyDescent="0.35">
      <c r="A2662" s="28">
        <v>1</v>
      </c>
      <c r="B2662" s="28">
        <v>0</v>
      </c>
      <c r="C2662" s="28">
        <v>0.52300000000000002</v>
      </c>
    </row>
    <row r="2663" spans="1:3" x14ac:dyDescent="0.35">
      <c r="A2663" s="28">
        <v>1</v>
      </c>
      <c r="B2663" s="28">
        <v>0</v>
      </c>
      <c r="C2663" s="28">
        <v>0.52300000000000002</v>
      </c>
    </row>
    <row r="2664" spans="1:3" x14ac:dyDescent="0.35">
      <c r="A2664" s="28">
        <v>1</v>
      </c>
      <c r="B2664" s="28">
        <v>0</v>
      </c>
      <c r="C2664" s="28">
        <v>0.52400000000000002</v>
      </c>
    </row>
    <row r="2665" spans="1:3" x14ac:dyDescent="0.35">
      <c r="A2665" s="28">
        <v>1</v>
      </c>
      <c r="B2665" s="28">
        <v>0</v>
      </c>
      <c r="C2665" s="28">
        <v>0.52400000000000002</v>
      </c>
    </row>
    <row r="2666" spans="1:3" x14ac:dyDescent="0.35">
      <c r="A2666" s="28">
        <v>1</v>
      </c>
      <c r="B2666" s="28">
        <v>0</v>
      </c>
      <c r="C2666" s="28">
        <v>0.52400000000000002</v>
      </c>
    </row>
    <row r="2667" spans="1:3" x14ac:dyDescent="0.35">
      <c r="A2667" s="28">
        <v>1</v>
      </c>
      <c r="B2667" s="28">
        <v>0</v>
      </c>
      <c r="C2667" s="28">
        <v>0.52400000000000002</v>
      </c>
    </row>
    <row r="2668" spans="1:3" x14ac:dyDescent="0.35">
      <c r="A2668" s="28">
        <v>1</v>
      </c>
      <c r="B2668" s="28">
        <v>0</v>
      </c>
      <c r="C2668" s="28">
        <v>0.52400000000000002</v>
      </c>
    </row>
    <row r="2669" spans="1:3" x14ac:dyDescent="0.35">
      <c r="A2669" s="28">
        <v>1</v>
      </c>
      <c r="B2669" s="28">
        <v>0</v>
      </c>
      <c r="C2669" s="28">
        <v>0.52400000000000002</v>
      </c>
    </row>
    <row r="2670" spans="1:3" x14ac:dyDescent="0.35">
      <c r="A2670" s="28">
        <v>1</v>
      </c>
      <c r="B2670" s="28">
        <v>0</v>
      </c>
      <c r="C2670" s="28">
        <v>0.52400000000000002</v>
      </c>
    </row>
    <row r="2671" spans="1:3" x14ac:dyDescent="0.35">
      <c r="A2671" s="28">
        <v>1</v>
      </c>
      <c r="B2671" s="28">
        <v>1</v>
      </c>
      <c r="C2671" s="28">
        <v>0.52400000000000002</v>
      </c>
    </row>
    <row r="2672" spans="1:3" x14ac:dyDescent="0.35">
      <c r="A2672" s="28">
        <v>1</v>
      </c>
      <c r="B2672" s="28">
        <v>1</v>
      </c>
      <c r="C2672" s="28">
        <v>0.52400000000000002</v>
      </c>
    </row>
    <row r="2673" spans="1:3" x14ac:dyDescent="0.35">
      <c r="A2673" s="28">
        <v>1</v>
      </c>
      <c r="B2673" s="28">
        <v>1</v>
      </c>
      <c r="C2673" s="28">
        <v>0.52400000000000002</v>
      </c>
    </row>
    <row r="2674" spans="1:3" x14ac:dyDescent="0.35">
      <c r="A2674" s="28">
        <v>1</v>
      </c>
      <c r="B2674" s="28">
        <v>1</v>
      </c>
      <c r="C2674" s="28">
        <v>0.52400000000000002</v>
      </c>
    </row>
    <row r="2675" spans="1:3" x14ac:dyDescent="0.35">
      <c r="A2675" s="28">
        <v>1</v>
      </c>
      <c r="B2675" s="28">
        <v>1</v>
      </c>
      <c r="C2675" s="28">
        <v>0.52400000000000002</v>
      </c>
    </row>
    <row r="2676" spans="1:3" x14ac:dyDescent="0.35">
      <c r="A2676" s="28">
        <v>1</v>
      </c>
      <c r="B2676" s="28">
        <v>1</v>
      </c>
      <c r="C2676" s="28">
        <v>0.52400000000000002</v>
      </c>
    </row>
    <row r="2677" spans="1:3" x14ac:dyDescent="0.35">
      <c r="A2677" s="28">
        <v>1</v>
      </c>
      <c r="B2677" s="28">
        <v>1</v>
      </c>
      <c r="C2677" s="28">
        <v>0.52400000000000002</v>
      </c>
    </row>
    <row r="2678" spans="1:3" x14ac:dyDescent="0.35">
      <c r="A2678" s="28">
        <v>1</v>
      </c>
      <c r="B2678" s="28">
        <v>1</v>
      </c>
      <c r="C2678" s="28">
        <v>0.52400000000000002</v>
      </c>
    </row>
    <row r="2679" spans="1:3" x14ac:dyDescent="0.35">
      <c r="A2679" s="28">
        <v>1</v>
      </c>
      <c r="B2679" s="28">
        <v>1</v>
      </c>
      <c r="C2679" s="28">
        <v>0.52400000000000002</v>
      </c>
    </row>
    <row r="2680" spans="1:3" x14ac:dyDescent="0.35">
      <c r="A2680" s="28">
        <v>1</v>
      </c>
      <c r="B2680" s="28">
        <v>1</v>
      </c>
      <c r="C2680" s="28">
        <v>0.52400000000000002</v>
      </c>
    </row>
    <row r="2681" spans="1:3" x14ac:dyDescent="0.35">
      <c r="A2681" s="28">
        <v>1</v>
      </c>
      <c r="B2681" s="28">
        <v>1</v>
      </c>
      <c r="C2681" s="28">
        <v>0.52400000000000002</v>
      </c>
    </row>
    <row r="2682" spans="1:3" x14ac:dyDescent="0.35">
      <c r="A2682" s="28">
        <v>1</v>
      </c>
      <c r="B2682" s="28">
        <v>1</v>
      </c>
      <c r="C2682" s="28">
        <v>0.52400000000000002</v>
      </c>
    </row>
    <row r="2683" spans="1:3" x14ac:dyDescent="0.35">
      <c r="A2683" s="28">
        <v>1</v>
      </c>
      <c r="B2683" s="28">
        <v>1</v>
      </c>
      <c r="C2683" s="28">
        <v>0.52400000000000002</v>
      </c>
    </row>
    <row r="2684" spans="1:3" x14ac:dyDescent="0.35">
      <c r="A2684" s="28">
        <v>1</v>
      </c>
      <c r="B2684" s="28">
        <v>1</v>
      </c>
      <c r="C2684" s="28">
        <v>0.52400000000000002</v>
      </c>
    </row>
    <row r="2685" spans="1:3" x14ac:dyDescent="0.35">
      <c r="A2685" s="28">
        <v>1</v>
      </c>
      <c r="B2685" s="28">
        <v>1</v>
      </c>
      <c r="C2685" s="28">
        <v>0.52500000000000002</v>
      </c>
    </row>
    <row r="2686" spans="1:3" x14ac:dyDescent="0.35">
      <c r="A2686" s="28">
        <v>1</v>
      </c>
      <c r="B2686" s="28">
        <v>1</v>
      </c>
      <c r="C2686" s="28">
        <v>0.52500000000000002</v>
      </c>
    </row>
    <row r="2687" spans="1:3" x14ac:dyDescent="0.35">
      <c r="A2687" s="28">
        <v>1</v>
      </c>
      <c r="B2687" s="28">
        <v>1</v>
      </c>
      <c r="C2687" s="28">
        <v>0.52500000000000002</v>
      </c>
    </row>
    <row r="2688" spans="1:3" x14ac:dyDescent="0.35">
      <c r="A2688" s="28">
        <v>1</v>
      </c>
      <c r="B2688" s="28">
        <v>1</v>
      </c>
      <c r="C2688" s="28">
        <v>0.52500000000000002</v>
      </c>
    </row>
    <row r="2689" spans="1:3" x14ac:dyDescent="0.35">
      <c r="A2689" s="28">
        <v>1</v>
      </c>
      <c r="B2689" s="28">
        <v>1</v>
      </c>
      <c r="C2689" s="28">
        <v>0.52500000000000002</v>
      </c>
    </row>
    <row r="2690" spans="1:3" x14ac:dyDescent="0.35">
      <c r="A2690" s="28">
        <v>1</v>
      </c>
      <c r="B2690" s="28">
        <v>1</v>
      </c>
      <c r="C2690" s="28">
        <v>0.52500000000000002</v>
      </c>
    </row>
    <row r="2691" spans="1:3" x14ac:dyDescent="0.35">
      <c r="A2691" s="28">
        <v>1</v>
      </c>
      <c r="B2691" s="28">
        <v>1</v>
      </c>
      <c r="C2691" s="28">
        <v>0.52500000000000002</v>
      </c>
    </row>
    <row r="2692" spans="1:3" x14ac:dyDescent="0.35">
      <c r="A2692" s="28">
        <v>1</v>
      </c>
      <c r="B2692" s="28">
        <v>1</v>
      </c>
      <c r="C2692" s="28">
        <v>0.52500000000000002</v>
      </c>
    </row>
    <row r="2693" spans="1:3" x14ac:dyDescent="0.35">
      <c r="A2693" s="28">
        <v>1</v>
      </c>
      <c r="B2693" s="28">
        <v>1</v>
      </c>
      <c r="C2693" s="28">
        <v>0.52500000000000002</v>
      </c>
    </row>
    <row r="2694" spans="1:3" x14ac:dyDescent="0.35">
      <c r="A2694" s="28">
        <v>1</v>
      </c>
      <c r="B2694" s="28">
        <v>1</v>
      </c>
      <c r="C2694" s="28">
        <v>0.52500000000000002</v>
      </c>
    </row>
    <row r="2695" spans="1:3" x14ac:dyDescent="0.35">
      <c r="A2695" s="28">
        <v>1</v>
      </c>
      <c r="B2695" s="28">
        <v>1</v>
      </c>
      <c r="C2695" s="28">
        <v>0.52500000000000002</v>
      </c>
    </row>
    <row r="2696" spans="1:3" x14ac:dyDescent="0.35">
      <c r="A2696" s="28">
        <v>1</v>
      </c>
      <c r="B2696" s="28">
        <v>1</v>
      </c>
      <c r="C2696" s="28">
        <v>0.52500000000000002</v>
      </c>
    </row>
    <row r="2697" spans="1:3" x14ac:dyDescent="0.35">
      <c r="A2697" s="28">
        <v>1</v>
      </c>
      <c r="B2697" s="28">
        <v>1</v>
      </c>
      <c r="C2697" s="28">
        <v>0.52500000000000002</v>
      </c>
    </row>
    <row r="2698" spans="1:3" x14ac:dyDescent="0.35">
      <c r="A2698" s="28">
        <v>1</v>
      </c>
      <c r="B2698" s="28">
        <v>1</v>
      </c>
      <c r="C2698" s="28">
        <v>0.52500000000000002</v>
      </c>
    </row>
    <row r="2699" spans="1:3" x14ac:dyDescent="0.35">
      <c r="A2699" s="28">
        <v>1</v>
      </c>
      <c r="B2699" s="28">
        <v>1</v>
      </c>
      <c r="C2699" s="28">
        <v>0.52600000000000002</v>
      </c>
    </row>
    <row r="2700" spans="1:3" x14ac:dyDescent="0.35">
      <c r="A2700" s="28">
        <v>1</v>
      </c>
      <c r="B2700" s="28">
        <v>1</v>
      </c>
      <c r="C2700" s="28">
        <v>0.52600000000000002</v>
      </c>
    </row>
    <row r="2701" spans="1:3" x14ac:dyDescent="0.35">
      <c r="A2701" s="28">
        <v>1</v>
      </c>
      <c r="B2701" s="28">
        <v>1</v>
      </c>
      <c r="C2701" s="28">
        <v>0.52600000000000002</v>
      </c>
    </row>
    <row r="2702" spans="1:3" x14ac:dyDescent="0.35">
      <c r="A2702" s="28">
        <v>1</v>
      </c>
      <c r="B2702" s="28">
        <v>1</v>
      </c>
      <c r="C2702" s="28">
        <v>0.52600000000000002</v>
      </c>
    </row>
    <row r="2703" spans="1:3" x14ac:dyDescent="0.35">
      <c r="A2703" s="28">
        <v>1</v>
      </c>
      <c r="B2703" s="28">
        <v>1</v>
      </c>
      <c r="C2703" s="28">
        <v>0.52600000000000002</v>
      </c>
    </row>
    <row r="2704" spans="1:3" x14ac:dyDescent="0.35">
      <c r="A2704" s="28">
        <v>1</v>
      </c>
      <c r="B2704" s="28">
        <v>1</v>
      </c>
      <c r="C2704" s="28">
        <v>0.52600000000000002</v>
      </c>
    </row>
    <row r="2705" spans="1:3" x14ac:dyDescent="0.35">
      <c r="A2705" s="28">
        <v>1</v>
      </c>
      <c r="B2705" s="28">
        <v>1</v>
      </c>
      <c r="C2705" s="28">
        <v>0.52600000000000002</v>
      </c>
    </row>
    <row r="2706" spans="1:3" x14ac:dyDescent="0.35">
      <c r="A2706" s="28">
        <v>1</v>
      </c>
      <c r="B2706" s="28">
        <v>1</v>
      </c>
      <c r="C2706" s="28">
        <v>0.52600000000000002</v>
      </c>
    </row>
    <row r="2707" spans="1:3" x14ac:dyDescent="0.35">
      <c r="A2707" s="28">
        <v>1</v>
      </c>
      <c r="B2707" s="28">
        <v>1</v>
      </c>
      <c r="C2707" s="28">
        <v>0.52600000000000002</v>
      </c>
    </row>
    <row r="2708" spans="1:3" x14ac:dyDescent="0.35">
      <c r="A2708" s="28">
        <v>1</v>
      </c>
      <c r="B2708" s="28">
        <v>1</v>
      </c>
      <c r="C2708" s="28">
        <v>0.52600000000000002</v>
      </c>
    </row>
    <row r="2709" spans="1:3" x14ac:dyDescent="0.35">
      <c r="A2709" s="28">
        <v>1</v>
      </c>
      <c r="B2709" s="28">
        <v>1</v>
      </c>
      <c r="C2709" s="28">
        <v>0.52600000000000002</v>
      </c>
    </row>
    <row r="2710" spans="1:3" x14ac:dyDescent="0.35">
      <c r="A2710" s="28">
        <v>1</v>
      </c>
      <c r="B2710" s="28">
        <v>1</v>
      </c>
      <c r="C2710" s="28">
        <v>0.52600000000000002</v>
      </c>
    </row>
    <row r="2711" spans="1:3" x14ac:dyDescent="0.35">
      <c r="A2711" s="28">
        <v>1</v>
      </c>
      <c r="B2711" s="28">
        <v>1</v>
      </c>
      <c r="C2711" s="28">
        <v>0.52600000000000002</v>
      </c>
    </row>
    <row r="2712" spans="1:3" x14ac:dyDescent="0.35">
      <c r="A2712" s="28">
        <v>1</v>
      </c>
      <c r="B2712" s="28">
        <v>1</v>
      </c>
      <c r="C2712" s="28">
        <v>0.52600000000000002</v>
      </c>
    </row>
    <row r="2713" spans="1:3" x14ac:dyDescent="0.35">
      <c r="A2713" s="28">
        <v>1</v>
      </c>
      <c r="B2713" s="28">
        <v>1</v>
      </c>
      <c r="C2713" s="28">
        <v>0.52600000000000002</v>
      </c>
    </row>
    <row r="2714" spans="1:3" x14ac:dyDescent="0.35">
      <c r="A2714" s="28">
        <v>1</v>
      </c>
      <c r="B2714" s="28">
        <v>1</v>
      </c>
      <c r="C2714" s="28">
        <v>0.52600000000000002</v>
      </c>
    </row>
    <row r="2715" spans="1:3" x14ac:dyDescent="0.35">
      <c r="A2715" s="28">
        <v>1</v>
      </c>
      <c r="B2715" s="28">
        <v>1</v>
      </c>
      <c r="C2715" s="28">
        <v>0.52600000000000002</v>
      </c>
    </row>
    <row r="2716" spans="1:3" x14ac:dyDescent="0.35">
      <c r="A2716" s="28">
        <v>1</v>
      </c>
      <c r="B2716" s="28">
        <v>1</v>
      </c>
      <c r="C2716" s="28">
        <v>0.52700000000000002</v>
      </c>
    </row>
    <row r="2717" spans="1:3" x14ac:dyDescent="0.35">
      <c r="A2717" s="28">
        <v>1</v>
      </c>
      <c r="B2717" s="28">
        <v>1</v>
      </c>
      <c r="C2717" s="28">
        <v>0.52700000000000002</v>
      </c>
    </row>
    <row r="2718" spans="1:3" x14ac:dyDescent="0.35">
      <c r="A2718" s="28">
        <v>1</v>
      </c>
      <c r="B2718" s="28">
        <v>1</v>
      </c>
      <c r="C2718" s="28">
        <v>0.52700000000000002</v>
      </c>
    </row>
    <row r="2719" spans="1:3" x14ac:dyDescent="0.35">
      <c r="A2719" s="28">
        <v>1</v>
      </c>
      <c r="B2719" s="28">
        <v>1</v>
      </c>
      <c r="C2719" s="28">
        <v>0.52700000000000002</v>
      </c>
    </row>
    <row r="2720" spans="1:3" x14ac:dyDescent="0.35">
      <c r="A2720" s="28">
        <v>1</v>
      </c>
      <c r="B2720" s="28">
        <v>1</v>
      </c>
      <c r="C2720" s="28">
        <v>0.52700000000000002</v>
      </c>
    </row>
    <row r="2721" spans="1:3" x14ac:dyDescent="0.35">
      <c r="A2721" s="28">
        <v>1</v>
      </c>
      <c r="B2721" s="28">
        <v>1</v>
      </c>
      <c r="C2721" s="28">
        <v>0.52700000000000002</v>
      </c>
    </row>
    <row r="2722" spans="1:3" x14ac:dyDescent="0.35">
      <c r="A2722" s="28">
        <v>1</v>
      </c>
      <c r="B2722" s="28">
        <v>1</v>
      </c>
      <c r="C2722" s="28">
        <v>0.52700000000000002</v>
      </c>
    </row>
    <row r="2723" spans="1:3" x14ac:dyDescent="0.35">
      <c r="A2723" s="28">
        <v>1</v>
      </c>
      <c r="B2723" s="28">
        <v>1</v>
      </c>
      <c r="C2723" s="28">
        <v>0.52700000000000002</v>
      </c>
    </row>
    <row r="2724" spans="1:3" x14ac:dyDescent="0.35">
      <c r="A2724" s="28">
        <v>1</v>
      </c>
      <c r="B2724" s="28">
        <v>1</v>
      </c>
      <c r="C2724" s="28">
        <v>0.52700000000000002</v>
      </c>
    </row>
    <row r="2725" spans="1:3" x14ac:dyDescent="0.35">
      <c r="A2725" s="28">
        <v>1</v>
      </c>
      <c r="B2725" s="28">
        <v>1</v>
      </c>
      <c r="C2725" s="28">
        <v>0.52700000000000002</v>
      </c>
    </row>
    <row r="2726" spans="1:3" x14ac:dyDescent="0.35">
      <c r="A2726" s="28">
        <v>1</v>
      </c>
      <c r="B2726" s="28">
        <v>1</v>
      </c>
      <c r="C2726" s="28">
        <v>0.52700000000000002</v>
      </c>
    </row>
    <row r="2727" spans="1:3" x14ac:dyDescent="0.35">
      <c r="A2727" s="28">
        <v>1</v>
      </c>
      <c r="B2727" s="28">
        <v>1</v>
      </c>
      <c r="C2727" s="28">
        <v>0.52700000000000002</v>
      </c>
    </row>
    <row r="2728" spans="1:3" x14ac:dyDescent="0.35">
      <c r="A2728" s="28">
        <v>1</v>
      </c>
      <c r="B2728" s="28">
        <v>1</v>
      </c>
      <c r="C2728" s="28">
        <v>0.52700000000000002</v>
      </c>
    </row>
    <row r="2729" spans="1:3" x14ac:dyDescent="0.35">
      <c r="A2729" s="28">
        <v>1</v>
      </c>
      <c r="B2729" s="28">
        <v>1</v>
      </c>
      <c r="C2729" s="28">
        <v>0.52700000000000002</v>
      </c>
    </row>
    <row r="2730" spans="1:3" x14ac:dyDescent="0.35">
      <c r="A2730" s="28">
        <v>1</v>
      </c>
      <c r="B2730" s="28">
        <v>1</v>
      </c>
      <c r="C2730" s="28">
        <v>0.52700000000000002</v>
      </c>
    </row>
    <row r="2731" spans="1:3" x14ac:dyDescent="0.35">
      <c r="A2731" s="28">
        <v>1</v>
      </c>
      <c r="B2731" s="28">
        <v>1</v>
      </c>
      <c r="C2731" s="28">
        <v>0.52700000000000002</v>
      </c>
    </row>
    <row r="2732" spans="1:3" x14ac:dyDescent="0.35">
      <c r="A2732" s="28">
        <v>1</v>
      </c>
      <c r="B2732" s="28">
        <v>1</v>
      </c>
      <c r="C2732" s="28">
        <v>0.52700000000000002</v>
      </c>
    </row>
    <row r="2733" spans="1:3" x14ac:dyDescent="0.35">
      <c r="A2733" s="28">
        <v>1</v>
      </c>
      <c r="B2733" s="28">
        <v>1</v>
      </c>
      <c r="C2733" s="28">
        <v>0.52800000000000002</v>
      </c>
    </row>
    <row r="2734" spans="1:3" x14ac:dyDescent="0.35">
      <c r="A2734" s="28">
        <v>1</v>
      </c>
      <c r="B2734" s="28">
        <v>1</v>
      </c>
      <c r="C2734" s="28">
        <v>0.52800000000000002</v>
      </c>
    </row>
    <row r="2735" spans="1:3" x14ac:dyDescent="0.35">
      <c r="A2735" s="28">
        <v>1</v>
      </c>
      <c r="B2735" s="28">
        <v>1</v>
      </c>
      <c r="C2735" s="28">
        <v>0.52800000000000002</v>
      </c>
    </row>
    <row r="2736" spans="1:3" x14ac:dyDescent="0.35">
      <c r="A2736" s="28">
        <v>1</v>
      </c>
      <c r="B2736" s="28">
        <v>1</v>
      </c>
      <c r="C2736" s="28">
        <v>0.52800000000000002</v>
      </c>
    </row>
    <row r="2737" spans="1:3" x14ac:dyDescent="0.35">
      <c r="A2737" s="28">
        <v>1</v>
      </c>
      <c r="B2737" s="28">
        <v>1</v>
      </c>
      <c r="C2737" s="28">
        <v>0.52800000000000002</v>
      </c>
    </row>
    <row r="2738" spans="1:3" x14ac:dyDescent="0.35">
      <c r="A2738" s="28">
        <v>1</v>
      </c>
      <c r="B2738" s="28">
        <v>1</v>
      </c>
      <c r="C2738" s="28">
        <v>0.52800000000000002</v>
      </c>
    </row>
    <row r="2739" spans="1:3" x14ac:dyDescent="0.35">
      <c r="A2739" s="28">
        <v>1</v>
      </c>
      <c r="B2739" s="28">
        <v>1</v>
      </c>
      <c r="C2739" s="28">
        <v>0.52800000000000002</v>
      </c>
    </row>
    <row r="2740" spans="1:3" x14ac:dyDescent="0.35">
      <c r="A2740" s="28">
        <v>1</v>
      </c>
      <c r="B2740" s="28">
        <v>1</v>
      </c>
      <c r="C2740" s="28">
        <v>0.52800000000000002</v>
      </c>
    </row>
    <row r="2741" spans="1:3" x14ac:dyDescent="0.35">
      <c r="A2741" s="28">
        <v>1</v>
      </c>
      <c r="B2741" s="28">
        <v>1</v>
      </c>
      <c r="C2741" s="28">
        <v>0.52800000000000002</v>
      </c>
    </row>
    <row r="2742" spans="1:3" x14ac:dyDescent="0.35">
      <c r="A2742" s="28">
        <v>1</v>
      </c>
      <c r="B2742" s="28">
        <v>1</v>
      </c>
      <c r="C2742" s="28">
        <v>0.52800000000000002</v>
      </c>
    </row>
    <row r="2743" spans="1:3" x14ac:dyDescent="0.35">
      <c r="A2743" s="28">
        <v>1</v>
      </c>
      <c r="B2743" s="28">
        <v>1</v>
      </c>
      <c r="C2743" s="28">
        <v>0.52800000000000002</v>
      </c>
    </row>
    <row r="2744" spans="1:3" x14ac:dyDescent="0.35">
      <c r="A2744" s="28">
        <v>1</v>
      </c>
      <c r="B2744" s="28">
        <v>1</v>
      </c>
      <c r="C2744" s="28">
        <v>0.52800000000000002</v>
      </c>
    </row>
    <row r="2745" spans="1:3" x14ac:dyDescent="0.35">
      <c r="A2745" s="28">
        <v>1</v>
      </c>
      <c r="B2745" s="28">
        <v>1</v>
      </c>
      <c r="C2745" s="28">
        <v>0.52800000000000002</v>
      </c>
    </row>
    <row r="2746" spans="1:3" x14ac:dyDescent="0.35">
      <c r="A2746" s="28">
        <v>1</v>
      </c>
      <c r="B2746" s="28">
        <v>1</v>
      </c>
      <c r="C2746" s="28">
        <v>0.52800000000000002</v>
      </c>
    </row>
    <row r="2747" spans="1:3" x14ac:dyDescent="0.35">
      <c r="A2747" s="28">
        <v>1</v>
      </c>
      <c r="B2747" s="28">
        <v>1</v>
      </c>
      <c r="C2747" s="28">
        <v>0.52800000000000002</v>
      </c>
    </row>
    <row r="2748" spans="1:3" x14ac:dyDescent="0.35">
      <c r="A2748" s="28">
        <v>1</v>
      </c>
      <c r="B2748" s="28">
        <v>1</v>
      </c>
      <c r="C2748" s="28">
        <v>0.52800000000000002</v>
      </c>
    </row>
    <row r="2749" spans="1:3" x14ac:dyDescent="0.35">
      <c r="A2749" s="28">
        <v>1</v>
      </c>
      <c r="B2749" s="28">
        <v>1</v>
      </c>
      <c r="C2749" s="28">
        <v>0.52800000000000002</v>
      </c>
    </row>
    <row r="2750" spans="1:3" x14ac:dyDescent="0.35">
      <c r="A2750" s="28">
        <v>1</v>
      </c>
      <c r="B2750" s="28">
        <v>1</v>
      </c>
      <c r="C2750" s="28">
        <v>0.52800000000000002</v>
      </c>
    </row>
    <row r="2751" spans="1:3" x14ac:dyDescent="0.35">
      <c r="A2751" s="28">
        <v>1</v>
      </c>
      <c r="B2751" s="28">
        <v>1</v>
      </c>
      <c r="C2751" s="28">
        <v>0.52800000000000002</v>
      </c>
    </row>
    <row r="2752" spans="1:3" x14ac:dyDescent="0.35">
      <c r="A2752" s="28">
        <v>1</v>
      </c>
      <c r="B2752" s="28">
        <v>1</v>
      </c>
      <c r="C2752" s="28">
        <v>0.52800000000000002</v>
      </c>
    </row>
    <row r="2753" spans="1:3" x14ac:dyDescent="0.35">
      <c r="A2753" s="28">
        <v>1</v>
      </c>
      <c r="B2753" s="28">
        <v>1</v>
      </c>
      <c r="C2753" s="28">
        <v>0.52800000000000002</v>
      </c>
    </row>
    <row r="2754" spans="1:3" x14ac:dyDescent="0.35">
      <c r="A2754" s="28">
        <v>1</v>
      </c>
      <c r="B2754" s="28">
        <v>1</v>
      </c>
      <c r="C2754" s="28">
        <v>0.52800000000000002</v>
      </c>
    </row>
    <row r="2755" spans="1:3" x14ac:dyDescent="0.35">
      <c r="A2755" s="28">
        <v>1</v>
      </c>
      <c r="B2755" s="28">
        <v>1</v>
      </c>
      <c r="C2755" s="28">
        <v>0.52800000000000002</v>
      </c>
    </row>
    <row r="2756" spans="1:3" x14ac:dyDescent="0.35">
      <c r="A2756" s="28">
        <v>1</v>
      </c>
      <c r="B2756" s="28">
        <v>1</v>
      </c>
      <c r="C2756" s="28">
        <v>0.52800000000000002</v>
      </c>
    </row>
    <row r="2757" spans="1:3" x14ac:dyDescent="0.35">
      <c r="A2757" s="28">
        <v>1</v>
      </c>
      <c r="B2757" s="28">
        <v>2</v>
      </c>
      <c r="C2757" s="28">
        <v>0.52800000000000002</v>
      </c>
    </row>
    <row r="2758" spans="1:3" x14ac:dyDescent="0.35">
      <c r="A2758" s="28">
        <v>1</v>
      </c>
      <c r="B2758" s="28">
        <v>2</v>
      </c>
      <c r="C2758" s="28">
        <v>0.52800000000000002</v>
      </c>
    </row>
    <row r="2759" spans="1:3" x14ac:dyDescent="0.35">
      <c r="A2759" s="28">
        <v>1</v>
      </c>
      <c r="B2759" s="28">
        <v>2</v>
      </c>
      <c r="C2759" s="28">
        <v>0.52800000000000002</v>
      </c>
    </row>
    <row r="2760" spans="1:3" x14ac:dyDescent="0.35">
      <c r="A2760" s="28">
        <v>1</v>
      </c>
      <c r="B2760" s="28">
        <v>2</v>
      </c>
      <c r="C2760" s="28">
        <v>0.52900000000000003</v>
      </c>
    </row>
    <row r="2761" spans="1:3" x14ac:dyDescent="0.35">
      <c r="A2761" s="28">
        <v>1</v>
      </c>
      <c r="B2761" s="28">
        <v>2</v>
      </c>
      <c r="C2761" s="28">
        <v>0.52900000000000003</v>
      </c>
    </row>
    <row r="2762" spans="1:3" x14ac:dyDescent="0.35">
      <c r="A2762" s="28">
        <v>1</v>
      </c>
      <c r="B2762" s="28">
        <v>2</v>
      </c>
      <c r="C2762" s="28">
        <v>0.52900000000000003</v>
      </c>
    </row>
    <row r="2763" spans="1:3" x14ac:dyDescent="0.35">
      <c r="A2763" s="28">
        <v>1</v>
      </c>
      <c r="B2763" s="28">
        <v>2</v>
      </c>
      <c r="C2763" s="28">
        <v>0.52900000000000003</v>
      </c>
    </row>
    <row r="2764" spans="1:3" x14ac:dyDescent="0.35">
      <c r="A2764" s="28">
        <v>1</v>
      </c>
      <c r="B2764" s="28">
        <v>2</v>
      </c>
      <c r="C2764" s="28">
        <v>0.52900000000000003</v>
      </c>
    </row>
    <row r="2765" spans="1:3" x14ac:dyDescent="0.35">
      <c r="A2765" s="28">
        <v>1</v>
      </c>
      <c r="B2765" s="28">
        <v>2</v>
      </c>
      <c r="C2765" s="28">
        <v>0.52900000000000003</v>
      </c>
    </row>
    <row r="2766" spans="1:3" x14ac:dyDescent="0.35">
      <c r="A2766" s="28">
        <v>1</v>
      </c>
      <c r="B2766" s="28">
        <v>2</v>
      </c>
      <c r="C2766" s="28">
        <v>0.52900000000000003</v>
      </c>
    </row>
    <row r="2767" spans="1:3" x14ac:dyDescent="0.35">
      <c r="A2767" s="28">
        <v>1</v>
      </c>
      <c r="B2767" s="28">
        <v>2</v>
      </c>
      <c r="C2767" s="28">
        <v>0.52900000000000003</v>
      </c>
    </row>
    <row r="2768" spans="1:3" x14ac:dyDescent="0.35">
      <c r="A2768" s="28">
        <v>1</v>
      </c>
      <c r="B2768" s="28">
        <v>2</v>
      </c>
      <c r="C2768" s="28">
        <v>0.52900000000000003</v>
      </c>
    </row>
    <row r="2769" spans="1:3" x14ac:dyDescent="0.35">
      <c r="A2769" s="28">
        <v>1</v>
      </c>
      <c r="B2769" s="28">
        <v>2</v>
      </c>
      <c r="C2769" s="28">
        <v>0.52900000000000003</v>
      </c>
    </row>
    <row r="2770" spans="1:3" x14ac:dyDescent="0.35">
      <c r="A2770" s="28">
        <v>1</v>
      </c>
      <c r="B2770" s="28">
        <v>2</v>
      </c>
      <c r="C2770" s="28">
        <v>0.52900000000000003</v>
      </c>
    </row>
    <row r="2771" spans="1:3" x14ac:dyDescent="0.35">
      <c r="A2771" s="28">
        <v>1</v>
      </c>
      <c r="B2771" s="28">
        <v>2</v>
      </c>
      <c r="C2771" s="28">
        <v>0.52900000000000003</v>
      </c>
    </row>
    <row r="2772" spans="1:3" x14ac:dyDescent="0.35">
      <c r="A2772" s="28">
        <v>1</v>
      </c>
      <c r="B2772" s="28">
        <v>2</v>
      </c>
      <c r="C2772" s="28">
        <v>0.52900000000000003</v>
      </c>
    </row>
    <row r="2773" spans="1:3" x14ac:dyDescent="0.35">
      <c r="A2773" s="28">
        <v>1</v>
      </c>
      <c r="B2773" s="28">
        <v>2</v>
      </c>
      <c r="C2773" s="28">
        <v>0.52900000000000003</v>
      </c>
    </row>
    <row r="2774" spans="1:3" x14ac:dyDescent="0.35">
      <c r="A2774" s="28">
        <v>1</v>
      </c>
      <c r="B2774" s="28">
        <v>2</v>
      </c>
      <c r="C2774" s="28">
        <v>0.52900000000000003</v>
      </c>
    </row>
    <row r="2775" spans="1:3" x14ac:dyDescent="0.35">
      <c r="A2775" s="28">
        <v>1</v>
      </c>
      <c r="B2775" s="28">
        <v>2</v>
      </c>
      <c r="C2775" s="28">
        <v>0.52900000000000003</v>
      </c>
    </row>
    <row r="2776" spans="1:3" x14ac:dyDescent="0.35">
      <c r="A2776" s="28">
        <v>1</v>
      </c>
      <c r="B2776" s="28">
        <v>2</v>
      </c>
      <c r="C2776" s="28">
        <v>0.52900000000000003</v>
      </c>
    </row>
    <row r="2777" spans="1:3" x14ac:dyDescent="0.35">
      <c r="A2777" s="28">
        <v>1</v>
      </c>
      <c r="B2777" s="28">
        <v>2</v>
      </c>
      <c r="C2777" s="28">
        <v>0.52900000000000003</v>
      </c>
    </row>
    <row r="2778" spans="1:3" x14ac:dyDescent="0.35">
      <c r="A2778" s="28">
        <v>1</v>
      </c>
      <c r="B2778" s="28">
        <v>2</v>
      </c>
      <c r="C2778" s="28">
        <v>0.52900000000000003</v>
      </c>
    </row>
    <row r="2779" spans="1:3" x14ac:dyDescent="0.35">
      <c r="A2779" s="28">
        <v>1</v>
      </c>
      <c r="B2779" s="28">
        <v>2</v>
      </c>
      <c r="C2779" s="28">
        <v>0.53</v>
      </c>
    </row>
    <row r="2780" spans="1:3" x14ac:dyDescent="0.35">
      <c r="A2780" s="28">
        <v>1</v>
      </c>
      <c r="B2780" s="28">
        <v>2</v>
      </c>
      <c r="C2780" s="28">
        <v>0.53</v>
      </c>
    </row>
    <row r="2781" spans="1:3" x14ac:dyDescent="0.35">
      <c r="A2781" s="28">
        <v>1</v>
      </c>
      <c r="B2781" s="28">
        <v>2</v>
      </c>
      <c r="C2781" s="28">
        <v>0.53</v>
      </c>
    </row>
    <row r="2782" spans="1:3" x14ac:dyDescent="0.35">
      <c r="A2782" s="28">
        <v>1</v>
      </c>
      <c r="B2782" s="28">
        <v>2</v>
      </c>
      <c r="C2782" s="28">
        <v>0.53</v>
      </c>
    </row>
    <row r="2783" spans="1:3" x14ac:dyDescent="0.35">
      <c r="A2783" s="28">
        <v>1</v>
      </c>
      <c r="B2783" s="28">
        <v>2</v>
      </c>
      <c r="C2783" s="28">
        <v>0.53</v>
      </c>
    </row>
    <row r="2784" spans="1:3" x14ac:dyDescent="0.35">
      <c r="A2784" s="28">
        <v>1</v>
      </c>
      <c r="B2784" s="28">
        <v>2</v>
      </c>
      <c r="C2784" s="28">
        <v>0.53</v>
      </c>
    </row>
    <row r="2785" spans="1:3" x14ac:dyDescent="0.35">
      <c r="A2785" s="28">
        <v>1</v>
      </c>
      <c r="B2785" s="28">
        <v>2</v>
      </c>
      <c r="C2785" s="28">
        <v>0.53</v>
      </c>
    </row>
    <row r="2786" spans="1:3" x14ac:dyDescent="0.35">
      <c r="A2786" s="28">
        <v>1</v>
      </c>
      <c r="B2786" s="28">
        <v>2</v>
      </c>
      <c r="C2786" s="28">
        <v>0.53</v>
      </c>
    </row>
    <row r="2787" spans="1:3" x14ac:dyDescent="0.35">
      <c r="A2787" s="28">
        <v>1</v>
      </c>
      <c r="B2787" s="28">
        <v>2</v>
      </c>
      <c r="C2787" s="28">
        <v>0.53</v>
      </c>
    </row>
    <row r="2788" spans="1:3" x14ac:dyDescent="0.35">
      <c r="A2788" s="28">
        <v>1</v>
      </c>
      <c r="B2788" s="28">
        <v>2</v>
      </c>
      <c r="C2788" s="28">
        <v>0.53</v>
      </c>
    </row>
    <row r="2789" spans="1:3" x14ac:dyDescent="0.35">
      <c r="A2789" s="28">
        <v>1</v>
      </c>
      <c r="B2789" s="28">
        <v>2</v>
      </c>
      <c r="C2789" s="28">
        <v>0.53</v>
      </c>
    </row>
    <row r="2790" spans="1:3" x14ac:dyDescent="0.35">
      <c r="A2790" s="28">
        <v>1</v>
      </c>
      <c r="B2790" s="28">
        <v>2</v>
      </c>
      <c r="C2790" s="28">
        <v>0.53</v>
      </c>
    </row>
    <row r="2791" spans="1:3" x14ac:dyDescent="0.35">
      <c r="A2791" s="28">
        <v>1</v>
      </c>
      <c r="B2791" s="28">
        <v>2</v>
      </c>
      <c r="C2791" s="28">
        <v>0.53</v>
      </c>
    </row>
    <row r="2792" spans="1:3" x14ac:dyDescent="0.35">
      <c r="A2792" s="28">
        <v>1</v>
      </c>
      <c r="B2792" s="28">
        <v>2</v>
      </c>
      <c r="C2792" s="28">
        <v>0.53</v>
      </c>
    </row>
    <row r="2793" spans="1:3" x14ac:dyDescent="0.35">
      <c r="A2793" s="28">
        <v>1</v>
      </c>
      <c r="B2793" s="28">
        <v>2</v>
      </c>
      <c r="C2793" s="28">
        <v>0.53</v>
      </c>
    </row>
    <row r="2794" spans="1:3" x14ac:dyDescent="0.35">
      <c r="A2794" s="28">
        <v>1</v>
      </c>
      <c r="B2794" s="28">
        <v>2</v>
      </c>
      <c r="C2794" s="28">
        <v>0.53</v>
      </c>
    </row>
    <row r="2795" spans="1:3" x14ac:dyDescent="0.35">
      <c r="A2795" s="28">
        <v>1</v>
      </c>
      <c r="B2795" s="28">
        <v>2</v>
      </c>
      <c r="C2795" s="28">
        <v>0.53</v>
      </c>
    </row>
    <row r="2796" spans="1:3" x14ac:dyDescent="0.35">
      <c r="A2796" s="28">
        <v>1</v>
      </c>
      <c r="B2796" s="28">
        <v>2</v>
      </c>
      <c r="C2796" s="28">
        <v>0.53</v>
      </c>
    </row>
    <row r="2797" spans="1:3" x14ac:dyDescent="0.35">
      <c r="A2797" s="28">
        <v>1</v>
      </c>
      <c r="B2797" s="28">
        <v>2</v>
      </c>
      <c r="C2797" s="28">
        <v>0.53</v>
      </c>
    </row>
    <row r="2798" spans="1:3" x14ac:dyDescent="0.35">
      <c r="A2798" s="28">
        <v>1</v>
      </c>
      <c r="B2798" s="28">
        <v>2</v>
      </c>
      <c r="C2798" s="28">
        <v>0.53</v>
      </c>
    </row>
    <row r="2799" spans="1:3" x14ac:dyDescent="0.35">
      <c r="A2799" s="28">
        <v>1</v>
      </c>
      <c r="B2799" s="28">
        <v>2</v>
      </c>
      <c r="C2799" s="28">
        <v>0.53</v>
      </c>
    </row>
    <row r="2800" spans="1:3" x14ac:dyDescent="0.35">
      <c r="A2800" s="28">
        <v>1</v>
      </c>
      <c r="B2800" s="28">
        <v>2</v>
      </c>
      <c r="C2800" s="28">
        <v>0.53</v>
      </c>
    </row>
    <row r="2801" spans="1:3" x14ac:dyDescent="0.35">
      <c r="A2801" s="28">
        <v>1</v>
      </c>
      <c r="B2801" s="28">
        <v>2</v>
      </c>
      <c r="C2801" s="28">
        <v>0.53</v>
      </c>
    </row>
    <row r="2802" spans="1:3" x14ac:dyDescent="0.35">
      <c r="A2802" s="28">
        <v>1</v>
      </c>
      <c r="B2802" s="28">
        <v>2</v>
      </c>
      <c r="C2802" s="28">
        <v>0.53</v>
      </c>
    </row>
    <row r="2803" spans="1:3" x14ac:dyDescent="0.35">
      <c r="A2803" s="28">
        <v>1</v>
      </c>
      <c r="B2803" s="28">
        <v>2</v>
      </c>
      <c r="C2803" s="28">
        <v>0.53100000000000003</v>
      </c>
    </row>
    <row r="2804" spans="1:3" x14ac:dyDescent="0.35">
      <c r="A2804" s="28">
        <v>1</v>
      </c>
      <c r="B2804" s="28">
        <v>2</v>
      </c>
      <c r="C2804" s="28">
        <v>0.53100000000000003</v>
      </c>
    </row>
    <row r="2805" spans="1:3" x14ac:dyDescent="0.35">
      <c r="A2805" s="28">
        <v>1</v>
      </c>
      <c r="B2805" s="28">
        <v>2</v>
      </c>
      <c r="C2805" s="28">
        <v>0.53100000000000003</v>
      </c>
    </row>
    <row r="2806" spans="1:3" x14ac:dyDescent="0.35">
      <c r="A2806" s="28">
        <v>1</v>
      </c>
      <c r="B2806" s="28">
        <v>2</v>
      </c>
      <c r="C2806" s="28">
        <v>0.53100000000000003</v>
      </c>
    </row>
    <row r="2807" spans="1:3" x14ac:dyDescent="0.35">
      <c r="A2807" s="28">
        <v>1</v>
      </c>
      <c r="B2807" s="28">
        <v>2</v>
      </c>
      <c r="C2807" s="28">
        <v>0.53100000000000003</v>
      </c>
    </row>
    <row r="2808" spans="1:3" x14ac:dyDescent="0.35">
      <c r="A2808" s="28">
        <v>1</v>
      </c>
      <c r="B2808" s="28">
        <v>2</v>
      </c>
      <c r="C2808" s="28">
        <v>0.53100000000000003</v>
      </c>
    </row>
    <row r="2809" spans="1:3" x14ac:dyDescent="0.35">
      <c r="A2809" s="28">
        <v>1</v>
      </c>
      <c r="B2809" s="28">
        <v>2</v>
      </c>
      <c r="C2809" s="28">
        <v>0.53100000000000003</v>
      </c>
    </row>
    <row r="2810" spans="1:3" x14ac:dyDescent="0.35">
      <c r="A2810" s="28">
        <v>1</v>
      </c>
      <c r="B2810" s="28">
        <v>2</v>
      </c>
      <c r="C2810" s="28">
        <v>0.53100000000000003</v>
      </c>
    </row>
    <row r="2811" spans="1:3" x14ac:dyDescent="0.35">
      <c r="A2811" s="28">
        <v>1</v>
      </c>
      <c r="B2811" s="28">
        <v>2</v>
      </c>
      <c r="C2811" s="28">
        <v>0.53100000000000003</v>
      </c>
    </row>
    <row r="2812" spans="1:3" x14ac:dyDescent="0.35">
      <c r="A2812" s="28">
        <v>1</v>
      </c>
      <c r="B2812" s="28">
        <v>2</v>
      </c>
      <c r="C2812" s="28">
        <v>0.53100000000000003</v>
      </c>
    </row>
    <row r="2813" spans="1:3" x14ac:dyDescent="0.35">
      <c r="A2813" s="28">
        <v>1</v>
      </c>
      <c r="B2813" s="28">
        <v>2</v>
      </c>
      <c r="C2813" s="28">
        <v>0.53100000000000003</v>
      </c>
    </row>
    <row r="2814" spans="1:3" x14ac:dyDescent="0.35">
      <c r="A2814" s="28">
        <v>1</v>
      </c>
      <c r="B2814" s="28">
        <v>2</v>
      </c>
      <c r="C2814" s="28">
        <v>0.53100000000000003</v>
      </c>
    </row>
    <row r="2815" spans="1:3" x14ac:dyDescent="0.35">
      <c r="A2815" s="28">
        <v>1</v>
      </c>
      <c r="B2815" s="28">
        <v>3</v>
      </c>
      <c r="C2815" s="28">
        <v>0.53100000000000003</v>
      </c>
    </row>
    <row r="2816" spans="1:3" x14ac:dyDescent="0.35">
      <c r="A2816" s="28">
        <v>1</v>
      </c>
      <c r="B2816" s="28">
        <v>3</v>
      </c>
      <c r="C2816" s="28">
        <v>0.53100000000000003</v>
      </c>
    </row>
    <row r="2817" spans="1:3" x14ac:dyDescent="0.35">
      <c r="A2817" s="28">
        <v>1</v>
      </c>
      <c r="B2817" s="28">
        <v>3</v>
      </c>
      <c r="C2817" s="28">
        <v>0.53100000000000003</v>
      </c>
    </row>
    <row r="2818" spans="1:3" x14ac:dyDescent="0.35">
      <c r="A2818" s="28">
        <v>1</v>
      </c>
      <c r="B2818" s="28">
        <v>3</v>
      </c>
      <c r="C2818" s="28">
        <v>0.53100000000000003</v>
      </c>
    </row>
    <row r="2819" spans="1:3" x14ac:dyDescent="0.35">
      <c r="A2819" s="28">
        <v>1</v>
      </c>
      <c r="B2819" s="28">
        <v>3</v>
      </c>
      <c r="C2819" s="28">
        <v>0.53100000000000003</v>
      </c>
    </row>
    <row r="2820" spans="1:3" x14ac:dyDescent="0.35">
      <c r="A2820" s="28">
        <v>1</v>
      </c>
      <c r="B2820" s="28">
        <v>3</v>
      </c>
      <c r="C2820" s="28">
        <v>0.53100000000000003</v>
      </c>
    </row>
    <row r="2821" spans="1:3" x14ac:dyDescent="0.35">
      <c r="A2821" s="28">
        <v>1</v>
      </c>
      <c r="B2821" s="28">
        <v>3</v>
      </c>
      <c r="C2821" s="28">
        <v>0.53100000000000003</v>
      </c>
    </row>
    <row r="2822" spans="1:3" x14ac:dyDescent="0.35">
      <c r="A2822" s="28">
        <v>1</v>
      </c>
      <c r="B2822" s="28">
        <v>3</v>
      </c>
      <c r="C2822" s="28">
        <v>0.53100000000000003</v>
      </c>
    </row>
    <row r="2823" spans="1:3" x14ac:dyDescent="0.35">
      <c r="A2823" s="28">
        <v>1</v>
      </c>
      <c r="B2823" s="28">
        <v>3</v>
      </c>
      <c r="C2823" s="28">
        <v>0.53100000000000003</v>
      </c>
    </row>
    <row r="2824" spans="1:3" x14ac:dyDescent="0.35">
      <c r="A2824" s="28">
        <v>1</v>
      </c>
      <c r="B2824" s="28">
        <v>3</v>
      </c>
      <c r="C2824" s="28">
        <v>0.53100000000000003</v>
      </c>
    </row>
    <row r="2825" spans="1:3" x14ac:dyDescent="0.35">
      <c r="A2825" s="28">
        <v>1</v>
      </c>
      <c r="B2825" s="28">
        <v>3</v>
      </c>
      <c r="C2825" s="28">
        <v>0.53100000000000003</v>
      </c>
    </row>
    <row r="2826" spans="1:3" x14ac:dyDescent="0.35">
      <c r="A2826" s="28">
        <v>1</v>
      </c>
      <c r="B2826" s="28">
        <v>3</v>
      </c>
      <c r="C2826" s="28">
        <v>0.53100000000000003</v>
      </c>
    </row>
    <row r="2827" spans="1:3" x14ac:dyDescent="0.35">
      <c r="A2827" s="28">
        <v>1</v>
      </c>
      <c r="B2827" s="28">
        <v>3</v>
      </c>
      <c r="C2827" s="28">
        <v>0.53200000000000003</v>
      </c>
    </row>
    <row r="2828" spans="1:3" x14ac:dyDescent="0.35">
      <c r="A2828" s="28">
        <v>1</v>
      </c>
      <c r="B2828" s="28">
        <v>3</v>
      </c>
      <c r="C2828" s="28">
        <v>0.53200000000000003</v>
      </c>
    </row>
    <row r="2829" spans="1:3" x14ac:dyDescent="0.35">
      <c r="A2829" s="28">
        <v>1</v>
      </c>
      <c r="B2829" s="28">
        <v>3</v>
      </c>
      <c r="C2829" s="28">
        <v>0.53200000000000003</v>
      </c>
    </row>
    <row r="2830" spans="1:3" x14ac:dyDescent="0.35">
      <c r="A2830" s="28">
        <v>1</v>
      </c>
      <c r="B2830" s="28">
        <v>3</v>
      </c>
      <c r="C2830" s="28">
        <v>0.53200000000000003</v>
      </c>
    </row>
    <row r="2831" spans="1:3" x14ac:dyDescent="0.35">
      <c r="A2831" s="28">
        <v>1</v>
      </c>
      <c r="B2831" s="28">
        <v>3</v>
      </c>
      <c r="C2831" s="28">
        <v>0.53200000000000003</v>
      </c>
    </row>
    <row r="2832" spans="1:3" x14ac:dyDescent="0.35">
      <c r="A2832" s="28">
        <v>1</v>
      </c>
      <c r="B2832" s="28">
        <v>3</v>
      </c>
      <c r="C2832" s="28">
        <v>0.53200000000000003</v>
      </c>
    </row>
    <row r="2833" spans="1:3" x14ac:dyDescent="0.35">
      <c r="A2833" s="28">
        <v>1</v>
      </c>
      <c r="B2833" s="28">
        <v>3</v>
      </c>
      <c r="C2833" s="28">
        <v>0.53200000000000003</v>
      </c>
    </row>
    <row r="2834" spans="1:3" x14ac:dyDescent="0.35">
      <c r="A2834" s="28">
        <v>1</v>
      </c>
      <c r="B2834" s="28">
        <v>3</v>
      </c>
      <c r="C2834" s="28">
        <v>0.53200000000000003</v>
      </c>
    </row>
    <row r="2835" spans="1:3" x14ac:dyDescent="0.35">
      <c r="A2835" s="28">
        <v>1</v>
      </c>
      <c r="B2835" s="28">
        <v>3</v>
      </c>
      <c r="C2835" s="28">
        <v>0.53200000000000003</v>
      </c>
    </row>
    <row r="2836" spans="1:3" x14ac:dyDescent="0.35">
      <c r="A2836" s="28">
        <v>1</v>
      </c>
      <c r="B2836" s="28">
        <v>3</v>
      </c>
      <c r="C2836" s="28">
        <v>0.53200000000000003</v>
      </c>
    </row>
    <row r="2837" spans="1:3" x14ac:dyDescent="0.35">
      <c r="A2837" s="28">
        <v>1</v>
      </c>
      <c r="B2837" s="28">
        <v>3</v>
      </c>
      <c r="C2837" s="28">
        <v>0.53200000000000003</v>
      </c>
    </row>
    <row r="2838" spans="1:3" x14ac:dyDescent="0.35">
      <c r="A2838" s="28">
        <v>1</v>
      </c>
      <c r="B2838" s="28">
        <v>3</v>
      </c>
      <c r="C2838" s="28">
        <v>0.53200000000000003</v>
      </c>
    </row>
    <row r="2839" spans="1:3" x14ac:dyDescent="0.35">
      <c r="A2839" s="28">
        <v>1</v>
      </c>
      <c r="B2839" s="28">
        <v>3</v>
      </c>
      <c r="C2839" s="28">
        <v>0.53200000000000003</v>
      </c>
    </row>
    <row r="2840" spans="1:3" x14ac:dyDescent="0.35">
      <c r="A2840" s="28">
        <v>1</v>
      </c>
      <c r="B2840" s="28">
        <v>3</v>
      </c>
      <c r="C2840" s="28">
        <v>0.53200000000000003</v>
      </c>
    </row>
    <row r="2841" spans="1:3" x14ac:dyDescent="0.35">
      <c r="A2841" s="28">
        <v>1</v>
      </c>
      <c r="B2841" s="28">
        <v>3</v>
      </c>
      <c r="C2841" s="28">
        <v>0.53200000000000003</v>
      </c>
    </row>
    <row r="2842" spans="1:3" x14ac:dyDescent="0.35">
      <c r="A2842" s="28">
        <v>1</v>
      </c>
      <c r="B2842" s="28">
        <v>3</v>
      </c>
      <c r="C2842" s="28">
        <v>0.53200000000000003</v>
      </c>
    </row>
    <row r="2843" spans="1:3" x14ac:dyDescent="0.35">
      <c r="A2843" s="28">
        <v>1</v>
      </c>
      <c r="B2843" s="28">
        <v>3</v>
      </c>
      <c r="C2843" s="28">
        <v>0.53200000000000003</v>
      </c>
    </row>
    <row r="2844" spans="1:3" x14ac:dyDescent="0.35">
      <c r="A2844" s="28">
        <v>1</v>
      </c>
      <c r="B2844" s="28">
        <v>3</v>
      </c>
      <c r="C2844" s="28">
        <v>0.53200000000000003</v>
      </c>
    </row>
    <row r="2845" spans="1:3" x14ac:dyDescent="0.35">
      <c r="A2845" s="28">
        <v>1</v>
      </c>
      <c r="B2845" s="28">
        <v>3</v>
      </c>
      <c r="C2845" s="28">
        <v>0.53200000000000003</v>
      </c>
    </row>
    <row r="2846" spans="1:3" x14ac:dyDescent="0.35">
      <c r="A2846" s="28">
        <v>1</v>
      </c>
      <c r="B2846" s="28">
        <v>3</v>
      </c>
      <c r="C2846" s="28">
        <v>0.53200000000000003</v>
      </c>
    </row>
    <row r="2847" spans="1:3" x14ac:dyDescent="0.35">
      <c r="A2847" s="28">
        <v>1</v>
      </c>
      <c r="B2847" s="28">
        <v>3</v>
      </c>
      <c r="C2847" s="28">
        <v>0.53200000000000003</v>
      </c>
    </row>
    <row r="2848" spans="1:3" x14ac:dyDescent="0.35">
      <c r="A2848" s="28">
        <v>1</v>
      </c>
      <c r="B2848" s="28">
        <v>3</v>
      </c>
      <c r="C2848" s="28">
        <v>0.53200000000000003</v>
      </c>
    </row>
    <row r="2849" spans="1:3" x14ac:dyDescent="0.35">
      <c r="A2849" s="28">
        <v>1</v>
      </c>
      <c r="B2849" s="28">
        <v>3</v>
      </c>
      <c r="C2849" s="28">
        <v>0.53200000000000003</v>
      </c>
    </row>
    <row r="2850" spans="1:3" x14ac:dyDescent="0.35">
      <c r="A2850" s="28">
        <v>1</v>
      </c>
      <c r="B2850" s="28">
        <v>3</v>
      </c>
      <c r="C2850" s="28">
        <v>0.53300000000000003</v>
      </c>
    </row>
    <row r="2851" spans="1:3" x14ac:dyDescent="0.35">
      <c r="A2851" s="28">
        <v>1</v>
      </c>
      <c r="B2851" s="28">
        <v>3</v>
      </c>
      <c r="C2851" s="28">
        <v>0.53300000000000003</v>
      </c>
    </row>
    <row r="2852" spans="1:3" x14ac:dyDescent="0.35">
      <c r="A2852" s="28">
        <v>1</v>
      </c>
      <c r="B2852" s="28">
        <v>3</v>
      </c>
      <c r="C2852" s="28">
        <v>0.53300000000000003</v>
      </c>
    </row>
    <row r="2853" spans="1:3" x14ac:dyDescent="0.35">
      <c r="A2853" s="28">
        <v>1</v>
      </c>
      <c r="B2853" s="28">
        <v>3</v>
      </c>
      <c r="C2853" s="28">
        <v>0.53300000000000003</v>
      </c>
    </row>
    <row r="2854" spans="1:3" x14ac:dyDescent="0.35">
      <c r="A2854" s="28">
        <v>1</v>
      </c>
      <c r="B2854" s="28">
        <v>3</v>
      </c>
      <c r="C2854" s="28">
        <v>0.53300000000000003</v>
      </c>
    </row>
    <row r="2855" spans="1:3" x14ac:dyDescent="0.35">
      <c r="A2855" s="28">
        <v>1</v>
      </c>
      <c r="B2855" s="28">
        <v>3</v>
      </c>
      <c r="C2855" s="28">
        <v>0.53300000000000003</v>
      </c>
    </row>
    <row r="2856" spans="1:3" x14ac:dyDescent="0.35">
      <c r="A2856" s="28">
        <v>1</v>
      </c>
      <c r="B2856" s="28">
        <v>3</v>
      </c>
      <c r="C2856" s="28">
        <v>0.53300000000000003</v>
      </c>
    </row>
    <row r="2857" spans="1:3" x14ac:dyDescent="0.35">
      <c r="A2857" s="28">
        <v>1</v>
      </c>
      <c r="B2857" s="28">
        <v>3</v>
      </c>
      <c r="C2857" s="28">
        <v>0.53300000000000003</v>
      </c>
    </row>
    <row r="2858" spans="1:3" x14ac:dyDescent="0.35">
      <c r="A2858" s="28">
        <v>1</v>
      </c>
      <c r="B2858" s="28">
        <v>3</v>
      </c>
      <c r="C2858" s="28">
        <v>0.53300000000000003</v>
      </c>
    </row>
    <row r="2859" spans="1:3" x14ac:dyDescent="0.35">
      <c r="A2859" s="28">
        <v>1</v>
      </c>
      <c r="B2859" s="28">
        <v>3</v>
      </c>
      <c r="C2859" s="28">
        <v>0.53300000000000003</v>
      </c>
    </row>
    <row r="2860" spans="1:3" x14ac:dyDescent="0.35">
      <c r="A2860" s="28">
        <v>1</v>
      </c>
      <c r="B2860" s="28">
        <v>3</v>
      </c>
      <c r="C2860" s="28">
        <v>0.53300000000000003</v>
      </c>
    </row>
    <row r="2861" spans="1:3" x14ac:dyDescent="0.35">
      <c r="A2861" s="28">
        <v>1</v>
      </c>
      <c r="B2861" s="28">
        <v>3</v>
      </c>
      <c r="C2861" s="28">
        <v>0.53300000000000003</v>
      </c>
    </row>
    <row r="2862" spans="1:3" x14ac:dyDescent="0.35">
      <c r="A2862" s="28">
        <v>1</v>
      </c>
      <c r="B2862" s="28">
        <v>3</v>
      </c>
      <c r="C2862" s="28">
        <v>0.53300000000000003</v>
      </c>
    </row>
    <row r="2863" spans="1:3" x14ac:dyDescent="0.35">
      <c r="A2863" s="28">
        <v>1</v>
      </c>
      <c r="B2863" s="28">
        <v>3</v>
      </c>
      <c r="C2863" s="28">
        <v>0.53300000000000003</v>
      </c>
    </row>
    <row r="2864" spans="1:3" x14ac:dyDescent="0.35">
      <c r="A2864" s="28">
        <v>1</v>
      </c>
      <c r="B2864" s="28">
        <v>3</v>
      </c>
      <c r="C2864" s="28">
        <v>0.53300000000000003</v>
      </c>
    </row>
    <row r="2865" spans="1:3" x14ac:dyDescent="0.35">
      <c r="A2865" s="28">
        <v>1</v>
      </c>
      <c r="B2865" s="28">
        <v>3</v>
      </c>
      <c r="C2865" s="28">
        <v>0.53300000000000003</v>
      </c>
    </row>
    <row r="2866" spans="1:3" x14ac:dyDescent="0.35">
      <c r="A2866" s="28">
        <v>1</v>
      </c>
      <c r="B2866" s="28">
        <v>3</v>
      </c>
      <c r="C2866" s="28">
        <v>0.53300000000000003</v>
      </c>
    </row>
    <row r="2867" spans="1:3" x14ac:dyDescent="0.35">
      <c r="A2867" s="28">
        <v>1</v>
      </c>
      <c r="B2867" s="28">
        <v>3</v>
      </c>
      <c r="C2867" s="28">
        <v>0.53300000000000003</v>
      </c>
    </row>
    <row r="2868" spans="1:3" x14ac:dyDescent="0.35">
      <c r="A2868" s="28">
        <v>1</v>
      </c>
      <c r="B2868" s="28">
        <v>3</v>
      </c>
      <c r="C2868" s="28">
        <v>0.53300000000000003</v>
      </c>
    </row>
    <row r="2869" spans="1:3" x14ac:dyDescent="0.35">
      <c r="A2869" s="28">
        <v>1</v>
      </c>
      <c r="B2869" s="28">
        <v>3</v>
      </c>
      <c r="C2869" s="28">
        <v>0.53300000000000003</v>
      </c>
    </row>
    <row r="2870" spans="1:3" x14ac:dyDescent="0.35">
      <c r="A2870" s="28">
        <v>1</v>
      </c>
      <c r="B2870" s="28">
        <v>4</v>
      </c>
      <c r="C2870" s="28">
        <v>0.53300000000000003</v>
      </c>
    </row>
    <row r="2871" spans="1:3" x14ac:dyDescent="0.35">
      <c r="A2871" s="28">
        <v>1</v>
      </c>
      <c r="B2871" s="28">
        <v>4</v>
      </c>
      <c r="C2871" s="28">
        <v>0.53300000000000003</v>
      </c>
    </row>
    <row r="2872" spans="1:3" x14ac:dyDescent="0.35">
      <c r="A2872" s="28">
        <v>1</v>
      </c>
      <c r="B2872" s="28">
        <v>4</v>
      </c>
      <c r="C2872" s="28">
        <v>0.53300000000000003</v>
      </c>
    </row>
    <row r="2873" spans="1:3" x14ac:dyDescent="0.35">
      <c r="A2873" s="28">
        <v>1</v>
      </c>
      <c r="B2873" s="28">
        <v>4</v>
      </c>
      <c r="C2873" s="28">
        <v>0.53300000000000003</v>
      </c>
    </row>
    <row r="2874" spans="1:3" x14ac:dyDescent="0.35">
      <c r="A2874" s="28">
        <v>1</v>
      </c>
      <c r="B2874" s="28">
        <v>4</v>
      </c>
      <c r="C2874" s="28">
        <v>0.53300000000000003</v>
      </c>
    </row>
    <row r="2875" spans="1:3" x14ac:dyDescent="0.35">
      <c r="A2875" s="28">
        <v>1</v>
      </c>
      <c r="B2875" s="28">
        <v>4</v>
      </c>
      <c r="C2875" s="28">
        <v>0.53400000000000003</v>
      </c>
    </row>
    <row r="2876" spans="1:3" x14ac:dyDescent="0.35">
      <c r="A2876" s="28">
        <v>1</v>
      </c>
      <c r="B2876" s="28">
        <v>4</v>
      </c>
      <c r="C2876" s="28">
        <v>0.53400000000000003</v>
      </c>
    </row>
    <row r="2877" spans="1:3" x14ac:dyDescent="0.35">
      <c r="A2877" s="28">
        <v>1</v>
      </c>
      <c r="B2877" s="28">
        <v>4</v>
      </c>
      <c r="C2877" s="28">
        <v>0.53400000000000003</v>
      </c>
    </row>
    <row r="2878" spans="1:3" x14ac:dyDescent="0.35">
      <c r="A2878" s="28">
        <v>1</v>
      </c>
      <c r="B2878" s="28">
        <v>4</v>
      </c>
      <c r="C2878" s="28">
        <v>0.53400000000000003</v>
      </c>
    </row>
    <row r="2879" spans="1:3" x14ac:dyDescent="0.35">
      <c r="A2879" s="28">
        <v>1</v>
      </c>
      <c r="B2879" s="28">
        <v>4</v>
      </c>
      <c r="C2879" s="28">
        <v>0.53400000000000003</v>
      </c>
    </row>
    <row r="2880" spans="1:3" x14ac:dyDescent="0.35">
      <c r="A2880" s="28">
        <v>1</v>
      </c>
      <c r="B2880" s="28">
        <v>4</v>
      </c>
      <c r="C2880" s="28">
        <v>0.53400000000000003</v>
      </c>
    </row>
    <row r="2881" spans="1:3" x14ac:dyDescent="0.35">
      <c r="A2881" s="28">
        <v>1</v>
      </c>
      <c r="B2881" s="28">
        <v>4</v>
      </c>
      <c r="C2881" s="28">
        <v>0.53400000000000003</v>
      </c>
    </row>
    <row r="2882" spans="1:3" x14ac:dyDescent="0.35">
      <c r="A2882" s="28">
        <v>1</v>
      </c>
      <c r="B2882" s="28">
        <v>4</v>
      </c>
      <c r="C2882" s="28">
        <v>0.53400000000000003</v>
      </c>
    </row>
    <row r="2883" spans="1:3" x14ac:dyDescent="0.35">
      <c r="A2883" s="28">
        <v>1</v>
      </c>
      <c r="B2883" s="28">
        <v>4</v>
      </c>
      <c r="C2883" s="28">
        <v>0.53400000000000003</v>
      </c>
    </row>
    <row r="2884" spans="1:3" x14ac:dyDescent="0.35">
      <c r="A2884" s="28">
        <v>1</v>
      </c>
      <c r="B2884" s="28">
        <v>4</v>
      </c>
      <c r="C2884" s="28">
        <v>0.53400000000000003</v>
      </c>
    </row>
    <row r="2885" spans="1:3" x14ac:dyDescent="0.35">
      <c r="A2885" s="28">
        <v>1</v>
      </c>
      <c r="B2885" s="28">
        <v>4</v>
      </c>
      <c r="C2885" s="28">
        <v>0.53400000000000003</v>
      </c>
    </row>
    <row r="2886" spans="1:3" x14ac:dyDescent="0.35">
      <c r="A2886" s="28">
        <v>1</v>
      </c>
      <c r="B2886" s="28">
        <v>4</v>
      </c>
      <c r="C2886" s="28">
        <v>0.53400000000000003</v>
      </c>
    </row>
    <row r="2887" spans="1:3" x14ac:dyDescent="0.35">
      <c r="A2887" s="28">
        <v>1</v>
      </c>
      <c r="B2887" s="28">
        <v>4</v>
      </c>
      <c r="C2887" s="28">
        <v>0.53400000000000003</v>
      </c>
    </row>
    <row r="2888" spans="1:3" x14ac:dyDescent="0.35">
      <c r="A2888" s="28">
        <v>1</v>
      </c>
      <c r="B2888" s="28">
        <v>4</v>
      </c>
      <c r="C2888" s="28">
        <v>0.53400000000000003</v>
      </c>
    </row>
    <row r="2889" spans="1:3" x14ac:dyDescent="0.35">
      <c r="A2889" s="28">
        <v>1</v>
      </c>
      <c r="B2889" s="28">
        <v>4</v>
      </c>
      <c r="C2889" s="28">
        <v>0.53400000000000003</v>
      </c>
    </row>
    <row r="2890" spans="1:3" x14ac:dyDescent="0.35">
      <c r="A2890" s="28">
        <v>1</v>
      </c>
      <c r="B2890" s="28">
        <v>4</v>
      </c>
      <c r="C2890" s="28">
        <v>0.53400000000000003</v>
      </c>
    </row>
    <row r="2891" spans="1:3" x14ac:dyDescent="0.35">
      <c r="A2891" s="28">
        <v>1</v>
      </c>
      <c r="B2891" s="28">
        <v>4</v>
      </c>
      <c r="C2891" s="28">
        <v>0.53400000000000003</v>
      </c>
    </row>
    <row r="2892" spans="1:3" x14ac:dyDescent="0.35">
      <c r="A2892" s="28">
        <v>1</v>
      </c>
      <c r="B2892" s="28">
        <v>4</v>
      </c>
      <c r="C2892" s="28">
        <v>0.53400000000000003</v>
      </c>
    </row>
    <row r="2893" spans="1:3" x14ac:dyDescent="0.35">
      <c r="A2893" s="28">
        <v>1</v>
      </c>
      <c r="B2893" s="28">
        <v>4</v>
      </c>
      <c r="C2893" s="28">
        <v>0.53400000000000003</v>
      </c>
    </row>
    <row r="2894" spans="1:3" x14ac:dyDescent="0.35">
      <c r="A2894" s="28">
        <v>1</v>
      </c>
      <c r="B2894" s="28">
        <v>4</v>
      </c>
      <c r="C2894" s="28">
        <v>0.53400000000000003</v>
      </c>
    </row>
    <row r="2895" spans="1:3" x14ac:dyDescent="0.35">
      <c r="A2895" s="28">
        <v>1</v>
      </c>
      <c r="B2895" s="28">
        <v>4</v>
      </c>
      <c r="C2895" s="28">
        <v>0.53400000000000003</v>
      </c>
    </row>
    <row r="2896" spans="1:3" x14ac:dyDescent="0.35">
      <c r="A2896" s="28">
        <v>1</v>
      </c>
      <c r="B2896" s="28">
        <v>4</v>
      </c>
      <c r="C2896" s="28">
        <v>0.53400000000000003</v>
      </c>
    </row>
    <row r="2897" spans="1:3" x14ac:dyDescent="0.35">
      <c r="A2897" s="28">
        <v>1</v>
      </c>
      <c r="B2897" s="28">
        <v>4</v>
      </c>
      <c r="C2897" s="28">
        <v>0.53500000000000003</v>
      </c>
    </row>
    <row r="2898" spans="1:3" x14ac:dyDescent="0.35">
      <c r="A2898" s="28">
        <v>1</v>
      </c>
      <c r="B2898" s="28">
        <v>4</v>
      </c>
      <c r="C2898" s="28">
        <v>0.53500000000000003</v>
      </c>
    </row>
    <row r="2899" spans="1:3" x14ac:dyDescent="0.35">
      <c r="A2899" s="28">
        <v>1</v>
      </c>
      <c r="B2899" s="28">
        <v>4</v>
      </c>
      <c r="C2899" s="28">
        <v>0.53500000000000003</v>
      </c>
    </row>
    <row r="2900" spans="1:3" x14ac:dyDescent="0.35">
      <c r="A2900" s="28">
        <v>1</v>
      </c>
      <c r="B2900" s="28">
        <v>4</v>
      </c>
      <c r="C2900" s="28">
        <v>0.53500000000000003</v>
      </c>
    </row>
    <row r="2901" spans="1:3" x14ac:dyDescent="0.35">
      <c r="A2901" s="28">
        <v>1</v>
      </c>
      <c r="B2901" s="28">
        <v>4</v>
      </c>
      <c r="C2901" s="28">
        <v>0.53500000000000003</v>
      </c>
    </row>
    <row r="2902" spans="1:3" x14ac:dyDescent="0.35">
      <c r="A2902" s="28">
        <v>1</v>
      </c>
      <c r="B2902" s="28">
        <v>5</v>
      </c>
      <c r="C2902" s="28">
        <v>0.53500000000000003</v>
      </c>
    </row>
    <row r="2903" spans="1:3" x14ac:dyDescent="0.35">
      <c r="A2903" s="28">
        <v>1</v>
      </c>
      <c r="B2903" s="28">
        <v>5</v>
      </c>
      <c r="C2903" s="28">
        <v>0.53500000000000003</v>
      </c>
    </row>
    <row r="2904" spans="1:3" x14ac:dyDescent="0.35">
      <c r="A2904" s="28">
        <v>1</v>
      </c>
      <c r="B2904" s="28">
        <v>5</v>
      </c>
      <c r="C2904" s="28">
        <v>0.53500000000000003</v>
      </c>
    </row>
    <row r="2905" spans="1:3" x14ac:dyDescent="0.35">
      <c r="A2905" s="28">
        <v>1</v>
      </c>
      <c r="B2905" s="28">
        <v>5</v>
      </c>
      <c r="C2905" s="28">
        <v>0.53500000000000003</v>
      </c>
    </row>
    <row r="2906" spans="1:3" x14ac:dyDescent="0.35">
      <c r="A2906" s="28">
        <v>1</v>
      </c>
      <c r="B2906" s="28">
        <v>5</v>
      </c>
      <c r="C2906" s="28">
        <v>0.53500000000000003</v>
      </c>
    </row>
    <row r="2907" spans="1:3" x14ac:dyDescent="0.35">
      <c r="A2907" s="28">
        <v>1</v>
      </c>
      <c r="B2907" s="28">
        <v>5</v>
      </c>
      <c r="C2907" s="28">
        <v>0.53500000000000003</v>
      </c>
    </row>
    <row r="2908" spans="1:3" x14ac:dyDescent="0.35">
      <c r="A2908" s="28">
        <v>1</v>
      </c>
      <c r="B2908" s="28">
        <v>5</v>
      </c>
      <c r="C2908" s="28">
        <v>0.53500000000000003</v>
      </c>
    </row>
    <row r="2909" spans="1:3" x14ac:dyDescent="0.35">
      <c r="A2909" s="28">
        <v>1</v>
      </c>
      <c r="B2909" s="28">
        <v>5</v>
      </c>
      <c r="C2909" s="28">
        <v>0.53500000000000003</v>
      </c>
    </row>
    <row r="2910" spans="1:3" x14ac:dyDescent="0.35">
      <c r="A2910" s="28">
        <v>1</v>
      </c>
      <c r="B2910" s="28">
        <v>5</v>
      </c>
      <c r="C2910" s="28">
        <v>0.53500000000000003</v>
      </c>
    </row>
    <row r="2911" spans="1:3" x14ac:dyDescent="0.35">
      <c r="A2911" s="28">
        <v>1</v>
      </c>
      <c r="B2911" s="28">
        <v>5</v>
      </c>
      <c r="C2911" s="28">
        <v>0.53500000000000003</v>
      </c>
    </row>
    <row r="2912" spans="1:3" x14ac:dyDescent="0.35">
      <c r="A2912" s="28">
        <v>1</v>
      </c>
      <c r="B2912" s="28">
        <v>5</v>
      </c>
      <c r="C2912" s="28">
        <v>0.53500000000000003</v>
      </c>
    </row>
    <row r="2913" spans="1:3" x14ac:dyDescent="0.35">
      <c r="A2913" s="28">
        <v>1</v>
      </c>
      <c r="B2913" s="28">
        <v>5</v>
      </c>
      <c r="C2913" s="28">
        <v>0.53500000000000003</v>
      </c>
    </row>
    <row r="2914" spans="1:3" x14ac:dyDescent="0.35">
      <c r="A2914" s="28">
        <v>1</v>
      </c>
      <c r="B2914" s="28">
        <v>5</v>
      </c>
      <c r="C2914" s="28">
        <v>0.53500000000000003</v>
      </c>
    </row>
    <row r="2915" spans="1:3" x14ac:dyDescent="0.35">
      <c r="A2915" s="28">
        <v>1</v>
      </c>
      <c r="B2915" s="28">
        <v>5</v>
      </c>
      <c r="C2915" s="28">
        <v>0.53500000000000003</v>
      </c>
    </row>
    <row r="2916" spans="1:3" x14ac:dyDescent="0.35">
      <c r="A2916" s="28">
        <v>1</v>
      </c>
      <c r="B2916" s="28">
        <v>5</v>
      </c>
      <c r="C2916" s="28">
        <v>0.53500000000000003</v>
      </c>
    </row>
    <row r="2917" spans="1:3" x14ac:dyDescent="0.35">
      <c r="A2917" s="28">
        <v>1</v>
      </c>
      <c r="B2917" s="28">
        <v>5</v>
      </c>
      <c r="C2917" s="28">
        <v>0.53500000000000003</v>
      </c>
    </row>
    <row r="2918" spans="1:3" x14ac:dyDescent="0.35">
      <c r="A2918" s="28">
        <v>1</v>
      </c>
      <c r="B2918" s="28">
        <v>5</v>
      </c>
      <c r="C2918" s="28">
        <v>0.53500000000000003</v>
      </c>
    </row>
    <row r="2919" spans="1:3" x14ac:dyDescent="0.35">
      <c r="A2919" s="28">
        <v>1</v>
      </c>
      <c r="B2919" s="28">
        <v>5</v>
      </c>
      <c r="C2919" s="28">
        <v>0.53500000000000003</v>
      </c>
    </row>
    <row r="2920" spans="1:3" x14ac:dyDescent="0.35">
      <c r="A2920" s="28">
        <v>1</v>
      </c>
      <c r="B2920" s="28">
        <v>5</v>
      </c>
      <c r="C2920" s="28">
        <v>0.53500000000000003</v>
      </c>
    </row>
    <row r="2921" spans="1:3" x14ac:dyDescent="0.35">
      <c r="A2921" s="28">
        <v>1</v>
      </c>
      <c r="B2921" s="28">
        <v>5</v>
      </c>
      <c r="C2921" s="28">
        <v>0.53500000000000003</v>
      </c>
    </row>
    <row r="2922" spans="1:3" x14ac:dyDescent="0.35">
      <c r="A2922" s="28">
        <v>1</v>
      </c>
      <c r="B2922" s="28">
        <v>5</v>
      </c>
      <c r="C2922" s="28">
        <v>0.53600000000000003</v>
      </c>
    </row>
    <row r="2923" spans="1:3" x14ac:dyDescent="0.35">
      <c r="A2923" s="28">
        <v>1</v>
      </c>
      <c r="B2923" s="28">
        <v>5</v>
      </c>
      <c r="C2923" s="28">
        <v>0.53600000000000003</v>
      </c>
    </row>
    <row r="2924" spans="1:3" x14ac:dyDescent="0.35">
      <c r="A2924" s="28">
        <v>1</v>
      </c>
      <c r="B2924" s="28">
        <v>5</v>
      </c>
      <c r="C2924" s="28">
        <v>0.53600000000000003</v>
      </c>
    </row>
    <row r="2925" spans="1:3" x14ac:dyDescent="0.35">
      <c r="A2925" s="28">
        <v>1</v>
      </c>
      <c r="B2925" s="28">
        <v>5</v>
      </c>
      <c r="C2925" s="28">
        <v>0.53600000000000003</v>
      </c>
    </row>
    <row r="2926" spans="1:3" x14ac:dyDescent="0.35">
      <c r="A2926" s="28">
        <v>1</v>
      </c>
      <c r="B2926" s="28">
        <v>5</v>
      </c>
      <c r="C2926" s="28">
        <v>0.53600000000000003</v>
      </c>
    </row>
    <row r="2927" spans="1:3" x14ac:dyDescent="0.35">
      <c r="A2927" s="28">
        <v>1</v>
      </c>
      <c r="B2927" s="28">
        <v>5</v>
      </c>
      <c r="C2927" s="28">
        <v>0.53600000000000003</v>
      </c>
    </row>
    <row r="2928" spans="1:3" x14ac:dyDescent="0.35">
      <c r="A2928" s="28">
        <v>1</v>
      </c>
      <c r="B2928" s="28">
        <v>5</v>
      </c>
      <c r="C2928" s="28">
        <v>0.53600000000000003</v>
      </c>
    </row>
    <row r="2929" spans="1:3" x14ac:dyDescent="0.35">
      <c r="A2929" s="28">
        <v>1</v>
      </c>
      <c r="B2929" s="28">
        <v>5</v>
      </c>
      <c r="C2929" s="28">
        <v>0.53600000000000003</v>
      </c>
    </row>
    <row r="2930" spans="1:3" x14ac:dyDescent="0.35">
      <c r="A2930" s="28">
        <v>1</v>
      </c>
      <c r="B2930" s="28">
        <v>5</v>
      </c>
      <c r="C2930" s="28">
        <v>0.53600000000000003</v>
      </c>
    </row>
    <row r="2931" spans="1:3" x14ac:dyDescent="0.35">
      <c r="A2931" s="28">
        <v>1</v>
      </c>
      <c r="B2931" s="28">
        <v>5</v>
      </c>
      <c r="C2931" s="28">
        <v>0.53600000000000003</v>
      </c>
    </row>
    <row r="2932" spans="1:3" x14ac:dyDescent="0.35">
      <c r="A2932" s="28">
        <v>1</v>
      </c>
      <c r="B2932" s="28">
        <v>5</v>
      </c>
      <c r="C2932" s="28">
        <v>0.53600000000000003</v>
      </c>
    </row>
    <row r="2933" spans="1:3" x14ac:dyDescent="0.35">
      <c r="A2933" s="28">
        <v>1</v>
      </c>
      <c r="B2933" s="28">
        <v>5</v>
      </c>
      <c r="C2933" s="28">
        <v>0.53600000000000003</v>
      </c>
    </row>
    <row r="2934" spans="1:3" x14ac:dyDescent="0.35">
      <c r="A2934" s="28">
        <v>1</v>
      </c>
      <c r="B2934" s="28">
        <v>5</v>
      </c>
      <c r="C2934" s="28">
        <v>0.53600000000000003</v>
      </c>
    </row>
    <row r="2935" spans="1:3" x14ac:dyDescent="0.35">
      <c r="A2935" s="28">
        <v>1</v>
      </c>
      <c r="B2935" s="28">
        <v>6</v>
      </c>
      <c r="C2935" s="28">
        <v>0.53600000000000003</v>
      </c>
    </row>
    <row r="2936" spans="1:3" x14ac:dyDescent="0.35">
      <c r="A2936" s="28">
        <v>1</v>
      </c>
      <c r="B2936" s="28">
        <v>6</v>
      </c>
      <c r="C2936" s="28">
        <v>0.53600000000000003</v>
      </c>
    </row>
    <row r="2937" spans="1:3" x14ac:dyDescent="0.35">
      <c r="A2937" s="28">
        <v>1</v>
      </c>
      <c r="B2937" s="28">
        <v>6</v>
      </c>
      <c r="C2937" s="28">
        <v>0.53600000000000003</v>
      </c>
    </row>
    <row r="2938" spans="1:3" x14ac:dyDescent="0.35">
      <c r="A2938" s="28">
        <v>1</v>
      </c>
      <c r="B2938" s="28">
        <v>6</v>
      </c>
      <c r="C2938" s="28">
        <v>0.53600000000000003</v>
      </c>
    </row>
    <row r="2939" spans="1:3" x14ac:dyDescent="0.35">
      <c r="A2939" s="28">
        <v>1</v>
      </c>
      <c r="B2939" s="28">
        <v>6</v>
      </c>
      <c r="C2939" s="28">
        <v>0.53600000000000003</v>
      </c>
    </row>
    <row r="2940" spans="1:3" x14ac:dyDescent="0.35">
      <c r="A2940" s="28">
        <v>1</v>
      </c>
      <c r="B2940" s="28">
        <v>6</v>
      </c>
      <c r="C2940" s="28">
        <v>0.53600000000000003</v>
      </c>
    </row>
    <row r="2941" spans="1:3" x14ac:dyDescent="0.35">
      <c r="A2941" s="28">
        <v>1</v>
      </c>
      <c r="B2941" s="28">
        <v>6</v>
      </c>
      <c r="C2941" s="28">
        <v>0.53600000000000003</v>
      </c>
    </row>
    <row r="2942" spans="1:3" x14ac:dyDescent="0.35">
      <c r="A2942" s="28">
        <v>1</v>
      </c>
      <c r="B2942" s="28">
        <v>6</v>
      </c>
      <c r="C2942" s="28">
        <v>0.53600000000000003</v>
      </c>
    </row>
    <row r="2943" spans="1:3" x14ac:dyDescent="0.35">
      <c r="A2943" s="28">
        <v>1</v>
      </c>
      <c r="B2943" s="28">
        <v>6</v>
      </c>
      <c r="C2943" s="28">
        <v>0.53600000000000003</v>
      </c>
    </row>
    <row r="2944" spans="1:3" x14ac:dyDescent="0.35">
      <c r="A2944" s="28">
        <v>1</v>
      </c>
      <c r="B2944" s="28">
        <v>6</v>
      </c>
      <c r="C2944" s="28">
        <v>0.53600000000000003</v>
      </c>
    </row>
    <row r="2945" spans="1:3" x14ac:dyDescent="0.35">
      <c r="A2945" s="28">
        <v>1</v>
      </c>
      <c r="B2945" s="28">
        <v>6</v>
      </c>
      <c r="C2945" s="28">
        <v>0.53600000000000003</v>
      </c>
    </row>
    <row r="2946" spans="1:3" x14ac:dyDescent="0.35">
      <c r="A2946" s="28">
        <v>1</v>
      </c>
      <c r="B2946" s="28">
        <v>6</v>
      </c>
      <c r="C2946" s="28">
        <v>0.53600000000000003</v>
      </c>
    </row>
    <row r="2947" spans="1:3" x14ac:dyDescent="0.35">
      <c r="A2947" s="28">
        <v>1</v>
      </c>
      <c r="B2947" s="28">
        <v>6</v>
      </c>
      <c r="C2947" s="28">
        <v>0.53600000000000003</v>
      </c>
    </row>
    <row r="2948" spans="1:3" x14ac:dyDescent="0.35">
      <c r="A2948" s="28">
        <v>1</v>
      </c>
      <c r="B2948" s="28">
        <v>6</v>
      </c>
      <c r="C2948" s="28">
        <v>0.53700000000000003</v>
      </c>
    </row>
    <row r="2949" spans="1:3" x14ac:dyDescent="0.35">
      <c r="A2949" s="28">
        <v>1</v>
      </c>
      <c r="B2949" s="28">
        <v>6</v>
      </c>
      <c r="C2949" s="28">
        <v>0.53700000000000003</v>
      </c>
    </row>
    <row r="2950" spans="1:3" x14ac:dyDescent="0.35">
      <c r="A2950" s="28">
        <v>1</v>
      </c>
      <c r="B2950" s="28">
        <v>6</v>
      </c>
      <c r="C2950" s="28">
        <v>0.53700000000000003</v>
      </c>
    </row>
    <row r="2951" spans="1:3" x14ac:dyDescent="0.35">
      <c r="A2951" s="28">
        <v>1</v>
      </c>
      <c r="B2951" s="28">
        <v>6</v>
      </c>
      <c r="C2951" s="28">
        <v>0.53700000000000003</v>
      </c>
    </row>
    <row r="2952" spans="1:3" x14ac:dyDescent="0.35">
      <c r="A2952" s="28">
        <v>1</v>
      </c>
      <c r="B2952" s="28">
        <v>6</v>
      </c>
      <c r="C2952" s="28">
        <v>0.53700000000000003</v>
      </c>
    </row>
    <row r="2953" spans="1:3" x14ac:dyDescent="0.35">
      <c r="A2953" s="28">
        <v>1</v>
      </c>
      <c r="B2953" s="28">
        <v>6</v>
      </c>
      <c r="C2953" s="28">
        <v>0.53700000000000003</v>
      </c>
    </row>
    <row r="2954" spans="1:3" x14ac:dyDescent="0.35">
      <c r="A2954" s="28">
        <v>1</v>
      </c>
      <c r="B2954" s="28">
        <v>6</v>
      </c>
      <c r="C2954" s="28">
        <v>0.53700000000000003</v>
      </c>
    </row>
    <row r="2955" spans="1:3" x14ac:dyDescent="0.35">
      <c r="A2955" s="28">
        <v>1</v>
      </c>
      <c r="B2955" s="28">
        <v>6</v>
      </c>
      <c r="C2955" s="28">
        <v>0.53700000000000003</v>
      </c>
    </row>
    <row r="2956" spans="1:3" x14ac:dyDescent="0.35">
      <c r="A2956" s="28">
        <v>1</v>
      </c>
      <c r="B2956" s="28">
        <v>6</v>
      </c>
      <c r="C2956" s="28">
        <v>0.53700000000000003</v>
      </c>
    </row>
    <row r="2957" spans="1:3" x14ac:dyDescent="0.35">
      <c r="A2957" s="28">
        <v>1</v>
      </c>
      <c r="B2957" s="28">
        <v>6</v>
      </c>
      <c r="C2957" s="28">
        <v>0.53700000000000003</v>
      </c>
    </row>
    <row r="2958" spans="1:3" x14ac:dyDescent="0.35">
      <c r="A2958" s="28">
        <v>1</v>
      </c>
      <c r="B2958" s="28">
        <v>6</v>
      </c>
      <c r="C2958" s="28">
        <v>0.53700000000000003</v>
      </c>
    </row>
    <row r="2959" spans="1:3" x14ac:dyDescent="0.35">
      <c r="A2959" s="28">
        <v>1</v>
      </c>
      <c r="B2959" s="28">
        <v>7</v>
      </c>
      <c r="C2959" s="28">
        <v>0.53700000000000003</v>
      </c>
    </row>
    <row r="2960" spans="1:3" x14ac:dyDescent="0.35">
      <c r="A2960" s="28">
        <v>1</v>
      </c>
      <c r="B2960" s="28">
        <v>7</v>
      </c>
      <c r="C2960" s="28">
        <v>0.53700000000000003</v>
      </c>
    </row>
    <row r="2961" spans="1:3" x14ac:dyDescent="0.35">
      <c r="A2961" s="28">
        <v>1</v>
      </c>
      <c r="B2961" s="28">
        <v>7</v>
      </c>
      <c r="C2961" s="28">
        <v>0.53700000000000003</v>
      </c>
    </row>
    <row r="2962" spans="1:3" x14ac:dyDescent="0.35">
      <c r="A2962" s="28">
        <v>1</v>
      </c>
      <c r="B2962" s="28">
        <v>7</v>
      </c>
      <c r="C2962" s="28">
        <v>0.53700000000000003</v>
      </c>
    </row>
    <row r="2963" spans="1:3" x14ac:dyDescent="0.35">
      <c r="A2963" s="28">
        <v>1</v>
      </c>
      <c r="B2963" s="28">
        <v>7</v>
      </c>
      <c r="C2963" s="28">
        <v>0.53700000000000003</v>
      </c>
    </row>
    <row r="2964" spans="1:3" x14ac:dyDescent="0.35">
      <c r="A2964" s="28">
        <v>1</v>
      </c>
      <c r="B2964" s="28">
        <v>7</v>
      </c>
      <c r="C2964" s="28">
        <v>0.53800000000000003</v>
      </c>
    </row>
    <row r="2965" spans="1:3" x14ac:dyDescent="0.35">
      <c r="A2965" s="28">
        <v>1</v>
      </c>
      <c r="B2965" s="28">
        <v>7</v>
      </c>
      <c r="C2965" s="28">
        <v>0.53800000000000003</v>
      </c>
    </row>
    <row r="2966" spans="1:3" x14ac:dyDescent="0.35">
      <c r="A2966" s="28">
        <v>1</v>
      </c>
      <c r="B2966" s="28">
        <v>7</v>
      </c>
      <c r="C2966" s="28">
        <v>0.53800000000000003</v>
      </c>
    </row>
    <row r="2967" spans="1:3" x14ac:dyDescent="0.35">
      <c r="A2967" s="28">
        <v>1</v>
      </c>
      <c r="B2967" s="28">
        <v>7</v>
      </c>
      <c r="C2967" s="28">
        <v>0.53800000000000003</v>
      </c>
    </row>
    <row r="2968" spans="1:3" x14ac:dyDescent="0.35">
      <c r="A2968" s="28">
        <v>1</v>
      </c>
      <c r="B2968" s="28">
        <v>7</v>
      </c>
      <c r="C2968" s="28">
        <v>0.53800000000000003</v>
      </c>
    </row>
    <row r="2969" spans="1:3" x14ac:dyDescent="0.35">
      <c r="A2969" s="28">
        <v>1</v>
      </c>
      <c r="B2969" s="28">
        <v>7</v>
      </c>
      <c r="C2969" s="28">
        <v>0.53800000000000003</v>
      </c>
    </row>
    <row r="2970" spans="1:3" x14ac:dyDescent="0.35">
      <c r="A2970" s="28">
        <v>1</v>
      </c>
      <c r="B2970" s="28">
        <v>7</v>
      </c>
      <c r="C2970" s="28">
        <v>0.53800000000000003</v>
      </c>
    </row>
    <row r="2971" spans="1:3" x14ac:dyDescent="0.35">
      <c r="A2971" s="28">
        <v>1</v>
      </c>
      <c r="B2971" s="28">
        <v>7</v>
      </c>
      <c r="C2971" s="28">
        <v>0.53800000000000003</v>
      </c>
    </row>
    <row r="2972" spans="1:3" x14ac:dyDescent="0.35">
      <c r="A2972" s="28">
        <v>1</v>
      </c>
      <c r="B2972" s="28">
        <v>7</v>
      </c>
      <c r="C2972" s="28">
        <v>0.53800000000000003</v>
      </c>
    </row>
    <row r="2973" spans="1:3" x14ac:dyDescent="0.35">
      <c r="A2973" s="28">
        <v>1</v>
      </c>
      <c r="B2973" s="28">
        <v>7</v>
      </c>
      <c r="C2973" s="28">
        <v>0.53800000000000003</v>
      </c>
    </row>
    <row r="2974" spans="1:3" x14ac:dyDescent="0.35">
      <c r="A2974" s="28">
        <v>1</v>
      </c>
      <c r="B2974" s="28">
        <v>7</v>
      </c>
      <c r="C2974" s="28">
        <v>0.53800000000000003</v>
      </c>
    </row>
    <row r="2975" spans="1:3" x14ac:dyDescent="0.35">
      <c r="A2975" s="28">
        <v>1</v>
      </c>
      <c r="B2975" s="28">
        <v>7</v>
      </c>
      <c r="C2975" s="28">
        <v>0.53800000000000003</v>
      </c>
    </row>
    <row r="2976" spans="1:3" x14ac:dyDescent="0.35">
      <c r="A2976" s="28">
        <v>1</v>
      </c>
      <c r="B2976" s="28">
        <v>7</v>
      </c>
      <c r="C2976" s="28">
        <v>0.53800000000000003</v>
      </c>
    </row>
    <row r="2977" spans="1:3" x14ac:dyDescent="0.35">
      <c r="A2977" s="28">
        <v>1</v>
      </c>
      <c r="B2977" s="28">
        <v>7</v>
      </c>
      <c r="C2977" s="28">
        <v>0.53800000000000003</v>
      </c>
    </row>
    <row r="2978" spans="1:3" x14ac:dyDescent="0.35">
      <c r="A2978" s="28">
        <v>1</v>
      </c>
      <c r="B2978" s="28">
        <v>7</v>
      </c>
      <c r="C2978" s="28">
        <v>0.53800000000000003</v>
      </c>
    </row>
    <row r="2979" spans="1:3" x14ac:dyDescent="0.35">
      <c r="A2979" s="28">
        <v>1</v>
      </c>
      <c r="B2979" s="28">
        <v>7</v>
      </c>
      <c r="C2979" s="28">
        <v>0.53800000000000003</v>
      </c>
    </row>
    <row r="2980" spans="1:3" x14ac:dyDescent="0.35">
      <c r="A2980" s="28">
        <v>1</v>
      </c>
      <c r="B2980" s="28">
        <v>7</v>
      </c>
      <c r="C2980" s="28">
        <v>0.53800000000000003</v>
      </c>
    </row>
    <row r="2981" spans="1:3" x14ac:dyDescent="0.35">
      <c r="A2981" s="28">
        <v>1</v>
      </c>
      <c r="B2981" s="28">
        <v>7</v>
      </c>
      <c r="C2981" s="28">
        <v>0.53800000000000003</v>
      </c>
    </row>
    <row r="2982" spans="1:3" x14ac:dyDescent="0.35">
      <c r="A2982" s="28">
        <v>1</v>
      </c>
      <c r="B2982" s="28">
        <v>7</v>
      </c>
      <c r="C2982" s="28">
        <v>0.53800000000000003</v>
      </c>
    </row>
    <row r="2983" spans="1:3" x14ac:dyDescent="0.35">
      <c r="A2983" s="28">
        <v>1</v>
      </c>
      <c r="B2983" s="28">
        <v>7</v>
      </c>
      <c r="C2983" s="28">
        <v>0.53800000000000003</v>
      </c>
    </row>
    <row r="2984" spans="1:3" x14ac:dyDescent="0.35">
      <c r="A2984" s="28">
        <v>1</v>
      </c>
      <c r="B2984" s="28">
        <v>7</v>
      </c>
      <c r="C2984" s="28">
        <v>0.53900000000000003</v>
      </c>
    </row>
    <row r="2985" spans="1:3" x14ac:dyDescent="0.35">
      <c r="A2985" s="28">
        <v>1</v>
      </c>
      <c r="B2985" s="28">
        <v>7</v>
      </c>
      <c r="C2985" s="28">
        <v>0.53900000000000003</v>
      </c>
    </row>
    <row r="2986" spans="1:3" x14ac:dyDescent="0.35">
      <c r="A2986" s="28">
        <v>1</v>
      </c>
      <c r="B2986" s="28">
        <v>7</v>
      </c>
      <c r="C2986" s="28">
        <v>0.53900000000000003</v>
      </c>
    </row>
    <row r="2987" spans="1:3" x14ac:dyDescent="0.35">
      <c r="A2987" s="28">
        <v>1</v>
      </c>
      <c r="B2987" s="28">
        <v>7</v>
      </c>
      <c r="C2987" s="28">
        <v>0.53900000000000003</v>
      </c>
    </row>
    <row r="2988" spans="1:3" x14ac:dyDescent="0.35">
      <c r="A2988" s="28">
        <v>1</v>
      </c>
      <c r="B2988" s="28">
        <v>7</v>
      </c>
      <c r="C2988" s="28">
        <v>0.53900000000000003</v>
      </c>
    </row>
    <row r="2989" spans="1:3" x14ac:dyDescent="0.35">
      <c r="A2989" s="28">
        <v>1</v>
      </c>
      <c r="B2989" s="28">
        <v>7</v>
      </c>
      <c r="C2989" s="28">
        <v>0.53900000000000003</v>
      </c>
    </row>
    <row r="2990" spans="1:3" x14ac:dyDescent="0.35">
      <c r="A2990" s="28">
        <v>1</v>
      </c>
      <c r="B2990" s="28">
        <v>7</v>
      </c>
      <c r="C2990" s="28">
        <v>0.53900000000000003</v>
      </c>
    </row>
    <row r="2991" spans="1:3" x14ac:dyDescent="0.35">
      <c r="A2991" s="28">
        <v>1</v>
      </c>
      <c r="B2991" s="28">
        <v>7</v>
      </c>
      <c r="C2991" s="28">
        <v>0.53900000000000003</v>
      </c>
    </row>
    <row r="2992" spans="1:3" x14ac:dyDescent="0.35">
      <c r="A2992" s="28">
        <v>1</v>
      </c>
      <c r="B2992" s="28">
        <v>7</v>
      </c>
      <c r="C2992" s="28">
        <v>0.53900000000000003</v>
      </c>
    </row>
    <row r="2993" spans="1:3" x14ac:dyDescent="0.35">
      <c r="A2993" s="28">
        <v>1</v>
      </c>
      <c r="B2993" s="28">
        <v>7</v>
      </c>
      <c r="C2993" s="28">
        <v>0.53900000000000003</v>
      </c>
    </row>
    <row r="2994" spans="1:3" x14ac:dyDescent="0.35">
      <c r="A2994" s="28">
        <v>1</v>
      </c>
      <c r="B2994" s="28">
        <v>7</v>
      </c>
      <c r="C2994" s="28">
        <v>0.53900000000000003</v>
      </c>
    </row>
    <row r="2995" spans="1:3" x14ac:dyDescent="0.35">
      <c r="A2995" s="28">
        <v>1</v>
      </c>
      <c r="B2995" s="28">
        <v>7</v>
      </c>
      <c r="C2995" s="28">
        <v>0.53900000000000003</v>
      </c>
    </row>
    <row r="2996" spans="1:3" x14ac:dyDescent="0.35">
      <c r="A2996" s="28">
        <v>1</v>
      </c>
      <c r="B2996" s="28">
        <v>7</v>
      </c>
      <c r="C2996" s="28">
        <v>0.53900000000000003</v>
      </c>
    </row>
    <row r="2997" spans="1:3" x14ac:dyDescent="0.35">
      <c r="A2997" s="28">
        <v>1</v>
      </c>
      <c r="B2997" s="28">
        <v>7</v>
      </c>
      <c r="C2997" s="28">
        <v>0.53900000000000003</v>
      </c>
    </row>
    <row r="2998" spans="1:3" x14ac:dyDescent="0.35">
      <c r="A2998" s="28">
        <v>1</v>
      </c>
      <c r="B2998" s="28">
        <v>7</v>
      </c>
      <c r="C2998" s="28">
        <v>0.53900000000000003</v>
      </c>
    </row>
    <row r="2999" spans="1:3" x14ac:dyDescent="0.35">
      <c r="A2999" s="28">
        <v>1</v>
      </c>
      <c r="B2999" s="28">
        <v>7</v>
      </c>
      <c r="C2999" s="28">
        <v>0.53900000000000003</v>
      </c>
    </row>
    <row r="3000" spans="1:3" x14ac:dyDescent="0.35">
      <c r="A3000" s="28">
        <v>1</v>
      </c>
      <c r="B3000" s="28">
        <v>8</v>
      </c>
      <c r="C3000" s="28">
        <v>0.53900000000000003</v>
      </c>
    </row>
    <row r="3001" spans="1:3" x14ac:dyDescent="0.35">
      <c r="A3001" s="28">
        <v>1</v>
      </c>
      <c r="B3001" s="28">
        <v>8</v>
      </c>
      <c r="C3001" s="28">
        <v>0.53900000000000003</v>
      </c>
    </row>
    <row r="3002" spans="1:3" x14ac:dyDescent="0.35">
      <c r="A3002" s="28">
        <v>1</v>
      </c>
      <c r="B3002" s="28">
        <v>8</v>
      </c>
      <c r="C3002" s="28">
        <v>0.53900000000000003</v>
      </c>
    </row>
    <row r="3003" spans="1:3" x14ac:dyDescent="0.35">
      <c r="A3003" s="28">
        <v>1</v>
      </c>
      <c r="B3003" s="28">
        <v>8</v>
      </c>
      <c r="C3003" s="28">
        <v>0.53900000000000003</v>
      </c>
    </row>
    <row r="3004" spans="1:3" x14ac:dyDescent="0.35">
      <c r="A3004" s="28">
        <v>1</v>
      </c>
      <c r="B3004" s="28">
        <v>8</v>
      </c>
      <c r="C3004" s="28">
        <v>0.53900000000000003</v>
      </c>
    </row>
    <row r="3005" spans="1:3" x14ac:dyDescent="0.35">
      <c r="A3005" s="28">
        <v>1</v>
      </c>
      <c r="B3005" s="28">
        <v>8</v>
      </c>
      <c r="C3005" s="28">
        <v>0.53900000000000003</v>
      </c>
    </row>
    <row r="3006" spans="1:3" x14ac:dyDescent="0.35">
      <c r="A3006" s="28">
        <v>1</v>
      </c>
      <c r="B3006" s="28">
        <v>8</v>
      </c>
      <c r="C3006" s="28">
        <v>0.53900000000000003</v>
      </c>
    </row>
    <row r="3007" spans="1:3" x14ac:dyDescent="0.35">
      <c r="A3007" s="28">
        <v>1</v>
      </c>
      <c r="B3007" s="28">
        <v>8</v>
      </c>
      <c r="C3007" s="28">
        <v>0.54</v>
      </c>
    </row>
    <row r="3008" spans="1:3" x14ac:dyDescent="0.35">
      <c r="A3008" s="28">
        <v>1</v>
      </c>
      <c r="B3008" s="28">
        <v>8</v>
      </c>
      <c r="C3008" s="28">
        <v>0.54</v>
      </c>
    </row>
    <row r="3009" spans="1:3" x14ac:dyDescent="0.35">
      <c r="A3009" s="28">
        <v>1</v>
      </c>
      <c r="B3009" s="28">
        <v>8</v>
      </c>
      <c r="C3009" s="28">
        <v>0.54</v>
      </c>
    </row>
    <row r="3010" spans="1:3" x14ac:dyDescent="0.35">
      <c r="A3010" s="28">
        <v>1</v>
      </c>
      <c r="B3010" s="28">
        <v>8</v>
      </c>
      <c r="C3010" s="28">
        <v>0.54</v>
      </c>
    </row>
    <row r="3011" spans="1:3" x14ac:dyDescent="0.35">
      <c r="A3011" s="28">
        <v>1</v>
      </c>
      <c r="B3011" s="28">
        <v>8</v>
      </c>
      <c r="C3011" s="28">
        <v>0.54</v>
      </c>
    </row>
    <row r="3012" spans="1:3" x14ac:dyDescent="0.35">
      <c r="A3012" s="28">
        <v>1</v>
      </c>
      <c r="B3012" s="28">
        <v>8</v>
      </c>
      <c r="C3012" s="28">
        <v>0.54</v>
      </c>
    </row>
    <row r="3013" spans="1:3" x14ac:dyDescent="0.35">
      <c r="A3013" s="28">
        <v>1</v>
      </c>
      <c r="B3013" s="28">
        <v>8</v>
      </c>
      <c r="C3013" s="28">
        <v>0.54</v>
      </c>
    </row>
    <row r="3014" spans="1:3" x14ac:dyDescent="0.35">
      <c r="A3014" s="28">
        <v>1</v>
      </c>
      <c r="B3014" s="28">
        <v>8</v>
      </c>
      <c r="C3014" s="28">
        <v>0.54</v>
      </c>
    </row>
    <row r="3015" spans="1:3" x14ac:dyDescent="0.35">
      <c r="A3015" s="28">
        <v>1</v>
      </c>
      <c r="B3015" s="28">
        <v>8</v>
      </c>
      <c r="C3015" s="28">
        <v>0.54</v>
      </c>
    </row>
    <row r="3016" spans="1:3" x14ac:dyDescent="0.35">
      <c r="A3016" s="28">
        <v>1</v>
      </c>
      <c r="B3016" s="28">
        <v>8</v>
      </c>
      <c r="C3016" s="28">
        <v>0.54</v>
      </c>
    </row>
    <row r="3017" spans="1:3" x14ac:dyDescent="0.35">
      <c r="A3017" s="28">
        <v>1</v>
      </c>
      <c r="B3017" s="28">
        <v>8</v>
      </c>
      <c r="C3017" s="28">
        <v>0.54</v>
      </c>
    </row>
    <row r="3018" spans="1:3" x14ac:dyDescent="0.35">
      <c r="A3018" s="28">
        <v>1</v>
      </c>
      <c r="B3018" s="28">
        <v>8</v>
      </c>
      <c r="C3018" s="28">
        <v>0.54</v>
      </c>
    </row>
    <row r="3019" spans="1:3" x14ac:dyDescent="0.35">
      <c r="A3019" s="28">
        <v>1</v>
      </c>
      <c r="B3019" s="28">
        <v>8</v>
      </c>
      <c r="C3019" s="28">
        <v>0.54</v>
      </c>
    </row>
    <row r="3020" spans="1:3" x14ac:dyDescent="0.35">
      <c r="A3020" s="28">
        <v>1</v>
      </c>
      <c r="B3020" s="28">
        <v>8</v>
      </c>
      <c r="C3020" s="28">
        <v>0.54</v>
      </c>
    </row>
    <row r="3021" spans="1:3" x14ac:dyDescent="0.35">
      <c r="A3021" s="28">
        <v>1</v>
      </c>
      <c r="B3021" s="28">
        <v>8</v>
      </c>
      <c r="C3021" s="28">
        <v>0.54</v>
      </c>
    </row>
    <row r="3022" spans="1:3" x14ac:dyDescent="0.35">
      <c r="A3022" s="28">
        <v>1</v>
      </c>
      <c r="B3022" s="28">
        <v>8</v>
      </c>
      <c r="C3022" s="28">
        <v>0.54</v>
      </c>
    </row>
    <row r="3023" spans="1:3" x14ac:dyDescent="0.35">
      <c r="A3023" s="28">
        <v>1</v>
      </c>
      <c r="B3023" s="28">
        <v>8</v>
      </c>
      <c r="C3023" s="28">
        <v>0.54</v>
      </c>
    </row>
    <row r="3024" spans="1:3" x14ac:dyDescent="0.35">
      <c r="A3024" s="28">
        <v>1</v>
      </c>
      <c r="B3024" s="28">
        <v>8</v>
      </c>
      <c r="C3024" s="28">
        <v>0.54100000000000004</v>
      </c>
    </row>
    <row r="3025" spans="1:3" x14ac:dyDescent="0.35">
      <c r="A3025" s="28">
        <v>1</v>
      </c>
      <c r="B3025" s="28">
        <v>8</v>
      </c>
      <c r="C3025" s="28">
        <v>0.54100000000000004</v>
      </c>
    </row>
    <row r="3026" spans="1:3" x14ac:dyDescent="0.35">
      <c r="A3026" s="28">
        <v>1</v>
      </c>
      <c r="B3026" s="28">
        <v>8</v>
      </c>
      <c r="C3026" s="28">
        <v>0.54100000000000004</v>
      </c>
    </row>
    <row r="3027" spans="1:3" x14ac:dyDescent="0.35">
      <c r="A3027" s="28">
        <v>1</v>
      </c>
      <c r="B3027" s="28">
        <v>8</v>
      </c>
      <c r="C3027" s="28">
        <v>0.54100000000000004</v>
      </c>
    </row>
    <row r="3028" spans="1:3" x14ac:dyDescent="0.35">
      <c r="A3028" s="28">
        <v>1</v>
      </c>
      <c r="B3028" s="28">
        <v>8</v>
      </c>
      <c r="C3028" s="28">
        <v>0.54100000000000004</v>
      </c>
    </row>
    <row r="3029" spans="1:3" x14ac:dyDescent="0.35">
      <c r="A3029" s="28">
        <v>1</v>
      </c>
      <c r="B3029" s="28">
        <v>9</v>
      </c>
      <c r="C3029" s="28">
        <v>0.54100000000000004</v>
      </c>
    </row>
    <row r="3030" spans="1:3" x14ac:dyDescent="0.35">
      <c r="A3030" s="28">
        <v>1</v>
      </c>
      <c r="B3030" s="28">
        <v>9</v>
      </c>
      <c r="C3030" s="28">
        <v>0.54100000000000004</v>
      </c>
    </row>
    <row r="3031" spans="1:3" x14ac:dyDescent="0.35">
      <c r="A3031" s="28">
        <v>1</v>
      </c>
      <c r="B3031" s="28">
        <v>9</v>
      </c>
      <c r="C3031" s="28">
        <v>0.54100000000000004</v>
      </c>
    </row>
    <row r="3032" spans="1:3" x14ac:dyDescent="0.35">
      <c r="A3032" s="28">
        <v>1</v>
      </c>
      <c r="B3032" s="28">
        <v>9</v>
      </c>
      <c r="C3032" s="28">
        <v>0.54100000000000004</v>
      </c>
    </row>
    <row r="3033" spans="1:3" x14ac:dyDescent="0.35">
      <c r="A3033" s="28">
        <v>1</v>
      </c>
      <c r="B3033" s="28">
        <v>9</v>
      </c>
      <c r="C3033" s="28">
        <v>0.54100000000000004</v>
      </c>
    </row>
    <row r="3034" spans="1:3" x14ac:dyDescent="0.35">
      <c r="A3034" s="28">
        <v>1</v>
      </c>
      <c r="B3034" s="28">
        <v>9</v>
      </c>
      <c r="C3034" s="28">
        <v>0.54100000000000004</v>
      </c>
    </row>
    <row r="3035" spans="1:3" x14ac:dyDescent="0.35">
      <c r="A3035" s="28">
        <v>1</v>
      </c>
      <c r="B3035" s="28">
        <v>9</v>
      </c>
      <c r="C3035" s="28">
        <v>0.54100000000000004</v>
      </c>
    </row>
    <row r="3036" spans="1:3" x14ac:dyDescent="0.35">
      <c r="A3036" s="28">
        <v>1</v>
      </c>
      <c r="B3036" s="28">
        <v>9</v>
      </c>
      <c r="C3036" s="28">
        <v>0.54100000000000004</v>
      </c>
    </row>
    <row r="3037" spans="1:3" x14ac:dyDescent="0.35">
      <c r="A3037" s="28">
        <v>1</v>
      </c>
      <c r="B3037" s="28">
        <v>9</v>
      </c>
      <c r="C3037" s="28">
        <v>0.54100000000000004</v>
      </c>
    </row>
    <row r="3038" spans="1:3" x14ac:dyDescent="0.35">
      <c r="A3038" s="28">
        <v>1</v>
      </c>
      <c r="B3038" s="28">
        <v>9</v>
      </c>
      <c r="C3038" s="28">
        <v>0.54100000000000004</v>
      </c>
    </row>
    <row r="3039" spans="1:3" x14ac:dyDescent="0.35">
      <c r="A3039" s="28">
        <v>1</v>
      </c>
      <c r="B3039" s="28">
        <v>9</v>
      </c>
      <c r="C3039" s="28">
        <v>0.54100000000000004</v>
      </c>
    </row>
    <row r="3040" spans="1:3" x14ac:dyDescent="0.35">
      <c r="A3040" s="28">
        <v>1</v>
      </c>
      <c r="B3040" s="28">
        <v>9</v>
      </c>
      <c r="C3040" s="28">
        <v>0.54100000000000004</v>
      </c>
    </row>
    <row r="3041" spans="1:3" x14ac:dyDescent="0.35">
      <c r="A3041" s="28">
        <v>1</v>
      </c>
      <c r="B3041" s="28">
        <v>9</v>
      </c>
      <c r="C3041" s="28">
        <v>0.54100000000000004</v>
      </c>
    </row>
    <row r="3042" spans="1:3" x14ac:dyDescent="0.35">
      <c r="A3042" s="28">
        <v>1</v>
      </c>
      <c r="B3042" s="28">
        <v>9</v>
      </c>
      <c r="C3042" s="28">
        <v>0.54100000000000004</v>
      </c>
    </row>
    <row r="3043" spans="1:3" x14ac:dyDescent="0.35">
      <c r="A3043" s="28">
        <v>1</v>
      </c>
      <c r="B3043" s="28">
        <v>9</v>
      </c>
      <c r="C3043" s="28">
        <v>0.54100000000000004</v>
      </c>
    </row>
    <row r="3044" spans="1:3" x14ac:dyDescent="0.35">
      <c r="A3044" s="28">
        <v>1</v>
      </c>
      <c r="B3044" s="28">
        <v>9</v>
      </c>
      <c r="C3044" s="28">
        <v>0.54100000000000004</v>
      </c>
    </row>
    <row r="3045" spans="1:3" x14ac:dyDescent="0.35">
      <c r="A3045" s="28">
        <v>1</v>
      </c>
      <c r="B3045" s="28">
        <v>9</v>
      </c>
      <c r="C3045" s="28">
        <v>0.54200000000000004</v>
      </c>
    </row>
    <row r="3046" spans="1:3" x14ac:dyDescent="0.35">
      <c r="A3046" s="28">
        <v>1</v>
      </c>
      <c r="B3046" s="28">
        <v>9</v>
      </c>
      <c r="C3046" s="28">
        <v>0.54200000000000004</v>
      </c>
    </row>
    <row r="3047" spans="1:3" x14ac:dyDescent="0.35">
      <c r="A3047" s="28">
        <v>1</v>
      </c>
      <c r="B3047" s="28">
        <v>9</v>
      </c>
      <c r="C3047" s="28">
        <v>0.54200000000000004</v>
      </c>
    </row>
    <row r="3048" spans="1:3" x14ac:dyDescent="0.35">
      <c r="A3048" s="28">
        <v>1</v>
      </c>
      <c r="B3048" s="28">
        <v>9</v>
      </c>
      <c r="C3048" s="28">
        <v>0.54200000000000004</v>
      </c>
    </row>
    <row r="3049" spans="1:3" x14ac:dyDescent="0.35">
      <c r="A3049" s="28">
        <v>1</v>
      </c>
      <c r="B3049" s="28">
        <v>9</v>
      </c>
      <c r="C3049" s="28">
        <v>0.54200000000000004</v>
      </c>
    </row>
    <row r="3050" spans="1:3" x14ac:dyDescent="0.35">
      <c r="A3050" s="28">
        <v>1</v>
      </c>
      <c r="B3050" s="28">
        <v>9</v>
      </c>
      <c r="C3050" s="28">
        <v>0.54200000000000004</v>
      </c>
    </row>
    <row r="3051" spans="1:3" x14ac:dyDescent="0.35">
      <c r="A3051" s="28">
        <v>1</v>
      </c>
      <c r="B3051" s="28">
        <v>9</v>
      </c>
      <c r="C3051" s="28">
        <v>0.54200000000000004</v>
      </c>
    </row>
    <row r="3052" spans="1:3" x14ac:dyDescent="0.35">
      <c r="A3052" s="28">
        <v>1</v>
      </c>
      <c r="B3052" s="28">
        <v>10</v>
      </c>
      <c r="C3052" s="28">
        <v>0.54200000000000004</v>
      </c>
    </row>
    <row r="3053" spans="1:3" x14ac:dyDescent="0.35">
      <c r="A3053" s="28">
        <v>1</v>
      </c>
      <c r="B3053" s="28">
        <v>10</v>
      </c>
      <c r="C3053" s="28">
        <v>0.54200000000000004</v>
      </c>
    </row>
    <row r="3054" spans="1:3" x14ac:dyDescent="0.35">
      <c r="A3054" s="28">
        <v>1</v>
      </c>
      <c r="B3054" s="28">
        <v>10</v>
      </c>
      <c r="C3054" s="28">
        <v>0.54200000000000004</v>
      </c>
    </row>
    <row r="3055" spans="1:3" x14ac:dyDescent="0.35">
      <c r="A3055" s="28">
        <v>1</v>
      </c>
      <c r="B3055" s="28">
        <v>10</v>
      </c>
      <c r="C3055" s="28">
        <v>0.54200000000000004</v>
      </c>
    </row>
    <row r="3056" spans="1:3" x14ac:dyDescent="0.35">
      <c r="A3056" s="28">
        <v>1</v>
      </c>
      <c r="B3056" s="28">
        <v>10</v>
      </c>
      <c r="C3056" s="28">
        <v>0.54200000000000004</v>
      </c>
    </row>
    <row r="3057" spans="1:3" x14ac:dyDescent="0.35">
      <c r="A3057" s="28">
        <v>1</v>
      </c>
      <c r="B3057" s="28">
        <v>10</v>
      </c>
      <c r="C3057" s="28">
        <v>0.54200000000000004</v>
      </c>
    </row>
    <row r="3058" spans="1:3" x14ac:dyDescent="0.35">
      <c r="A3058" s="28">
        <v>1</v>
      </c>
      <c r="B3058" s="28">
        <v>10</v>
      </c>
      <c r="C3058" s="28">
        <v>0.54200000000000004</v>
      </c>
    </row>
    <row r="3059" spans="1:3" x14ac:dyDescent="0.35">
      <c r="A3059" s="28">
        <v>1</v>
      </c>
      <c r="B3059" s="28">
        <v>10</v>
      </c>
      <c r="C3059" s="28">
        <v>0.54200000000000004</v>
      </c>
    </row>
    <row r="3060" spans="1:3" x14ac:dyDescent="0.35">
      <c r="A3060" s="28">
        <v>1</v>
      </c>
      <c r="B3060" s="28">
        <v>10</v>
      </c>
      <c r="C3060" s="28">
        <v>0.54200000000000004</v>
      </c>
    </row>
    <row r="3061" spans="1:3" x14ac:dyDescent="0.35">
      <c r="A3061" s="28">
        <v>1</v>
      </c>
      <c r="B3061" s="28">
        <v>10</v>
      </c>
      <c r="C3061" s="28">
        <v>0.54200000000000004</v>
      </c>
    </row>
    <row r="3062" spans="1:3" x14ac:dyDescent="0.35">
      <c r="A3062" s="28">
        <v>1</v>
      </c>
      <c r="B3062" s="28">
        <v>10</v>
      </c>
      <c r="C3062" s="28">
        <v>0.54200000000000004</v>
      </c>
    </row>
    <row r="3063" spans="1:3" x14ac:dyDescent="0.35">
      <c r="A3063" s="28">
        <v>1</v>
      </c>
      <c r="B3063" s="28">
        <v>10</v>
      </c>
      <c r="C3063" s="28">
        <v>0.54200000000000004</v>
      </c>
    </row>
    <row r="3064" spans="1:3" x14ac:dyDescent="0.35">
      <c r="A3064" s="28">
        <v>1</v>
      </c>
      <c r="B3064" s="28">
        <v>10</v>
      </c>
      <c r="C3064" s="28">
        <v>0.54200000000000004</v>
      </c>
    </row>
    <row r="3065" spans="1:3" x14ac:dyDescent="0.35">
      <c r="A3065" s="28">
        <v>1</v>
      </c>
      <c r="B3065" s="28">
        <v>10</v>
      </c>
      <c r="C3065" s="28">
        <v>0.54200000000000004</v>
      </c>
    </row>
    <row r="3066" spans="1:3" x14ac:dyDescent="0.35">
      <c r="A3066" s="28">
        <v>1</v>
      </c>
      <c r="B3066" s="28">
        <v>10</v>
      </c>
      <c r="C3066" s="28">
        <v>0.54200000000000004</v>
      </c>
    </row>
    <row r="3067" spans="1:3" x14ac:dyDescent="0.35">
      <c r="A3067" s="28">
        <v>1</v>
      </c>
      <c r="B3067" s="28">
        <v>10</v>
      </c>
      <c r="C3067" s="28">
        <v>0.54300000000000004</v>
      </c>
    </row>
    <row r="3068" spans="1:3" x14ac:dyDescent="0.35">
      <c r="A3068" s="28">
        <v>1</v>
      </c>
      <c r="B3068" s="28">
        <v>10</v>
      </c>
      <c r="C3068" s="28">
        <v>0.54300000000000004</v>
      </c>
    </row>
    <row r="3069" spans="1:3" x14ac:dyDescent="0.35">
      <c r="A3069" s="28">
        <v>1</v>
      </c>
      <c r="B3069" s="28">
        <v>10</v>
      </c>
      <c r="C3069" s="28">
        <v>0.54300000000000004</v>
      </c>
    </row>
    <row r="3070" spans="1:3" x14ac:dyDescent="0.35">
      <c r="A3070" s="28">
        <v>1</v>
      </c>
      <c r="B3070" s="28">
        <v>10</v>
      </c>
      <c r="C3070" s="28">
        <v>0.54300000000000004</v>
      </c>
    </row>
    <row r="3071" spans="1:3" x14ac:dyDescent="0.35">
      <c r="A3071" s="28">
        <v>1</v>
      </c>
      <c r="B3071" s="28">
        <v>10</v>
      </c>
      <c r="C3071" s="28">
        <v>0.54300000000000004</v>
      </c>
    </row>
    <row r="3072" spans="1:3" x14ac:dyDescent="0.35">
      <c r="A3072" s="28">
        <v>1</v>
      </c>
      <c r="B3072" s="28">
        <v>10</v>
      </c>
      <c r="C3072" s="28">
        <v>0.54300000000000004</v>
      </c>
    </row>
    <row r="3073" spans="1:3" x14ac:dyDescent="0.35">
      <c r="A3073" s="28">
        <v>1</v>
      </c>
      <c r="B3073" s="28">
        <v>10</v>
      </c>
      <c r="C3073" s="28">
        <v>0.54300000000000004</v>
      </c>
    </row>
    <row r="3074" spans="1:3" x14ac:dyDescent="0.35">
      <c r="A3074" s="28">
        <v>1</v>
      </c>
      <c r="B3074" s="28">
        <v>10</v>
      </c>
      <c r="C3074" s="28">
        <v>0.54300000000000004</v>
      </c>
    </row>
    <row r="3075" spans="1:3" x14ac:dyDescent="0.35">
      <c r="A3075" s="28">
        <v>1</v>
      </c>
      <c r="B3075" s="28">
        <v>10</v>
      </c>
      <c r="C3075" s="28">
        <v>0.54300000000000004</v>
      </c>
    </row>
    <row r="3076" spans="1:3" x14ac:dyDescent="0.35">
      <c r="A3076" s="28">
        <v>1</v>
      </c>
      <c r="B3076" s="28">
        <v>10</v>
      </c>
      <c r="C3076" s="28">
        <v>0.54300000000000004</v>
      </c>
    </row>
    <row r="3077" spans="1:3" x14ac:dyDescent="0.35">
      <c r="A3077" s="28">
        <v>1</v>
      </c>
      <c r="B3077" s="28">
        <v>10</v>
      </c>
      <c r="C3077" s="28">
        <v>0.54300000000000004</v>
      </c>
    </row>
    <row r="3078" spans="1:3" x14ac:dyDescent="0.35">
      <c r="A3078" s="28">
        <v>1</v>
      </c>
      <c r="B3078" s="28">
        <v>10</v>
      </c>
      <c r="C3078" s="28">
        <v>0.54300000000000004</v>
      </c>
    </row>
    <row r="3079" spans="1:3" x14ac:dyDescent="0.35">
      <c r="A3079" s="28">
        <v>1</v>
      </c>
      <c r="B3079" s="28">
        <v>10</v>
      </c>
      <c r="C3079" s="28">
        <v>0.54300000000000004</v>
      </c>
    </row>
    <row r="3080" spans="1:3" x14ac:dyDescent="0.35">
      <c r="A3080" s="28">
        <v>1</v>
      </c>
      <c r="B3080" s="28">
        <v>10</v>
      </c>
      <c r="C3080" s="28">
        <v>0.54300000000000004</v>
      </c>
    </row>
    <row r="3081" spans="1:3" x14ac:dyDescent="0.35">
      <c r="A3081" s="28">
        <v>1</v>
      </c>
      <c r="B3081" s="28">
        <v>10</v>
      </c>
      <c r="C3081" s="28">
        <v>0.54300000000000004</v>
      </c>
    </row>
    <row r="3082" spans="1:3" x14ac:dyDescent="0.35">
      <c r="A3082" s="28">
        <v>1</v>
      </c>
      <c r="B3082" s="28">
        <v>10</v>
      </c>
      <c r="C3082" s="28">
        <v>0.54300000000000004</v>
      </c>
    </row>
    <row r="3083" spans="1:3" x14ac:dyDescent="0.35">
      <c r="A3083" s="28">
        <v>1</v>
      </c>
      <c r="B3083" s="28">
        <v>11</v>
      </c>
      <c r="C3083" s="28">
        <v>0.54300000000000004</v>
      </c>
    </row>
    <row r="3084" spans="1:3" x14ac:dyDescent="0.35">
      <c r="A3084" s="28">
        <v>1</v>
      </c>
      <c r="B3084" s="28">
        <v>11</v>
      </c>
      <c r="C3084" s="28">
        <v>0.54300000000000004</v>
      </c>
    </row>
    <row r="3085" spans="1:3" x14ac:dyDescent="0.35">
      <c r="A3085" s="28">
        <v>1</v>
      </c>
      <c r="B3085" s="28">
        <v>11</v>
      </c>
      <c r="C3085" s="28">
        <v>0.54300000000000004</v>
      </c>
    </row>
    <row r="3086" spans="1:3" x14ac:dyDescent="0.35">
      <c r="A3086" s="28">
        <v>1</v>
      </c>
      <c r="B3086" s="28">
        <v>11</v>
      </c>
      <c r="C3086" s="28">
        <v>0.54300000000000004</v>
      </c>
    </row>
    <row r="3087" spans="1:3" x14ac:dyDescent="0.35">
      <c r="A3087" s="28">
        <v>1</v>
      </c>
      <c r="B3087" s="28">
        <v>11</v>
      </c>
      <c r="C3087" s="28">
        <v>0.54300000000000004</v>
      </c>
    </row>
    <row r="3088" spans="1:3" x14ac:dyDescent="0.35">
      <c r="A3088" s="28">
        <v>1</v>
      </c>
      <c r="B3088" s="28">
        <v>11</v>
      </c>
      <c r="C3088" s="28">
        <v>0.54300000000000004</v>
      </c>
    </row>
    <row r="3089" spans="1:3" x14ac:dyDescent="0.35">
      <c r="A3089" s="28">
        <v>1</v>
      </c>
      <c r="B3089" s="28">
        <v>11</v>
      </c>
      <c r="C3089" s="28">
        <v>0.54300000000000004</v>
      </c>
    </row>
    <row r="3090" spans="1:3" x14ac:dyDescent="0.35">
      <c r="A3090" s="28">
        <v>1</v>
      </c>
      <c r="B3090" s="28">
        <v>11</v>
      </c>
      <c r="C3090" s="28">
        <v>0.54300000000000004</v>
      </c>
    </row>
    <row r="3091" spans="1:3" x14ac:dyDescent="0.35">
      <c r="A3091" s="28">
        <v>1</v>
      </c>
      <c r="B3091" s="28">
        <v>11</v>
      </c>
      <c r="C3091" s="28">
        <v>0.54300000000000004</v>
      </c>
    </row>
    <row r="3092" spans="1:3" x14ac:dyDescent="0.35">
      <c r="A3092" s="28">
        <v>1</v>
      </c>
      <c r="B3092" s="28">
        <v>11</v>
      </c>
      <c r="C3092" s="28">
        <v>0.54400000000000004</v>
      </c>
    </row>
    <row r="3093" spans="1:3" x14ac:dyDescent="0.35">
      <c r="A3093" s="28">
        <v>1</v>
      </c>
      <c r="B3093" s="28">
        <v>11</v>
      </c>
      <c r="C3093" s="28">
        <v>0.54400000000000004</v>
      </c>
    </row>
    <row r="3094" spans="1:3" x14ac:dyDescent="0.35">
      <c r="A3094" s="28">
        <v>1</v>
      </c>
      <c r="B3094" s="28">
        <v>11</v>
      </c>
      <c r="C3094" s="28">
        <v>0.54400000000000004</v>
      </c>
    </row>
    <row r="3095" spans="1:3" x14ac:dyDescent="0.35">
      <c r="A3095" s="28">
        <v>1</v>
      </c>
      <c r="B3095" s="28">
        <v>11</v>
      </c>
      <c r="C3095" s="28">
        <v>0.54400000000000004</v>
      </c>
    </row>
    <row r="3096" spans="1:3" x14ac:dyDescent="0.35">
      <c r="A3096" s="28">
        <v>1</v>
      </c>
      <c r="B3096" s="28">
        <v>11</v>
      </c>
      <c r="C3096" s="28">
        <v>0.54400000000000004</v>
      </c>
    </row>
    <row r="3097" spans="1:3" x14ac:dyDescent="0.35">
      <c r="A3097" s="28">
        <v>1</v>
      </c>
      <c r="B3097" s="28">
        <v>11</v>
      </c>
      <c r="C3097" s="28">
        <v>0.54400000000000004</v>
      </c>
    </row>
    <row r="3098" spans="1:3" x14ac:dyDescent="0.35">
      <c r="A3098" s="28">
        <v>1</v>
      </c>
      <c r="B3098" s="28">
        <v>11</v>
      </c>
      <c r="C3098" s="28">
        <v>0.54400000000000004</v>
      </c>
    </row>
    <row r="3099" spans="1:3" x14ac:dyDescent="0.35">
      <c r="A3099" s="28">
        <v>1</v>
      </c>
      <c r="B3099" s="28">
        <v>11</v>
      </c>
      <c r="C3099" s="28">
        <v>0.54400000000000004</v>
      </c>
    </row>
    <row r="3100" spans="1:3" x14ac:dyDescent="0.35">
      <c r="A3100" s="28">
        <v>1</v>
      </c>
      <c r="B3100" s="28">
        <v>11</v>
      </c>
      <c r="C3100" s="28">
        <v>0.54400000000000004</v>
      </c>
    </row>
    <row r="3101" spans="1:3" x14ac:dyDescent="0.35">
      <c r="A3101" s="28">
        <v>1</v>
      </c>
      <c r="B3101" s="28">
        <v>11</v>
      </c>
      <c r="C3101" s="28">
        <v>0.54400000000000004</v>
      </c>
    </row>
    <row r="3102" spans="1:3" x14ac:dyDescent="0.35">
      <c r="A3102" s="28">
        <v>1</v>
      </c>
      <c r="B3102" s="28">
        <v>11</v>
      </c>
      <c r="C3102" s="28">
        <v>0.54400000000000004</v>
      </c>
    </row>
    <row r="3103" spans="1:3" x14ac:dyDescent="0.35">
      <c r="A3103" s="28">
        <v>1</v>
      </c>
      <c r="B3103" s="28">
        <v>11</v>
      </c>
      <c r="C3103" s="28">
        <v>0.54400000000000004</v>
      </c>
    </row>
    <row r="3104" spans="1:3" x14ac:dyDescent="0.35">
      <c r="A3104" s="28">
        <v>1</v>
      </c>
      <c r="B3104" s="28">
        <v>11</v>
      </c>
      <c r="C3104" s="28">
        <v>0.54400000000000004</v>
      </c>
    </row>
    <row r="3105" spans="1:3" x14ac:dyDescent="0.35">
      <c r="A3105" s="28">
        <v>1</v>
      </c>
      <c r="B3105" s="28">
        <v>11</v>
      </c>
      <c r="C3105" s="28">
        <v>0.54400000000000004</v>
      </c>
    </row>
    <row r="3106" spans="1:3" x14ac:dyDescent="0.35">
      <c r="A3106" s="28">
        <v>1</v>
      </c>
      <c r="B3106" s="28">
        <v>11</v>
      </c>
      <c r="C3106" s="28">
        <v>0.54400000000000004</v>
      </c>
    </row>
    <row r="3107" spans="1:3" x14ac:dyDescent="0.35">
      <c r="A3107" s="28">
        <v>1</v>
      </c>
      <c r="B3107" s="28">
        <v>11</v>
      </c>
      <c r="C3107" s="28">
        <v>0.54400000000000004</v>
      </c>
    </row>
    <row r="3108" spans="1:3" x14ac:dyDescent="0.35">
      <c r="A3108" s="28">
        <v>1</v>
      </c>
      <c r="B3108" s="28">
        <v>12</v>
      </c>
      <c r="C3108" s="28">
        <v>0.54400000000000004</v>
      </c>
    </row>
    <row r="3109" spans="1:3" x14ac:dyDescent="0.35">
      <c r="A3109" s="28">
        <v>1</v>
      </c>
      <c r="B3109" s="28">
        <v>12</v>
      </c>
      <c r="C3109" s="28">
        <v>0.54400000000000004</v>
      </c>
    </row>
    <row r="3110" spans="1:3" x14ac:dyDescent="0.35">
      <c r="A3110" s="28">
        <v>1</v>
      </c>
      <c r="B3110" s="28">
        <v>12</v>
      </c>
      <c r="C3110" s="28">
        <v>0.54400000000000004</v>
      </c>
    </row>
    <row r="3111" spans="1:3" x14ac:dyDescent="0.35">
      <c r="A3111" s="28">
        <v>1</v>
      </c>
      <c r="B3111" s="28">
        <v>12</v>
      </c>
      <c r="C3111" s="28">
        <v>0.54400000000000004</v>
      </c>
    </row>
    <row r="3112" spans="1:3" x14ac:dyDescent="0.35">
      <c r="A3112" s="28">
        <v>1</v>
      </c>
      <c r="B3112" s="28">
        <v>12</v>
      </c>
      <c r="C3112" s="28">
        <v>0.54400000000000004</v>
      </c>
    </row>
    <row r="3113" spans="1:3" x14ac:dyDescent="0.35">
      <c r="A3113" s="28">
        <v>1</v>
      </c>
      <c r="B3113" s="28">
        <v>12</v>
      </c>
      <c r="C3113" s="28">
        <v>0.54400000000000004</v>
      </c>
    </row>
    <row r="3114" spans="1:3" x14ac:dyDescent="0.35">
      <c r="A3114" s="28">
        <v>1</v>
      </c>
      <c r="B3114" s="28">
        <v>12</v>
      </c>
      <c r="C3114" s="28">
        <v>0.54400000000000004</v>
      </c>
    </row>
    <row r="3115" spans="1:3" x14ac:dyDescent="0.35">
      <c r="A3115" s="28">
        <v>1</v>
      </c>
      <c r="B3115" s="28">
        <v>12</v>
      </c>
      <c r="C3115" s="28">
        <v>0.54400000000000004</v>
      </c>
    </row>
    <row r="3116" spans="1:3" x14ac:dyDescent="0.35">
      <c r="A3116" s="28">
        <v>1</v>
      </c>
      <c r="B3116" s="28">
        <v>12</v>
      </c>
      <c r="C3116" s="28">
        <v>0.54500000000000004</v>
      </c>
    </row>
    <row r="3117" spans="1:3" x14ac:dyDescent="0.35">
      <c r="A3117" s="28">
        <v>1</v>
      </c>
      <c r="B3117" s="28">
        <v>12</v>
      </c>
      <c r="C3117" s="28">
        <v>0.54500000000000004</v>
      </c>
    </row>
    <row r="3118" spans="1:3" x14ac:dyDescent="0.35">
      <c r="A3118" s="28">
        <v>1</v>
      </c>
      <c r="B3118" s="28">
        <v>12</v>
      </c>
      <c r="C3118" s="28">
        <v>0.54500000000000004</v>
      </c>
    </row>
    <row r="3119" spans="1:3" x14ac:dyDescent="0.35">
      <c r="A3119" s="28">
        <v>1</v>
      </c>
      <c r="B3119" s="28">
        <v>12</v>
      </c>
      <c r="C3119" s="28">
        <v>0.54500000000000004</v>
      </c>
    </row>
    <row r="3120" spans="1:3" x14ac:dyDescent="0.35">
      <c r="A3120" s="28">
        <v>1</v>
      </c>
      <c r="B3120" s="28">
        <v>12</v>
      </c>
      <c r="C3120" s="28">
        <v>0.54500000000000004</v>
      </c>
    </row>
    <row r="3121" spans="1:3" x14ac:dyDescent="0.35">
      <c r="A3121" s="28">
        <v>1</v>
      </c>
      <c r="B3121" s="28">
        <v>12</v>
      </c>
      <c r="C3121" s="28">
        <v>0.54500000000000004</v>
      </c>
    </row>
    <row r="3122" spans="1:3" x14ac:dyDescent="0.35">
      <c r="A3122" s="28">
        <v>1</v>
      </c>
      <c r="B3122" s="28">
        <v>12</v>
      </c>
      <c r="C3122" s="28">
        <v>0.54500000000000004</v>
      </c>
    </row>
    <row r="3123" spans="1:3" x14ac:dyDescent="0.35">
      <c r="A3123" s="28">
        <v>1</v>
      </c>
      <c r="B3123" s="28">
        <v>12</v>
      </c>
      <c r="C3123" s="28">
        <v>0.54500000000000004</v>
      </c>
    </row>
    <row r="3124" spans="1:3" x14ac:dyDescent="0.35">
      <c r="A3124" s="28">
        <v>1</v>
      </c>
      <c r="B3124" s="28">
        <v>12</v>
      </c>
      <c r="C3124" s="28">
        <v>0.54500000000000004</v>
      </c>
    </row>
    <row r="3125" spans="1:3" x14ac:dyDescent="0.35">
      <c r="A3125" s="28">
        <v>1</v>
      </c>
      <c r="B3125" s="28">
        <v>12</v>
      </c>
      <c r="C3125" s="28">
        <v>0.54500000000000004</v>
      </c>
    </row>
    <row r="3126" spans="1:3" x14ac:dyDescent="0.35">
      <c r="A3126" s="28">
        <v>1</v>
      </c>
      <c r="B3126" s="28">
        <v>12</v>
      </c>
      <c r="C3126" s="28">
        <v>0.54500000000000004</v>
      </c>
    </row>
    <row r="3127" spans="1:3" x14ac:dyDescent="0.35">
      <c r="A3127" s="28">
        <v>1</v>
      </c>
      <c r="B3127" s="28">
        <v>12</v>
      </c>
      <c r="C3127" s="28">
        <v>0.54500000000000004</v>
      </c>
    </row>
    <row r="3128" spans="1:3" x14ac:dyDescent="0.35">
      <c r="A3128" s="28">
        <v>1</v>
      </c>
      <c r="B3128" s="28">
        <v>12</v>
      </c>
      <c r="C3128" s="28">
        <v>0.54500000000000004</v>
      </c>
    </row>
    <row r="3129" spans="1:3" x14ac:dyDescent="0.35">
      <c r="A3129" s="28">
        <v>1</v>
      </c>
      <c r="B3129" s="28">
        <v>12</v>
      </c>
      <c r="C3129" s="28">
        <v>0.54500000000000004</v>
      </c>
    </row>
    <row r="3130" spans="1:3" x14ac:dyDescent="0.35">
      <c r="A3130" s="28">
        <v>1</v>
      </c>
      <c r="B3130" s="28">
        <v>12</v>
      </c>
      <c r="C3130" s="28">
        <v>0.54500000000000004</v>
      </c>
    </row>
    <row r="3131" spans="1:3" x14ac:dyDescent="0.35">
      <c r="A3131" s="28">
        <v>1</v>
      </c>
      <c r="B3131" s="28">
        <v>12</v>
      </c>
      <c r="C3131" s="28">
        <v>0.54500000000000004</v>
      </c>
    </row>
    <row r="3132" spans="1:3" x14ac:dyDescent="0.35">
      <c r="A3132" s="28">
        <v>1</v>
      </c>
      <c r="B3132" s="28">
        <v>12</v>
      </c>
      <c r="C3132" s="28">
        <v>0.54500000000000004</v>
      </c>
    </row>
    <row r="3133" spans="1:3" x14ac:dyDescent="0.35">
      <c r="A3133" s="28">
        <v>1</v>
      </c>
      <c r="B3133" s="28">
        <v>12</v>
      </c>
      <c r="C3133" s="28">
        <v>0.54500000000000004</v>
      </c>
    </row>
    <row r="3134" spans="1:3" x14ac:dyDescent="0.35">
      <c r="A3134" s="28">
        <v>1</v>
      </c>
      <c r="B3134" s="28">
        <v>12</v>
      </c>
      <c r="C3134" s="28">
        <v>0.54500000000000004</v>
      </c>
    </row>
    <row r="3135" spans="1:3" x14ac:dyDescent="0.35">
      <c r="A3135" s="28">
        <v>1</v>
      </c>
      <c r="B3135" s="28">
        <v>12</v>
      </c>
      <c r="C3135" s="28">
        <v>0.54500000000000004</v>
      </c>
    </row>
    <row r="3136" spans="1:3" x14ac:dyDescent="0.35">
      <c r="A3136" s="28">
        <v>1</v>
      </c>
      <c r="B3136" s="28">
        <v>12</v>
      </c>
      <c r="C3136" s="28">
        <v>0.54500000000000004</v>
      </c>
    </row>
    <row r="3137" spans="1:3" x14ac:dyDescent="0.35">
      <c r="A3137" s="28">
        <v>1</v>
      </c>
      <c r="B3137" s="28">
        <v>12</v>
      </c>
      <c r="C3137" s="28">
        <v>0.54500000000000004</v>
      </c>
    </row>
    <row r="3138" spans="1:3" x14ac:dyDescent="0.35">
      <c r="A3138" s="28">
        <v>1</v>
      </c>
      <c r="B3138" s="28">
        <v>12</v>
      </c>
      <c r="C3138" s="28">
        <v>0.54500000000000004</v>
      </c>
    </row>
    <row r="3139" spans="1:3" x14ac:dyDescent="0.35">
      <c r="A3139" s="28">
        <v>1</v>
      </c>
      <c r="B3139" s="28">
        <v>12</v>
      </c>
      <c r="C3139" s="28">
        <v>0.54500000000000004</v>
      </c>
    </row>
    <row r="3140" spans="1:3" x14ac:dyDescent="0.35">
      <c r="A3140" s="28">
        <v>1</v>
      </c>
      <c r="B3140" s="28">
        <v>12</v>
      </c>
      <c r="C3140" s="28">
        <v>0.54500000000000004</v>
      </c>
    </row>
    <row r="3141" spans="1:3" x14ac:dyDescent="0.35">
      <c r="A3141" s="28">
        <v>1</v>
      </c>
      <c r="B3141" s="28">
        <v>12</v>
      </c>
      <c r="C3141" s="28">
        <v>0.54500000000000004</v>
      </c>
    </row>
    <row r="3142" spans="1:3" x14ac:dyDescent="0.35">
      <c r="A3142" s="28">
        <v>1</v>
      </c>
      <c r="B3142" s="28">
        <v>12</v>
      </c>
      <c r="C3142" s="28">
        <v>0.54500000000000004</v>
      </c>
    </row>
    <row r="3143" spans="1:3" x14ac:dyDescent="0.35">
      <c r="A3143" s="28">
        <v>1</v>
      </c>
      <c r="B3143" s="28">
        <v>13</v>
      </c>
      <c r="C3143" s="28">
        <v>0.54500000000000004</v>
      </c>
    </row>
    <row r="3144" spans="1:3" x14ac:dyDescent="0.35">
      <c r="A3144" s="28">
        <v>1</v>
      </c>
      <c r="B3144" s="28">
        <v>13</v>
      </c>
      <c r="C3144" s="28">
        <v>0.54500000000000004</v>
      </c>
    </row>
    <row r="3145" spans="1:3" x14ac:dyDescent="0.35">
      <c r="A3145" s="28">
        <v>1</v>
      </c>
      <c r="B3145" s="28">
        <v>13</v>
      </c>
      <c r="C3145" s="28">
        <v>0.54600000000000004</v>
      </c>
    </row>
    <row r="3146" spans="1:3" x14ac:dyDescent="0.35">
      <c r="A3146" s="28">
        <v>1</v>
      </c>
      <c r="B3146" s="28">
        <v>13</v>
      </c>
      <c r="C3146" s="28">
        <v>0.54600000000000004</v>
      </c>
    </row>
    <row r="3147" spans="1:3" x14ac:dyDescent="0.35">
      <c r="A3147" s="28">
        <v>1</v>
      </c>
      <c r="B3147" s="28">
        <v>13</v>
      </c>
      <c r="C3147" s="28">
        <v>0.54600000000000004</v>
      </c>
    </row>
    <row r="3148" spans="1:3" x14ac:dyDescent="0.35">
      <c r="A3148" s="28">
        <v>1</v>
      </c>
      <c r="B3148" s="28">
        <v>13</v>
      </c>
      <c r="C3148" s="28">
        <v>0.54600000000000004</v>
      </c>
    </row>
    <row r="3149" spans="1:3" x14ac:dyDescent="0.35">
      <c r="A3149" s="28">
        <v>1</v>
      </c>
      <c r="B3149" s="28">
        <v>13</v>
      </c>
      <c r="C3149" s="28">
        <v>0.54600000000000004</v>
      </c>
    </row>
    <row r="3150" spans="1:3" x14ac:dyDescent="0.35">
      <c r="A3150" s="28">
        <v>1</v>
      </c>
      <c r="B3150" s="28">
        <v>13</v>
      </c>
      <c r="C3150" s="28">
        <v>0.54600000000000004</v>
      </c>
    </row>
    <row r="3151" spans="1:3" x14ac:dyDescent="0.35">
      <c r="A3151" s="28">
        <v>1</v>
      </c>
      <c r="B3151" s="28">
        <v>13</v>
      </c>
      <c r="C3151" s="28">
        <v>0.54600000000000004</v>
      </c>
    </row>
    <row r="3152" spans="1:3" x14ac:dyDescent="0.35">
      <c r="A3152" s="28">
        <v>1</v>
      </c>
      <c r="B3152" s="28">
        <v>13</v>
      </c>
      <c r="C3152" s="28">
        <v>0.54600000000000004</v>
      </c>
    </row>
    <row r="3153" spans="1:3" x14ac:dyDescent="0.35">
      <c r="A3153" s="28">
        <v>1</v>
      </c>
      <c r="B3153" s="28">
        <v>13</v>
      </c>
      <c r="C3153" s="28">
        <v>0.54600000000000004</v>
      </c>
    </row>
    <row r="3154" spans="1:3" x14ac:dyDescent="0.35">
      <c r="A3154" s="28">
        <v>1</v>
      </c>
      <c r="B3154" s="28">
        <v>13</v>
      </c>
      <c r="C3154" s="28">
        <v>0.54600000000000004</v>
      </c>
    </row>
    <row r="3155" spans="1:3" x14ac:dyDescent="0.35">
      <c r="A3155" s="28">
        <v>1</v>
      </c>
      <c r="B3155" s="28">
        <v>13</v>
      </c>
      <c r="C3155" s="28">
        <v>0.54600000000000004</v>
      </c>
    </row>
    <row r="3156" spans="1:3" x14ac:dyDescent="0.35">
      <c r="A3156" s="28">
        <v>1</v>
      </c>
      <c r="B3156" s="28">
        <v>13</v>
      </c>
      <c r="C3156" s="28">
        <v>0.54600000000000004</v>
      </c>
    </row>
    <row r="3157" spans="1:3" x14ac:dyDescent="0.35">
      <c r="A3157" s="28">
        <v>1</v>
      </c>
      <c r="B3157" s="28">
        <v>13</v>
      </c>
      <c r="C3157" s="28">
        <v>0.54600000000000004</v>
      </c>
    </row>
    <row r="3158" spans="1:3" x14ac:dyDescent="0.35">
      <c r="A3158" s="28">
        <v>1</v>
      </c>
      <c r="B3158" s="28">
        <v>13</v>
      </c>
      <c r="C3158" s="28">
        <v>0.54600000000000004</v>
      </c>
    </row>
    <row r="3159" spans="1:3" x14ac:dyDescent="0.35">
      <c r="A3159" s="28">
        <v>1</v>
      </c>
      <c r="B3159" s="28">
        <v>13</v>
      </c>
      <c r="C3159" s="28">
        <v>0.54600000000000004</v>
      </c>
    </row>
    <row r="3160" spans="1:3" x14ac:dyDescent="0.35">
      <c r="A3160" s="28">
        <v>1</v>
      </c>
      <c r="B3160" s="28">
        <v>13</v>
      </c>
      <c r="C3160" s="28">
        <v>0.54600000000000004</v>
      </c>
    </row>
    <row r="3161" spans="1:3" x14ac:dyDescent="0.35">
      <c r="A3161" s="28">
        <v>1</v>
      </c>
      <c r="B3161" s="28">
        <v>13</v>
      </c>
      <c r="C3161" s="28">
        <v>0.54600000000000004</v>
      </c>
    </row>
    <row r="3162" spans="1:3" x14ac:dyDescent="0.35">
      <c r="A3162" s="28">
        <v>1</v>
      </c>
      <c r="B3162" s="28">
        <v>13</v>
      </c>
      <c r="C3162" s="28">
        <v>0.54600000000000004</v>
      </c>
    </row>
    <row r="3163" spans="1:3" x14ac:dyDescent="0.35">
      <c r="A3163" s="28">
        <v>1</v>
      </c>
      <c r="B3163" s="28">
        <v>13</v>
      </c>
      <c r="C3163" s="28">
        <v>0.54600000000000004</v>
      </c>
    </row>
    <row r="3164" spans="1:3" x14ac:dyDescent="0.35">
      <c r="A3164" s="28">
        <v>1</v>
      </c>
      <c r="B3164" s="28">
        <v>13</v>
      </c>
      <c r="C3164" s="28">
        <v>0.54600000000000004</v>
      </c>
    </row>
    <row r="3165" spans="1:3" x14ac:dyDescent="0.35">
      <c r="A3165" s="28">
        <v>1</v>
      </c>
      <c r="B3165" s="28">
        <v>13</v>
      </c>
      <c r="C3165" s="28">
        <v>0.54600000000000004</v>
      </c>
    </row>
    <row r="3166" spans="1:3" x14ac:dyDescent="0.35">
      <c r="A3166" s="28">
        <v>1</v>
      </c>
      <c r="B3166" s="28">
        <v>13</v>
      </c>
      <c r="C3166" s="28">
        <v>0.54600000000000004</v>
      </c>
    </row>
    <row r="3167" spans="1:3" x14ac:dyDescent="0.35">
      <c r="A3167" s="28">
        <v>1</v>
      </c>
      <c r="B3167" s="28">
        <v>13</v>
      </c>
      <c r="C3167" s="28">
        <v>0.54600000000000004</v>
      </c>
    </row>
    <row r="3168" spans="1:3" x14ac:dyDescent="0.35">
      <c r="A3168" s="28">
        <v>1</v>
      </c>
      <c r="B3168" s="28">
        <v>13</v>
      </c>
      <c r="C3168" s="28">
        <v>0.54600000000000004</v>
      </c>
    </row>
    <row r="3169" spans="1:3" x14ac:dyDescent="0.35">
      <c r="A3169" s="28">
        <v>1</v>
      </c>
      <c r="B3169" s="28">
        <v>13</v>
      </c>
      <c r="C3169" s="28">
        <v>0.54600000000000004</v>
      </c>
    </row>
    <row r="3170" spans="1:3" x14ac:dyDescent="0.35">
      <c r="A3170" s="28">
        <v>1</v>
      </c>
      <c r="B3170" s="28">
        <v>13</v>
      </c>
      <c r="C3170" s="28">
        <v>0.54600000000000004</v>
      </c>
    </row>
    <row r="3171" spans="1:3" x14ac:dyDescent="0.35">
      <c r="A3171" s="28">
        <v>1</v>
      </c>
      <c r="B3171" s="28">
        <v>13</v>
      </c>
      <c r="C3171" s="28">
        <v>0.54600000000000004</v>
      </c>
    </row>
    <row r="3172" spans="1:3" x14ac:dyDescent="0.35">
      <c r="A3172" s="28">
        <v>1</v>
      </c>
      <c r="B3172" s="28">
        <v>13</v>
      </c>
      <c r="C3172" s="28">
        <v>0.54600000000000004</v>
      </c>
    </row>
    <row r="3173" spans="1:3" x14ac:dyDescent="0.35">
      <c r="A3173" s="28">
        <v>1</v>
      </c>
      <c r="B3173" s="28">
        <v>13</v>
      </c>
      <c r="C3173" s="28">
        <v>0.54600000000000004</v>
      </c>
    </row>
    <row r="3174" spans="1:3" x14ac:dyDescent="0.35">
      <c r="A3174" s="28">
        <v>1</v>
      </c>
      <c r="B3174" s="28">
        <v>14</v>
      </c>
      <c r="C3174" s="28">
        <v>0.54700000000000004</v>
      </c>
    </row>
    <row r="3175" spans="1:3" x14ac:dyDescent="0.35">
      <c r="A3175" s="28">
        <v>1</v>
      </c>
      <c r="B3175" s="28">
        <v>14</v>
      </c>
      <c r="C3175" s="28">
        <v>0.54700000000000004</v>
      </c>
    </row>
    <row r="3176" spans="1:3" x14ac:dyDescent="0.35">
      <c r="A3176" s="28">
        <v>1</v>
      </c>
      <c r="B3176" s="28">
        <v>14</v>
      </c>
      <c r="C3176" s="28">
        <v>0.54700000000000004</v>
      </c>
    </row>
    <row r="3177" spans="1:3" x14ac:dyDescent="0.35">
      <c r="A3177" s="28">
        <v>1</v>
      </c>
      <c r="B3177" s="28">
        <v>14</v>
      </c>
      <c r="C3177" s="28">
        <v>0.54700000000000004</v>
      </c>
    </row>
    <row r="3178" spans="1:3" x14ac:dyDescent="0.35">
      <c r="A3178" s="28">
        <v>1</v>
      </c>
      <c r="B3178" s="28">
        <v>14</v>
      </c>
      <c r="C3178" s="28">
        <v>0.54700000000000004</v>
      </c>
    </row>
    <row r="3179" spans="1:3" x14ac:dyDescent="0.35">
      <c r="A3179" s="28">
        <v>1</v>
      </c>
      <c r="B3179" s="28">
        <v>14</v>
      </c>
      <c r="C3179" s="28">
        <v>0.54700000000000004</v>
      </c>
    </row>
    <row r="3180" spans="1:3" x14ac:dyDescent="0.35">
      <c r="A3180" s="28">
        <v>1</v>
      </c>
      <c r="B3180" s="28">
        <v>14</v>
      </c>
      <c r="C3180" s="28">
        <v>0.54700000000000004</v>
      </c>
    </row>
    <row r="3181" spans="1:3" x14ac:dyDescent="0.35">
      <c r="A3181" s="28">
        <v>1</v>
      </c>
      <c r="B3181" s="28">
        <v>14</v>
      </c>
      <c r="C3181" s="28">
        <v>0.54700000000000004</v>
      </c>
    </row>
    <row r="3182" spans="1:3" x14ac:dyDescent="0.35">
      <c r="A3182" s="28">
        <v>1</v>
      </c>
      <c r="B3182" s="28">
        <v>14</v>
      </c>
      <c r="C3182" s="28">
        <v>0.54700000000000004</v>
      </c>
    </row>
    <row r="3183" spans="1:3" x14ac:dyDescent="0.35">
      <c r="A3183" s="28">
        <v>1</v>
      </c>
      <c r="B3183" s="28">
        <v>14</v>
      </c>
      <c r="C3183" s="28">
        <v>0.54700000000000004</v>
      </c>
    </row>
    <row r="3184" spans="1:3" x14ac:dyDescent="0.35">
      <c r="A3184" s="28">
        <v>1</v>
      </c>
      <c r="B3184" s="28">
        <v>14</v>
      </c>
      <c r="C3184" s="28">
        <v>0.54700000000000004</v>
      </c>
    </row>
    <row r="3185" spans="1:3" x14ac:dyDescent="0.35">
      <c r="A3185" s="28">
        <v>1</v>
      </c>
      <c r="B3185" s="28">
        <v>14</v>
      </c>
      <c r="C3185" s="28">
        <v>0.54700000000000004</v>
      </c>
    </row>
    <row r="3186" spans="1:3" x14ac:dyDescent="0.35">
      <c r="A3186" s="28">
        <v>1</v>
      </c>
      <c r="B3186" s="28">
        <v>14</v>
      </c>
      <c r="C3186" s="28">
        <v>0.54700000000000004</v>
      </c>
    </row>
    <row r="3187" spans="1:3" x14ac:dyDescent="0.35">
      <c r="A3187" s="28">
        <v>1</v>
      </c>
      <c r="B3187" s="28">
        <v>14</v>
      </c>
      <c r="C3187" s="28">
        <v>0.54700000000000004</v>
      </c>
    </row>
    <row r="3188" spans="1:3" x14ac:dyDescent="0.35">
      <c r="A3188" s="28">
        <v>1</v>
      </c>
      <c r="B3188" s="28">
        <v>14</v>
      </c>
      <c r="C3188" s="28">
        <v>0.54700000000000004</v>
      </c>
    </row>
    <row r="3189" spans="1:3" x14ac:dyDescent="0.35">
      <c r="A3189" s="28">
        <v>1</v>
      </c>
      <c r="B3189" s="28">
        <v>14</v>
      </c>
      <c r="C3189" s="28">
        <v>0.54700000000000004</v>
      </c>
    </row>
    <row r="3190" spans="1:3" x14ac:dyDescent="0.35">
      <c r="A3190" s="28">
        <v>1</v>
      </c>
      <c r="B3190" s="28">
        <v>14</v>
      </c>
      <c r="C3190" s="28">
        <v>0.54700000000000004</v>
      </c>
    </row>
    <row r="3191" spans="1:3" x14ac:dyDescent="0.35">
      <c r="A3191" s="28">
        <v>1</v>
      </c>
      <c r="B3191" s="28">
        <v>14</v>
      </c>
      <c r="C3191" s="28">
        <v>0.54700000000000004</v>
      </c>
    </row>
    <row r="3192" spans="1:3" x14ac:dyDescent="0.35">
      <c r="A3192" s="28">
        <v>1</v>
      </c>
      <c r="B3192" s="28">
        <v>14</v>
      </c>
      <c r="C3192" s="28">
        <v>0.54700000000000004</v>
      </c>
    </row>
    <row r="3193" spans="1:3" x14ac:dyDescent="0.35">
      <c r="A3193" s="28">
        <v>1</v>
      </c>
      <c r="B3193" s="28">
        <v>14</v>
      </c>
      <c r="C3193" s="28">
        <v>0.54800000000000004</v>
      </c>
    </row>
    <row r="3194" spans="1:3" x14ac:dyDescent="0.35">
      <c r="A3194" s="28">
        <v>1</v>
      </c>
      <c r="B3194" s="28">
        <v>14</v>
      </c>
      <c r="C3194" s="28">
        <v>0.54800000000000004</v>
      </c>
    </row>
    <row r="3195" spans="1:3" x14ac:dyDescent="0.35">
      <c r="A3195" s="28">
        <v>1</v>
      </c>
      <c r="B3195" s="28">
        <v>14</v>
      </c>
      <c r="C3195" s="28">
        <v>0.54800000000000004</v>
      </c>
    </row>
    <row r="3196" spans="1:3" x14ac:dyDescent="0.35">
      <c r="A3196" s="28">
        <v>1</v>
      </c>
      <c r="B3196" s="28">
        <v>14</v>
      </c>
      <c r="C3196" s="28">
        <v>0.54800000000000004</v>
      </c>
    </row>
    <row r="3197" spans="1:3" x14ac:dyDescent="0.35">
      <c r="A3197" s="28">
        <v>1</v>
      </c>
      <c r="B3197" s="28">
        <v>14</v>
      </c>
      <c r="C3197" s="28">
        <v>0.54800000000000004</v>
      </c>
    </row>
    <row r="3198" spans="1:3" x14ac:dyDescent="0.35">
      <c r="A3198" s="28">
        <v>1</v>
      </c>
      <c r="B3198" s="28">
        <v>14</v>
      </c>
      <c r="C3198" s="28">
        <v>0.54800000000000004</v>
      </c>
    </row>
    <row r="3199" spans="1:3" x14ac:dyDescent="0.35">
      <c r="A3199" s="28">
        <v>1</v>
      </c>
      <c r="B3199" s="28">
        <v>14</v>
      </c>
      <c r="C3199" s="28">
        <v>0.54800000000000004</v>
      </c>
    </row>
    <row r="3200" spans="1:3" x14ac:dyDescent="0.35">
      <c r="A3200" s="28">
        <v>1</v>
      </c>
      <c r="B3200" s="28">
        <v>14</v>
      </c>
      <c r="C3200" s="28">
        <v>0.54800000000000004</v>
      </c>
    </row>
    <row r="3201" spans="1:3" x14ac:dyDescent="0.35">
      <c r="A3201" s="28">
        <v>1</v>
      </c>
      <c r="B3201" s="28">
        <v>14</v>
      </c>
      <c r="C3201" s="28">
        <v>0.54800000000000004</v>
      </c>
    </row>
    <row r="3202" spans="1:3" x14ac:dyDescent="0.35">
      <c r="A3202" s="28">
        <v>1</v>
      </c>
      <c r="B3202" s="28">
        <v>14</v>
      </c>
      <c r="C3202" s="28">
        <v>0.54800000000000004</v>
      </c>
    </row>
    <row r="3203" spans="1:3" x14ac:dyDescent="0.35">
      <c r="A3203" s="28">
        <v>1</v>
      </c>
      <c r="B3203" s="28">
        <v>14</v>
      </c>
      <c r="C3203" s="28">
        <v>0.54800000000000004</v>
      </c>
    </row>
    <row r="3204" spans="1:3" x14ac:dyDescent="0.35">
      <c r="A3204" s="28">
        <v>1</v>
      </c>
      <c r="B3204" s="28">
        <v>14</v>
      </c>
      <c r="C3204" s="28">
        <v>0.54800000000000004</v>
      </c>
    </row>
    <row r="3205" spans="1:3" x14ac:dyDescent="0.35">
      <c r="A3205" s="28">
        <v>1</v>
      </c>
      <c r="B3205" s="28">
        <v>14</v>
      </c>
      <c r="C3205" s="28">
        <v>0.54800000000000004</v>
      </c>
    </row>
    <row r="3206" spans="1:3" x14ac:dyDescent="0.35">
      <c r="A3206" s="28">
        <v>1</v>
      </c>
      <c r="B3206" s="28">
        <v>14</v>
      </c>
      <c r="C3206" s="28">
        <v>0.54800000000000004</v>
      </c>
    </row>
    <row r="3207" spans="1:3" x14ac:dyDescent="0.35">
      <c r="A3207" s="28">
        <v>1</v>
      </c>
      <c r="B3207" s="28">
        <v>14</v>
      </c>
      <c r="C3207" s="28">
        <v>0.54800000000000004</v>
      </c>
    </row>
    <row r="3208" spans="1:3" x14ac:dyDescent="0.35">
      <c r="A3208" s="28">
        <v>1</v>
      </c>
      <c r="B3208" s="28">
        <v>14</v>
      </c>
      <c r="C3208" s="28">
        <v>0.54800000000000004</v>
      </c>
    </row>
    <row r="3209" spans="1:3" x14ac:dyDescent="0.35">
      <c r="A3209" s="28">
        <v>1</v>
      </c>
      <c r="B3209" s="28">
        <v>14</v>
      </c>
      <c r="C3209" s="28">
        <v>0.54800000000000004</v>
      </c>
    </row>
    <row r="3210" spans="1:3" x14ac:dyDescent="0.35">
      <c r="A3210" s="28">
        <v>1</v>
      </c>
      <c r="B3210" s="28">
        <v>14</v>
      </c>
      <c r="C3210" s="28">
        <v>0.54800000000000004</v>
      </c>
    </row>
    <row r="3211" spans="1:3" x14ac:dyDescent="0.35">
      <c r="A3211" s="28">
        <v>1</v>
      </c>
      <c r="B3211" s="28">
        <v>14</v>
      </c>
      <c r="C3211" s="28">
        <v>0.54800000000000004</v>
      </c>
    </row>
    <row r="3212" spans="1:3" x14ac:dyDescent="0.35">
      <c r="A3212" s="28">
        <v>1</v>
      </c>
      <c r="B3212" s="28">
        <v>14</v>
      </c>
      <c r="C3212" s="28">
        <v>0.54800000000000004</v>
      </c>
    </row>
    <row r="3213" spans="1:3" x14ac:dyDescent="0.35">
      <c r="A3213" s="28">
        <v>1</v>
      </c>
      <c r="B3213" s="28">
        <v>14</v>
      </c>
      <c r="C3213" s="28">
        <v>0.54800000000000004</v>
      </c>
    </row>
    <row r="3214" spans="1:3" x14ac:dyDescent="0.35">
      <c r="A3214" s="28">
        <v>1</v>
      </c>
      <c r="B3214" s="28">
        <v>14</v>
      </c>
      <c r="C3214" s="28">
        <v>0.54800000000000004</v>
      </c>
    </row>
    <row r="3215" spans="1:3" x14ac:dyDescent="0.35">
      <c r="A3215" s="28">
        <v>1</v>
      </c>
      <c r="B3215" s="28">
        <v>14</v>
      </c>
      <c r="C3215" s="28">
        <v>0.54800000000000004</v>
      </c>
    </row>
    <row r="3216" spans="1:3" x14ac:dyDescent="0.35">
      <c r="A3216" s="28">
        <v>1</v>
      </c>
      <c r="B3216" s="28">
        <v>14</v>
      </c>
      <c r="C3216" s="28">
        <v>0.54800000000000004</v>
      </c>
    </row>
    <row r="3217" spans="1:3" x14ac:dyDescent="0.35">
      <c r="A3217" s="28">
        <v>1</v>
      </c>
      <c r="B3217" s="28">
        <v>14</v>
      </c>
      <c r="C3217" s="28">
        <v>0.54900000000000004</v>
      </c>
    </row>
    <row r="3218" spans="1:3" x14ac:dyDescent="0.35">
      <c r="A3218" s="28">
        <v>1</v>
      </c>
      <c r="B3218" s="28">
        <v>14</v>
      </c>
      <c r="C3218" s="28">
        <v>0.54900000000000004</v>
      </c>
    </row>
    <row r="3219" spans="1:3" x14ac:dyDescent="0.35">
      <c r="A3219" s="28">
        <v>1</v>
      </c>
      <c r="B3219" s="28">
        <v>14</v>
      </c>
      <c r="C3219" s="28">
        <v>0.54900000000000004</v>
      </c>
    </row>
    <row r="3220" spans="1:3" x14ac:dyDescent="0.35">
      <c r="A3220" s="28">
        <v>1</v>
      </c>
      <c r="B3220" s="28">
        <v>14</v>
      </c>
      <c r="C3220" s="28">
        <v>0.54900000000000004</v>
      </c>
    </row>
    <row r="3221" spans="1:3" x14ac:dyDescent="0.35">
      <c r="A3221" s="28">
        <v>1</v>
      </c>
      <c r="B3221" s="28">
        <v>14</v>
      </c>
      <c r="C3221" s="28">
        <v>0.54900000000000004</v>
      </c>
    </row>
    <row r="3222" spans="1:3" x14ac:dyDescent="0.35">
      <c r="A3222" s="28">
        <v>1</v>
      </c>
      <c r="B3222" s="28">
        <v>14</v>
      </c>
      <c r="C3222" s="28">
        <v>0.54900000000000004</v>
      </c>
    </row>
    <row r="3223" spans="1:3" x14ac:dyDescent="0.35">
      <c r="A3223" s="28">
        <v>1</v>
      </c>
      <c r="B3223" s="28">
        <v>14</v>
      </c>
      <c r="C3223" s="28">
        <v>0.54900000000000004</v>
      </c>
    </row>
    <row r="3224" spans="1:3" x14ac:dyDescent="0.35">
      <c r="A3224" s="28">
        <v>1</v>
      </c>
      <c r="B3224" s="28">
        <v>14</v>
      </c>
      <c r="C3224" s="28">
        <v>0.54900000000000004</v>
      </c>
    </row>
    <row r="3225" spans="1:3" x14ac:dyDescent="0.35">
      <c r="A3225" s="28">
        <v>1</v>
      </c>
      <c r="B3225" s="28">
        <v>14</v>
      </c>
      <c r="C3225" s="28">
        <v>0.54900000000000004</v>
      </c>
    </row>
    <row r="3226" spans="1:3" x14ac:dyDescent="0.35">
      <c r="A3226" s="28">
        <v>1</v>
      </c>
      <c r="B3226" s="28">
        <v>15</v>
      </c>
      <c r="C3226" s="28">
        <v>0.54900000000000004</v>
      </c>
    </row>
    <row r="3227" spans="1:3" x14ac:dyDescent="0.35">
      <c r="A3227" s="28">
        <v>1</v>
      </c>
      <c r="B3227" s="28">
        <v>15</v>
      </c>
      <c r="C3227" s="28">
        <v>0.54900000000000004</v>
      </c>
    </row>
    <row r="3228" spans="1:3" x14ac:dyDescent="0.35">
      <c r="A3228" s="28">
        <v>1</v>
      </c>
      <c r="B3228" s="28">
        <v>15</v>
      </c>
      <c r="C3228" s="28">
        <v>0.54900000000000004</v>
      </c>
    </row>
    <row r="3229" spans="1:3" x14ac:dyDescent="0.35">
      <c r="A3229" s="28">
        <v>1</v>
      </c>
      <c r="B3229" s="28">
        <v>15</v>
      </c>
      <c r="C3229" s="28">
        <v>0.54900000000000004</v>
      </c>
    </row>
    <row r="3230" spans="1:3" x14ac:dyDescent="0.35">
      <c r="A3230" s="28">
        <v>1</v>
      </c>
      <c r="B3230" s="28">
        <v>15</v>
      </c>
      <c r="C3230" s="28">
        <v>0.54900000000000004</v>
      </c>
    </row>
    <row r="3231" spans="1:3" x14ac:dyDescent="0.35">
      <c r="A3231" s="28">
        <v>1</v>
      </c>
      <c r="B3231" s="28">
        <v>15</v>
      </c>
      <c r="C3231" s="28">
        <v>0.54900000000000004</v>
      </c>
    </row>
    <row r="3232" spans="1:3" x14ac:dyDescent="0.35">
      <c r="A3232" s="28">
        <v>1</v>
      </c>
      <c r="B3232" s="28">
        <v>15</v>
      </c>
      <c r="C3232" s="28">
        <v>0.54900000000000004</v>
      </c>
    </row>
    <row r="3233" spans="1:3" x14ac:dyDescent="0.35">
      <c r="A3233" s="28">
        <v>1</v>
      </c>
      <c r="B3233" s="28">
        <v>15</v>
      </c>
      <c r="C3233" s="28">
        <v>0.54900000000000004</v>
      </c>
    </row>
    <row r="3234" spans="1:3" x14ac:dyDescent="0.35">
      <c r="A3234" s="28">
        <v>1</v>
      </c>
      <c r="B3234" s="28">
        <v>15</v>
      </c>
      <c r="C3234" s="28">
        <v>0.54900000000000004</v>
      </c>
    </row>
    <row r="3235" spans="1:3" x14ac:dyDescent="0.35">
      <c r="A3235" s="28">
        <v>1</v>
      </c>
      <c r="B3235" s="28">
        <v>15</v>
      </c>
      <c r="C3235" s="28">
        <v>0.54900000000000004</v>
      </c>
    </row>
    <row r="3236" spans="1:3" x14ac:dyDescent="0.35">
      <c r="A3236" s="28">
        <v>2</v>
      </c>
      <c r="B3236" s="28">
        <v>15</v>
      </c>
      <c r="C3236" s="28">
        <v>0.54900000000000004</v>
      </c>
    </row>
    <row r="3237" spans="1:3" x14ac:dyDescent="0.35">
      <c r="A3237" s="28">
        <v>2</v>
      </c>
      <c r="B3237" s="28">
        <v>15</v>
      </c>
      <c r="C3237" s="28">
        <v>0.54900000000000004</v>
      </c>
    </row>
    <row r="3238" spans="1:3" x14ac:dyDescent="0.35">
      <c r="A3238" s="28">
        <v>2</v>
      </c>
      <c r="B3238" s="28">
        <v>15</v>
      </c>
      <c r="C3238" s="28">
        <v>0.54900000000000004</v>
      </c>
    </row>
    <row r="3239" spans="1:3" x14ac:dyDescent="0.35">
      <c r="A3239" s="28">
        <v>2</v>
      </c>
      <c r="B3239" s="28">
        <v>15</v>
      </c>
      <c r="C3239" s="28">
        <v>0.54900000000000004</v>
      </c>
    </row>
    <row r="3240" spans="1:3" x14ac:dyDescent="0.35">
      <c r="A3240" s="28">
        <v>2</v>
      </c>
      <c r="B3240" s="28">
        <v>15</v>
      </c>
      <c r="C3240" s="28">
        <v>0.54900000000000004</v>
      </c>
    </row>
    <row r="3241" spans="1:3" x14ac:dyDescent="0.35">
      <c r="A3241" s="28">
        <v>2</v>
      </c>
      <c r="B3241" s="28">
        <v>15</v>
      </c>
      <c r="C3241" s="28">
        <v>0.54900000000000004</v>
      </c>
    </row>
    <row r="3242" spans="1:3" x14ac:dyDescent="0.35">
      <c r="A3242" s="28">
        <v>2</v>
      </c>
      <c r="B3242" s="28">
        <v>15</v>
      </c>
      <c r="C3242" s="28">
        <v>0.55000000000000004</v>
      </c>
    </row>
    <row r="3243" spans="1:3" x14ac:dyDescent="0.35">
      <c r="A3243" s="28">
        <v>2</v>
      </c>
      <c r="B3243" s="28">
        <v>15</v>
      </c>
      <c r="C3243" s="28">
        <v>0.55000000000000004</v>
      </c>
    </row>
    <row r="3244" spans="1:3" x14ac:dyDescent="0.35">
      <c r="A3244" s="28">
        <v>2</v>
      </c>
      <c r="B3244" s="28">
        <v>15</v>
      </c>
      <c r="C3244" s="28">
        <v>0.55000000000000004</v>
      </c>
    </row>
    <row r="3245" spans="1:3" x14ac:dyDescent="0.35">
      <c r="A3245" s="28">
        <v>2</v>
      </c>
      <c r="B3245" s="28">
        <v>15</v>
      </c>
      <c r="C3245" s="28">
        <v>0.55000000000000004</v>
      </c>
    </row>
    <row r="3246" spans="1:3" x14ac:dyDescent="0.35">
      <c r="A3246" s="28">
        <v>2</v>
      </c>
      <c r="B3246" s="28">
        <v>15</v>
      </c>
      <c r="C3246" s="28">
        <v>0.55000000000000004</v>
      </c>
    </row>
    <row r="3247" spans="1:3" x14ac:dyDescent="0.35">
      <c r="A3247" s="28">
        <v>2</v>
      </c>
      <c r="B3247" s="28">
        <v>15</v>
      </c>
      <c r="C3247" s="28">
        <v>0.55000000000000004</v>
      </c>
    </row>
    <row r="3248" spans="1:3" x14ac:dyDescent="0.35">
      <c r="A3248" s="28">
        <v>2</v>
      </c>
      <c r="B3248" s="28">
        <v>15</v>
      </c>
      <c r="C3248" s="28">
        <v>0.55000000000000004</v>
      </c>
    </row>
    <row r="3249" spans="1:3" x14ac:dyDescent="0.35">
      <c r="A3249" s="28">
        <v>2</v>
      </c>
      <c r="B3249" s="28">
        <v>15</v>
      </c>
      <c r="C3249" s="28">
        <v>0.55000000000000004</v>
      </c>
    </row>
    <row r="3250" spans="1:3" x14ac:dyDescent="0.35">
      <c r="A3250" s="28">
        <v>2</v>
      </c>
      <c r="B3250" s="28">
        <v>15</v>
      </c>
      <c r="C3250" s="28">
        <v>0.55000000000000004</v>
      </c>
    </row>
    <row r="3251" spans="1:3" x14ac:dyDescent="0.35">
      <c r="A3251" s="28">
        <v>2</v>
      </c>
      <c r="B3251" s="28">
        <v>15</v>
      </c>
      <c r="C3251" s="28">
        <v>0.55000000000000004</v>
      </c>
    </row>
    <row r="3252" spans="1:3" x14ac:dyDescent="0.35">
      <c r="A3252" s="28">
        <v>2</v>
      </c>
      <c r="B3252" s="28">
        <v>15</v>
      </c>
      <c r="C3252" s="28">
        <v>0.55000000000000004</v>
      </c>
    </row>
    <row r="3253" spans="1:3" x14ac:dyDescent="0.35">
      <c r="A3253" s="28">
        <v>2</v>
      </c>
      <c r="B3253" s="28">
        <v>15</v>
      </c>
      <c r="C3253" s="28">
        <v>0.55000000000000004</v>
      </c>
    </row>
    <row r="3254" spans="1:3" x14ac:dyDescent="0.35">
      <c r="A3254" s="28">
        <v>2</v>
      </c>
      <c r="B3254" s="28">
        <v>15</v>
      </c>
      <c r="C3254" s="28">
        <v>0.55000000000000004</v>
      </c>
    </row>
    <row r="3255" spans="1:3" x14ac:dyDescent="0.35">
      <c r="A3255" s="28">
        <v>2</v>
      </c>
      <c r="B3255" s="28">
        <v>15</v>
      </c>
      <c r="C3255" s="28">
        <v>0.55000000000000004</v>
      </c>
    </row>
    <row r="3256" spans="1:3" x14ac:dyDescent="0.35">
      <c r="A3256" s="28">
        <v>2</v>
      </c>
      <c r="B3256" s="28">
        <v>15</v>
      </c>
      <c r="C3256" s="28">
        <v>0.55000000000000004</v>
      </c>
    </row>
    <row r="3257" spans="1:3" x14ac:dyDescent="0.35">
      <c r="A3257" s="28">
        <v>2</v>
      </c>
      <c r="B3257" s="28">
        <v>15</v>
      </c>
      <c r="C3257" s="28">
        <v>0.55000000000000004</v>
      </c>
    </row>
    <row r="3258" spans="1:3" x14ac:dyDescent="0.35">
      <c r="A3258" s="28">
        <v>2</v>
      </c>
      <c r="B3258" s="28">
        <v>15</v>
      </c>
      <c r="C3258" s="28">
        <v>0.55000000000000004</v>
      </c>
    </row>
    <row r="3259" spans="1:3" x14ac:dyDescent="0.35">
      <c r="A3259" s="28">
        <v>2</v>
      </c>
      <c r="B3259" s="28">
        <v>15</v>
      </c>
      <c r="C3259" s="28">
        <v>0.55000000000000004</v>
      </c>
    </row>
    <row r="3260" spans="1:3" x14ac:dyDescent="0.35">
      <c r="A3260" s="28">
        <v>2</v>
      </c>
      <c r="B3260" s="28">
        <v>15</v>
      </c>
      <c r="C3260" s="28">
        <v>0.55000000000000004</v>
      </c>
    </row>
    <row r="3261" spans="1:3" x14ac:dyDescent="0.35">
      <c r="A3261" s="28">
        <v>2</v>
      </c>
      <c r="B3261" s="28">
        <v>15</v>
      </c>
      <c r="C3261" s="28">
        <v>0.55000000000000004</v>
      </c>
    </row>
    <row r="3262" spans="1:3" x14ac:dyDescent="0.35">
      <c r="A3262" s="28">
        <v>2</v>
      </c>
      <c r="B3262" s="28">
        <v>16</v>
      </c>
      <c r="C3262" s="28">
        <v>0.55000000000000004</v>
      </c>
    </row>
    <row r="3263" spans="1:3" x14ac:dyDescent="0.35">
      <c r="A3263" s="28">
        <v>2</v>
      </c>
      <c r="B3263" s="28">
        <v>16</v>
      </c>
      <c r="C3263" s="28">
        <v>0.55000000000000004</v>
      </c>
    </row>
    <row r="3264" spans="1:3" x14ac:dyDescent="0.35">
      <c r="A3264" s="28">
        <v>2</v>
      </c>
      <c r="B3264" s="28">
        <v>16</v>
      </c>
      <c r="C3264" s="28">
        <v>0.55000000000000004</v>
      </c>
    </row>
    <row r="3265" spans="1:3" x14ac:dyDescent="0.35">
      <c r="A3265" s="28">
        <v>2</v>
      </c>
      <c r="B3265" s="28">
        <v>16</v>
      </c>
      <c r="C3265" s="28">
        <v>0.55000000000000004</v>
      </c>
    </row>
    <row r="3266" spans="1:3" x14ac:dyDescent="0.35">
      <c r="A3266" s="28">
        <v>2</v>
      </c>
      <c r="B3266" s="28">
        <v>16</v>
      </c>
      <c r="C3266" s="28">
        <v>0.55000000000000004</v>
      </c>
    </row>
    <row r="3267" spans="1:3" x14ac:dyDescent="0.35">
      <c r="A3267" s="28">
        <v>2</v>
      </c>
      <c r="B3267" s="28">
        <v>16</v>
      </c>
      <c r="C3267" s="28">
        <v>0.55000000000000004</v>
      </c>
    </row>
    <row r="3268" spans="1:3" x14ac:dyDescent="0.35">
      <c r="A3268" s="28">
        <v>2</v>
      </c>
      <c r="B3268" s="28">
        <v>16</v>
      </c>
      <c r="C3268" s="28">
        <v>0.55000000000000004</v>
      </c>
    </row>
    <row r="3269" spans="1:3" x14ac:dyDescent="0.35">
      <c r="A3269" s="28">
        <v>2</v>
      </c>
      <c r="B3269" s="28">
        <v>16</v>
      </c>
      <c r="C3269" s="28">
        <v>0.55000000000000004</v>
      </c>
    </row>
    <row r="3270" spans="1:3" x14ac:dyDescent="0.35">
      <c r="A3270" s="28">
        <v>2</v>
      </c>
      <c r="B3270" s="28">
        <v>16</v>
      </c>
      <c r="C3270" s="28">
        <v>0.55100000000000005</v>
      </c>
    </row>
    <row r="3271" spans="1:3" x14ac:dyDescent="0.35">
      <c r="A3271" s="28">
        <v>2</v>
      </c>
      <c r="B3271" s="28">
        <v>16</v>
      </c>
      <c r="C3271" s="28">
        <v>0.55100000000000005</v>
      </c>
    </row>
    <row r="3272" spans="1:3" x14ac:dyDescent="0.35">
      <c r="A3272" s="28">
        <v>2</v>
      </c>
      <c r="B3272" s="28">
        <v>16</v>
      </c>
      <c r="C3272" s="28">
        <v>0.55100000000000005</v>
      </c>
    </row>
    <row r="3273" spans="1:3" x14ac:dyDescent="0.35">
      <c r="A3273" s="28">
        <v>2</v>
      </c>
      <c r="B3273" s="28">
        <v>16</v>
      </c>
      <c r="C3273" s="28">
        <v>0.55100000000000005</v>
      </c>
    </row>
    <row r="3274" spans="1:3" x14ac:dyDescent="0.35">
      <c r="A3274" s="28">
        <v>2</v>
      </c>
      <c r="B3274" s="28">
        <v>16</v>
      </c>
      <c r="C3274" s="28">
        <v>0.55100000000000005</v>
      </c>
    </row>
    <row r="3275" spans="1:3" x14ac:dyDescent="0.35">
      <c r="A3275" s="28">
        <v>2</v>
      </c>
      <c r="B3275" s="28">
        <v>16</v>
      </c>
      <c r="C3275" s="28">
        <v>0.55100000000000005</v>
      </c>
    </row>
    <row r="3276" spans="1:3" x14ac:dyDescent="0.35">
      <c r="A3276" s="28">
        <v>2</v>
      </c>
      <c r="B3276" s="28">
        <v>16</v>
      </c>
      <c r="C3276" s="28">
        <v>0.55100000000000005</v>
      </c>
    </row>
    <row r="3277" spans="1:3" x14ac:dyDescent="0.35">
      <c r="A3277" s="28">
        <v>2</v>
      </c>
      <c r="B3277" s="28">
        <v>16</v>
      </c>
      <c r="C3277" s="28">
        <v>0.55100000000000005</v>
      </c>
    </row>
    <row r="3278" spans="1:3" x14ac:dyDescent="0.35">
      <c r="A3278" s="28">
        <v>2</v>
      </c>
      <c r="B3278" s="28">
        <v>16</v>
      </c>
      <c r="C3278" s="28">
        <v>0.55100000000000005</v>
      </c>
    </row>
    <row r="3279" spans="1:3" x14ac:dyDescent="0.35">
      <c r="A3279" s="28">
        <v>2</v>
      </c>
      <c r="B3279" s="28">
        <v>16</v>
      </c>
      <c r="C3279" s="28">
        <v>0.55100000000000005</v>
      </c>
    </row>
    <row r="3280" spans="1:3" x14ac:dyDescent="0.35">
      <c r="A3280" s="28">
        <v>2</v>
      </c>
      <c r="B3280" s="28">
        <v>16</v>
      </c>
      <c r="C3280" s="28">
        <v>0.55100000000000005</v>
      </c>
    </row>
    <row r="3281" spans="1:3" x14ac:dyDescent="0.35">
      <c r="A3281" s="28">
        <v>2</v>
      </c>
      <c r="B3281" s="28">
        <v>16</v>
      </c>
      <c r="C3281" s="28">
        <v>0.55100000000000005</v>
      </c>
    </row>
    <row r="3282" spans="1:3" x14ac:dyDescent="0.35">
      <c r="A3282" s="28">
        <v>2</v>
      </c>
      <c r="B3282" s="28">
        <v>16</v>
      </c>
      <c r="C3282" s="28">
        <v>0.55100000000000005</v>
      </c>
    </row>
    <row r="3283" spans="1:3" x14ac:dyDescent="0.35">
      <c r="A3283" s="28">
        <v>2</v>
      </c>
      <c r="B3283" s="28">
        <v>16</v>
      </c>
      <c r="C3283" s="28">
        <v>0.55100000000000005</v>
      </c>
    </row>
    <row r="3284" spans="1:3" x14ac:dyDescent="0.35">
      <c r="A3284" s="28">
        <v>2</v>
      </c>
      <c r="B3284" s="28">
        <v>16</v>
      </c>
      <c r="C3284" s="28">
        <v>0.55100000000000005</v>
      </c>
    </row>
    <row r="3285" spans="1:3" x14ac:dyDescent="0.35">
      <c r="A3285" s="28">
        <v>2</v>
      </c>
      <c r="B3285" s="28">
        <v>16</v>
      </c>
      <c r="C3285" s="28">
        <v>0.55100000000000005</v>
      </c>
    </row>
    <row r="3286" spans="1:3" x14ac:dyDescent="0.35">
      <c r="A3286" s="28">
        <v>2</v>
      </c>
      <c r="B3286" s="28">
        <v>16</v>
      </c>
      <c r="C3286" s="28">
        <v>0.55100000000000005</v>
      </c>
    </row>
    <row r="3287" spans="1:3" x14ac:dyDescent="0.35">
      <c r="A3287" s="28">
        <v>2</v>
      </c>
      <c r="B3287" s="28">
        <v>16</v>
      </c>
      <c r="C3287" s="28">
        <v>0.55100000000000005</v>
      </c>
    </row>
    <row r="3288" spans="1:3" x14ac:dyDescent="0.35">
      <c r="A3288" s="28">
        <v>2</v>
      </c>
      <c r="B3288" s="28">
        <v>16</v>
      </c>
      <c r="C3288" s="28">
        <v>0.55100000000000005</v>
      </c>
    </row>
    <row r="3289" spans="1:3" x14ac:dyDescent="0.35">
      <c r="A3289" s="28">
        <v>2</v>
      </c>
      <c r="B3289" s="28">
        <v>16</v>
      </c>
      <c r="C3289" s="28">
        <v>0.55100000000000005</v>
      </c>
    </row>
    <row r="3290" spans="1:3" x14ac:dyDescent="0.35">
      <c r="A3290" s="28">
        <v>2</v>
      </c>
      <c r="B3290" s="28">
        <v>16</v>
      </c>
      <c r="C3290" s="28">
        <v>0.55100000000000005</v>
      </c>
    </row>
    <row r="3291" spans="1:3" x14ac:dyDescent="0.35">
      <c r="A3291" s="28">
        <v>2</v>
      </c>
      <c r="B3291" s="28">
        <v>16</v>
      </c>
      <c r="C3291" s="28">
        <v>0.55100000000000005</v>
      </c>
    </row>
    <row r="3292" spans="1:3" x14ac:dyDescent="0.35">
      <c r="A3292" s="28">
        <v>2</v>
      </c>
      <c r="B3292" s="28">
        <v>16</v>
      </c>
      <c r="C3292" s="28">
        <v>0.55100000000000005</v>
      </c>
    </row>
    <row r="3293" spans="1:3" x14ac:dyDescent="0.35">
      <c r="A3293" s="28">
        <v>2</v>
      </c>
      <c r="B3293" s="28">
        <v>16</v>
      </c>
      <c r="C3293" s="28">
        <v>0.55100000000000005</v>
      </c>
    </row>
    <row r="3294" spans="1:3" x14ac:dyDescent="0.35">
      <c r="A3294" s="28">
        <v>2</v>
      </c>
      <c r="B3294" s="28">
        <v>16</v>
      </c>
      <c r="C3294" s="28">
        <v>0.55100000000000005</v>
      </c>
    </row>
    <row r="3295" spans="1:3" x14ac:dyDescent="0.35">
      <c r="A3295" s="28">
        <v>2</v>
      </c>
      <c r="B3295" s="28">
        <v>16</v>
      </c>
      <c r="C3295" s="28">
        <v>0.55100000000000005</v>
      </c>
    </row>
    <row r="3296" spans="1:3" x14ac:dyDescent="0.35">
      <c r="A3296" s="28">
        <v>2</v>
      </c>
      <c r="B3296" s="28">
        <v>16</v>
      </c>
      <c r="C3296" s="28">
        <v>0.55100000000000005</v>
      </c>
    </row>
    <row r="3297" spans="1:3" x14ac:dyDescent="0.35">
      <c r="A3297" s="28">
        <v>2</v>
      </c>
      <c r="B3297" s="28">
        <v>16</v>
      </c>
      <c r="C3297" s="28">
        <v>0.55100000000000005</v>
      </c>
    </row>
    <row r="3298" spans="1:3" x14ac:dyDescent="0.35">
      <c r="A3298" s="28">
        <v>2</v>
      </c>
      <c r="B3298" s="28">
        <v>16</v>
      </c>
      <c r="C3298" s="28">
        <v>0.55100000000000005</v>
      </c>
    </row>
    <row r="3299" spans="1:3" x14ac:dyDescent="0.35">
      <c r="A3299" s="28">
        <v>2</v>
      </c>
      <c r="B3299" s="28">
        <v>16</v>
      </c>
      <c r="C3299" s="28">
        <v>0.55100000000000005</v>
      </c>
    </row>
    <row r="3300" spans="1:3" x14ac:dyDescent="0.35">
      <c r="A3300" s="28">
        <v>2</v>
      </c>
      <c r="B3300" s="28">
        <v>16</v>
      </c>
      <c r="C3300" s="28">
        <v>0.55100000000000005</v>
      </c>
    </row>
    <row r="3301" spans="1:3" x14ac:dyDescent="0.35">
      <c r="A3301" s="28">
        <v>2</v>
      </c>
      <c r="B3301" s="28">
        <v>16</v>
      </c>
      <c r="C3301" s="28">
        <v>0.55100000000000005</v>
      </c>
    </row>
    <row r="3302" spans="1:3" x14ac:dyDescent="0.35">
      <c r="A3302" s="28">
        <v>2</v>
      </c>
      <c r="B3302" s="28">
        <v>16</v>
      </c>
      <c r="C3302" s="28">
        <v>0.55100000000000005</v>
      </c>
    </row>
    <row r="3303" spans="1:3" x14ac:dyDescent="0.35">
      <c r="A3303" s="28">
        <v>2</v>
      </c>
      <c r="B3303" s="28">
        <v>16</v>
      </c>
      <c r="C3303" s="28">
        <v>0.55100000000000005</v>
      </c>
    </row>
    <row r="3304" spans="1:3" x14ac:dyDescent="0.35">
      <c r="A3304" s="28">
        <v>2</v>
      </c>
      <c r="B3304" s="28">
        <v>16</v>
      </c>
      <c r="C3304" s="28">
        <v>0.55100000000000005</v>
      </c>
    </row>
    <row r="3305" spans="1:3" x14ac:dyDescent="0.35">
      <c r="A3305" s="28">
        <v>2</v>
      </c>
      <c r="B3305" s="28">
        <v>16</v>
      </c>
      <c r="C3305" s="28">
        <v>0.55200000000000005</v>
      </c>
    </row>
    <row r="3306" spans="1:3" x14ac:dyDescent="0.35">
      <c r="A3306" s="28">
        <v>2</v>
      </c>
      <c r="B3306" s="28">
        <v>16</v>
      </c>
      <c r="C3306" s="28">
        <v>0.55200000000000005</v>
      </c>
    </row>
    <row r="3307" spans="1:3" x14ac:dyDescent="0.35">
      <c r="A3307" s="28">
        <v>2</v>
      </c>
      <c r="B3307" s="28">
        <v>16</v>
      </c>
      <c r="C3307" s="28">
        <v>0.55200000000000005</v>
      </c>
    </row>
    <row r="3308" spans="1:3" x14ac:dyDescent="0.35">
      <c r="A3308" s="28">
        <v>2</v>
      </c>
      <c r="B3308" s="28">
        <v>16</v>
      </c>
      <c r="C3308" s="28">
        <v>0.55200000000000005</v>
      </c>
    </row>
    <row r="3309" spans="1:3" x14ac:dyDescent="0.35">
      <c r="A3309" s="28">
        <v>2</v>
      </c>
      <c r="B3309" s="28">
        <v>16</v>
      </c>
      <c r="C3309" s="28">
        <v>0.55200000000000005</v>
      </c>
    </row>
    <row r="3310" spans="1:3" x14ac:dyDescent="0.35">
      <c r="A3310" s="28">
        <v>2</v>
      </c>
      <c r="B3310" s="28">
        <v>16</v>
      </c>
      <c r="C3310" s="28">
        <v>0.55200000000000005</v>
      </c>
    </row>
    <row r="3311" spans="1:3" x14ac:dyDescent="0.35">
      <c r="A3311" s="28">
        <v>2</v>
      </c>
      <c r="B3311" s="28">
        <v>16</v>
      </c>
      <c r="C3311" s="28">
        <v>0.55200000000000005</v>
      </c>
    </row>
    <row r="3312" spans="1:3" x14ac:dyDescent="0.35">
      <c r="A3312" s="28">
        <v>2</v>
      </c>
      <c r="B3312" s="28">
        <v>16</v>
      </c>
      <c r="C3312" s="28">
        <v>0.55200000000000005</v>
      </c>
    </row>
    <row r="3313" spans="1:3" x14ac:dyDescent="0.35">
      <c r="A3313" s="28">
        <v>2</v>
      </c>
      <c r="B3313" s="28">
        <v>17</v>
      </c>
      <c r="C3313" s="28">
        <v>0.55200000000000005</v>
      </c>
    </row>
    <row r="3314" spans="1:3" x14ac:dyDescent="0.35">
      <c r="A3314" s="28">
        <v>2</v>
      </c>
      <c r="B3314" s="28">
        <v>17</v>
      </c>
      <c r="C3314" s="28">
        <v>0.55200000000000005</v>
      </c>
    </row>
    <row r="3315" spans="1:3" x14ac:dyDescent="0.35">
      <c r="A3315" s="28">
        <v>2</v>
      </c>
      <c r="B3315" s="28">
        <v>17</v>
      </c>
      <c r="C3315" s="28">
        <v>0.55200000000000005</v>
      </c>
    </row>
    <row r="3316" spans="1:3" x14ac:dyDescent="0.35">
      <c r="A3316" s="28">
        <v>2</v>
      </c>
      <c r="B3316" s="28">
        <v>17</v>
      </c>
      <c r="C3316" s="28">
        <v>0.55200000000000005</v>
      </c>
    </row>
    <row r="3317" spans="1:3" x14ac:dyDescent="0.35">
      <c r="A3317" s="28">
        <v>2</v>
      </c>
      <c r="B3317" s="28">
        <v>17</v>
      </c>
      <c r="C3317" s="28">
        <v>0.55200000000000005</v>
      </c>
    </row>
    <row r="3318" spans="1:3" x14ac:dyDescent="0.35">
      <c r="A3318" s="28">
        <v>2</v>
      </c>
      <c r="B3318" s="28">
        <v>17</v>
      </c>
      <c r="C3318" s="28">
        <v>0.55200000000000005</v>
      </c>
    </row>
    <row r="3319" spans="1:3" x14ac:dyDescent="0.35">
      <c r="A3319" s="28">
        <v>2</v>
      </c>
      <c r="B3319" s="28">
        <v>17</v>
      </c>
      <c r="C3319" s="28">
        <v>0.55200000000000005</v>
      </c>
    </row>
    <row r="3320" spans="1:3" x14ac:dyDescent="0.35">
      <c r="A3320" s="28">
        <v>2</v>
      </c>
      <c r="B3320" s="28">
        <v>17</v>
      </c>
      <c r="C3320" s="28">
        <v>0.55200000000000005</v>
      </c>
    </row>
    <row r="3321" spans="1:3" x14ac:dyDescent="0.35">
      <c r="A3321" s="28">
        <v>2</v>
      </c>
      <c r="B3321" s="28">
        <v>17</v>
      </c>
      <c r="C3321" s="28">
        <v>0.55200000000000005</v>
      </c>
    </row>
    <row r="3322" spans="1:3" x14ac:dyDescent="0.35">
      <c r="A3322" s="28">
        <v>2</v>
      </c>
      <c r="B3322" s="28">
        <v>17</v>
      </c>
      <c r="C3322" s="28">
        <v>0.55200000000000005</v>
      </c>
    </row>
    <row r="3323" spans="1:3" x14ac:dyDescent="0.35">
      <c r="A3323" s="28">
        <v>2</v>
      </c>
      <c r="B3323" s="28">
        <v>17</v>
      </c>
      <c r="C3323" s="28">
        <v>0.55200000000000005</v>
      </c>
    </row>
    <row r="3324" spans="1:3" x14ac:dyDescent="0.35">
      <c r="A3324" s="28">
        <v>2</v>
      </c>
      <c r="B3324" s="28">
        <v>17</v>
      </c>
      <c r="C3324" s="28">
        <v>0.55200000000000005</v>
      </c>
    </row>
    <row r="3325" spans="1:3" x14ac:dyDescent="0.35">
      <c r="A3325" s="28">
        <v>2</v>
      </c>
      <c r="B3325" s="28">
        <v>17</v>
      </c>
      <c r="C3325" s="28">
        <v>0.55200000000000005</v>
      </c>
    </row>
    <row r="3326" spans="1:3" x14ac:dyDescent="0.35">
      <c r="A3326" s="28">
        <v>2</v>
      </c>
      <c r="B3326" s="28">
        <v>17</v>
      </c>
      <c r="C3326" s="28">
        <v>0.55200000000000005</v>
      </c>
    </row>
    <row r="3327" spans="1:3" x14ac:dyDescent="0.35">
      <c r="A3327" s="28">
        <v>2</v>
      </c>
      <c r="B3327" s="28">
        <v>17</v>
      </c>
      <c r="C3327" s="28">
        <v>0.55200000000000005</v>
      </c>
    </row>
    <row r="3328" spans="1:3" x14ac:dyDescent="0.35">
      <c r="A3328" s="28">
        <v>2</v>
      </c>
      <c r="B3328" s="28">
        <v>17</v>
      </c>
      <c r="C3328" s="28">
        <v>0.55200000000000005</v>
      </c>
    </row>
    <row r="3329" spans="1:3" x14ac:dyDescent="0.35">
      <c r="A3329" s="28">
        <v>2</v>
      </c>
      <c r="B3329" s="28">
        <v>17</v>
      </c>
      <c r="C3329" s="28">
        <v>0.55200000000000005</v>
      </c>
    </row>
    <row r="3330" spans="1:3" x14ac:dyDescent="0.35">
      <c r="A3330" s="28">
        <v>2</v>
      </c>
      <c r="B3330" s="28">
        <v>17</v>
      </c>
      <c r="C3330" s="28">
        <v>0.55300000000000005</v>
      </c>
    </row>
    <row r="3331" spans="1:3" x14ac:dyDescent="0.35">
      <c r="A3331" s="28">
        <v>2</v>
      </c>
      <c r="B3331" s="28">
        <v>17</v>
      </c>
      <c r="C3331" s="28">
        <v>0.55300000000000005</v>
      </c>
    </row>
    <row r="3332" spans="1:3" x14ac:dyDescent="0.35">
      <c r="A3332" s="28">
        <v>2</v>
      </c>
      <c r="B3332" s="28">
        <v>17</v>
      </c>
      <c r="C3332" s="28">
        <v>0.55300000000000005</v>
      </c>
    </row>
    <row r="3333" spans="1:3" x14ac:dyDescent="0.35">
      <c r="A3333" s="28">
        <v>2</v>
      </c>
      <c r="B3333" s="28">
        <v>17</v>
      </c>
      <c r="C3333" s="28">
        <v>0.55300000000000005</v>
      </c>
    </row>
    <row r="3334" spans="1:3" x14ac:dyDescent="0.35">
      <c r="A3334" s="28">
        <v>2</v>
      </c>
      <c r="B3334" s="28">
        <v>17</v>
      </c>
      <c r="C3334" s="28">
        <v>0.55300000000000005</v>
      </c>
    </row>
    <row r="3335" spans="1:3" x14ac:dyDescent="0.35">
      <c r="A3335" s="28">
        <v>2</v>
      </c>
      <c r="B3335" s="28">
        <v>17</v>
      </c>
      <c r="C3335" s="28">
        <v>0.55300000000000005</v>
      </c>
    </row>
    <row r="3336" spans="1:3" x14ac:dyDescent="0.35">
      <c r="A3336" s="28">
        <v>2</v>
      </c>
      <c r="B3336" s="28">
        <v>17</v>
      </c>
      <c r="C3336" s="28">
        <v>0.55300000000000005</v>
      </c>
    </row>
    <row r="3337" spans="1:3" x14ac:dyDescent="0.35">
      <c r="A3337" s="28">
        <v>2</v>
      </c>
      <c r="B3337" s="28">
        <v>17</v>
      </c>
      <c r="C3337" s="28">
        <v>0.55300000000000005</v>
      </c>
    </row>
    <row r="3338" spans="1:3" x14ac:dyDescent="0.35">
      <c r="A3338" s="28">
        <v>2</v>
      </c>
      <c r="B3338" s="28">
        <v>17</v>
      </c>
      <c r="C3338" s="28">
        <v>0.55300000000000005</v>
      </c>
    </row>
    <row r="3339" spans="1:3" x14ac:dyDescent="0.35">
      <c r="A3339" s="28">
        <v>2</v>
      </c>
      <c r="B3339" s="28">
        <v>17</v>
      </c>
      <c r="C3339" s="28">
        <v>0.55300000000000005</v>
      </c>
    </row>
    <row r="3340" spans="1:3" x14ac:dyDescent="0.35">
      <c r="A3340" s="28">
        <v>2</v>
      </c>
      <c r="B3340" s="28">
        <v>17</v>
      </c>
      <c r="C3340" s="28">
        <v>0.55300000000000005</v>
      </c>
    </row>
    <row r="3341" spans="1:3" x14ac:dyDescent="0.35">
      <c r="A3341" s="28">
        <v>2</v>
      </c>
      <c r="B3341" s="28">
        <v>17</v>
      </c>
      <c r="C3341" s="28">
        <v>0.55300000000000005</v>
      </c>
    </row>
    <row r="3342" spans="1:3" x14ac:dyDescent="0.35">
      <c r="A3342" s="28">
        <v>2</v>
      </c>
      <c r="B3342" s="28">
        <v>17</v>
      </c>
      <c r="C3342" s="28">
        <v>0.55300000000000005</v>
      </c>
    </row>
    <row r="3343" spans="1:3" x14ac:dyDescent="0.35">
      <c r="A3343" s="28">
        <v>2</v>
      </c>
      <c r="B3343" s="28">
        <v>17</v>
      </c>
      <c r="C3343" s="28">
        <v>0.55300000000000005</v>
      </c>
    </row>
    <row r="3344" spans="1:3" x14ac:dyDescent="0.35">
      <c r="A3344" s="28">
        <v>2</v>
      </c>
      <c r="B3344" s="28">
        <v>17</v>
      </c>
      <c r="C3344" s="28">
        <v>0.55300000000000005</v>
      </c>
    </row>
    <row r="3345" spans="1:3" x14ac:dyDescent="0.35">
      <c r="A3345" s="28">
        <v>2</v>
      </c>
      <c r="B3345" s="28">
        <v>17</v>
      </c>
      <c r="C3345" s="28">
        <v>0.55300000000000005</v>
      </c>
    </row>
    <row r="3346" spans="1:3" x14ac:dyDescent="0.35">
      <c r="A3346" s="28">
        <v>2</v>
      </c>
      <c r="B3346" s="28">
        <v>17</v>
      </c>
      <c r="C3346" s="28">
        <v>0.55300000000000005</v>
      </c>
    </row>
    <row r="3347" spans="1:3" x14ac:dyDescent="0.35">
      <c r="A3347" s="28">
        <v>2</v>
      </c>
      <c r="B3347" s="28">
        <v>17</v>
      </c>
      <c r="C3347" s="28">
        <v>0.55300000000000005</v>
      </c>
    </row>
    <row r="3348" spans="1:3" x14ac:dyDescent="0.35">
      <c r="A3348" s="28">
        <v>2</v>
      </c>
      <c r="B3348" s="28">
        <v>17</v>
      </c>
      <c r="C3348" s="28">
        <v>0.55300000000000005</v>
      </c>
    </row>
    <row r="3349" spans="1:3" x14ac:dyDescent="0.35">
      <c r="A3349" s="28">
        <v>2</v>
      </c>
      <c r="B3349" s="28">
        <v>17</v>
      </c>
      <c r="C3349" s="28">
        <v>0.55300000000000005</v>
      </c>
    </row>
    <row r="3350" spans="1:3" x14ac:dyDescent="0.35">
      <c r="A3350" s="28">
        <v>2</v>
      </c>
      <c r="B3350" s="28">
        <v>17</v>
      </c>
      <c r="C3350" s="28">
        <v>0.55300000000000005</v>
      </c>
    </row>
    <row r="3351" spans="1:3" x14ac:dyDescent="0.35">
      <c r="A3351" s="28">
        <v>2</v>
      </c>
      <c r="B3351" s="28">
        <v>17</v>
      </c>
      <c r="C3351" s="28">
        <v>0.55300000000000005</v>
      </c>
    </row>
    <row r="3352" spans="1:3" x14ac:dyDescent="0.35">
      <c r="A3352" s="28">
        <v>2</v>
      </c>
      <c r="B3352" s="28">
        <v>17</v>
      </c>
      <c r="C3352" s="28">
        <v>0.55300000000000005</v>
      </c>
    </row>
    <row r="3353" spans="1:3" x14ac:dyDescent="0.35">
      <c r="A3353" s="28">
        <v>2</v>
      </c>
      <c r="B3353" s="28">
        <v>17</v>
      </c>
      <c r="C3353" s="28">
        <v>0.55300000000000005</v>
      </c>
    </row>
    <row r="3354" spans="1:3" x14ac:dyDescent="0.35">
      <c r="A3354" s="28">
        <v>2</v>
      </c>
      <c r="B3354" s="28">
        <v>18</v>
      </c>
      <c r="C3354" s="28">
        <v>0.55300000000000005</v>
      </c>
    </row>
    <row r="3355" spans="1:3" x14ac:dyDescent="0.35">
      <c r="A3355" s="28">
        <v>2</v>
      </c>
      <c r="B3355" s="28">
        <v>18</v>
      </c>
      <c r="C3355" s="28">
        <v>0.55300000000000005</v>
      </c>
    </row>
    <row r="3356" spans="1:3" x14ac:dyDescent="0.35">
      <c r="A3356" s="28">
        <v>2</v>
      </c>
      <c r="B3356" s="28">
        <v>18</v>
      </c>
      <c r="C3356" s="28">
        <v>0.55400000000000005</v>
      </c>
    </row>
    <row r="3357" spans="1:3" x14ac:dyDescent="0.35">
      <c r="A3357" s="28">
        <v>2</v>
      </c>
      <c r="B3357" s="28">
        <v>18</v>
      </c>
      <c r="C3357" s="28">
        <v>0.55400000000000005</v>
      </c>
    </row>
    <row r="3358" spans="1:3" x14ac:dyDescent="0.35">
      <c r="A3358" s="28">
        <v>2</v>
      </c>
      <c r="B3358" s="28">
        <v>18</v>
      </c>
      <c r="C3358" s="28">
        <v>0.55400000000000005</v>
      </c>
    </row>
    <row r="3359" spans="1:3" x14ac:dyDescent="0.35">
      <c r="A3359" s="28">
        <v>2</v>
      </c>
      <c r="B3359" s="28">
        <v>18</v>
      </c>
      <c r="C3359" s="28">
        <v>0.55400000000000005</v>
      </c>
    </row>
    <row r="3360" spans="1:3" x14ac:dyDescent="0.35">
      <c r="A3360" s="28">
        <v>2</v>
      </c>
      <c r="B3360" s="28">
        <v>18</v>
      </c>
      <c r="C3360" s="28">
        <v>0.55400000000000005</v>
      </c>
    </row>
    <row r="3361" spans="1:3" x14ac:dyDescent="0.35">
      <c r="A3361" s="28">
        <v>2</v>
      </c>
      <c r="B3361" s="28">
        <v>18</v>
      </c>
      <c r="C3361" s="28">
        <v>0.55400000000000005</v>
      </c>
    </row>
    <row r="3362" spans="1:3" x14ac:dyDescent="0.35">
      <c r="A3362" s="28">
        <v>2</v>
      </c>
      <c r="B3362" s="28">
        <v>18</v>
      </c>
      <c r="C3362" s="28">
        <v>0.55400000000000005</v>
      </c>
    </row>
    <row r="3363" spans="1:3" x14ac:dyDescent="0.35">
      <c r="A3363" s="28">
        <v>2</v>
      </c>
      <c r="B3363" s="28">
        <v>18</v>
      </c>
      <c r="C3363" s="28">
        <v>0.55400000000000005</v>
      </c>
    </row>
    <row r="3364" spans="1:3" x14ac:dyDescent="0.35">
      <c r="A3364" s="28">
        <v>2</v>
      </c>
      <c r="B3364" s="28">
        <v>18</v>
      </c>
      <c r="C3364" s="28">
        <v>0.55400000000000005</v>
      </c>
    </row>
    <row r="3365" spans="1:3" x14ac:dyDescent="0.35">
      <c r="A3365" s="28">
        <v>2</v>
      </c>
      <c r="B3365" s="28">
        <v>18</v>
      </c>
      <c r="C3365" s="28">
        <v>0.55400000000000005</v>
      </c>
    </row>
    <row r="3366" spans="1:3" x14ac:dyDescent="0.35">
      <c r="A3366" s="28">
        <v>2</v>
      </c>
      <c r="B3366" s="28">
        <v>18</v>
      </c>
      <c r="C3366" s="28">
        <v>0.55400000000000005</v>
      </c>
    </row>
    <row r="3367" spans="1:3" x14ac:dyDescent="0.35">
      <c r="A3367" s="28">
        <v>2</v>
      </c>
      <c r="B3367" s="28">
        <v>18</v>
      </c>
      <c r="C3367" s="28">
        <v>0.55400000000000005</v>
      </c>
    </row>
    <row r="3368" spans="1:3" x14ac:dyDescent="0.35">
      <c r="A3368" s="28">
        <v>2</v>
      </c>
      <c r="B3368" s="28">
        <v>18</v>
      </c>
      <c r="C3368" s="28">
        <v>0.55400000000000005</v>
      </c>
    </row>
    <row r="3369" spans="1:3" x14ac:dyDescent="0.35">
      <c r="A3369" s="28">
        <v>2</v>
      </c>
      <c r="B3369" s="28">
        <v>18</v>
      </c>
      <c r="C3369" s="28">
        <v>0.55400000000000005</v>
      </c>
    </row>
    <row r="3370" spans="1:3" x14ac:dyDescent="0.35">
      <c r="A3370" s="28">
        <v>2</v>
      </c>
      <c r="B3370" s="28">
        <v>18</v>
      </c>
      <c r="C3370" s="28">
        <v>0.55400000000000005</v>
      </c>
    </row>
    <row r="3371" spans="1:3" x14ac:dyDescent="0.35">
      <c r="A3371" s="28">
        <v>2</v>
      </c>
      <c r="B3371" s="28">
        <v>18</v>
      </c>
      <c r="C3371" s="28">
        <v>0.55400000000000005</v>
      </c>
    </row>
    <row r="3372" spans="1:3" x14ac:dyDescent="0.35">
      <c r="A3372" s="28">
        <v>2</v>
      </c>
      <c r="B3372" s="28">
        <v>18</v>
      </c>
      <c r="C3372" s="28">
        <v>0.55400000000000005</v>
      </c>
    </row>
    <row r="3373" spans="1:3" x14ac:dyDescent="0.35">
      <c r="A3373" s="28">
        <v>2</v>
      </c>
      <c r="B3373" s="28">
        <v>18</v>
      </c>
      <c r="C3373" s="28">
        <v>0.55400000000000005</v>
      </c>
    </row>
    <row r="3374" spans="1:3" x14ac:dyDescent="0.35">
      <c r="A3374" s="28">
        <v>2</v>
      </c>
      <c r="B3374" s="28">
        <v>18</v>
      </c>
      <c r="C3374" s="28">
        <v>0.55400000000000005</v>
      </c>
    </row>
    <row r="3375" spans="1:3" x14ac:dyDescent="0.35">
      <c r="A3375" s="28">
        <v>2</v>
      </c>
      <c r="B3375" s="28">
        <v>18</v>
      </c>
      <c r="C3375" s="28">
        <v>0.55400000000000005</v>
      </c>
    </row>
    <row r="3376" spans="1:3" x14ac:dyDescent="0.35">
      <c r="A3376" s="28">
        <v>2</v>
      </c>
      <c r="B3376" s="28">
        <v>18</v>
      </c>
      <c r="C3376" s="28">
        <v>0.55500000000000005</v>
      </c>
    </row>
    <row r="3377" spans="1:3" x14ac:dyDescent="0.35">
      <c r="A3377" s="28">
        <v>2</v>
      </c>
      <c r="B3377" s="28">
        <v>18</v>
      </c>
      <c r="C3377" s="28">
        <v>0.55500000000000005</v>
      </c>
    </row>
    <row r="3378" spans="1:3" x14ac:dyDescent="0.35">
      <c r="A3378" s="28">
        <v>2</v>
      </c>
      <c r="B3378" s="28">
        <v>18</v>
      </c>
      <c r="C3378" s="28">
        <v>0.55500000000000005</v>
      </c>
    </row>
    <row r="3379" spans="1:3" x14ac:dyDescent="0.35">
      <c r="A3379" s="28">
        <v>2</v>
      </c>
      <c r="B3379" s="28">
        <v>18</v>
      </c>
      <c r="C3379" s="28">
        <v>0.55500000000000005</v>
      </c>
    </row>
    <row r="3380" spans="1:3" x14ac:dyDescent="0.35">
      <c r="A3380" s="28">
        <v>2</v>
      </c>
      <c r="B3380" s="28">
        <v>18</v>
      </c>
      <c r="C3380" s="28">
        <v>0.55500000000000005</v>
      </c>
    </row>
    <row r="3381" spans="1:3" x14ac:dyDescent="0.35">
      <c r="A3381" s="28">
        <v>2</v>
      </c>
      <c r="B3381" s="28">
        <v>18</v>
      </c>
      <c r="C3381" s="28">
        <v>0.55500000000000005</v>
      </c>
    </row>
    <row r="3382" spans="1:3" x14ac:dyDescent="0.35">
      <c r="A3382" s="28">
        <v>2</v>
      </c>
      <c r="B3382" s="28">
        <v>18</v>
      </c>
      <c r="C3382" s="28">
        <v>0.55500000000000005</v>
      </c>
    </row>
    <row r="3383" spans="1:3" x14ac:dyDescent="0.35">
      <c r="A3383" s="28">
        <v>2</v>
      </c>
      <c r="B3383" s="28">
        <v>18</v>
      </c>
      <c r="C3383" s="28">
        <v>0.55500000000000005</v>
      </c>
    </row>
    <row r="3384" spans="1:3" x14ac:dyDescent="0.35">
      <c r="A3384" s="28">
        <v>2</v>
      </c>
      <c r="B3384" s="28">
        <v>18</v>
      </c>
      <c r="C3384" s="28">
        <v>0.55500000000000005</v>
      </c>
    </row>
    <row r="3385" spans="1:3" x14ac:dyDescent="0.35">
      <c r="A3385" s="28">
        <v>2</v>
      </c>
      <c r="B3385" s="28">
        <v>18</v>
      </c>
      <c r="C3385" s="28">
        <v>0.55500000000000005</v>
      </c>
    </row>
    <row r="3386" spans="1:3" x14ac:dyDescent="0.35">
      <c r="A3386" s="28">
        <v>2</v>
      </c>
      <c r="B3386" s="28">
        <v>18</v>
      </c>
      <c r="C3386" s="28">
        <v>0.55500000000000005</v>
      </c>
    </row>
    <row r="3387" spans="1:3" x14ac:dyDescent="0.35">
      <c r="A3387" s="28">
        <v>2</v>
      </c>
      <c r="B3387" s="28">
        <v>18</v>
      </c>
      <c r="C3387" s="28">
        <v>0.55500000000000005</v>
      </c>
    </row>
    <row r="3388" spans="1:3" x14ac:dyDescent="0.35">
      <c r="A3388" s="28">
        <v>2</v>
      </c>
      <c r="B3388" s="28">
        <v>18</v>
      </c>
      <c r="C3388" s="28">
        <v>0.55500000000000005</v>
      </c>
    </row>
    <row r="3389" spans="1:3" x14ac:dyDescent="0.35">
      <c r="A3389" s="28">
        <v>2</v>
      </c>
      <c r="B3389" s="28">
        <v>18</v>
      </c>
      <c r="C3389" s="28">
        <v>0.55500000000000005</v>
      </c>
    </row>
    <row r="3390" spans="1:3" x14ac:dyDescent="0.35">
      <c r="A3390" s="28">
        <v>2</v>
      </c>
      <c r="B3390" s="28">
        <v>18</v>
      </c>
      <c r="C3390" s="28">
        <v>0.55500000000000005</v>
      </c>
    </row>
    <row r="3391" spans="1:3" x14ac:dyDescent="0.35">
      <c r="A3391" s="28">
        <v>2</v>
      </c>
      <c r="B3391" s="28">
        <v>18</v>
      </c>
      <c r="C3391" s="28">
        <v>0.55500000000000005</v>
      </c>
    </row>
    <row r="3392" spans="1:3" x14ac:dyDescent="0.35">
      <c r="A3392" s="28">
        <v>2</v>
      </c>
      <c r="B3392" s="28">
        <v>18</v>
      </c>
      <c r="C3392" s="28">
        <v>0.55500000000000005</v>
      </c>
    </row>
    <row r="3393" spans="1:3" x14ac:dyDescent="0.35">
      <c r="A3393" s="28">
        <v>2</v>
      </c>
      <c r="B3393" s="28">
        <v>18</v>
      </c>
      <c r="C3393" s="28">
        <v>0.55500000000000005</v>
      </c>
    </row>
    <row r="3394" spans="1:3" x14ac:dyDescent="0.35">
      <c r="A3394" s="28">
        <v>2</v>
      </c>
      <c r="B3394" s="28">
        <v>18</v>
      </c>
      <c r="C3394" s="28">
        <v>0.55500000000000005</v>
      </c>
    </row>
    <row r="3395" spans="1:3" x14ac:dyDescent="0.35">
      <c r="A3395" s="28">
        <v>2</v>
      </c>
      <c r="B3395" s="28">
        <v>18</v>
      </c>
      <c r="C3395" s="28">
        <v>0.55500000000000005</v>
      </c>
    </row>
    <row r="3396" spans="1:3" x14ac:dyDescent="0.35">
      <c r="A3396" s="28">
        <v>2</v>
      </c>
      <c r="B3396" s="28">
        <v>19</v>
      </c>
      <c r="C3396" s="28">
        <v>0.55500000000000005</v>
      </c>
    </row>
    <row r="3397" spans="1:3" x14ac:dyDescent="0.35">
      <c r="A3397" s="28">
        <v>2</v>
      </c>
      <c r="B3397" s="28">
        <v>19</v>
      </c>
      <c r="C3397" s="28">
        <v>0.55500000000000005</v>
      </c>
    </row>
    <row r="3398" spans="1:3" x14ac:dyDescent="0.35">
      <c r="A3398" s="28">
        <v>2</v>
      </c>
      <c r="B3398" s="28">
        <v>19</v>
      </c>
      <c r="C3398" s="28">
        <v>0.55500000000000005</v>
      </c>
    </row>
    <row r="3399" spans="1:3" x14ac:dyDescent="0.35">
      <c r="A3399" s="28">
        <v>2</v>
      </c>
      <c r="B3399" s="28">
        <v>19</v>
      </c>
      <c r="C3399" s="28">
        <v>0.55500000000000005</v>
      </c>
    </row>
    <row r="3400" spans="1:3" x14ac:dyDescent="0.35">
      <c r="A3400" s="28">
        <v>2</v>
      </c>
      <c r="B3400" s="28">
        <v>19</v>
      </c>
      <c r="C3400" s="28">
        <v>0.55600000000000005</v>
      </c>
    </row>
    <row r="3401" spans="1:3" x14ac:dyDescent="0.35">
      <c r="A3401" s="28">
        <v>2</v>
      </c>
      <c r="B3401" s="28">
        <v>19</v>
      </c>
      <c r="C3401" s="28">
        <v>0.55600000000000005</v>
      </c>
    </row>
    <row r="3402" spans="1:3" x14ac:dyDescent="0.35">
      <c r="A3402" s="28">
        <v>2</v>
      </c>
      <c r="B3402" s="28">
        <v>19</v>
      </c>
      <c r="C3402" s="28">
        <v>0.55600000000000005</v>
      </c>
    </row>
    <row r="3403" spans="1:3" x14ac:dyDescent="0.35">
      <c r="A3403" s="28">
        <v>2</v>
      </c>
      <c r="B3403" s="28">
        <v>19</v>
      </c>
      <c r="C3403" s="28">
        <v>0.55600000000000005</v>
      </c>
    </row>
    <row r="3404" spans="1:3" x14ac:dyDescent="0.35">
      <c r="A3404" s="28">
        <v>2</v>
      </c>
      <c r="B3404" s="28">
        <v>19</v>
      </c>
      <c r="C3404" s="28">
        <v>0.55600000000000005</v>
      </c>
    </row>
    <row r="3405" spans="1:3" x14ac:dyDescent="0.35">
      <c r="A3405" s="28">
        <v>2</v>
      </c>
      <c r="B3405" s="28">
        <v>19</v>
      </c>
      <c r="C3405" s="28">
        <v>0.55600000000000005</v>
      </c>
    </row>
    <row r="3406" spans="1:3" x14ac:dyDescent="0.35">
      <c r="A3406" s="28">
        <v>2</v>
      </c>
      <c r="B3406" s="28">
        <v>19</v>
      </c>
      <c r="C3406" s="28">
        <v>0.55600000000000005</v>
      </c>
    </row>
    <row r="3407" spans="1:3" x14ac:dyDescent="0.35">
      <c r="A3407" s="28">
        <v>2</v>
      </c>
      <c r="B3407" s="28">
        <v>19</v>
      </c>
      <c r="C3407" s="28">
        <v>0.55600000000000005</v>
      </c>
    </row>
    <row r="3408" spans="1:3" x14ac:dyDescent="0.35">
      <c r="A3408" s="28">
        <v>2</v>
      </c>
      <c r="B3408" s="28">
        <v>19</v>
      </c>
      <c r="C3408" s="28">
        <v>0.55600000000000005</v>
      </c>
    </row>
    <row r="3409" spans="1:3" x14ac:dyDescent="0.35">
      <c r="A3409" s="28">
        <v>2</v>
      </c>
      <c r="B3409" s="28">
        <v>19</v>
      </c>
      <c r="C3409" s="28">
        <v>0.55600000000000005</v>
      </c>
    </row>
    <row r="3410" spans="1:3" x14ac:dyDescent="0.35">
      <c r="A3410" s="28">
        <v>2</v>
      </c>
      <c r="B3410" s="28">
        <v>19</v>
      </c>
      <c r="C3410" s="28">
        <v>0.55600000000000005</v>
      </c>
    </row>
    <row r="3411" spans="1:3" x14ac:dyDescent="0.35">
      <c r="A3411" s="28">
        <v>2</v>
      </c>
      <c r="B3411" s="28">
        <v>19</v>
      </c>
      <c r="C3411" s="28">
        <v>0.55600000000000005</v>
      </c>
    </row>
    <row r="3412" spans="1:3" x14ac:dyDescent="0.35">
      <c r="A3412" s="28">
        <v>2</v>
      </c>
      <c r="B3412" s="28">
        <v>19</v>
      </c>
      <c r="C3412" s="28">
        <v>0.55600000000000005</v>
      </c>
    </row>
    <row r="3413" spans="1:3" x14ac:dyDescent="0.35">
      <c r="A3413" s="28">
        <v>2</v>
      </c>
      <c r="B3413" s="28">
        <v>19</v>
      </c>
      <c r="C3413" s="28">
        <v>0.55600000000000005</v>
      </c>
    </row>
    <row r="3414" spans="1:3" x14ac:dyDescent="0.35">
      <c r="A3414" s="28">
        <v>2</v>
      </c>
      <c r="B3414" s="28">
        <v>19</v>
      </c>
      <c r="C3414" s="28">
        <v>0.55600000000000005</v>
      </c>
    </row>
    <row r="3415" spans="1:3" x14ac:dyDescent="0.35">
      <c r="A3415" s="28">
        <v>2</v>
      </c>
      <c r="B3415" s="28">
        <v>19</v>
      </c>
      <c r="C3415" s="28">
        <v>0.55600000000000005</v>
      </c>
    </row>
    <row r="3416" spans="1:3" x14ac:dyDescent="0.35">
      <c r="A3416" s="28">
        <v>2</v>
      </c>
      <c r="B3416" s="28">
        <v>19</v>
      </c>
      <c r="C3416" s="28">
        <v>0.55600000000000005</v>
      </c>
    </row>
    <row r="3417" spans="1:3" x14ac:dyDescent="0.35">
      <c r="A3417" s="28">
        <v>2</v>
      </c>
      <c r="B3417" s="28">
        <v>19</v>
      </c>
      <c r="C3417" s="28">
        <v>0.55600000000000005</v>
      </c>
    </row>
    <row r="3418" spans="1:3" x14ac:dyDescent="0.35">
      <c r="A3418" s="28">
        <v>2</v>
      </c>
      <c r="B3418" s="28">
        <v>19</v>
      </c>
      <c r="C3418" s="28">
        <v>0.55600000000000005</v>
      </c>
    </row>
    <row r="3419" spans="1:3" x14ac:dyDescent="0.35">
      <c r="A3419" s="28">
        <v>2</v>
      </c>
      <c r="B3419" s="28">
        <v>19</v>
      </c>
      <c r="C3419" s="28">
        <v>0.55600000000000005</v>
      </c>
    </row>
    <row r="3420" spans="1:3" x14ac:dyDescent="0.35">
      <c r="A3420" s="28">
        <v>2</v>
      </c>
      <c r="B3420" s="28">
        <v>19</v>
      </c>
      <c r="C3420" s="28">
        <v>0.55600000000000005</v>
      </c>
    </row>
    <row r="3421" spans="1:3" x14ac:dyDescent="0.35">
      <c r="A3421" s="28">
        <v>2</v>
      </c>
      <c r="B3421" s="28">
        <v>19</v>
      </c>
      <c r="C3421" s="28">
        <v>0.55600000000000005</v>
      </c>
    </row>
    <row r="3422" spans="1:3" x14ac:dyDescent="0.35">
      <c r="A3422" s="28">
        <v>2</v>
      </c>
      <c r="B3422" s="28">
        <v>19</v>
      </c>
      <c r="C3422" s="28">
        <v>0.55600000000000005</v>
      </c>
    </row>
    <row r="3423" spans="1:3" x14ac:dyDescent="0.35">
      <c r="A3423" s="28">
        <v>2</v>
      </c>
      <c r="B3423" s="28">
        <v>19</v>
      </c>
      <c r="C3423" s="28">
        <v>0.55700000000000005</v>
      </c>
    </row>
    <row r="3424" spans="1:3" x14ac:dyDescent="0.35">
      <c r="A3424" s="28">
        <v>2</v>
      </c>
      <c r="B3424" s="28">
        <v>19</v>
      </c>
      <c r="C3424" s="28">
        <v>0.55700000000000005</v>
      </c>
    </row>
    <row r="3425" spans="1:3" x14ac:dyDescent="0.35">
      <c r="A3425" s="28">
        <v>2</v>
      </c>
      <c r="B3425" s="28">
        <v>19</v>
      </c>
      <c r="C3425" s="28">
        <v>0.55700000000000005</v>
      </c>
    </row>
    <row r="3426" spans="1:3" x14ac:dyDescent="0.35">
      <c r="A3426" s="28">
        <v>2</v>
      </c>
      <c r="B3426" s="28">
        <v>19</v>
      </c>
      <c r="C3426" s="28">
        <v>0.55700000000000005</v>
      </c>
    </row>
    <row r="3427" spans="1:3" x14ac:dyDescent="0.35">
      <c r="A3427" s="28">
        <v>2</v>
      </c>
      <c r="B3427" s="28">
        <v>19</v>
      </c>
      <c r="C3427" s="28">
        <v>0.55700000000000005</v>
      </c>
    </row>
    <row r="3428" spans="1:3" x14ac:dyDescent="0.35">
      <c r="A3428" s="28">
        <v>2</v>
      </c>
      <c r="B3428" s="28">
        <v>19</v>
      </c>
      <c r="C3428" s="28">
        <v>0.55700000000000005</v>
      </c>
    </row>
    <row r="3429" spans="1:3" x14ac:dyDescent="0.35">
      <c r="A3429" s="28">
        <v>2</v>
      </c>
      <c r="B3429" s="28">
        <v>19</v>
      </c>
      <c r="C3429" s="28">
        <v>0.55700000000000005</v>
      </c>
    </row>
    <row r="3430" spans="1:3" x14ac:dyDescent="0.35">
      <c r="A3430" s="28">
        <v>2</v>
      </c>
      <c r="B3430" s="28">
        <v>19</v>
      </c>
      <c r="C3430" s="28">
        <v>0.55700000000000005</v>
      </c>
    </row>
    <row r="3431" spans="1:3" x14ac:dyDescent="0.35">
      <c r="A3431" s="28">
        <v>2</v>
      </c>
      <c r="B3431" s="28">
        <v>19</v>
      </c>
      <c r="C3431" s="28">
        <v>0.55700000000000005</v>
      </c>
    </row>
    <row r="3432" spans="1:3" x14ac:dyDescent="0.35">
      <c r="A3432" s="28">
        <v>2</v>
      </c>
      <c r="B3432" s="28">
        <v>19</v>
      </c>
      <c r="C3432" s="28">
        <v>0.55700000000000005</v>
      </c>
    </row>
    <row r="3433" spans="1:3" x14ac:dyDescent="0.35">
      <c r="A3433" s="28">
        <v>2</v>
      </c>
      <c r="B3433" s="28">
        <v>19</v>
      </c>
      <c r="C3433" s="28">
        <v>0.55700000000000005</v>
      </c>
    </row>
    <row r="3434" spans="1:3" x14ac:dyDescent="0.35">
      <c r="A3434" s="28">
        <v>2</v>
      </c>
      <c r="B3434" s="28">
        <v>19</v>
      </c>
      <c r="C3434" s="28">
        <v>0.55700000000000005</v>
      </c>
    </row>
    <row r="3435" spans="1:3" x14ac:dyDescent="0.35">
      <c r="A3435" s="28">
        <v>2</v>
      </c>
      <c r="B3435" s="28">
        <v>19</v>
      </c>
      <c r="C3435" s="28">
        <v>0.55700000000000005</v>
      </c>
    </row>
    <row r="3436" spans="1:3" x14ac:dyDescent="0.35">
      <c r="A3436" s="28">
        <v>2</v>
      </c>
      <c r="B3436" s="28">
        <v>19</v>
      </c>
      <c r="C3436" s="28">
        <v>0.55700000000000005</v>
      </c>
    </row>
    <row r="3437" spans="1:3" x14ac:dyDescent="0.35">
      <c r="A3437" s="28">
        <v>2</v>
      </c>
      <c r="B3437" s="28">
        <v>19</v>
      </c>
      <c r="C3437" s="28">
        <v>0.55700000000000005</v>
      </c>
    </row>
    <row r="3438" spans="1:3" x14ac:dyDescent="0.35">
      <c r="A3438" s="28">
        <v>2</v>
      </c>
      <c r="B3438" s="28">
        <v>19</v>
      </c>
      <c r="C3438" s="28">
        <v>0.55700000000000005</v>
      </c>
    </row>
    <row r="3439" spans="1:3" x14ac:dyDescent="0.35">
      <c r="A3439" s="28">
        <v>2</v>
      </c>
      <c r="B3439" s="28">
        <v>19</v>
      </c>
      <c r="C3439" s="28">
        <v>0.55700000000000005</v>
      </c>
    </row>
    <row r="3440" spans="1:3" x14ac:dyDescent="0.35">
      <c r="A3440" s="28">
        <v>2</v>
      </c>
      <c r="B3440" s="28">
        <v>20</v>
      </c>
      <c r="C3440" s="28">
        <v>0.55700000000000005</v>
      </c>
    </row>
    <row r="3441" spans="1:3" x14ac:dyDescent="0.35">
      <c r="A3441" s="28">
        <v>2</v>
      </c>
      <c r="B3441" s="28">
        <v>20</v>
      </c>
      <c r="C3441" s="28">
        <v>0.55700000000000005</v>
      </c>
    </row>
    <row r="3442" spans="1:3" x14ac:dyDescent="0.35">
      <c r="A3442" s="28">
        <v>2</v>
      </c>
      <c r="B3442" s="28">
        <v>20</v>
      </c>
      <c r="C3442" s="28">
        <v>0.55700000000000005</v>
      </c>
    </row>
    <row r="3443" spans="1:3" x14ac:dyDescent="0.35">
      <c r="A3443" s="28">
        <v>2</v>
      </c>
      <c r="B3443" s="28">
        <v>20</v>
      </c>
      <c r="C3443" s="28">
        <v>0.55700000000000005</v>
      </c>
    </row>
    <row r="3444" spans="1:3" x14ac:dyDescent="0.35">
      <c r="A3444" s="28">
        <v>2</v>
      </c>
      <c r="B3444" s="28">
        <v>20</v>
      </c>
      <c r="C3444" s="28">
        <v>0.55700000000000005</v>
      </c>
    </row>
    <row r="3445" spans="1:3" x14ac:dyDescent="0.35">
      <c r="A3445" s="28">
        <v>2</v>
      </c>
      <c r="B3445" s="28">
        <v>20</v>
      </c>
      <c r="C3445" s="28">
        <v>0.55700000000000005</v>
      </c>
    </row>
    <row r="3446" spans="1:3" x14ac:dyDescent="0.35">
      <c r="A3446" s="28">
        <v>2</v>
      </c>
      <c r="B3446" s="28">
        <v>20</v>
      </c>
      <c r="C3446" s="28">
        <v>0.55700000000000005</v>
      </c>
    </row>
    <row r="3447" spans="1:3" x14ac:dyDescent="0.35">
      <c r="A3447" s="28">
        <v>2</v>
      </c>
      <c r="B3447" s="28">
        <v>20</v>
      </c>
      <c r="C3447" s="28">
        <v>0.55700000000000005</v>
      </c>
    </row>
    <row r="3448" spans="1:3" x14ac:dyDescent="0.35">
      <c r="A3448" s="28">
        <v>2</v>
      </c>
      <c r="B3448" s="28">
        <v>20</v>
      </c>
      <c r="C3448" s="28">
        <v>0.55700000000000005</v>
      </c>
    </row>
    <row r="3449" spans="1:3" x14ac:dyDescent="0.35">
      <c r="A3449" s="28">
        <v>2</v>
      </c>
      <c r="B3449" s="28">
        <v>20</v>
      </c>
      <c r="C3449" s="28">
        <v>0.55800000000000005</v>
      </c>
    </row>
    <row r="3450" spans="1:3" x14ac:dyDescent="0.35">
      <c r="A3450" s="28">
        <v>2</v>
      </c>
      <c r="B3450" s="28">
        <v>20</v>
      </c>
      <c r="C3450" s="28">
        <v>0.55800000000000005</v>
      </c>
    </row>
    <row r="3451" spans="1:3" x14ac:dyDescent="0.35">
      <c r="A3451" s="28">
        <v>2</v>
      </c>
      <c r="B3451" s="28">
        <v>20</v>
      </c>
      <c r="C3451" s="28">
        <v>0.55800000000000005</v>
      </c>
    </row>
    <row r="3452" spans="1:3" x14ac:dyDescent="0.35">
      <c r="A3452" s="28">
        <v>2</v>
      </c>
      <c r="B3452" s="28">
        <v>20</v>
      </c>
      <c r="C3452" s="28">
        <v>0.55800000000000005</v>
      </c>
    </row>
    <row r="3453" spans="1:3" x14ac:dyDescent="0.35">
      <c r="A3453" s="28">
        <v>2</v>
      </c>
      <c r="B3453" s="28">
        <v>20</v>
      </c>
      <c r="C3453" s="28">
        <v>0.55800000000000005</v>
      </c>
    </row>
    <row r="3454" spans="1:3" x14ac:dyDescent="0.35">
      <c r="A3454" s="28">
        <v>2</v>
      </c>
      <c r="B3454" s="28">
        <v>20</v>
      </c>
      <c r="C3454" s="28">
        <v>0.55800000000000005</v>
      </c>
    </row>
    <row r="3455" spans="1:3" x14ac:dyDescent="0.35">
      <c r="A3455" s="28">
        <v>2</v>
      </c>
      <c r="B3455" s="28">
        <v>20</v>
      </c>
      <c r="C3455" s="28">
        <v>0.55800000000000005</v>
      </c>
    </row>
    <row r="3456" spans="1:3" x14ac:dyDescent="0.35">
      <c r="A3456" s="28">
        <v>2</v>
      </c>
      <c r="B3456" s="28">
        <v>20</v>
      </c>
      <c r="C3456" s="28">
        <v>0.55800000000000005</v>
      </c>
    </row>
    <row r="3457" spans="1:3" x14ac:dyDescent="0.35">
      <c r="A3457" s="28">
        <v>2</v>
      </c>
      <c r="B3457" s="28">
        <v>20</v>
      </c>
      <c r="C3457" s="28">
        <v>0.55800000000000005</v>
      </c>
    </row>
    <row r="3458" spans="1:3" x14ac:dyDescent="0.35">
      <c r="A3458" s="28">
        <v>2</v>
      </c>
      <c r="B3458" s="28">
        <v>20</v>
      </c>
      <c r="C3458" s="28">
        <v>0.55800000000000005</v>
      </c>
    </row>
    <row r="3459" spans="1:3" x14ac:dyDescent="0.35">
      <c r="A3459" s="28">
        <v>2</v>
      </c>
      <c r="B3459" s="28">
        <v>20</v>
      </c>
      <c r="C3459" s="28">
        <v>0.55800000000000005</v>
      </c>
    </row>
    <row r="3460" spans="1:3" x14ac:dyDescent="0.35">
      <c r="A3460" s="28">
        <v>2</v>
      </c>
      <c r="B3460" s="28">
        <v>20</v>
      </c>
      <c r="C3460" s="28">
        <v>0.55800000000000005</v>
      </c>
    </row>
    <row r="3461" spans="1:3" x14ac:dyDescent="0.35">
      <c r="A3461" s="28">
        <v>2</v>
      </c>
      <c r="B3461" s="28">
        <v>20</v>
      </c>
      <c r="C3461" s="28">
        <v>0.55800000000000005</v>
      </c>
    </row>
    <row r="3462" spans="1:3" x14ac:dyDescent="0.35">
      <c r="A3462" s="28">
        <v>2</v>
      </c>
      <c r="B3462" s="28">
        <v>20</v>
      </c>
      <c r="C3462" s="28">
        <v>0.55800000000000005</v>
      </c>
    </row>
    <row r="3463" spans="1:3" x14ac:dyDescent="0.35">
      <c r="A3463" s="28">
        <v>2</v>
      </c>
      <c r="B3463" s="28">
        <v>20</v>
      </c>
      <c r="C3463" s="28">
        <v>0.55800000000000005</v>
      </c>
    </row>
    <row r="3464" spans="1:3" x14ac:dyDescent="0.35">
      <c r="A3464" s="28">
        <v>2</v>
      </c>
      <c r="B3464" s="28">
        <v>20</v>
      </c>
      <c r="C3464" s="28">
        <v>0.55800000000000005</v>
      </c>
    </row>
    <row r="3465" spans="1:3" x14ac:dyDescent="0.35">
      <c r="A3465" s="28">
        <v>2</v>
      </c>
      <c r="B3465" s="28">
        <v>20</v>
      </c>
      <c r="C3465" s="28">
        <v>0.55800000000000005</v>
      </c>
    </row>
    <row r="3466" spans="1:3" x14ac:dyDescent="0.35">
      <c r="A3466" s="28">
        <v>2</v>
      </c>
      <c r="B3466" s="28">
        <v>20</v>
      </c>
      <c r="C3466" s="28">
        <v>0.55800000000000005</v>
      </c>
    </row>
    <row r="3467" spans="1:3" x14ac:dyDescent="0.35">
      <c r="A3467" s="28">
        <v>2</v>
      </c>
      <c r="B3467" s="28">
        <v>20</v>
      </c>
      <c r="C3467" s="28">
        <v>0.55800000000000005</v>
      </c>
    </row>
    <row r="3468" spans="1:3" x14ac:dyDescent="0.35">
      <c r="A3468" s="28">
        <v>2</v>
      </c>
      <c r="B3468" s="28">
        <v>20</v>
      </c>
      <c r="C3468" s="28">
        <v>0.55800000000000005</v>
      </c>
    </row>
    <row r="3469" spans="1:3" x14ac:dyDescent="0.35">
      <c r="A3469" s="28">
        <v>2</v>
      </c>
      <c r="B3469" s="28">
        <v>20</v>
      </c>
      <c r="C3469" s="28">
        <v>0.55800000000000005</v>
      </c>
    </row>
    <row r="3470" spans="1:3" x14ac:dyDescent="0.35">
      <c r="A3470" s="28">
        <v>2</v>
      </c>
      <c r="B3470" s="28">
        <v>20</v>
      </c>
      <c r="C3470" s="28">
        <v>0.55800000000000005</v>
      </c>
    </row>
    <row r="3471" spans="1:3" x14ac:dyDescent="0.35">
      <c r="A3471" s="28">
        <v>2</v>
      </c>
      <c r="B3471" s="28">
        <v>20</v>
      </c>
      <c r="C3471" s="28">
        <v>0.55800000000000005</v>
      </c>
    </row>
    <row r="3472" spans="1:3" x14ac:dyDescent="0.35">
      <c r="A3472" s="28">
        <v>2</v>
      </c>
      <c r="B3472" s="28">
        <v>20</v>
      </c>
      <c r="C3472" s="28">
        <v>0.55800000000000005</v>
      </c>
    </row>
    <row r="3473" spans="1:3" x14ac:dyDescent="0.35">
      <c r="A3473" s="28">
        <v>2</v>
      </c>
      <c r="B3473" s="28">
        <v>20</v>
      </c>
      <c r="C3473" s="28">
        <v>0.55800000000000005</v>
      </c>
    </row>
    <row r="3474" spans="1:3" x14ac:dyDescent="0.35">
      <c r="A3474" s="28">
        <v>2</v>
      </c>
      <c r="B3474" s="28">
        <v>20</v>
      </c>
      <c r="C3474" s="28">
        <v>0.55800000000000005</v>
      </c>
    </row>
    <row r="3475" spans="1:3" x14ac:dyDescent="0.35">
      <c r="A3475" s="28">
        <v>2</v>
      </c>
      <c r="B3475" s="28">
        <v>20</v>
      </c>
      <c r="C3475" s="28">
        <v>0.55800000000000005</v>
      </c>
    </row>
    <row r="3476" spans="1:3" x14ac:dyDescent="0.35">
      <c r="A3476" s="28">
        <v>2</v>
      </c>
      <c r="B3476" s="28">
        <v>20</v>
      </c>
      <c r="C3476" s="28">
        <v>0.55900000000000005</v>
      </c>
    </row>
    <row r="3477" spans="1:3" x14ac:dyDescent="0.35">
      <c r="A3477" s="28">
        <v>2</v>
      </c>
      <c r="B3477" s="28">
        <v>20</v>
      </c>
      <c r="C3477" s="28">
        <v>0.55900000000000005</v>
      </c>
    </row>
    <row r="3478" spans="1:3" x14ac:dyDescent="0.35">
      <c r="A3478" s="28">
        <v>2</v>
      </c>
      <c r="B3478" s="28">
        <v>21</v>
      </c>
      <c r="C3478" s="28">
        <v>0.55900000000000005</v>
      </c>
    </row>
    <row r="3479" spans="1:3" x14ac:dyDescent="0.35">
      <c r="A3479" s="28">
        <v>2</v>
      </c>
      <c r="B3479" s="28">
        <v>21</v>
      </c>
      <c r="C3479" s="28">
        <v>0.55900000000000005</v>
      </c>
    </row>
    <row r="3480" spans="1:3" x14ac:dyDescent="0.35">
      <c r="A3480" s="28">
        <v>2</v>
      </c>
      <c r="B3480" s="28">
        <v>21</v>
      </c>
      <c r="C3480" s="28">
        <v>0.55900000000000005</v>
      </c>
    </row>
    <row r="3481" spans="1:3" x14ac:dyDescent="0.35">
      <c r="A3481" s="28">
        <v>2</v>
      </c>
      <c r="B3481" s="28">
        <v>21</v>
      </c>
      <c r="C3481" s="28">
        <v>0.55900000000000005</v>
      </c>
    </row>
    <row r="3482" spans="1:3" x14ac:dyDescent="0.35">
      <c r="A3482" s="28">
        <v>2</v>
      </c>
      <c r="B3482" s="28">
        <v>21</v>
      </c>
      <c r="C3482" s="28">
        <v>0.55900000000000005</v>
      </c>
    </row>
    <row r="3483" spans="1:3" x14ac:dyDescent="0.35">
      <c r="A3483" s="28">
        <v>2</v>
      </c>
      <c r="B3483" s="28">
        <v>21</v>
      </c>
      <c r="C3483" s="28">
        <v>0.55900000000000005</v>
      </c>
    </row>
    <row r="3484" spans="1:3" x14ac:dyDescent="0.35">
      <c r="A3484" s="28">
        <v>2</v>
      </c>
      <c r="B3484" s="28">
        <v>21</v>
      </c>
      <c r="C3484" s="28">
        <v>0.55900000000000005</v>
      </c>
    </row>
    <row r="3485" spans="1:3" x14ac:dyDescent="0.35">
      <c r="A3485" s="28">
        <v>2</v>
      </c>
      <c r="B3485" s="28">
        <v>21</v>
      </c>
      <c r="C3485" s="28">
        <v>0.55900000000000005</v>
      </c>
    </row>
    <row r="3486" spans="1:3" x14ac:dyDescent="0.35">
      <c r="A3486" s="28">
        <v>2</v>
      </c>
      <c r="B3486" s="28">
        <v>21</v>
      </c>
      <c r="C3486" s="28">
        <v>0.55900000000000005</v>
      </c>
    </row>
    <row r="3487" spans="1:3" x14ac:dyDescent="0.35">
      <c r="A3487" s="28">
        <v>2</v>
      </c>
      <c r="B3487" s="28">
        <v>21</v>
      </c>
      <c r="C3487" s="28">
        <v>0.55900000000000005</v>
      </c>
    </row>
    <row r="3488" spans="1:3" x14ac:dyDescent="0.35">
      <c r="A3488" s="28">
        <v>2</v>
      </c>
      <c r="B3488" s="28">
        <v>21</v>
      </c>
      <c r="C3488" s="28">
        <v>0.55900000000000005</v>
      </c>
    </row>
    <row r="3489" spans="1:3" x14ac:dyDescent="0.35">
      <c r="A3489" s="28">
        <v>2</v>
      </c>
      <c r="B3489" s="28">
        <v>21</v>
      </c>
      <c r="C3489" s="28">
        <v>0.55900000000000005</v>
      </c>
    </row>
    <row r="3490" spans="1:3" x14ac:dyDescent="0.35">
      <c r="A3490" s="28">
        <v>2</v>
      </c>
      <c r="B3490" s="28">
        <v>21</v>
      </c>
      <c r="C3490" s="28">
        <v>0.55900000000000005</v>
      </c>
    </row>
    <row r="3491" spans="1:3" x14ac:dyDescent="0.35">
      <c r="A3491" s="28">
        <v>2</v>
      </c>
      <c r="B3491" s="28">
        <v>21</v>
      </c>
      <c r="C3491" s="28">
        <v>0.55900000000000005</v>
      </c>
    </row>
    <row r="3492" spans="1:3" x14ac:dyDescent="0.35">
      <c r="A3492" s="28">
        <v>2</v>
      </c>
      <c r="B3492" s="28">
        <v>21</v>
      </c>
      <c r="C3492" s="28">
        <v>0.55900000000000005</v>
      </c>
    </row>
    <row r="3493" spans="1:3" x14ac:dyDescent="0.35">
      <c r="A3493" s="28">
        <v>2</v>
      </c>
      <c r="B3493" s="28">
        <v>21</v>
      </c>
      <c r="C3493" s="28">
        <v>0.55900000000000005</v>
      </c>
    </row>
    <row r="3494" spans="1:3" x14ac:dyDescent="0.35">
      <c r="A3494" s="28">
        <v>2</v>
      </c>
      <c r="B3494" s="28">
        <v>21</v>
      </c>
      <c r="C3494" s="28">
        <v>0.55900000000000005</v>
      </c>
    </row>
    <row r="3495" spans="1:3" x14ac:dyDescent="0.35">
      <c r="A3495" s="28">
        <v>2</v>
      </c>
      <c r="B3495" s="28">
        <v>21</v>
      </c>
      <c r="C3495" s="28">
        <v>0.55900000000000005</v>
      </c>
    </row>
    <row r="3496" spans="1:3" x14ac:dyDescent="0.35">
      <c r="A3496" s="28">
        <v>2</v>
      </c>
      <c r="B3496" s="28">
        <v>21</v>
      </c>
      <c r="C3496" s="28">
        <v>0.55900000000000005</v>
      </c>
    </row>
    <row r="3497" spans="1:3" x14ac:dyDescent="0.35">
      <c r="A3497" s="28">
        <v>2</v>
      </c>
      <c r="B3497" s="28">
        <v>21</v>
      </c>
      <c r="C3497" s="28">
        <v>0.55900000000000005</v>
      </c>
    </row>
    <row r="3498" spans="1:3" x14ac:dyDescent="0.35">
      <c r="A3498" s="28">
        <v>2</v>
      </c>
      <c r="B3498" s="28">
        <v>21</v>
      </c>
      <c r="C3498" s="28">
        <v>0.55900000000000005</v>
      </c>
    </row>
    <row r="3499" spans="1:3" x14ac:dyDescent="0.35">
      <c r="A3499" s="28">
        <v>2</v>
      </c>
      <c r="B3499" s="28">
        <v>21</v>
      </c>
      <c r="C3499" s="28">
        <v>0.56000000000000005</v>
      </c>
    </row>
    <row r="3500" spans="1:3" x14ac:dyDescent="0.35">
      <c r="A3500" s="28">
        <v>2</v>
      </c>
      <c r="B3500" s="28">
        <v>21</v>
      </c>
      <c r="C3500" s="28">
        <v>0.56000000000000005</v>
      </c>
    </row>
    <row r="3501" spans="1:3" x14ac:dyDescent="0.35">
      <c r="A3501" s="28">
        <v>2</v>
      </c>
      <c r="B3501" s="28">
        <v>21</v>
      </c>
      <c r="C3501" s="28">
        <v>0.56000000000000005</v>
      </c>
    </row>
    <row r="3502" spans="1:3" x14ac:dyDescent="0.35">
      <c r="A3502" s="28">
        <v>2</v>
      </c>
      <c r="B3502" s="28">
        <v>21</v>
      </c>
      <c r="C3502" s="28">
        <v>0.56000000000000005</v>
      </c>
    </row>
    <row r="3503" spans="1:3" x14ac:dyDescent="0.35">
      <c r="A3503" s="28">
        <v>2</v>
      </c>
      <c r="B3503" s="28">
        <v>21</v>
      </c>
      <c r="C3503" s="28">
        <v>0.56000000000000005</v>
      </c>
    </row>
    <row r="3504" spans="1:3" x14ac:dyDescent="0.35">
      <c r="A3504" s="28">
        <v>2</v>
      </c>
      <c r="B3504" s="28">
        <v>21</v>
      </c>
      <c r="C3504" s="28">
        <v>0.56000000000000005</v>
      </c>
    </row>
    <row r="3505" spans="1:3" x14ac:dyDescent="0.35">
      <c r="A3505" s="28">
        <v>2</v>
      </c>
      <c r="B3505" s="28">
        <v>21</v>
      </c>
      <c r="C3505" s="28">
        <v>0.56000000000000005</v>
      </c>
    </row>
    <row r="3506" spans="1:3" x14ac:dyDescent="0.35">
      <c r="A3506" s="28">
        <v>2</v>
      </c>
      <c r="B3506" s="28">
        <v>21</v>
      </c>
      <c r="C3506" s="28">
        <v>0.56000000000000005</v>
      </c>
    </row>
    <row r="3507" spans="1:3" x14ac:dyDescent="0.35">
      <c r="A3507" s="28">
        <v>2</v>
      </c>
      <c r="B3507" s="28">
        <v>21</v>
      </c>
      <c r="C3507" s="28">
        <v>0.56000000000000005</v>
      </c>
    </row>
    <row r="3508" spans="1:3" x14ac:dyDescent="0.35">
      <c r="A3508" s="28">
        <v>2</v>
      </c>
      <c r="B3508" s="28">
        <v>21</v>
      </c>
      <c r="C3508" s="28">
        <v>0.56000000000000005</v>
      </c>
    </row>
    <row r="3509" spans="1:3" x14ac:dyDescent="0.35">
      <c r="A3509" s="28">
        <v>2</v>
      </c>
      <c r="B3509" s="28">
        <v>21</v>
      </c>
      <c r="C3509" s="28">
        <v>0.56000000000000005</v>
      </c>
    </row>
    <row r="3510" spans="1:3" x14ac:dyDescent="0.35">
      <c r="A3510" s="28">
        <v>2</v>
      </c>
      <c r="B3510" s="28">
        <v>21</v>
      </c>
      <c r="C3510" s="28">
        <v>0.56000000000000005</v>
      </c>
    </row>
    <row r="3511" spans="1:3" x14ac:dyDescent="0.35">
      <c r="A3511" s="28">
        <v>2</v>
      </c>
      <c r="B3511" s="28">
        <v>21</v>
      </c>
      <c r="C3511" s="28">
        <v>0.56000000000000005</v>
      </c>
    </row>
    <row r="3512" spans="1:3" x14ac:dyDescent="0.35">
      <c r="A3512" s="28">
        <v>2</v>
      </c>
      <c r="B3512" s="28">
        <v>21</v>
      </c>
      <c r="C3512" s="28">
        <v>0.56000000000000005</v>
      </c>
    </row>
    <row r="3513" spans="1:3" x14ac:dyDescent="0.35">
      <c r="A3513" s="28">
        <v>2</v>
      </c>
      <c r="B3513" s="28">
        <v>21</v>
      </c>
      <c r="C3513" s="28">
        <v>0.56000000000000005</v>
      </c>
    </row>
    <row r="3514" spans="1:3" x14ac:dyDescent="0.35">
      <c r="A3514" s="28">
        <v>2</v>
      </c>
      <c r="B3514" s="28">
        <v>21</v>
      </c>
      <c r="C3514" s="28">
        <v>0.56000000000000005</v>
      </c>
    </row>
    <row r="3515" spans="1:3" x14ac:dyDescent="0.35">
      <c r="A3515" s="28">
        <v>2</v>
      </c>
      <c r="B3515" s="28">
        <v>21</v>
      </c>
      <c r="C3515" s="28">
        <v>0.56000000000000005</v>
      </c>
    </row>
    <row r="3516" spans="1:3" x14ac:dyDescent="0.35">
      <c r="A3516" s="28">
        <v>2</v>
      </c>
      <c r="B3516" s="28">
        <v>21</v>
      </c>
      <c r="C3516" s="28">
        <v>0.56000000000000005</v>
      </c>
    </row>
    <row r="3517" spans="1:3" x14ac:dyDescent="0.35">
      <c r="A3517" s="28">
        <v>2</v>
      </c>
      <c r="B3517" s="28">
        <v>21</v>
      </c>
      <c r="C3517" s="28">
        <v>0.56000000000000005</v>
      </c>
    </row>
    <row r="3518" spans="1:3" x14ac:dyDescent="0.35">
      <c r="A3518" s="28">
        <v>2</v>
      </c>
      <c r="B3518" s="28">
        <v>21</v>
      </c>
      <c r="C3518" s="28">
        <v>0.56000000000000005</v>
      </c>
    </row>
    <row r="3519" spans="1:3" x14ac:dyDescent="0.35">
      <c r="A3519" s="28">
        <v>2</v>
      </c>
      <c r="B3519" s="28">
        <v>21</v>
      </c>
      <c r="C3519" s="28">
        <v>0.56000000000000005</v>
      </c>
    </row>
    <row r="3520" spans="1:3" x14ac:dyDescent="0.35">
      <c r="A3520" s="28">
        <v>2</v>
      </c>
      <c r="B3520" s="28">
        <v>21</v>
      </c>
      <c r="C3520" s="28">
        <v>0.56000000000000005</v>
      </c>
    </row>
    <row r="3521" spans="1:3" x14ac:dyDescent="0.35">
      <c r="A3521" s="28">
        <v>2</v>
      </c>
      <c r="B3521" s="28">
        <v>21</v>
      </c>
      <c r="C3521" s="28">
        <v>0.56000000000000005</v>
      </c>
    </row>
    <row r="3522" spans="1:3" x14ac:dyDescent="0.35">
      <c r="A3522" s="28">
        <v>2</v>
      </c>
      <c r="B3522" s="28">
        <v>21</v>
      </c>
      <c r="C3522" s="28">
        <v>0.56000000000000005</v>
      </c>
    </row>
    <row r="3523" spans="1:3" x14ac:dyDescent="0.35">
      <c r="A3523" s="28">
        <v>2</v>
      </c>
      <c r="B3523" s="28">
        <v>21</v>
      </c>
      <c r="C3523" s="28">
        <v>0.56000000000000005</v>
      </c>
    </row>
    <row r="3524" spans="1:3" x14ac:dyDescent="0.35">
      <c r="A3524" s="28">
        <v>2</v>
      </c>
      <c r="B3524" s="28">
        <v>21</v>
      </c>
      <c r="C3524" s="28">
        <v>0.56000000000000005</v>
      </c>
    </row>
    <row r="3525" spans="1:3" x14ac:dyDescent="0.35">
      <c r="A3525" s="28">
        <v>2</v>
      </c>
      <c r="B3525" s="28">
        <v>21</v>
      </c>
      <c r="C3525" s="28">
        <v>0.56000000000000005</v>
      </c>
    </row>
    <row r="3526" spans="1:3" x14ac:dyDescent="0.35">
      <c r="A3526" s="28">
        <v>2</v>
      </c>
      <c r="B3526" s="28">
        <v>21</v>
      </c>
      <c r="C3526" s="28">
        <v>0.56100000000000005</v>
      </c>
    </row>
    <row r="3527" spans="1:3" x14ac:dyDescent="0.35">
      <c r="A3527" s="28">
        <v>2</v>
      </c>
      <c r="B3527" s="28">
        <v>21</v>
      </c>
      <c r="C3527" s="28">
        <v>0.56100000000000005</v>
      </c>
    </row>
    <row r="3528" spans="1:3" x14ac:dyDescent="0.35">
      <c r="A3528" s="28">
        <v>2</v>
      </c>
      <c r="B3528" s="28">
        <v>21</v>
      </c>
      <c r="C3528" s="28">
        <v>0.56100000000000005</v>
      </c>
    </row>
    <row r="3529" spans="1:3" x14ac:dyDescent="0.35">
      <c r="A3529" s="28">
        <v>2</v>
      </c>
      <c r="B3529" s="28">
        <v>22</v>
      </c>
      <c r="C3529" s="28">
        <v>0.56100000000000005</v>
      </c>
    </row>
    <row r="3530" spans="1:3" x14ac:dyDescent="0.35">
      <c r="A3530" s="28">
        <v>2</v>
      </c>
      <c r="B3530" s="28">
        <v>22</v>
      </c>
      <c r="C3530" s="28">
        <v>0.56100000000000005</v>
      </c>
    </row>
    <row r="3531" spans="1:3" x14ac:dyDescent="0.35">
      <c r="A3531" s="28">
        <v>2</v>
      </c>
      <c r="B3531" s="28">
        <v>22</v>
      </c>
      <c r="C3531" s="28">
        <v>0.56100000000000005</v>
      </c>
    </row>
    <row r="3532" spans="1:3" x14ac:dyDescent="0.35">
      <c r="A3532" s="28">
        <v>2</v>
      </c>
      <c r="B3532" s="28">
        <v>22</v>
      </c>
      <c r="C3532" s="28">
        <v>0.56100000000000005</v>
      </c>
    </row>
    <row r="3533" spans="1:3" x14ac:dyDescent="0.35">
      <c r="A3533" s="28">
        <v>2</v>
      </c>
      <c r="B3533" s="28">
        <v>22</v>
      </c>
      <c r="C3533" s="28">
        <v>0.56100000000000005</v>
      </c>
    </row>
    <row r="3534" spans="1:3" x14ac:dyDescent="0.35">
      <c r="A3534" s="28">
        <v>2</v>
      </c>
      <c r="B3534" s="28">
        <v>22</v>
      </c>
      <c r="C3534" s="28">
        <v>0.56100000000000005</v>
      </c>
    </row>
    <row r="3535" spans="1:3" x14ac:dyDescent="0.35">
      <c r="A3535" s="28">
        <v>2</v>
      </c>
      <c r="B3535" s="28">
        <v>22</v>
      </c>
      <c r="C3535" s="28">
        <v>0.56100000000000005</v>
      </c>
    </row>
    <row r="3536" spans="1:3" x14ac:dyDescent="0.35">
      <c r="A3536" s="28">
        <v>2</v>
      </c>
      <c r="B3536" s="28">
        <v>22</v>
      </c>
      <c r="C3536" s="28">
        <v>0.56100000000000005</v>
      </c>
    </row>
    <row r="3537" spans="1:3" x14ac:dyDescent="0.35">
      <c r="A3537" s="28">
        <v>2</v>
      </c>
      <c r="B3537" s="28">
        <v>22</v>
      </c>
      <c r="C3537" s="28">
        <v>0.56100000000000005</v>
      </c>
    </row>
    <row r="3538" spans="1:3" x14ac:dyDescent="0.35">
      <c r="A3538" s="28">
        <v>2</v>
      </c>
      <c r="B3538" s="28">
        <v>22</v>
      </c>
      <c r="C3538" s="28">
        <v>0.56100000000000005</v>
      </c>
    </row>
    <row r="3539" spans="1:3" x14ac:dyDescent="0.35">
      <c r="A3539" s="28">
        <v>2</v>
      </c>
      <c r="B3539" s="28">
        <v>22</v>
      </c>
      <c r="C3539" s="28">
        <v>0.56100000000000005</v>
      </c>
    </row>
    <row r="3540" spans="1:3" x14ac:dyDescent="0.35">
      <c r="A3540" s="28">
        <v>2</v>
      </c>
      <c r="B3540" s="28">
        <v>22</v>
      </c>
      <c r="C3540" s="28">
        <v>0.56100000000000005</v>
      </c>
    </row>
    <row r="3541" spans="1:3" x14ac:dyDescent="0.35">
      <c r="A3541" s="28">
        <v>2</v>
      </c>
      <c r="B3541" s="28">
        <v>22</v>
      </c>
      <c r="C3541" s="28">
        <v>0.56100000000000005</v>
      </c>
    </row>
    <row r="3542" spans="1:3" x14ac:dyDescent="0.35">
      <c r="A3542" s="28">
        <v>2</v>
      </c>
      <c r="B3542" s="28">
        <v>22</v>
      </c>
      <c r="C3542" s="28">
        <v>0.56100000000000005</v>
      </c>
    </row>
    <row r="3543" spans="1:3" x14ac:dyDescent="0.35">
      <c r="A3543" s="28">
        <v>2</v>
      </c>
      <c r="B3543" s="28">
        <v>22</v>
      </c>
      <c r="C3543" s="28">
        <v>0.56100000000000005</v>
      </c>
    </row>
    <row r="3544" spans="1:3" x14ac:dyDescent="0.35">
      <c r="A3544" s="28">
        <v>2</v>
      </c>
      <c r="B3544" s="28">
        <v>22</v>
      </c>
      <c r="C3544" s="28">
        <v>0.56100000000000005</v>
      </c>
    </row>
    <row r="3545" spans="1:3" x14ac:dyDescent="0.35">
      <c r="A3545" s="28">
        <v>2</v>
      </c>
      <c r="B3545" s="28">
        <v>22</v>
      </c>
      <c r="C3545" s="28">
        <v>0.56100000000000005</v>
      </c>
    </row>
    <row r="3546" spans="1:3" x14ac:dyDescent="0.35">
      <c r="A3546" s="28">
        <v>2</v>
      </c>
      <c r="B3546" s="28">
        <v>22</v>
      </c>
      <c r="C3546" s="28">
        <v>0.56100000000000005</v>
      </c>
    </row>
    <row r="3547" spans="1:3" x14ac:dyDescent="0.35">
      <c r="A3547" s="28">
        <v>2</v>
      </c>
      <c r="B3547" s="28">
        <v>22</v>
      </c>
      <c r="C3547" s="28">
        <v>0.56100000000000005</v>
      </c>
    </row>
    <row r="3548" spans="1:3" x14ac:dyDescent="0.35">
      <c r="A3548" s="28">
        <v>2</v>
      </c>
      <c r="B3548" s="28">
        <v>22</v>
      </c>
      <c r="C3548" s="28">
        <v>0.56100000000000005</v>
      </c>
    </row>
    <row r="3549" spans="1:3" x14ac:dyDescent="0.35">
      <c r="A3549" s="28">
        <v>2</v>
      </c>
      <c r="B3549" s="28">
        <v>22</v>
      </c>
      <c r="C3549" s="28">
        <v>0.56100000000000005</v>
      </c>
    </row>
    <row r="3550" spans="1:3" x14ac:dyDescent="0.35">
      <c r="A3550" s="28">
        <v>2</v>
      </c>
      <c r="B3550" s="28">
        <v>22</v>
      </c>
      <c r="C3550" s="28">
        <v>0.56200000000000006</v>
      </c>
    </row>
    <row r="3551" spans="1:3" x14ac:dyDescent="0.35">
      <c r="A3551" s="28">
        <v>2</v>
      </c>
      <c r="B3551" s="28">
        <v>22</v>
      </c>
      <c r="C3551" s="28">
        <v>0.56200000000000006</v>
      </c>
    </row>
    <row r="3552" spans="1:3" x14ac:dyDescent="0.35">
      <c r="A3552" s="28">
        <v>2</v>
      </c>
      <c r="B3552" s="28">
        <v>22</v>
      </c>
      <c r="C3552" s="28">
        <v>0.56200000000000006</v>
      </c>
    </row>
    <row r="3553" spans="1:3" x14ac:dyDescent="0.35">
      <c r="A3553" s="28">
        <v>2</v>
      </c>
      <c r="B3553" s="28">
        <v>22</v>
      </c>
      <c r="C3553" s="28">
        <v>0.56200000000000006</v>
      </c>
    </row>
    <row r="3554" spans="1:3" x14ac:dyDescent="0.35">
      <c r="A3554" s="28">
        <v>2</v>
      </c>
      <c r="B3554" s="28">
        <v>22</v>
      </c>
      <c r="C3554" s="28">
        <v>0.56200000000000006</v>
      </c>
    </row>
    <row r="3555" spans="1:3" x14ac:dyDescent="0.35">
      <c r="A3555" s="28">
        <v>2</v>
      </c>
      <c r="B3555" s="28">
        <v>22</v>
      </c>
      <c r="C3555" s="28">
        <v>0.56200000000000006</v>
      </c>
    </row>
    <row r="3556" spans="1:3" x14ac:dyDescent="0.35">
      <c r="A3556" s="28">
        <v>2</v>
      </c>
      <c r="B3556" s="28">
        <v>22</v>
      </c>
      <c r="C3556" s="28">
        <v>0.56200000000000006</v>
      </c>
    </row>
    <row r="3557" spans="1:3" x14ac:dyDescent="0.35">
      <c r="A3557" s="28">
        <v>2</v>
      </c>
      <c r="B3557" s="28">
        <v>22</v>
      </c>
      <c r="C3557" s="28">
        <v>0.56200000000000006</v>
      </c>
    </row>
    <row r="3558" spans="1:3" x14ac:dyDescent="0.35">
      <c r="A3558" s="28">
        <v>2</v>
      </c>
      <c r="B3558" s="28">
        <v>22</v>
      </c>
      <c r="C3558" s="28">
        <v>0.56200000000000006</v>
      </c>
    </row>
    <row r="3559" spans="1:3" x14ac:dyDescent="0.35">
      <c r="A3559" s="28">
        <v>2</v>
      </c>
      <c r="B3559" s="28">
        <v>22</v>
      </c>
      <c r="C3559" s="28">
        <v>0.56200000000000006</v>
      </c>
    </row>
    <row r="3560" spans="1:3" x14ac:dyDescent="0.35">
      <c r="A3560" s="28">
        <v>2</v>
      </c>
      <c r="B3560" s="28">
        <v>22</v>
      </c>
      <c r="C3560" s="28">
        <v>0.56200000000000006</v>
      </c>
    </row>
    <row r="3561" spans="1:3" x14ac:dyDescent="0.35">
      <c r="A3561" s="28">
        <v>2</v>
      </c>
      <c r="B3561" s="28">
        <v>22</v>
      </c>
      <c r="C3561" s="28">
        <v>0.56200000000000006</v>
      </c>
    </row>
    <row r="3562" spans="1:3" x14ac:dyDescent="0.35">
      <c r="A3562" s="28">
        <v>2</v>
      </c>
      <c r="B3562" s="28">
        <v>22</v>
      </c>
      <c r="C3562" s="28">
        <v>0.56200000000000006</v>
      </c>
    </row>
    <row r="3563" spans="1:3" x14ac:dyDescent="0.35">
      <c r="A3563" s="28">
        <v>2</v>
      </c>
      <c r="B3563" s="28">
        <v>22</v>
      </c>
      <c r="C3563" s="28">
        <v>0.56200000000000006</v>
      </c>
    </row>
    <row r="3564" spans="1:3" x14ac:dyDescent="0.35">
      <c r="A3564" s="28">
        <v>2</v>
      </c>
      <c r="B3564" s="28">
        <v>22</v>
      </c>
      <c r="C3564" s="28">
        <v>0.56200000000000006</v>
      </c>
    </row>
    <row r="3565" spans="1:3" x14ac:dyDescent="0.35">
      <c r="A3565" s="28">
        <v>2</v>
      </c>
      <c r="B3565" s="28">
        <v>22</v>
      </c>
      <c r="C3565" s="28">
        <v>0.56200000000000006</v>
      </c>
    </row>
    <row r="3566" spans="1:3" x14ac:dyDescent="0.35">
      <c r="A3566" s="28">
        <v>2</v>
      </c>
      <c r="B3566" s="28">
        <v>22</v>
      </c>
      <c r="C3566" s="28">
        <v>0.56200000000000006</v>
      </c>
    </row>
    <row r="3567" spans="1:3" x14ac:dyDescent="0.35">
      <c r="A3567" s="28">
        <v>2</v>
      </c>
      <c r="B3567" s="28">
        <v>22</v>
      </c>
      <c r="C3567" s="28">
        <v>0.56200000000000006</v>
      </c>
    </row>
    <row r="3568" spans="1:3" x14ac:dyDescent="0.35">
      <c r="A3568" s="28">
        <v>2</v>
      </c>
      <c r="B3568" s="28">
        <v>22</v>
      </c>
      <c r="C3568" s="28">
        <v>0.56200000000000006</v>
      </c>
    </row>
    <row r="3569" spans="1:3" x14ac:dyDescent="0.35">
      <c r="A3569" s="28">
        <v>2</v>
      </c>
      <c r="B3569" s="28">
        <v>22</v>
      </c>
      <c r="C3569" s="28">
        <v>0.56200000000000006</v>
      </c>
    </row>
    <row r="3570" spans="1:3" x14ac:dyDescent="0.35">
      <c r="A3570" s="28">
        <v>2</v>
      </c>
      <c r="B3570" s="28">
        <v>22</v>
      </c>
      <c r="C3570" s="28">
        <v>0.56200000000000006</v>
      </c>
    </row>
    <row r="3571" spans="1:3" x14ac:dyDescent="0.35">
      <c r="A3571" s="28">
        <v>2</v>
      </c>
      <c r="B3571" s="28">
        <v>22</v>
      </c>
      <c r="C3571" s="28">
        <v>0.56200000000000006</v>
      </c>
    </row>
    <row r="3572" spans="1:3" x14ac:dyDescent="0.35">
      <c r="A3572" s="28">
        <v>2</v>
      </c>
      <c r="B3572" s="28">
        <v>22</v>
      </c>
      <c r="C3572" s="28">
        <v>0.56200000000000006</v>
      </c>
    </row>
    <row r="3573" spans="1:3" x14ac:dyDescent="0.35">
      <c r="A3573" s="28">
        <v>2</v>
      </c>
      <c r="B3573" s="28">
        <v>23</v>
      </c>
      <c r="C3573" s="28">
        <v>0.56200000000000006</v>
      </c>
    </row>
    <row r="3574" spans="1:3" x14ac:dyDescent="0.35">
      <c r="A3574" s="28">
        <v>2</v>
      </c>
      <c r="B3574" s="28">
        <v>23</v>
      </c>
      <c r="C3574" s="28">
        <v>0.56200000000000006</v>
      </c>
    </row>
    <row r="3575" spans="1:3" x14ac:dyDescent="0.35">
      <c r="A3575" s="28">
        <v>2</v>
      </c>
      <c r="B3575" s="28">
        <v>23</v>
      </c>
      <c r="C3575" s="28">
        <v>0.56200000000000006</v>
      </c>
    </row>
    <row r="3576" spans="1:3" x14ac:dyDescent="0.35">
      <c r="A3576" s="28">
        <v>2</v>
      </c>
      <c r="B3576" s="28">
        <v>23</v>
      </c>
      <c r="C3576" s="28">
        <v>0.56200000000000006</v>
      </c>
    </row>
    <row r="3577" spans="1:3" x14ac:dyDescent="0.35">
      <c r="A3577" s="28">
        <v>2</v>
      </c>
      <c r="B3577" s="28">
        <v>23</v>
      </c>
      <c r="C3577" s="28">
        <v>0.56200000000000006</v>
      </c>
    </row>
    <row r="3578" spans="1:3" x14ac:dyDescent="0.35">
      <c r="A3578" s="28">
        <v>2</v>
      </c>
      <c r="B3578" s="28">
        <v>23</v>
      </c>
      <c r="C3578" s="28">
        <v>0.56200000000000006</v>
      </c>
    </row>
    <row r="3579" spans="1:3" x14ac:dyDescent="0.35">
      <c r="A3579" s="28">
        <v>2</v>
      </c>
      <c r="B3579" s="28">
        <v>23</v>
      </c>
      <c r="C3579" s="28">
        <v>0.56200000000000006</v>
      </c>
    </row>
    <row r="3580" spans="1:3" x14ac:dyDescent="0.35">
      <c r="A3580" s="28">
        <v>2</v>
      </c>
      <c r="B3580" s="28">
        <v>23</v>
      </c>
      <c r="C3580" s="28">
        <v>0.56200000000000006</v>
      </c>
    </row>
    <row r="3581" spans="1:3" x14ac:dyDescent="0.35">
      <c r="A3581" s="28">
        <v>2</v>
      </c>
      <c r="B3581" s="28">
        <v>23</v>
      </c>
      <c r="C3581" s="28">
        <v>0.56200000000000006</v>
      </c>
    </row>
    <row r="3582" spans="1:3" x14ac:dyDescent="0.35">
      <c r="A3582" s="28">
        <v>2</v>
      </c>
      <c r="B3582" s="28">
        <v>23</v>
      </c>
      <c r="C3582" s="28">
        <v>0.56200000000000006</v>
      </c>
    </row>
    <row r="3583" spans="1:3" x14ac:dyDescent="0.35">
      <c r="A3583" s="28">
        <v>2</v>
      </c>
      <c r="B3583" s="28">
        <v>23</v>
      </c>
      <c r="C3583" s="28">
        <v>0.56200000000000006</v>
      </c>
    </row>
    <row r="3584" spans="1:3" x14ac:dyDescent="0.35">
      <c r="A3584" s="28">
        <v>2</v>
      </c>
      <c r="B3584" s="28">
        <v>23</v>
      </c>
      <c r="C3584" s="28">
        <v>0.56299999999999994</v>
      </c>
    </row>
    <row r="3585" spans="1:3" x14ac:dyDescent="0.35">
      <c r="A3585" s="28">
        <v>2</v>
      </c>
      <c r="B3585" s="28">
        <v>23</v>
      </c>
      <c r="C3585" s="28">
        <v>0.56299999999999994</v>
      </c>
    </row>
    <row r="3586" spans="1:3" x14ac:dyDescent="0.35">
      <c r="A3586" s="28">
        <v>2</v>
      </c>
      <c r="B3586" s="28">
        <v>23</v>
      </c>
      <c r="C3586" s="28">
        <v>0.56299999999999994</v>
      </c>
    </row>
    <row r="3587" spans="1:3" x14ac:dyDescent="0.35">
      <c r="A3587" s="28">
        <v>2</v>
      </c>
      <c r="B3587" s="28">
        <v>23</v>
      </c>
      <c r="C3587" s="28">
        <v>0.56299999999999994</v>
      </c>
    </row>
    <row r="3588" spans="1:3" x14ac:dyDescent="0.35">
      <c r="A3588" s="28">
        <v>2</v>
      </c>
      <c r="B3588" s="28">
        <v>23</v>
      </c>
      <c r="C3588" s="28">
        <v>0.56299999999999994</v>
      </c>
    </row>
    <row r="3589" spans="1:3" x14ac:dyDescent="0.35">
      <c r="A3589" s="28">
        <v>2</v>
      </c>
      <c r="B3589" s="28">
        <v>23</v>
      </c>
      <c r="C3589" s="28">
        <v>0.56299999999999994</v>
      </c>
    </row>
    <row r="3590" spans="1:3" x14ac:dyDescent="0.35">
      <c r="A3590" s="28">
        <v>2</v>
      </c>
      <c r="B3590" s="28">
        <v>23</v>
      </c>
      <c r="C3590" s="28">
        <v>0.56299999999999994</v>
      </c>
    </row>
    <row r="3591" spans="1:3" x14ac:dyDescent="0.35">
      <c r="A3591" s="28">
        <v>2</v>
      </c>
      <c r="B3591" s="28">
        <v>23</v>
      </c>
      <c r="C3591" s="28">
        <v>0.56299999999999994</v>
      </c>
    </row>
    <row r="3592" spans="1:3" x14ac:dyDescent="0.35">
      <c r="A3592" s="28">
        <v>2</v>
      </c>
      <c r="B3592" s="28">
        <v>23</v>
      </c>
      <c r="C3592" s="28">
        <v>0.56299999999999994</v>
      </c>
    </row>
    <row r="3593" spans="1:3" x14ac:dyDescent="0.35">
      <c r="A3593" s="28">
        <v>2</v>
      </c>
      <c r="B3593" s="28">
        <v>23</v>
      </c>
      <c r="C3593" s="28">
        <v>0.56299999999999994</v>
      </c>
    </row>
    <row r="3594" spans="1:3" x14ac:dyDescent="0.35">
      <c r="A3594" s="28">
        <v>2</v>
      </c>
      <c r="B3594" s="28">
        <v>23</v>
      </c>
      <c r="C3594" s="28">
        <v>0.56299999999999994</v>
      </c>
    </row>
    <row r="3595" spans="1:3" x14ac:dyDescent="0.35">
      <c r="A3595" s="28">
        <v>2</v>
      </c>
      <c r="B3595" s="28">
        <v>23</v>
      </c>
      <c r="C3595" s="28">
        <v>0.56299999999999994</v>
      </c>
    </row>
    <row r="3596" spans="1:3" x14ac:dyDescent="0.35">
      <c r="A3596" s="28">
        <v>2</v>
      </c>
      <c r="B3596" s="28">
        <v>23</v>
      </c>
      <c r="C3596" s="28">
        <v>0.56299999999999994</v>
      </c>
    </row>
    <row r="3597" spans="1:3" x14ac:dyDescent="0.35">
      <c r="A3597" s="28">
        <v>2</v>
      </c>
      <c r="B3597" s="28">
        <v>23</v>
      </c>
      <c r="C3597" s="28">
        <v>0.56299999999999994</v>
      </c>
    </row>
    <row r="3598" spans="1:3" x14ac:dyDescent="0.35">
      <c r="A3598" s="28">
        <v>2</v>
      </c>
      <c r="B3598" s="28">
        <v>23</v>
      </c>
      <c r="C3598" s="28">
        <v>0.56299999999999994</v>
      </c>
    </row>
    <row r="3599" spans="1:3" x14ac:dyDescent="0.35">
      <c r="A3599" s="28">
        <v>2</v>
      </c>
      <c r="B3599" s="28">
        <v>23</v>
      </c>
      <c r="C3599" s="28">
        <v>0.56299999999999994</v>
      </c>
    </row>
    <row r="3600" spans="1:3" x14ac:dyDescent="0.35">
      <c r="A3600" s="28">
        <v>2</v>
      </c>
      <c r="B3600" s="28">
        <v>23</v>
      </c>
      <c r="C3600" s="28">
        <v>0.56299999999999994</v>
      </c>
    </row>
    <row r="3601" spans="1:3" x14ac:dyDescent="0.35">
      <c r="A3601" s="28">
        <v>2</v>
      </c>
      <c r="B3601" s="28">
        <v>23</v>
      </c>
      <c r="C3601" s="28">
        <v>0.56299999999999994</v>
      </c>
    </row>
    <row r="3602" spans="1:3" x14ac:dyDescent="0.35">
      <c r="A3602" s="28">
        <v>2</v>
      </c>
      <c r="B3602" s="28">
        <v>23</v>
      </c>
      <c r="C3602" s="28">
        <v>0.56299999999999994</v>
      </c>
    </row>
    <row r="3603" spans="1:3" x14ac:dyDescent="0.35">
      <c r="A3603" s="28">
        <v>2</v>
      </c>
      <c r="B3603" s="28">
        <v>23</v>
      </c>
      <c r="C3603" s="28">
        <v>0.56299999999999994</v>
      </c>
    </row>
    <row r="3604" spans="1:3" x14ac:dyDescent="0.35">
      <c r="A3604" s="28">
        <v>2</v>
      </c>
      <c r="B3604" s="28">
        <v>23</v>
      </c>
      <c r="C3604" s="28">
        <v>0.56299999999999994</v>
      </c>
    </row>
    <row r="3605" spans="1:3" x14ac:dyDescent="0.35">
      <c r="A3605" s="28">
        <v>2</v>
      </c>
      <c r="B3605" s="28">
        <v>23</v>
      </c>
      <c r="C3605" s="28">
        <v>0.56299999999999994</v>
      </c>
    </row>
    <row r="3606" spans="1:3" x14ac:dyDescent="0.35">
      <c r="A3606" s="28">
        <v>2</v>
      </c>
      <c r="B3606" s="28">
        <v>23</v>
      </c>
      <c r="C3606" s="28">
        <v>0.56299999999999994</v>
      </c>
    </row>
    <row r="3607" spans="1:3" x14ac:dyDescent="0.35">
      <c r="A3607" s="28">
        <v>2</v>
      </c>
      <c r="B3607" s="28">
        <v>23</v>
      </c>
      <c r="C3607" s="28">
        <v>0.56299999999999994</v>
      </c>
    </row>
    <row r="3608" spans="1:3" x14ac:dyDescent="0.35">
      <c r="A3608" s="28">
        <v>2</v>
      </c>
      <c r="B3608" s="28">
        <v>23</v>
      </c>
      <c r="C3608" s="28">
        <v>0.56299999999999994</v>
      </c>
    </row>
    <row r="3609" spans="1:3" x14ac:dyDescent="0.35">
      <c r="A3609" s="28">
        <v>2</v>
      </c>
      <c r="B3609" s="28">
        <v>23</v>
      </c>
      <c r="C3609" s="28">
        <v>0.56299999999999994</v>
      </c>
    </row>
    <row r="3610" spans="1:3" x14ac:dyDescent="0.35">
      <c r="A3610" s="28">
        <v>2</v>
      </c>
      <c r="B3610" s="28">
        <v>23</v>
      </c>
      <c r="C3610" s="28">
        <v>0.56299999999999994</v>
      </c>
    </row>
    <row r="3611" spans="1:3" x14ac:dyDescent="0.35">
      <c r="A3611" s="28">
        <v>2</v>
      </c>
      <c r="B3611" s="28">
        <v>23</v>
      </c>
      <c r="C3611" s="28">
        <v>0.56299999999999994</v>
      </c>
    </row>
    <row r="3612" spans="1:3" x14ac:dyDescent="0.35">
      <c r="A3612" s="28">
        <v>2</v>
      </c>
      <c r="B3612" s="28">
        <v>23</v>
      </c>
      <c r="C3612" s="28">
        <v>0.56299999999999994</v>
      </c>
    </row>
    <row r="3613" spans="1:3" x14ac:dyDescent="0.35">
      <c r="A3613" s="28">
        <v>2</v>
      </c>
      <c r="B3613" s="28">
        <v>23</v>
      </c>
      <c r="C3613" s="28">
        <v>0.56299999999999994</v>
      </c>
    </row>
    <row r="3614" spans="1:3" x14ac:dyDescent="0.35">
      <c r="A3614" s="28">
        <v>2</v>
      </c>
      <c r="B3614" s="28">
        <v>23</v>
      </c>
      <c r="C3614" s="28">
        <v>0.56299999999999994</v>
      </c>
    </row>
    <row r="3615" spans="1:3" x14ac:dyDescent="0.35">
      <c r="A3615" s="28">
        <v>2</v>
      </c>
      <c r="B3615" s="28">
        <v>23</v>
      </c>
      <c r="C3615" s="28">
        <v>0.56299999999999994</v>
      </c>
    </row>
    <row r="3616" spans="1:3" x14ac:dyDescent="0.35">
      <c r="A3616" s="28">
        <v>2</v>
      </c>
      <c r="B3616" s="28">
        <v>23</v>
      </c>
      <c r="C3616" s="28">
        <v>0.56399999999999995</v>
      </c>
    </row>
    <row r="3617" spans="1:3" x14ac:dyDescent="0.35">
      <c r="A3617" s="28">
        <v>2</v>
      </c>
      <c r="B3617" s="28">
        <v>23</v>
      </c>
      <c r="C3617" s="28">
        <v>0.56399999999999995</v>
      </c>
    </row>
    <row r="3618" spans="1:3" x14ac:dyDescent="0.35">
      <c r="A3618" s="28">
        <v>2</v>
      </c>
      <c r="B3618" s="28">
        <v>23</v>
      </c>
      <c r="C3618" s="28">
        <v>0.56399999999999995</v>
      </c>
    </row>
    <row r="3619" spans="1:3" x14ac:dyDescent="0.35">
      <c r="A3619" s="28">
        <v>2</v>
      </c>
      <c r="B3619" s="28">
        <v>23</v>
      </c>
      <c r="C3619" s="28">
        <v>0.56399999999999995</v>
      </c>
    </row>
    <row r="3620" spans="1:3" x14ac:dyDescent="0.35">
      <c r="A3620" s="28">
        <v>2</v>
      </c>
      <c r="B3620" s="28">
        <v>23</v>
      </c>
      <c r="C3620" s="28">
        <v>0.56399999999999995</v>
      </c>
    </row>
    <row r="3621" spans="1:3" x14ac:dyDescent="0.35">
      <c r="A3621" s="28">
        <v>2</v>
      </c>
      <c r="B3621" s="28">
        <v>23</v>
      </c>
      <c r="C3621" s="28">
        <v>0.56399999999999995</v>
      </c>
    </row>
    <row r="3622" spans="1:3" x14ac:dyDescent="0.35">
      <c r="A3622" s="28">
        <v>2</v>
      </c>
      <c r="B3622" s="28">
        <v>23</v>
      </c>
      <c r="C3622" s="28">
        <v>0.56399999999999995</v>
      </c>
    </row>
    <row r="3623" spans="1:3" x14ac:dyDescent="0.35">
      <c r="A3623" s="28">
        <v>2</v>
      </c>
      <c r="B3623" s="28">
        <v>23</v>
      </c>
      <c r="C3623" s="28">
        <v>0.56399999999999995</v>
      </c>
    </row>
    <row r="3624" spans="1:3" x14ac:dyDescent="0.35">
      <c r="A3624" s="28">
        <v>2</v>
      </c>
      <c r="B3624" s="28">
        <v>23</v>
      </c>
      <c r="C3624" s="28">
        <v>0.56399999999999995</v>
      </c>
    </row>
    <row r="3625" spans="1:3" x14ac:dyDescent="0.35">
      <c r="A3625" s="28">
        <v>2</v>
      </c>
      <c r="B3625" s="28">
        <v>23</v>
      </c>
      <c r="C3625" s="28">
        <v>0.56399999999999995</v>
      </c>
    </row>
    <row r="3626" spans="1:3" x14ac:dyDescent="0.35">
      <c r="A3626" s="28">
        <v>2</v>
      </c>
      <c r="B3626" s="28">
        <v>23</v>
      </c>
      <c r="C3626" s="28">
        <v>0.56399999999999995</v>
      </c>
    </row>
    <row r="3627" spans="1:3" x14ac:dyDescent="0.35">
      <c r="A3627" s="28">
        <v>2</v>
      </c>
      <c r="B3627" s="28">
        <v>23</v>
      </c>
      <c r="C3627" s="28">
        <v>0.56399999999999995</v>
      </c>
    </row>
    <row r="3628" spans="1:3" x14ac:dyDescent="0.35">
      <c r="A3628" s="28">
        <v>2</v>
      </c>
      <c r="B3628" s="28">
        <v>23</v>
      </c>
      <c r="C3628" s="28">
        <v>0.56399999999999995</v>
      </c>
    </row>
    <row r="3629" spans="1:3" x14ac:dyDescent="0.35">
      <c r="A3629" s="28">
        <v>2</v>
      </c>
      <c r="B3629" s="28">
        <v>23</v>
      </c>
      <c r="C3629" s="28">
        <v>0.56399999999999995</v>
      </c>
    </row>
    <row r="3630" spans="1:3" x14ac:dyDescent="0.35">
      <c r="A3630" s="28">
        <v>2</v>
      </c>
      <c r="B3630" s="28">
        <v>23</v>
      </c>
      <c r="C3630" s="28">
        <v>0.56399999999999995</v>
      </c>
    </row>
    <row r="3631" spans="1:3" x14ac:dyDescent="0.35">
      <c r="A3631" s="28">
        <v>2</v>
      </c>
      <c r="B3631" s="28">
        <v>23</v>
      </c>
      <c r="C3631" s="28">
        <v>0.56399999999999995</v>
      </c>
    </row>
    <row r="3632" spans="1:3" x14ac:dyDescent="0.35">
      <c r="A3632" s="28">
        <v>2</v>
      </c>
      <c r="B3632" s="28">
        <v>24</v>
      </c>
      <c r="C3632" s="28">
        <v>0.56399999999999995</v>
      </c>
    </row>
    <row r="3633" spans="1:3" x14ac:dyDescent="0.35">
      <c r="A3633" s="28">
        <v>2</v>
      </c>
      <c r="B3633" s="28">
        <v>24</v>
      </c>
      <c r="C3633" s="28">
        <v>0.56399999999999995</v>
      </c>
    </row>
    <row r="3634" spans="1:3" x14ac:dyDescent="0.35">
      <c r="A3634" s="28">
        <v>2</v>
      </c>
      <c r="B3634" s="28">
        <v>24</v>
      </c>
      <c r="C3634" s="28">
        <v>0.56399999999999995</v>
      </c>
    </row>
    <row r="3635" spans="1:3" x14ac:dyDescent="0.35">
      <c r="A3635" s="28">
        <v>2</v>
      </c>
      <c r="B3635" s="28">
        <v>24</v>
      </c>
      <c r="C3635" s="28">
        <v>0.56399999999999995</v>
      </c>
    </row>
    <row r="3636" spans="1:3" x14ac:dyDescent="0.35">
      <c r="A3636" s="28">
        <v>2</v>
      </c>
      <c r="B3636" s="28">
        <v>24</v>
      </c>
      <c r="C3636" s="28">
        <v>0.56399999999999995</v>
      </c>
    </row>
    <row r="3637" spans="1:3" x14ac:dyDescent="0.35">
      <c r="A3637" s="28">
        <v>2</v>
      </c>
      <c r="B3637" s="28">
        <v>24</v>
      </c>
      <c r="C3637" s="28">
        <v>0.56399999999999995</v>
      </c>
    </row>
    <row r="3638" spans="1:3" x14ac:dyDescent="0.35">
      <c r="A3638" s="28">
        <v>2</v>
      </c>
      <c r="B3638" s="28">
        <v>24</v>
      </c>
      <c r="C3638" s="28">
        <v>0.56399999999999995</v>
      </c>
    </row>
    <row r="3639" spans="1:3" x14ac:dyDescent="0.35">
      <c r="A3639" s="28">
        <v>2</v>
      </c>
      <c r="B3639" s="28">
        <v>24</v>
      </c>
      <c r="C3639" s="28">
        <v>0.56399999999999995</v>
      </c>
    </row>
    <row r="3640" spans="1:3" x14ac:dyDescent="0.35">
      <c r="A3640" s="28">
        <v>2</v>
      </c>
      <c r="B3640" s="28">
        <v>24</v>
      </c>
      <c r="C3640" s="28">
        <v>0.56499999999999995</v>
      </c>
    </row>
    <row r="3641" spans="1:3" x14ac:dyDescent="0.35">
      <c r="A3641" s="28">
        <v>2</v>
      </c>
      <c r="B3641" s="28">
        <v>24</v>
      </c>
      <c r="C3641" s="28">
        <v>0.56499999999999995</v>
      </c>
    </row>
    <row r="3642" spans="1:3" x14ac:dyDescent="0.35">
      <c r="A3642" s="28">
        <v>2</v>
      </c>
      <c r="B3642" s="28">
        <v>24</v>
      </c>
      <c r="C3642" s="28">
        <v>0.56499999999999995</v>
      </c>
    </row>
    <row r="3643" spans="1:3" x14ac:dyDescent="0.35">
      <c r="A3643" s="28">
        <v>2</v>
      </c>
      <c r="B3643" s="28">
        <v>24</v>
      </c>
      <c r="C3643" s="28">
        <v>0.56499999999999995</v>
      </c>
    </row>
    <row r="3644" spans="1:3" x14ac:dyDescent="0.35">
      <c r="A3644" s="28">
        <v>2</v>
      </c>
      <c r="B3644" s="28">
        <v>24</v>
      </c>
      <c r="C3644" s="28">
        <v>0.56499999999999995</v>
      </c>
    </row>
    <row r="3645" spans="1:3" x14ac:dyDescent="0.35">
      <c r="A3645" s="28">
        <v>2</v>
      </c>
      <c r="B3645" s="28">
        <v>24</v>
      </c>
      <c r="C3645" s="28">
        <v>0.56499999999999995</v>
      </c>
    </row>
    <row r="3646" spans="1:3" x14ac:dyDescent="0.35">
      <c r="A3646" s="28">
        <v>2</v>
      </c>
      <c r="B3646" s="28">
        <v>24</v>
      </c>
      <c r="C3646" s="28">
        <v>0.56499999999999995</v>
      </c>
    </row>
    <row r="3647" spans="1:3" x14ac:dyDescent="0.35">
      <c r="A3647" s="28">
        <v>2</v>
      </c>
      <c r="B3647" s="28">
        <v>24</v>
      </c>
      <c r="C3647" s="28">
        <v>0.56499999999999995</v>
      </c>
    </row>
    <row r="3648" spans="1:3" x14ac:dyDescent="0.35">
      <c r="A3648" s="28">
        <v>2</v>
      </c>
      <c r="B3648" s="28">
        <v>24</v>
      </c>
      <c r="C3648" s="28">
        <v>0.56499999999999995</v>
      </c>
    </row>
    <row r="3649" spans="1:3" x14ac:dyDescent="0.35">
      <c r="A3649" s="28">
        <v>2</v>
      </c>
      <c r="B3649" s="28">
        <v>24</v>
      </c>
      <c r="C3649" s="28">
        <v>0.56499999999999995</v>
      </c>
    </row>
    <row r="3650" spans="1:3" x14ac:dyDescent="0.35">
      <c r="A3650" s="28">
        <v>2</v>
      </c>
      <c r="B3650" s="28">
        <v>24</v>
      </c>
      <c r="C3650" s="28">
        <v>0.56499999999999995</v>
      </c>
    </row>
    <row r="3651" spans="1:3" x14ac:dyDescent="0.35">
      <c r="A3651" s="28">
        <v>2</v>
      </c>
      <c r="B3651" s="28">
        <v>24</v>
      </c>
      <c r="C3651" s="28">
        <v>0.56499999999999995</v>
      </c>
    </row>
    <row r="3652" spans="1:3" x14ac:dyDescent="0.35">
      <c r="A3652" s="28">
        <v>2</v>
      </c>
      <c r="B3652" s="28">
        <v>24</v>
      </c>
      <c r="C3652" s="28">
        <v>0.56499999999999995</v>
      </c>
    </row>
    <row r="3653" spans="1:3" x14ac:dyDescent="0.35">
      <c r="A3653" s="28">
        <v>2</v>
      </c>
      <c r="B3653" s="28">
        <v>24</v>
      </c>
      <c r="C3653" s="28">
        <v>0.56499999999999995</v>
      </c>
    </row>
    <row r="3654" spans="1:3" x14ac:dyDescent="0.35">
      <c r="A3654" s="28">
        <v>2</v>
      </c>
      <c r="B3654" s="28">
        <v>24</v>
      </c>
      <c r="C3654" s="28">
        <v>0.56499999999999995</v>
      </c>
    </row>
    <row r="3655" spans="1:3" x14ac:dyDescent="0.35">
      <c r="A3655" s="28">
        <v>2</v>
      </c>
      <c r="B3655" s="28">
        <v>24</v>
      </c>
      <c r="C3655" s="28">
        <v>0.56499999999999995</v>
      </c>
    </row>
    <row r="3656" spans="1:3" x14ac:dyDescent="0.35">
      <c r="A3656" s="28">
        <v>2</v>
      </c>
      <c r="B3656" s="28">
        <v>24</v>
      </c>
      <c r="C3656" s="28">
        <v>0.56499999999999995</v>
      </c>
    </row>
    <row r="3657" spans="1:3" x14ac:dyDescent="0.35">
      <c r="A3657" s="28">
        <v>2</v>
      </c>
      <c r="B3657" s="28">
        <v>24</v>
      </c>
      <c r="C3657" s="28">
        <v>0.56499999999999995</v>
      </c>
    </row>
    <row r="3658" spans="1:3" x14ac:dyDescent="0.35">
      <c r="A3658" s="28">
        <v>2</v>
      </c>
      <c r="B3658" s="28">
        <v>24</v>
      </c>
      <c r="C3658" s="28">
        <v>0.56499999999999995</v>
      </c>
    </row>
    <row r="3659" spans="1:3" x14ac:dyDescent="0.35">
      <c r="A3659" s="28">
        <v>2</v>
      </c>
      <c r="B3659" s="28">
        <v>24</v>
      </c>
      <c r="C3659" s="28">
        <v>0.56499999999999995</v>
      </c>
    </row>
    <row r="3660" spans="1:3" x14ac:dyDescent="0.35">
      <c r="A3660" s="28">
        <v>2</v>
      </c>
      <c r="B3660" s="28">
        <v>24</v>
      </c>
      <c r="C3660" s="28">
        <v>0.56499999999999995</v>
      </c>
    </row>
    <row r="3661" spans="1:3" x14ac:dyDescent="0.35">
      <c r="A3661" s="28">
        <v>2</v>
      </c>
      <c r="B3661" s="28">
        <v>24</v>
      </c>
      <c r="C3661" s="28">
        <v>0.56499999999999995</v>
      </c>
    </row>
    <row r="3662" spans="1:3" x14ac:dyDescent="0.35">
      <c r="A3662" s="28">
        <v>2</v>
      </c>
      <c r="B3662" s="28">
        <v>24</v>
      </c>
      <c r="C3662" s="28">
        <v>0.56499999999999995</v>
      </c>
    </row>
    <row r="3663" spans="1:3" x14ac:dyDescent="0.35">
      <c r="A3663" s="28">
        <v>2</v>
      </c>
      <c r="B3663" s="28">
        <v>24</v>
      </c>
      <c r="C3663" s="28">
        <v>0.56499999999999995</v>
      </c>
    </row>
    <row r="3664" spans="1:3" x14ac:dyDescent="0.35">
      <c r="A3664" s="28">
        <v>2</v>
      </c>
      <c r="B3664" s="28">
        <v>24</v>
      </c>
      <c r="C3664" s="28">
        <v>0.56499999999999995</v>
      </c>
    </row>
    <row r="3665" spans="1:3" x14ac:dyDescent="0.35">
      <c r="A3665" s="28">
        <v>2</v>
      </c>
      <c r="B3665" s="28">
        <v>24</v>
      </c>
      <c r="C3665" s="28">
        <v>0.56499999999999995</v>
      </c>
    </row>
    <row r="3666" spans="1:3" x14ac:dyDescent="0.35">
      <c r="A3666" s="28">
        <v>2</v>
      </c>
      <c r="B3666" s="28">
        <v>24</v>
      </c>
      <c r="C3666" s="28">
        <v>0.56499999999999995</v>
      </c>
    </row>
    <row r="3667" spans="1:3" x14ac:dyDescent="0.35">
      <c r="A3667" s="28">
        <v>2</v>
      </c>
      <c r="B3667" s="28">
        <v>24</v>
      </c>
      <c r="C3667" s="28">
        <v>0.56499999999999995</v>
      </c>
    </row>
    <row r="3668" spans="1:3" x14ac:dyDescent="0.35">
      <c r="A3668" s="28">
        <v>2</v>
      </c>
      <c r="B3668" s="28">
        <v>24</v>
      </c>
      <c r="C3668" s="28">
        <v>0.56499999999999995</v>
      </c>
    </row>
    <row r="3669" spans="1:3" x14ac:dyDescent="0.35">
      <c r="A3669" s="28">
        <v>2</v>
      </c>
      <c r="B3669" s="28">
        <v>24</v>
      </c>
      <c r="C3669" s="28">
        <v>0.56499999999999995</v>
      </c>
    </row>
    <row r="3670" spans="1:3" x14ac:dyDescent="0.35">
      <c r="A3670" s="28">
        <v>2</v>
      </c>
      <c r="B3670" s="28">
        <v>24</v>
      </c>
      <c r="C3670" s="28">
        <v>0.56499999999999995</v>
      </c>
    </row>
    <row r="3671" spans="1:3" x14ac:dyDescent="0.35">
      <c r="A3671" s="28">
        <v>2</v>
      </c>
      <c r="B3671" s="28">
        <v>24</v>
      </c>
      <c r="C3671" s="28">
        <v>0.56499999999999995</v>
      </c>
    </row>
    <row r="3672" spans="1:3" x14ac:dyDescent="0.35">
      <c r="A3672" s="28">
        <v>2</v>
      </c>
      <c r="B3672" s="28">
        <v>24</v>
      </c>
      <c r="C3672" s="28">
        <v>0.56599999999999995</v>
      </c>
    </row>
    <row r="3673" spans="1:3" x14ac:dyDescent="0.35">
      <c r="A3673" s="28">
        <v>2</v>
      </c>
      <c r="B3673" s="28">
        <v>24</v>
      </c>
      <c r="C3673" s="28">
        <v>0.56599999999999995</v>
      </c>
    </row>
    <row r="3674" spans="1:3" x14ac:dyDescent="0.35">
      <c r="A3674" s="28">
        <v>2</v>
      </c>
      <c r="B3674" s="28">
        <v>24</v>
      </c>
      <c r="C3674" s="28">
        <v>0.56599999999999995</v>
      </c>
    </row>
    <row r="3675" spans="1:3" x14ac:dyDescent="0.35">
      <c r="A3675" s="28">
        <v>2</v>
      </c>
      <c r="B3675" s="28">
        <v>24</v>
      </c>
      <c r="C3675" s="28">
        <v>0.56599999999999995</v>
      </c>
    </row>
    <row r="3676" spans="1:3" x14ac:dyDescent="0.35">
      <c r="A3676" s="28">
        <v>2</v>
      </c>
      <c r="B3676" s="28">
        <v>24</v>
      </c>
      <c r="C3676" s="28">
        <v>0.56599999999999995</v>
      </c>
    </row>
    <row r="3677" spans="1:3" x14ac:dyDescent="0.35">
      <c r="A3677" s="28">
        <v>2</v>
      </c>
      <c r="B3677" s="28">
        <v>24</v>
      </c>
      <c r="C3677" s="28">
        <v>0.56599999999999995</v>
      </c>
    </row>
    <row r="3678" spans="1:3" x14ac:dyDescent="0.35">
      <c r="A3678" s="28">
        <v>2</v>
      </c>
      <c r="B3678" s="28">
        <v>24</v>
      </c>
      <c r="C3678" s="28">
        <v>0.56599999999999995</v>
      </c>
    </row>
    <row r="3679" spans="1:3" x14ac:dyDescent="0.35">
      <c r="A3679" s="28">
        <v>2</v>
      </c>
      <c r="B3679" s="28">
        <v>24</v>
      </c>
      <c r="C3679" s="28">
        <v>0.56599999999999995</v>
      </c>
    </row>
    <row r="3680" spans="1:3" x14ac:dyDescent="0.35">
      <c r="A3680" s="28">
        <v>2</v>
      </c>
      <c r="B3680" s="28">
        <v>24</v>
      </c>
      <c r="C3680" s="28">
        <v>0.56599999999999995</v>
      </c>
    </row>
    <row r="3681" spans="1:3" x14ac:dyDescent="0.35">
      <c r="A3681" s="28">
        <v>2</v>
      </c>
      <c r="B3681" s="28">
        <v>24</v>
      </c>
      <c r="C3681" s="28">
        <v>0.56599999999999995</v>
      </c>
    </row>
    <row r="3682" spans="1:3" x14ac:dyDescent="0.35">
      <c r="A3682" s="28">
        <v>2</v>
      </c>
      <c r="B3682" s="28">
        <v>24</v>
      </c>
      <c r="C3682" s="28">
        <v>0.56599999999999995</v>
      </c>
    </row>
    <row r="3683" spans="1:3" x14ac:dyDescent="0.35">
      <c r="A3683" s="28">
        <v>2</v>
      </c>
      <c r="B3683" s="28">
        <v>24</v>
      </c>
      <c r="C3683" s="28">
        <v>0.56599999999999995</v>
      </c>
    </row>
    <row r="3684" spans="1:3" x14ac:dyDescent="0.35">
      <c r="A3684" s="28">
        <v>2</v>
      </c>
      <c r="B3684" s="28">
        <v>25</v>
      </c>
      <c r="C3684" s="28">
        <v>0.56599999999999995</v>
      </c>
    </row>
    <row r="3685" spans="1:3" x14ac:dyDescent="0.35">
      <c r="A3685" s="28">
        <v>2</v>
      </c>
      <c r="B3685" s="28">
        <v>25</v>
      </c>
      <c r="C3685" s="28">
        <v>0.56599999999999995</v>
      </c>
    </row>
    <row r="3686" spans="1:3" x14ac:dyDescent="0.35">
      <c r="A3686" s="28">
        <v>2</v>
      </c>
      <c r="B3686" s="28">
        <v>25</v>
      </c>
      <c r="C3686" s="28">
        <v>0.56599999999999995</v>
      </c>
    </row>
    <row r="3687" spans="1:3" x14ac:dyDescent="0.35">
      <c r="A3687" s="28">
        <v>2</v>
      </c>
      <c r="B3687" s="28">
        <v>25</v>
      </c>
      <c r="C3687" s="28">
        <v>0.56599999999999995</v>
      </c>
    </row>
    <row r="3688" spans="1:3" x14ac:dyDescent="0.35">
      <c r="A3688" s="28">
        <v>2</v>
      </c>
      <c r="B3688" s="28">
        <v>25</v>
      </c>
      <c r="C3688" s="28">
        <v>0.56599999999999995</v>
      </c>
    </row>
    <row r="3689" spans="1:3" x14ac:dyDescent="0.35">
      <c r="A3689" s="28">
        <v>2</v>
      </c>
      <c r="B3689" s="28">
        <v>25</v>
      </c>
      <c r="C3689" s="28">
        <v>0.56599999999999995</v>
      </c>
    </row>
    <row r="3690" spans="1:3" x14ac:dyDescent="0.35">
      <c r="A3690" s="28">
        <v>2</v>
      </c>
      <c r="B3690" s="28">
        <v>25</v>
      </c>
      <c r="C3690" s="28">
        <v>0.56599999999999995</v>
      </c>
    </row>
    <row r="3691" spans="1:3" x14ac:dyDescent="0.35">
      <c r="A3691" s="28">
        <v>2</v>
      </c>
      <c r="B3691" s="28">
        <v>25</v>
      </c>
      <c r="C3691" s="28">
        <v>0.56599999999999995</v>
      </c>
    </row>
    <row r="3692" spans="1:3" x14ac:dyDescent="0.35">
      <c r="A3692" s="28">
        <v>2</v>
      </c>
      <c r="B3692" s="28">
        <v>25</v>
      </c>
      <c r="C3692" s="28">
        <v>0.56599999999999995</v>
      </c>
    </row>
    <row r="3693" spans="1:3" x14ac:dyDescent="0.35">
      <c r="A3693" s="28">
        <v>2</v>
      </c>
      <c r="B3693" s="28">
        <v>25</v>
      </c>
      <c r="C3693" s="28">
        <v>0.56599999999999995</v>
      </c>
    </row>
    <row r="3694" spans="1:3" x14ac:dyDescent="0.35">
      <c r="A3694" s="28">
        <v>2</v>
      </c>
      <c r="B3694" s="28">
        <v>25</v>
      </c>
      <c r="C3694" s="28">
        <v>0.56599999999999995</v>
      </c>
    </row>
    <row r="3695" spans="1:3" x14ac:dyDescent="0.35">
      <c r="A3695" s="28">
        <v>2</v>
      </c>
      <c r="B3695" s="28">
        <v>25</v>
      </c>
      <c r="C3695" s="28">
        <v>0.56599999999999995</v>
      </c>
    </row>
    <row r="3696" spans="1:3" x14ac:dyDescent="0.35">
      <c r="A3696" s="28">
        <v>2</v>
      </c>
      <c r="B3696" s="28">
        <v>25</v>
      </c>
      <c r="C3696" s="28">
        <v>0.56599999999999995</v>
      </c>
    </row>
    <row r="3697" spans="1:3" x14ac:dyDescent="0.35">
      <c r="A3697" s="28">
        <v>2</v>
      </c>
      <c r="B3697" s="28">
        <v>25</v>
      </c>
      <c r="C3697" s="28">
        <v>0.56599999999999995</v>
      </c>
    </row>
    <row r="3698" spans="1:3" x14ac:dyDescent="0.35">
      <c r="A3698" s="28">
        <v>2</v>
      </c>
      <c r="B3698" s="28">
        <v>25</v>
      </c>
      <c r="C3698" s="28">
        <v>0.56599999999999995</v>
      </c>
    </row>
    <row r="3699" spans="1:3" x14ac:dyDescent="0.35">
      <c r="A3699" s="28">
        <v>2</v>
      </c>
      <c r="B3699" s="28">
        <v>25</v>
      </c>
      <c r="C3699" s="28">
        <v>0.56599999999999995</v>
      </c>
    </row>
    <row r="3700" spans="1:3" x14ac:dyDescent="0.35">
      <c r="A3700" s="28">
        <v>2</v>
      </c>
      <c r="B3700" s="28">
        <v>25</v>
      </c>
      <c r="C3700" s="28">
        <v>0.56599999999999995</v>
      </c>
    </row>
    <row r="3701" spans="1:3" x14ac:dyDescent="0.35">
      <c r="A3701" s="28">
        <v>2</v>
      </c>
      <c r="B3701" s="28">
        <v>25</v>
      </c>
      <c r="C3701" s="28">
        <v>0.56599999999999995</v>
      </c>
    </row>
    <row r="3702" spans="1:3" x14ac:dyDescent="0.35">
      <c r="A3702" s="28">
        <v>2</v>
      </c>
      <c r="B3702" s="28">
        <v>25</v>
      </c>
      <c r="C3702" s="28">
        <v>0.56599999999999995</v>
      </c>
    </row>
    <row r="3703" spans="1:3" x14ac:dyDescent="0.35">
      <c r="A3703" s="28">
        <v>2</v>
      </c>
      <c r="B3703" s="28">
        <v>25</v>
      </c>
      <c r="C3703" s="28">
        <v>0.56599999999999995</v>
      </c>
    </row>
    <row r="3704" spans="1:3" x14ac:dyDescent="0.35">
      <c r="A3704" s="28">
        <v>2</v>
      </c>
      <c r="B3704" s="28">
        <v>25</v>
      </c>
      <c r="C3704" s="28">
        <v>0.56599999999999995</v>
      </c>
    </row>
    <row r="3705" spans="1:3" x14ac:dyDescent="0.35">
      <c r="A3705" s="28">
        <v>2</v>
      </c>
      <c r="B3705" s="28">
        <v>25</v>
      </c>
      <c r="C3705" s="28">
        <v>0.56599999999999995</v>
      </c>
    </row>
    <row r="3706" spans="1:3" x14ac:dyDescent="0.35">
      <c r="A3706" s="28">
        <v>2</v>
      </c>
      <c r="B3706" s="28">
        <v>25</v>
      </c>
      <c r="C3706" s="28">
        <v>0.56599999999999995</v>
      </c>
    </row>
    <row r="3707" spans="1:3" x14ac:dyDescent="0.35">
      <c r="A3707" s="28">
        <v>2</v>
      </c>
      <c r="B3707" s="28">
        <v>25</v>
      </c>
      <c r="C3707" s="28">
        <v>0.56699999999999995</v>
      </c>
    </row>
    <row r="3708" spans="1:3" x14ac:dyDescent="0.35">
      <c r="A3708" s="28">
        <v>2</v>
      </c>
      <c r="B3708" s="28">
        <v>25</v>
      </c>
      <c r="C3708" s="28">
        <v>0.56699999999999995</v>
      </c>
    </row>
    <row r="3709" spans="1:3" x14ac:dyDescent="0.35">
      <c r="A3709" s="28">
        <v>2</v>
      </c>
      <c r="B3709" s="28">
        <v>25</v>
      </c>
      <c r="C3709" s="28">
        <v>0.56699999999999995</v>
      </c>
    </row>
    <row r="3710" spans="1:3" x14ac:dyDescent="0.35">
      <c r="A3710" s="28">
        <v>2</v>
      </c>
      <c r="B3710" s="28">
        <v>25</v>
      </c>
      <c r="C3710" s="28">
        <v>0.56699999999999995</v>
      </c>
    </row>
    <row r="3711" spans="1:3" x14ac:dyDescent="0.35">
      <c r="A3711" s="28">
        <v>2</v>
      </c>
      <c r="B3711" s="28">
        <v>25</v>
      </c>
      <c r="C3711" s="28">
        <v>0.56699999999999995</v>
      </c>
    </row>
    <row r="3712" spans="1:3" x14ac:dyDescent="0.35">
      <c r="A3712" s="28">
        <v>2</v>
      </c>
      <c r="B3712" s="28">
        <v>25</v>
      </c>
      <c r="C3712" s="28">
        <v>0.56699999999999995</v>
      </c>
    </row>
    <row r="3713" spans="1:3" x14ac:dyDescent="0.35">
      <c r="A3713" s="28">
        <v>2</v>
      </c>
      <c r="B3713" s="28">
        <v>25</v>
      </c>
      <c r="C3713" s="28">
        <v>0.56699999999999995</v>
      </c>
    </row>
    <row r="3714" spans="1:3" x14ac:dyDescent="0.35">
      <c r="A3714" s="28">
        <v>2</v>
      </c>
      <c r="B3714" s="28">
        <v>25</v>
      </c>
      <c r="C3714" s="28">
        <v>0.56699999999999995</v>
      </c>
    </row>
    <row r="3715" spans="1:3" x14ac:dyDescent="0.35">
      <c r="A3715" s="28">
        <v>2</v>
      </c>
      <c r="B3715" s="28">
        <v>25</v>
      </c>
      <c r="C3715" s="28">
        <v>0.56699999999999995</v>
      </c>
    </row>
    <row r="3716" spans="1:3" x14ac:dyDescent="0.35">
      <c r="A3716" s="28">
        <v>2</v>
      </c>
      <c r="B3716" s="28">
        <v>25</v>
      </c>
      <c r="C3716" s="28">
        <v>0.56699999999999995</v>
      </c>
    </row>
    <row r="3717" spans="1:3" x14ac:dyDescent="0.35">
      <c r="A3717" s="28">
        <v>2</v>
      </c>
      <c r="B3717" s="28">
        <v>25</v>
      </c>
      <c r="C3717" s="28">
        <v>0.56699999999999995</v>
      </c>
    </row>
    <row r="3718" spans="1:3" x14ac:dyDescent="0.35">
      <c r="A3718" s="28">
        <v>2</v>
      </c>
      <c r="B3718" s="28">
        <v>25</v>
      </c>
      <c r="C3718" s="28">
        <v>0.56699999999999995</v>
      </c>
    </row>
    <row r="3719" spans="1:3" x14ac:dyDescent="0.35">
      <c r="A3719" s="28">
        <v>2</v>
      </c>
      <c r="B3719" s="28">
        <v>25</v>
      </c>
      <c r="C3719" s="28">
        <v>0.56699999999999995</v>
      </c>
    </row>
    <row r="3720" spans="1:3" x14ac:dyDescent="0.35">
      <c r="A3720" s="28">
        <v>2</v>
      </c>
      <c r="B3720" s="28">
        <v>25</v>
      </c>
      <c r="C3720" s="28">
        <v>0.56699999999999995</v>
      </c>
    </row>
    <row r="3721" spans="1:3" x14ac:dyDescent="0.35">
      <c r="A3721" s="28">
        <v>2</v>
      </c>
      <c r="B3721" s="28">
        <v>25</v>
      </c>
      <c r="C3721" s="28">
        <v>0.56699999999999995</v>
      </c>
    </row>
    <row r="3722" spans="1:3" x14ac:dyDescent="0.35">
      <c r="A3722" s="28">
        <v>2</v>
      </c>
      <c r="B3722" s="28">
        <v>25</v>
      </c>
      <c r="C3722" s="28">
        <v>0.56699999999999995</v>
      </c>
    </row>
    <row r="3723" spans="1:3" x14ac:dyDescent="0.35">
      <c r="A3723" s="28">
        <v>2</v>
      </c>
      <c r="B3723" s="28">
        <v>25</v>
      </c>
      <c r="C3723" s="28">
        <v>0.56699999999999995</v>
      </c>
    </row>
    <row r="3724" spans="1:3" x14ac:dyDescent="0.35">
      <c r="A3724" s="28">
        <v>2</v>
      </c>
      <c r="B3724" s="28">
        <v>25</v>
      </c>
      <c r="C3724" s="28">
        <v>0.56699999999999995</v>
      </c>
    </row>
    <row r="3725" spans="1:3" x14ac:dyDescent="0.35">
      <c r="A3725" s="28">
        <v>2</v>
      </c>
      <c r="B3725" s="28">
        <v>25</v>
      </c>
      <c r="C3725" s="28">
        <v>0.56699999999999995</v>
      </c>
    </row>
    <row r="3726" spans="1:3" x14ac:dyDescent="0.35">
      <c r="A3726" s="28">
        <v>2</v>
      </c>
      <c r="B3726" s="28">
        <v>25</v>
      </c>
      <c r="C3726" s="28">
        <v>0.56699999999999995</v>
      </c>
    </row>
    <row r="3727" spans="1:3" x14ac:dyDescent="0.35">
      <c r="A3727" s="28">
        <v>2</v>
      </c>
      <c r="B3727" s="28">
        <v>25</v>
      </c>
      <c r="C3727" s="28">
        <v>0.56699999999999995</v>
      </c>
    </row>
    <row r="3728" spans="1:3" x14ac:dyDescent="0.35">
      <c r="A3728" s="28">
        <v>2</v>
      </c>
      <c r="B3728" s="28">
        <v>25</v>
      </c>
      <c r="C3728" s="28">
        <v>0.56799999999999995</v>
      </c>
    </row>
    <row r="3729" spans="1:3" x14ac:dyDescent="0.35">
      <c r="A3729" s="28">
        <v>2</v>
      </c>
      <c r="B3729" s="28">
        <v>25</v>
      </c>
      <c r="C3729" s="28">
        <v>0.56799999999999995</v>
      </c>
    </row>
    <row r="3730" spans="1:3" x14ac:dyDescent="0.35">
      <c r="A3730" s="28">
        <v>2</v>
      </c>
      <c r="B3730" s="28">
        <v>25</v>
      </c>
      <c r="C3730" s="28">
        <v>0.56799999999999995</v>
      </c>
    </row>
    <row r="3731" spans="1:3" x14ac:dyDescent="0.35">
      <c r="A3731" s="28">
        <v>2</v>
      </c>
      <c r="B3731" s="28">
        <v>25</v>
      </c>
      <c r="C3731" s="28">
        <v>0.56799999999999995</v>
      </c>
    </row>
    <row r="3732" spans="1:3" x14ac:dyDescent="0.35">
      <c r="A3732" s="28">
        <v>2</v>
      </c>
      <c r="B3732" s="28">
        <v>25</v>
      </c>
      <c r="C3732" s="28">
        <v>0.56799999999999995</v>
      </c>
    </row>
    <row r="3733" spans="1:3" x14ac:dyDescent="0.35">
      <c r="A3733" s="28">
        <v>2</v>
      </c>
      <c r="B3733" s="28">
        <v>25</v>
      </c>
      <c r="C3733" s="28">
        <v>0.56799999999999995</v>
      </c>
    </row>
    <row r="3734" spans="1:3" x14ac:dyDescent="0.35">
      <c r="A3734" s="28">
        <v>2</v>
      </c>
      <c r="B3734" s="28">
        <v>25</v>
      </c>
      <c r="C3734" s="28">
        <v>0.56799999999999995</v>
      </c>
    </row>
    <row r="3735" spans="1:3" x14ac:dyDescent="0.35">
      <c r="A3735" s="28">
        <v>2</v>
      </c>
      <c r="B3735" s="28">
        <v>25</v>
      </c>
      <c r="C3735" s="28">
        <v>0.56799999999999995</v>
      </c>
    </row>
    <row r="3736" spans="1:3" x14ac:dyDescent="0.35">
      <c r="A3736" s="28">
        <v>2</v>
      </c>
      <c r="B3736" s="28">
        <v>25</v>
      </c>
      <c r="C3736" s="28">
        <v>0.56799999999999995</v>
      </c>
    </row>
    <row r="3737" spans="1:3" x14ac:dyDescent="0.35">
      <c r="A3737" s="28">
        <v>2</v>
      </c>
      <c r="B3737" s="28">
        <v>25</v>
      </c>
      <c r="C3737" s="28">
        <v>0.56799999999999995</v>
      </c>
    </row>
    <row r="3738" spans="1:3" x14ac:dyDescent="0.35">
      <c r="A3738" s="28">
        <v>2</v>
      </c>
      <c r="B3738" s="28">
        <v>25</v>
      </c>
      <c r="C3738" s="28">
        <v>0.56799999999999995</v>
      </c>
    </row>
    <row r="3739" spans="1:3" x14ac:dyDescent="0.35">
      <c r="A3739" s="28">
        <v>2</v>
      </c>
      <c r="B3739" s="28">
        <v>25</v>
      </c>
      <c r="C3739" s="28">
        <v>0.56799999999999995</v>
      </c>
    </row>
    <row r="3740" spans="1:3" x14ac:dyDescent="0.35">
      <c r="A3740" s="28">
        <v>2</v>
      </c>
      <c r="B3740" s="28">
        <v>25</v>
      </c>
      <c r="C3740" s="28">
        <v>0.56799999999999995</v>
      </c>
    </row>
    <row r="3741" spans="1:3" x14ac:dyDescent="0.35">
      <c r="A3741" s="28">
        <v>2</v>
      </c>
      <c r="B3741" s="28">
        <v>25</v>
      </c>
      <c r="C3741" s="28">
        <v>0.56799999999999995</v>
      </c>
    </row>
    <row r="3742" spans="1:3" x14ac:dyDescent="0.35">
      <c r="A3742" s="28">
        <v>2</v>
      </c>
      <c r="B3742" s="28">
        <v>25</v>
      </c>
      <c r="C3742" s="28">
        <v>0.56799999999999995</v>
      </c>
    </row>
    <row r="3743" spans="1:3" x14ac:dyDescent="0.35">
      <c r="A3743" s="28">
        <v>2</v>
      </c>
      <c r="B3743" s="28">
        <v>25</v>
      </c>
      <c r="C3743" s="28">
        <v>0.56799999999999995</v>
      </c>
    </row>
    <row r="3744" spans="1:3" x14ac:dyDescent="0.35">
      <c r="A3744" s="28">
        <v>2</v>
      </c>
      <c r="B3744" s="28">
        <v>25</v>
      </c>
      <c r="C3744" s="28">
        <v>0.56799999999999995</v>
      </c>
    </row>
    <row r="3745" spans="1:3" x14ac:dyDescent="0.35">
      <c r="A3745" s="28">
        <v>2</v>
      </c>
      <c r="B3745" s="28">
        <v>25</v>
      </c>
      <c r="C3745" s="28">
        <v>0.56799999999999995</v>
      </c>
    </row>
    <row r="3746" spans="1:3" x14ac:dyDescent="0.35">
      <c r="A3746" s="28">
        <v>2</v>
      </c>
      <c r="B3746" s="28">
        <v>25</v>
      </c>
      <c r="C3746" s="28">
        <v>0.56799999999999995</v>
      </c>
    </row>
    <row r="3747" spans="1:3" x14ac:dyDescent="0.35">
      <c r="A3747" s="28">
        <v>2</v>
      </c>
      <c r="B3747" s="28">
        <v>25</v>
      </c>
      <c r="C3747" s="28">
        <v>0.56799999999999995</v>
      </c>
    </row>
    <row r="3748" spans="1:3" x14ac:dyDescent="0.35">
      <c r="A3748" s="28">
        <v>2</v>
      </c>
      <c r="B3748" s="28">
        <v>26</v>
      </c>
      <c r="C3748" s="28">
        <v>0.56799999999999995</v>
      </c>
    </row>
    <row r="3749" spans="1:3" x14ac:dyDescent="0.35">
      <c r="A3749" s="28">
        <v>2</v>
      </c>
      <c r="B3749" s="28">
        <v>26</v>
      </c>
      <c r="C3749" s="28">
        <v>0.56799999999999995</v>
      </c>
    </row>
    <row r="3750" spans="1:3" x14ac:dyDescent="0.35">
      <c r="A3750" s="28">
        <v>2</v>
      </c>
      <c r="B3750" s="28">
        <v>26</v>
      </c>
      <c r="C3750" s="28">
        <v>0.56799999999999995</v>
      </c>
    </row>
    <row r="3751" spans="1:3" x14ac:dyDescent="0.35">
      <c r="A3751" s="28">
        <v>2</v>
      </c>
      <c r="B3751" s="28">
        <v>26</v>
      </c>
      <c r="C3751" s="28">
        <v>0.56799999999999995</v>
      </c>
    </row>
    <row r="3752" spans="1:3" x14ac:dyDescent="0.35">
      <c r="A3752" s="28">
        <v>2</v>
      </c>
      <c r="B3752" s="28">
        <v>26</v>
      </c>
      <c r="C3752" s="28">
        <v>0.56799999999999995</v>
      </c>
    </row>
    <row r="3753" spans="1:3" x14ac:dyDescent="0.35">
      <c r="A3753" s="28">
        <v>2</v>
      </c>
      <c r="B3753" s="28">
        <v>26</v>
      </c>
      <c r="C3753" s="28">
        <v>0.56799999999999995</v>
      </c>
    </row>
    <row r="3754" spans="1:3" x14ac:dyDescent="0.35">
      <c r="A3754" s="28">
        <v>2</v>
      </c>
      <c r="B3754" s="28">
        <v>26</v>
      </c>
      <c r="C3754" s="28">
        <v>0.56799999999999995</v>
      </c>
    </row>
    <row r="3755" spans="1:3" x14ac:dyDescent="0.35">
      <c r="A3755" s="28">
        <v>2</v>
      </c>
      <c r="B3755" s="28">
        <v>26</v>
      </c>
      <c r="C3755" s="28">
        <v>0.56799999999999995</v>
      </c>
    </row>
    <row r="3756" spans="1:3" x14ac:dyDescent="0.35">
      <c r="A3756" s="28">
        <v>2</v>
      </c>
      <c r="B3756" s="28">
        <v>26</v>
      </c>
      <c r="C3756" s="28">
        <v>0.56799999999999995</v>
      </c>
    </row>
    <row r="3757" spans="1:3" x14ac:dyDescent="0.35">
      <c r="A3757" s="28">
        <v>2</v>
      </c>
      <c r="B3757" s="28">
        <v>26</v>
      </c>
      <c r="C3757" s="28">
        <v>0.56899999999999995</v>
      </c>
    </row>
    <row r="3758" spans="1:3" x14ac:dyDescent="0.35">
      <c r="A3758" s="28">
        <v>2</v>
      </c>
      <c r="B3758" s="28">
        <v>26</v>
      </c>
      <c r="C3758" s="28">
        <v>0.56899999999999995</v>
      </c>
    </row>
    <row r="3759" spans="1:3" x14ac:dyDescent="0.35">
      <c r="A3759" s="28">
        <v>2</v>
      </c>
      <c r="B3759" s="28">
        <v>26</v>
      </c>
      <c r="C3759" s="28">
        <v>0.56899999999999995</v>
      </c>
    </row>
    <row r="3760" spans="1:3" x14ac:dyDescent="0.35">
      <c r="A3760" s="28">
        <v>2</v>
      </c>
      <c r="B3760" s="28">
        <v>26</v>
      </c>
      <c r="C3760" s="28">
        <v>0.56899999999999995</v>
      </c>
    </row>
    <row r="3761" spans="1:3" x14ac:dyDescent="0.35">
      <c r="A3761" s="28">
        <v>2</v>
      </c>
      <c r="B3761" s="28">
        <v>26</v>
      </c>
      <c r="C3761" s="28">
        <v>0.56899999999999995</v>
      </c>
    </row>
    <row r="3762" spans="1:3" x14ac:dyDescent="0.35">
      <c r="A3762" s="28">
        <v>2</v>
      </c>
      <c r="B3762" s="28">
        <v>26</v>
      </c>
      <c r="C3762" s="28">
        <v>0.56899999999999995</v>
      </c>
    </row>
    <row r="3763" spans="1:3" x14ac:dyDescent="0.35">
      <c r="A3763" s="28">
        <v>2</v>
      </c>
      <c r="B3763" s="28">
        <v>26</v>
      </c>
      <c r="C3763" s="28">
        <v>0.56899999999999995</v>
      </c>
    </row>
    <row r="3764" spans="1:3" x14ac:dyDescent="0.35">
      <c r="A3764" s="28">
        <v>2</v>
      </c>
      <c r="B3764" s="28">
        <v>26</v>
      </c>
      <c r="C3764" s="28">
        <v>0.56899999999999995</v>
      </c>
    </row>
    <row r="3765" spans="1:3" x14ac:dyDescent="0.35">
      <c r="A3765" s="28">
        <v>2</v>
      </c>
      <c r="B3765" s="28">
        <v>26</v>
      </c>
      <c r="C3765" s="28">
        <v>0.56899999999999995</v>
      </c>
    </row>
    <row r="3766" spans="1:3" x14ac:dyDescent="0.35">
      <c r="A3766" s="28">
        <v>2</v>
      </c>
      <c r="B3766" s="28">
        <v>26</v>
      </c>
      <c r="C3766" s="28">
        <v>0.56899999999999995</v>
      </c>
    </row>
    <row r="3767" spans="1:3" x14ac:dyDescent="0.35">
      <c r="A3767" s="28">
        <v>2</v>
      </c>
      <c r="B3767" s="28">
        <v>26</v>
      </c>
      <c r="C3767" s="28">
        <v>0.56899999999999995</v>
      </c>
    </row>
    <row r="3768" spans="1:3" x14ac:dyDescent="0.35">
      <c r="A3768" s="28">
        <v>2</v>
      </c>
      <c r="B3768" s="28">
        <v>26</v>
      </c>
      <c r="C3768" s="28">
        <v>0.56899999999999995</v>
      </c>
    </row>
    <row r="3769" spans="1:3" x14ac:dyDescent="0.35">
      <c r="A3769" s="28">
        <v>2</v>
      </c>
      <c r="B3769" s="28">
        <v>26</v>
      </c>
      <c r="C3769" s="28">
        <v>0.56899999999999995</v>
      </c>
    </row>
    <row r="3770" spans="1:3" x14ac:dyDescent="0.35">
      <c r="A3770" s="28">
        <v>2</v>
      </c>
      <c r="B3770" s="28">
        <v>26</v>
      </c>
      <c r="C3770" s="28">
        <v>0.56899999999999995</v>
      </c>
    </row>
    <row r="3771" spans="1:3" x14ac:dyDescent="0.35">
      <c r="A3771" s="28">
        <v>2</v>
      </c>
      <c r="B3771" s="28">
        <v>26</v>
      </c>
      <c r="C3771" s="28">
        <v>0.56899999999999995</v>
      </c>
    </row>
    <row r="3772" spans="1:3" x14ac:dyDescent="0.35">
      <c r="A3772" s="28">
        <v>2</v>
      </c>
      <c r="B3772" s="28">
        <v>26</v>
      </c>
      <c r="C3772" s="28">
        <v>0.56899999999999995</v>
      </c>
    </row>
    <row r="3773" spans="1:3" x14ac:dyDescent="0.35">
      <c r="A3773" s="28">
        <v>2</v>
      </c>
      <c r="B3773" s="28">
        <v>26</v>
      </c>
      <c r="C3773" s="28">
        <v>0.56899999999999995</v>
      </c>
    </row>
    <row r="3774" spans="1:3" x14ac:dyDescent="0.35">
      <c r="A3774" s="28">
        <v>2</v>
      </c>
      <c r="B3774" s="28">
        <v>26</v>
      </c>
      <c r="C3774" s="28">
        <v>0.56899999999999995</v>
      </c>
    </row>
    <row r="3775" spans="1:3" x14ac:dyDescent="0.35">
      <c r="A3775" s="28">
        <v>2</v>
      </c>
      <c r="B3775" s="28">
        <v>26</v>
      </c>
      <c r="C3775" s="28">
        <v>0.56899999999999995</v>
      </c>
    </row>
    <row r="3776" spans="1:3" x14ac:dyDescent="0.35">
      <c r="A3776" s="28">
        <v>2</v>
      </c>
      <c r="B3776" s="28">
        <v>26</v>
      </c>
      <c r="C3776" s="28">
        <v>0.56899999999999995</v>
      </c>
    </row>
    <row r="3777" spans="1:3" x14ac:dyDescent="0.35">
      <c r="A3777" s="28">
        <v>2</v>
      </c>
      <c r="B3777" s="28">
        <v>26</v>
      </c>
      <c r="C3777" s="28">
        <v>0.56899999999999995</v>
      </c>
    </row>
    <row r="3778" spans="1:3" x14ac:dyDescent="0.35">
      <c r="A3778" s="28">
        <v>2</v>
      </c>
      <c r="B3778" s="28">
        <v>26</v>
      </c>
      <c r="C3778" s="28">
        <v>0.56899999999999995</v>
      </c>
    </row>
    <row r="3779" spans="1:3" x14ac:dyDescent="0.35">
      <c r="A3779" s="28">
        <v>2</v>
      </c>
      <c r="B3779" s="28">
        <v>26</v>
      </c>
      <c r="C3779" s="28">
        <v>0.56999999999999995</v>
      </c>
    </row>
    <row r="3780" spans="1:3" x14ac:dyDescent="0.35">
      <c r="A3780" s="28">
        <v>2</v>
      </c>
      <c r="B3780" s="28">
        <v>26</v>
      </c>
      <c r="C3780" s="28">
        <v>0.56999999999999995</v>
      </c>
    </row>
    <row r="3781" spans="1:3" x14ac:dyDescent="0.35">
      <c r="A3781" s="28">
        <v>2</v>
      </c>
      <c r="B3781" s="28">
        <v>26</v>
      </c>
      <c r="C3781" s="28">
        <v>0.56999999999999995</v>
      </c>
    </row>
    <row r="3782" spans="1:3" x14ac:dyDescent="0.35">
      <c r="A3782" s="28">
        <v>2</v>
      </c>
      <c r="B3782" s="28">
        <v>26</v>
      </c>
      <c r="C3782" s="28">
        <v>0.56999999999999995</v>
      </c>
    </row>
    <row r="3783" spans="1:3" x14ac:dyDescent="0.35">
      <c r="A3783" s="28">
        <v>2</v>
      </c>
      <c r="B3783" s="28">
        <v>26</v>
      </c>
      <c r="C3783" s="28">
        <v>0.56999999999999995</v>
      </c>
    </row>
    <row r="3784" spans="1:3" x14ac:dyDescent="0.35">
      <c r="A3784" s="28">
        <v>2</v>
      </c>
      <c r="B3784" s="28">
        <v>26</v>
      </c>
      <c r="C3784" s="28">
        <v>0.56999999999999995</v>
      </c>
    </row>
    <row r="3785" spans="1:3" x14ac:dyDescent="0.35">
      <c r="A3785" s="28">
        <v>2</v>
      </c>
      <c r="B3785" s="28">
        <v>26</v>
      </c>
      <c r="C3785" s="28">
        <v>0.56999999999999995</v>
      </c>
    </row>
    <row r="3786" spans="1:3" x14ac:dyDescent="0.35">
      <c r="A3786" s="28">
        <v>2</v>
      </c>
      <c r="B3786" s="28">
        <v>26</v>
      </c>
      <c r="C3786" s="28">
        <v>0.56999999999999995</v>
      </c>
    </row>
    <row r="3787" spans="1:3" x14ac:dyDescent="0.35">
      <c r="A3787" s="28">
        <v>2</v>
      </c>
      <c r="B3787" s="28">
        <v>26</v>
      </c>
      <c r="C3787" s="28">
        <v>0.56999999999999995</v>
      </c>
    </row>
    <row r="3788" spans="1:3" x14ac:dyDescent="0.35">
      <c r="A3788" s="28">
        <v>2</v>
      </c>
      <c r="B3788" s="28">
        <v>26</v>
      </c>
      <c r="C3788" s="28">
        <v>0.56999999999999995</v>
      </c>
    </row>
    <row r="3789" spans="1:3" x14ac:dyDescent="0.35">
      <c r="A3789" s="28">
        <v>2</v>
      </c>
      <c r="B3789" s="28">
        <v>26</v>
      </c>
      <c r="C3789" s="28">
        <v>0.56999999999999995</v>
      </c>
    </row>
    <row r="3790" spans="1:3" x14ac:dyDescent="0.35">
      <c r="A3790" s="28">
        <v>2</v>
      </c>
      <c r="B3790" s="28">
        <v>26</v>
      </c>
      <c r="C3790" s="28">
        <v>0.56999999999999995</v>
      </c>
    </row>
    <row r="3791" spans="1:3" x14ac:dyDescent="0.35">
      <c r="A3791" s="28">
        <v>2</v>
      </c>
      <c r="B3791" s="28">
        <v>26</v>
      </c>
      <c r="C3791" s="28">
        <v>0.56999999999999995</v>
      </c>
    </row>
    <row r="3792" spans="1:3" x14ac:dyDescent="0.35">
      <c r="A3792" s="28">
        <v>2</v>
      </c>
      <c r="B3792" s="28">
        <v>26</v>
      </c>
      <c r="C3792" s="28">
        <v>0.56999999999999995</v>
      </c>
    </row>
    <row r="3793" spans="1:3" x14ac:dyDescent="0.35">
      <c r="A3793" s="28">
        <v>2</v>
      </c>
      <c r="B3793" s="28">
        <v>26</v>
      </c>
      <c r="C3793" s="28">
        <v>0.56999999999999995</v>
      </c>
    </row>
    <row r="3794" spans="1:3" x14ac:dyDescent="0.35">
      <c r="A3794" s="28">
        <v>2</v>
      </c>
      <c r="B3794" s="28">
        <v>26</v>
      </c>
      <c r="C3794" s="28">
        <v>0.56999999999999995</v>
      </c>
    </row>
    <row r="3795" spans="1:3" x14ac:dyDescent="0.35">
      <c r="A3795" s="28">
        <v>2</v>
      </c>
      <c r="B3795" s="28">
        <v>26</v>
      </c>
      <c r="C3795" s="28">
        <v>0.56999999999999995</v>
      </c>
    </row>
    <row r="3796" spans="1:3" x14ac:dyDescent="0.35">
      <c r="A3796" s="28">
        <v>2</v>
      </c>
      <c r="B3796" s="28">
        <v>27</v>
      </c>
      <c r="C3796" s="28">
        <v>0.56999999999999995</v>
      </c>
    </row>
    <row r="3797" spans="1:3" x14ac:dyDescent="0.35">
      <c r="A3797" s="28">
        <v>2</v>
      </c>
      <c r="B3797" s="28">
        <v>27</v>
      </c>
      <c r="C3797" s="28">
        <v>0.56999999999999995</v>
      </c>
    </row>
    <row r="3798" spans="1:3" x14ac:dyDescent="0.35">
      <c r="A3798" s="28">
        <v>2</v>
      </c>
      <c r="B3798" s="28">
        <v>27</v>
      </c>
      <c r="C3798" s="28">
        <v>0.56999999999999995</v>
      </c>
    </row>
    <row r="3799" spans="1:3" x14ac:dyDescent="0.35">
      <c r="A3799" s="28">
        <v>2</v>
      </c>
      <c r="B3799" s="28">
        <v>27</v>
      </c>
      <c r="C3799" s="28">
        <v>0.56999999999999995</v>
      </c>
    </row>
    <row r="3800" spans="1:3" x14ac:dyDescent="0.35">
      <c r="A3800" s="28">
        <v>2</v>
      </c>
      <c r="B3800" s="28">
        <v>27</v>
      </c>
      <c r="C3800" s="28">
        <v>0.56999999999999995</v>
      </c>
    </row>
    <row r="3801" spans="1:3" x14ac:dyDescent="0.35">
      <c r="A3801" s="28">
        <v>2</v>
      </c>
      <c r="B3801" s="28">
        <v>27</v>
      </c>
      <c r="C3801" s="28">
        <v>0.56999999999999995</v>
      </c>
    </row>
    <row r="3802" spans="1:3" x14ac:dyDescent="0.35">
      <c r="A3802" s="28">
        <v>2</v>
      </c>
      <c r="B3802" s="28">
        <v>27</v>
      </c>
      <c r="C3802" s="28">
        <v>0.56999999999999995</v>
      </c>
    </row>
    <row r="3803" spans="1:3" x14ac:dyDescent="0.35">
      <c r="A3803" s="28">
        <v>2</v>
      </c>
      <c r="B3803" s="28">
        <v>27</v>
      </c>
      <c r="C3803" s="28">
        <v>0.56999999999999995</v>
      </c>
    </row>
    <row r="3804" spans="1:3" x14ac:dyDescent="0.35">
      <c r="A3804" s="28">
        <v>2</v>
      </c>
      <c r="B3804" s="28">
        <v>27</v>
      </c>
      <c r="C3804" s="28">
        <v>0.57099999999999995</v>
      </c>
    </row>
    <row r="3805" spans="1:3" x14ac:dyDescent="0.35">
      <c r="A3805" s="28">
        <v>2</v>
      </c>
      <c r="B3805" s="28">
        <v>27</v>
      </c>
      <c r="C3805" s="28">
        <v>0.57099999999999995</v>
      </c>
    </row>
    <row r="3806" spans="1:3" x14ac:dyDescent="0.35">
      <c r="A3806" s="28">
        <v>2</v>
      </c>
      <c r="B3806" s="28">
        <v>27</v>
      </c>
      <c r="C3806" s="28">
        <v>0.57099999999999995</v>
      </c>
    </row>
    <row r="3807" spans="1:3" x14ac:dyDescent="0.35">
      <c r="A3807" s="28">
        <v>2</v>
      </c>
      <c r="B3807" s="28">
        <v>27</v>
      </c>
      <c r="C3807" s="28">
        <v>0.57099999999999995</v>
      </c>
    </row>
    <row r="3808" spans="1:3" x14ac:dyDescent="0.35">
      <c r="A3808" s="28">
        <v>2</v>
      </c>
      <c r="B3808" s="28">
        <v>27</v>
      </c>
      <c r="C3808" s="28">
        <v>0.57099999999999995</v>
      </c>
    </row>
    <row r="3809" spans="1:3" x14ac:dyDescent="0.35">
      <c r="A3809" s="28">
        <v>2</v>
      </c>
      <c r="B3809" s="28">
        <v>27</v>
      </c>
      <c r="C3809" s="28">
        <v>0.57099999999999995</v>
      </c>
    </row>
    <row r="3810" spans="1:3" x14ac:dyDescent="0.35">
      <c r="A3810" s="28">
        <v>2</v>
      </c>
      <c r="B3810" s="28">
        <v>27</v>
      </c>
      <c r="C3810" s="28">
        <v>0.57099999999999995</v>
      </c>
    </row>
    <row r="3811" spans="1:3" x14ac:dyDescent="0.35">
      <c r="A3811" s="28">
        <v>2</v>
      </c>
      <c r="B3811" s="28">
        <v>27</v>
      </c>
      <c r="C3811" s="28">
        <v>0.57099999999999995</v>
      </c>
    </row>
    <row r="3812" spans="1:3" x14ac:dyDescent="0.35">
      <c r="A3812" s="28">
        <v>2</v>
      </c>
      <c r="B3812" s="28">
        <v>27</v>
      </c>
      <c r="C3812" s="28">
        <v>0.57099999999999995</v>
      </c>
    </row>
    <row r="3813" spans="1:3" x14ac:dyDescent="0.35">
      <c r="A3813" s="28">
        <v>2</v>
      </c>
      <c r="B3813" s="28">
        <v>27</v>
      </c>
      <c r="C3813" s="28">
        <v>0.57099999999999995</v>
      </c>
    </row>
    <row r="3814" spans="1:3" x14ac:dyDescent="0.35">
      <c r="A3814" s="28">
        <v>2</v>
      </c>
      <c r="B3814" s="28">
        <v>27</v>
      </c>
      <c r="C3814" s="28">
        <v>0.57099999999999995</v>
      </c>
    </row>
    <row r="3815" spans="1:3" x14ac:dyDescent="0.35">
      <c r="A3815" s="28">
        <v>2</v>
      </c>
      <c r="B3815" s="28">
        <v>27</v>
      </c>
      <c r="C3815" s="28">
        <v>0.57099999999999995</v>
      </c>
    </row>
    <row r="3816" spans="1:3" x14ac:dyDescent="0.35">
      <c r="A3816" s="28">
        <v>2</v>
      </c>
      <c r="B3816" s="28">
        <v>27</v>
      </c>
      <c r="C3816" s="28">
        <v>0.57099999999999995</v>
      </c>
    </row>
    <row r="3817" spans="1:3" x14ac:dyDescent="0.35">
      <c r="A3817" s="28">
        <v>2</v>
      </c>
      <c r="B3817" s="28">
        <v>27</v>
      </c>
      <c r="C3817" s="28">
        <v>0.57099999999999995</v>
      </c>
    </row>
    <row r="3818" spans="1:3" x14ac:dyDescent="0.35">
      <c r="A3818" s="28">
        <v>2</v>
      </c>
      <c r="B3818" s="28">
        <v>27</v>
      </c>
      <c r="C3818" s="28">
        <v>0.57099999999999995</v>
      </c>
    </row>
    <row r="3819" spans="1:3" x14ac:dyDescent="0.35">
      <c r="A3819" s="28">
        <v>2</v>
      </c>
      <c r="B3819" s="28">
        <v>27</v>
      </c>
      <c r="C3819" s="28">
        <v>0.57099999999999995</v>
      </c>
    </row>
    <row r="3820" spans="1:3" x14ac:dyDescent="0.35">
      <c r="A3820" s="28">
        <v>2</v>
      </c>
      <c r="B3820" s="28">
        <v>27</v>
      </c>
      <c r="C3820" s="28">
        <v>0.57099999999999995</v>
      </c>
    </row>
    <row r="3821" spans="1:3" x14ac:dyDescent="0.35">
      <c r="A3821" s="28">
        <v>2</v>
      </c>
      <c r="B3821" s="28">
        <v>27</v>
      </c>
      <c r="C3821" s="28">
        <v>0.57099999999999995</v>
      </c>
    </row>
    <row r="3822" spans="1:3" x14ac:dyDescent="0.35">
      <c r="A3822" s="28">
        <v>2</v>
      </c>
      <c r="B3822" s="28">
        <v>27</v>
      </c>
      <c r="C3822" s="28">
        <v>0.57099999999999995</v>
      </c>
    </row>
    <row r="3823" spans="1:3" x14ac:dyDescent="0.35">
      <c r="A3823" s="28">
        <v>2</v>
      </c>
      <c r="B3823" s="28">
        <v>27</v>
      </c>
      <c r="C3823" s="28">
        <v>0.57099999999999995</v>
      </c>
    </row>
    <row r="3824" spans="1:3" x14ac:dyDescent="0.35">
      <c r="A3824" s="28">
        <v>2</v>
      </c>
      <c r="B3824" s="28">
        <v>27</v>
      </c>
      <c r="C3824" s="28">
        <v>0.57099999999999995</v>
      </c>
    </row>
    <row r="3825" spans="1:3" x14ac:dyDescent="0.35">
      <c r="A3825" s="28">
        <v>2</v>
      </c>
      <c r="B3825" s="28">
        <v>27</v>
      </c>
      <c r="C3825" s="28">
        <v>0.57099999999999995</v>
      </c>
    </row>
    <row r="3826" spans="1:3" x14ac:dyDescent="0.35">
      <c r="A3826" s="28">
        <v>2</v>
      </c>
      <c r="B3826" s="28">
        <v>27</v>
      </c>
      <c r="C3826" s="28">
        <v>0.57099999999999995</v>
      </c>
    </row>
    <row r="3827" spans="1:3" x14ac:dyDescent="0.35">
      <c r="A3827" s="28">
        <v>2</v>
      </c>
      <c r="B3827" s="28">
        <v>27</v>
      </c>
      <c r="C3827" s="28">
        <v>0.57099999999999995</v>
      </c>
    </row>
    <row r="3828" spans="1:3" x14ac:dyDescent="0.35">
      <c r="A3828" s="28">
        <v>2</v>
      </c>
      <c r="B3828" s="28">
        <v>27</v>
      </c>
      <c r="C3828" s="28">
        <v>0.57199999999999995</v>
      </c>
    </row>
    <row r="3829" spans="1:3" x14ac:dyDescent="0.35">
      <c r="A3829" s="28">
        <v>2</v>
      </c>
      <c r="B3829" s="28">
        <v>27</v>
      </c>
      <c r="C3829" s="28">
        <v>0.57199999999999995</v>
      </c>
    </row>
    <row r="3830" spans="1:3" x14ac:dyDescent="0.35">
      <c r="A3830" s="28">
        <v>2</v>
      </c>
      <c r="B3830" s="28">
        <v>27</v>
      </c>
      <c r="C3830" s="28">
        <v>0.57199999999999995</v>
      </c>
    </row>
    <row r="3831" spans="1:3" x14ac:dyDescent="0.35">
      <c r="A3831" s="28">
        <v>2</v>
      </c>
      <c r="B3831" s="28">
        <v>27</v>
      </c>
      <c r="C3831" s="28">
        <v>0.57199999999999995</v>
      </c>
    </row>
    <row r="3832" spans="1:3" x14ac:dyDescent="0.35">
      <c r="A3832" s="28">
        <v>2</v>
      </c>
      <c r="B3832" s="28">
        <v>27</v>
      </c>
      <c r="C3832" s="28">
        <v>0.57199999999999995</v>
      </c>
    </row>
    <row r="3833" spans="1:3" x14ac:dyDescent="0.35">
      <c r="A3833" s="28">
        <v>2</v>
      </c>
      <c r="B3833" s="28">
        <v>27</v>
      </c>
      <c r="C3833" s="28">
        <v>0.57199999999999995</v>
      </c>
    </row>
    <row r="3834" spans="1:3" x14ac:dyDescent="0.35">
      <c r="A3834" s="28">
        <v>2</v>
      </c>
      <c r="B3834" s="28">
        <v>27</v>
      </c>
      <c r="C3834" s="28">
        <v>0.57199999999999995</v>
      </c>
    </row>
    <row r="3835" spans="1:3" x14ac:dyDescent="0.35">
      <c r="A3835" s="28">
        <v>2</v>
      </c>
      <c r="B3835" s="28">
        <v>27</v>
      </c>
      <c r="C3835" s="28">
        <v>0.57199999999999995</v>
      </c>
    </row>
    <row r="3836" spans="1:3" x14ac:dyDescent="0.35">
      <c r="A3836" s="28">
        <v>2</v>
      </c>
      <c r="B3836" s="28">
        <v>27</v>
      </c>
      <c r="C3836" s="28">
        <v>0.57199999999999995</v>
      </c>
    </row>
    <row r="3837" spans="1:3" x14ac:dyDescent="0.35">
      <c r="A3837" s="28">
        <v>2</v>
      </c>
      <c r="B3837" s="28">
        <v>27</v>
      </c>
      <c r="C3837" s="28">
        <v>0.57199999999999995</v>
      </c>
    </row>
    <row r="3838" spans="1:3" x14ac:dyDescent="0.35">
      <c r="A3838" s="28">
        <v>2</v>
      </c>
      <c r="B3838" s="28">
        <v>27</v>
      </c>
      <c r="C3838" s="28">
        <v>0.57199999999999995</v>
      </c>
    </row>
    <row r="3839" spans="1:3" x14ac:dyDescent="0.35">
      <c r="A3839" s="28">
        <v>2</v>
      </c>
      <c r="B3839" s="28">
        <v>27</v>
      </c>
      <c r="C3839" s="28">
        <v>0.57199999999999995</v>
      </c>
    </row>
    <row r="3840" spans="1:3" x14ac:dyDescent="0.35">
      <c r="A3840" s="28">
        <v>2</v>
      </c>
      <c r="B3840" s="28">
        <v>27</v>
      </c>
      <c r="C3840" s="28">
        <v>0.57199999999999995</v>
      </c>
    </row>
    <row r="3841" spans="1:3" x14ac:dyDescent="0.35">
      <c r="A3841" s="28">
        <v>2</v>
      </c>
      <c r="B3841" s="28">
        <v>27</v>
      </c>
      <c r="C3841" s="28">
        <v>0.57199999999999995</v>
      </c>
    </row>
    <row r="3842" spans="1:3" x14ac:dyDescent="0.35">
      <c r="A3842" s="28">
        <v>2</v>
      </c>
      <c r="B3842" s="28">
        <v>27</v>
      </c>
      <c r="C3842" s="28">
        <v>0.57199999999999995</v>
      </c>
    </row>
    <row r="3843" spans="1:3" x14ac:dyDescent="0.35">
      <c r="A3843" s="28">
        <v>2</v>
      </c>
      <c r="B3843" s="28">
        <v>27</v>
      </c>
      <c r="C3843" s="28">
        <v>0.57199999999999995</v>
      </c>
    </row>
    <row r="3844" spans="1:3" x14ac:dyDescent="0.35">
      <c r="A3844" s="28">
        <v>2</v>
      </c>
      <c r="B3844" s="28">
        <v>27</v>
      </c>
      <c r="C3844" s="28">
        <v>0.57199999999999995</v>
      </c>
    </row>
    <row r="3845" spans="1:3" x14ac:dyDescent="0.35">
      <c r="A3845" s="28">
        <v>2</v>
      </c>
      <c r="B3845" s="28">
        <v>27</v>
      </c>
      <c r="C3845" s="28">
        <v>0.57199999999999995</v>
      </c>
    </row>
    <row r="3846" spans="1:3" x14ac:dyDescent="0.35">
      <c r="A3846" s="28">
        <v>2</v>
      </c>
      <c r="B3846" s="28">
        <v>27</v>
      </c>
      <c r="C3846" s="28">
        <v>0.57199999999999995</v>
      </c>
    </row>
    <row r="3847" spans="1:3" x14ac:dyDescent="0.35">
      <c r="A3847" s="28">
        <v>2</v>
      </c>
      <c r="B3847" s="28">
        <v>27</v>
      </c>
      <c r="C3847" s="28">
        <v>0.57299999999999995</v>
      </c>
    </row>
    <row r="3848" spans="1:3" x14ac:dyDescent="0.35">
      <c r="A3848" s="28">
        <v>2</v>
      </c>
      <c r="B3848" s="28">
        <v>27</v>
      </c>
      <c r="C3848" s="28">
        <v>0.57299999999999995</v>
      </c>
    </row>
    <row r="3849" spans="1:3" x14ac:dyDescent="0.35">
      <c r="A3849" s="28">
        <v>2</v>
      </c>
      <c r="B3849" s="28">
        <v>27</v>
      </c>
      <c r="C3849" s="28">
        <v>0.57299999999999995</v>
      </c>
    </row>
    <row r="3850" spans="1:3" x14ac:dyDescent="0.35">
      <c r="A3850" s="28">
        <v>2</v>
      </c>
      <c r="B3850" s="28">
        <v>27</v>
      </c>
      <c r="C3850" s="28">
        <v>0.57299999999999995</v>
      </c>
    </row>
    <row r="3851" spans="1:3" x14ac:dyDescent="0.35">
      <c r="A3851" s="28">
        <v>2</v>
      </c>
      <c r="B3851" s="28">
        <v>27</v>
      </c>
      <c r="C3851" s="28">
        <v>0.57299999999999995</v>
      </c>
    </row>
    <row r="3852" spans="1:3" x14ac:dyDescent="0.35">
      <c r="A3852" s="28">
        <v>2</v>
      </c>
      <c r="B3852" s="28">
        <v>27</v>
      </c>
      <c r="C3852" s="28">
        <v>0.57299999999999995</v>
      </c>
    </row>
    <row r="3853" spans="1:3" x14ac:dyDescent="0.35">
      <c r="A3853" s="28">
        <v>2</v>
      </c>
      <c r="B3853" s="28">
        <v>27</v>
      </c>
      <c r="C3853" s="28">
        <v>0.57299999999999995</v>
      </c>
    </row>
    <row r="3854" spans="1:3" x14ac:dyDescent="0.35">
      <c r="A3854" s="28">
        <v>2</v>
      </c>
      <c r="B3854" s="28">
        <v>27</v>
      </c>
      <c r="C3854" s="28">
        <v>0.57299999999999995</v>
      </c>
    </row>
    <row r="3855" spans="1:3" x14ac:dyDescent="0.35">
      <c r="A3855" s="28">
        <v>2</v>
      </c>
      <c r="B3855" s="28">
        <v>27</v>
      </c>
      <c r="C3855" s="28">
        <v>0.57299999999999995</v>
      </c>
    </row>
    <row r="3856" spans="1:3" x14ac:dyDescent="0.35">
      <c r="A3856" s="28">
        <v>2</v>
      </c>
      <c r="B3856" s="28">
        <v>28</v>
      </c>
      <c r="C3856" s="28">
        <v>0.57299999999999995</v>
      </c>
    </row>
    <row r="3857" spans="1:3" x14ac:dyDescent="0.35">
      <c r="A3857" s="28">
        <v>2</v>
      </c>
      <c r="B3857" s="28">
        <v>28</v>
      </c>
      <c r="C3857" s="28">
        <v>0.57299999999999995</v>
      </c>
    </row>
    <row r="3858" spans="1:3" x14ac:dyDescent="0.35">
      <c r="A3858" s="28">
        <v>2</v>
      </c>
      <c r="B3858" s="28">
        <v>28</v>
      </c>
      <c r="C3858" s="28">
        <v>0.57299999999999995</v>
      </c>
    </row>
    <row r="3859" spans="1:3" x14ac:dyDescent="0.35">
      <c r="A3859" s="28">
        <v>2</v>
      </c>
      <c r="B3859" s="28">
        <v>28</v>
      </c>
      <c r="C3859" s="28">
        <v>0.57299999999999995</v>
      </c>
    </row>
    <row r="3860" spans="1:3" x14ac:dyDescent="0.35">
      <c r="A3860" s="28">
        <v>2</v>
      </c>
      <c r="B3860" s="28">
        <v>28</v>
      </c>
      <c r="C3860" s="28">
        <v>0.57299999999999995</v>
      </c>
    </row>
    <row r="3861" spans="1:3" x14ac:dyDescent="0.35">
      <c r="A3861" s="28">
        <v>2</v>
      </c>
      <c r="B3861" s="28">
        <v>28</v>
      </c>
      <c r="C3861" s="28">
        <v>0.57299999999999995</v>
      </c>
    </row>
    <row r="3862" spans="1:3" x14ac:dyDescent="0.35">
      <c r="A3862" s="28">
        <v>2</v>
      </c>
      <c r="B3862" s="28">
        <v>28</v>
      </c>
      <c r="C3862" s="28">
        <v>0.57299999999999995</v>
      </c>
    </row>
    <row r="3863" spans="1:3" x14ac:dyDescent="0.35">
      <c r="A3863" s="28">
        <v>2</v>
      </c>
      <c r="B3863" s="28">
        <v>28</v>
      </c>
      <c r="C3863" s="28">
        <v>0.57299999999999995</v>
      </c>
    </row>
    <row r="3864" spans="1:3" x14ac:dyDescent="0.35">
      <c r="A3864" s="28">
        <v>2</v>
      </c>
      <c r="B3864" s="28">
        <v>28</v>
      </c>
      <c r="C3864" s="28">
        <v>0.57299999999999995</v>
      </c>
    </row>
    <row r="3865" spans="1:3" x14ac:dyDescent="0.35">
      <c r="A3865" s="28">
        <v>2</v>
      </c>
      <c r="B3865" s="28">
        <v>28</v>
      </c>
      <c r="C3865" s="28">
        <v>0.57299999999999995</v>
      </c>
    </row>
    <row r="3866" spans="1:3" x14ac:dyDescent="0.35">
      <c r="A3866" s="28">
        <v>2</v>
      </c>
      <c r="B3866" s="28">
        <v>28</v>
      </c>
      <c r="C3866" s="28">
        <v>0.57299999999999995</v>
      </c>
    </row>
    <row r="3867" spans="1:3" x14ac:dyDescent="0.35">
      <c r="A3867" s="28">
        <v>2</v>
      </c>
      <c r="B3867" s="28">
        <v>28</v>
      </c>
      <c r="C3867" s="28">
        <v>0.57299999999999995</v>
      </c>
    </row>
    <row r="3868" spans="1:3" x14ac:dyDescent="0.35">
      <c r="A3868" s="28">
        <v>2</v>
      </c>
      <c r="B3868" s="28">
        <v>28</v>
      </c>
      <c r="C3868" s="28">
        <v>0.57299999999999995</v>
      </c>
    </row>
    <row r="3869" spans="1:3" x14ac:dyDescent="0.35">
      <c r="A3869" s="28">
        <v>2</v>
      </c>
      <c r="B3869" s="28">
        <v>28</v>
      </c>
      <c r="C3869" s="28">
        <v>0.57299999999999995</v>
      </c>
    </row>
    <row r="3870" spans="1:3" x14ac:dyDescent="0.35">
      <c r="A3870" s="28">
        <v>2</v>
      </c>
      <c r="B3870" s="28">
        <v>28</v>
      </c>
      <c r="C3870" s="28">
        <v>0.57299999999999995</v>
      </c>
    </row>
    <row r="3871" spans="1:3" x14ac:dyDescent="0.35">
      <c r="A3871" s="28">
        <v>2</v>
      </c>
      <c r="B3871" s="28">
        <v>28</v>
      </c>
      <c r="C3871" s="28">
        <v>0.57399999999999995</v>
      </c>
    </row>
    <row r="3872" spans="1:3" x14ac:dyDescent="0.35">
      <c r="A3872" s="28">
        <v>2</v>
      </c>
      <c r="B3872" s="28">
        <v>28</v>
      </c>
      <c r="C3872" s="28">
        <v>0.57399999999999995</v>
      </c>
    </row>
    <row r="3873" spans="1:3" x14ac:dyDescent="0.35">
      <c r="A3873" s="28">
        <v>2</v>
      </c>
      <c r="B3873" s="28">
        <v>28</v>
      </c>
      <c r="C3873" s="28">
        <v>0.57399999999999995</v>
      </c>
    </row>
    <row r="3874" spans="1:3" x14ac:dyDescent="0.35">
      <c r="A3874" s="28">
        <v>2</v>
      </c>
      <c r="B3874" s="28">
        <v>28</v>
      </c>
      <c r="C3874" s="28">
        <v>0.57399999999999995</v>
      </c>
    </row>
    <row r="3875" spans="1:3" x14ac:dyDescent="0.35">
      <c r="A3875" s="28">
        <v>2</v>
      </c>
      <c r="B3875" s="28">
        <v>28</v>
      </c>
      <c r="C3875" s="28">
        <v>0.57399999999999995</v>
      </c>
    </row>
    <row r="3876" spans="1:3" x14ac:dyDescent="0.35">
      <c r="A3876" s="28">
        <v>2</v>
      </c>
      <c r="B3876" s="28">
        <v>28</v>
      </c>
      <c r="C3876" s="28">
        <v>0.57399999999999995</v>
      </c>
    </row>
    <row r="3877" spans="1:3" x14ac:dyDescent="0.35">
      <c r="A3877" s="28">
        <v>2</v>
      </c>
      <c r="B3877" s="28">
        <v>28</v>
      </c>
      <c r="C3877" s="28">
        <v>0.57399999999999995</v>
      </c>
    </row>
    <row r="3878" spans="1:3" x14ac:dyDescent="0.35">
      <c r="A3878" s="28">
        <v>2</v>
      </c>
      <c r="B3878" s="28">
        <v>28</v>
      </c>
      <c r="C3878" s="28">
        <v>0.57399999999999995</v>
      </c>
    </row>
    <row r="3879" spans="1:3" x14ac:dyDescent="0.35">
      <c r="A3879" s="28">
        <v>2</v>
      </c>
      <c r="B3879" s="28">
        <v>28</v>
      </c>
      <c r="C3879" s="28">
        <v>0.57399999999999995</v>
      </c>
    </row>
    <row r="3880" spans="1:3" x14ac:dyDescent="0.35">
      <c r="A3880" s="28">
        <v>2</v>
      </c>
      <c r="B3880" s="28">
        <v>28</v>
      </c>
      <c r="C3880" s="28">
        <v>0.57399999999999995</v>
      </c>
    </row>
    <row r="3881" spans="1:3" x14ac:dyDescent="0.35">
      <c r="A3881" s="28">
        <v>2</v>
      </c>
      <c r="B3881" s="28">
        <v>28</v>
      </c>
      <c r="C3881" s="28">
        <v>0.57399999999999995</v>
      </c>
    </row>
    <row r="3882" spans="1:3" x14ac:dyDescent="0.35">
      <c r="A3882" s="28">
        <v>2</v>
      </c>
      <c r="B3882" s="28">
        <v>28</v>
      </c>
      <c r="C3882" s="28">
        <v>0.57399999999999995</v>
      </c>
    </row>
    <row r="3883" spans="1:3" x14ac:dyDescent="0.35">
      <c r="A3883" s="28">
        <v>2</v>
      </c>
      <c r="B3883" s="28">
        <v>28</v>
      </c>
      <c r="C3883" s="28">
        <v>0.57399999999999995</v>
      </c>
    </row>
    <row r="3884" spans="1:3" x14ac:dyDescent="0.35">
      <c r="A3884" s="28">
        <v>2</v>
      </c>
      <c r="B3884" s="28">
        <v>28</v>
      </c>
      <c r="C3884" s="28">
        <v>0.57399999999999995</v>
      </c>
    </row>
    <row r="3885" spans="1:3" x14ac:dyDescent="0.35">
      <c r="A3885" s="28">
        <v>2</v>
      </c>
      <c r="B3885" s="28">
        <v>28</v>
      </c>
      <c r="C3885" s="28">
        <v>0.57399999999999995</v>
      </c>
    </row>
    <row r="3886" spans="1:3" x14ac:dyDescent="0.35">
      <c r="A3886" s="28">
        <v>2</v>
      </c>
      <c r="B3886" s="28">
        <v>28</v>
      </c>
      <c r="C3886" s="28">
        <v>0.57399999999999995</v>
      </c>
    </row>
    <row r="3887" spans="1:3" x14ac:dyDescent="0.35">
      <c r="A3887" s="28">
        <v>2</v>
      </c>
      <c r="B3887" s="28">
        <v>28</v>
      </c>
      <c r="C3887" s="28">
        <v>0.57399999999999995</v>
      </c>
    </row>
    <row r="3888" spans="1:3" x14ac:dyDescent="0.35">
      <c r="A3888" s="28">
        <v>2</v>
      </c>
      <c r="B3888" s="28">
        <v>28</v>
      </c>
      <c r="C3888" s="28">
        <v>0.57399999999999995</v>
      </c>
    </row>
    <row r="3889" spans="1:3" x14ac:dyDescent="0.35">
      <c r="A3889" s="28">
        <v>2</v>
      </c>
      <c r="B3889" s="28">
        <v>28</v>
      </c>
      <c r="C3889" s="28">
        <v>0.57399999999999995</v>
      </c>
    </row>
    <row r="3890" spans="1:3" x14ac:dyDescent="0.35">
      <c r="A3890" s="28">
        <v>2</v>
      </c>
      <c r="B3890" s="28">
        <v>28</v>
      </c>
      <c r="C3890" s="28">
        <v>0.57399999999999995</v>
      </c>
    </row>
    <row r="3891" spans="1:3" x14ac:dyDescent="0.35">
      <c r="A3891" s="28">
        <v>2</v>
      </c>
      <c r="B3891" s="28">
        <v>28</v>
      </c>
      <c r="C3891" s="28">
        <v>0.57399999999999995</v>
      </c>
    </row>
    <row r="3892" spans="1:3" x14ac:dyDescent="0.35">
      <c r="A3892" s="28">
        <v>2</v>
      </c>
      <c r="B3892" s="28">
        <v>28</v>
      </c>
      <c r="C3892" s="28">
        <v>0.57499999999999996</v>
      </c>
    </row>
    <row r="3893" spans="1:3" x14ac:dyDescent="0.35">
      <c r="A3893" s="28">
        <v>2</v>
      </c>
      <c r="B3893" s="28">
        <v>28</v>
      </c>
      <c r="C3893" s="28">
        <v>0.57499999999999996</v>
      </c>
    </row>
    <row r="3894" spans="1:3" x14ac:dyDescent="0.35">
      <c r="A3894" s="28">
        <v>2</v>
      </c>
      <c r="B3894" s="28">
        <v>28</v>
      </c>
      <c r="C3894" s="28">
        <v>0.57499999999999996</v>
      </c>
    </row>
    <row r="3895" spans="1:3" x14ac:dyDescent="0.35">
      <c r="A3895" s="28">
        <v>2</v>
      </c>
      <c r="B3895" s="28">
        <v>28</v>
      </c>
      <c r="C3895" s="28">
        <v>0.57499999999999996</v>
      </c>
    </row>
    <row r="3896" spans="1:3" x14ac:dyDescent="0.35">
      <c r="A3896" s="28">
        <v>2</v>
      </c>
      <c r="B3896" s="28">
        <v>28</v>
      </c>
      <c r="C3896" s="28">
        <v>0.57499999999999996</v>
      </c>
    </row>
    <row r="3897" spans="1:3" x14ac:dyDescent="0.35">
      <c r="A3897" s="28">
        <v>2</v>
      </c>
      <c r="B3897" s="28">
        <v>28</v>
      </c>
      <c r="C3897" s="28">
        <v>0.57499999999999996</v>
      </c>
    </row>
    <row r="3898" spans="1:3" x14ac:dyDescent="0.35">
      <c r="A3898" s="28">
        <v>2</v>
      </c>
      <c r="B3898" s="28">
        <v>28</v>
      </c>
      <c r="C3898" s="28">
        <v>0.57499999999999996</v>
      </c>
    </row>
    <row r="3899" spans="1:3" x14ac:dyDescent="0.35">
      <c r="A3899" s="28">
        <v>2</v>
      </c>
      <c r="B3899" s="28">
        <v>28</v>
      </c>
      <c r="C3899" s="28">
        <v>0.57499999999999996</v>
      </c>
    </row>
    <row r="3900" spans="1:3" x14ac:dyDescent="0.35">
      <c r="A3900" s="28">
        <v>2</v>
      </c>
      <c r="B3900" s="28">
        <v>28</v>
      </c>
      <c r="C3900" s="28">
        <v>0.57499999999999996</v>
      </c>
    </row>
    <row r="3901" spans="1:3" x14ac:dyDescent="0.35">
      <c r="A3901" s="28">
        <v>2</v>
      </c>
      <c r="B3901" s="28">
        <v>28</v>
      </c>
      <c r="C3901" s="28">
        <v>0.57499999999999996</v>
      </c>
    </row>
    <row r="3902" spans="1:3" x14ac:dyDescent="0.35">
      <c r="A3902" s="28">
        <v>2</v>
      </c>
      <c r="B3902" s="28">
        <v>28</v>
      </c>
      <c r="C3902" s="28">
        <v>0.57499999999999996</v>
      </c>
    </row>
    <row r="3903" spans="1:3" x14ac:dyDescent="0.35">
      <c r="A3903" s="28">
        <v>2</v>
      </c>
      <c r="B3903" s="28">
        <v>28</v>
      </c>
      <c r="C3903" s="28">
        <v>0.57499999999999996</v>
      </c>
    </row>
    <row r="3904" spans="1:3" x14ac:dyDescent="0.35">
      <c r="A3904" s="28">
        <v>2</v>
      </c>
      <c r="B3904" s="28">
        <v>28</v>
      </c>
      <c r="C3904" s="28">
        <v>0.57499999999999996</v>
      </c>
    </row>
    <row r="3905" spans="1:3" x14ac:dyDescent="0.35">
      <c r="A3905" s="28">
        <v>2</v>
      </c>
      <c r="B3905" s="28">
        <v>28</v>
      </c>
      <c r="C3905" s="28">
        <v>0.57499999999999996</v>
      </c>
    </row>
    <row r="3906" spans="1:3" x14ac:dyDescent="0.35">
      <c r="A3906" s="28">
        <v>2</v>
      </c>
      <c r="B3906" s="28">
        <v>28</v>
      </c>
      <c r="C3906" s="28">
        <v>0.57499999999999996</v>
      </c>
    </row>
    <row r="3907" spans="1:3" x14ac:dyDescent="0.35">
      <c r="A3907" s="28">
        <v>2</v>
      </c>
      <c r="B3907" s="28">
        <v>28</v>
      </c>
      <c r="C3907" s="28">
        <v>0.57499999999999996</v>
      </c>
    </row>
    <row r="3908" spans="1:3" x14ac:dyDescent="0.35">
      <c r="A3908" s="28">
        <v>2</v>
      </c>
      <c r="B3908" s="28">
        <v>28</v>
      </c>
      <c r="C3908" s="28">
        <v>0.57499999999999996</v>
      </c>
    </row>
    <row r="3909" spans="1:3" x14ac:dyDescent="0.35">
      <c r="A3909" s="28">
        <v>2</v>
      </c>
      <c r="B3909" s="28">
        <v>28</v>
      </c>
      <c r="C3909" s="28">
        <v>0.57499999999999996</v>
      </c>
    </row>
    <row r="3910" spans="1:3" x14ac:dyDescent="0.35">
      <c r="A3910" s="28">
        <v>2</v>
      </c>
      <c r="B3910" s="28">
        <v>28</v>
      </c>
      <c r="C3910" s="28">
        <v>0.57499999999999996</v>
      </c>
    </row>
    <row r="3911" spans="1:3" x14ac:dyDescent="0.35">
      <c r="A3911" s="28">
        <v>2</v>
      </c>
      <c r="B3911" s="28">
        <v>28</v>
      </c>
      <c r="C3911" s="28">
        <v>0.57499999999999996</v>
      </c>
    </row>
    <row r="3912" spans="1:3" x14ac:dyDescent="0.35">
      <c r="A3912" s="28">
        <v>2</v>
      </c>
      <c r="B3912" s="28">
        <v>28</v>
      </c>
      <c r="C3912" s="28">
        <v>0.57499999999999996</v>
      </c>
    </row>
    <row r="3913" spans="1:3" x14ac:dyDescent="0.35">
      <c r="A3913" s="28">
        <v>2</v>
      </c>
      <c r="B3913" s="28">
        <v>28</v>
      </c>
      <c r="C3913" s="28">
        <v>0.57499999999999996</v>
      </c>
    </row>
    <row r="3914" spans="1:3" x14ac:dyDescent="0.35">
      <c r="A3914" s="28">
        <v>2</v>
      </c>
      <c r="B3914" s="28">
        <v>28</v>
      </c>
      <c r="C3914" s="28">
        <v>0.57499999999999996</v>
      </c>
    </row>
    <row r="3915" spans="1:3" x14ac:dyDescent="0.35">
      <c r="A3915" s="28">
        <v>2</v>
      </c>
      <c r="B3915" s="28">
        <v>28</v>
      </c>
      <c r="C3915" s="28">
        <v>0.57499999999999996</v>
      </c>
    </row>
    <row r="3916" spans="1:3" x14ac:dyDescent="0.35">
      <c r="A3916" s="28">
        <v>2</v>
      </c>
      <c r="B3916" s="28">
        <v>28</v>
      </c>
      <c r="C3916" s="28">
        <v>0.57499999999999996</v>
      </c>
    </row>
    <row r="3917" spans="1:3" x14ac:dyDescent="0.35">
      <c r="A3917" s="28">
        <v>2</v>
      </c>
      <c r="B3917" s="28">
        <v>28</v>
      </c>
      <c r="C3917" s="28">
        <v>0.57499999999999996</v>
      </c>
    </row>
    <row r="3918" spans="1:3" x14ac:dyDescent="0.35">
      <c r="A3918" s="28">
        <v>2</v>
      </c>
      <c r="B3918" s="28">
        <v>28</v>
      </c>
      <c r="C3918" s="28">
        <v>0.57499999999999996</v>
      </c>
    </row>
    <row r="3919" spans="1:3" x14ac:dyDescent="0.35">
      <c r="A3919" s="28">
        <v>2</v>
      </c>
      <c r="B3919" s="28">
        <v>28</v>
      </c>
      <c r="C3919" s="28">
        <v>0.57599999999999996</v>
      </c>
    </row>
    <row r="3920" spans="1:3" x14ac:dyDescent="0.35">
      <c r="A3920" s="28">
        <v>2</v>
      </c>
      <c r="B3920" s="28">
        <v>28</v>
      </c>
      <c r="C3920" s="28">
        <v>0.57599999999999996</v>
      </c>
    </row>
    <row r="3921" spans="1:3" x14ac:dyDescent="0.35">
      <c r="A3921" s="28">
        <v>2</v>
      </c>
      <c r="B3921" s="28">
        <v>28</v>
      </c>
      <c r="C3921" s="28">
        <v>0.57599999999999996</v>
      </c>
    </row>
    <row r="3922" spans="1:3" x14ac:dyDescent="0.35">
      <c r="A3922" s="28">
        <v>2</v>
      </c>
      <c r="B3922" s="28">
        <v>28</v>
      </c>
      <c r="C3922" s="28">
        <v>0.57599999999999996</v>
      </c>
    </row>
    <row r="3923" spans="1:3" x14ac:dyDescent="0.35">
      <c r="A3923" s="28">
        <v>2</v>
      </c>
      <c r="B3923" s="28">
        <v>28</v>
      </c>
      <c r="C3923" s="28">
        <v>0.57599999999999996</v>
      </c>
    </row>
    <row r="3924" spans="1:3" x14ac:dyDescent="0.35">
      <c r="A3924" s="28">
        <v>2</v>
      </c>
      <c r="B3924" s="28">
        <v>29</v>
      </c>
      <c r="C3924" s="28">
        <v>0.57599999999999996</v>
      </c>
    </row>
    <row r="3925" spans="1:3" x14ac:dyDescent="0.35">
      <c r="A3925" s="28">
        <v>2</v>
      </c>
      <c r="B3925" s="28">
        <v>29</v>
      </c>
      <c r="C3925" s="28">
        <v>0.57599999999999996</v>
      </c>
    </row>
    <row r="3926" spans="1:3" x14ac:dyDescent="0.35">
      <c r="A3926" s="28">
        <v>2</v>
      </c>
      <c r="B3926" s="28">
        <v>29</v>
      </c>
      <c r="C3926" s="28">
        <v>0.57599999999999996</v>
      </c>
    </row>
    <row r="3927" spans="1:3" x14ac:dyDescent="0.35">
      <c r="A3927" s="28">
        <v>2</v>
      </c>
      <c r="B3927" s="28">
        <v>29</v>
      </c>
      <c r="C3927" s="28">
        <v>0.57599999999999996</v>
      </c>
    </row>
    <row r="3928" spans="1:3" x14ac:dyDescent="0.35">
      <c r="A3928" s="28">
        <v>2</v>
      </c>
      <c r="B3928" s="28">
        <v>29</v>
      </c>
      <c r="C3928" s="28">
        <v>0.57599999999999996</v>
      </c>
    </row>
    <row r="3929" spans="1:3" x14ac:dyDescent="0.35">
      <c r="A3929" s="28">
        <v>2</v>
      </c>
      <c r="B3929" s="28">
        <v>29</v>
      </c>
      <c r="C3929" s="28">
        <v>0.57599999999999996</v>
      </c>
    </row>
    <row r="3930" spans="1:3" x14ac:dyDescent="0.35">
      <c r="A3930" s="28">
        <v>2</v>
      </c>
      <c r="B3930" s="28">
        <v>29</v>
      </c>
      <c r="C3930" s="28">
        <v>0.57599999999999996</v>
      </c>
    </row>
    <row r="3931" spans="1:3" x14ac:dyDescent="0.35">
      <c r="A3931" s="28">
        <v>2</v>
      </c>
      <c r="B3931" s="28">
        <v>29</v>
      </c>
      <c r="C3931" s="28">
        <v>0.57599999999999996</v>
      </c>
    </row>
    <row r="3932" spans="1:3" x14ac:dyDescent="0.35">
      <c r="A3932" s="28">
        <v>2</v>
      </c>
      <c r="B3932" s="28">
        <v>29</v>
      </c>
      <c r="C3932" s="28">
        <v>0.57599999999999996</v>
      </c>
    </row>
    <row r="3933" spans="1:3" x14ac:dyDescent="0.35">
      <c r="A3933" s="28">
        <v>2</v>
      </c>
      <c r="B3933" s="28">
        <v>29</v>
      </c>
      <c r="C3933" s="28">
        <v>0.57599999999999996</v>
      </c>
    </row>
    <row r="3934" spans="1:3" x14ac:dyDescent="0.35">
      <c r="A3934" s="28">
        <v>2</v>
      </c>
      <c r="B3934" s="28">
        <v>29</v>
      </c>
      <c r="C3934" s="28">
        <v>0.57599999999999996</v>
      </c>
    </row>
    <row r="3935" spans="1:3" x14ac:dyDescent="0.35">
      <c r="A3935" s="28">
        <v>2</v>
      </c>
      <c r="B3935" s="28">
        <v>29</v>
      </c>
      <c r="C3935" s="28">
        <v>0.57599999999999996</v>
      </c>
    </row>
    <row r="3936" spans="1:3" x14ac:dyDescent="0.35">
      <c r="A3936" s="28">
        <v>2</v>
      </c>
      <c r="B3936" s="28">
        <v>29</v>
      </c>
      <c r="C3936" s="28">
        <v>0.57599999999999996</v>
      </c>
    </row>
    <row r="3937" spans="1:3" x14ac:dyDescent="0.35">
      <c r="A3937" s="28">
        <v>2</v>
      </c>
      <c r="B3937" s="28">
        <v>29</v>
      </c>
      <c r="C3937" s="28">
        <v>0.57599999999999996</v>
      </c>
    </row>
    <row r="3938" spans="1:3" x14ac:dyDescent="0.35">
      <c r="A3938" s="28">
        <v>2</v>
      </c>
      <c r="B3938" s="28">
        <v>29</v>
      </c>
      <c r="C3938" s="28">
        <v>0.57599999999999996</v>
      </c>
    </row>
    <row r="3939" spans="1:3" x14ac:dyDescent="0.35">
      <c r="A3939" s="28">
        <v>2</v>
      </c>
      <c r="B3939" s="28">
        <v>29</v>
      </c>
      <c r="C3939" s="28">
        <v>0.57599999999999996</v>
      </c>
    </row>
    <row r="3940" spans="1:3" x14ac:dyDescent="0.35">
      <c r="A3940" s="28">
        <v>2</v>
      </c>
      <c r="B3940" s="28">
        <v>29</v>
      </c>
      <c r="C3940" s="28">
        <v>0.57699999999999996</v>
      </c>
    </row>
    <row r="3941" spans="1:3" x14ac:dyDescent="0.35">
      <c r="A3941" s="28">
        <v>2</v>
      </c>
      <c r="B3941" s="28">
        <v>29</v>
      </c>
      <c r="C3941" s="28">
        <v>0.57699999999999996</v>
      </c>
    </row>
    <row r="3942" spans="1:3" x14ac:dyDescent="0.35">
      <c r="A3942" s="28">
        <v>2</v>
      </c>
      <c r="B3942" s="28">
        <v>29</v>
      </c>
      <c r="C3942" s="28">
        <v>0.57699999999999996</v>
      </c>
    </row>
    <row r="3943" spans="1:3" x14ac:dyDescent="0.35">
      <c r="A3943" s="28">
        <v>2</v>
      </c>
      <c r="B3943" s="28">
        <v>29</v>
      </c>
      <c r="C3943" s="28">
        <v>0.57699999999999996</v>
      </c>
    </row>
    <row r="3944" spans="1:3" x14ac:dyDescent="0.35">
      <c r="A3944" s="28">
        <v>2</v>
      </c>
      <c r="B3944" s="28">
        <v>29</v>
      </c>
      <c r="C3944" s="28">
        <v>0.57699999999999996</v>
      </c>
    </row>
    <row r="3945" spans="1:3" x14ac:dyDescent="0.35">
      <c r="A3945" s="28">
        <v>2</v>
      </c>
      <c r="B3945" s="28">
        <v>29</v>
      </c>
      <c r="C3945" s="28">
        <v>0.57699999999999996</v>
      </c>
    </row>
    <row r="3946" spans="1:3" x14ac:dyDescent="0.35">
      <c r="A3946" s="28">
        <v>2</v>
      </c>
      <c r="B3946" s="28">
        <v>29</v>
      </c>
      <c r="C3946" s="28">
        <v>0.57699999999999996</v>
      </c>
    </row>
    <row r="3947" spans="1:3" x14ac:dyDescent="0.35">
      <c r="A3947" s="28">
        <v>2</v>
      </c>
      <c r="B3947" s="28">
        <v>29</v>
      </c>
      <c r="C3947" s="28">
        <v>0.57699999999999996</v>
      </c>
    </row>
    <row r="3948" spans="1:3" x14ac:dyDescent="0.35">
      <c r="A3948" s="28">
        <v>2</v>
      </c>
      <c r="B3948" s="28">
        <v>29</v>
      </c>
      <c r="C3948" s="28">
        <v>0.57699999999999996</v>
      </c>
    </row>
    <row r="3949" spans="1:3" x14ac:dyDescent="0.35">
      <c r="A3949" s="28">
        <v>2</v>
      </c>
      <c r="B3949" s="28">
        <v>29</v>
      </c>
      <c r="C3949" s="28">
        <v>0.57699999999999996</v>
      </c>
    </row>
    <row r="3950" spans="1:3" x14ac:dyDescent="0.35">
      <c r="A3950" s="28">
        <v>2</v>
      </c>
      <c r="B3950" s="28">
        <v>29</v>
      </c>
      <c r="C3950" s="28">
        <v>0.57699999999999996</v>
      </c>
    </row>
    <row r="3951" spans="1:3" x14ac:dyDescent="0.35">
      <c r="A3951" s="28">
        <v>2</v>
      </c>
      <c r="B3951" s="28">
        <v>29</v>
      </c>
      <c r="C3951" s="28">
        <v>0.57699999999999996</v>
      </c>
    </row>
    <row r="3952" spans="1:3" x14ac:dyDescent="0.35">
      <c r="A3952" s="28">
        <v>2</v>
      </c>
      <c r="B3952" s="28">
        <v>29</v>
      </c>
      <c r="C3952" s="28">
        <v>0.57699999999999996</v>
      </c>
    </row>
    <row r="3953" spans="1:3" x14ac:dyDescent="0.35">
      <c r="A3953" s="28">
        <v>2</v>
      </c>
      <c r="B3953" s="28">
        <v>29</v>
      </c>
      <c r="C3953" s="28">
        <v>0.57699999999999996</v>
      </c>
    </row>
    <row r="3954" spans="1:3" x14ac:dyDescent="0.35">
      <c r="A3954" s="28">
        <v>2</v>
      </c>
      <c r="B3954" s="28">
        <v>29</v>
      </c>
      <c r="C3954" s="28">
        <v>0.57699999999999996</v>
      </c>
    </row>
    <row r="3955" spans="1:3" x14ac:dyDescent="0.35">
      <c r="A3955" s="28">
        <v>2</v>
      </c>
      <c r="B3955" s="28">
        <v>29</v>
      </c>
      <c r="C3955" s="28">
        <v>0.57699999999999996</v>
      </c>
    </row>
    <row r="3956" spans="1:3" x14ac:dyDescent="0.35">
      <c r="A3956" s="28">
        <v>2</v>
      </c>
      <c r="B3956" s="28">
        <v>29</v>
      </c>
      <c r="C3956" s="28">
        <v>0.57699999999999996</v>
      </c>
    </row>
    <row r="3957" spans="1:3" x14ac:dyDescent="0.35">
      <c r="A3957" s="28">
        <v>2</v>
      </c>
      <c r="B3957" s="28">
        <v>29</v>
      </c>
      <c r="C3957" s="28">
        <v>0.57699999999999996</v>
      </c>
    </row>
    <row r="3958" spans="1:3" x14ac:dyDescent="0.35">
      <c r="A3958" s="28">
        <v>2</v>
      </c>
      <c r="B3958" s="28">
        <v>29</v>
      </c>
      <c r="C3958" s="28">
        <v>0.57699999999999996</v>
      </c>
    </row>
    <row r="3959" spans="1:3" x14ac:dyDescent="0.35">
      <c r="A3959" s="28">
        <v>2</v>
      </c>
      <c r="B3959" s="28">
        <v>29</v>
      </c>
      <c r="C3959" s="28">
        <v>0.57699999999999996</v>
      </c>
    </row>
    <row r="3960" spans="1:3" x14ac:dyDescent="0.35">
      <c r="A3960" s="28">
        <v>2</v>
      </c>
      <c r="B3960" s="28">
        <v>29</v>
      </c>
      <c r="C3960" s="28">
        <v>0.57699999999999996</v>
      </c>
    </row>
    <row r="3961" spans="1:3" x14ac:dyDescent="0.35">
      <c r="A3961" s="28">
        <v>2</v>
      </c>
      <c r="B3961" s="28">
        <v>29</v>
      </c>
      <c r="C3961" s="28">
        <v>0.57799999999999996</v>
      </c>
    </row>
    <row r="3962" spans="1:3" x14ac:dyDescent="0.35">
      <c r="A3962" s="28">
        <v>2</v>
      </c>
      <c r="B3962" s="28">
        <v>29</v>
      </c>
      <c r="C3962" s="28">
        <v>0.57799999999999996</v>
      </c>
    </row>
    <row r="3963" spans="1:3" x14ac:dyDescent="0.35">
      <c r="A3963" s="28">
        <v>2</v>
      </c>
      <c r="B3963" s="28">
        <v>29</v>
      </c>
      <c r="C3963" s="28">
        <v>0.57799999999999996</v>
      </c>
    </row>
    <row r="3964" spans="1:3" x14ac:dyDescent="0.35">
      <c r="A3964" s="28">
        <v>2</v>
      </c>
      <c r="B3964" s="28">
        <v>29</v>
      </c>
      <c r="C3964" s="28">
        <v>0.57799999999999996</v>
      </c>
    </row>
    <row r="3965" spans="1:3" x14ac:dyDescent="0.35">
      <c r="A3965" s="28">
        <v>2</v>
      </c>
      <c r="B3965" s="28">
        <v>29</v>
      </c>
      <c r="C3965" s="28">
        <v>0.57799999999999996</v>
      </c>
    </row>
    <row r="3966" spans="1:3" x14ac:dyDescent="0.35">
      <c r="A3966" s="28">
        <v>2</v>
      </c>
      <c r="B3966" s="28">
        <v>29</v>
      </c>
      <c r="C3966" s="28">
        <v>0.57799999999999996</v>
      </c>
    </row>
    <row r="3967" spans="1:3" x14ac:dyDescent="0.35">
      <c r="A3967" s="28">
        <v>2</v>
      </c>
      <c r="B3967" s="28">
        <v>29</v>
      </c>
      <c r="C3967" s="28">
        <v>0.57799999999999996</v>
      </c>
    </row>
    <row r="3968" spans="1:3" x14ac:dyDescent="0.35">
      <c r="A3968" s="28">
        <v>2</v>
      </c>
      <c r="B3968" s="28">
        <v>29</v>
      </c>
      <c r="C3968" s="28">
        <v>0.57799999999999996</v>
      </c>
    </row>
    <row r="3969" spans="1:3" x14ac:dyDescent="0.35">
      <c r="A3969" s="28">
        <v>2</v>
      </c>
      <c r="B3969" s="28">
        <v>29</v>
      </c>
      <c r="C3969" s="28">
        <v>0.57799999999999996</v>
      </c>
    </row>
    <row r="3970" spans="1:3" x14ac:dyDescent="0.35">
      <c r="A3970" s="28">
        <v>2</v>
      </c>
      <c r="B3970" s="28">
        <v>29</v>
      </c>
      <c r="C3970" s="28">
        <v>0.57799999999999996</v>
      </c>
    </row>
    <row r="3971" spans="1:3" x14ac:dyDescent="0.35">
      <c r="A3971" s="28">
        <v>2</v>
      </c>
      <c r="B3971" s="28">
        <v>29</v>
      </c>
      <c r="C3971" s="28">
        <v>0.57799999999999996</v>
      </c>
    </row>
    <row r="3972" spans="1:3" x14ac:dyDescent="0.35">
      <c r="A3972" s="28">
        <v>2</v>
      </c>
      <c r="B3972" s="28">
        <v>29</v>
      </c>
      <c r="C3972" s="28">
        <v>0.57799999999999996</v>
      </c>
    </row>
    <row r="3973" spans="1:3" x14ac:dyDescent="0.35">
      <c r="A3973" s="28">
        <v>2</v>
      </c>
      <c r="B3973" s="28">
        <v>29</v>
      </c>
      <c r="C3973" s="28">
        <v>0.57799999999999996</v>
      </c>
    </row>
    <row r="3974" spans="1:3" x14ac:dyDescent="0.35">
      <c r="A3974" s="28">
        <v>2</v>
      </c>
      <c r="B3974" s="28">
        <v>29</v>
      </c>
      <c r="C3974" s="28">
        <v>0.57799999999999996</v>
      </c>
    </row>
    <row r="3975" spans="1:3" x14ac:dyDescent="0.35">
      <c r="A3975" s="28">
        <v>2</v>
      </c>
      <c r="B3975" s="28">
        <v>29</v>
      </c>
      <c r="C3975" s="28">
        <v>0.57799999999999996</v>
      </c>
    </row>
    <row r="3976" spans="1:3" x14ac:dyDescent="0.35">
      <c r="A3976" s="28">
        <v>2</v>
      </c>
      <c r="B3976" s="28">
        <v>29</v>
      </c>
      <c r="C3976" s="28">
        <v>0.57799999999999996</v>
      </c>
    </row>
    <row r="3977" spans="1:3" x14ac:dyDescent="0.35">
      <c r="A3977" s="28">
        <v>2</v>
      </c>
      <c r="B3977" s="28">
        <v>30</v>
      </c>
      <c r="C3977" s="28">
        <v>0.57799999999999996</v>
      </c>
    </row>
    <row r="3978" spans="1:3" x14ac:dyDescent="0.35">
      <c r="A3978" s="28">
        <v>2</v>
      </c>
      <c r="B3978" s="28">
        <v>30</v>
      </c>
      <c r="C3978" s="28">
        <v>0.57799999999999996</v>
      </c>
    </row>
    <row r="3979" spans="1:3" x14ac:dyDescent="0.35">
      <c r="A3979" s="28">
        <v>2</v>
      </c>
      <c r="B3979" s="28">
        <v>30</v>
      </c>
      <c r="C3979" s="28">
        <v>0.57799999999999996</v>
      </c>
    </row>
    <row r="3980" spans="1:3" x14ac:dyDescent="0.35">
      <c r="A3980" s="28">
        <v>2</v>
      </c>
      <c r="B3980" s="28">
        <v>30</v>
      </c>
      <c r="C3980" s="28">
        <v>0.57799999999999996</v>
      </c>
    </row>
    <row r="3981" spans="1:3" x14ac:dyDescent="0.35">
      <c r="A3981" s="28">
        <v>2</v>
      </c>
      <c r="B3981" s="28">
        <v>30</v>
      </c>
      <c r="C3981" s="28">
        <v>0.57799999999999996</v>
      </c>
    </row>
    <row r="3982" spans="1:3" x14ac:dyDescent="0.35">
      <c r="A3982" s="28">
        <v>2</v>
      </c>
      <c r="B3982" s="28">
        <v>30</v>
      </c>
      <c r="C3982" s="28">
        <v>0.57799999999999996</v>
      </c>
    </row>
    <row r="3983" spans="1:3" x14ac:dyDescent="0.35">
      <c r="A3983" s="28">
        <v>2</v>
      </c>
      <c r="B3983" s="28">
        <v>30</v>
      </c>
      <c r="C3983" s="28">
        <v>0.57799999999999996</v>
      </c>
    </row>
    <row r="3984" spans="1:3" x14ac:dyDescent="0.35">
      <c r="A3984" s="28">
        <v>2</v>
      </c>
      <c r="B3984" s="28">
        <v>30</v>
      </c>
      <c r="C3984" s="28">
        <v>0.57799999999999996</v>
      </c>
    </row>
    <row r="3985" spans="1:3" x14ac:dyDescent="0.35">
      <c r="A3985" s="28">
        <v>2</v>
      </c>
      <c r="B3985" s="28">
        <v>30</v>
      </c>
      <c r="C3985" s="28">
        <v>0.57799999999999996</v>
      </c>
    </row>
    <row r="3986" spans="1:3" x14ac:dyDescent="0.35">
      <c r="A3986" s="28">
        <v>2</v>
      </c>
      <c r="B3986" s="28">
        <v>30</v>
      </c>
      <c r="C3986" s="28">
        <v>0.57799999999999996</v>
      </c>
    </row>
    <row r="3987" spans="1:3" x14ac:dyDescent="0.35">
      <c r="A3987" s="28">
        <v>2</v>
      </c>
      <c r="B3987" s="28">
        <v>30</v>
      </c>
      <c r="C3987" s="28">
        <v>0.57799999999999996</v>
      </c>
    </row>
    <row r="3988" spans="1:3" x14ac:dyDescent="0.35">
      <c r="A3988" s="28">
        <v>2</v>
      </c>
      <c r="B3988" s="28">
        <v>30</v>
      </c>
      <c r="C3988" s="28">
        <v>0.57799999999999996</v>
      </c>
    </row>
    <row r="3989" spans="1:3" x14ac:dyDescent="0.35">
      <c r="A3989" s="28">
        <v>2</v>
      </c>
      <c r="B3989" s="28">
        <v>30</v>
      </c>
      <c r="C3989" s="28">
        <v>0.57799999999999996</v>
      </c>
    </row>
    <row r="3990" spans="1:3" x14ac:dyDescent="0.35">
      <c r="A3990" s="28">
        <v>2</v>
      </c>
      <c r="B3990" s="28">
        <v>30</v>
      </c>
      <c r="C3990" s="28">
        <v>0.57799999999999996</v>
      </c>
    </row>
    <row r="3991" spans="1:3" x14ac:dyDescent="0.35">
      <c r="A3991" s="28">
        <v>2</v>
      </c>
      <c r="B3991" s="28">
        <v>30</v>
      </c>
      <c r="C3991" s="28">
        <v>0.57899999999999996</v>
      </c>
    </row>
    <row r="3992" spans="1:3" x14ac:dyDescent="0.35">
      <c r="A3992" s="28">
        <v>2</v>
      </c>
      <c r="B3992" s="28">
        <v>30</v>
      </c>
      <c r="C3992" s="28">
        <v>0.57899999999999996</v>
      </c>
    </row>
    <row r="3993" spans="1:3" x14ac:dyDescent="0.35">
      <c r="A3993" s="28">
        <v>2</v>
      </c>
      <c r="B3993" s="28">
        <v>30</v>
      </c>
      <c r="C3993" s="28">
        <v>0.57899999999999996</v>
      </c>
    </row>
    <row r="3994" spans="1:3" x14ac:dyDescent="0.35">
      <c r="A3994" s="28">
        <v>2</v>
      </c>
      <c r="B3994" s="28">
        <v>30</v>
      </c>
      <c r="C3994" s="28">
        <v>0.57899999999999996</v>
      </c>
    </row>
    <row r="3995" spans="1:3" x14ac:dyDescent="0.35">
      <c r="A3995" s="28">
        <v>2</v>
      </c>
      <c r="B3995" s="28">
        <v>30</v>
      </c>
      <c r="C3995" s="28">
        <v>0.57899999999999996</v>
      </c>
    </row>
    <row r="3996" spans="1:3" x14ac:dyDescent="0.35">
      <c r="A3996" s="28">
        <v>2</v>
      </c>
      <c r="B3996" s="28">
        <v>30</v>
      </c>
      <c r="C3996" s="28">
        <v>0.57899999999999996</v>
      </c>
    </row>
    <row r="3997" spans="1:3" x14ac:dyDescent="0.35">
      <c r="A3997" s="28">
        <v>2</v>
      </c>
      <c r="B3997" s="28">
        <v>30</v>
      </c>
      <c r="C3997" s="28">
        <v>0.57899999999999996</v>
      </c>
    </row>
    <row r="3998" spans="1:3" x14ac:dyDescent="0.35">
      <c r="A3998" s="28">
        <v>2</v>
      </c>
      <c r="B3998" s="28">
        <v>30</v>
      </c>
      <c r="C3998" s="28">
        <v>0.57899999999999996</v>
      </c>
    </row>
    <row r="3999" spans="1:3" x14ac:dyDescent="0.35">
      <c r="A3999" s="28">
        <v>2</v>
      </c>
      <c r="B3999" s="28">
        <v>30</v>
      </c>
      <c r="C3999" s="28">
        <v>0.57899999999999996</v>
      </c>
    </row>
    <row r="4000" spans="1:3" x14ac:dyDescent="0.35">
      <c r="A4000" s="28">
        <v>2</v>
      </c>
      <c r="B4000" s="28">
        <v>30</v>
      </c>
      <c r="C4000" s="28">
        <v>0.57899999999999996</v>
      </c>
    </row>
    <row r="4001" spans="1:3" x14ac:dyDescent="0.35">
      <c r="A4001" s="28">
        <v>2</v>
      </c>
      <c r="B4001" s="28">
        <v>30</v>
      </c>
      <c r="C4001" s="28">
        <v>0.57899999999999996</v>
      </c>
    </row>
    <row r="4002" spans="1:3" x14ac:dyDescent="0.35">
      <c r="A4002" s="28">
        <v>2</v>
      </c>
      <c r="B4002" s="28">
        <v>30</v>
      </c>
      <c r="C4002" s="28">
        <v>0.57899999999999996</v>
      </c>
    </row>
    <row r="4003" spans="1:3" x14ac:dyDescent="0.35">
      <c r="A4003" s="28">
        <v>2</v>
      </c>
      <c r="B4003" s="28">
        <v>30</v>
      </c>
      <c r="C4003" s="28">
        <v>0.57899999999999996</v>
      </c>
    </row>
    <row r="4004" spans="1:3" x14ac:dyDescent="0.35">
      <c r="A4004" s="28">
        <v>2</v>
      </c>
      <c r="B4004" s="28">
        <v>30</v>
      </c>
      <c r="C4004" s="28">
        <v>0.57899999999999996</v>
      </c>
    </row>
    <row r="4005" spans="1:3" x14ac:dyDescent="0.35">
      <c r="A4005" s="28">
        <v>2</v>
      </c>
      <c r="B4005" s="28">
        <v>30</v>
      </c>
      <c r="C4005" s="28">
        <v>0.57899999999999996</v>
      </c>
    </row>
    <row r="4006" spans="1:3" x14ac:dyDescent="0.35">
      <c r="A4006" s="28">
        <v>2</v>
      </c>
      <c r="B4006" s="28">
        <v>30</v>
      </c>
      <c r="C4006" s="28">
        <v>0.57899999999999996</v>
      </c>
    </row>
    <row r="4007" spans="1:3" x14ac:dyDescent="0.35">
      <c r="A4007" s="28">
        <v>2</v>
      </c>
      <c r="B4007" s="28">
        <v>30</v>
      </c>
      <c r="C4007" s="28">
        <v>0.57899999999999996</v>
      </c>
    </row>
    <row r="4008" spans="1:3" x14ac:dyDescent="0.35">
      <c r="A4008" s="28">
        <v>2</v>
      </c>
      <c r="B4008" s="28">
        <v>30</v>
      </c>
      <c r="C4008" s="28">
        <v>0.57899999999999996</v>
      </c>
    </row>
    <row r="4009" spans="1:3" x14ac:dyDescent="0.35">
      <c r="A4009" s="28">
        <v>2</v>
      </c>
      <c r="B4009" s="28">
        <v>30</v>
      </c>
      <c r="C4009" s="28">
        <v>0.57899999999999996</v>
      </c>
    </row>
    <row r="4010" spans="1:3" x14ac:dyDescent="0.35">
      <c r="A4010" s="28">
        <v>2</v>
      </c>
      <c r="B4010" s="28">
        <v>30</v>
      </c>
      <c r="C4010" s="28">
        <v>0.57899999999999996</v>
      </c>
    </row>
    <row r="4011" spans="1:3" x14ac:dyDescent="0.35">
      <c r="A4011" s="28">
        <v>2</v>
      </c>
      <c r="B4011" s="28">
        <v>30</v>
      </c>
      <c r="C4011" s="28">
        <v>0.57899999999999996</v>
      </c>
    </row>
    <row r="4012" spans="1:3" x14ac:dyDescent="0.35">
      <c r="A4012" s="28">
        <v>2</v>
      </c>
      <c r="B4012" s="28">
        <v>30</v>
      </c>
      <c r="C4012" s="28">
        <v>0.57899999999999996</v>
      </c>
    </row>
    <row r="4013" spans="1:3" x14ac:dyDescent="0.35">
      <c r="A4013" s="28">
        <v>2</v>
      </c>
      <c r="B4013" s="28">
        <v>30</v>
      </c>
      <c r="C4013" s="28">
        <v>0.57899999999999996</v>
      </c>
    </row>
    <row r="4014" spans="1:3" x14ac:dyDescent="0.35">
      <c r="A4014" s="28">
        <v>2</v>
      </c>
      <c r="B4014" s="28">
        <v>30</v>
      </c>
      <c r="C4014" s="28">
        <v>0.57899999999999996</v>
      </c>
    </row>
    <row r="4015" spans="1:3" x14ac:dyDescent="0.35">
      <c r="A4015" s="28">
        <v>2</v>
      </c>
      <c r="B4015" s="28">
        <v>30</v>
      </c>
      <c r="C4015" s="28">
        <v>0.57899999999999996</v>
      </c>
    </row>
    <row r="4016" spans="1:3" x14ac:dyDescent="0.35">
      <c r="A4016" s="28">
        <v>2</v>
      </c>
      <c r="B4016" s="28">
        <v>30</v>
      </c>
      <c r="C4016" s="28">
        <v>0.57899999999999996</v>
      </c>
    </row>
    <row r="4017" spans="1:3" x14ac:dyDescent="0.35">
      <c r="A4017" s="28">
        <v>2</v>
      </c>
      <c r="B4017" s="28">
        <v>30</v>
      </c>
      <c r="C4017" s="28">
        <v>0.57899999999999996</v>
      </c>
    </row>
    <row r="4018" spans="1:3" x14ac:dyDescent="0.35">
      <c r="A4018" s="28">
        <v>2</v>
      </c>
      <c r="B4018" s="28">
        <v>30</v>
      </c>
      <c r="C4018" s="28">
        <v>0.57899999999999996</v>
      </c>
    </row>
    <row r="4019" spans="1:3" x14ac:dyDescent="0.35">
      <c r="A4019" s="28">
        <v>2</v>
      </c>
      <c r="B4019" s="28">
        <v>30</v>
      </c>
      <c r="C4019" s="28">
        <v>0.57899999999999996</v>
      </c>
    </row>
    <row r="4020" spans="1:3" x14ac:dyDescent="0.35">
      <c r="A4020" s="28">
        <v>2</v>
      </c>
      <c r="B4020" s="28">
        <v>30</v>
      </c>
      <c r="C4020" s="28">
        <v>0.57899999999999996</v>
      </c>
    </row>
    <row r="4021" spans="1:3" x14ac:dyDescent="0.35">
      <c r="A4021" s="28">
        <v>2</v>
      </c>
      <c r="B4021" s="28">
        <v>30</v>
      </c>
      <c r="C4021" s="28">
        <v>0.57999999999999996</v>
      </c>
    </row>
    <row r="4022" spans="1:3" x14ac:dyDescent="0.35">
      <c r="A4022" s="28">
        <v>2</v>
      </c>
      <c r="B4022" s="28">
        <v>30</v>
      </c>
      <c r="C4022" s="28">
        <v>0.57999999999999996</v>
      </c>
    </row>
    <row r="4023" spans="1:3" x14ac:dyDescent="0.35">
      <c r="A4023" s="28">
        <v>2</v>
      </c>
      <c r="B4023" s="28">
        <v>30</v>
      </c>
      <c r="C4023" s="28">
        <v>0.57999999999999996</v>
      </c>
    </row>
    <row r="4024" spans="1:3" x14ac:dyDescent="0.35">
      <c r="A4024" s="28">
        <v>2</v>
      </c>
      <c r="B4024" s="28">
        <v>30</v>
      </c>
      <c r="C4024" s="28">
        <v>0.57999999999999996</v>
      </c>
    </row>
    <row r="4025" spans="1:3" x14ac:dyDescent="0.35">
      <c r="A4025" s="28">
        <v>2</v>
      </c>
      <c r="B4025" s="28">
        <v>30</v>
      </c>
      <c r="C4025" s="28">
        <v>0.57999999999999996</v>
      </c>
    </row>
    <row r="4026" spans="1:3" x14ac:dyDescent="0.35">
      <c r="A4026" s="28">
        <v>2</v>
      </c>
      <c r="B4026" s="28">
        <v>30</v>
      </c>
      <c r="C4026" s="28">
        <v>0.57999999999999996</v>
      </c>
    </row>
    <row r="4027" spans="1:3" x14ac:dyDescent="0.35">
      <c r="A4027" s="28">
        <v>2</v>
      </c>
      <c r="B4027" s="28">
        <v>30</v>
      </c>
      <c r="C4027" s="28">
        <v>0.57999999999999996</v>
      </c>
    </row>
    <row r="4028" spans="1:3" x14ac:dyDescent="0.35">
      <c r="A4028" s="28">
        <v>2</v>
      </c>
      <c r="B4028" s="28">
        <v>30</v>
      </c>
      <c r="C4028" s="28">
        <v>0.57999999999999996</v>
      </c>
    </row>
    <row r="4029" spans="1:3" x14ac:dyDescent="0.35">
      <c r="A4029" s="28">
        <v>2</v>
      </c>
      <c r="B4029" s="28">
        <v>30</v>
      </c>
      <c r="C4029" s="28">
        <v>0.57999999999999996</v>
      </c>
    </row>
    <row r="4030" spans="1:3" x14ac:dyDescent="0.35">
      <c r="A4030" s="28">
        <v>2</v>
      </c>
      <c r="B4030" s="28">
        <v>30</v>
      </c>
      <c r="C4030" s="28">
        <v>0.57999999999999996</v>
      </c>
    </row>
    <row r="4031" spans="1:3" x14ac:dyDescent="0.35">
      <c r="A4031" s="28">
        <v>2</v>
      </c>
      <c r="B4031" s="28">
        <v>30</v>
      </c>
      <c r="C4031" s="28">
        <v>0.57999999999999996</v>
      </c>
    </row>
    <row r="4032" spans="1:3" x14ac:dyDescent="0.35">
      <c r="A4032" s="28">
        <v>2</v>
      </c>
      <c r="B4032" s="28">
        <v>30</v>
      </c>
      <c r="C4032" s="28">
        <v>0.57999999999999996</v>
      </c>
    </row>
    <row r="4033" spans="1:3" x14ac:dyDescent="0.35">
      <c r="A4033" s="28">
        <v>2</v>
      </c>
      <c r="B4033" s="28">
        <v>30</v>
      </c>
      <c r="C4033" s="28">
        <v>0.57999999999999996</v>
      </c>
    </row>
    <row r="4034" spans="1:3" x14ac:dyDescent="0.35">
      <c r="A4034" s="28">
        <v>2</v>
      </c>
      <c r="B4034" s="28">
        <v>30</v>
      </c>
      <c r="C4034" s="28">
        <v>0.57999999999999996</v>
      </c>
    </row>
    <row r="4035" spans="1:3" x14ac:dyDescent="0.35">
      <c r="A4035" s="28">
        <v>2</v>
      </c>
      <c r="B4035" s="28">
        <v>30</v>
      </c>
      <c r="C4035" s="28">
        <v>0.57999999999999996</v>
      </c>
    </row>
    <row r="4036" spans="1:3" x14ac:dyDescent="0.35">
      <c r="A4036" s="28">
        <v>2</v>
      </c>
      <c r="B4036" s="28">
        <v>30</v>
      </c>
      <c r="C4036" s="28">
        <v>0.57999999999999996</v>
      </c>
    </row>
    <row r="4037" spans="1:3" x14ac:dyDescent="0.35">
      <c r="A4037" s="28">
        <v>2</v>
      </c>
      <c r="B4037" s="28">
        <v>30</v>
      </c>
      <c r="C4037" s="28">
        <v>0.57999999999999996</v>
      </c>
    </row>
    <row r="4038" spans="1:3" x14ac:dyDescent="0.35">
      <c r="A4038" s="28">
        <v>2</v>
      </c>
      <c r="B4038" s="28">
        <v>30</v>
      </c>
      <c r="C4038" s="28">
        <v>0.57999999999999996</v>
      </c>
    </row>
    <row r="4039" spans="1:3" x14ac:dyDescent="0.35">
      <c r="A4039" s="28">
        <v>2</v>
      </c>
      <c r="B4039" s="28">
        <v>30</v>
      </c>
      <c r="C4039" s="28">
        <v>0.57999999999999996</v>
      </c>
    </row>
    <row r="4040" spans="1:3" x14ac:dyDescent="0.35">
      <c r="A4040" s="28">
        <v>2</v>
      </c>
      <c r="B4040" s="28">
        <v>30</v>
      </c>
      <c r="C4040" s="28">
        <v>0.57999999999999996</v>
      </c>
    </row>
    <row r="4041" spans="1:3" x14ac:dyDescent="0.35">
      <c r="A4041" s="28">
        <v>2</v>
      </c>
      <c r="B4041" s="28">
        <v>30</v>
      </c>
      <c r="C4041" s="28">
        <v>0.57999999999999996</v>
      </c>
    </row>
    <row r="4042" spans="1:3" x14ac:dyDescent="0.35">
      <c r="A4042" s="28">
        <v>2</v>
      </c>
      <c r="B4042" s="28">
        <v>31</v>
      </c>
      <c r="C4042" s="28">
        <v>0.57999999999999996</v>
      </c>
    </row>
    <row r="4043" spans="1:3" x14ac:dyDescent="0.35">
      <c r="A4043" s="28">
        <v>2</v>
      </c>
      <c r="B4043" s="28">
        <v>31</v>
      </c>
      <c r="C4043" s="28">
        <v>0.57999999999999996</v>
      </c>
    </row>
    <row r="4044" spans="1:3" x14ac:dyDescent="0.35">
      <c r="A4044" s="28">
        <v>2</v>
      </c>
      <c r="B4044" s="28">
        <v>31</v>
      </c>
      <c r="C4044" s="28">
        <v>0.57999999999999996</v>
      </c>
    </row>
    <row r="4045" spans="1:3" x14ac:dyDescent="0.35">
      <c r="A4045" s="28">
        <v>2</v>
      </c>
      <c r="B4045" s="28">
        <v>31</v>
      </c>
      <c r="C4045" s="28">
        <v>0.57999999999999996</v>
      </c>
    </row>
    <row r="4046" spans="1:3" x14ac:dyDescent="0.35">
      <c r="A4046" s="28">
        <v>2</v>
      </c>
      <c r="B4046" s="28">
        <v>31</v>
      </c>
      <c r="C4046" s="28">
        <v>0.58099999999999996</v>
      </c>
    </row>
    <row r="4047" spans="1:3" x14ac:dyDescent="0.35">
      <c r="A4047" s="28">
        <v>2</v>
      </c>
      <c r="B4047" s="28">
        <v>31</v>
      </c>
      <c r="C4047" s="28">
        <v>0.58099999999999996</v>
      </c>
    </row>
    <row r="4048" spans="1:3" x14ac:dyDescent="0.35">
      <c r="A4048" s="28">
        <v>2</v>
      </c>
      <c r="B4048" s="28">
        <v>31</v>
      </c>
      <c r="C4048" s="28">
        <v>0.58099999999999996</v>
      </c>
    </row>
    <row r="4049" spans="1:3" x14ac:dyDescent="0.35">
      <c r="A4049" s="28">
        <v>2</v>
      </c>
      <c r="B4049" s="28">
        <v>31</v>
      </c>
      <c r="C4049" s="28">
        <v>0.58099999999999996</v>
      </c>
    </row>
    <row r="4050" spans="1:3" x14ac:dyDescent="0.35">
      <c r="A4050" s="28">
        <v>2</v>
      </c>
      <c r="B4050" s="28">
        <v>31</v>
      </c>
      <c r="C4050" s="28">
        <v>0.58099999999999996</v>
      </c>
    </row>
    <row r="4051" spans="1:3" x14ac:dyDescent="0.35">
      <c r="A4051" s="28">
        <v>2</v>
      </c>
      <c r="B4051" s="28">
        <v>31</v>
      </c>
      <c r="C4051" s="28">
        <v>0.58099999999999996</v>
      </c>
    </row>
    <row r="4052" spans="1:3" x14ac:dyDescent="0.35">
      <c r="A4052" s="28">
        <v>2</v>
      </c>
      <c r="B4052" s="28">
        <v>31</v>
      </c>
      <c r="C4052" s="28">
        <v>0.58099999999999996</v>
      </c>
    </row>
    <row r="4053" spans="1:3" x14ac:dyDescent="0.35">
      <c r="A4053" s="28">
        <v>2</v>
      </c>
      <c r="B4053" s="28">
        <v>31</v>
      </c>
      <c r="C4053" s="28">
        <v>0.58099999999999996</v>
      </c>
    </row>
    <row r="4054" spans="1:3" x14ac:dyDescent="0.35">
      <c r="A4054" s="28">
        <v>2</v>
      </c>
      <c r="B4054" s="28">
        <v>31</v>
      </c>
      <c r="C4054" s="28">
        <v>0.58099999999999996</v>
      </c>
    </row>
    <row r="4055" spans="1:3" x14ac:dyDescent="0.35">
      <c r="A4055" s="28">
        <v>2</v>
      </c>
      <c r="B4055" s="28">
        <v>31</v>
      </c>
      <c r="C4055" s="28">
        <v>0.58099999999999996</v>
      </c>
    </row>
    <row r="4056" spans="1:3" x14ac:dyDescent="0.35">
      <c r="A4056" s="28">
        <v>2</v>
      </c>
      <c r="B4056" s="28">
        <v>31</v>
      </c>
      <c r="C4056" s="28">
        <v>0.58099999999999996</v>
      </c>
    </row>
    <row r="4057" spans="1:3" x14ac:dyDescent="0.35">
      <c r="A4057" s="28">
        <v>2</v>
      </c>
      <c r="B4057" s="28">
        <v>31</v>
      </c>
      <c r="C4057" s="28">
        <v>0.58099999999999996</v>
      </c>
    </row>
    <row r="4058" spans="1:3" x14ac:dyDescent="0.35">
      <c r="A4058" s="28">
        <v>2</v>
      </c>
      <c r="B4058" s="28">
        <v>31</v>
      </c>
      <c r="C4058" s="28">
        <v>0.58099999999999996</v>
      </c>
    </row>
    <row r="4059" spans="1:3" x14ac:dyDescent="0.35">
      <c r="A4059" s="28">
        <v>2</v>
      </c>
      <c r="B4059" s="28">
        <v>31</v>
      </c>
      <c r="C4059" s="28">
        <v>0.58099999999999996</v>
      </c>
    </row>
    <row r="4060" spans="1:3" x14ac:dyDescent="0.35">
      <c r="A4060" s="28">
        <v>2</v>
      </c>
      <c r="B4060" s="28">
        <v>31</v>
      </c>
      <c r="C4060" s="28">
        <v>0.58099999999999996</v>
      </c>
    </row>
    <row r="4061" spans="1:3" x14ac:dyDescent="0.35">
      <c r="A4061" s="28">
        <v>2</v>
      </c>
      <c r="B4061" s="28">
        <v>31</v>
      </c>
      <c r="C4061" s="28">
        <v>0.58099999999999996</v>
      </c>
    </row>
    <row r="4062" spans="1:3" x14ac:dyDescent="0.35">
      <c r="A4062" s="28">
        <v>2</v>
      </c>
      <c r="B4062" s="28">
        <v>31</v>
      </c>
      <c r="C4062" s="28">
        <v>0.58099999999999996</v>
      </c>
    </row>
    <row r="4063" spans="1:3" x14ac:dyDescent="0.35">
      <c r="A4063" s="28">
        <v>2</v>
      </c>
      <c r="B4063" s="28">
        <v>31</v>
      </c>
      <c r="C4063" s="28">
        <v>0.58099999999999996</v>
      </c>
    </row>
    <row r="4064" spans="1:3" x14ac:dyDescent="0.35">
      <c r="A4064" s="28">
        <v>2</v>
      </c>
      <c r="B4064" s="28">
        <v>31</v>
      </c>
      <c r="C4064" s="28">
        <v>0.58099999999999996</v>
      </c>
    </row>
    <row r="4065" spans="1:3" x14ac:dyDescent="0.35">
      <c r="A4065" s="28">
        <v>2</v>
      </c>
      <c r="B4065" s="28">
        <v>31</v>
      </c>
      <c r="C4065" s="28">
        <v>0.58199999999999996</v>
      </c>
    </row>
    <row r="4066" spans="1:3" x14ac:dyDescent="0.35">
      <c r="A4066" s="28">
        <v>2</v>
      </c>
      <c r="B4066" s="28">
        <v>31</v>
      </c>
      <c r="C4066" s="28">
        <v>0.58199999999999996</v>
      </c>
    </row>
    <row r="4067" spans="1:3" x14ac:dyDescent="0.35">
      <c r="A4067" s="28">
        <v>2</v>
      </c>
      <c r="B4067" s="28">
        <v>31</v>
      </c>
      <c r="C4067" s="28">
        <v>0.58199999999999996</v>
      </c>
    </row>
    <row r="4068" spans="1:3" x14ac:dyDescent="0.35">
      <c r="A4068" s="28">
        <v>2</v>
      </c>
      <c r="B4068" s="28">
        <v>31</v>
      </c>
      <c r="C4068" s="28">
        <v>0.58199999999999996</v>
      </c>
    </row>
    <row r="4069" spans="1:3" x14ac:dyDescent="0.35">
      <c r="A4069" s="28">
        <v>2</v>
      </c>
      <c r="B4069" s="28">
        <v>31</v>
      </c>
      <c r="C4069" s="28">
        <v>0.58199999999999996</v>
      </c>
    </row>
    <row r="4070" spans="1:3" x14ac:dyDescent="0.35">
      <c r="A4070" s="28">
        <v>2</v>
      </c>
      <c r="B4070" s="28">
        <v>31</v>
      </c>
      <c r="C4070" s="28">
        <v>0.58199999999999996</v>
      </c>
    </row>
    <row r="4071" spans="1:3" x14ac:dyDescent="0.35">
      <c r="A4071" s="28">
        <v>2</v>
      </c>
      <c r="B4071" s="28">
        <v>31</v>
      </c>
      <c r="C4071" s="28">
        <v>0.58199999999999996</v>
      </c>
    </row>
    <row r="4072" spans="1:3" x14ac:dyDescent="0.35">
      <c r="A4072" s="28">
        <v>2</v>
      </c>
      <c r="B4072" s="28">
        <v>31</v>
      </c>
      <c r="C4072" s="28">
        <v>0.58199999999999996</v>
      </c>
    </row>
    <row r="4073" spans="1:3" x14ac:dyDescent="0.35">
      <c r="A4073" s="28">
        <v>2</v>
      </c>
      <c r="B4073" s="28">
        <v>31</v>
      </c>
      <c r="C4073" s="28">
        <v>0.58199999999999996</v>
      </c>
    </row>
    <row r="4074" spans="1:3" x14ac:dyDescent="0.35">
      <c r="A4074" s="28">
        <v>2</v>
      </c>
      <c r="B4074" s="28">
        <v>31</v>
      </c>
      <c r="C4074" s="28">
        <v>0.58199999999999996</v>
      </c>
    </row>
    <row r="4075" spans="1:3" x14ac:dyDescent="0.35">
      <c r="A4075" s="28">
        <v>2</v>
      </c>
      <c r="B4075" s="28">
        <v>31</v>
      </c>
      <c r="C4075" s="28">
        <v>0.58199999999999996</v>
      </c>
    </row>
    <row r="4076" spans="1:3" x14ac:dyDescent="0.35">
      <c r="A4076" s="28">
        <v>2</v>
      </c>
      <c r="B4076" s="28">
        <v>31</v>
      </c>
      <c r="C4076" s="28">
        <v>0.58199999999999996</v>
      </c>
    </row>
    <row r="4077" spans="1:3" x14ac:dyDescent="0.35">
      <c r="A4077" s="28">
        <v>2</v>
      </c>
      <c r="B4077" s="28">
        <v>31</v>
      </c>
      <c r="C4077" s="28">
        <v>0.58199999999999996</v>
      </c>
    </row>
    <row r="4078" spans="1:3" x14ac:dyDescent="0.35">
      <c r="A4078" s="28">
        <v>2</v>
      </c>
      <c r="B4078" s="28">
        <v>31</v>
      </c>
      <c r="C4078" s="28">
        <v>0.58199999999999996</v>
      </c>
    </row>
    <row r="4079" spans="1:3" x14ac:dyDescent="0.35">
      <c r="A4079" s="28">
        <v>2</v>
      </c>
      <c r="B4079" s="28">
        <v>31</v>
      </c>
      <c r="C4079" s="28">
        <v>0.58199999999999996</v>
      </c>
    </row>
    <row r="4080" spans="1:3" x14ac:dyDescent="0.35">
      <c r="A4080" s="28">
        <v>2</v>
      </c>
      <c r="B4080" s="28">
        <v>31</v>
      </c>
      <c r="C4080" s="28">
        <v>0.58199999999999996</v>
      </c>
    </row>
    <row r="4081" spans="1:3" x14ac:dyDescent="0.35">
      <c r="A4081" s="28">
        <v>2</v>
      </c>
      <c r="B4081" s="28">
        <v>31</v>
      </c>
      <c r="C4081" s="28">
        <v>0.58199999999999996</v>
      </c>
    </row>
    <row r="4082" spans="1:3" x14ac:dyDescent="0.35">
      <c r="A4082" s="28">
        <v>2</v>
      </c>
      <c r="B4082" s="28">
        <v>31</v>
      </c>
      <c r="C4082" s="28">
        <v>0.58199999999999996</v>
      </c>
    </row>
    <row r="4083" spans="1:3" x14ac:dyDescent="0.35">
      <c r="A4083" s="28">
        <v>2</v>
      </c>
      <c r="B4083" s="28">
        <v>31</v>
      </c>
      <c r="C4083" s="28">
        <v>0.58199999999999996</v>
      </c>
    </row>
    <row r="4084" spans="1:3" x14ac:dyDescent="0.35">
      <c r="A4084" s="28">
        <v>2</v>
      </c>
      <c r="B4084" s="28">
        <v>31</v>
      </c>
      <c r="C4084" s="28">
        <v>0.58199999999999996</v>
      </c>
    </row>
    <row r="4085" spans="1:3" x14ac:dyDescent="0.35">
      <c r="A4085" s="28">
        <v>2</v>
      </c>
      <c r="B4085" s="28">
        <v>31</v>
      </c>
      <c r="C4085" s="28">
        <v>0.58199999999999996</v>
      </c>
    </row>
    <row r="4086" spans="1:3" x14ac:dyDescent="0.35">
      <c r="A4086" s="28">
        <v>2</v>
      </c>
      <c r="B4086" s="28">
        <v>31</v>
      </c>
      <c r="C4086" s="28">
        <v>0.58199999999999996</v>
      </c>
    </row>
    <row r="4087" spans="1:3" x14ac:dyDescent="0.35">
      <c r="A4087" s="28">
        <v>2</v>
      </c>
      <c r="B4087" s="28">
        <v>31</v>
      </c>
      <c r="C4087" s="28">
        <v>0.58199999999999996</v>
      </c>
    </row>
    <row r="4088" spans="1:3" x14ac:dyDescent="0.35">
      <c r="A4088" s="28">
        <v>2</v>
      </c>
      <c r="B4088" s="28">
        <v>31</v>
      </c>
      <c r="C4088" s="28">
        <v>0.58199999999999996</v>
      </c>
    </row>
    <row r="4089" spans="1:3" x14ac:dyDescent="0.35">
      <c r="A4089" s="28">
        <v>2</v>
      </c>
      <c r="B4089" s="28">
        <v>31</v>
      </c>
      <c r="C4089" s="28">
        <v>0.58199999999999996</v>
      </c>
    </row>
    <row r="4090" spans="1:3" x14ac:dyDescent="0.35">
      <c r="A4090" s="28">
        <v>2</v>
      </c>
      <c r="B4090" s="28">
        <v>31</v>
      </c>
      <c r="C4090" s="28">
        <v>0.58199999999999996</v>
      </c>
    </row>
    <row r="4091" spans="1:3" x14ac:dyDescent="0.35">
      <c r="A4091" s="28">
        <v>2</v>
      </c>
      <c r="B4091" s="28">
        <v>31</v>
      </c>
      <c r="C4091" s="28">
        <v>0.58199999999999996</v>
      </c>
    </row>
    <row r="4092" spans="1:3" x14ac:dyDescent="0.35">
      <c r="A4092" s="28">
        <v>2</v>
      </c>
      <c r="B4092" s="28">
        <v>31</v>
      </c>
      <c r="C4092" s="28">
        <v>0.58199999999999996</v>
      </c>
    </row>
    <row r="4093" spans="1:3" x14ac:dyDescent="0.35">
      <c r="A4093" s="28">
        <v>2</v>
      </c>
      <c r="B4093" s="28">
        <v>31</v>
      </c>
      <c r="C4093" s="28">
        <v>0.58199999999999996</v>
      </c>
    </row>
    <row r="4094" spans="1:3" x14ac:dyDescent="0.35">
      <c r="A4094" s="28">
        <v>2</v>
      </c>
      <c r="B4094" s="28">
        <v>31</v>
      </c>
      <c r="C4094" s="28">
        <v>0.58299999999999996</v>
      </c>
    </row>
    <row r="4095" spans="1:3" x14ac:dyDescent="0.35">
      <c r="A4095" s="28">
        <v>2</v>
      </c>
      <c r="B4095" s="28">
        <v>31</v>
      </c>
      <c r="C4095" s="28">
        <v>0.58299999999999996</v>
      </c>
    </row>
    <row r="4096" spans="1:3" x14ac:dyDescent="0.35">
      <c r="A4096" s="28">
        <v>2</v>
      </c>
      <c r="B4096" s="28">
        <v>31</v>
      </c>
      <c r="C4096" s="28">
        <v>0.58299999999999996</v>
      </c>
    </row>
    <row r="4097" spans="1:3" x14ac:dyDescent="0.35">
      <c r="A4097" s="28">
        <v>2</v>
      </c>
      <c r="B4097" s="28">
        <v>31</v>
      </c>
      <c r="C4097" s="28">
        <v>0.58299999999999996</v>
      </c>
    </row>
    <row r="4098" spans="1:3" x14ac:dyDescent="0.35">
      <c r="A4098" s="28">
        <v>2</v>
      </c>
      <c r="B4098" s="28">
        <v>31</v>
      </c>
      <c r="C4098" s="28">
        <v>0.58299999999999996</v>
      </c>
    </row>
    <row r="4099" spans="1:3" x14ac:dyDescent="0.35">
      <c r="A4099" s="28">
        <v>2</v>
      </c>
      <c r="B4099" s="28">
        <v>31</v>
      </c>
      <c r="C4099" s="28">
        <v>0.58299999999999996</v>
      </c>
    </row>
    <row r="4100" spans="1:3" x14ac:dyDescent="0.35">
      <c r="A4100" s="28">
        <v>2</v>
      </c>
      <c r="B4100" s="28">
        <v>31</v>
      </c>
      <c r="C4100" s="28">
        <v>0.58299999999999996</v>
      </c>
    </row>
    <row r="4101" spans="1:3" x14ac:dyDescent="0.35">
      <c r="A4101" s="28">
        <v>2</v>
      </c>
      <c r="B4101" s="28">
        <v>31</v>
      </c>
      <c r="C4101" s="28">
        <v>0.58299999999999996</v>
      </c>
    </row>
    <row r="4102" spans="1:3" x14ac:dyDescent="0.35">
      <c r="A4102" s="28">
        <v>2</v>
      </c>
      <c r="B4102" s="28">
        <v>31</v>
      </c>
      <c r="C4102" s="28">
        <v>0.58299999999999996</v>
      </c>
    </row>
    <row r="4103" spans="1:3" x14ac:dyDescent="0.35">
      <c r="A4103" s="28">
        <v>2</v>
      </c>
      <c r="B4103" s="28">
        <v>31</v>
      </c>
      <c r="C4103" s="28">
        <v>0.58299999999999996</v>
      </c>
    </row>
    <row r="4104" spans="1:3" x14ac:dyDescent="0.35">
      <c r="A4104" s="28">
        <v>2</v>
      </c>
      <c r="B4104" s="28">
        <v>31</v>
      </c>
      <c r="C4104" s="28">
        <v>0.58299999999999996</v>
      </c>
    </row>
    <row r="4105" spans="1:3" x14ac:dyDescent="0.35">
      <c r="A4105" s="28">
        <v>2</v>
      </c>
      <c r="B4105" s="28">
        <v>31</v>
      </c>
      <c r="C4105" s="28">
        <v>0.58299999999999996</v>
      </c>
    </row>
    <row r="4106" spans="1:3" x14ac:dyDescent="0.35">
      <c r="A4106" s="28">
        <v>2</v>
      </c>
      <c r="B4106" s="28">
        <v>31</v>
      </c>
      <c r="C4106" s="28">
        <v>0.58299999999999996</v>
      </c>
    </row>
    <row r="4107" spans="1:3" x14ac:dyDescent="0.35">
      <c r="A4107" s="28">
        <v>2</v>
      </c>
      <c r="B4107" s="28">
        <v>31</v>
      </c>
      <c r="C4107" s="28">
        <v>0.58299999999999996</v>
      </c>
    </row>
    <row r="4108" spans="1:3" x14ac:dyDescent="0.35">
      <c r="A4108" s="28">
        <v>2</v>
      </c>
      <c r="B4108" s="28">
        <v>31</v>
      </c>
      <c r="C4108" s="28">
        <v>0.58299999999999996</v>
      </c>
    </row>
    <row r="4109" spans="1:3" x14ac:dyDescent="0.35">
      <c r="A4109" s="28">
        <v>2</v>
      </c>
      <c r="B4109" s="28">
        <v>31</v>
      </c>
      <c r="C4109" s="28">
        <v>0.58299999999999996</v>
      </c>
    </row>
    <row r="4110" spans="1:3" x14ac:dyDescent="0.35">
      <c r="A4110" s="28">
        <v>2</v>
      </c>
      <c r="B4110" s="28">
        <v>31</v>
      </c>
      <c r="C4110" s="28">
        <v>0.58299999999999996</v>
      </c>
    </row>
    <row r="4111" spans="1:3" x14ac:dyDescent="0.35">
      <c r="A4111" s="28">
        <v>2</v>
      </c>
      <c r="B4111" s="28">
        <v>31</v>
      </c>
      <c r="C4111" s="28">
        <v>0.58299999999999996</v>
      </c>
    </row>
    <row r="4112" spans="1:3" x14ac:dyDescent="0.35">
      <c r="A4112" s="28">
        <v>2</v>
      </c>
      <c r="B4112" s="28">
        <v>31</v>
      </c>
      <c r="C4112" s="28">
        <v>0.58299999999999996</v>
      </c>
    </row>
    <row r="4113" spans="1:3" x14ac:dyDescent="0.35">
      <c r="A4113" s="28">
        <v>2</v>
      </c>
      <c r="B4113" s="28">
        <v>31</v>
      </c>
      <c r="C4113" s="28">
        <v>0.58299999999999996</v>
      </c>
    </row>
    <row r="4114" spans="1:3" x14ac:dyDescent="0.35">
      <c r="A4114" s="28">
        <v>2</v>
      </c>
      <c r="B4114" s="28">
        <v>31</v>
      </c>
      <c r="C4114" s="28">
        <v>0.58299999999999996</v>
      </c>
    </row>
    <row r="4115" spans="1:3" x14ac:dyDescent="0.35">
      <c r="A4115" s="28">
        <v>2</v>
      </c>
      <c r="B4115" s="28">
        <v>31</v>
      </c>
      <c r="C4115" s="28">
        <v>0.58299999999999996</v>
      </c>
    </row>
    <row r="4116" spans="1:3" x14ac:dyDescent="0.35">
      <c r="A4116" s="28">
        <v>2</v>
      </c>
      <c r="B4116" s="28">
        <v>31</v>
      </c>
      <c r="C4116" s="28">
        <v>0.58299999999999996</v>
      </c>
    </row>
    <row r="4117" spans="1:3" x14ac:dyDescent="0.35">
      <c r="A4117" s="28">
        <v>2</v>
      </c>
      <c r="B4117" s="28">
        <v>31</v>
      </c>
      <c r="C4117" s="28">
        <v>0.58299999999999996</v>
      </c>
    </row>
    <row r="4118" spans="1:3" x14ac:dyDescent="0.35">
      <c r="A4118" s="28">
        <v>2</v>
      </c>
      <c r="B4118" s="28">
        <v>31</v>
      </c>
      <c r="C4118" s="28">
        <v>0.58299999999999996</v>
      </c>
    </row>
    <row r="4119" spans="1:3" x14ac:dyDescent="0.35">
      <c r="A4119" s="28">
        <v>2</v>
      </c>
      <c r="B4119" s="28">
        <v>31</v>
      </c>
      <c r="C4119" s="28">
        <v>0.58299999999999996</v>
      </c>
    </row>
    <row r="4120" spans="1:3" x14ac:dyDescent="0.35">
      <c r="A4120" s="28">
        <v>2</v>
      </c>
      <c r="B4120" s="28">
        <v>32</v>
      </c>
      <c r="C4120" s="28">
        <v>0.58399999999999996</v>
      </c>
    </row>
    <row r="4121" spans="1:3" x14ac:dyDescent="0.35">
      <c r="A4121" s="28">
        <v>2</v>
      </c>
      <c r="B4121" s="28">
        <v>32</v>
      </c>
      <c r="C4121" s="28">
        <v>0.58399999999999996</v>
      </c>
    </row>
    <row r="4122" spans="1:3" x14ac:dyDescent="0.35">
      <c r="A4122" s="28">
        <v>2</v>
      </c>
      <c r="B4122" s="28">
        <v>32</v>
      </c>
      <c r="C4122" s="28">
        <v>0.58399999999999996</v>
      </c>
    </row>
    <row r="4123" spans="1:3" x14ac:dyDescent="0.35">
      <c r="A4123" s="28">
        <v>2</v>
      </c>
      <c r="B4123" s="28">
        <v>32</v>
      </c>
      <c r="C4123" s="28">
        <v>0.58399999999999996</v>
      </c>
    </row>
    <row r="4124" spans="1:3" x14ac:dyDescent="0.35">
      <c r="A4124" s="28">
        <v>2</v>
      </c>
      <c r="B4124" s="28">
        <v>32</v>
      </c>
      <c r="C4124" s="28">
        <v>0.58399999999999996</v>
      </c>
    </row>
    <row r="4125" spans="1:3" x14ac:dyDescent="0.35">
      <c r="A4125" s="28">
        <v>2</v>
      </c>
      <c r="B4125" s="28">
        <v>32</v>
      </c>
      <c r="C4125" s="28">
        <v>0.58399999999999996</v>
      </c>
    </row>
    <row r="4126" spans="1:3" x14ac:dyDescent="0.35">
      <c r="A4126" s="28">
        <v>2</v>
      </c>
      <c r="B4126" s="28">
        <v>32</v>
      </c>
      <c r="C4126" s="28">
        <v>0.58399999999999996</v>
      </c>
    </row>
    <row r="4127" spans="1:3" x14ac:dyDescent="0.35">
      <c r="A4127" s="28">
        <v>2</v>
      </c>
      <c r="B4127" s="28">
        <v>32</v>
      </c>
      <c r="C4127" s="28">
        <v>0.58399999999999996</v>
      </c>
    </row>
    <row r="4128" spans="1:3" x14ac:dyDescent="0.35">
      <c r="A4128" s="28">
        <v>2</v>
      </c>
      <c r="B4128" s="28">
        <v>32</v>
      </c>
      <c r="C4128" s="28">
        <v>0.58399999999999996</v>
      </c>
    </row>
    <row r="4129" spans="1:3" x14ac:dyDescent="0.35">
      <c r="A4129" s="28">
        <v>2</v>
      </c>
      <c r="B4129" s="28">
        <v>32</v>
      </c>
      <c r="C4129" s="28">
        <v>0.58399999999999996</v>
      </c>
    </row>
    <row r="4130" spans="1:3" x14ac:dyDescent="0.35">
      <c r="A4130" s="28">
        <v>2</v>
      </c>
      <c r="B4130" s="28">
        <v>32</v>
      </c>
      <c r="C4130" s="28">
        <v>0.58399999999999996</v>
      </c>
    </row>
    <row r="4131" spans="1:3" x14ac:dyDescent="0.35">
      <c r="A4131" s="28">
        <v>2</v>
      </c>
      <c r="B4131" s="28">
        <v>32</v>
      </c>
      <c r="C4131" s="28">
        <v>0.58399999999999996</v>
      </c>
    </row>
    <row r="4132" spans="1:3" x14ac:dyDescent="0.35">
      <c r="A4132" s="28">
        <v>2</v>
      </c>
      <c r="B4132" s="28">
        <v>32</v>
      </c>
      <c r="C4132" s="28">
        <v>0.58399999999999996</v>
      </c>
    </row>
    <row r="4133" spans="1:3" x14ac:dyDescent="0.35">
      <c r="A4133" s="28">
        <v>2</v>
      </c>
      <c r="B4133" s="28">
        <v>32</v>
      </c>
      <c r="C4133" s="28">
        <v>0.58399999999999996</v>
      </c>
    </row>
    <row r="4134" spans="1:3" x14ac:dyDescent="0.35">
      <c r="A4134" s="28">
        <v>2</v>
      </c>
      <c r="B4134" s="28">
        <v>32</v>
      </c>
      <c r="C4134" s="28">
        <v>0.58399999999999996</v>
      </c>
    </row>
    <row r="4135" spans="1:3" x14ac:dyDescent="0.35">
      <c r="A4135" s="28">
        <v>2</v>
      </c>
      <c r="B4135" s="28">
        <v>32</v>
      </c>
      <c r="C4135" s="28">
        <v>0.58399999999999996</v>
      </c>
    </row>
    <row r="4136" spans="1:3" x14ac:dyDescent="0.35">
      <c r="A4136" s="28">
        <v>2</v>
      </c>
      <c r="B4136" s="28">
        <v>32</v>
      </c>
      <c r="C4136" s="28">
        <v>0.58399999999999996</v>
      </c>
    </row>
    <row r="4137" spans="1:3" x14ac:dyDescent="0.35">
      <c r="A4137" s="28">
        <v>2</v>
      </c>
      <c r="B4137" s="28">
        <v>32</v>
      </c>
      <c r="C4137" s="28">
        <v>0.58399999999999996</v>
      </c>
    </row>
    <row r="4138" spans="1:3" x14ac:dyDescent="0.35">
      <c r="A4138" s="28">
        <v>2</v>
      </c>
      <c r="B4138" s="28">
        <v>32</v>
      </c>
      <c r="C4138" s="28">
        <v>0.58399999999999996</v>
      </c>
    </row>
    <row r="4139" spans="1:3" x14ac:dyDescent="0.35">
      <c r="A4139" s="28">
        <v>2</v>
      </c>
      <c r="B4139" s="28">
        <v>32</v>
      </c>
      <c r="C4139" s="28">
        <v>0.58399999999999996</v>
      </c>
    </row>
    <row r="4140" spans="1:3" x14ac:dyDescent="0.35">
      <c r="A4140" s="28">
        <v>2</v>
      </c>
      <c r="B4140" s="28">
        <v>32</v>
      </c>
      <c r="C4140" s="28">
        <v>0.58399999999999996</v>
      </c>
    </row>
    <row r="4141" spans="1:3" x14ac:dyDescent="0.35">
      <c r="A4141" s="28">
        <v>2</v>
      </c>
      <c r="B4141" s="28">
        <v>32</v>
      </c>
      <c r="C4141" s="28">
        <v>0.58399999999999996</v>
      </c>
    </row>
    <row r="4142" spans="1:3" x14ac:dyDescent="0.35">
      <c r="A4142" s="28">
        <v>2</v>
      </c>
      <c r="B4142" s="28">
        <v>32</v>
      </c>
      <c r="C4142" s="28">
        <v>0.58399999999999996</v>
      </c>
    </row>
    <row r="4143" spans="1:3" x14ac:dyDescent="0.35">
      <c r="A4143" s="28">
        <v>2</v>
      </c>
      <c r="B4143" s="28">
        <v>32</v>
      </c>
      <c r="C4143" s="28">
        <v>0.58399999999999996</v>
      </c>
    </row>
    <row r="4144" spans="1:3" x14ac:dyDescent="0.35">
      <c r="A4144" s="28">
        <v>2</v>
      </c>
      <c r="B4144" s="28">
        <v>32</v>
      </c>
      <c r="C4144" s="28">
        <v>0.58399999999999996</v>
      </c>
    </row>
    <row r="4145" spans="1:3" x14ac:dyDescent="0.35">
      <c r="A4145" s="28">
        <v>2</v>
      </c>
      <c r="B4145" s="28">
        <v>32</v>
      </c>
      <c r="C4145" s="28">
        <v>0.58399999999999996</v>
      </c>
    </row>
    <row r="4146" spans="1:3" x14ac:dyDescent="0.35">
      <c r="A4146" s="28">
        <v>2</v>
      </c>
      <c r="B4146" s="28">
        <v>32</v>
      </c>
      <c r="C4146" s="28">
        <v>0.58499999999999996</v>
      </c>
    </row>
    <row r="4147" spans="1:3" x14ac:dyDescent="0.35">
      <c r="A4147" s="28">
        <v>2</v>
      </c>
      <c r="B4147" s="28">
        <v>32</v>
      </c>
      <c r="C4147" s="28">
        <v>0.58499999999999996</v>
      </c>
    </row>
    <row r="4148" spans="1:3" x14ac:dyDescent="0.35">
      <c r="A4148" s="28">
        <v>2</v>
      </c>
      <c r="B4148" s="28">
        <v>32</v>
      </c>
      <c r="C4148" s="28">
        <v>0.58499999999999996</v>
      </c>
    </row>
    <row r="4149" spans="1:3" x14ac:dyDescent="0.35">
      <c r="A4149" s="28">
        <v>2</v>
      </c>
      <c r="B4149" s="28">
        <v>32</v>
      </c>
      <c r="C4149" s="28">
        <v>0.58499999999999996</v>
      </c>
    </row>
    <row r="4150" spans="1:3" x14ac:dyDescent="0.35">
      <c r="A4150" s="28">
        <v>2</v>
      </c>
      <c r="B4150" s="28">
        <v>32</v>
      </c>
      <c r="C4150" s="28">
        <v>0.58499999999999996</v>
      </c>
    </row>
    <row r="4151" spans="1:3" x14ac:dyDescent="0.35">
      <c r="A4151" s="28">
        <v>2</v>
      </c>
      <c r="B4151" s="28">
        <v>32</v>
      </c>
      <c r="C4151" s="28">
        <v>0.58499999999999996</v>
      </c>
    </row>
    <row r="4152" spans="1:3" x14ac:dyDescent="0.35">
      <c r="A4152" s="28">
        <v>2</v>
      </c>
      <c r="B4152" s="28">
        <v>32</v>
      </c>
      <c r="C4152" s="28">
        <v>0.58499999999999996</v>
      </c>
    </row>
    <row r="4153" spans="1:3" x14ac:dyDescent="0.35">
      <c r="A4153" s="28">
        <v>2</v>
      </c>
      <c r="B4153" s="28">
        <v>32</v>
      </c>
      <c r="C4153" s="28">
        <v>0.58499999999999996</v>
      </c>
    </row>
    <row r="4154" spans="1:3" x14ac:dyDescent="0.35">
      <c r="A4154" s="28">
        <v>2</v>
      </c>
      <c r="B4154" s="28">
        <v>32</v>
      </c>
      <c r="C4154" s="28">
        <v>0.58499999999999996</v>
      </c>
    </row>
    <row r="4155" spans="1:3" x14ac:dyDescent="0.35">
      <c r="A4155" s="28">
        <v>2</v>
      </c>
      <c r="B4155" s="28">
        <v>32</v>
      </c>
      <c r="C4155" s="28">
        <v>0.58499999999999996</v>
      </c>
    </row>
    <row r="4156" spans="1:3" x14ac:dyDescent="0.35">
      <c r="A4156" s="28">
        <v>2</v>
      </c>
      <c r="B4156" s="28">
        <v>32</v>
      </c>
      <c r="C4156" s="28">
        <v>0.58499999999999996</v>
      </c>
    </row>
    <row r="4157" spans="1:3" x14ac:dyDescent="0.35">
      <c r="A4157" s="28">
        <v>2</v>
      </c>
      <c r="B4157" s="28">
        <v>32</v>
      </c>
      <c r="C4157" s="28">
        <v>0.58499999999999996</v>
      </c>
    </row>
    <row r="4158" spans="1:3" x14ac:dyDescent="0.35">
      <c r="A4158" s="28">
        <v>2</v>
      </c>
      <c r="B4158" s="28">
        <v>32</v>
      </c>
      <c r="C4158" s="28">
        <v>0.58499999999999996</v>
      </c>
    </row>
    <row r="4159" spans="1:3" x14ac:dyDescent="0.35">
      <c r="A4159" s="28">
        <v>2</v>
      </c>
      <c r="B4159" s="28">
        <v>32</v>
      </c>
      <c r="C4159" s="28">
        <v>0.58499999999999996</v>
      </c>
    </row>
    <row r="4160" spans="1:3" x14ac:dyDescent="0.35">
      <c r="A4160" s="28">
        <v>2</v>
      </c>
      <c r="B4160" s="28">
        <v>32</v>
      </c>
      <c r="C4160" s="28">
        <v>0.58499999999999996</v>
      </c>
    </row>
    <row r="4161" spans="1:3" x14ac:dyDescent="0.35">
      <c r="A4161" s="28">
        <v>2</v>
      </c>
      <c r="B4161" s="28">
        <v>32</v>
      </c>
      <c r="C4161" s="28">
        <v>0.58499999999999996</v>
      </c>
    </row>
    <row r="4162" spans="1:3" x14ac:dyDescent="0.35">
      <c r="A4162" s="28">
        <v>2</v>
      </c>
      <c r="B4162" s="28">
        <v>32</v>
      </c>
      <c r="C4162" s="28">
        <v>0.58499999999999996</v>
      </c>
    </row>
    <row r="4163" spans="1:3" x14ac:dyDescent="0.35">
      <c r="A4163" s="28">
        <v>2</v>
      </c>
      <c r="B4163" s="28">
        <v>32</v>
      </c>
      <c r="C4163" s="28">
        <v>0.58499999999999996</v>
      </c>
    </row>
    <row r="4164" spans="1:3" x14ac:dyDescent="0.35">
      <c r="A4164" s="28">
        <v>2</v>
      </c>
      <c r="B4164" s="28">
        <v>32</v>
      </c>
      <c r="C4164" s="28">
        <v>0.58499999999999996</v>
      </c>
    </row>
    <row r="4165" spans="1:3" x14ac:dyDescent="0.35">
      <c r="A4165" s="28">
        <v>2</v>
      </c>
      <c r="B4165" s="28">
        <v>32</v>
      </c>
      <c r="C4165" s="28">
        <v>0.58499999999999996</v>
      </c>
    </row>
    <row r="4166" spans="1:3" x14ac:dyDescent="0.35">
      <c r="A4166" s="28">
        <v>2</v>
      </c>
      <c r="B4166" s="28">
        <v>32</v>
      </c>
      <c r="C4166" s="28">
        <v>0.58499999999999996</v>
      </c>
    </row>
    <row r="4167" spans="1:3" x14ac:dyDescent="0.35">
      <c r="A4167" s="28">
        <v>2</v>
      </c>
      <c r="B4167" s="28">
        <v>32</v>
      </c>
      <c r="C4167" s="28">
        <v>0.58499999999999996</v>
      </c>
    </row>
    <row r="4168" spans="1:3" x14ac:dyDescent="0.35">
      <c r="A4168" s="28">
        <v>2</v>
      </c>
      <c r="B4168" s="28">
        <v>32</v>
      </c>
      <c r="C4168" s="28">
        <v>0.58499999999999996</v>
      </c>
    </row>
    <row r="4169" spans="1:3" x14ac:dyDescent="0.35">
      <c r="A4169" s="28">
        <v>2</v>
      </c>
      <c r="B4169" s="28">
        <v>32</v>
      </c>
      <c r="C4169" s="28">
        <v>0.58499999999999996</v>
      </c>
    </row>
    <row r="4170" spans="1:3" x14ac:dyDescent="0.35">
      <c r="A4170" s="28">
        <v>2</v>
      </c>
      <c r="B4170" s="28">
        <v>32</v>
      </c>
      <c r="C4170" s="28">
        <v>0.58499999999999996</v>
      </c>
    </row>
    <row r="4171" spans="1:3" x14ac:dyDescent="0.35">
      <c r="A4171" s="28">
        <v>2</v>
      </c>
      <c r="B4171" s="28">
        <v>32</v>
      </c>
      <c r="C4171" s="28">
        <v>0.58499999999999996</v>
      </c>
    </row>
    <row r="4172" spans="1:3" x14ac:dyDescent="0.35">
      <c r="A4172" s="28">
        <v>2</v>
      </c>
      <c r="B4172" s="28">
        <v>32</v>
      </c>
      <c r="C4172" s="28">
        <v>0.58499999999999996</v>
      </c>
    </row>
    <row r="4173" spans="1:3" x14ac:dyDescent="0.35">
      <c r="A4173" s="28">
        <v>2</v>
      </c>
      <c r="B4173" s="28">
        <v>32</v>
      </c>
      <c r="C4173" s="28">
        <v>0.58499999999999996</v>
      </c>
    </row>
    <row r="4174" spans="1:3" x14ac:dyDescent="0.35">
      <c r="A4174" s="28">
        <v>2</v>
      </c>
      <c r="B4174" s="28">
        <v>32</v>
      </c>
      <c r="C4174" s="28">
        <v>0.58499999999999996</v>
      </c>
    </row>
    <row r="4175" spans="1:3" x14ac:dyDescent="0.35">
      <c r="A4175" s="28">
        <v>2</v>
      </c>
      <c r="B4175" s="28">
        <v>32</v>
      </c>
      <c r="C4175" s="28">
        <v>0.58599999999999997</v>
      </c>
    </row>
    <row r="4176" spans="1:3" x14ac:dyDescent="0.35">
      <c r="A4176" s="28">
        <v>2</v>
      </c>
      <c r="B4176" s="28">
        <v>32</v>
      </c>
      <c r="C4176" s="28">
        <v>0.58599999999999997</v>
      </c>
    </row>
    <row r="4177" spans="1:3" x14ac:dyDescent="0.35">
      <c r="A4177" s="28">
        <v>2</v>
      </c>
      <c r="B4177" s="28">
        <v>32</v>
      </c>
      <c r="C4177" s="28">
        <v>0.58599999999999997</v>
      </c>
    </row>
    <row r="4178" spans="1:3" x14ac:dyDescent="0.35">
      <c r="A4178" s="28">
        <v>2</v>
      </c>
      <c r="B4178" s="28">
        <v>32</v>
      </c>
      <c r="C4178" s="28">
        <v>0.58599999999999997</v>
      </c>
    </row>
    <row r="4179" spans="1:3" x14ac:dyDescent="0.35">
      <c r="A4179" s="28">
        <v>2</v>
      </c>
      <c r="B4179" s="28">
        <v>32</v>
      </c>
      <c r="C4179" s="28">
        <v>0.58599999999999997</v>
      </c>
    </row>
    <row r="4180" spans="1:3" x14ac:dyDescent="0.35">
      <c r="A4180" s="28">
        <v>2</v>
      </c>
      <c r="B4180" s="28">
        <v>32</v>
      </c>
      <c r="C4180" s="28">
        <v>0.58599999999999997</v>
      </c>
    </row>
    <row r="4181" spans="1:3" x14ac:dyDescent="0.35">
      <c r="A4181" s="28">
        <v>2</v>
      </c>
      <c r="B4181" s="28">
        <v>32</v>
      </c>
      <c r="C4181" s="28">
        <v>0.58599999999999997</v>
      </c>
    </row>
    <row r="4182" spans="1:3" x14ac:dyDescent="0.35">
      <c r="A4182" s="28">
        <v>2</v>
      </c>
      <c r="B4182" s="28">
        <v>32</v>
      </c>
      <c r="C4182" s="28">
        <v>0.58599999999999997</v>
      </c>
    </row>
    <row r="4183" spans="1:3" x14ac:dyDescent="0.35">
      <c r="A4183" s="28">
        <v>2</v>
      </c>
      <c r="B4183" s="28">
        <v>32</v>
      </c>
      <c r="C4183" s="28">
        <v>0.58599999999999997</v>
      </c>
    </row>
    <row r="4184" spans="1:3" x14ac:dyDescent="0.35">
      <c r="A4184" s="28">
        <v>2</v>
      </c>
      <c r="B4184" s="28">
        <v>32</v>
      </c>
      <c r="C4184" s="28">
        <v>0.58599999999999997</v>
      </c>
    </row>
    <row r="4185" spans="1:3" x14ac:dyDescent="0.35">
      <c r="A4185" s="28">
        <v>2</v>
      </c>
      <c r="B4185" s="28">
        <v>32</v>
      </c>
      <c r="C4185" s="28">
        <v>0.58599999999999997</v>
      </c>
    </row>
    <row r="4186" spans="1:3" x14ac:dyDescent="0.35">
      <c r="A4186" s="28">
        <v>2</v>
      </c>
      <c r="B4186" s="28">
        <v>32</v>
      </c>
      <c r="C4186" s="28">
        <v>0.58599999999999997</v>
      </c>
    </row>
    <row r="4187" spans="1:3" x14ac:dyDescent="0.35">
      <c r="A4187" s="28">
        <v>2</v>
      </c>
      <c r="B4187" s="28">
        <v>32</v>
      </c>
      <c r="C4187" s="28">
        <v>0.58599999999999997</v>
      </c>
    </row>
    <row r="4188" spans="1:3" x14ac:dyDescent="0.35">
      <c r="A4188" s="28">
        <v>2</v>
      </c>
      <c r="B4188" s="28">
        <v>33</v>
      </c>
      <c r="C4188" s="28">
        <v>0.58599999999999997</v>
      </c>
    </row>
    <row r="4189" spans="1:3" x14ac:dyDescent="0.35">
      <c r="A4189" s="28">
        <v>2</v>
      </c>
      <c r="B4189" s="28">
        <v>33</v>
      </c>
      <c r="C4189" s="28">
        <v>0.58599999999999997</v>
      </c>
    </row>
    <row r="4190" spans="1:3" x14ac:dyDescent="0.35">
      <c r="A4190" s="28">
        <v>2</v>
      </c>
      <c r="B4190" s="28">
        <v>33</v>
      </c>
      <c r="C4190" s="28">
        <v>0.58599999999999997</v>
      </c>
    </row>
    <row r="4191" spans="1:3" x14ac:dyDescent="0.35">
      <c r="A4191" s="28">
        <v>2</v>
      </c>
      <c r="B4191" s="28">
        <v>33</v>
      </c>
      <c r="C4191" s="28">
        <v>0.58599999999999997</v>
      </c>
    </row>
    <row r="4192" spans="1:3" x14ac:dyDescent="0.35">
      <c r="A4192" s="28">
        <v>2</v>
      </c>
      <c r="B4192" s="28">
        <v>33</v>
      </c>
      <c r="C4192" s="28">
        <v>0.58599999999999997</v>
      </c>
    </row>
    <row r="4193" spans="1:3" x14ac:dyDescent="0.35">
      <c r="A4193" s="28">
        <v>2</v>
      </c>
      <c r="B4193" s="28">
        <v>33</v>
      </c>
      <c r="C4193" s="28">
        <v>0.58599999999999997</v>
      </c>
    </row>
    <row r="4194" spans="1:3" x14ac:dyDescent="0.35">
      <c r="A4194" s="28">
        <v>2</v>
      </c>
      <c r="B4194" s="28">
        <v>33</v>
      </c>
      <c r="C4194" s="28">
        <v>0.58599999999999997</v>
      </c>
    </row>
    <row r="4195" spans="1:3" x14ac:dyDescent="0.35">
      <c r="A4195" s="28">
        <v>2</v>
      </c>
      <c r="B4195" s="28">
        <v>33</v>
      </c>
      <c r="C4195" s="28">
        <v>0.58599999999999997</v>
      </c>
    </row>
    <row r="4196" spans="1:3" x14ac:dyDescent="0.35">
      <c r="A4196" s="28">
        <v>2</v>
      </c>
      <c r="B4196" s="28">
        <v>33</v>
      </c>
      <c r="C4196" s="28">
        <v>0.58599999999999997</v>
      </c>
    </row>
    <row r="4197" spans="1:3" x14ac:dyDescent="0.35">
      <c r="A4197" s="28">
        <v>2</v>
      </c>
      <c r="B4197" s="28">
        <v>33</v>
      </c>
      <c r="C4197" s="28">
        <v>0.58699999999999997</v>
      </c>
    </row>
    <row r="4198" spans="1:3" x14ac:dyDescent="0.35">
      <c r="A4198" s="28">
        <v>2</v>
      </c>
      <c r="B4198" s="28">
        <v>33</v>
      </c>
      <c r="C4198" s="28">
        <v>0.58699999999999997</v>
      </c>
    </row>
    <row r="4199" spans="1:3" x14ac:dyDescent="0.35">
      <c r="A4199" s="28">
        <v>2</v>
      </c>
      <c r="B4199" s="28">
        <v>33</v>
      </c>
      <c r="C4199" s="28">
        <v>0.58699999999999997</v>
      </c>
    </row>
    <row r="4200" spans="1:3" x14ac:dyDescent="0.35">
      <c r="A4200" s="28">
        <v>2</v>
      </c>
      <c r="B4200" s="28">
        <v>33</v>
      </c>
      <c r="C4200" s="28">
        <v>0.58699999999999997</v>
      </c>
    </row>
    <row r="4201" spans="1:3" x14ac:dyDescent="0.35">
      <c r="A4201" s="28">
        <v>2</v>
      </c>
      <c r="B4201" s="28">
        <v>33</v>
      </c>
      <c r="C4201" s="28">
        <v>0.58699999999999997</v>
      </c>
    </row>
    <row r="4202" spans="1:3" x14ac:dyDescent="0.35">
      <c r="A4202" s="28">
        <v>2</v>
      </c>
      <c r="B4202" s="28">
        <v>33</v>
      </c>
      <c r="C4202" s="28">
        <v>0.58699999999999997</v>
      </c>
    </row>
    <row r="4203" spans="1:3" x14ac:dyDescent="0.35">
      <c r="A4203" s="28">
        <v>2</v>
      </c>
      <c r="B4203" s="28">
        <v>33</v>
      </c>
      <c r="C4203" s="28">
        <v>0.58699999999999997</v>
      </c>
    </row>
    <row r="4204" spans="1:3" x14ac:dyDescent="0.35">
      <c r="A4204" s="28">
        <v>2</v>
      </c>
      <c r="B4204" s="28">
        <v>33</v>
      </c>
      <c r="C4204" s="28">
        <v>0.58699999999999997</v>
      </c>
    </row>
    <row r="4205" spans="1:3" x14ac:dyDescent="0.35">
      <c r="A4205" s="28">
        <v>2</v>
      </c>
      <c r="B4205" s="28">
        <v>33</v>
      </c>
      <c r="C4205" s="28">
        <v>0.58699999999999997</v>
      </c>
    </row>
    <row r="4206" spans="1:3" x14ac:dyDescent="0.35">
      <c r="A4206" s="28">
        <v>2</v>
      </c>
      <c r="B4206" s="28">
        <v>33</v>
      </c>
      <c r="C4206" s="28">
        <v>0.58699999999999997</v>
      </c>
    </row>
    <row r="4207" spans="1:3" x14ac:dyDescent="0.35">
      <c r="A4207" s="28">
        <v>2</v>
      </c>
      <c r="B4207" s="28">
        <v>33</v>
      </c>
      <c r="C4207" s="28">
        <v>0.58699999999999997</v>
      </c>
    </row>
    <row r="4208" spans="1:3" x14ac:dyDescent="0.35">
      <c r="A4208" s="28">
        <v>2</v>
      </c>
      <c r="B4208" s="28">
        <v>33</v>
      </c>
      <c r="C4208" s="28">
        <v>0.58699999999999997</v>
      </c>
    </row>
    <row r="4209" spans="1:3" x14ac:dyDescent="0.35">
      <c r="A4209" s="28">
        <v>2</v>
      </c>
      <c r="B4209" s="28">
        <v>33</v>
      </c>
      <c r="C4209" s="28">
        <v>0.58699999999999997</v>
      </c>
    </row>
    <row r="4210" spans="1:3" x14ac:dyDescent="0.35">
      <c r="A4210" s="28">
        <v>2</v>
      </c>
      <c r="B4210" s="28">
        <v>33</v>
      </c>
      <c r="C4210" s="28">
        <v>0.58699999999999997</v>
      </c>
    </row>
    <row r="4211" spans="1:3" x14ac:dyDescent="0.35">
      <c r="A4211" s="28">
        <v>2</v>
      </c>
      <c r="B4211" s="28">
        <v>33</v>
      </c>
      <c r="C4211" s="28">
        <v>0.58699999999999997</v>
      </c>
    </row>
    <row r="4212" spans="1:3" x14ac:dyDescent="0.35">
      <c r="A4212" s="28">
        <v>2</v>
      </c>
      <c r="B4212" s="28">
        <v>33</v>
      </c>
      <c r="C4212" s="28">
        <v>0.58699999999999997</v>
      </c>
    </row>
    <row r="4213" spans="1:3" x14ac:dyDescent="0.35">
      <c r="A4213" s="28">
        <v>2</v>
      </c>
      <c r="B4213" s="28">
        <v>33</v>
      </c>
      <c r="C4213" s="28">
        <v>0.58699999999999997</v>
      </c>
    </row>
    <row r="4214" spans="1:3" x14ac:dyDescent="0.35">
      <c r="A4214" s="28">
        <v>2</v>
      </c>
      <c r="B4214" s="28">
        <v>33</v>
      </c>
      <c r="C4214" s="28">
        <v>0.58699999999999997</v>
      </c>
    </row>
    <row r="4215" spans="1:3" x14ac:dyDescent="0.35">
      <c r="A4215" s="28">
        <v>2</v>
      </c>
      <c r="B4215" s="28">
        <v>33</v>
      </c>
      <c r="C4215" s="28">
        <v>0.58699999999999997</v>
      </c>
    </row>
    <row r="4216" spans="1:3" x14ac:dyDescent="0.35">
      <c r="A4216" s="28">
        <v>2</v>
      </c>
      <c r="B4216" s="28">
        <v>33</v>
      </c>
      <c r="C4216" s="28">
        <v>0.58699999999999997</v>
      </c>
    </row>
    <row r="4217" spans="1:3" x14ac:dyDescent="0.35">
      <c r="A4217" s="28">
        <v>2</v>
      </c>
      <c r="B4217" s="28">
        <v>33</v>
      </c>
      <c r="C4217" s="28">
        <v>0.58699999999999997</v>
      </c>
    </row>
    <row r="4218" spans="1:3" x14ac:dyDescent="0.35">
      <c r="A4218" s="28">
        <v>2</v>
      </c>
      <c r="B4218" s="28">
        <v>33</v>
      </c>
      <c r="C4218" s="28">
        <v>0.58699999999999997</v>
      </c>
    </row>
    <row r="4219" spans="1:3" x14ac:dyDescent="0.35">
      <c r="A4219" s="28">
        <v>2</v>
      </c>
      <c r="B4219" s="28">
        <v>33</v>
      </c>
      <c r="C4219" s="28">
        <v>0.58699999999999997</v>
      </c>
    </row>
    <row r="4220" spans="1:3" x14ac:dyDescent="0.35">
      <c r="A4220" s="28">
        <v>2</v>
      </c>
      <c r="B4220" s="28">
        <v>33</v>
      </c>
      <c r="C4220" s="28">
        <v>0.58699999999999997</v>
      </c>
    </row>
    <row r="4221" spans="1:3" x14ac:dyDescent="0.35">
      <c r="A4221" s="28">
        <v>2</v>
      </c>
      <c r="B4221" s="28">
        <v>33</v>
      </c>
      <c r="C4221" s="28">
        <v>0.58699999999999997</v>
      </c>
    </row>
    <row r="4222" spans="1:3" x14ac:dyDescent="0.35">
      <c r="A4222" s="28">
        <v>2</v>
      </c>
      <c r="B4222" s="28">
        <v>33</v>
      </c>
      <c r="C4222" s="28">
        <v>0.58699999999999997</v>
      </c>
    </row>
    <row r="4223" spans="1:3" x14ac:dyDescent="0.35">
      <c r="A4223" s="28">
        <v>2</v>
      </c>
      <c r="B4223" s="28">
        <v>33</v>
      </c>
      <c r="C4223" s="28">
        <v>0.58799999999999997</v>
      </c>
    </row>
    <row r="4224" spans="1:3" x14ac:dyDescent="0.35">
      <c r="A4224" s="28">
        <v>2</v>
      </c>
      <c r="B4224" s="28">
        <v>33</v>
      </c>
      <c r="C4224" s="28">
        <v>0.58799999999999997</v>
      </c>
    </row>
    <row r="4225" spans="1:3" x14ac:dyDescent="0.35">
      <c r="A4225" s="28">
        <v>2</v>
      </c>
      <c r="B4225" s="28">
        <v>33</v>
      </c>
      <c r="C4225" s="28">
        <v>0.58799999999999997</v>
      </c>
    </row>
    <row r="4226" spans="1:3" x14ac:dyDescent="0.35">
      <c r="A4226" s="28">
        <v>2</v>
      </c>
      <c r="B4226" s="28">
        <v>33</v>
      </c>
      <c r="C4226" s="28">
        <v>0.58799999999999997</v>
      </c>
    </row>
    <row r="4227" spans="1:3" x14ac:dyDescent="0.35">
      <c r="A4227" s="28">
        <v>2</v>
      </c>
      <c r="B4227" s="28">
        <v>33</v>
      </c>
      <c r="C4227" s="28">
        <v>0.58799999999999997</v>
      </c>
    </row>
    <row r="4228" spans="1:3" x14ac:dyDescent="0.35">
      <c r="A4228" s="28">
        <v>2</v>
      </c>
      <c r="B4228" s="28">
        <v>33</v>
      </c>
      <c r="C4228" s="28">
        <v>0.58799999999999997</v>
      </c>
    </row>
    <row r="4229" spans="1:3" x14ac:dyDescent="0.35">
      <c r="A4229" s="28">
        <v>2</v>
      </c>
      <c r="B4229" s="28">
        <v>33</v>
      </c>
      <c r="C4229" s="28">
        <v>0.58799999999999997</v>
      </c>
    </row>
    <row r="4230" spans="1:3" x14ac:dyDescent="0.35">
      <c r="A4230" s="28">
        <v>2</v>
      </c>
      <c r="B4230" s="28">
        <v>33</v>
      </c>
      <c r="C4230" s="28">
        <v>0.58799999999999997</v>
      </c>
    </row>
    <row r="4231" spans="1:3" x14ac:dyDescent="0.35">
      <c r="A4231" s="28">
        <v>2</v>
      </c>
      <c r="B4231" s="28">
        <v>33</v>
      </c>
      <c r="C4231" s="28">
        <v>0.58799999999999997</v>
      </c>
    </row>
    <row r="4232" spans="1:3" x14ac:dyDescent="0.35">
      <c r="A4232" s="28">
        <v>2</v>
      </c>
      <c r="B4232" s="28">
        <v>33</v>
      </c>
      <c r="C4232" s="28">
        <v>0.58799999999999997</v>
      </c>
    </row>
    <row r="4233" spans="1:3" x14ac:dyDescent="0.35">
      <c r="A4233" s="28">
        <v>2</v>
      </c>
      <c r="B4233" s="28">
        <v>33</v>
      </c>
      <c r="C4233" s="28">
        <v>0.58799999999999997</v>
      </c>
    </row>
    <row r="4234" spans="1:3" x14ac:dyDescent="0.35">
      <c r="A4234" s="28">
        <v>2</v>
      </c>
      <c r="B4234" s="28">
        <v>33</v>
      </c>
      <c r="C4234" s="28">
        <v>0.58799999999999997</v>
      </c>
    </row>
    <row r="4235" spans="1:3" x14ac:dyDescent="0.35">
      <c r="A4235" s="28">
        <v>2</v>
      </c>
      <c r="B4235" s="28">
        <v>33</v>
      </c>
      <c r="C4235" s="28">
        <v>0.58799999999999997</v>
      </c>
    </row>
    <row r="4236" spans="1:3" x14ac:dyDescent="0.35">
      <c r="A4236" s="28">
        <v>2</v>
      </c>
      <c r="B4236" s="28">
        <v>33</v>
      </c>
      <c r="C4236" s="28">
        <v>0.58799999999999997</v>
      </c>
    </row>
    <row r="4237" spans="1:3" x14ac:dyDescent="0.35">
      <c r="A4237" s="28">
        <v>2</v>
      </c>
      <c r="B4237" s="28">
        <v>33</v>
      </c>
      <c r="C4237" s="28">
        <v>0.58799999999999997</v>
      </c>
    </row>
    <row r="4238" spans="1:3" x14ac:dyDescent="0.35">
      <c r="A4238" s="28">
        <v>2</v>
      </c>
      <c r="B4238" s="28">
        <v>33</v>
      </c>
      <c r="C4238" s="28">
        <v>0.58799999999999997</v>
      </c>
    </row>
    <row r="4239" spans="1:3" x14ac:dyDescent="0.35">
      <c r="A4239" s="28">
        <v>2</v>
      </c>
      <c r="B4239" s="28">
        <v>33</v>
      </c>
      <c r="C4239" s="28">
        <v>0.58799999999999997</v>
      </c>
    </row>
    <row r="4240" spans="1:3" x14ac:dyDescent="0.35">
      <c r="A4240" s="28">
        <v>2</v>
      </c>
      <c r="B4240" s="28">
        <v>33</v>
      </c>
      <c r="C4240" s="28">
        <v>0.58799999999999997</v>
      </c>
    </row>
    <row r="4241" spans="1:3" x14ac:dyDescent="0.35">
      <c r="A4241" s="28">
        <v>2</v>
      </c>
      <c r="B4241" s="28">
        <v>33</v>
      </c>
      <c r="C4241" s="28">
        <v>0.58799999999999997</v>
      </c>
    </row>
    <row r="4242" spans="1:3" x14ac:dyDescent="0.35">
      <c r="A4242" s="28">
        <v>2</v>
      </c>
      <c r="B4242" s="28">
        <v>33</v>
      </c>
      <c r="C4242" s="28">
        <v>0.58799999999999997</v>
      </c>
    </row>
    <row r="4243" spans="1:3" x14ac:dyDescent="0.35">
      <c r="A4243" s="28">
        <v>2</v>
      </c>
      <c r="B4243" s="28">
        <v>33</v>
      </c>
      <c r="C4243" s="28">
        <v>0.58799999999999997</v>
      </c>
    </row>
    <row r="4244" spans="1:3" x14ac:dyDescent="0.35">
      <c r="A4244" s="28">
        <v>2</v>
      </c>
      <c r="B4244" s="28">
        <v>33</v>
      </c>
      <c r="C4244" s="28">
        <v>0.58799999999999997</v>
      </c>
    </row>
    <row r="4245" spans="1:3" x14ac:dyDescent="0.35">
      <c r="A4245" s="28">
        <v>2</v>
      </c>
      <c r="B4245" s="28">
        <v>33</v>
      </c>
      <c r="C4245" s="28">
        <v>0.58799999999999997</v>
      </c>
    </row>
    <row r="4246" spans="1:3" x14ac:dyDescent="0.35">
      <c r="A4246" s="28">
        <v>2</v>
      </c>
      <c r="B4246" s="28">
        <v>33</v>
      </c>
      <c r="C4246" s="28">
        <v>0.58799999999999997</v>
      </c>
    </row>
    <row r="4247" spans="1:3" x14ac:dyDescent="0.35">
      <c r="A4247" s="28">
        <v>2</v>
      </c>
      <c r="B4247" s="28">
        <v>33</v>
      </c>
      <c r="C4247" s="28">
        <v>0.58899999999999997</v>
      </c>
    </row>
    <row r="4248" spans="1:3" x14ac:dyDescent="0.35">
      <c r="A4248" s="28">
        <v>2</v>
      </c>
      <c r="B4248" s="28">
        <v>33</v>
      </c>
      <c r="C4248" s="28">
        <v>0.58899999999999997</v>
      </c>
    </row>
    <row r="4249" spans="1:3" x14ac:dyDescent="0.35">
      <c r="A4249" s="28">
        <v>2</v>
      </c>
      <c r="B4249" s="28">
        <v>33</v>
      </c>
      <c r="C4249" s="28">
        <v>0.58899999999999997</v>
      </c>
    </row>
    <row r="4250" spans="1:3" x14ac:dyDescent="0.35">
      <c r="A4250" s="28">
        <v>2</v>
      </c>
      <c r="B4250" s="28">
        <v>33</v>
      </c>
      <c r="C4250" s="28">
        <v>0.58899999999999997</v>
      </c>
    </row>
    <row r="4251" spans="1:3" x14ac:dyDescent="0.35">
      <c r="A4251" s="28">
        <v>2</v>
      </c>
      <c r="B4251" s="28">
        <v>33</v>
      </c>
      <c r="C4251" s="28">
        <v>0.58899999999999997</v>
      </c>
    </row>
    <row r="4252" spans="1:3" x14ac:dyDescent="0.35">
      <c r="A4252" s="28">
        <v>2</v>
      </c>
      <c r="B4252" s="28">
        <v>33</v>
      </c>
      <c r="C4252" s="28">
        <v>0.58899999999999997</v>
      </c>
    </row>
    <row r="4253" spans="1:3" x14ac:dyDescent="0.35">
      <c r="A4253" s="28">
        <v>2</v>
      </c>
      <c r="B4253" s="28">
        <v>33</v>
      </c>
      <c r="C4253" s="28">
        <v>0.58899999999999997</v>
      </c>
    </row>
    <row r="4254" spans="1:3" x14ac:dyDescent="0.35">
      <c r="A4254" s="28">
        <v>2</v>
      </c>
      <c r="B4254" s="28">
        <v>33</v>
      </c>
      <c r="C4254" s="28">
        <v>0.58899999999999997</v>
      </c>
    </row>
    <row r="4255" spans="1:3" x14ac:dyDescent="0.35">
      <c r="A4255" s="28">
        <v>2</v>
      </c>
      <c r="B4255" s="28">
        <v>33</v>
      </c>
      <c r="C4255" s="28">
        <v>0.58899999999999997</v>
      </c>
    </row>
    <row r="4256" spans="1:3" x14ac:dyDescent="0.35">
      <c r="A4256" s="28">
        <v>2</v>
      </c>
      <c r="B4256" s="28">
        <v>33</v>
      </c>
      <c r="C4256" s="28">
        <v>0.58899999999999997</v>
      </c>
    </row>
    <row r="4257" spans="1:3" x14ac:dyDescent="0.35">
      <c r="A4257" s="28">
        <v>2</v>
      </c>
      <c r="B4257" s="28">
        <v>33</v>
      </c>
      <c r="C4257" s="28">
        <v>0.58899999999999997</v>
      </c>
    </row>
    <row r="4258" spans="1:3" x14ac:dyDescent="0.35">
      <c r="A4258" s="28">
        <v>2</v>
      </c>
      <c r="B4258" s="28">
        <v>33</v>
      </c>
      <c r="C4258" s="28">
        <v>0.58899999999999997</v>
      </c>
    </row>
    <row r="4259" spans="1:3" x14ac:dyDescent="0.35">
      <c r="A4259" s="28">
        <v>2</v>
      </c>
      <c r="B4259" s="28">
        <v>33</v>
      </c>
      <c r="C4259" s="28">
        <v>0.58899999999999997</v>
      </c>
    </row>
    <row r="4260" spans="1:3" x14ac:dyDescent="0.35">
      <c r="A4260" s="28">
        <v>2</v>
      </c>
      <c r="B4260" s="28">
        <v>33</v>
      </c>
      <c r="C4260" s="28">
        <v>0.58899999999999997</v>
      </c>
    </row>
    <row r="4261" spans="1:3" x14ac:dyDescent="0.35">
      <c r="A4261" s="28">
        <v>2</v>
      </c>
      <c r="B4261" s="28">
        <v>33</v>
      </c>
      <c r="C4261" s="28">
        <v>0.58899999999999997</v>
      </c>
    </row>
    <row r="4262" spans="1:3" x14ac:dyDescent="0.35">
      <c r="A4262" s="28">
        <v>2</v>
      </c>
      <c r="B4262" s="28">
        <v>33</v>
      </c>
      <c r="C4262" s="28">
        <v>0.58899999999999997</v>
      </c>
    </row>
    <row r="4263" spans="1:3" x14ac:dyDescent="0.35">
      <c r="A4263" s="28">
        <v>2</v>
      </c>
      <c r="B4263" s="28">
        <v>33</v>
      </c>
      <c r="C4263" s="28">
        <v>0.58899999999999997</v>
      </c>
    </row>
    <row r="4264" spans="1:3" x14ac:dyDescent="0.35">
      <c r="A4264" s="28">
        <v>2</v>
      </c>
      <c r="B4264" s="28">
        <v>33</v>
      </c>
      <c r="C4264" s="28">
        <v>0.58899999999999997</v>
      </c>
    </row>
    <row r="4265" spans="1:3" x14ac:dyDescent="0.35">
      <c r="A4265" s="28">
        <v>2</v>
      </c>
      <c r="B4265" s="28">
        <v>33</v>
      </c>
      <c r="C4265" s="28">
        <v>0.58899999999999997</v>
      </c>
    </row>
    <row r="4266" spans="1:3" x14ac:dyDescent="0.35">
      <c r="A4266" s="28">
        <v>2</v>
      </c>
      <c r="B4266" s="28">
        <v>33</v>
      </c>
      <c r="C4266" s="28">
        <v>0.58899999999999997</v>
      </c>
    </row>
    <row r="4267" spans="1:3" x14ac:dyDescent="0.35">
      <c r="A4267" s="28">
        <v>2</v>
      </c>
      <c r="B4267" s="28">
        <v>33</v>
      </c>
      <c r="C4267" s="28">
        <v>0.58899999999999997</v>
      </c>
    </row>
    <row r="4268" spans="1:3" x14ac:dyDescent="0.35">
      <c r="A4268" s="28">
        <v>2</v>
      </c>
      <c r="B4268" s="28">
        <v>34</v>
      </c>
      <c r="C4268" s="28">
        <v>0.58899999999999997</v>
      </c>
    </row>
    <row r="4269" spans="1:3" x14ac:dyDescent="0.35">
      <c r="A4269" s="28">
        <v>2</v>
      </c>
      <c r="B4269" s="28">
        <v>34</v>
      </c>
      <c r="C4269" s="28">
        <v>0.58899999999999997</v>
      </c>
    </row>
    <row r="4270" spans="1:3" x14ac:dyDescent="0.35">
      <c r="A4270" s="28">
        <v>2</v>
      </c>
      <c r="B4270" s="28">
        <v>34</v>
      </c>
      <c r="C4270" s="28">
        <v>0.59</v>
      </c>
    </row>
    <row r="4271" spans="1:3" x14ac:dyDescent="0.35">
      <c r="A4271" s="28">
        <v>2</v>
      </c>
      <c r="B4271" s="28">
        <v>34</v>
      </c>
      <c r="C4271" s="28">
        <v>0.59</v>
      </c>
    </row>
    <row r="4272" spans="1:3" x14ac:dyDescent="0.35">
      <c r="A4272" s="28">
        <v>2</v>
      </c>
      <c r="B4272" s="28">
        <v>34</v>
      </c>
      <c r="C4272" s="28">
        <v>0.59</v>
      </c>
    </row>
    <row r="4273" spans="1:3" x14ac:dyDescent="0.35">
      <c r="A4273" s="28">
        <v>2</v>
      </c>
      <c r="B4273" s="28">
        <v>34</v>
      </c>
      <c r="C4273" s="28">
        <v>0.59</v>
      </c>
    </row>
    <row r="4274" spans="1:3" x14ac:dyDescent="0.35">
      <c r="A4274" s="28">
        <v>2</v>
      </c>
      <c r="B4274" s="28">
        <v>34</v>
      </c>
      <c r="C4274" s="28">
        <v>0.59</v>
      </c>
    </row>
    <row r="4275" spans="1:3" x14ac:dyDescent="0.35">
      <c r="A4275" s="28">
        <v>2</v>
      </c>
      <c r="B4275" s="28">
        <v>34</v>
      </c>
      <c r="C4275" s="28">
        <v>0.59</v>
      </c>
    </row>
    <row r="4276" spans="1:3" x14ac:dyDescent="0.35">
      <c r="A4276" s="28">
        <v>2</v>
      </c>
      <c r="B4276" s="28">
        <v>34</v>
      </c>
      <c r="C4276" s="28">
        <v>0.59</v>
      </c>
    </row>
    <row r="4277" spans="1:3" x14ac:dyDescent="0.35">
      <c r="A4277" s="28">
        <v>2</v>
      </c>
      <c r="B4277" s="28">
        <v>34</v>
      </c>
      <c r="C4277" s="28">
        <v>0.59</v>
      </c>
    </row>
    <row r="4278" spans="1:3" x14ac:dyDescent="0.35">
      <c r="A4278" s="28">
        <v>2</v>
      </c>
      <c r="B4278" s="28">
        <v>34</v>
      </c>
      <c r="C4278" s="28">
        <v>0.59</v>
      </c>
    </row>
    <row r="4279" spans="1:3" x14ac:dyDescent="0.35">
      <c r="A4279" s="28">
        <v>2</v>
      </c>
      <c r="B4279" s="28">
        <v>34</v>
      </c>
      <c r="C4279" s="28">
        <v>0.59</v>
      </c>
    </row>
    <row r="4280" spans="1:3" x14ac:dyDescent="0.35">
      <c r="A4280" s="28">
        <v>2</v>
      </c>
      <c r="B4280" s="28">
        <v>34</v>
      </c>
      <c r="C4280" s="28">
        <v>0.59</v>
      </c>
    </row>
    <row r="4281" spans="1:3" x14ac:dyDescent="0.35">
      <c r="A4281" s="28">
        <v>2</v>
      </c>
      <c r="B4281" s="28">
        <v>34</v>
      </c>
      <c r="C4281" s="28">
        <v>0.59</v>
      </c>
    </row>
    <row r="4282" spans="1:3" x14ac:dyDescent="0.35">
      <c r="A4282" s="28">
        <v>2</v>
      </c>
      <c r="B4282" s="28">
        <v>34</v>
      </c>
      <c r="C4282" s="28">
        <v>0.59</v>
      </c>
    </row>
    <row r="4283" spans="1:3" x14ac:dyDescent="0.35">
      <c r="A4283" s="28">
        <v>2</v>
      </c>
      <c r="B4283" s="28">
        <v>34</v>
      </c>
      <c r="C4283" s="28">
        <v>0.59</v>
      </c>
    </row>
    <row r="4284" spans="1:3" x14ac:dyDescent="0.35">
      <c r="A4284" s="28">
        <v>2</v>
      </c>
      <c r="B4284" s="28">
        <v>34</v>
      </c>
      <c r="C4284" s="28">
        <v>0.59</v>
      </c>
    </row>
    <row r="4285" spans="1:3" x14ac:dyDescent="0.35">
      <c r="A4285" s="28">
        <v>2</v>
      </c>
      <c r="B4285" s="28">
        <v>34</v>
      </c>
      <c r="C4285" s="28">
        <v>0.59</v>
      </c>
    </row>
    <row r="4286" spans="1:3" x14ac:dyDescent="0.35">
      <c r="A4286" s="28">
        <v>2</v>
      </c>
      <c r="B4286" s="28">
        <v>34</v>
      </c>
      <c r="C4286" s="28">
        <v>0.59</v>
      </c>
    </row>
    <row r="4287" spans="1:3" x14ac:dyDescent="0.35">
      <c r="A4287" s="28">
        <v>2</v>
      </c>
      <c r="B4287" s="28">
        <v>34</v>
      </c>
      <c r="C4287" s="28">
        <v>0.59</v>
      </c>
    </row>
    <row r="4288" spans="1:3" x14ac:dyDescent="0.35">
      <c r="A4288" s="28">
        <v>2</v>
      </c>
      <c r="B4288" s="28">
        <v>34</v>
      </c>
      <c r="C4288" s="28">
        <v>0.59</v>
      </c>
    </row>
    <row r="4289" spans="1:3" x14ac:dyDescent="0.35">
      <c r="A4289" s="28">
        <v>2</v>
      </c>
      <c r="B4289" s="28">
        <v>34</v>
      </c>
      <c r="C4289" s="28">
        <v>0.59</v>
      </c>
    </row>
    <row r="4290" spans="1:3" x14ac:dyDescent="0.35">
      <c r="A4290" s="28">
        <v>2</v>
      </c>
      <c r="B4290" s="28">
        <v>34</v>
      </c>
      <c r="C4290" s="28">
        <v>0.59</v>
      </c>
    </row>
    <row r="4291" spans="1:3" x14ac:dyDescent="0.35">
      <c r="A4291" s="28">
        <v>2</v>
      </c>
      <c r="B4291" s="28">
        <v>34</v>
      </c>
      <c r="C4291" s="28">
        <v>0.59</v>
      </c>
    </row>
    <row r="4292" spans="1:3" x14ac:dyDescent="0.35">
      <c r="A4292" s="28">
        <v>2</v>
      </c>
      <c r="B4292" s="28">
        <v>34</v>
      </c>
      <c r="C4292" s="28">
        <v>0.59</v>
      </c>
    </row>
    <row r="4293" spans="1:3" x14ac:dyDescent="0.35">
      <c r="A4293" s="28">
        <v>2</v>
      </c>
      <c r="B4293" s="28">
        <v>34</v>
      </c>
      <c r="C4293" s="28">
        <v>0.59</v>
      </c>
    </row>
    <row r="4294" spans="1:3" x14ac:dyDescent="0.35">
      <c r="A4294" s="28">
        <v>2</v>
      </c>
      <c r="B4294" s="28">
        <v>34</v>
      </c>
      <c r="C4294" s="28">
        <v>0.59</v>
      </c>
    </row>
    <row r="4295" spans="1:3" x14ac:dyDescent="0.35">
      <c r="A4295" s="28">
        <v>2</v>
      </c>
      <c r="B4295" s="28">
        <v>34</v>
      </c>
      <c r="C4295" s="28">
        <v>0.59</v>
      </c>
    </row>
    <row r="4296" spans="1:3" x14ac:dyDescent="0.35">
      <c r="A4296" s="28">
        <v>2</v>
      </c>
      <c r="B4296" s="28">
        <v>34</v>
      </c>
      <c r="C4296" s="28">
        <v>0.59</v>
      </c>
    </row>
    <row r="4297" spans="1:3" x14ac:dyDescent="0.35">
      <c r="A4297" s="28">
        <v>2</v>
      </c>
      <c r="B4297" s="28">
        <v>34</v>
      </c>
      <c r="C4297" s="28">
        <v>0.59</v>
      </c>
    </row>
    <row r="4298" spans="1:3" x14ac:dyDescent="0.35">
      <c r="A4298" s="28">
        <v>2</v>
      </c>
      <c r="B4298" s="28">
        <v>34</v>
      </c>
      <c r="C4298" s="28">
        <v>0.59</v>
      </c>
    </row>
    <row r="4299" spans="1:3" x14ac:dyDescent="0.35">
      <c r="A4299" s="28">
        <v>2</v>
      </c>
      <c r="B4299" s="28">
        <v>34</v>
      </c>
      <c r="C4299" s="28">
        <v>0.59</v>
      </c>
    </row>
    <row r="4300" spans="1:3" x14ac:dyDescent="0.35">
      <c r="A4300" s="28">
        <v>2</v>
      </c>
      <c r="B4300" s="28">
        <v>34</v>
      </c>
      <c r="C4300" s="28">
        <v>0.59</v>
      </c>
    </row>
    <row r="4301" spans="1:3" x14ac:dyDescent="0.35">
      <c r="A4301" s="28">
        <v>2</v>
      </c>
      <c r="B4301" s="28">
        <v>34</v>
      </c>
      <c r="C4301" s="28">
        <v>0.59</v>
      </c>
    </row>
    <row r="4302" spans="1:3" x14ac:dyDescent="0.35">
      <c r="A4302" s="28">
        <v>2</v>
      </c>
      <c r="B4302" s="28">
        <v>34</v>
      </c>
      <c r="C4302" s="28">
        <v>0.59099999999999997</v>
      </c>
    </row>
    <row r="4303" spans="1:3" x14ac:dyDescent="0.35">
      <c r="A4303" s="28">
        <v>2</v>
      </c>
      <c r="B4303" s="28">
        <v>34</v>
      </c>
      <c r="C4303" s="28">
        <v>0.59099999999999997</v>
      </c>
    </row>
    <row r="4304" spans="1:3" x14ac:dyDescent="0.35">
      <c r="A4304" s="28">
        <v>2</v>
      </c>
      <c r="B4304" s="28">
        <v>34</v>
      </c>
      <c r="C4304" s="28">
        <v>0.59099999999999997</v>
      </c>
    </row>
    <row r="4305" spans="1:3" x14ac:dyDescent="0.35">
      <c r="A4305" s="28">
        <v>2</v>
      </c>
      <c r="B4305" s="28">
        <v>34</v>
      </c>
      <c r="C4305" s="28">
        <v>0.59099999999999997</v>
      </c>
    </row>
    <row r="4306" spans="1:3" x14ac:dyDescent="0.35">
      <c r="A4306" s="28">
        <v>2</v>
      </c>
      <c r="B4306" s="28">
        <v>34</v>
      </c>
      <c r="C4306" s="28">
        <v>0.59099999999999997</v>
      </c>
    </row>
    <row r="4307" spans="1:3" x14ac:dyDescent="0.35">
      <c r="A4307" s="28">
        <v>2</v>
      </c>
      <c r="B4307" s="28">
        <v>34</v>
      </c>
      <c r="C4307" s="28">
        <v>0.59099999999999997</v>
      </c>
    </row>
    <row r="4308" spans="1:3" x14ac:dyDescent="0.35">
      <c r="A4308" s="28">
        <v>2</v>
      </c>
      <c r="B4308" s="28">
        <v>34</v>
      </c>
      <c r="C4308" s="28">
        <v>0.59099999999999997</v>
      </c>
    </row>
    <row r="4309" spans="1:3" x14ac:dyDescent="0.35">
      <c r="A4309" s="28">
        <v>2</v>
      </c>
      <c r="B4309" s="28">
        <v>34</v>
      </c>
      <c r="C4309" s="28">
        <v>0.59099999999999997</v>
      </c>
    </row>
    <row r="4310" spans="1:3" x14ac:dyDescent="0.35">
      <c r="A4310" s="28">
        <v>2</v>
      </c>
      <c r="B4310" s="28">
        <v>34</v>
      </c>
      <c r="C4310" s="28">
        <v>0.59099999999999997</v>
      </c>
    </row>
    <row r="4311" spans="1:3" x14ac:dyDescent="0.35">
      <c r="A4311" s="28">
        <v>2</v>
      </c>
      <c r="B4311" s="28">
        <v>34</v>
      </c>
      <c r="C4311" s="28">
        <v>0.59099999999999997</v>
      </c>
    </row>
    <row r="4312" spans="1:3" x14ac:dyDescent="0.35">
      <c r="A4312" s="28">
        <v>2</v>
      </c>
      <c r="B4312" s="28">
        <v>34</v>
      </c>
      <c r="C4312" s="28">
        <v>0.59099999999999997</v>
      </c>
    </row>
    <row r="4313" spans="1:3" x14ac:dyDescent="0.35">
      <c r="A4313" s="28">
        <v>2</v>
      </c>
      <c r="B4313" s="28">
        <v>34</v>
      </c>
      <c r="C4313" s="28">
        <v>0.59099999999999997</v>
      </c>
    </row>
    <row r="4314" spans="1:3" x14ac:dyDescent="0.35">
      <c r="A4314" s="28">
        <v>2</v>
      </c>
      <c r="B4314" s="28">
        <v>34</v>
      </c>
      <c r="C4314" s="28">
        <v>0.59099999999999997</v>
      </c>
    </row>
    <row r="4315" spans="1:3" x14ac:dyDescent="0.35">
      <c r="A4315" s="28">
        <v>2</v>
      </c>
      <c r="B4315" s="28">
        <v>34</v>
      </c>
      <c r="C4315" s="28">
        <v>0.59099999999999997</v>
      </c>
    </row>
    <row r="4316" spans="1:3" x14ac:dyDescent="0.35">
      <c r="A4316" s="28">
        <v>2</v>
      </c>
      <c r="B4316" s="28">
        <v>34</v>
      </c>
      <c r="C4316" s="28">
        <v>0.59099999999999997</v>
      </c>
    </row>
    <row r="4317" spans="1:3" x14ac:dyDescent="0.35">
      <c r="A4317" s="28">
        <v>2</v>
      </c>
      <c r="B4317" s="28">
        <v>34</v>
      </c>
      <c r="C4317" s="28">
        <v>0.59099999999999997</v>
      </c>
    </row>
    <row r="4318" spans="1:3" x14ac:dyDescent="0.35">
      <c r="A4318" s="28">
        <v>2</v>
      </c>
      <c r="B4318" s="28">
        <v>34</v>
      </c>
      <c r="C4318" s="28">
        <v>0.59099999999999997</v>
      </c>
    </row>
    <row r="4319" spans="1:3" x14ac:dyDescent="0.35">
      <c r="A4319" s="28">
        <v>2</v>
      </c>
      <c r="B4319" s="28">
        <v>34</v>
      </c>
      <c r="C4319" s="28">
        <v>0.59099999999999997</v>
      </c>
    </row>
    <row r="4320" spans="1:3" x14ac:dyDescent="0.35">
      <c r="A4320" s="28">
        <v>2</v>
      </c>
      <c r="B4320" s="28">
        <v>34</v>
      </c>
      <c r="C4320" s="28">
        <v>0.59099999999999997</v>
      </c>
    </row>
    <row r="4321" spans="1:3" x14ac:dyDescent="0.35">
      <c r="A4321" s="28">
        <v>2</v>
      </c>
      <c r="B4321" s="28">
        <v>34</v>
      </c>
      <c r="C4321" s="28">
        <v>0.59099999999999997</v>
      </c>
    </row>
    <row r="4322" spans="1:3" x14ac:dyDescent="0.35">
      <c r="A4322" s="28">
        <v>2</v>
      </c>
      <c r="B4322" s="28">
        <v>34</v>
      </c>
      <c r="C4322" s="28">
        <v>0.59099999999999997</v>
      </c>
    </row>
    <row r="4323" spans="1:3" x14ac:dyDescent="0.35">
      <c r="A4323" s="28">
        <v>2</v>
      </c>
      <c r="B4323" s="28">
        <v>34</v>
      </c>
      <c r="C4323" s="28">
        <v>0.59099999999999997</v>
      </c>
    </row>
    <row r="4324" spans="1:3" x14ac:dyDescent="0.35">
      <c r="A4324" s="28">
        <v>2</v>
      </c>
      <c r="B4324" s="28">
        <v>34</v>
      </c>
      <c r="C4324" s="28">
        <v>0.59099999999999997</v>
      </c>
    </row>
    <row r="4325" spans="1:3" x14ac:dyDescent="0.35">
      <c r="A4325" s="28">
        <v>2</v>
      </c>
      <c r="B4325" s="28">
        <v>34</v>
      </c>
      <c r="C4325" s="28">
        <v>0.59099999999999997</v>
      </c>
    </row>
    <row r="4326" spans="1:3" x14ac:dyDescent="0.35">
      <c r="A4326" s="28">
        <v>2</v>
      </c>
      <c r="B4326" s="28">
        <v>34</v>
      </c>
      <c r="C4326" s="28">
        <v>0.59099999999999997</v>
      </c>
    </row>
    <row r="4327" spans="1:3" x14ac:dyDescent="0.35">
      <c r="A4327" s="28">
        <v>2</v>
      </c>
      <c r="B4327" s="28">
        <v>34</v>
      </c>
      <c r="C4327" s="28">
        <v>0.59099999999999997</v>
      </c>
    </row>
    <row r="4328" spans="1:3" x14ac:dyDescent="0.35">
      <c r="A4328" s="28">
        <v>2</v>
      </c>
      <c r="B4328" s="28">
        <v>34</v>
      </c>
      <c r="C4328" s="28">
        <v>0.59199999999999997</v>
      </c>
    </row>
    <row r="4329" spans="1:3" x14ac:dyDescent="0.35">
      <c r="A4329" s="28">
        <v>2</v>
      </c>
      <c r="B4329" s="28">
        <v>34</v>
      </c>
      <c r="C4329" s="28">
        <v>0.59199999999999997</v>
      </c>
    </row>
    <row r="4330" spans="1:3" x14ac:dyDescent="0.35">
      <c r="A4330" s="28">
        <v>2</v>
      </c>
      <c r="B4330" s="28">
        <v>34</v>
      </c>
      <c r="C4330" s="28">
        <v>0.59199999999999997</v>
      </c>
    </row>
    <row r="4331" spans="1:3" x14ac:dyDescent="0.35">
      <c r="A4331" s="28">
        <v>2</v>
      </c>
      <c r="B4331" s="28">
        <v>34</v>
      </c>
      <c r="C4331" s="28">
        <v>0.59199999999999997</v>
      </c>
    </row>
    <row r="4332" spans="1:3" x14ac:dyDescent="0.35">
      <c r="A4332" s="28">
        <v>2</v>
      </c>
      <c r="B4332" s="28">
        <v>34</v>
      </c>
      <c r="C4332" s="28">
        <v>0.59199999999999997</v>
      </c>
    </row>
    <row r="4333" spans="1:3" x14ac:dyDescent="0.35">
      <c r="A4333" s="28">
        <v>2</v>
      </c>
      <c r="B4333" s="28">
        <v>34</v>
      </c>
      <c r="C4333" s="28">
        <v>0.59199999999999997</v>
      </c>
    </row>
    <row r="4334" spans="1:3" x14ac:dyDescent="0.35">
      <c r="A4334" s="28">
        <v>2</v>
      </c>
      <c r="B4334" s="28">
        <v>34</v>
      </c>
      <c r="C4334" s="28">
        <v>0.59199999999999997</v>
      </c>
    </row>
    <row r="4335" spans="1:3" x14ac:dyDescent="0.35">
      <c r="A4335" s="28">
        <v>2</v>
      </c>
      <c r="B4335" s="28">
        <v>34</v>
      </c>
      <c r="C4335" s="28">
        <v>0.59199999999999997</v>
      </c>
    </row>
    <row r="4336" spans="1:3" x14ac:dyDescent="0.35">
      <c r="A4336" s="28">
        <v>2</v>
      </c>
      <c r="B4336" s="28">
        <v>34</v>
      </c>
      <c r="C4336" s="28">
        <v>0.59199999999999997</v>
      </c>
    </row>
    <row r="4337" spans="1:3" x14ac:dyDescent="0.35">
      <c r="A4337" s="28">
        <v>2</v>
      </c>
      <c r="B4337" s="28">
        <v>35</v>
      </c>
      <c r="C4337" s="28">
        <v>0.59199999999999997</v>
      </c>
    </row>
    <row r="4338" spans="1:3" x14ac:dyDescent="0.35">
      <c r="A4338" s="28">
        <v>2</v>
      </c>
      <c r="B4338" s="28">
        <v>35</v>
      </c>
      <c r="C4338" s="28">
        <v>0.59199999999999997</v>
      </c>
    </row>
    <row r="4339" spans="1:3" x14ac:dyDescent="0.35">
      <c r="A4339" s="28">
        <v>2</v>
      </c>
      <c r="B4339" s="28">
        <v>35</v>
      </c>
      <c r="C4339" s="28">
        <v>0.59199999999999997</v>
      </c>
    </row>
    <row r="4340" spans="1:3" x14ac:dyDescent="0.35">
      <c r="A4340" s="28">
        <v>2</v>
      </c>
      <c r="B4340" s="28">
        <v>35</v>
      </c>
      <c r="C4340" s="28">
        <v>0.59199999999999997</v>
      </c>
    </row>
    <row r="4341" spans="1:3" x14ac:dyDescent="0.35">
      <c r="A4341" s="28">
        <v>2</v>
      </c>
      <c r="B4341" s="28">
        <v>35</v>
      </c>
      <c r="C4341" s="28">
        <v>0.59199999999999997</v>
      </c>
    </row>
    <row r="4342" spans="1:3" x14ac:dyDescent="0.35">
      <c r="A4342" s="28">
        <v>2</v>
      </c>
      <c r="B4342" s="28">
        <v>35</v>
      </c>
      <c r="C4342" s="28">
        <v>0.59199999999999997</v>
      </c>
    </row>
    <row r="4343" spans="1:3" x14ac:dyDescent="0.35">
      <c r="A4343" s="28">
        <v>2</v>
      </c>
      <c r="B4343" s="28">
        <v>35</v>
      </c>
      <c r="C4343" s="28">
        <v>0.59199999999999997</v>
      </c>
    </row>
    <row r="4344" spans="1:3" x14ac:dyDescent="0.35">
      <c r="A4344" s="28">
        <v>2</v>
      </c>
      <c r="B4344" s="28">
        <v>35</v>
      </c>
      <c r="C4344" s="28">
        <v>0.59199999999999997</v>
      </c>
    </row>
    <row r="4345" spans="1:3" x14ac:dyDescent="0.35">
      <c r="A4345" s="28">
        <v>2</v>
      </c>
      <c r="B4345" s="28">
        <v>35</v>
      </c>
      <c r="C4345" s="28">
        <v>0.59199999999999997</v>
      </c>
    </row>
    <row r="4346" spans="1:3" x14ac:dyDescent="0.35">
      <c r="A4346" s="28">
        <v>2</v>
      </c>
      <c r="B4346" s="28">
        <v>35</v>
      </c>
      <c r="C4346" s="28">
        <v>0.59199999999999997</v>
      </c>
    </row>
    <row r="4347" spans="1:3" x14ac:dyDescent="0.35">
      <c r="A4347" s="28">
        <v>2</v>
      </c>
      <c r="B4347" s="28">
        <v>35</v>
      </c>
      <c r="C4347" s="28">
        <v>0.59199999999999997</v>
      </c>
    </row>
    <row r="4348" spans="1:3" x14ac:dyDescent="0.35">
      <c r="A4348" s="28">
        <v>2</v>
      </c>
      <c r="B4348" s="28">
        <v>35</v>
      </c>
      <c r="C4348" s="28">
        <v>0.59199999999999997</v>
      </c>
    </row>
    <row r="4349" spans="1:3" x14ac:dyDescent="0.35">
      <c r="A4349" s="28">
        <v>2</v>
      </c>
      <c r="B4349" s="28">
        <v>35</v>
      </c>
      <c r="C4349" s="28">
        <v>0.59199999999999997</v>
      </c>
    </row>
    <row r="4350" spans="1:3" x14ac:dyDescent="0.35">
      <c r="A4350" s="28">
        <v>2</v>
      </c>
      <c r="B4350" s="28">
        <v>35</v>
      </c>
      <c r="C4350" s="28">
        <v>0.59199999999999997</v>
      </c>
    </row>
    <row r="4351" spans="1:3" x14ac:dyDescent="0.35">
      <c r="A4351" s="28">
        <v>2</v>
      </c>
      <c r="B4351" s="28">
        <v>35</v>
      </c>
      <c r="C4351" s="28">
        <v>0.59199999999999997</v>
      </c>
    </row>
    <row r="4352" spans="1:3" x14ac:dyDescent="0.35">
      <c r="A4352" s="28">
        <v>2</v>
      </c>
      <c r="B4352" s="28">
        <v>35</v>
      </c>
      <c r="C4352" s="28">
        <v>0.59199999999999997</v>
      </c>
    </row>
    <row r="4353" spans="1:3" x14ac:dyDescent="0.35">
      <c r="A4353" s="28">
        <v>2</v>
      </c>
      <c r="B4353" s="28">
        <v>35</v>
      </c>
      <c r="C4353" s="28">
        <v>0.59199999999999997</v>
      </c>
    </row>
    <row r="4354" spans="1:3" x14ac:dyDescent="0.35">
      <c r="A4354" s="28">
        <v>2</v>
      </c>
      <c r="B4354" s="28">
        <v>35</v>
      </c>
      <c r="C4354" s="28">
        <v>0.59199999999999997</v>
      </c>
    </row>
    <row r="4355" spans="1:3" x14ac:dyDescent="0.35">
      <c r="A4355" s="28">
        <v>2</v>
      </c>
      <c r="B4355" s="28">
        <v>35</v>
      </c>
      <c r="C4355" s="28">
        <v>0.59199999999999997</v>
      </c>
    </row>
    <row r="4356" spans="1:3" x14ac:dyDescent="0.35">
      <c r="A4356" s="28">
        <v>2</v>
      </c>
      <c r="B4356" s="28">
        <v>35</v>
      </c>
      <c r="C4356" s="28">
        <v>0.59299999999999997</v>
      </c>
    </row>
    <row r="4357" spans="1:3" x14ac:dyDescent="0.35">
      <c r="A4357" s="28">
        <v>2</v>
      </c>
      <c r="B4357" s="28">
        <v>35</v>
      </c>
      <c r="C4357" s="28">
        <v>0.59299999999999997</v>
      </c>
    </row>
    <row r="4358" spans="1:3" x14ac:dyDescent="0.35">
      <c r="A4358" s="28">
        <v>2</v>
      </c>
      <c r="B4358" s="28">
        <v>35</v>
      </c>
      <c r="C4358" s="28">
        <v>0.59299999999999997</v>
      </c>
    </row>
    <row r="4359" spans="1:3" x14ac:dyDescent="0.35">
      <c r="A4359" s="28">
        <v>2</v>
      </c>
      <c r="B4359" s="28">
        <v>35</v>
      </c>
      <c r="C4359" s="28">
        <v>0.59299999999999997</v>
      </c>
    </row>
    <row r="4360" spans="1:3" x14ac:dyDescent="0.35">
      <c r="A4360" s="28">
        <v>2</v>
      </c>
      <c r="B4360" s="28">
        <v>35</v>
      </c>
      <c r="C4360" s="28">
        <v>0.59299999999999997</v>
      </c>
    </row>
    <row r="4361" spans="1:3" x14ac:dyDescent="0.35">
      <c r="A4361" s="28">
        <v>2</v>
      </c>
      <c r="B4361" s="28">
        <v>35</v>
      </c>
      <c r="C4361" s="28">
        <v>0.59299999999999997</v>
      </c>
    </row>
    <row r="4362" spans="1:3" x14ac:dyDescent="0.35">
      <c r="A4362" s="28">
        <v>2</v>
      </c>
      <c r="B4362" s="28">
        <v>35</v>
      </c>
      <c r="C4362" s="28">
        <v>0.59299999999999997</v>
      </c>
    </row>
    <row r="4363" spans="1:3" x14ac:dyDescent="0.35">
      <c r="A4363" s="28">
        <v>2</v>
      </c>
      <c r="B4363" s="28">
        <v>35</v>
      </c>
      <c r="C4363" s="28">
        <v>0.59299999999999997</v>
      </c>
    </row>
    <row r="4364" spans="1:3" x14ac:dyDescent="0.35">
      <c r="A4364" s="28">
        <v>2</v>
      </c>
      <c r="B4364" s="28">
        <v>35</v>
      </c>
      <c r="C4364" s="28">
        <v>0.59299999999999997</v>
      </c>
    </row>
    <row r="4365" spans="1:3" x14ac:dyDescent="0.35">
      <c r="A4365" s="28">
        <v>2</v>
      </c>
      <c r="B4365" s="28">
        <v>35</v>
      </c>
      <c r="C4365" s="28">
        <v>0.59299999999999997</v>
      </c>
    </row>
    <row r="4366" spans="1:3" x14ac:dyDescent="0.35">
      <c r="A4366" s="28">
        <v>2</v>
      </c>
      <c r="B4366" s="28">
        <v>35</v>
      </c>
      <c r="C4366" s="28">
        <v>0.59299999999999997</v>
      </c>
    </row>
    <row r="4367" spans="1:3" x14ac:dyDescent="0.35">
      <c r="A4367" s="28">
        <v>2</v>
      </c>
      <c r="B4367" s="28">
        <v>35</v>
      </c>
      <c r="C4367" s="28">
        <v>0.59299999999999997</v>
      </c>
    </row>
    <row r="4368" spans="1:3" x14ac:dyDescent="0.35">
      <c r="A4368" s="28">
        <v>2</v>
      </c>
      <c r="B4368" s="28">
        <v>35</v>
      </c>
      <c r="C4368" s="28">
        <v>0.59299999999999997</v>
      </c>
    </row>
    <row r="4369" spans="1:3" x14ac:dyDescent="0.35">
      <c r="A4369" s="28">
        <v>2</v>
      </c>
      <c r="B4369" s="28">
        <v>35</v>
      </c>
      <c r="C4369" s="28">
        <v>0.59299999999999997</v>
      </c>
    </row>
    <row r="4370" spans="1:3" x14ac:dyDescent="0.35">
      <c r="A4370" s="28">
        <v>2</v>
      </c>
      <c r="B4370" s="28">
        <v>35</v>
      </c>
      <c r="C4370" s="28">
        <v>0.59299999999999997</v>
      </c>
    </row>
    <row r="4371" spans="1:3" x14ac:dyDescent="0.35">
      <c r="A4371" s="28">
        <v>2</v>
      </c>
      <c r="B4371" s="28">
        <v>35</v>
      </c>
      <c r="C4371" s="28">
        <v>0.59299999999999997</v>
      </c>
    </row>
    <row r="4372" spans="1:3" x14ac:dyDescent="0.35">
      <c r="A4372" s="28">
        <v>2</v>
      </c>
      <c r="B4372" s="28">
        <v>35</v>
      </c>
      <c r="C4372" s="28">
        <v>0.59299999999999997</v>
      </c>
    </row>
    <row r="4373" spans="1:3" x14ac:dyDescent="0.35">
      <c r="A4373" s="28">
        <v>2</v>
      </c>
      <c r="B4373" s="28">
        <v>35</v>
      </c>
      <c r="C4373" s="28">
        <v>0.59299999999999997</v>
      </c>
    </row>
    <row r="4374" spans="1:3" x14ac:dyDescent="0.35">
      <c r="A4374" s="28">
        <v>2</v>
      </c>
      <c r="B4374" s="28">
        <v>35</v>
      </c>
      <c r="C4374" s="28">
        <v>0.59299999999999997</v>
      </c>
    </row>
    <row r="4375" spans="1:3" x14ac:dyDescent="0.35">
      <c r="A4375" s="28">
        <v>2</v>
      </c>
      <c r="B4375" s="28">
        <v>35</v>
      </c>
      <c r="C4375" s="28">
        <v>0.59299999999999997</v>
      </c>
    </row>
    <row r="4376" spans="1:3" x14ac:dyDescent="0.35">
      <c r="A4376" s="28">
        <v>2</v>
      </c>
      <c r="B4376" s="28">
        <v>35</v>
      </c>
      <c r="C4376" s="28">
        <v>0.59299999999999997</v>
      </c>
    </row>
    <row r="4377" spans="1:3" x14ac:dyDescent="0.35">
      <c r="A4377" s="28">
        <v>2</v>
      </c>
      <c r="B4377" s="28">
        <v>35</v>
      </c>
      <c r="C4377" s="28">
        <v>0.59299999999999997</v>
      </c>
    </row>
    <row r="4378" spans="1:3" x14ac:dyDescent="0.35">
      <c r="A4378" s="28">
        <v>2</v>
      </c>
      <c r="B4378" s="28">
        <v>35</v>
      </c>
      <c r="C4378" s="28">
        <v>0.59299999999999997</v>
      </c>
    </row>
    <row r="4379" spans="1:3" x14ac:dyDescent="0.35">
      <c r="A4379" s="28">
        <v>2</v>
      </c>
      <c r="B4379" s="28">
        <v>35</v>
      </c>
      <c r="C4379" s="28">
        <v>0.59299999999999997</v>
      </c>
    </row>
    <row r="4380" spans="1:3" x14ac:dyDescent="0.35">
      <c r="A4380" s="28">
        <v>2</v>
      </c>
      <c r="B4380" s="28">
        <v>35</v>
      </c>
      <c r="C4380" s="28">
        <v>0.59399999999999997</v>
      </c>
    </row>
    <row r="4381" spans="1:3" x14ac:dyDescent="0.35">
      <c r="A4381" s="28">
        <v>2</v>
      </c>
      <c r="B4381" s="28">
        <v>35</v>
      </c>
      <c r="C4381" s="28">
        <v>0.59399999999999997</v>
      </c>
    </row>
    <row r="4382" spans="1:3" x14ac:dyDescent="0.35">
      <c r="A4382" s="28">
        <v>2</v>
      </c>
      <c r="B4382" s="28">
        <v>35</v>
      </c>
      <c r="C4382" s="28">
        <v>0.59399999999999997</v>
      </c>
    </row>
    <row r="4383" spans="1:3" x14ac:dyDescent="0.35">
      <c r="A4383" s="28">
        <v>2</v>
      </c>
      <c r="B4383" s="28">
        <v>35</v>
      </c>
      <c r="C4383" s="28">
        <v>0.59399999999999997</v>
      </c>
    </row>
    <row r="4384" spans="1:3" x14ac:dyDescent="0.35">
      <c r="A4384" s="28">
        <v>2</v>
      </c>
      <c r="B4384" s="28">
        <v>35</v>
      </c>
      <c r="C4384" s="28">
        <v>0.59399999999999997</v>
      </c>
    </row>
    <row r="4385" spans="1:3" x14ac:dyDescent="0.35">
      <c r="A4385" s="28">
        <v>2</v>
      </c>
      <c r="B4385" s="28">
        <v>35</v>
      </c>
      <c r="C4385" s="28">
        <v>0.59399999999999997</v>
      </c>
    </row>
    <row r="4386" spans="1:3" x14ac:dyDescent="0.35">
      <c r="A4386" s="28">
        <v>2</v>
      </c>
      <c r="B4386" s="28">
        <v>35</v>
      </c>
      <c r="C4386" s="28">
        <v>0.59399999999999997</v>
      </c>
    </row>
    <row r="4387" spans="1:3" x14ac:dyDescent="0.35">
      <c r="A4387" s="28">
        <v>2</v>
      </c>
      <c r="B4387" s="28">
        <v>35</v>
      </c>
      <c r="C4387" s="28">
        <v>0.59399999999999997</v>
      </c>
    </row>
    <row r="4388" spans="1:3" x14ac:dyDescent="0.35">
      <c r="A4388" s="28">
        <v>2</v>
      </c>
      <c r="B4388" s="28">
        <v>35</v>
      </c>
      <c r="C4388" s="28">
        <v>0.59399999999999997</v>
      </c>
    </row>
    <row r="4389" spans="1:3" x14ac:dyDescent="0.35">
      <c r="A4389" s="28">
        <v>2</v>
      </c>
      <c r="B4389" s="28">
        <v>35</v>
      </c>
      <c r="C4389" s="28">
        <v>0.59399999999999997</v>
      </c>
    </row>
    <row r="4390" spans="1:3" x14ac:dyDescent="0.35">
      <c r="A4390" s="28">
        <v>2</v>
      </c>
      <c r="B4390" s="28">
        <v>35</v>
      </c>
      <c r="C4390" s="28">
        <v>0.59399999999999997</v>
      </c>
    </row>
    <row r="4391" spans="1:3" x14ac:dyDescent="0.35">
      <c r="A4391" s="28">
        <v>2</v>
      </c>
      <c r="B4391" s="28">
        <v>35</v>
      </c>
      <c r="C4391" s="28">
        <v>0.59399999999999997</v>
      </c>
    </row>
    <row r="4392" spans="1:3" x14ac:dyDescent="0.35">
      <c r="A4392" s="28">
        <v>2</v>
      </c>
      <c r="B4392" s="28">
        <v>35</v>
      </c>
      <c r="C4392" s="28">
        <v>0.59399999999999997</v>
      </c>
    </row>
    <row r="4393" spans="1:3" x14ac:dyDescent="0.35">
      <c r="A4393" s="28">
        <v>2</v>
      </c>
      <c r="B4393" s="28">
        <v>35</v>
      </c>
      <c r="C4393" s="28">
        <v>0.59399999999999997</v>
      </c>
    </row>
    <row r="4394" spans="1:3" x14ac:dyDescent="0.35">
      <c r="A4394" s="28">
        <v>2</v>
      </c>
      <c r="B4394" s="28">
        <v>35</v>
      </c>
      <c r="C4394" s="28">
        <v>0.59399999999999997</v>
      </c>
    </row>
    <row r="4395" spans="1:3" x14ac:dyDescent="0.35">
      <c r="A4395" s="28">
        <v>2</v>
      </c>
      <c r="B4395" s="28">
        <v>35</v>
      </c>
      <c r="C4395" s="28">
        <v>0.59399999999999997</v>
      </c>
    </row>
    <row r="4396" spans="1:3" x14ac:dyDescent="0.35">
      <c r="A4396" s="28">
        <v>2</v>
      </c>
      <c r="B4396" s="28">
        <v>35</v>
      </c>
      <c r="C4396" s="28">
        <v>0.59399999999999997</v>
      </c>
    </row>
    <row r="4397" spans="1:3" x14ac:dyDescent="0.35">
      <c r="A4397" s="28">
        <v>2</v>
      </c>
      <c r="B4397" s="28">
        <v>35</v>
      </c>
      <c r="C4397" s="28">
        <v>0.59399999999999997</v>
      </c>
    </row>
    <row r="4398" spans="1:3" x14ac:dyDescent="0.35">
      <c r="A4398" s="28">
        <v>2</v>
      </c>
      <c r="B4398" s="28">
        <v>35</v>
      </c>
      <c r="C4398" s="28">
        <v>0.59399999999999997</v>
      </c>
    </row>
    <row r="4399" spans="1:3" x14ac:dyDescent="0.35">
      <c r="A4399" s="28">
        <v>2</v>
      </c>
      <c r="B4399" s="28">
        <v>35</v>
      </c>
      <c r="C4399" s="28">
        <v>0.59399999999999997</v>
      </c>
    </row>
    <row r="4400" spans="1:3" x14ac:dyDescent="0.35">
      <c r="A4400" s="28">
        <v>2</v>
      </c>
      <c r="B4400" s="28">
        <v>35</v>
      </c>
      <c r="C4400" s="28">
        <v>0.59399999999999997</v>
      </c>
    </row>
    <row r="4401" spans="1:3" x14ac:dyDescent="0.35">
      <c r="A4401" s="28">
        <v>2</v>
      </c>
      <c r="B4401" s="28">
        <v>35</v>
      </c>
      <c r="C4401" s="28">
        <v>0.59399999999999997</v>
      </c>
    </row>
    <row r="4402" spans="1:3" x14ac:dyDescent="0.35">
      <c r="A4402" s="28">
        <v>2</v>
      </c>
      <c r="B4402" s="28">
        <v>35</v>
      </c>
      <c r="C4402" s="28">
        <v>0.59399999999999997</v>
      </c>
    </row>
    <row r="4403" spans="1:3" x14ac:dyDescent="0.35">
      <c r="A4403" s="28">
        <v>2</v>
      </c>
      <c r="B4403" s="28">
        <v>35</v>
      </c>
      <c r="C4403" s="28">
        <v>0.59399999999999997</v>
      </c>
    </row>
    <row r="4404" spans="1:3" x14ac:dyDescent="0.35">
      <c r="A4404" s="28">
        <v>2</v>
      </c>
      <c r="B4404" s="28">
        <v>35</v>
      </c>
      <c r="C4404" s="28">
        <v>0.59399999999999997</v>
      </c>
    </row>
    <row r="4405" spans="1:3" x14ac:dyDescent="0.35">
      <c r="A4405" s="28">
        <v>2</v>
      </c>
      <c r="B4405" s="28">
        <v>35</v>
      </c>
      <c r="C4405" s="28">
        <v>0.59399999999999997</v>
      </c>
    </row>
    <row r="4406" spans="1:3" x14ac:dyDescent="0.35">
      <c r="A4406" s="28">
        <v>2</v>
      </c>
      <c r="B4406" s="28">
        <v>35</v>
      </c>
      <c r="C4406" s="28">
        <v>0.59499999999999997</v>
      </c>
    </row>
    <row r="4407" spans="1:3" x14ac:dyDescent="0.35">
      <c r="A4407" s="28">
        <v>2</v>
      </c>
      <c r="B4407" s="28">
        <v>35</v>
      </c>
      <c r="C4407" s="28">
        <v>0.59499999999999997</v>
      </c>
    </row>
    <row r="4408" spans="1:3" x14ac:dyDescent="0.35">
      <c r="A4408" s="28">
        <v>2</v>
      </c>
      <c r="B4408" s="28">
        <v>35</v>
      </c>
      <c r="C4408" s="28">
        <v>0.59499999999999997</v>
      </c>
    </row>
    <row r="4409" spans="1:3" x14ac:dyDescent="0.35">
      <c r="A4409" s="28">
        <v>2</v>
      </c>
      <c r="B4409" s="28">
        <v>35</v>
      </c>
      <c r="C4409" s="28">
        <v>0.59499999999999997</v>
      </c>
    </row>
    <row r="4410" spans="1:3" x14ac:dyDescent="0.35">
      <c r="A4410" s="28">
        <v>2</v>
      </c>
      <c r="B4410" s="28">
        <v>35</v>
      </c>
      <c r="C4410" s="28">
        <v>0.59499999999999997</v>
      </c>
    </row>
    <row r="4411" spans="1:3" x14ac:dyDescent="0.35">
      <c r="A4411" s="28">
        <v>2</v>
      </c>
      <c r="B4411" s="28">
        <v>35</v>
      </c>
      <c r="C4411" s="28">
        <v>0.59499999999999997</v>
      </c>
    </row>
    <row r="4412" spans="1:3" x14ac:dyDescent="0.35">
      <c r="A4412" s="28">
        <v>2</v>
      </c>
      <c r="B4412" s="28">
        <v>35</v>
      </c>
      <c r="C4412" s="28">
        <v>0.59499999999999997</v>
      </c>
    </row>
    <row r="4413" spans="1:3" x14ac:dyDescent="0.35">
      <c r="A4413" s="28">
        <v>2</v>
      </c>
      <c r="B4413" s="28">
        <v>35</v>
      </c>
      <c r="C4413" s="28">
        <v>0.59499999999999997</v>
      </c>
    </row>
    <row r="4414" spans="1:3" x14ac:dyDescent="0.35">
      <c r="A4414" s="28">
        <v>2</v>
      </c>
      <c r="B4414" s="28">
        <v>35</v>
      </c>
      <c r="C4414" s="28">
        <v>0.59499999999999997</v>
      </c>
    </row>
    <row r="4415" spans="1:3" x14ac:dyDescent="0.35">
      <c r="A4415" s="28">
        <v>2</v>
      </c>
      <c r="B4415" s="28">
        <v>35</v>
      </c>
      <c r="C4415" s="28">
        <v>0.59499999999999997</v>
      </c>
    </row>
    <row r="4416" spans="1:3" x14ac:dyDescent="0.35">
      <c r="A4416" s="28">
        <v>2</v>
      </c>
      <c r="B4416" s="28">
        <v>35</v>
      </c>
      <c r="C4416" s="28">
        <v>0.59499999999999997</v>
      </c>
    </row>
    <row r="4417" spans="1:3" x14ac:dyDescent="0.35">
      <c r="A4417" s="28">
        <v>2</v>
      </c>
      <c r="B4417" s="28">
        <v>35</v>
      </c>
      <c r="C4417" s="28">
        <v>0.59499999999999997</v>
      </c>
    </row>
    <row r="4418" spans="1:3" x14ac:dyDescent="0.35">
      <c r="A4418" s="28">
        <v>2</v>
      </c>
      <c r="B4418" s="28">
        <v>35</v>
      </c>
      <c r="C4418" s="28">
        <v>0.59499999999999997</v>
      </c>
    </row>
    <row r="4419" spans="1:3" x14ac:dyDescent="0.35">
      <c r="A4419" s="28">
        <v>2</v>
      </c>
      <c r="B4419" s="28">
        <v>35</v>
      </c>
      <c r="C4419" s="28">
        <v>0.59499999999999997</v>
      </c>
    </row>
    <row r="4420" spans="1:3" x14ac:dyDescent="0.35">
      <c r="A4420" s="28">
        <v>2</v>
      </c>
      <c r="B4420" s="28">
        <v>35</v>
      </c>
      <c r="C4420" s="28">
        <v>0.59499999999999997</v>
      </c>
    </row>
    <row r="4421" spans="1:3" x14ac:dyDescent="0.35">
      <c r="A4421" s="28">
        <v>2</v>
      </c>
      <c r="B4421" s="28">
        <v>35</v>
      </c>
      <c r="C4421" s="28">
        <v>0.59499999999999997</v>
      </c>
    </row>
    <row r="4422" spans="1:3" x14ac:dyDescent="0.35">
      <c r="A4422" s="28">
        <v>2</v>
      </c>
      <c r="B4422" s="28">
        <v>35</v>
      </c>
      <c r="C4422" s="28">
        <v>0.59499999999999997</v>
      </c>
    </row>
    <row r="4423" spans="1:3" x14ac:dyDescent="0.35">
      <c r="A4423" s="28">
        <v>2</v>
      </c>
      <c r="B4423" s="28">
        <v>36</v>
      </c>
      <c r="C4423" s="28">
        <v>0.59599999999999997</v>
      </c>
    </row>
    <row r="4424" spans="1:3" x14ac:dyDescent="0.35">
      <c r="A4424" s="28">
        <v>2</v>
      </c>
      <c r="B4424" s="28">
        <v>36</v>
      </c>
      <c r="C4424" s="28">
        <v>0.59599999999999997</v>
      </c>
    </row>
    <row r="4425" spans="1:3" x14ac:dyDescent="0.35">
      <c r="A4425" s="28">
        <v>2</v>
      </c>
      <c r="B4425" s="28">
        <v>36</v>
      </c>
      <c r="C4425" s="28">
        <v>0.59599999999999997</v>
      </c>
    </row>
    <row r="4426" spans="1:3" x14ac:dyDescent="0.35">
      <c r="A4426" s="28">
        <v>2</v>
      </c>
      <c r="B4426" s="28">
        <v>36</v>
      </c>
      <c r="C4426" s="28">
        <v>0.59599999999999997</v>
      </c>
    </row>
    <row r="4427" spans="1:3" x14ac:dyDescent="0.35">
      <c r="A4427" s="28">
        <v>2</v>
      </c>
      <c r="B4427" s="28">
        <v>36</v>
      </c>
      <c r="C4427" s="28">
        <v>0.59599999999999997</v>
      </c>
    </row>
    <row r="4428" spans="1:3" x14ac:dyDescent="0.35">
      <c r="A4428" s="28">
        <v>2</v>
      </c>
      <c r="B4428" s="28">
        <v>36</v>
      </c>
      <c r="C4428" s="28">
        <v>0.59599999999999997</v>
      </c>
    </row>
    <row r="4429" spans="1:3" x14ac:dyDescent="0.35">
      <c r="A4429" s="28">
        <v>2</v>
      </c>
      <c r="B4429" s="28">
        <v>36</v>
      </c>
      <c r="C4429" s="28">
        <v>0.59599999999999997</v>
      </c>
    </row>
    <row r="4430" spans="1:3" x14ac:dyDescent="0.35">
      <c r="A4430" s="28">
        <v>2</v>
      </c>
      <c r="B4430" s="28">
        <v>36</v>
      </c>
      <c r="C4430" s="28">
        <v>0.59599999999999997</v>
      </c>
    </row>
    <row r="4431" spans="1:3" x14ac:dyDescent="0.35">
      <c r="A4431" s="28">
        <v>2</v>
      </c>
      <c r="B4431" s="28">
        <v>36</v>
      </c>
      <c r="C4431" s="28">
        <v>0.59599999999999997</v>
      </c>
    </row>
    <row r="4432" spans="1:3" x14ac:dyDescent="0.35">
      <c r="A4432" s="28">
        <v>2</v>
      </c>
      <c r="B4432" s="28">
        <v>36</v>
      </c>
      <c r="C4432" s="28">
        <v>0.59599999999999997</v>
      </c>
    </row>
    <row r="4433" spans="1:3" x14ac:dyDescent="0.35">
      <c r="A4433" s="28">
        <v>2</v>
      </c>
      <c r="B4433" s="28">
        <v>36</v>
      </c>
      <c r="C4433" s="28">
        <v>0.59599999999999997</v>
      </c>
    </row>
    <row r="4434" spans="1:3" x14ac:dyDescent="0.35">
      <c r="A4434" s="28">
        <v>2</v>
      </c>
      <c r="B4434" s="28">
        <v>36</v>
      </c>
      <c r="C4434" s="28">
        <v>0.59599999999999997</v>
      </c>
    </row>
    <row r="4435" spans="1:3" x14ac:dyDescent="0.35">
      <c r="A4435" s="28">
        <v>2</v>
      </c>
      <c r="B4435" s="28">
        <v>36</v>
      </c>
      <c r="C4435" s="28">
        <v>0.59599999999999997</v>
      </c>
    </row>
    <row r="4436" spans="1:3" x14ac:dyDescent="0.35">
      <c r="A4436" s="28">
        <v>2</v>
      </c>
      <c r="B4436" s="28">
        <v>36</v>
      </c>
      <c r="C4436" s="28">
        <v>0.59599999999999997</v>
      </c>
    </row>
    <row r="4437" spans="1:3" x14ac:dyDescent="0.35">
      <c r="A4437" s="28">
        <v>2</v>
      </c>
      <c r="B4437" s="28">
        <v>36</v>
      </c>
      <c r="C4437" s="28">
        <v>0.59599999999999997</v>
      </c>
    </row>
    <row r="4438" spans="1:3" x14ac:dyDescent="0.35">
      <c r="A4438" s="28">
        <v>2</v>
      </c>
      <c r="B4438" s="28">
        <v>36</v>
      </c>
      <c r="C4438" s="28">
        <v>0.59599999999999997</v>
      </c>
    </row>
    <row r="4439" spans="1:3" x14ac:dyDescent="0.35">
      <c r="A4439" s="28">
        <v>2</v>
      </c>
      <c r="B4439" s="28">
        <v>36</v>
      </c>
      <c r="C4439" s="28">
        <v>0.59599999999999997</v>
      </c>
    </row>
    <row r="4440" spans="1:3" x14ac:dyDescent="0.35">
      <c r="A4440" s="28">
        <v>2</v>
      </c>
      <c r="B4440" s="28">
        <v>36</v>
      </c>
      <c r="C4440" s="28">
        <v>0.59599999999999997</v>
      </c>
    </row>
    <row r="4441" spans="1:3" x14ac:dyDescent="0.35">
      <c r="A4441" s="28">
        <v>2</v>
      </c>
      <c r="B4441" s="28">
        <v>36</v>
      </c>
      <c r="C4441" s="28">
        <v>0.59599999999999997</v>
      </c>
    </row>
    <row r="4442" spans="1:3" x14ac:dyDescent="0.35">
      <c r="A4442" s="28">
        <v>2</v>
      </c>
      <c r="B4442" s="28">
        <v>36</v>
      </c>
      <c r="C4442" s="28">
        <v>0.59599999999999997</v>
      </c>
    </row>
    <row r="4443" spans="1:3" x14ac:dyDescent="0.35">
      <c r="A4443" s="28">
        <v>2</v>
      </c>
      <c r="B4443" s="28">
        <v>36</v>
      </c>
      <c r="C4443" s="28">
        <v>0.59599999999999997</v>
      </c>
    </row>
    <row r="4444" spans="1:3" x14ac:dyDescent="0.35">
      <c r="A4444" s="28">
        <v>2</v>
      </c>
      <c r="B4444" s="28">
        <v>36</v>
      </c>
      <c r="C4444" s="28">
        <v>0.59599999999999997</v>
      </c>
    </row>
    <row r="4445" spans="1:3" x14ac:dyDescent="0.35">
      <c r="A4445" s="28">
        <v>2</v>
      </c>
      <c r="B4445" s="28">
        <v>36</v>
      </c>
      <c r="C4445" s="28">
        <v>0.59599999999999997</v>
      </c>
    </row>
    <row r="4446" spans="1:3" x14ac:dyDescent="0.35">
      <c r="A4446" s="28">
        <v>2</v>
      </c>
      <c r="B4446" s="28">
        <v>36</v>
      </c>
      <c r="C4446" s="28">
        <v>0.59599999999999997</v>
      </c>
    </row>
    <row r="4447" spans="1:3" x14ac:dyDescent="0.35">
      <c r="A4447" s="28">
        <v>2</v>
      </c>
      <c r="B4447" s="28">
        <v>36</v>
      </c>
      <c r="C4447" s="28">
        <v>0.59599999999999997</v>
      </c>
    </row>
    <row r="4448" spans="1:3" x14ac:dyDescent="0.35">
      <c r="A4448" s="28">
        <v>2</v>
      </c>
      <c r="B4448" s="28">
        <v>36</v>
      </c>
      <c r="C4448" s="28">
        <v>0.59599999999999997</v>
      </c>
    </row>
    <row r="4449" spans="1:3" x14ac:dyDescent="0.35">
      <c r="A4449" s="28">
        <v>2</v>
      </c>
      <c r="B4449" s="28">
        <v>36</v>
      </c>
      <c r="C4449" s="28">
        <v>0.59599999999999997</v>
      </c>
    </row>
    <row r="4450" spans="1:3" x14ac:dyDescent="0.35">
      <c r="A4450" s="28">
        <v>2</v>
      </c>
      <c r="B4450" s="28">
        <v>36</v>
      </c>
      <c r="C4450" s="28">
        <v>0.59599999999999997</v>
      </c>
    </row>
    <row r="4451" spans="1:3" x14ac:dyDescent="0.35">
      <c r="A4451" s="28">
        <v>2</v>
      </c>
      <c r="B4451" s="28">
        <v>36</v>
      </c>
      <c r="C4451" s="28">
        <v>0.59599999999999997</v>
      </c>
    </row>
    <row r="4452" spans="1:3" x14ac:dyDescent="0.35">
      <c r="A4452" s="28">
        <v>2</v>
      </c>
      <c r="B4452" s="28">
        <v>36</v>
      </c>
      <c r="C4452" s="28">
        <v>0.59599999999999997</v>
      </c>
    </row>
    <row r="4453" spans="1:3" x14ac:dyDescent="0.35">
      <c r="A4453" s="28">
        <v>2</v>
      </c>
      <c r="B4453" s="28">
        <v>36</v>
      </c>
      <c r="C4453" s="28">
        <v>0.59599999999999997</v>
      </c>
    </row>
    <row r="4454" spans="1:3" x14ac:dyDescent="0.35">
      <c r="A4454" s="28">
        <v>2</v>
      </c>
      <c r="B4454" s="28">
        <v>36</v>
      </c>
      <c r="C4454" s="28">
        <v>0.59599999999999997</v>
      </c>
    </row>
    <row r="4455" spans="1:3" x14ac:dyDescent="0.35">
      <c r="A4455" s="28">
        <v>2</v>
      </c>
      <c r="B4455" s="28">
        <v>36</v>
      </c>
      <c r="C4455" s="28">
        <v>0.59599999999999997</v>
      </c>
    </row>
    <row r="4456" spans="1:3" x14ac:dyDescent="0.35">
      <c r="A4456" s="28">
        <v>2</v>
      </c>
      <c r="B4456" s="28">
        <v>36</v>
      </c>
      <c r="C4456" s="28">
        <v>0.59699999999999998</v>
      </c>
    </row>
    <row r="4457" spans="1:3" x14ac:dyDescent="0.35">
      <c r="A4457" s="28">
        <v>2</v>
      </c>
      <c r="B4457" s="28">
        <v>36</v>
      </c>
      <c r="C4457" s="28">
        <v>0.59699999999999998</v>
      </c>
    </row>
    <row r="4458" spans="1:3" x14ac:dyDescent="0.35">
      <c r="A4458" s="28">
        <v>3</v>
      </c>
      <c r="B4458" s="28">
        <v>36</v>
      </c>
      <c r="C4458" s="28">
        <v>0.59699999999999998</v>
      </c>
    </row>
    <row r="4459" spans="1:3" x14ac:dyDescent="0.35">
      <c r="A4459" s="28">
        <v>3</v>
      </c>
      <c r="B4459" s="28">
        <v>36</v>
      </c>
      <c r="C4459" s="28">
        <v>0.59699999999999998</v>
      </c>
    </row>
    <row r="4460" spans="1:3" x14ac:dyDescent="0.35">
      <c r="A4460" s="28">
        <v>3</v>
      </c>
      <c r="B4460" s="28">
        <v>36</v>
      </c>
      <c r="C4460" s="28">
        <v>0.59699999999999998</v>
      </c>
    </row>
    <row r="4461" spans="1:3" x14ac:dyDescent="0.35">
      <c r="A4461" s="28">
        <v>3</v>
      </c>
      <c r="B4461" s="28">
        <v>36</v>
      </c>
      <c r="C4461" s="28">
        <v>0.59699999999999998</v>
      </c>
    </row>
    <row r="4462" spans="1:3" x14ac:dyDescent="0.35">
      <c r="A4462" s="28">
        <v>3</v>
      </c>
      <c r="B4462" s="28">
        <v>36</v>
      </c>
      <c r="C4462" s="28">
        <v>0.59699999999999998</v>
      </c>
    </row>
    <row r="4463" spans="1:3" x14ac:dyDescent="0.35">
      <c r="A4463" s="28">
        <v>3</v>
      </c>
      <c r="B4463" s="28">
        <v>36</v>
      </c>
      <c r="C4463" s="28">
        <v>0.59699999999999998</v>
      </c>
    </row>
    <row r="4464" spans="1:3" x14ac:dyDescent="0.35">
      <c r="A4464" s="28">
        <v>3</v>
      </c>
      <c r="B4464" s="28">
        <v>36</v>
      </c>
      <c r="C4464" s="28">
        <v>0.59699999999999998</v>
      </c>
    </row>
    <row r="4465" spans="1:3" x14ac:dyDescent="0.35">
      <c r="A4465" s="28">
        <v>3</v>
      </c>
      <c r="B4465" s="28">
        <v>36</v>
      </c>
      <c r="C4465" s="28">
        <v>0.59699999999999998</v>
      </c>
    </row>
    <row r="4466" spans="1:3" x14ac:dyDescent="0.35">
      <c r="A4466" s="28">
        <v>3</v>
      </c>
      <c r="B4466" s="28">
        <v>36</v>
      </c>
      <c r="C4466" s="28">
        <v>0.59699999999999998</v>
      </c>
    </row>
    <row r="4467" spans="1:3" x14ac:dyDescent="0.35">
      <c r="A4467" s="28">
        <v>3</v>
      </c>
      <c r="B4467" s="28">
        <v>36</v>
      </c>
      <c r="C4467" s="28">
        <v>0.59699999999999998</v>
      </c>
    </row>
    <row r="4468" spans="1:3" x14ac:dyDescent="0.35">
      <c r="A4468" s="28">
        <v>3</v>
      </c>
      <c r="B4468" s="28">
        <v>36</v>
      </c>
      <c r="C4468" s="28">
        <v>0.59699999999999998</v>
      </c>
    </row>
    <row r="4469" spans="1:3" x14ac:dyDescent="0.35">
      <c r="A4469" s="28">
        <v>3</v>
      </c>
      <c r="B4469" s="28">
        <v>36</v>
      </c>
      <c r="C4469" s="28">
        <v>0.59699999999999998</v>
      </c>
    </row>
    <row r="4470" spans="1:3" x14ac:dyDescent="0.35">
      <c r="A4470" s="28">
        <v>3</v>
      </c>
      <c r="B4470" s="28">
        <v>36</v>
      </c>
      <c r="C4470" s="28">
        <v>0.59699999999999998</v>
      </c>
    </row>
    <row r="4471" spans="1:3" x14ac:dyDescent="0.35">
      <c r="A4471" s="28">
        <v>3</v>
      </c>
      <c r="B4471" s="28">
        <v>36</v>
      </c>
      <c r="C4471" s="28">
        <v>0.59699999999999998</v>
      </c>
    </row>
    <row r="4472" spans="1:3" x14ac:dyDescent="0.35">
      <c r="A4472" s="28">
        <v>3</v>
      </c>
      <c r="B4472" s="28">
        <v>36</v>
      </c>
      <c r="C4472" s="28">
        <v>0.59699999999999998</v>
      </c>
    </row>
    <row r="4473" spans="1:3" x14ac:dyDescent="0.35">
      <c r="A4473" s="28">
        <v>3</v>
      </c>
      <c r="B4473" s="28">
        <v>36</v>
      </c>
      <c r="C4473" s="28">
        <v>0.59699999999999998</v>
      </c>
    </row>
    <row r="4474" spans="1:3" x14ac:dyDescent="0.35">
      <c r="A4474" s="28">
        <v>3</v>
      </c>
      <c r="B4474" s="28">
        <v>36</v>
      </c>
      <c r="C4474" s="28">
        <v>0.59699999999999998</v>
      </c>
    </row>
    <row r="4475" spans="1:3" x14ac:dyDescent="0.35">
      <c r="A4475" s="28">
        <v>3</v>
      </c>
      <c r="B4475" s="28">
        <v>36</v>
      </c>
      <c r="C4475" s="28">
        <v>0.59699999999999998</v>
      </c>
    </row>
    <row r="4476" spans="1:3" x14ac:dyDescent="0.35">
      <c r="A4476" s="28">
        <v>3</v>
      </c>
      <c r="B4476" s="28">
        <v>36</v>
      </c>
      <c r="C4476" s="28">
        <v>0.59699999999999998</v>
      </c>
    </row>
    <row r="4477" spans="1:3" x14ac:dyDescent="0.35">
      <c r="A4477" s="28">
        <v>3</v>
      </c>
      <c r="B4477" s="28">
        <v>36</v>
      </c>
      <c r="C4477" s="28">
        <v>0.59699999999999998</v>
      </c>
    </row>
    <row r="4478" spans="1:3" x14ac:dyDescent="0.35">
      <c r="A4478" s="28">
        <v>3</v>
      </c>
      <c r="B4478" s="28">
        <v>36</v>
      </c>
      <c r="C4478" s="28">
        <v>0.59699999999999998</v>
      </c>
    </row>
    <row r="4479" spans="1:3" x14ac:dyDescent="0.35">
      <c r="A4479" s="28">
        <v>3</v>
      </c>
      <c r="B4479" s="28">
        <v>36</v>
      </c>
      <c r="C4479" s="28">
        <v>0.59699999999999998</v>
      </c>
    </row>
    <row r="4480" spans="1:3" x14ac:dyDescent="0.35">
      <c r="A4480" s="28">
        <v>3</v>
      </c>
      <c r="B4480" s="28">
        <v>36</v>
      </c>
      <c r="C4480" s="28">
        <v>0.59699999999999998</v>
      </c>
    </row>
    <row r="4481" spans="1:3" x14ac:dyDescent="0.35">
      <c r="A4481" s="28">
        <v>3</v>
      </c>
      <c r="B4481" s="28">
        <v>36</v>
      </c>
      <c r="C4481" s="28">
        <v>0.59699999999999998</v>
      </c>
    </row>
    <row r="4482" spans="1:3" x14ac:dyDescent="0.35">
      <c r="A4482" s="28">
        <v>3</v>
      </c>
      <c r="B4482" s="28">
        <v>36</v>
      </c>
      <c r="C4482" s="28">
        <v>0.59699999999999998</v>
      </c>
    </row>
    <row r="4483" spans="1:3" x14ac:dyDescent="0.35">
      <c r="A4483" s="28">
        <v>3</v>
      </c>
      <c r="B4483" s="28">
        <v>36</v>
      </c>
      <c r="C4483" s="28">
        <v>0.59699999999999998</v>
      </c>
    </row>
    <row r="4484" spans="1:3" x14ac:dyDescent="0.35">
      <c r="A4484" s="28">
        <v>3</v>
      </c>
      <c r="B4484" s="28">
        <v>36</v>
      </c>
      <c r="C4484" s="28">
        <v>0.59699999999999998</v>
      </c>
    </row>
    <row r="4485" spans="1:3" x14ac:dyDescent="0.35">
      <c r="A4485" s="28">
        <v>3</v>
      </c>
      <c r="B4485" s="28">
        <v>36</v>
      </c>
      <c r="C4485" s="28">
        <v>0.59699999999999998</v>
      </c>
    </row>
    <row r="4486" spans="1:3" x14ac:dyDescent="0.35">
      <c r="A4486" s="28">
        <v>3</v>
      </c>
      <c r="B4486" s="28">
        <v>36</v>
      </c>
      <c r="C4486" s="28">
        <v>0.59699999999999998</v>
      </c>
    </row>
    <row r="4487" spans="1:3" x14ac:dyDescent="0.35">
      <c r="A4487" s="28">
        <v>3</v>
      </c>
      <c r="B4487" s="28">
        <v>36</v>
      </c>
      <c r="C4487" s="28">
        <v>0.59799999999999998</v>
      </c>
    </row>
    <row r="4488" spans="1:3" x14ac:dyDescent="0.35">
      <c r="A4488" s="28">
        <v>3</v>
      </c>
      <c r="B4488" s="28">
        <v>36</v>
      </c>
      <c r="C4488" s="28">
        <v>0.59799999999999998</v>
      </c>
    </row>
    <row r="4489" spans="1:3" x14ac:dyDescent="0.35">
      <c r="A4489" s="28">
        <v>3</v>
      </c>
      <c r="B4489" s="28">
        <v>36</v>
      </c>
      <c r="C4489" s="28">
        <v>0.59799999999999998</v>
      </c>
    </row>
    <row r="4490" spans="1:3" x14ac:dyDescent="0.35">
      <c r="A4490" s="28">
        <v>3</v>
      </c>
      <c r="B4490" s="28">
        <v>36</v>
      </c>
      <c r="C4490" s="28">
        <v>0.59799999999999998</v>
      </c>
    </row>
    <row r="4491" spans="1:3" x14ac:dyDescent="0.35">
      <c r="A4491" s="28">
        <v>3</v>
      </c>
      <c r="B4491" s="28">
        <v>36</v>
      </c>
      <c r="C4491" s="28">
        <v>0.59799999999999998</v>
      </c>
    </row>
    <row r="4492" spans="1:3" x14ac:dyDescent="0.35">
      <c r="A4492" s="28">
        <v>3</v>
      </c>
      <c r="B4492" s="28">
        <v>36</v>
      </c>
      <c r="C4492" s="28">
        <v>0.59799999999999998</v>
      </c>
    </row>
    <row r="4493" spans="1:3" x14ac:dyDescent="0.35">
      <c r="A4493" s="28">
        <v>3</v>
      </c>
      <c r="B4493" s="28">
        <v>36</v>
      </c>
      <c r="C4493" s="28">
        <v>0.59799999999999998</v>
      </c>
    </row>
    <row r="4494" spans="1:3" x14ac:dyDescent="0.35">
      <c r="A4494" s="28">
        <v>3</v>
      </c>
      <c r="B4494" s="28">
        <v>36</v>
      </c>
      <c r="C4494" s="28">
        <v>0.59799999999999998</v>
      </c>
    </row>
    <row r="4495" spans="1:3" x14ac:dyDescent="0.35">
      <c r="A4495" s="28">
        <v>3</v>
      </c>
      <c r="B4495" s="28">
        <v>36</v>
      </c>
      <c r="C4495" s="28">
        <v>0.59799999999999998</v>
      </c>
    </row>
    <row r="4496" spans="1:3" x14ac:dyDescent="0.35">
      <c r="A4496" s="28">
        <v>3</v>
      </c>
      <c r="B4496" s="28">
        <v>36</v>
      </c>
      <c r="C4496" s="28">
        <v>0.59799999999999998</v>
      </c>
    </row>
    <row r="4497" spans="1:3" x14ac:dyDescent="0.35">
      <c r="A4497" s="28">
        <v>3</v>
      </c>
      <c r="B4497" s="28">
        <v>36</v>
      </c>
      <c r="C4497" s="28">
        <v>0.59799999999999998</v>
      </c>
    </row>
    <row r="4498" spans="1:3" x14ac:dyDescent="0.35">
      <c r="A4498" s="28">
        <v>3</v>
      </c>
      <c r="B4498" s="28">
        <v>36</v>
      </c>
      <c r="C4498" s="28">
        <v>0.59799999999999998</v>
      </c>
    </row>
    <row r="4499" spans="1:3" x14ac:dyDescent="0.35">
      <c r="A4499" s="28">
        <v>3</v>
      </c>
      <c r="B4499" s="28">
        <v>36</v>
      </c>
      <c r="C4499" s="28">
        <v>0.59799999999999998</v>
      </c>
    </row>
    <row r="4500" spans="1:3" x14ac:dyDescent="0.35">
      <c r="A4500" s="28">
        <v>3</v>
      </c>
      <c r="B4500" s="28">
        <v>36</v>
      </c>
      <c r="C4500" s="28">
        <v>0.59799999999999998</v>
      </c>
    </row>
    <row r="4501" spans="1:3" x14ac:dyDescent="0.35">
      <c r="A4501" s="28">
        <v>3</v>
      </c>
      <c r="B4501" s="28">
        <v>36</v>
      </c>
      <c r="C4501" s="28">
        <v>0.59799999999999998</v>
      </c>
    </row>
    <row r="4502" spans="1:3" x14ac:dyDescent="0.35">
      <c r="A4502" s="28">
        <v>3</v>
      </c>
      <c r="B4502" s="28">
        <v>36</v>
      </c>
      <c r="C4502" s="28">
        <v>0.59799999999999998</v>
      </c>
    </row>
    <row r="4503" spans="1:3" x14ac:dyDescent="0.35">
      <c r="A4503" s="28">
        <v>3</v>
      </c>
      <c r="B4503" s="28">
        <v>36</v>
      </c>
      <c r="C4503" s="28">
        <v>0.59799999999999998</v>
      </c>
    </row>
    <row r="4504" spans="1:3" x14ac:dyDescent="0.35">
      <c r="A4504" s="28">
        <v>3</v>
      </c>
      <c r="B4504" s="28">
        <v>36</v>
      </c>
      <c r="C4504" s="28">
        <v>0.59799999999999998</v>
      </c>
    </row>
    <row r="4505" spans="1:3" x14ac:dyDescent="0.35">
      <c r="A4505" s="28">
        <v>3</v>
      </c>
      <c r="B4505" s="28">
        <v>37</v>
      </c>
      <c r="C4505" s="28">
        <v>0.59799999999999998</v>
      </c>
    </row>
    <row r="4506" spans="1:3" x14ac:dyDescent="0.35">
      <c r="A4506" s="28">
        <v>3</v>
      </c>
      <c r="B4506" s="28">
        <v>37</v>
      </c>
      <c r="C4506" s="28">
        <v>0.59799999999999998</v>
      </c>
    </row>
    <row r="4507" spans="1:3" x14ac:dyDescent="0.35">
      <c r="A4507" s="28">
        <v>3</v>
      </c>
      <c r="B4507" s="28">
        <v>37</v>
      </c>
      <c r="C4507" s="28">
        <v>0.59799999999999998</v>
      </c>
    </row>
    <row r="4508" spans="1:3" x14ac:dyDescent="0.35">
      <c r="A4508" s="28">
        <v>3</v>
      </c>
      <c r="B4508" s="28">
        <v>37</v>
      </c>
      <c r="C4508" s="28">
        <v>0.59799999999999998</v>
      </c>
    </row>
    <row r="4509" spans="1:3" x14ac:dyDescent="0.35">
      <c r="A4509" s="28">
        <v>3</v>
      </c>
      <c r="B4509" s="28">
        <v>37</v>
      </c>
      <c r="C4509" s="28">
        <v>0.59799999999999998</v>
      </c>
    </row>
    <row r="4510" spans="1:3" x14ac:dyDescent="0.35">
      <c r="A4510" s="28">
        <v>3</v>
      </c>
      <c r="B4510" s="28">
        <v>37</v>
      </c>
      <c r="C4510" s="28">
        <v>0.59799999999999998</v>
      </c>
    </row>
    <row r="4511" spans="1:3" x14ac:dyDescent="0.35">
      <c r="A4511" s="28">
        <v>3</v>
      </c>
      <c r="B4511" s="28">
        <v>37</v>
      </c>
      <c r="C4511" s="28">
        <v>0.59799999999999998</v>
      </c>
    </row>
    <row r="4512" spans="1:3" x14ac:dyDescent="0.35">
      <c r="A4512" s="28">
        <v>3</v>
      </c>
      <c r="B4512" s="28">
        <v>37</v>
      </c>
      <c r="C4512" s="28">
        <v>0.59799999999999998</v>
      </c>
    </row>
    <row r="4513" spans="1:3" x14ac:dyDescent="0.35">
      <c r="A4513" s="28">
        <v>3</v>
      </c>
      <c r="B4513" s="28">
        <v>37</v>
      </c>
      <c r="C4513" s="28">
        <v>0.59799999999999998</v>
      </c>
    </row>
    <row r="4514" spans="1:3" x14ac:dyDescent="0.35">
      <c r="A4514" s="28">
        <v>3</v>
      </c>
      <c r="B4514" s="28">
        <v>37</v>
      </c>
      <c r="C4514" s="28">
        <v>0.59799999999999998</v>
      </c>
    </row>
    <row r="4515" spans="1:3" x14ac:dyDescent="0.35">
      <c r="A4515" s="28">
        <v>3</v>
      </c>
      <c r="B4515" s="28">
        <v>37</v>
      </c>
      <c r="C4515" s="28">
        <v>0.59899999999999998</v>
      </c>
    </row>
    <row r="4516" spans="1:3" x14ac:dyDescent="0.35">
      <c r="A4516" s="28">
        <v>3</v>
      </c>
      <c r="B4516" s="28">
        <v>37</v>
      </c>
      <c r="C4516" s="28">
        <v>0.59899999999999998</v>
      </c>
    </row>
    <row r="4517" spans="1:3" x14ac:dyDescent="0.35">
      <c r="A4517" s="28">
        <v>3</v>
      </c>
      <c r="B4517" s="28">
        <v>37</v>
      </c>
      <c r="C4517" s="28">
        <v>0.59899999999999998</v>
      </c>
    </row>
    <row r="4518" spans="1:3" x14ac:dyDescent="0.35">
      <c r="A4518" s="28">
        <v>3</v>
      </c>
      <c r="B4518" s="28">
        <v>37</v>
      </c>
      <c r="C4518" s="28">
        <v>0.59899999999999998</v>
      </c>
    </row>
    <row r="4519" spans="1:3" x14ac:dyDescent="0.35">
      <c r="A4519" s="28">
        <v>3</v>
      </c>
      <c r="B4519" s="28">
        <v>37</v>
      </c>
      <c r="C4519" s="28">
        <v>0.59899999999999998</v>
      </c>
    </row>
    <row r="4520" spans="1:3" x14ac:dyDescent="0.35">
      <c r="A4520" s="28">
        <v>3</v>
      </c>
      <c r="B4520" s="28">
        <v>37</v>
      </c>
      <c r="C4520" s="28">
        <v>0.59899999999999998</v>
      </c>
    </row>
    <row r="4521" spans="1:3" x14ac:dyDescent="0.35">
      <c r="A4521" s="28">
        <v>3</v>
      </c>
      <c r="B4521" s="28">
        <v>37</v>
      </c>
      <c r="C4521" s="28">
        <v>0.59899999999999998</v>
      </c>
    </row>
    <row r="4522" spans="1:3" x14ac:dyDescent="0.35">
      <c r="A4522" s="28">
        <v>3</v>
      </c>
      <c r="B4522" s="28">
        <v>37</v>
      </c>
      <c r="C4522" s="28">
        <v>0.59899999999999998</v>
      </c>
    </row>
    <row r="4523" spans="1:3" x14ac:dyDescent="0.35">
      <c r="A4523" s="28">
        <v>3</v>
      </c>
      <c r="B4523" s="28">
        <v>37</v>
      </c>
      <c r="C4523" s="28">
        <v>0.59899999999999998</v>
      </c>
    </row>
    <row r="4524" spans="1:3" x14ac:dyDescent="0.35">
      <c r="A4524" s="28">
        <v>3</v>
      </c>
      <c r="B4524" s="28">
        <v>37</v>
      </c>
      <c r="C4524" s="28">
        <v>0.59899999999999998</v>
      </c>
    </row>
    <row r="4525" spans="1:3" x14ac:dyDescent="0.35">
      <c r="A4525" s="28">
        <v>3</v>
      </c>
      <c r="B4525" s="28">
        <v>37</v>
      </c>
      <c r="C4525" s="28">
        <v>0.59899999999999998</v>
      </c>
    </row>
    <row r="4526" spans="1:3" x14ac:dyDescent="0.35">
      <c r="A4526" s="28">
        <v>3</v>
      </c>
      <c r="B4526" s="28">
        <v>37</v>
      </c>
      <c r="C4526" s="28">
        <v>0.59899999999999998</v>
      </c>
    </row>
    <row r="4527" spans="1:3" x14ac:dyDescent="0.35">
      <c r="A4527" s="28">
        <v>3</v>
      </c>
      <c r="B4527" s="28">
        <v>37</v>
      </c>
      <c r="C4527" s="28">
        <v>0.59899999999999998</v>
      </c>
    </row>
    <row r="4528" spans="1:3" x14ac:dyDescent="0.35">
      <c r="A4528" s="28">
        <v>3</v>
      </c>
      <c r="B4528" s="28">
        <v>37</v>
      </c>
      <c r="C4528" s="28">
        <v>0.59899999999999998</v>
      </c>
    </row>
    <row r="4529" spans="1:3" x14ac:dyDescent="0.35">
      <c r="A4529" s="28">
        <v>3</v>
      </c>
      <c r="B4529" s="28">
        <v>37</v>
      </c>
      <c r="C4529" s="28">
        <v>0.59899999999999998</v>
      </c>
    </row>
    <row r="4530" spans="1:3" x14ac:dyDescent="0.35">
      <c r="A4530" s="28">
        <v>3</v>
      </c>
      <c r="B4530" s="28">
        <v>37</v>
      </c>
      <c r="C4530" s="28">
        <v>0.59899999999999998</v>
      </c>
    </row>
    <row r="4531" spans="1:3" x14ac:dyDescent="0.35">
      <c r="A4531" s="28">
        <v>3</v>
      </c>
      <c r="B4531" s="28">
        <v>37</v>
      </c>
      <c r="C4531" s="28">
        <v>0.59899999999999998</v>
      </c>
    </row>
    <row r="4532" spans="1:3" x14ac:dyDescent="0.35">
      <c r="A4532" s="28">
        <v>3</v>
      </c>
      <c r="B4532" s="28">
        <v>37</v>
      </c>
      <c r="C4532" s="28">
        <v>0.59899999999999998</v>
      </c>
    </row>
    <row r="4533" spans="1:3" x14ac:dyDescent="0.35">
      <c r="A4533" s="28">
        <v>3</v>
      </c>
      <c r="B4533" s="28">
        <v>37</v>
      </c>
      <c r="C4533" s="28">
        <v>0.59899999999999998</v>
      </c>
    </row>
    <row r="4534" spans="1:3" x14ac:dyDescent="0.35">
      <c r="A4534" s="28">
        <v>3</v>
      </c>
      <c r="B4534" s="28">
        <v>37</v>
      </c>
      <c r="C4534" s="28">
        <v>0.59899999999999998</v>
      </c>
    </row>
    <row r="4535" spans="1:3" x14ac:dyDescent="0.35">
      <c r="A4535" s="28">
        <v>3</v>
      </c>
      <c r="B4535" s="28">
        <v>37</v>
      </c>
      <c r="C4535" s="28">
        <v>0.59899999999999998</v>
      </c>
    </row>
    <row r="4536" spans="1:3" x14ac:dyDescent="0.35">
      <c r="A4536" s="28">
        <v>3</v>
      </c>
      <c r="B4536" s="28">
        <v>37</v>
      </c>
      <c r="C4536" s="28">
        <v>0.6</v>
      </c>
    </row>
    <row r="4537" spans="1:3" x14ac:dyDescent="0.35">
      <c r="A4537" s="28">
        <v>3</v>
      </c>
      <c r="B4537" s="28">
        <v>37</v>
      </c>
      <c r="C4537" s="28">
        <v>0.6</v>
      </c>
    </row>
    <row r="4538" spans="1:3" x14ac:dyDescent="0.35">
      <c r="A4538" s="28">
        <v>3</v>
      </c>
      <c r="B4538" s="28">
        <v>37</v>
      </c>
      <c r="C4538" s="28">
        <v>0.6</v>
      </c>
    </row>
    <row r="4539" spans="1:3" x14ac:dyDescent="0.35">
      <c r="A4539" s="28">
        <v>3</v>
      </c>
      <c r="B4539" s="28">
        <v>37</v>
      </c>
      <c r="C4539" s="28">
        <v>0.6</v>
      </c>
    </row>
    <row r="4540" spans="1:3" x14ac:dyDescent="0.35">
      <c r="A4540" s="28">
        <v>3</v>
      </c>
      <c r="B4540" s="28">
        <v>37</v>
      </c>
      <c r="C4540" s="28">
        <v>0.6</v>
      </c>
    </row>
    <row r="4541" spans="1:3" x14ac:dyDescent="0.35">
      <c r="A4541" s="28">
        <v>3</v>
      </c>
      <c r="B4541" s="28">
        <v>37</v>
      </c>
      <c r="C4541" s="28">
        <v>0.6</v>
      </c>
    </row>
    <row r="4542" spans="1:3" x14ac:dyDescent="0.35">
      <c r="A4542" s="28">
        <v>3</v>
      </c>
      <c r="B4542" s="28">
        <v>37</v>
      </c>
      <c r="C4542" s="28">
        <v>0.6</v>
      </c>
    </row>
    <row r="4543" spans="1:3" x14ac:dyDescent="0.35">
      <c r="A4543" s="28">
        <v>3</v>
      </c>
      <c r="B4543" s="28">
        <v>37</v>
      </c>
      <c r="C4543" s="28">
        <v>0.6</v>
      </c>
    </row>
    <row r="4544" spans="1:3" x14ac:dyDescent="0.35">
      <c r="A4544" s="28">
        <v>3</v>
      </c>
      <c r="B4544" s="28">
        <v>37</v>
      </c>
      <c r="C4544" s="28">
        <v>0.6</v>
      </c>
    </row>
    <row r="4545" spans="1:3" x14ac:dyDescent="0.35">
      <c r="A4545" s="28">
        <v>3</v>
      </c>
      <c r="B4545" s="28">
        <v>37</v>
      </c>
      <c r="C4545" s="28">
        <v>0.6</v>
      </c>
    </row>
    <row r="4546" spans="1:3" x14ac:dyDescent="0.35">
      <c r="A4546" s="28">
        <v>3</v>
      </c>
      <c r="B4546" s="28">
        <v>37</v>
      </c>
      <c r="C4546" s="28">
        <v>0.6</v>
      </c>
    </row>
    <row r="4547" spans="1:3" x14ac:dyDescent="0.35">
      <c r="A4547" s="28">
        <v>3</v>
      </c>
      <c r="B4547" s="28">
        <v>37</v>
      </c>
      <c r="C4547" s="28">
        <v>0.6</v>
      </c>
    </row>
    <row r="4548" spans="1:3" x14ac:dyDescent="0.35">
      <c r="A4548" s="28">
        <v>3</v>
      </c>
      <c r="B4548" s="28">
        <v>37</v>
      </c>
      <c r="C4548" s="28">
        <v>0.6</v>
      </c>
    </row>
    <row r="4549" spans="1:3" x14ac:dyDescent="0.35">
      <c r="A4549" s="28">
        <v>3</v>
      </c>
      <c r="B4549" s="28">
        <v>37</v>
      </c>
      <c r="C4549" s="28">
        <v>0.6</v>
      </c>
    </row>
    <row r="4550" spans="1:3" x14ac:dyDescent="0.35">
      <c r="A4550" s="28">
        <v>3</v>
      </c>
      <c r="B4550" s="28">
        <v>37</v>
      </c>
      <c r="C4550" s="28">
        <v>0.6</v>
      </c>
    </row>
    <row r="4551" spans="1:3" x14ac:dyDescent="0.35">
      <c r="A4551" s="28">
        <v>3</v>
      </c>
      <c r="B4551" s="28">
        <v>37</v>
      </c>
      <c r="C4551" s="28">
        <v>0.6</v>
      </c>
    </row>
    <row r="4552" spans="1:3" x14ac:dyDescent="0.35">
      <c r="A4552" s="28">
        <v>3</v>
      </c>
      <c r="B4552" s="28">
        <v>37</v>
      </c>
      <c r="C4552" s="28">
        <v>0.6</v>
      </c>
    </row>
    <row r="4553" spans="1:3" x14ac:dyDescent="0.35">
      <c r="A4553" s="28">
        <v>3</v>
      </c>
      <c r="B4553" s="28">
        <v>37</v>
      </c>
      <c r="C4553" s="28">
        <v>0.6</v>
      </c>
    </row>
    <row r="4554" spans="1:3" x14ac:dyDescent="0.35">
      <c r="A4554" s="28">
        <v>3</v>
      </c>
      <c r="B4554" s="28">
        <v>37</v>
      </c>
      <c r="C4554" s="28">
        <v>0.6</v>
      </c>
    </row>
    <row r="4555" spans="1:3" x14ac:dyDescent="0.35">
      <c r="A4555" s="28">
        <v>3</v>
      </c>
      <c r="B4555" s="28">
        <v>37</v>
      </c>
      <c r="C4555" s="28">
        <v>0.6</v>
      </c>
    </row>
    <row r="4556" spans="1:3" x14ac:dyDescent="0.35">
      <c r="A4556" s="28">
        <v>3</v>
      </c>
      <c r="B4556" s="28">
        <v>37</v>
      </c>
      <c r="C4556" s="28">
        <v>0.6</v>
      </c>
    </row>
    <row r="4557" spans="1:3" x14ac:dyDescent="0.35">
      <c r="A4557" s="28">
        <v>3</v>
      </c>
      <c r="B4557" s="28">
        <v>37</v>
      </c>
      <c r="C4557" s="28">
        <v>0.6</v>
      </c>
    </row>
    <row r="4558" spans="1:3" x14ac:dyDescent="0.35">
      <c r="A4558" s="28">
        <v>3</v>
      </c>
      <c r="B4558" s="28">
        <v>37</v>
      </c>
      <c r="C4558" s="28">
        <v>0.6</v>
      </c>
    </row>
    <row r="4559" spans="1:3" x14ac:dyDescent="0.35">
      <c r="A4559" s="28">
        <v>3</v>
      </c>
      <c r="B4559" s="28">
        <v>37</v>
      </c>
      <c r="C4559" s="28">
        <v>0.6</v>
      </c>
    </row>
    <row r="4560" spans="1:3" x14ac:dyDescent="0.35">
      <c r="A4560" s="28">
        <v>3</v>
      </c>
      <c r="B4560" s="28">
        <v>37</v>
      </c>
      <c r="C4560" s="28">
        <v>0.60099999999999998</v>
      </c>
    </row>
    <row r="4561" spans="1:3" x14ac:dyDescent="0.35">
      <c r="A4561" s="28">
        <v>3</v>
      </c>
      <c r="B4561" s="28">
        <v>37</v>
      </c>
      <c r="C4561" s="28">
        <v>0.60099999999999998</v>
      </c>
    </row>
    <row r="4562" spans="1:3" x14ac:dyDescent="0.35">
      <c r="A4562" s="28">
        <v>3</v>
      </c>
      <c r="B4562" s="28">
        <v>37</v>
      </c>
      <c r="C4562" s="28">
        <v>0.60099999999999998</v>
      </c>
    </row>
    <row r="4563" spans="1:3" x14ac:dyDescent="0.35">
      <c r="A4563" s="28">
        <v>3</v>
      </c>
      <c r="B4563" s="28">
        <v>37</v>
      </c>
      <c r="C4563" s="28">
        <v>0.60099999999999998</v>
      </c>
    </row>
    <row r="4564" spans="1:3" x14ac:dyDescent="0.35">
      <c r="A4564" s="28">
        <v>3</v>
      </c>
      <c r="B4564" s="28">
        <v>37</v>
      </c>
      <c r="C4564" s="28">
        <v>0.60099999999999998</v>
      </c>
    </row>
    <row r="4565" spans="1:3" x14ac:dyDescent="0.35">
      <c r="A4565" s="28">
        <v>3</v>
      </c>
      <c r="B4565" s="28">
        <v>37</v>
      </c>
      <c r="C4565" s="28">
        <v>0.60099999999999998</v>
      </c>
    </row>
    <row r="4566" spans="1:3" x14ac:dyDescent="0.35">
      <c r="A4566" s="28">
        <v>3</v>
      </c>
      <c r="B4566" s="28">
        <v>37</v>
      </c>
      <c r="C4566" s="28">
        <v>0.60099999999999998</v>
      </c>
    </row>
    <row r="4567" spans="1:3" x14ac:dyDescent="0.35">
      <c r="A4567" s="28">
        <v>3</v>
      </c>
      <c r="B4567" s="28">
        <v>37</v>
      </c>
      <c r="C4567" s="28">
        <v>0.60099999999999998</v>
      </c>
    </row>
    <row r="4568" spans="1:3" x14ac:dyDescent="0.35">
      <c r="A4568" s="28">
        <v>3</v>
      </c>
      <c r="B4568" s="28">
        <v>37</v>
      </c>
      <c r="C4568" s="28">
        <v>0.60099999999999998</v>
      </c>
    </row>
    <row r="4569" spans="1:3" x14ac:dyDescent="0.35">
      <c r="A4569" s="28">
        <v>3</v>
      </c>
      <c r="B4569" s="28">
        <v>37</v>
      </c>
      <c r="C4569" s="28">
        <v>0.60099999999999998</v>
      </c>
    </row>
    <row r="4570" spans="1:3" x14ac:dyDescent="0.35">
      <c r="A4570" s="28">
        <v>3</v>
      </c>
      <c r="B4570" s="28">
        <v>37</v>
      </c>
      <c r="C4570" s="28">
        <v>0.60099999999999998</v>
      </c>
    </row>
    <row r="4571" spans="1:3" x14ac:dyDescent="0.35">
      <c r="A4571" s="28">
        <v>3</v>
      </c>
      <c r="B4571" s="28">
        <v>37</v>
      </c>
      <c r="C4571" s="28">
        <v>0.60099999999999998</v>
      </c>
    </row>
    <row r="4572" spans="1:3" x14ac:dyDescent="0.35">
      <c r="A4572" s="28">
        <v>3</v>
      </c>
      <c r="B4572" s="28">
        <v>37</v>
      </c>
      <c r="C4572" s="28">
        <v>0.60099999999999998</v>
      </c>
    </row>
    <row r="4573" spans="1:3" x14ac:dyDescent="0.35">
      <c r="A4573" s="28">
        <v>3</v>
      </c>
      <c r="B4573" s="28">
        <v>37</v>
      </c>
      <c r="C4573" s="28">
        <v>0.60099999999999998</v>
      </c>
    </row>
    <row r="4574" spans="1:3" x14ac:dyDescent="0.35">
      <c r="A4574" s="28">
        <v>3</v>
      </c>
      <c r="B4574" s="28">
        <v>37</v>
      </c>
      <c r="C4574" s="28">
        <v>0.60099999999999998</v>
      </c>
    </row>
    <row r="4575" spans="1:3" x14ac:dyDescent="0.35">
      <c r="A4575" s="28">
        <v>3</v>
      </c>
      <c r="B4575" s="28">
        <v>37</v>
      </c>
      <c r="C4575" s="28">
        <v>0.60099999999999998</v>
      </c>
    </row>
    <row r="4576" spans="1:3" x14ac:dyDescent="0.35">
      <c r="A4576" s="28">
        <v>3</v>
      </c>
      <c r="B4576" s="28">
        <v>37</v>
      </c>
      <c r="C4576" s="28">
        <v>0.60099999999999998</v>
      </c>
    </row>
    <row r="4577" spans="1:3" x14ac:dyDescent="0.35">
      <c r="A4577" s="28">
        <v>3</v>
      </c>
      <c r="B4577" s="28">
        <v>37</v>
      </c>
      <c r="C4577" s="28">
        <v>0.60099999999999998</v>
      </c>
    </row>
    <row r="4578" spans="1:3" x14ac:dyDescent="0.35">
      <c r="A4578" s="28">
        <v>3</v>
      </c>
      <c r="B4578" s="28">
        <v>37</v>
      </c>
      <c r="C4578" s="28">
        <v>0.60099999999999998</v>
      </c>
    </row>
    <row r="4579" spans="1:3" x14ac:dyDescent="0.35">
      <c r="A4579" s="28">
        <v>3</v>
      </c>
      <c r="B4579" s="28">
        <v>37</v>
      </c>
      <c r="C4579" s="28">
        <v>0.60099999999999998</v>
      </c>
    </row>
    <row r="4580" spans="1:3" x14ac:dyDescent="0.35">
      <c r="A4580" s="28">
        <v>3</v>
      </c>
      <c r="B4580" s="28">
        <v>37</v>
      </c>
      <c r="C4580" s="28">
        <v>0.60099999999999998</v>
      </c>
    </row>
    <row r="4581" spans="1:3" x14ac:dyDescent="0.35">
      <c r="A4581" s="28">
        <v>3</v>
      </c>
      <c r="B4581" s="28">
        <v>37</v>
      </c>
      <c r="C4581" s="28">
        <v>0.60099999999999998</v>
      </c>
    </row>
    <row r="4582" spans="1:3" x14ac:dyDescent="0.35">
      <c r="A4582" s="28">
        <v>3</v>
      </c>
      <c r="B4582" s="28">
        <v>37</v>
      </c>
      <c r="C4582" s="28">
        <v>0.60099999999999998</v>
      </c>
    </row>
    <row r="4583" spans="1:3" x14ac:dyDescent="0.35">
      <c r="A4583" s="28">
        <v>3</v>
      </c>
      <c r="B4583" s="28">
        <v>37</v>
      </c>
      <c r="C4583" s="28">
        <v>0.60099999999999998</v>
      </c>
    </row>
    <row r="4584" spans="1:3" x14ac:dyDescent="0.35">
      <c r="A4584" s="28">
        <v>3</v>
      </c>
      <c r="B4584" s="28">
        <v>37</v>
      </c>
      <c r="C4584" s="28">
        <v>0.60199999999999998</v>
      </c>
    </row>
    <row r="4585" spans="1:3" x14ac:dyDescent="0.35">
      <c r="A4585" s="28">
        <v>3</v>
      </c>
      <c r="B4585" s="28">
        <v>37</v>
      </c>
      <c r="C4585" s="28">
        <v>0.60199999999999998</v>
      </c>
    </row>
    <row r="4586" spans="1:3" x14ac:dyDescent="0.35">
      <c r="A4586" s="28">
        <v>3</v>
      </c>
      <c r="B4586" s="28">
        <v>37</v>
      </c>
      <c r="C4586" s="28">
        <v>0.60199999999999998</v>
      </c>
    </row>
    <row r="4587" spans="1:3" x14ac:dyDescent="0.35">
      <c r="A4587" s="28">
        <v>3</v>
      </c>
      <c r="B4587" s="28">
        <v>37</v>
      </c>
      <c r="C4587" s="28">
        <v>0.60199999999999998</v>
      </c>
    </row>
    <row r="4588" spans="1:3" x14ac:dyDescent="0.35">
      <c r="A4588" s="28">
        <v>3</v>
      </c>
      <c r="B4588" s="28">
        <v>37</v>
      </c>
      <c r="C4588" s="28">
        <v>0.60199999999999998</v>
      </c>
    </row>
    <row r="4589" spans="1:3" x14ac:dyDescent="0.35">
      <c r="A4589" s="28">
        <v>3</v>
      </c>
      <c r="B4589" s="28">
        <v>37</v>
      </c>
      <c r="C4589" s="28">
        <v>0.60199999999999998</v>
      </c>
    </row>
    <row r="4590" spans="1:3" x14ac:dyDescent="0.35">
      <c r="A4590" s="28">
        <v>3</v>
      </c>
      <c r="B4590" s="28">
        <v>37</v>
      </c>
      <c r="C4590" s="28">
        <v>0.60199999999999998</v>
      </c>
    </row>
    <row r="4591" spans="1:3" x14ac:dyDescent="0.35">
      <c r="A4591" s="28">
        <v>3</v>
      </c>
      <c r="B4591" s="28">
        <v>37</v>
      </c>
      <c r="C4591" s="28">
        <v>0.60199999999999998</v>
      </c>
    </row>
    <row r="4592" spans="1:3" x14ac:dyDescent="0.35">
      <c r="A4592" s="28">
        <v>3</v>
      </c>
      <c r="B4592" s="28">
        <v>37</v>
      </c>
      <c r="C4592" s="28">
        <v>0.60199999999999998</v>
      </c>
    </row>
    <row r="4593" spans="1:3" x14ac:dyDescent="0.35">
      <c r="A4593" s="28">
        <v>3</v>
      </c>
      <c r="B4593" s="28">
        <v>37</v>
      </c>
      <c r="C4593" s="28">
        <v>0.60199999999999998</v>
      </c>
    </row>
    <row r="4594" spans="1:3" x14ac:dyDescent="0.35">
      <c r="A4594" s="28">
        <v>3</v>
      </c>
      <c r="B4594" s="28">
        <v>37</v>
      </c>
      <c r="C4594" s="28">
        <v>0.60199999999999998</v>
      </c>
    </row>
    <row r="4595" spans="1:3" x14ac:dyDescent="0.35">
      <c r="A4595" s="28">
        <v>3</v>
      </c>
      <c r="B4595" s="28">
        <v>37</v>
      </c>
      <c r="C4595" s="28">
        <v>0.60199999999999998</v>
      </c>
    </row>
    <row r="4596" spans="1:3" x14ac:dyDescent="0.35">
      <c r="A4596" s="28">
        <v>3</v>
      </c>
      <c r="B4596" s="28">
        <v>37</v>
      </c>
      <c r="C4596" s="28">
        <v>0.60199999999999998</v>
      </c>
    </row>
    <row r="4597" spans="1:3" x14ac:dyDescent="0.35">
      <c r="A4597" s="28">
        <v>3</v>
      </c>
      <c r="B4597" s="28">
        <v>37</v>
      </c>
      <c r="C4597" s="28">
        <v>0.60199999999999998</v>
      </c>
    </row>
    <row r="4598" spans="1:3" x14ac:dyDescent="0.35">
      <c r="A4598" s="28">
        <v>3</v>
      </c>
      <c r="B4598" s="28">
        <v>37</v>
      </c>
      <c r="C4598" s="28">
        <v>0.60199999999999998</v>
      </c>
    </row>
    <row r="4599" spans="1:3" x14ac:dyDescent="0.35">
      <c r="A4599" s="28">
        <v>3</v>
      </c>
      <c r="B4599" s="28">
        <v>37</v>
      </c>
      <c r="C4599" s="28">
        <v>0.60199999999999998</v>
      </c>
    </row>
    <row r="4600" spans="1:3" x14ac:dyDescent="0.35">
      <c r="A4600" s="28">
        <v>3</v>
      </c>
      <c r="B4600" s="28">
        <v>37</v>
      </c>
      <c r="C4600" s="28">
        <v>0.60199999999999998</v>
      </c>
    </row>
    <row r="4601" spans="1:3" x14ac:dyDescent="0.35">
      <c r="A4601" s="28">
        <v>3</v>
      </c>
      <c r="B4601" s="28">
        <v>38</v>
      </c>
      <c r="C4601" s="28">
        <v>0.60199999999999998</v>
      </c>
    </row>
    <row r="4602" spans="1:3" x14ac:dyDescent="0.35">
      <c r="A4602" s="28">
        <v>3</v>
      </c>
      <c r="B4602" s="28">
        <v>38</v>
      </c>
      <c r="C4602" s="28">
        <v>0.60199999999999998</v>
      </c>
    </row>
    <row r="4603" spans="1:3" x14ac:dyDescent="0.35">
      <c r="A4603" s="28">
        <v>3</v>
      </c>
      <c r="B4603" s="28">
        <v>38</v>
      </c>
      <c r="C4603" s="28">
        <v>0.60199999999999998</v>
      </c>
    </row>
    <row r="4604" spans="1:3" x14ac:dyDescent="0.35">
      <c r="A4604" s="28">
        <v>3</v>
      </c>
      <c r="B4604" s="28">
        <v>38</v>
      </c>
      <c r="C4604" s="28">
        <v>0.60199999999999998</v>
      </c>
    </row>
    <row r="4605" spans="1:3" x14ac:dyDescent="0.35">
      <c r="A4605" s="28">
        <v>3</v>
      </c>
      <c r="B4605" s="28">
        <v>38</v>
      </c>
      <c r="C4605" s="28">
        <v>0.60199999999999998</v>
      </c>
    </row>
    <row r="4606" spans="1:3" x14ac:dyDescent="0.35">
      <c r="A4606" s="28">
        <v>3</v>
      </c>
      <c r="B4606" s="28">
        <v>38</v>
      </c>
      <c r="C4606" s="28">
        <v>0.60299999999999998</v>
      </c>
    </row>
    <row r="4607" spans="1:3" x14ac:dyDescent="0.35">
      <c r="A4607" s="28">
        <v>3</v>
      </c>
      <c r="B4607" s="28">
        <v>38</v>
      </c>
      <c r="C4607" s="28">
        <v>0.60299999999999998</v>
      </c>
    </row>
    <row r="4608" spans="1:3" x14ac:dyDescent="0.35">
      <c r="A4608" s="28">
        <v>3</v>
      </c>
      <c r="B4608" s="28">
        <v>38</v>
      </c>
      <c r="C4608" s="28">
        <v>0.60299999999999998</v>
      </c>
    </row>
    <row r="4609" spans="1:3" x14ac:dyDescent="0.35">
      <c r="A4609" s="28">
        <v>3</v>
      </c>
      <c r="B4609" s="28">
        <v>38</v>
      </c>
      <c r="C4609" s="28">
        <v>0.60299999999999998</v>
      </c>
    </row>
    <row r="4610" spans="1:3" x14ac:dyDescent="0.35">
      <c r="A4610" s="28">
        <v>3</v>
      </c>
      <c r="B4610" s="28">
        <v>38</v>
      </c>
      <c r="C4610" s="28">
        <v>0.60299999999999998</v>
      </c>
    </row>
    <row r="4611" spans="1:3" x14ac:dyDescent="0.35">
      <c r="A4611" s="28">
        <v>3</v>
      </c>
      <c r="B4611" s="28">
        <v>38</v>
      </c>
      <c r="C4611" s="28">
        <v>0.60299999999999998</v>
      </c>
    </row>
    <row r="4612" spans="1:3" x14ac:dyDescent="0.35">
      <c r="A4612" s="28">
        <v>3</v>
      </c>
      <c r="B4612" s="28">
        <v>38</v>
      </c>
      <c r="C4612" s="28">
        <v>0.60299999999999998</v>
      </c>
    </row>
    <row r="4613" spans="1:3" x14ac:dyDescent="0.35">
      <c r="A4613" s="28">
        <v>3</v>
      </c>
      <c r="B4613" s="28">
        <v>38</v>
      </c>
      <c r="C4613" s="28">
        <v>0.60299999999999998</v>
      </c>
    </row>
    <row r="4614" spans="1:3" x14ac:dyDescent="0.35">
      <c r="A4614" s="28">
        <v>3</v>
      </c>
      <c r="B4614" s="28">
        <v>38</v>
      </c>
      <c r="C4614" s="28">
        <v>0.60299999999999998</v>
      </c>
    </row>
    <row r="4615" spans="1:3" x14ac:dyDescent="0.35">
      <c r="A4615" s="28">
        <v>3</v>
      </c>
      <c r="B4615" s="28">
        <v>38</v>
      </c>
      <c r="C4615" s="28">
        <v>0.60299999999999998</v>
      </c>
    </row>
    <row r="4616" spans="1:3" x14ac:dyDescent="0.35">
      <c r="A4616" s="28">
        <v>3</v>
      </c>
      <c r="B4616" s="28">
        <v>38</v>
      </c>
      <c r="C4616" s="28">
        <v>0.60299999999999998</v>
      </c>
    </row>
    <row r="4617" spans="1:3" x14ac:dyDescent="0.35">
      <c r="A4617" s="28">
        <v>3</v>
      </c>
      <c r="B4617" s="28">
        <v>38</v>
      </c>
      <c r="C4617" s="28">
        <v>0.60299999999999998</v>
      </c>
    </row>
    <row r="4618" spans="1:3" x14ac:dyDescent="0.35">
      <c r="A4618" s="28">
        <v>3</v>
      </c>
      <c r="B4618" s="28">
        <v>38</v>
      </c>
      <c r="C4618" s="28">
        <v>0.60299999999999998</v>
      </c>
    </row>
    <row r="4619" spans="1:3" x14ac:dyDescent="0.35">
      <c r="A4619" s="28">
        <v>3</v>
      </c>
      <c r="B4619" s="28">
        <v>38</v>
      </c>
      <c r="C4619" s="28">
        <v>0.60299999999999998</v>
      </c>
    </row>
    <row r="4620" spans="1:3" x14ac:dyDescent="0.35">
      <c r="A4620" s="28">
        <v>3</v>
      </c>
      <c r="B4620" s="28">
        <v>38</v>
      </c>
      <c r="C4620" s="28">
        <v>0.60299999999999998</v>
      </c>
    </row>
    <row r="4621" spans="1:3" x14ac:dyDescent="0.35">
      <c r="A4621" s="28">
        <v>3</v>
      </c>
      <c r="B4621" s="28">
        <v>38</v>
      </c>
      <c r="C4621" s="28">
        <v>0.60299999999999998</v>
      </c>
    </row>
    <row r="4622" spans="1:3" x14ac:dyDescent="0.35">
      <c r="A4622" s="28">
        <v>3</v>
      </c>
      <c r="B4622" s="28">
        <v>38</v>
      </c>
      <c r="C4622" s="28">
        <v>0.60299999999999998</v>
      </c>
    </row>
    <row r="4623" spans="1:3" x14ac:dyDescent="0.35">
      <c r="A4623" s="28">
        <v>3</v>
      </c>
      <c r="B4623" s="28">
        <v>38</v>
      </c>
      <c r="C4623" s="28">
        <v>0.60299999999999998</v>
      </c>
    </row>
    <row r="4624" spans="1:3" x14ac:dyDescent="0.35">
      <c r="A4624" s="28">
        <v>3</v>
      </c>
      <c r="B4624" s="28">
        <v>38</v>
      </c>
      <c r="C4624" s="28">
        <v>0.60299999999999998</v>
      </c>
    </row>
    <row r="4625" spans="1:3" x14ac:dyDescent="0.35">
      <c r="A4625" s="28">
        <v>3</v>
      </c>
      <c r="B4625" s="28">
        <v>38</v>
      </c>
      <c r="C4625" s="28">
        <v>0.60399999999999998</v>
      </c>
    </row>
    <row r="4626" spans="1:3" x14ac:dyDescent="0.35">
      <c r="A4626" s="28">
        <v>3</v>
      </c>
      <c r="B4626" s="28">
        <v>38</v>
      </c>
      <c r="C4626" s="28">
        <v>0.60399999999999998</v>
      </c>
    </row>
    <row r="4627" spans="1:3" x14ac:dyDescent="0.35">
      <c r="A4627" s="28">
        <v>3</v>
      </c>
      <c r="B4627" s="28">
        <v>38</v>
      </c>
      <c r="C4627" s="28">
        <v>0.60399999999999998</v>
      </c>
    </row>
    <row r="4628" spans="1:3" x14ac:dyDescent="0.35">
      <c r="A4628" s="28">
        <v>3</v>
      </c>
      <c r="B4628" s="28">
        <v>38</v>
      </c>
      <c r="C4628" s="28">
        <v>0.60399999999999998</v>
      </c>
    </row>
    <row r="4629" spans="1:3" x14ac:dyDescent="0.35">
      <c r="A4629" s="28">
        <v>3</v>
      </c>
      <c r="B4629" s="28">
        <v>38</v>
      </c>
      <c r="C4629" s="28">
        <v>0.60399999999999998</v>
      </c>
    </row>
    <row r="4630" spans="1:3" x14ac:dyDescent="0.35">
      <c r="A4630" s="28">
        <v>3</v>
      </c>
      <c r="B4630" s="28">
        <v>38</v>
      </c>
      <c r="C4630" s="28">
        <v>0.60399999999999998</v>
      </c>
    </row>
    <row r="4631" spans="1:3" x14ac:dyDescent="0.35">
      <c r="A4631" s="28">
        <v>3</v>
      </c>
      <c r="B4631" s="28">
        <v>38</v>
      </c>
      <c r="C4631" s="28">
        <v>0.60399999999999998</v>
      </c>
    </row>
    <row r="4632" spans="1:3" x14ac:dyDescent="0.35">
      <c r="A4632" s="28">
        <v>3</v>
      </c>
      <c r="B4632" s="28">
        <v>38</v>
      </c>
      <c r="C4632" s="28">
        <v>0.60399999999999998</v>
      </c>
    </row>
    <row r="4633" spans="1:3" x14ac:dyDescent="0.35">
      <c r="A4633" s="28">
        <v>3</v>
      </c>
      <c r="B4633" s="28">
        <v>38</v>
      </c>
      <c r="C4633" s="28">
        <v>0.60399999999999998</v>
      </c>
    </row>
    <row r="4634" spans="1:3" x14ac:dyDescent="0.35">
      <c r="A4634" s="28">
        <v>3</v>
      </c>
      <c r="B4634" s="28">
        <v>38</v>
      </c>
      <c r="C4634" s="28">
        <v>0.60399999999999998</v>
      </c>
    </row>
    <row r="4635" spans="1:3" x14ac:dyDescent="0.35">
      <c r="A4635" s="28">
        <v>3</v>
      </c>
      <c r="B4635" s="28">
        <v>38</v>
      </c>
      <c r="C4635" s="28">
        <v>0.60399999999999998</v>
      </c>
    </row>
    <row r="4636" spans="1:3" x14ac:dyDescent="0.35">
      <c r="A4636" s="28">
        <v>3</v>
      </c>
      <c r="B4636" s="28">
        <v>38</v>
      </c>
      <c r="C4636" s="28">
        <v>0.60399999999999998</v>
      </c>
    </row>
    <row r="4637" spans="1:3" x14ac:dyDescent="0.35">
      <c r="A4637" s="28">
        <v>3</v>
      </c>
      <c r="B4637" s="28">
        <v>38</v>
      </c>
      <c r="C4637" s="28">
        <v>0.60399999999999998</v>
      </c>
    </row>
    <row r="4638" spans="1:3" x14ac:dyDescent="0.35">
      <c r="A4638" s="28">
        <v>3</v>
      </c>
      <c r="B4638" s="28">
        <v>38</v>
      </c>
      <c r="C4638" s="28">
        <v>0.60399999999999998</v>
      </c>
    </row>
    <row r="4639" spans="1:3" x14ac:dyDescent="0.35">
      <c r="A4639" s="28">
        <v>3</v>
      </c>
      <c r="B4639" s="28">
        <v>38</v>
      </c>
      <c r="C4639" s="28">
        <v>0.60399999999999998</v>
      </c>
    </row>
    <row r="4640" spans="1:3" x14ac:dyDescent="0.35">
      <c r="A4640" s="28">
        <v>3</v>
      </c>
      <c r="B4640" s="28">
        <v>38</v>
      </c>
      <c r="C4640" s="28">
        <v>0.60399999999999998</v>
      </c>
    </row>
    <row r="4641" spans="1:3" x14ac:dyDescent="0.35">
      <c r="A4641" s="28">
        <v>3</v>
      </c>
      <c r="B4641" s="28">
        <v>38</v>
      </c>
      <c r="C4641" s="28">
        <v>0.60399999999999998</v>
      </c>
    </row>
    <row r="4642" spans="1:3" x14ac:dyDescent="0.35">
      <c r="A4642" s="28">
        <v>3</v>
      </c>
      <c r="B4642" s="28">
        <v>38</v>
      </c>
      <c r="C4642" s="28">
        <v>0.60399999999999998</v>
      </c>
    </row>
    <row r="4643" spans="1:3" x14ac:dyDescent="0.35">
      <c r="A4643" s="28">
        <v>3</v>
      </c>
      <c r="B4643" s="28">
        <v>38</v>
      </c>
      <c r="C4643" s="28">
        <v>0.60399999999999998</v>
      </c>
    </row>
    <row r="4644" spans="1:3" x14ac:dyDescent="0.35">
      <c r="A4644" s="28">
        <v>3</v>
      </c>
      <c r="B4644" s="28">
        <v>38</v>
      </c>
      <c r="C4644" s="28">
        <v>0.60399999999999998</v>
      </c>
    </row>
    <row r="4645" spans="1:3" x14ac:dyDescent="0.35">
      <c r="A4645" s="28">
        <v>3</v>
      </c>
      <c r="B4645" s="28">
        <v>38</v>
      </c>
      <c r="C4645" s="28">
        <v>0.60399999999999998</v>
      </c>
    </row>
    <row r="4646" spans="1:3" x14ac:dyDescent="0.35">
      <c r="A4646" s="28">
        <v>3</v>
      </c>
      <c r="B4646" s="28">
        <v>38</v>
      </c>
      <c r="C4646" s="28">
        <v>0.60399999999999998</v>
      </c>
    </row>
    <row r="4647" spans="1:3" x14ac:dyDescent="0.35">
      <c r="A4647" s="28">
        <v>3</v>
      </c>
      <c r="B4647" s="28">
        <v>38</v>
      </c>
      <c r="C4647" s="28">
        <v>0.60399999999999998</v>
      </c>
    </row>
    <row r="4648" spans="1:3" x14ac:dyDescent="0.35">
      <c r="A4648" s="28">
        <v>3</v>
      </c>
      <c r="B4648" s="28">
        <v>38</v>
      </c>
      <c r="C4648" s="28">
        <v>0.60399999999999998</v>
      </c>
    </row>
    <row r="4649" spans="1:3" x14ac:dyDescent="0.35">
      <c r="A4649" s="28">
        <v>3</v>
      </c>
      <c r="B4649" s="28">
        <v>38</v>
      </c>
      <c r="C4649" s="28">
        <v>0.60399999999999998</v>
      </c>
    </row>
    <row r="4650" spans="1:3" x14ac:dyDescent="0.35">
      <c r="A4650" s="28">
        <v>3</v>
      </c>
      <c r="B4650" s="28">
        <v>38</v>
      </c>
      <c r="C4650" s="28">
        <v>0.60399999999999998</v>
      </c>
    </row>
    <row r="4651" spans="1:3" x14ac:dyDescent="0.35">
      <c r="A4651" s="28">
        <v>3</v>
      </c>
      <c r="B4651" s="28">
        <v>38</v>
      </c>
      <c r="C4651" s="28">
        <v>0.60399999999999998</v>
      </c>
    </row>
    <row r="4652" spans="1:3" x14ac:dyDescent="0.35">
      <c r="A4652" s="28">
        <v>3</v>
      </c>
      <c r="B4652" s="28">
        <v>38</v>
      </c>
      <c r="C4652" s="28">
        <v>0.60399999999999998</v>
      </c>
    </row>
    <row r="4653" spans="1:3" x14ac:dyDescent="0.35">
      <c r="A4653" s="28">
        <v>3</v>
      </c>
      <c r="B4653" s="28">
        <v>38</v>
      </c>
      <c r="C4653" s="28">
        <v>0.60399999999999998</v>
      </c>
    </row>
    <row r="4654" spans="1:3" x14ac:dyDescent="0.35">
      <c r="A4654" s="28">
        <v>3</v>
      </c>
      <c r="B4654" s="28">
        <v>38</v>
      </c>
      <c r="C4654" s="28">
        <v>0.60399999999999998</v>
      </c>
    </row>
    <row r="4655" spans="1:3" x14ac:dyDescent="0.35">
      <c r="A4655" s="28">
        <v>3</v>
      </c>
      <c r="B4655" s="28">
        <v>38</v>
      </c>
      <c r="C4655" s="28">
        <v>0.60399999999999998</v>
      </c>
    </row>
    <row r="4656" spans="1:3" x14ac:dyDescent="0.35">
      <c r="A4656" s="28">
        <v>3</v>
      </c>
      <c r="B4656" s="28">
        <v>38</v>
      </c>
      <c r="C4656" s="28">
        <v>0.60499999999999998</v>
      </c>
    </row>
    <row r="4657" spans="1:3" x14ac:dyDescent="0.35">
      <c r="A4657" s="28">
        <v>3</v>
      </c>
      <c r="B4657" s="28">
        <v>38</v>
      </c>
      <c r="C4657" s="28">
        <v>0.60499999999999998</v>
      </c>
    </row>
    <row r="4658" spans="1:3" x14ac:dyDescent="0.35">
      <c r="A4658" s="28">
        <v>3</v>
      </c>
      <c r="B4658" s="28">
        <v>38</v>
      </c>
      <c r="C4658" s="28">
        <v>0.60499999999999998</v>
      </c>
    </row>
    <row r="4659" spans="1:3" x14ac:dyDescent="0.35">
      <c r="A4659" s="28">
        <v>3</v>
      </c>
      <c r="B4659" s="28">
        <v>38</v>
      </c>
      <c r="C4659" s="28">
        <v>0.60499999999999998</v>
      </c>
    </row>
    <row r="4660" spans="1:3" x14ac:dyDescent="0.35">
      <c r="A4660" s="28">
        <v>3</v>
      </c>
      <c r="B4660" s="28">
        <v>38</v>
      </c>
      <c r="C4660" s="28">
        <v>0.60499999999999998</v>
      </c>
    </row>
    <row r="4661" spans="1:3" x14ac:dyDescent="0.35">
      <c r="A4661" s="28">
        <v>3</v>
      </c>
      <c r="B4661" s="28">
        <v>38</v>
      </c>
      <c r="C4661" s="28">
        <v>0.60499999999999998</v>
      </c>
    </row>
    <row r="4662" spans="1:3" x14ac:dyDescent="0.35">
      <c r="A4662" s="28">
        <v>3</v>
      </c>
      <c r="B4662" s="28">
        <v>38</v>
      </c>
      <c r="C4662" s="28">
        <v>0.60499999999999998</v>
      </c>
    </row>
    <row r="4663" spans="1:3" x14ac:dyDescent="0.35">
      <c r="A4663" s="28">
        <v>3</v>
      </c>
      <c r="B4663" s="28">
        <v>38</v>
      </c>
      <c r="C4663" s="28">
        <v>0.60499999999999998</v>
      </c>
    </row>
    <row r="4664" spans="1:3" x14ac:dyDescent="0.35">
      <c r="A4664" s="28">
        <v>3</v>
      </c>
      <c r="B4664" s="28">
        <v>38</v>
      </c>
      <c r="C4664" s="28">
        <v>0.60499999999999998</v>
      </c>
    </row>
    <row r="4665" spans="1:3" x14ac:dyDescent="0.35">
      <c r="A4665" s="28">
        <v>3</v>
      </c>
      <c r="B4665" s="28">
        <v>38</v>
      </c>
      <c r="C4665" s="28">
        <v>0.60499999999999998</v>
      </c>
    </row>
    <row r="4666" spans="1:3" x14ac:dyDescent="0.35">
      <c r="A4666" s="28">
        <v>3</v>
      </c>
      <c r="B4666" s="28">
        <v>38</v>
      </c>
      <c r="C4666" s="28">
        <v>0.60499999999999998</v>
      </c>
    </row>
    <row r="4667" spans="1:3" x14ac:dyDescent="0.35">
      <c r="A4667" s="28">
        <v>3</v>
      </c>
      <c r="B4667" s="28">
        <v>38</v>
      </c>
      <c r="C4667" s="28">
        <v>0.60499999999999998</v>
      </c>
    </row>
    <row r="4668" spans="1:3" x14ac:dyDescent="0.35">
      <c r="A4668" s="28">
        <v>3</v>
      </c>
      <c r="B4668" s="28">
        <v>38</v>
      </c>
      <c r="C4668" s="28">
        <v>0.60499999999999998</v>
      </c>
    </row>
    <row r="4669" spans="1:3" x14ac:dyDescent="0.35">
      <c r="A4669" s="28">
        <v>3</v>
      </c>
      <c r="B4669" s="28">
        <v>38</v>
      </c>
      <c r="C4669" s="28">
        <v>0.60499999999999998</v>
      </c>
    </row>
    <row r="4670" spans="1:3" x14ac:dyDescent="0.35">
      <c r="A4670" s="28">
        <v>3</v>
      </c>
      <c r="B4670" s="28">
        <v>38</v>
      </c>
      <c r="C4670" s="28">
        <v>0.60499999999999998</v>
      </c>
    </row>
    <row r="4671" spans="1:3" x14ac:dyDescent="0.35">
      <c r="A4671" s="28">
        <v>3</v>
      </c>
      <c r="B4671" s="28">
        <v>38</v>
      </c>
      <c r="C4671" s="28">
        <v>0.60499999999999998</v>
      </c>
    </row>
    <row r="4672" spans="1:3" x14ac:dyDescent="0.35">
      <c r="A4672" s="28">
        <v>3</v>
      </c>
      <c r="B4672" s="28">
        <v>38</v>
      </c>
      <c r="C4672" s="28">
        <v>0.60499999999999998</v>
      </c>
    </row>
    <row r="4673" spans="1:3" x14ac:dyDescent="0.35">
      <c r="A4673" s="28">
        <v>3</v>
      </c>
      <c r="B4673" s="28">
        <v>38</v>
      </c>
      <c r="C4673" s="28">
        <v>0.60499999999999998</v>
      </c>
    </row>
    <row r="4674" spans="1:3" x14ac:dyDescent="0.35">
      <c r="A4674" s="28">
        <v>3</v>
      </c>
      <c r="B4674" s="28">
        <v>38</v>
      </c>
      <c r="C4674" s="28">
        <v>0.60499999999999998</v>
      </c>
    </row>
    <row r="4675" spans="1:3" x14ac:dyDescent="0.35">
      <c r="A4675" s="28">
        <v>3</v>
      </c>
      <c r="B4675" s="28">
        <v>38</v>
      </c>
      <c r="C4675" s="28">
        <v>0.60499999999999998</v>
      </c>
    </row>
    <row r="4676" spans="1:3" x14ac:dyDescent="0.35">
      <c r="A4676" s="28">
        <v>3</v>
      </c>
      <c r="B4676" s="28">
        <v>38</v>
      </c>
      <c r="C4676" s="28">
        <v>0.60499999999999998</v>
      </c>
    </row>
    <row r="4677" spans="1:3" x14ac:dyDescent="0.35">
      <c r="A4677" s="28">
        <v>3</v>
      </c>
      <c r="B4677" s="28">
        <v>38</v>
      </c>
      <c r="C4677" s="28">
        <v>0.60499999999999998</v>
      </c>
    </row>
    <row r="4678" spans="1:3" x14ac:dyDescent="0.35">
      <c r="A4678" s="28">
        <v>3</v>
      </c>
      <c r="B4678" s="28">
        <v>38</v>
      </c>
      <c r="C4678" s="28">
        <v>0.60499999999999998</v>
      </c>
    </row>
    <row r="4679" spans="1:3" x14ac:dyDescent="0.35">
      <c r="A4679" s="28">
        <v>3</v>
      </c>
      <c r="B4679" s="28">
        <v>38</v>
      </c>
      <c r="C4679" s="28">
        <v>0.60499999999999998</v>
      </c>
    </row>
    <row r="4680" spans="1:3" x14ac:dyDescent="0.35">
      <c r="A4680" s="28">
        <v>3</v>
      </c>
      <c r="B4680" s="28">
        <v>38</v>
      </c>
      <c r="C4680" s="28">
        <v>0.60499999999999998</v>
      </c>
    </row>
    <row r="4681" spans="1:3" x14ac:dyDescent="0.35">
      <c r="A4681" s="28">
        <v>3</v>
      </c>
      <c r="B4681" s="28">
        <v>38</v>
      </c>
      <c r="C4681" s="28">
        <v>0.60599999999999998</v>
      </c>
    </row>
    <row r="4682" spans="1:3" x14ac:dyDescent="0.35">
      <c r="A4682" s="28">
        <v>3</v>
      </c>
      <c r="B4682" s="28">
        <v>39</v>
      </c>
      <c r="C4682" s="28">
        <v>0.60599999999999998</v>
      </c>
    </row>
    <row r="4683" spans="1:3" x14ac:dyDescent="0.35">
      <c r="A4683" s="28">
        <v>3</v>
      </c>
      <c r="B4683" s="28">
        <v>39</v>
      </c>
      <c r="C4683" s="28">
        <v>0.60599999999999998</v>
      </c>
    </row>
    <row r="4684" spans="1:3" x14ac:dyDescent="0.35">
      <c r="A4684" s="28">
        <v>3</v>
      </c>
      <c r="B4684" s="28">
        <v>39</v>
      </c>
      <c r="C4684" s="28">
        <v>0.60599999999999998</v>
      </c>
    </row>
    <row r="4685" spans="1:3" x14ac:dyDescent="0.35">
      <c r="A4685" s="28">
        <v>3</v>
      </c>
      <c r="B4685" s="28">
        <v>39</v>
      </c>
      <c r="C4685" s="28">
        <v>0.60599999999999998</v>
      </c>
    </row>
    <row r="4686" spans="1:3" x14ac:dyDescent="0.35">
      <c r="A4686" s="28">
        <v>3</v>
      </c>
      <c r="B4686" s="28">
        <v>39</v>
      </c>
      <c r="C4686" s="28">
        <v>0.60599999999999998</v>
      </c>
    </row>
    <row r="4687" spans="1:3" x14ac:dyDescent="0.35">
      <c r="A4687" s="28">
        <v>3</v>
      </c>
      <c r="B4687" s="28">
        <v>39</v>
      </c>
      <c r="C4687" s="28">
        <v>0.60599999999999998</v>
      </c>
    </row>
    <row r="4688" spans="1:3" x14ac:dyDescent="0.35">
      <c r="A4688" s="28">
        <v>3</v>
      </c>
      <c r="B4688" s="28">
        <v>39</v>
      </c>
      <c r="C4688" s="28">
        <v>0.60599999999999998</v>
      </c>
    </row>
    <row r="4689" spans="1:3" x14ac:dyDescent="0.35">
      <c r="A4689" s="28">
        <v>3</v>
      </c>
      <c r="B4689" s="28">
        <v>39</v>
      </c>
      <c r="C4689" s="28">
        <v>0.60599999999999998</v>
      </c>
    </row>
    <row r="4690" spans="1:3" x14ac:dyDescent="0.35">
      <c r="A4690" s="28">
        <v>3</v>
      </c>
      <c r="B4690" s="28">
        <v>39</v>
      </c>
      <c r="C4690" s="28">
        <v>0.60599999999999998</v>
      </c>
    </row>
    <row r="4691" spans="1:3" x14ac:dyDescent="0.35">
      <c r="A4691" s="28">
        <v>3</v>
      </c>
      <c r="B4691" s="28">
        <v>39</v>
      </c>
      <c r="C4691" s="28">
        <v>0.60599999999999998</v>
      </c>
    </row>
    <row r="4692" spans="1:3" x14ac:dyDescent="0.35">
      <c r="A4692" s="28">
        <v>3</v>
      </c>
      <c r="B4692" s="28">
        <v>39</v>
      </c>
      <c r="C4692" s="28">
        <v>0.60599999999999998</v>
      </c>
    </row>
    <row r="4693" spans="1:3" x14ac:dyDescent="0.35">
      <c r="A4693" s="28">
        <v>3</v>
      </c>
      <c r="B4693" s="28">
        <v>39</v>
      </c>
      <c r="C4693" s="28">
        <v>0.60599999999999998</v>
      </c>
    </row>
    <row r="4694" spans="1:3" x14ac:dyDescent="0.35">
      <c r="A4694" s="28">
        <v>3</v>
      </c>
      <c r="B4694" s="28">
        <v>39</v>
      </c>
      <c r="C4694" s="28">
        <v>0.60599999999999998</v>
      </c>
    </row>
    <row r="4695" spans="1:3" x14ac:dyDescent="0.35">
      <c r="A4695" s="28">
        <v>3</v>
      </c>
      <c r="B4695" s="28">
        <v>39</v>
      </c>
      <c r="C4695" s="28">
        <v>0.60599999999999998</v>
      </c>
    </row>
    <row r="4696" spans="1:3" x14ac:dyDescent="0.35">
      <c r="A4696" s="28">
        <v>3</v>
      </c>
      <c r="B4696" s="28">
        <v>39</v>
      </c>
      <c r="C4696" s="28">
        <v>0.60599999999999998</v>
      </c>
    </row>
    <row r="4697" spans="1:3" x14ac:dyDescent="0.35">
      <c r="A4697" s="28">
        <v>3</v>
      </c>
      <c r="B4697" s="28">
        <v>39</v>
      </c>
      <c r="C4697" s="28">
        <v>0.60599999999999998</v>
      </c>
    </row>
    <row r="4698" spans="1:3" x14ac:dyDescent="0.35">
      <c r="A4698" s="28">
        <v>3</v>
      </c>
      <c r="B4698" s="28">
        <v>39</v>
      </c>
      <c r="C4698" s="28">
        <v>0.60599999999999998</v>
      </c>
    </row>
    <row r="4699" spans="1:3" x14ac:dyDescent="0.35">
      <c r="A4699" s="28">
        <v>3</v>
      </c>
      <c r="B4699" s="28">
        <v>39</v>
      </c>
      <c r="C4699" s="28">
        <v>0.60599999999999998</v>
      </c>
    </row>
    <row r="4700" spans="1:3" x14ac:dyDescent="0.35">
      <c r="A4700" s="28">
        <v>3</v>
      </c>
      <c r="B4700" s="28">
        <v>39</v>
      </c>
      <c r="C4700" s="28">
        <v>0.60699999999999998</v>
      </c>
    </row>
    <row r="4701" spans="1:3" x14ac:dyDescent="0.35">
      <c r="A4701" s="28">
        <v>3</v>
      </c>
      <c r="B4701" s="28">
        <v>39</v>
      </c>
      <c r="C4701" s="28">
        <v>0.60699999999999998</v>
      </c>
    </row>
    <row r="4702" spans="1:3" x14ac:dyDescent="0.35">
      <c r="A4702" s="28">
        <v>3</v>
      </c>
      <c r="B4702" s="28">
        <v>39</v>
      </c>
      <c r="C4702" s="28">
        <v>0.60699999999999998</v>
      </c>
    </row>
    <row r="4703" spans="1:3" x14ac:dyDescent="0.35">
      <c r="A4703" s="28">
        <v>3</v>
      </c>
      <c r="B4703" s="28">
        <v>39</v>
      </c>
      <c r="C4703" s="28">
        <v>0.60699999999999998</v>
      </c>
    </row>
    <row r="4704" spans="1:3" x14ac:dyDescent="0.35">
      <c r="A4704" s="28">
        <v>3</v>
      </c>
      <c r="B4704" s="28">
        <v>39</v>
      </c>
      <c r="C4704" s="28">
        <v>0.60699999999999998</v>
      </c>
    </row>
    <row r="4705" spans="1:3" x14ac:dyDescent="0.35">
      <c r="A4705" s="28">
        <v>3</v>
      </c>
      <c r="B4705" s="28">
        <v>39</v>
      </c>
      <c r="C4705" s="28">
        <v>0.60699999999999998</v>
      </c>
    </row>
    <row r="4706" spans="1:3" x14ac:dyDescent="0.35">
      <c r="A4706" s="28">
        <v>3</v>
      </c>
      <c r="B4706" s="28">
        <v>39</v>
      </c>
      <c r="C4706" s="28">
        <v>0.60699999999999998</v>
      </c>
    </row>
    <row r="4707" spans="1:3" x14ac:dyDescent="0.35">
      <c r="A4707" s="28">
        <v>3</v>
      </c>
      <c r="B4707" s="28">
        <v>39</v>
      </c>
      <c r="C4707" s="28">
        <v>0.60699999999999998</v>
      </c>
    </row>
    <row r="4708" spans="1:3" x14ac:dyDescent="0.35">
      <c r="A4708" s="28">
        <v>3</v>
      </c>
      <c r="B4708" s="28">
        <v>39</v>
      </c>
      <c r="C4708" s="28">
        <v>0.60699999999999998</v>
      </c>
    </row>
    <row r="4709" spans="1:3" x14ac:dyDescent="0.35">
      <c r="A4709" s="28">
        <v>3</v>
      </c>
      <c r="B4709" s="28">
        <v>39</v>
      </c>
      <c r="C4709" s="28">
        <v>0.60699999999999998</v>
      </c>
    </row>
    <row r="4710" spans="1:3" x14ac:dyDescent="0.35">
      <c r="A4710" s="28">
        <v>3</v>
      </c>
      <c r="B4710" s="28">
        <v>39</v>
      </c>
      <c r="C4710" s="28">
        <v>0.60699999999999998</v>
      </c>
    </row>
    <row r="4711" spans="1:3" x14ac:dyDescent="0.35">
      <c r="A4711" s="28">
        <v>3</v>
      </c>
      <c r="B4711" s="28">
        <v>39</v>
      </c>
      <c r="C4711" s="28">
        <v>0.60699999999999998</v>
      </c>
    </row>
    <row r="4712" spans="1:3" x14ac:dyDescent="0.35">
      <c r="A4712" s="28">
        <v>3</v>
      </c>
      <c r="B4712" s="28">
        <v>39</v>
      </c>
      <c r="C4712" s="28">
        <v>0.60699999999999998</v>
      </c>
    </row>
    <row r="4713" spans="1:3" x14ac:dyDescent="0.35">
      <c r="A4713" s="28">
        <v>3</v>
      </c>
      <c r="B4713" s="28">
        <v>39</v>
      </c>
      <c r="C4713" s="28">
        <v>0.60699999999999998</v>
      </c>
    </row>
    <row r="4714" spans="1:3" x14ac:dyDescent="0.35">
      <c r="A4714" s="28">
        <v>3</v>
      </c>
      <c r="B4714" s="28">
        <v>39</v>
      </c>
      <c r="C4714" s="28">
        <v>0.60699999999999998</v>
      </c>
    </row>
    <row r="4715" spans="1:3" x14ac:dyDescent="0.35">
      <c r="A4715" s="28">
        <v>3</v>
      </c>
      <c r="B4715" s="28">
        <v>39</v>
      </c>
      <c r="C4715" s="28">
        <v>0.60699999999999998</v>
      </c>
    </row>
    <row r="4716" spans="1:3" x14ac:dyDescent="0.35">
      <c r="A4716" s="28">
        <v>3</v>
      </c>
      <c r="B4716" s="28">
        <v>39</v>
      </c>
      <c r="C4716" s="28">
        <v>0.60699999999999998</v>
      </c>
    </row>
    <row r="4717" spans="1:3" x14ac:dyDescent="0.35">
      <c r="A4717" s="28">
        <v>3</v>
      </c>
      <c r="B4717" s="28">
        <v>39</v>
      </c>
      <c r="C4717" s="28">
        <v>0.60699999999999998</v>
      </c>
    </row>
    <row r="4718" spans="1:3" x14ac:dyDescent="0.35">
      <c r="A4718" s="28">
        <v>3</v>
      </c>
      <c r="B4718" s="28">
        <v>39</v>
      </c>
      <c r="C4718" s="28">
        <v>0.60699999999999998</v>
      </c>
    </row>
    <row r="4719" spans="1:3" x14ac:dyDescent="0.35">
      <c r="A4719" s="28">
        <v>3</v>
      </c>
      <c r="B4719" s="28">
        <v>39</v>
      </c>
      <c r="C4719" s="28">
        <v>0.60699999999999998</v>
      </c>
    </row>
    <row r="4720" spans="1:3" x14ac:dyDescent="0.35">
      <c r="A4720" s="28">
        <v>3</v>
      </c>
      <c r="B4720" s="28">
        <v>39</v>
      </c>
      <c r="C4720" s="28">
        <v>0.60699999999999998</v>
      </c>
    </row>
    <row r="4721" spans="1:3" x14ac:dyDescent="0.35">
      <c r="A4721" s="28">
        <v>3</v>
      </c>
      <c r="B4721" s="28">
        <v>39</v>
      </c>
      <c r="C4721" s="28">
        <v>0.60699999999999998</v>
      </c>
    </row>
    <row r="4722" spans="1:3" x14ac:dyDescent="0.35">
      <c r="A4722" s="28">
        <v>3</v>
      </c>
      <c r="B4722" s="28">
        <v>39</v>
      </c>
      <c r="C4722" s="28">
        <v>0.60699999999999998</v>
      </c>
    </row>
    <row r="4723" spans="1:3" x14ac:dyDescent="0.35">
      <c r="A4723" s="28">
        <v>3</v>
      </c>
      <c r="B4723" s="28">
        <v>39</v>
      </c>
      <c r="C4723" s="28">
        <v>0.60799999999999998</v>
      </c>
    </row>
    <row r="4724" spans="1:3" x14ac:dyDescent="0.35">
      <c r="A4724" s="28">
        <v>3</v>
      </c>
      <c r="B4724" s="28">
        <v>39</v>
      </c>
      <c r="C4724" s="28">
        <v>0.60799999999999998</v>
      </c>
    </row>
    <row r="4725" spans="1:3" x14ac:dyDescent="0.35">
      <c r="A4725" s="28">
        <v>3</v>
      </c>
      <c r="B4725" s="28">
        <v>39</v>
      </c>
      <c r="C4725" s="28">
        <v>0.60799999999999998</v>
      </c>
    </row>
    <row r="4726" spans="1:3" x14ac:dyDescent="0.35">
      <c r="A4726" s="28">
        <v>3</v>
      </c>
      <c r="B4726" s="28">
        <v>39</v>
      </c>
      <c r="C4726" s="28">
        <v>0.60799999999999998</v>
      </c>
    </row>
    <row r="4727" spans="1:3" x14ac:dyDescent="0.35">
      <c r="A4727" s="28">
        <v>3</v>
      </c>
      <c r="B4727" s="28">
        <v>39</v>
      </c>
      <c r="C4727" s="28">
        <v>0.60799999999999998</v>
      </c>
    </row>
    <row r="4728" spans="1:3" x14ac:dyDescent="0.35">
      <c r="A4728" s="28">
        <v>3</v>
      </c>
      <c r="B4728" s="28">
        <v>39</v>
      </c>
      <c r="C4728" s="28">
        <v>0.60799999999999998</v>
      </c>
    </row>
    <row r="4729" spans="1:3" x14ac:dyDescent="0.35">
      <c r="A4729" s="28">
        <v>3</v>
      </c>
      <c r="B4729" s="28">
        <v>39</v>
      </c>
      <c r="C4729" s="28">
        <v>0.60799999999999998</v>
      </c>
    </row>
    <row r="4730" spans="1:3" x14ac:dyDescent="0.35">
      <c r="A4730" s="28">
        <v>3</v>
      </c>
      <c r="B4730" s="28">
        <v>39</v>
      </c>
      <c r="C4730" s="28">
        <v>0.60799999999999998</v>
      </c>
    </row>
    <row r="4731" spans="1:3" x14ac:dyDescent="0.35">
      <c r="A4731" s="28">
        <v>3</v>
      </c>
      <c r="B4731" s="28">
        <v>39</v>
      </c>
      <c r="C4731" s="28">
        <v>0.60799999999999998</v>
      </c>
    </row>
    <row r="4732" spans="1:3" x14ac:dyDescent="0.35">
      <c r="A4732" s="28">
        <v>3</v>
      </c>
      <c r="B4732" s="28">
        <v>39</v>
      </c>
      <c r="C4732" s="28">
        <v>0.60799999999999998</v>
      </c>
    </row>
    <row r="4733" spans="1:3" x14ac:dyDescent="0.35">
      <c r="A4733" s="28">
        <v>3</v>
      </c>
      <c r="B4733" s="28">
        <v>39</v>
      </c>
      <c r="C4733" s="28">
        <v>0.60799999999999998</v>
      </c>
    </row>
    <row r="4734" spans="1:3" x14ac:dyDescent="0.35">
      <c r="A4734" s="28">
        <v>3</v>
      </c>
      <c r="B4734" s="28">
        <v>39</v>
      </c>
      <c r="C4734" s="28">
        <v>0.60799999999999998</v>
      </c>
    </row>
    <row r="4735" spans="1:3" x14ac:dyDescent="0.35">
      <c r="A4735" s="28">
        <v>3</v>
      </c>
      <c r="B4735" s="28">
        <v>39</v>
      </c>
      <c r="C4735" s="28">
        <v>0.60799999999999998</v>
      </c>
    </row>
    <row r="4736" spans="1:3" x14ac:dyDescent="0.35">
      <c r="A4736" s="28">
        <v>3</v>
      </c>
      <c r="B4736" s="28">
        <v>39</v>
      </c>
      <c r="C4736" s="28">
        <v>0.60799999999999998</v>
      </c>
    </row>
    <row r="4737" spans="1:3" x14ac:dyDescent="0.35">
      <c r="A4737" s="28">
        <v>3</v>
      </c>
      <c r="B4737" s="28">
        <v>39</v>
      </c>
      <c r="C4737" s="28">
        <v>0.60799999999999998</v>
      </c>
    </row>
    <row r="4738" spans="1:3" x14ac:dyDescent="0.35">
      <c r="A4738" s="28">
        <v>3</v>
      </c>
      <c r="B4738" s="28">
        <v>39</v>
      </c>
      <c r="C4738" s="28">
        <v>0.60799999999999998</v>
      </c>
    </row>
    <row r="4739" spans="1:3" x14ac:dyDescent="0.35">
      <c r="A4739" s="28">
        <v>3</v>
      </c>
      <c r="B4739" s="28">
        <v>39</v>
      </c>
      <c r="C4739" s="28">
        <v>0.60799999999999998</v>
      </c>
    </row>
    <row r="4740" spans="1:3" x14ac:dyDescent="0.35">
      <c r="A4740" s="28">
        <v>3</v>
      </c>
      <c r="B4740" s="28">
        <v>39</v>
      </c>
      <c r="C4740" s="28">
        <v>0.60799999999999998</v>
      </c>
    </row>
    <row r="4741" spans="1:3" x14ac:dyDescent="0.35">
      <c r="A4741" s="28">
        <v>3</v>
      </c>
      <c r="B4741" s="28">
        <v>39</v>
      </c>
      <c r="C4741" s="28">
        <v>0.60799999999999998</v>
      </c>
    </row>
    <row r="4742" spans="1:3" x14ac:dyDescent="0.35">
      <c r="A4742" s="28">
        <v>3</v>
      </c>
      <c r="B4742" s="28">
        <v>39</v>
      </c>
      <c r="C4742" s="28">
        <v>0.60799999999999998</v>
      </c>
    </row>
    <row r="4743" spans="1:3" x14ac:dyDescent="0.35">
      <c r="A4743" s="28">
        <v>3</v>
      </c>
      <c r="B4743" s="28">
        <v>39</v>
      </c>
      <c r="C4743" s="28">
        <v>0.60799999999999998</v>
      </c>
    </row>
    <row r="4744" spans="1:3" x14ac:dyDescent="0.35">
      <c r="A4744" s="28">
        <v>3</v>
      </c>
      <c r="B4744" s="28">
        <v>39</v>
      </c>
      <c r="C4744" s="28">
        <v>0.60799999999999998</v>
      </c>
    </row>
    <row r="4745" spans="1:3" x14ac:dyDescent="0.35">
      <c r="A4745" s="28">
        <v>3</v>
      </c>
      <c r="B4745" s="28">
        <v>39</v>
      </c>
      <c r="C4745" s="28">
        <v>0.60799999999999998</v>
      </c>
    </row>
    <row r="4746" spans="1:3" x14ac:dyDescent="0.35">
      <c r="A4746" s="28">
        <v>3</v>
      </c>
      <c r="B4746" s="28">
        <v>39</v>
      </c>
      <c r="C4746" s="28">
        <v>0.60799999999999998</v>
      </c>
    </row>
    <row r="4747" spans="1:3" x14ac:dyDescent="0.35">
      <c r="A4747" s="28">
        <v>3</v>
      </c>
      <c r="B4747" s="28">
        <v>39</v>
      </c>
      <c r="C4747" s="28">
        <v>0.60799999999999998</v>
      </c>
    </row>
    <row r="4748" spans="1:3" x14ac:dyDescent="0.35">
      <c r="A4748" s="28">
        <v>3</v>
      </c>
      <c r="B4748" s="28">
        <v>39</v>
      </c>
      <c r="C4748" s="28">
        <v>0.60799999999999998</v>
      </c>
    </row>
    <row r="4749" spans="1:3" x14ac:dyDescent="0.35">
      <c r="A4749" s="28">
        <v>3</v>
      </c>
      <c r="B4749" s="28">
        <v>39</v>
      </c>
      <c r="C4749" s="28">
        <v>0.60799999999999998</v>
      </c>
    </row>
    <row r="4750" spans="1:3" x14ac:dyDescent="0.35">
      <c r="A4750" s="28">
        <v>3</v>
      </c>
      <c r="B4750" s="28">
        <v>39</v>
      </c>
      <c r="C4750" s="28">
        <v>0.60799999999999998</v>
      </c>
    </row>
    <row r="4751" spans="1:3" x14ac:dyDescent="0.35">
      <c r="A4751" s="28">
        <v>3</v>
      </c>
      <c r="B4751" s="28">
        <v>39</v>
      </c>
      <c r="C4751" s="28">
        <v>0.60799999999999998</v>
      </c>
    </row>
    <row r="4752" spans="1:3" x14ac:dyDescent="0.35">
      <c r="A4752" s="28">
        <v>3</v>
      </c>
      <c r="B4752" s="28">
        <v>39</v>
      </c>
      <c r="C4752" s="28">
        <v>0.60799999999999998</v>
      </c>
    </row>
    <row r="4753" spans="1:3" x14ac:dyDescent="0.35">
      <c r="A4753" s="28">
        <v>3</v>
      </c>
      <c r="B4753" s="28">
        <v>39</v>
      </c>
      <c r="C4753" s="28">
        <v>0.60799999999999998</v>
      </c>
    </row>
    <row r="4754" spans="1:3" x14ac:dyDescent="0.35">
      <c r="A4754" s="28">
        <v>3</v>
      </c>
      <c r="B4754" s="28">
        <v>39</v>
      </c>
      <c r="C4754" s="28">
        <v>0.60799999999999998</v>
      </c>
    </row>
    <row r="4755" spans="1:3" x14ac:dyDescent="0.35">
      <c r="A4755" s="28">
        <v>3</v>
      </c>
      <c r="B4755" s="28">
        <v>39</v>
      </c>
      <c r="C4755" s="28">
        <v>0.60899999999999999</v>
      </c>
    </row>
    <row r="4756" spans="1:3" x14ac:dyDescent="0.35">
      <c r="A4756" s="28">
        <v>3</v>
      </c>
      <c r="B4756" s="28">
        <v>39</v>
      </c>
      <c r="C4756" s="28">
        <v>0.60899999999999999</v>
      </c>
    </row>
    <row r="4757" spans="1:3" x14ac:dyDescent="0.35">
      <c r="A4757" s="28">
        <v>3</v>
      </c>
      <c r="B4757" s="28">
        <v>39</v>
      </c>
      <c r="C4757" s="28">
        <v>0.60899999999999999</v>
      </c>
    </row>
    <row r="4758" spans="1:3" x14ac:dyDescent="0.35">
      <c r="A4758" s="28">
        <v>3</v>
      </c>
      <c r="B4758" s="28">
        <v>39</v>
      </c>
      <c r="C4758" s="28">
        <v>0.60899999999999999</v>
      </c>
    </row>
    <row r="4759" spans="1:3" x14ac:dyDescent="0.35">
      <c r="A4759" s="28">
        <v>3</v>
      </c>
      <c r="B4759" s="28">
        <v>39</v>
      </c>
      <c r="C4759" s="28">
        <v>0.60899999999999999</v>
      </c>
    </row>
    <row r="4760" spans="1:3" x14ac:dyDescent="0.35">
      <c r="A4760" s="28">
        <v>3</v>
      </c>
      <c r="B4760" s="28">
        <v>39</v>
      </c>
      <c r="C4760" s="28">
        <v>0.60899999999999999</v>
      </c>
    </row>
    <row r="4761" spans="1:3" x14ac:dyDescent="0.35">
      <c r="A4761" s="28">
        <v>3</v>
      </c>
      <c r="B4761" s="28">
        <v>39</v>
      </c>
      <c r="C4761" s="28">
        <v>0.60899999999999999</v>
      </c>
    </row>
    <row r="4762" spans="1:3" x14ac:dyDescent="0.35">
      <c r="A4762" s="28">
        <v>3</v>
      </c>
      <c r="B4762" s="28">
        <v>39</v>
      </c>
      <c r="C4762" s="28">
        <v>0.60899999999999999</v>
      </c>
    </row>
    <row r="4763" spans="1:3" x14ac:dyDescent="0.35">
      <c r="A4763" s="28">
        <v>3</v>
      </c>
      <c r="B4763" s="28">
        <v>39</v>
      </c>
      <c r="C4763" s="28">
        <v>0.60899999999999999</v>
      </c>
    </row>
    <row r="4764" spans="1:3" x14ac:dyDescent="0.35">
      <c r="A4764" s="28">
        <v>3</v>
      </c>
      <c r="B4764" s="28">
        <v>39</v>
      </c>
      <c r="C4764" s="28">
        <v>0.60899999999999999</v>
      </c>
    </row>
    <row r="4765" spans="1:3" x14ac:dyDescent="0.35">
      <c r="A4765" s="28">
        <v>3</v>
      </c>
      <c r="B4765" s="28">
        <v>39</v>
      </c>
      <c r="C4765" s="28">
        <v>0.60899999999999999</v>
      </c>
    </row>
    <row r="4766" spans="1:3" x14ac:dyDescent="0.35">
      <c r="A4766" s="28">
        <v>3</v>
      </c>
      <c r="B4766" s="28">
        <v>39</v>
      </c>
      <c r="C4766" s="28">
        <v>0.60899999999999999</v>
      </c>
    </row>
    <row r="4767" spans="1:3" x14ac:dyDescent="0.35">
      <c r="A4767" s="28">
        <v>3</v>
      </c>
      <c r="B4767" s="28">
        <v>39</v>
      </c>
      <c r="C4767" s="28">
        <v>0.60899999999999999</v>
      </c>
    </row>
    <row r="4768" spans="1:3" x14ac:dyDescent="0.35">
      <c r="A4768" s="28">
        <v>3</v>
      </c>
      <c r="B4768" s="28">
        <v>39</v>
      </c>
      <c r="C4768" s="28">
        <v>0.60899999999999999</v>
      </c>
    </row>
    <row r="4769" spans="1:3" x14ac:dyDescent="0.35">
      <c r="A4769" s="28">
        <v>3</v>
      </c>
      <c r="B4769" s="28">
        <v>39</v>
      </c>
      <c r="C4769" s="28">
        <v>0.60899999999999999</v>
      </c>
    </row>
    <row r="4770" spans="1:3" x14ac:dyDescent="0.35">
      <c r="A4770" s="28">
        <v>3</v>
      </c>
      <c r="B4770" s="28">
        <v>39</v>
      </c>
      <c r="C4770" s="28">
        <v>0.60899999999999999</v>
      </c>
    </row>
    <row r="4771" spans="1:3" x14ac:dyDescent="0.35">
      <c r="A4771" s="28">
        <v>3</v>
      </c>
      <c r="B4771" s="28">
        <v>39</v>
      </c>
      <c r="C4771" s="28">
        <v>0.60899999999999999</v>
      </c>
    </row>
    <row r="4772" spans="1:3" x14ac:dyDescent="0.35">
      <c r="A4772" s="28">
        <v>3</v>
      </c>
      <c r="B4772" s="28">
        <v>39</v>
      </c>
      <c r="C4772" s="28">
        <v>0.60899999999999999</v>
      </c>
    </row>
    <row r="4773" spans="1:3" x14ac:dyDescent="0.35">
      <c r="A4773" s="28">
        <v>3</v>
      </c>
      <c r="B4773" s="28">
        <v>39</v>
      </c>
      <c r="C4773" s="28">
        <v>0.60899999999999999</v>
      </c>
    </row>
    <row r="4774" spans="1:3" x14ac:dyDescent="0.35">
      <c r="A4774" s="28">
        <v>3</v>
      </c>
      <c r="B4774" s="28">
        <v>39</v>
      </c>
      <c r="C4774" s="28">
        <v>0.60899999999999999</v>
      </c>
    </row>
    <row r="4775" spans="1:3" x14ac:dyDescent="0.35">
      <c r="A4775" s="28">
        <v>3</v>
      </c>
      <c r="B4775" s="28">
        <v>40</v>
      </c>
      <c r="C4775" s="28">
        <v>0.60899999999999999</v>
      </c>
    </row>
    <row r="4776" spans="1:3" x14ac:dyDescent="0.35">
      <c r="A4776" s="28">
        <v>3</v>
      </c>
      <c r="B4776" s="28">
        <v>40</v>
      </c>
      <c r="C4776" s="28">
        <v>0.60899999999999999</v>
      </c>
    </row>
    <row r="4777" spans="1:3" x14ac:dyDescent="0.35">
      <c r="A4777" s="28">
        <v>3</v>
      </c>
      <c r="B4777" s="28">
        <v>40</v>
      </c>
      <c r="C4777" s="28">
        <v>0.60899999999999999</v>
      </c>
    </row>
    <row r="4778" spans="1:3" x14ac:dyDescent="0.35">
      <c r="A4778" s="28">
        <v>3</v>
      </c>
      <c r="B4778" s="28">
        <v>40</v>
      </c>
      <c r="C4778" s="28">
        <v>0.60899999999999999</v>
      </c>
    </row>
    <row r="4779" spans="1:3" x14ac:dyDescent="0.35">
      <c r="A4779" s="28">
        <v>3</v>
      </c>
      <c r="B4779" s="28">
        <v>40</v>
      </c>
      <c r="C4779" s="28">
        <v>0.60899999999999999</v>
      </c>
    </row>
    <row r="4780" spans="1:3" x14ac:dyDescent="0.35">
      <c r="A4780" s="28">
        <v>3</v>
      </c>
      <c r="B4780" s="28">
        <v>40</v>
      </c>
      <c r="C4780" s="28">
        <v>0.60899999999999999</v>
      </c>
    </row>
    <row r="4781" spans="1:3" x14ac:dyDescent="0.35">
      <c r="A4781" s="28">
        <v>3</v>
      </c>
      <c r="B4781" s="28">
        <v>40</v>
      </c>
      <c r="C4781" s="28">
        <v>0.60899999999999999</v>
      </c>
    </row>
    <row r="4782" spans="1:3" x14ac:dyDescent="0.35">
      <c r="A4782" s="28">
        <v>3</v>
      </c>
      <c r="B4782" s="28">
        <v>40</v>
      </c>
      <c r="C4782" s="28">
        <v>0.60899999999999999</v>
      </c>
    </row>
    <row r="4783" spans="1:3" x14ac:dyDescent="0.35">
      <c r="A4783" s="28">
        <v>3</v>
      </c>
      <c r="B4783" s="28">
        <v>40</v>
      </c>
      <c r="C4783" s="28">
        <v>0.60899999999999999</v>
      </c>
    </row>
    <row r="4784" spans="1:3" x14ac:dyDescent="0.35">
      <c r="A4784" s="28">
        <v>3</v>
      </c>
      <c r="B4784" s="28">
        <v>40</v>
      </c>
      <c r="C4784" s="28">
        <v>0.60899999999999999</v>
      </c>
    </row>
    <row r="4785" spans="1:3" x14ac:dyDescent="0.35">
      <c r="A4785" s="28">
        <v>3</v>
      </c>
      <c r="B4785" s="28">
        <v>40</v>
      </c>
      <c r="C4785" s="28">
        <v>0.60899999999999999</v>
      </c>
    </row>
    <row r="4786" spans="1:3" x14ac:dyDescent="0.35">
      <c r="A4786" s="28">
        <v>3</v>
      </c>
      <c r="B4786" s="28">
        <v>40</v>
      </c>
      <c r="C4786" s="28">
        <v>0.61</v>
      </c>
    </row>
    <row r="4787" spans="1:3" x14ac:dyDescent="0.35">
      <c r="A4787" s="28">
        <v>3</v>
      </c>
      <c r="B4787" s="28">
        <v>40</v>
      </c>
      <c r="C4787" s="28">
        <v>0.61</v>
      </c>
    </row>
    <row r="4788" spans="1:3" x14ac:dyDescent="0.35">
      <c r="A4788" s="28">
        <v>3</v>
      </c>
      <c r="B4788" s="28">
        <v>40</v>
      </c>
      <c r="C4788" s="28">
        <v>0.61</v>
      </c>
    </row>
    <row r="4789" spans="1:3" x14ac:dyDescent="0.35">
      <c r="A4789" s="28">
        <v>3</v>
      </c>
      <c r="B4789" s="28">
        <v>40</v>
      </c>
      <c r="C4789" s="28">
        <v>0.61</v>
      </c>
    </row>
    <row r="4790" spans="1:3" x14ac:dyDescent="0.35">
      <c r="A4790" s="28">
        <v>3</v>
      </c>
      <c r="B4790" s="28">
        <v>40</v>
      </c>
      <c r="C4790" s="28">
        <v>0.61</v>
      </c>
    </row>
    <row r="4791" spans="1:3" x14ac:dyDescent="0.35">
      <c r="A4791" s="28">
        <v>3</v>
      </c>
      <c r="B4791" s="28">
        <v>40</v>
      </c>
      <c r="C4791" s="28">
        <v>0.61</v>
      </c>
    </row>
    <row r="4792" spans="1:3" x14ac:dyDescent="0.35">
      <c r="A4792" s="28">
        <v>3</v>
      </c>
      <c r="B4792" s="28">
        <v>40</v>
      </c>
      <c r="C4792" s="28">
        <v>0.61</v>
      </c>
    </row>
    <row r="4793" spans="1:3" x14ac:dyDescent="0.35">
      <c r="A4793" s="28">
        <v>3</v>
      </c>
      <c r="B4793" s="28">
        <v>40</v>
      </c>
      <c r="C4793" s="28">
        <v>0.61</v>
      </c>
    </row>
    <row r="4794" spans="1:3" x14ac:dyDescent="0.35">
      <c r="A4794" s="28">
        <v>3</v>
      </c>
      <c r="B4794" s="28">
        <v>40</v>
      </c>
      <c r="C4794" s="28">
        <v>0.61</v>
      </c>
    </row>
    <row r="4795" spans="1:3" x14ac:dyDescent="0.35">
      <c r="A4795" s="28">
        <v>3</v>
      </c>
      <c r="B4795" s="28">
        <v>40</v>
      </c>
      <c r="C4795" s="28">
        <v>0.61</v>
      </c>
    </row>
    <row r="4796" spans="1:3" x14ac:dyDescent="0.35">
      <c r="A4796" s="28">
        <v>3</v>
      </c>
      <c r="B4796" s="28">
        <v>40</v>
      </c>
      <c r="C4796" s="28">
        <v>0.61</v>
      </c>
    </row>
    <row r="4797" spans="1:3" x14ac:dyDescent="0.35">
      <c r="A4797" s="28">
        <v>3</v>
      </c>
      <c r="B4797" s="28">
        <v>40</v>
      </c>
      <c r="C4797" s="28">
        <v>0.61</v>
      </c>
    </row>
    <row r="4798" spans="1:3" x14ac:dyDescent="0.35">
      <c r="A4798" s="28">
        <v>3</v>
      </c>
      <c r="B4798" s="28">
        <v>40</v>
      </c>
      <c r="C4798" s="28">
        <v>0.61</v>
      </c>
    </row>
    <row r="4799" spans="1:3" x14ac:dyDescent="0.35">
      <c r="A4799" s="28">
        <v>3</v>
      </c>
      <c r="B4799" s="28">
        <v>40</v>
      </c>
      <c r="C4799" s="28">
        <v>0.61</v>
      </c>
    </row>
    <row r="4800" spans="1:3" x14ac:dyDescent="0.35">
      <c r="A4800" s="28">
        <v>3</v>
      </c>
      <c r="B4800" s="28">
        <v>40</v>
      </c>
      <c r="C4800" s="28">
        <v>0.61</v>
      </c>
    </row>
    <row r="4801" spans="1:3" x14ac:dyDescent="0.35">
      <c r="A4801" s="28">
        <v>3</v>
      </c>
      <c r="B4801" s="28">
        <v>40</v>
      </c>
      <c r="C4801" s="28">
        <v>0.61</v>
      </c>
    </row>
    <row r="4802" spans="1:3" x14ac:dyDescent="0.35">
      <c r="A4802" s="28">
        <v>3</v>
      </c>
      <c r="B4802" s="28">
        <v>40</v>
      </c>
      <c r="C4802" s="28">
        <v>0.61</v>
      </c>
    </row>
    <row r="4803" spans="1:3" x14ac:dyDescent="0.35">
      <c r="A4803" s="28">
        <v>3</v>
      </c>
      <c r="B4803" s="28">
        <v>40</v>
      </c>
      <c r="C4803" s="28">
        <v>0.61</v>
      </c>
    </row>
    <row r="4804" spans="1:3" x14ac:dyDescent="0.35">
      <c r="A4804" s="28">
        <v>3</v>
      </c>
      <c r="B4804" s="28">
        <v>40</v>
      </c>
      <c r="C4804" s="28">
        <v>0.61</v>
      </c>
    </row>
    <row r="4805" spans="1:3" x14ac:dyDescent="0.35">
      <c r="A4805" s="28">
        <v>3</v>
      </c>
      <c r="B4805" s="28">
        <v>40</v>
      </c>
      <c r="C4805" s="28">
        <v>0.61</v>
      </c>
    </row>
    <row r="4806" spans="1:3" x14ac:dyDescent="0.35">
      <c r="A4806" s="28">
        <v>3</v>
      </c>
      <c r="B4806" s="28">
        <v>40</v>
      </c>
      <c r="C4806" s="28">
        <v>0.61</v>
      </c>
    </row>
    <row r="4807" spans="1:3" x14ac:dyDescent="0.35">
      <c r="A4807" s="28">
        <v>3</v>
      </c>
      <c r="B4807" s="28">
        <v>40</v>
      </c>
      <c r="C4807" s="28">
        <v>0.61</v>
      </c>
    </row>
    <row r="4808" spans="1:3" x14ac:dyDescent="0.35">
      <c r="A4808" s="28">
        <v>3</v>
      </c>
      <c r="B4808" s="28">
        <v>40</v>
      </c>
      <c r="C4808" s="28">
        <v>0.61</v>
      </c>
    </row>
    <row r="4809" spans="1:3" x14ac:dyDescent="0.35">
      <c r="A4809" s="28">
        <v>3</v>
      </c>
      <c r="B4809" s="28">
        <v>40</v>
      </c>
      <c r="C4809" s="28">
        <v>0.61</v>
      </c>
    </row>
    <row r="4810" spans="1:3" x14ac:dyDescent="0.35">
      <c r="A4810" s="28">
        <v>3</v>
      </c>
      <c r="B4810" s="28">
        <v>40</v>
      </c>
      <c r="C4810" s="28">
        <v>0.61</v>
      </c>
    </row>
    <row r="4811" spans="1:3" x14ac:dyDescent="0.35">
      <c r="A4811" s="28">
        <v>3</v>
      </c>
      <c r="B4811" s="28">
        <v>40</v>
      </c>
      <c r="C4811" s="28">
        <v>0.61</v>
      </c>
    </row>
    <row r="4812" spans="1:3" x14ac:dyDescent="0.35">
      <c r="A4812" s="28">
        <v>3</v>
      </c>
      <c r="B4812" s="28">
        <v>40</v>
      </c>
      <c r="C4812" s="28">
        <v>0.61</v>
      </c>
    </row>
    <row r="4813" spans="1:3" x14ac:dyDescent="0.35">
      <c r="A4813" s="28">
        <v>3</v>
      </c>
      <c r="B4813" s="28">
        <v>40</v>
      </c>
      <c r="C4813" s="28">
        <v>0.61</v>
      </c>
    </row>
    <row r="4814" spans="1:3" x14ac:dyDescent="0.35">
      <c r="A4814" s="28">
        <v>3</v>
      </c>
      <c r="B4814" s="28">
        <v>40</v>
      </c>
      <c r="C4814" s="28">
        <v>0.61</v>
      </c>
    </row>
    <row r="4815" spans="1:3" x14ac:dyDescent="0.35">
      <c r="A4815" s="28">
        <v>3</v>
      </c>
      <c r="B4815" s="28">
        <v>40</v>
      </c>
      <c r="C4815" s="28">
        <v>0.61</v>
      </c>
    </row>
    <row r="4816" spans="1:3" x14ac:dyDescent="0.35">
      <c r="A4816" s="28">
        <v>3</v>
      </c>
      <c r="B4816" s="28">
        <v>40</v>
      </c>
      <c r="C4816" s="28">
        <v>0.61</v>
      </c>
    </row>
    <row r="4817" spans="1:3" x14ac:dyDescent="0.35">
      <c r="A4817" s="28">
        <v>3</v>
      </c>
      <c r="B4817" s="28">
        <v>40</v>
      </c>
      <c r="C4817" s="28">
        <v>0.61</v>
      </c>
    </row>
    <row r="4818" spans="1:3" x14ac:dyDescent="0.35">
      <c r="A4818" s="28">
        <v>3</v>
      </c>
      <c r="B4818" s="28">
        <v>40</v>
      </c>
      <c r="C4818" s="28">
        <v>0.61099999999999999</v>
      </c>
    </row>
    <row r="4819" spans="1:3" x14ac:dyDescent="0.35">
      <c r="A4819" s="28">
        <v>3</v>
      </c>
      <c r="B4819" s="28">
        <v>40</v>
      </c>
      <c r="C4819" s="28">
        <v>0.61099999999999999</v>
      </c>
    </row>
    <row r="4820" spans="1:3" x14ac:dyDescent="0.35">
      <c r="A4820" s="28">
        <v>3</v>
      </c>
      <c r="B4820" s="28">
        <v>40</v>
      </c>
      <c r="C4820" s="28">
        <v>0.61099999999999999</v>
      </c>
    </row>
    <row r="4821" spans="1:3" x14ac:dyDescent="0.35">
      <c r="A4821" s="28">
        <v>3</v>
      </c>
      <c r="B4821" s="28">
        <v>40</v>
      </c>
      <c r="C4821" s="28">
        <v>0.61099999999999999</v>
      </c>
    </row>
    <row r="4822" spans="1:3" x14ac:dyDescent="0.35">
      <c r="A4822" s="28">
        <v>3</v>
      </c>
      <c r="B4822" s="28">
        <v>40</v>
      </c>
      <c r="C4822" s="28">
        <v>0.61099999999999999</v>
      </c>
    </row>
    <row r="4823" spans="1:3" x14ac:dyDescent="0.35">
      <c r="A4823" s="28">
        <v>3</v>
      </c>
      <c r="B4823" s="28">
        <v>40</v>
      </c>
      <c r="C4823" s="28">
        <v>0.61099999999999999</v>
      </c>
    </row>
    <row r="4824" spans="1:3" x14ac:dyDescent="0.35">
      <c r="A4824" s="28">
        <v>3</v>
      </c>
      <c r="B4824" s="28">
        <v>40</v>
      </c>
      <c r="C4824" s="28">
        <v>0.61099999999999999</v>
      </c>
    </row>
    <row r="4825" spans="1:3" x14ac:dyDescent="0.35">
      <c r="A4825" s="28">
        <v>3</v>
      </c>
      <c r="B4825" s="28">
        <v>40</v>
      </c>
      <c r="C4825" s="28">
        <v>0.61099999999999999</v>
      </c>
    </row>
    <row r="4826" spans="1:3" x14ac:dyDescent="0.35">
      <c r="A4826" s="28">
        <v>3</v>
      </c>
      <c r="B4826" s="28">
        <v>40</v>
      </c>
      <c r="C4826" s="28">
        <v>0.61099999999999999</v>
      </c>
    </row>
    <row r="4827" spans="1:3" x14ac:dyDescent="0.35">
      <c r="A4827" s="28">
        <v>3</v>
      </c>
      <c r="B4827" s="28">
        <v>40</v>
      </c>
      <c r="C4827" s="28">
        <v>0.61099999999999999</v>
      </c>
    </row>
    <row r="4828" spans="1:3" x14ac:dyDescent="0.35">
      <c r="A4828" s="28">
        <v>3</v>
      </c>
      <c r="B4828" s="28">
        <v>40</v>
      </c>
      <c r="C4828" s="28">
        <v>0.61099999999999999</v>
      </c>
    </row>
    <row r="4829" spans="1:3" x14ac:dyDescent="0.35">
      <c r="A4829" s="28">
        <v>3</v>
      </c>
      <c r="B4829" s="28">
        <v>40</v>
      </c>
      <c r="C4829" s="28">
        <v>0.61099999999999999</v>
      </c>
    </row>
    <row r="4830" spans="1:3" x14ac:dyDescent="0.35">
      <c r="A4830" s="28">
        <v>3</v>
      </c>
      <c r="B4830" s="28">
        <v>40</v>
      </c>
      <c r="C4830" s="28">
        <v>0.61099999999999999</v>
      </c>
    </row>
    <row r="4831" spans="1:3" x14ac:dyDescent="0.35">
      <c r="A4831" s="28">
        <v>3</v>
      </c>
      <c r="B4831" s="28">
        <v>40</v>
      </c>
      <c r="C4831" s="28">
        <v>0.61099999999999999</v>
      </c>
    </row>
    <row r="4832" spans="1:3" x14ac:dyDescent="0.35">
      <c r="A4832" s="28">
        <v>3</v>
      </c>
      <c r="B4832" s="28">
        <v>40</v>
      </c>
      <c r="C4832" s="28">
        <v>0.61099999999999999</v>
      </c>
    </row>
    <row r="4833" spans="1:3" x14ac:dyDescent="0.35">
      <c r="A4833" s="28">
        <v>3</v>
      </c>
      <c r="B4833" s="28">
        <v>40</v>
      </c>
      <c r="C4833" s="28">
        <v>0.61099999999999999</v>
      </c>
    </row>
    <row r="4834" spans="1:3" x14ac:dyDescent="0.35">
      <c r="A4834" s="28">
        <v>3</v>
      </c>
      <c r="B4834" s="28">
        <v>40</v>
      </c>
      <c r="C4834" s="28">
        <v>0.61099999999999999</v>
      </c>
    </row>
    <row r="4835" spans="1:3" x14ac:dyDescent="0.35">
      <c r="A4835" s="28">
        <v>3</v>
      </c>
      <c r="B4835" s="28">
        <v>40</v>
      </c>
      <c r="C4835" s="28">
        <v>0.61099999999999999</v>
      </c>
    </row>
    <row r="4836" spans="1:3" x14ac:dyDescent="0.35">
      <c r="A4836" s="28">
        <v>3</v>
      </c>
      <c r="B4836" s="28">
        <v>40</v>
      </c>
      <c r="C4836" s="28">
        <v>0.61099999999999999</v>
      </c>
    </row>
    <row r="4837" spans="1:3" x14ac:dyDescent="0.35">
      <c r="A4837" s="28">
        <v>3</v>
      </c>
      <c r="B4837" s="28">
        <v>40</v>
      </c>
      <c r="C4837" s="28">
        <v>0.61099999999999999</v>
      </c>
    </row>
    <row r="4838" spans="1:3" x14ac:dyDescent="0.35">
      <c r="A4838" s="28">
        <v>3</v>
      </c>
      <c r="B4838" s="28">
        <v>40</v>
      </c>
      <c r="C4838" s="28">
        <v>0.61099999999999999</v>
      </c>
    </row>
    <row r="4839" spans="1:3" x14ac:dyDescent="0.35">
      <c r="A4839" s="28">
        <v>3</v>
      </c>
      <c r="B4839" s="28">
        <v>40</v>
      </c>
      <c r="C4839" s="28">
        <v>0.61099999999999999</v>
      </c>
    </row>
    <row r="4840" spans="1:3" x14ac:dyDescent="0.35">
      <c r="A4840" s="28">
        <v>3</v>
      </c>
      <c r="B4840" s="28">
        <v>40</v>
      </c>
      <c r="C4840" s="28">
        <v>0.61199999999999999</v>
      </c>
    </row>
    <row r="4841" spans="1:3" x14ac:dyDescent="0.35">
      <c r="A4841" s="28">
        <v>3</v>
      </c>
      <c r="B4841" s="28">
        <v>40</v>
      </c>
      <c r="C4841" s="28">
        <v>0.61199999999999999</v>
      </c>
    </row>
    <row r="4842" spans="1:3" x14ac:dyDescent="0.35">
      <c r="A4842" s="28">
        <v>3</v>
      </c>
      <c r="B4842" s="28">
        <v>40</v>
      </c>
      <c r="C4842" s="28">
        <v>0.61199999999999999</v>
      </c>
    </row>
    <row r="4843" spans="1:3" x14ac:dyDescent="0.35">
      <c r="A4843" s="28">
        <v>3</v>
      </c>
      <c r="B4843" s="28">
        <v>40</v>
      </c>
      <c r="C4843" s="28">
        <v>0.61199999999999999</v>
      </c>
    </row>
    <row r="4844" spans="1:3" x14ac:dyDescent="0.35">
      <c r="A4844" s="28">
        <v>3</v>
      </c>
      <c r="B4844" s="28">
        <v>40</v>
      </c>
      <c r="C4844" s="28">
        <v>0.61199999999999999</v>
      </c>
    </row>
    <row r="4845" spans="1:3" x14ac:dyDescent="0.35">
      <c r="A4845" s="28">
        <v>3</v>
      </c>
      <c r="B4845" s="28">
        <v>40</v>
      </c>
      <c r="C4845" s="28">
        <v>0.61199999999999999</v>
      </c>
    </row>
    <row r="4846" spans="1:3" x14ac:dyDescent="0.35">
      <c r="A4846" s="28">
        <v>3</v>
      </c>
      <c r="B4846" s="28">
        <v>40</v>
      </c>
      <c r="C4846" s="28">
        <v>0.61199999999999999</v>
      </c>
    </row>
    <row r="4847" spans="1:3" x14ac:dyDescent="0.35">
      <c r="A4847" s="28">
        <v>3</v>
      </c>
      <c r="B4847" s="28">
        <v>40</v>
      </c>
      <c r="C4847" s="28">
        <v>0.61199999999999999</v>
      </c>
    </row>
    <row r="4848" spans="1:3" x14ac:dyDescent="0.35">
      <c r="A4848" s="28">
        <v>3</v>
      </c>
      <c r="B4848" s="28">
        <v>40</v>
      </c>
      <c r="C4848" s="28">
        <v>0.61199999999999999</v>
      </c>
    </row>
    <row r="4849" spans="1:3" x14ac:dyDescent="0.35">
      <c r="A4849" s="28">
        <v>3</v>
      </c>
      <c r="B4849" s="28">
        <v>40</v>
      </c>
      <c r="C4849" s="28">
        <v>0.61199999999999999</v>
      </c>
    </row>
    <row r="4850" spans="1:3" x14ac:dyDescent="0.35">
      <c r="A4850" s="28">
        <v>3</v>
      </c>
      <c r="B4850" s="28">
        <v>40</v>
      </c>
      <c r="C4850" s="28">
        <v>0.61199999999999999</v>
      </c>
    </row>
    <row r="4851" spans="1:3" x14ac:dyDescent="0.35">
      <c r="A4851" s="28">
        <v>3</v>
      </c>
      <c r="B4851" s="28">
        <v>40</v>
      </c>
      <c r="C4851" s="28">
        <v>0.61199999999999999</v>
      </c>
    </row>
    <row r="4852" spans="1:3" x14ac:dyDescent="0.35">
      <c r="A4852" s="28">
        <v>3</v>
      </c>
      <c r="B4852" s="28">
        <v>40</v>
      </c>
      <c r="C4852" s="28">
        <v>0.61199999999999999</v>
      </c>
    </row>
    <row r="4853" spans="1:3" x14ac:dyDescent="0.35">
      <c r="A4853" s="28">
        <v>3</v>
      </c>
      <c r="B4853" s="28">
        <v>40</v>
      </c>
      <c r="C4853" s="28">
        <v>0.61199999999999999</v>
      </c>
    </row>
    <row r="4854" spans="1:3" x14ac:dyDescent="0.35">
      <c r="A4854" s="28">
        <v>3</v>
      </c>
      <c r="B4854" s="28">
        <v>40</v>
      </c>
      <c r="C4854" s="28">
        <v>0.61199999999999999</v>
      </c>
    </row>
    <row r="4855" spans="1:3" x14ac:dyDescent="0.35">
      <c r="A4855" s="28">
        <v>3</v>
      </c>
      <c r="B4855" s="28">
        <v>40</v>
      </c>
      <c r="C4855" s="28">
        <v>0.61199999999999999</v>
      </c>
    </row>
    <row r="4856" spans="1:3" x14ac:dyDescent="0.35">
      <c r="A4856" s="28">
        <v>3</v>
      </c>
      <c r="B4856" s="28">
        <v>40</v>
      </c>
      <c r="C4856" s="28">
        <v>0.61199999999999999</v>
      </c>
    </row>
    <row r="4857" spans="1:3" x14ac:dyDescent="0.35">
      <c r="A4857" s="28">
        <v>3</v>
      </c>
      <c r="B4857" s="28">
        <v>40</v>
      </c>
      <c r="C4857" s="28">
        <v>0.61199999999999999</v>
      </c>
    </row>
    <row r="4858" spans="1:3" x14ac:dyDescent="0.35">
      <c r="A4858" s="28">
        <v>3</v>
      </c>
      <c r="B4858" s="28">
        <v>40</v>
      </c>
      <c r="C4858" s="28">
        <v>0.61199999999999999</v>
      </c>
    </row>
    <row r="4859" spans="1:3" x14ac:dyDescent="0.35">
      <c r="A4859" s="28">
        <v>3</v>
      </c>
      <c r="B4859" s="28">
        <v>40</v>
      </c>
      <c r="C4859" s="28">
        <v>0.61199999999999999</v>
      </c>
    </row>
    <row r="4860" spans="1:3" x14ac:dyDescent="0.35">
      <c r="A4860" s="28">
        <v>3</v>
      </c>
      <c r="B4860" s="28">
        <v>40</v>
      </c>
      <c r="C4860" s="28">
        <v>0.61199999999999999</v>
      </c>
    </row>
    <row r="4861" spans="1:3" x14ac:dyDescent="0.35">
      <c r="A4861" s="28">
        <v>3</v>
      </c>
      <c r="B4861" s="28">
        <v>40</v>
      </c>
      <c r="C4861" s="28">
        <v>0.61199999999999999</v>
      </c>
    </row>
    <row r="4862" spans="1:3" x14ac:dyDescent="0.35">
      <c r="A4862" s="28">
        <v>3</v>
      </c>
      <c r="B4862" s="28">
        <v>40</v>
      </c>
      <c r="C4862" s="28">
        <v>0.61199999999999999</v>
      </c>
    </row>
    <row r="4863" spans="1:3" x14ac:dyDescent="0.35">
      <c r="A4863" s="28">
        <v>3</v>
      </c>
      <c r="B4863" s="28">
        <v>40</v>
      </c>
      <c r="C4863" s="28">
        <v>0.61199999999999999</v>
      </c>
    </row>
    <row r="4864" spans="1:3" x14ac:dyDescent="0.35">
      <c r="A4864" s="28">
        <v>3</v>
      </c>
      <c r="B4864" s="28">
        <v>40</v>
      </c>
      <c r="C4864" s="28">
        <v>0.61199999999999999</v>
      </c>
    </row>
    <row r="4865" spans="1:3" x14ac:dyDescent="0.35">
      <c r="A4865" s="28">
        <v>3</v>
      </c>
      <c r="B4865" s="28">
        <v>40</v>
      </c>
      <c r="C4865" s="28">
        <v>0.61199999999999999</v>
      </c>
    </row>
    <row r="4866" spans="1:3" x14ac:dyDescent="0.35">
      <c r="A4866" s="28">
        <v>3</v>
      </c>
      <c r="B4866" s="28">
        <v>40</v>
      </c>
      <c r="C4866" s="28">
        <v>0.61199999999999999</v>
      </c>
    </row>
    <row r="4867" spans="1:3" x14ac:dyDescent="0.35">
      <c r="A4867" s="28">
        <v>3</v>
      </c>
      <c r="B4867" s="28">
        <v>41</v>
      </c>
      <c r="C4867" s="28">
        <v>0.61199999999999999</v>
      </c>
    </row>
    <row r="4868" spans="1:3" x14ac:dyDescent="0.35">
      <c r="A4868" s="28">
        <v>3</v>
      </c>
      <c r="B4868" s="28">
        <v>41</v>
      </c>
      <c r="C4868" s="28">
        <v>0.61199999999999999</v>
      </c>
    </row>
    <row r="4869" spans="1:3" x14ac:dyDescent="0.35">
      <c r="A4869" s="28">
        <v>3</v>
      </c>
      <c r="B4869" s="28">
        <v>41</v>
      </c>
      <c r="C4869" s="28">
        <v>0.61199999999999999</v>
      </c>
    </row>
    <row r="4870" spans="1:3" x14ac:dyDescent="0.35">
      <c r="A4870" s="28">
        <v>3</v>
      </c>
      <c r="B4870" s="28">
        <v>41</v>
      </c>
      <c r="C4870" s="28">
        <v>0.61199999999999999</v>
      </c>
    </row>
    <row r="4871" spans="1:3" x14ac:dyDescent="0.35">
      <c r="A4871" s="28">
        <v>3</v>
      </c>
      <c r="B4871" s="28">
        <v>41</v>
      </c>
      <c r="C4871" s="28">
        <v>0.61299999999999999</v>
      </c>
    </row>
    <row r="4872" spans="1:3" x14ac:dyDescent="0.35">
      <c r="A4872" s="28">
        <v>3</v>
      </c>
      <c r="B4872" s="28">
        <v>41</v>
      </c>
      <c r="C4872" s="28">
        <v>0.61299999999999999</v>
      </c>
    </row>
    <row r="4873" spans="1:3" x14ac:dyDescent="0.35">
      <c r="A4873" s="28">
        <v>3</v>
      </c>
      <c r="B4873" s="28">
        <v>41</v>
      </c>
      <c r="C4873" s="28">
        <v>0.61299999999999999</v>
      </c>
    </row>
    <row r="4874" spans="1:3" x14ac:dyDescent="0.35">
      <c r="A4874" s="28">
        <v>3</v>
      </c>
      <c r="B4874" s="28">
        <v>41</v>
      </c>
      <c r="C4874" s="28">
        <v>0.61299999999999999</v>
      </c>
    </row>
    <row r="4875" spans="1:3" x14ac:dyDescent="0.35">
      <c r="A4875" s="28">
        <v>3</v>
      </c>
      <c r="B4875" s="28">
        <v>41</v>
      </c>
      <c r="C4875" s="28">
        <v>0.61299999999999999</v>
      </c>
    </row>
    <row r="4876" spans="1:3" x14ac:dyDescent="0.35">
      <c r="A4876" s="28">
        <v>3</v>
      </c>
      <c r="B4876" s="28">
        <v>41</v>
      </c>
      <c r="C4876" s="28">
        <v>0.61299999999999999</v>
      </c>
    </row>
    <row r="4877" spans="1:3" x14ac:dyDescent="0.35">
      <c r="A4877" s="28">
        <v>3</v>
      </c>
      <c r="B4877" s="28">
        <v>41</v>
      </c>
      <c r="C4877" s="28">
        <v>0.61299999999999999</v>
      </c>
    </row>
    <row r="4878" spans="1:3" x14ac:dyDescent="0.35">
      <c r="A4878" s="28">
        <v>3</v>
      </c>
      <c r="B4878" s="28">
        <v>41</v>
      </c>
      <c r="C4878" s="28">
        <v>0.61299999999999999</v>
      </c>
    </row>
    <row r="4879" spans="1:3" x14ac:dyDescent="0.35">
      <c r="A4879" s="28">
        <v>3</v>
      </c>
      <c r="B4879" s="28">
        <v>41</v>
      </c>
      <c r="C4879" s="28">
        <v>0.61299999999999999</v>
      </c>
    </row>
    <row r="4880" spans="1:3" x14ac:dyDescent="0.35">
      <c r="A4880" s="28">
        <v>3</v>
      </c>
      <c r="B4880" s="28">
        <v>41</v>
      </c>
      <c r="C4880" s="28">
        <v>0.61299999999999999</v>
      </c>
    </row>
    <row r="4881" spans="1:3" x14ac:dyDescent="0.35">
      <c r="A4881" s="28">
        <v>3</v>
      </c>
      <c r="B4881" s="28">
        <v>41</v>
      </c>
      <c r="C4881" s="28">
        <v>0.61299999999999999</v>
      </c>
    </row>
    <row r="4882" spans="1:3" x14ac:dyDescent="0.35">
      <c r="A4882" s="28">
        <v>3</v>
      </c>
      <c r="B4882" s="28">
        <v>41</v>
      </c>
      <c r="C4882" s="28">
        <v>0.61299999999999999</v>
      </c>
    </row>
    <row r="4883" spans="1:3" x14ac:dyDescent="0.35">
      <c r="A4883" s="28">
        <v>3</v>
      </c>
      <c r="B4883" s="28">
        <v>41</v>
      </c>
      <c r="C4883" s="28">
        <v>0.61299999999999999</v>
      </c>
    </row>
    <row r="4884" spans="1:3" x14ac:dyDescent="0.35">
      <c r="A4884" s="28">
        <v>3</v>
      </c>
      <c r="B4884" s="28">
        <v>41</v>
      </c>
      <c r="C4884" s="28">
        <v>0.61299999999999999</v>
      </c>
    </row>
    <row r="4885" spans="1:3" x14ac:dyDescent="0.35">
      <c r="A4885" s="28">
        <v>3</v>
      </c>
      <c r="B4885" s="28">
        <v>41</v>
      </c>
      <c r="C4885" s="28">
        <v>0.61299999999999999</v>
      </c>
    </row>
    <row r="4886" spans="1:3" x14ac:dyDescent="0.35">
      <c r="A4886" s="28">
        <v>3</v>
      </c>
      <c r="B4886" s="28">
        <v>41</v>
      </c>
      <c r="C4886" s="28">
        <v>0.61299999999999999</v>
      </c>
    </row>
    <row r="4887" spans="1:3" x14ac:dyDescent="0.35">
      <c r="A4887" s="28">
        <v>3</v>
      </c>
      <c r="B4887" s="28">
        <v>41</v>
      </c>
      <c r="C4887" s="28">
        <v>0.61299999999999999</v>
      </c>
    </row>
    <row r="4888" spans="1:3" x14ac:dyDescent="0.35">
      <c r="A4888" s="28">
        <v>3</v>
      </c>
      <c r="B4888" s="28">
        <v>41</v>
      </c>
      <c r="C4888" s="28">
        <v>0.61299999999999999</v>
      </c>
    </row>
    <row r="4889" spans="1:3" x14ac:dyDescent="0.35">
      <c r="A4889" s="28">
        <v>3</v>
      </c>
      <c r="B4889" s="28">
        <v>41</v>
      </c>
      <c r="C4889" s="28">
        <v>0.61299999999999999</v>
      </c>
    </row>
    <row r="4890" spans="1:3" x14ac:dyDescent="0.35">
      <c r="A4890" s="28">
        <v>3</v>
      </c>
      <c r="B4890" s="28">
        <v>41</v>
      </c>
      <c r="C4890" s="28">
        <v>0.61299999999999999</v>
      </c>
    </row>
    <row r="4891" spans="1:3" x14ac:dyDescent="0.35">
      <c r="A4891" s="28">
        <v>3</v>
      </c>
      <c r="B4891" s="28">
        <v>41</v>
      </c>
      <c r="C4891" s="28">
        <v>0.61299999999999999</v>
      </c>
    </row>
    <row r="4892" spans="1:3" x14ac:dyDescent="0.35">
      <c r="A4892" s="28">
        <v>3</v>
      </c>
      <c r="B4892" s="28">
        <v>41</v>
      </c>
      <c r="C4892" s="28">
        <v>0.61299999999999999</v>
      </c>
    </row>
    <row r="4893" spans="1:3" x14ac:dyDescent="0.35">
      <c r="A4893" s="28">
        <v>3</v>
      </c>
      <c r="B4893" s="28">
        <v>41</v>
      </c>
      <c r="C4893" s="28">
        <v>0.61299999999999999</v>
      </c>
    </row>
    <row r="4894" spans="1:3" x14ac:dyDescent="0.35">
      <c r="A4894" s="28">
        <v>3</v>
      </c>
      <c r="B4894" s="28">
        <v>41</v>
      </c>
      <c r="C4894" s="28">
        <v>0.61299999999999999</v>
      </c>
    </row>
    <row r="4895" spans="1:3" x14ac:dyDescent="0.35">
      <c r="A4895" s="28">
        <v>3</v>
      </c>
      <c r="B4895" s="28">
        <v>41</v>
      </c>
      <c r="C4895" s="28">
        <v>0.61299999999999999</v>
      </c>
    </row>
    <row r="4896" spans="1:3" x14ac:dyDescent="0.35">
      <c r="A4896" s="28">
        <v>3</v>
      </c>
      <c r="B4896" s="28">
        <v>41</v>
      </c>
      <c r="C4896" s="28">
        <v>0.61299999999999999</v>
      </c>
    </row>
    <row r="4897" spans="1:3" x14ac:dyDescent="0.35">
      <c r="A4897" s="28">
        <v>3</v>
      </c>
      <c r="B4897" s="28">
        <v>41</v>
      </c>
      <c r="C4897" s="28">
        <v>0.61299999999999999</v>
      </c>
    </row>
    <row r="4898" spans="1:3" x14ac:dyDescent="0.35">
      <c r="A4898" s="28">
        <v>3</v>
      </c>
      <c r="B4898" s="28">
        <v>41</v>
      </c>
      <c r="C4898" s="28">
        <v>0.61299999999999999</v>
      </c>
    </row>
    <row r="4899" spans="1:3" x14ac:dyDescent="0.35">
      <c r="A4899" s="28">
        <v>3</v>
      </c>
      <c r="B4899" s="28">
        <v>41</v>
      </c>
      <c r="C4899" s="28">
        <v>0.61299999999999999</v>
      </c>
    </row>
    <row r="4900" spans="1:3" x14ac:dyDescent="0.35">
      <c r="A4900" s="28">
        <v>3</v>
      </c>
      <c r="B4900" s="28">
        <v>41</v>
      </c>
      <c r="C4900" s="28">
        <v>0.61299999999999999</v>
      </c>
    </row>
    <row r="4901" spans="1:3" x14ac:dyDescent="0.35">
      <c r="A4901" s="28">
        <v>3</v>
      </c>
      <c r="B4901" s="28">
        <v>41</v>
      </c>
      <c r="C4901" s="28">
        <v>0.61299999999999999</v>
      </c>
    </row>
    <row r="4902" spans="1:3" x14ac:dyDescent="0.35">
      <c r="A4902" s="28">
        <v>3</v>
      </c>
      <c r="B4902" s="28">
        <v>41</v>
      </c>
      <c r="C4902" s="28">
        <v>0.61299999999999999</v>
      </c>
    </row>
    <row r="4903" spans="1:3" x14ac:dyDescent="0.35">
      <c r="A4903" s="28">
        <v>3</v>
      </c>
      <c r="B4903" s="28">
        <v>41</v>
      </c>
      <c r="C4903" s="28">
        <v>0.61299999999999999</v>
      </c>
    </row>
    <row r="4904" spans="1:3" x14ac:dyDescent="0.35">
      <c r="A4904" s="28">
        <v>3</v>
      </c>
      <c r="B4904" s="28">
        <v>41</v>
      </c>
      <c r="C4904" s="28">
        <v>0.61299999999999999</v>
      </c>
    </row>
    <row r="4905" spans="1:3" x14ac:dyDescent="0.35">
      <c r="A4905" s="28">
        <v>3</v>
      </c>
      <c r="B4905" s="28">
        <v>41</v>
      </c>
      <c r="C4905" s="28">
        <v>0.61299999999999999</v>
      </c>
    </row>
    <row r="4906" spans="1:3" x14ac:dyDescent="0.35">
      <c r="A4906" s="28">
        <v>3</v>
      </c>
      <c r="B4906" s="28">
        <v>41</v>
      </c>
      <c r="C4906" s="28">
        <v>0.61299999999999999</v>
      </c>
    </row>
    <row r="4907" spans="1:3" x14ac:dyDescent="0.35">
      <c r="A4907" s="28">
        <v>3</v>
      </c>
      <c r="B4907" s="28">
        <v>41</v>
      </c>
      <c r="C4907" s="28">
        <v>0.61299999999999999</v>
      </c>
    </row>
    <row r="4908" spans="1:3" x14ac:dyDescent="0.35">
      <c r="A4908" s="28">
        <v>3</v>
      </c>
      <c r="B4908" s="28">
        <v>41</v>
      </c>
      <c r="C4908" s="28">
        <v>0.61399999999999999</v>
      </c>
    </row>
    <row r="4909" spans="1:3" x14ac:dyDescent="0.35">
      <c r="A4909" s="28">
        <v>3</v>
      </c>
      <c r="B4909" s="28">
        <v>41</v>
      </c>
      <c r="C4909" s="28">
        <v>0.61399999999999999</v>
      </c>
    </row>
    <row r="4910" spans="1:3" x14ac:dyDescent="0.35">
      <c r="A4910" s="28">
        <v>3</v>
      </c>
      <c r="B4910" s="28">
        <v>41</v>
      </c>
      <c r="C4910" s="28">
        <v>0.61399999999999999</v>
      </c>
    </row>
    <row r="4911" spans="1:3" x14ac:dyDescent="0.35">
      <c r="A4911" s="28">
        <v>3</v>
      </c>
      <c r="B4911" s="28">
        <v>41</v>
      </c>
      <c r="C4911" s="28">
        <v>0.61399999999999999</v>
      </c>
    </row>
    <row r="4912" spans="1:3" x14ac:dyDescent="0.35">
      <c r="A4912" s="28">
        <v>3</v>
      </c>
      <c r="B4912" s="28">
        <v>41</v>
      </c>
      <c r="C4912" s="28">
        <v>0.61399999999999999</v>
      </c>
    </row>
    <row r="4913" spans="1:3" x14ac:dyDescent="0.35">
      <c r="A4913" s="28">
        <v>3</v>
      </c>
      <c r="B4913" s="28">
        <v>41</v>
      </c>
      <c r="C4913" s="28">
        <v>0.61399999999999999</v>
      </c>
    </row>
    <row r="4914" spans="1:3" x14ac:dyDescent="0.35">
      <c r="A4914" s="28">
        <v>3</v>
      </c>
      <c r="B4914" s="28">
        <v>41</v>
      </c>
      <c r="C4914" s="28">
        <v>0.61399999999999999</v>
      </c>
    </row>
    <row r="4915" spans="1:3" x14ac:dyDescent="0.35">
      <c r="A4915" s="28">
        <v>3</v>
      </c>
      <c r="B4915" s="28">
        <v>41</v>
      </c>
      <c r="C4915" s="28">
        <v>0.61399999999999999</v>
      </c>
    </row>
    <row r="4916" spans="1:3" x14ac:dyDescent="0.35">
      <c r="A4916" s="28">
        <v>3</v>
      </c>
      <c r="B4916" s="28">
        <v>41</v>
      </c>
      <c r="C4916" s="28">
        <v>0.61399999999999999</v>
      </c>
    </row>
    <row r="4917" spans="1:3" x14ac:dyDescent="0.35">
      <c r="A4917" s="28">
        <v>3</v>
      </c>
      <c r="B4917" s="28">
        <v>41</v>
      </c>
      <c r="C4917" s="28">
        <v>0.61399999999999999</v>
      </c>
    </row>
    <row r="4918" spans="1:3" x14ac:dyDescent="0.35">
      <c r="A4918" s="28">
        <v>3</v>
      </c>
      <c r="B4918" s="28">
        <v>41</v>
      </c>
      <c r="C4918" s="28">
        <v>0.61399999999999999</v>
      </c>
    </row>
    <row r="4919" spans="1:3" x14ac:dyDescent="0.35">
      <c r="A4919" s="28">
        <v>3</v>
      </c>
      <c r="B4919" s="28">
        <v>41</v>
      </c>
      <c r="C4919" s="28">
        <v>0.61399999999999999</v>
      </c>
    </row>
    <row r="4920" spans="1:3" x14ac:dyDescent="0.35">
      <c r="A4920" s="28">
        <v>3</v>
      </c>
      <c r="B4920" s="28">
        <v>41</v>
      </c>
      <c r="C4920" s="28">
        <v>0.61399999999999999</v>
      </c>
    </row>
    <row r="4921" spans="1:3" x14ac:dyDescent="0.35">
      <c r="A4921" s="28">
        <v>3</v>
      </c>
      <c r="B4921" s="28">
        <v>41</v>
      </c>
      <c r="C4921" s="28">
        <v>0.61399999999999999</v>
      </c>
    </row>
    <row r="4922" spans="1:3" x14ac:dyDescent="0.35">
      <c r="A4922" s="28">
        <v>3</v>
      </c>
      <c r="B4922" s="28">
        <v>41</v>
      </c>
      <c r="C4922" s="28">
        <v>0.61399999999999999</v>
      </c>
    </row>
    <row r="4923" spans="1:3" x14ac:dyDescent="0.35">
      <c r="A4923" s="28">
        <v>3</v>
      </c>
      <c r="B4923" s="28">
        <v>41</v>
      </c>
      <c r="C4923" s="28">
        <v>0.61399999999999999</v>
      </c>
    </row>
    <row r="4924" spans="1:3" x14ac:dyDescent="0.35">
      <c r="A4924" s="28">
        <v>3</v>
      </c>
      <c r="B4924" s="28">
        <v>41</v>
      </c>
      <c r="C4924" s="28">
        <v>0.61399999999999999</v>
      </c>
    </row>
    <row r="4925" spans="1:3" x14ac:dyDescent="0.35">
      <c r="A4925" s="28">
        <v>3</v>
      </c>
      <c r="B4925" s="28">
        <v>41</v>
      </c>
      <c r="C4925" s="28">
        <v>0.61399999999999999</v>
      </c>
    </row>
    <row r="4926" spans="1:3" x14ac:dyDescent="0.35">
      <c r="A4926" s="28">
        <v>3</v>
      </c>
      <c r="B4926" s="28">
        <v>41</v>
      </c>
      <c r="C4926" s="28">
        <v>0.61399999999999999</v>
      </c>
    </row>
    <row r="4927" spans="1:3" x14ac:dyDescent="0.35">
      <c r="A4927" s="28">
        <v>3</v>
      </c>
      <c r="B4927" s="28">
        <v>41</v>
      </c>
      <c r="C4927" s="28">
        <v>0.61399999999999999</v>
      </c>
    </row>
    <row r="4928" spans="1:3" x14ac:dyDescent="0.35">
      <c r="A4928" s="28">
        <v>3</v>
      </c>
      <c r="B4928" s="28">
        <v>41</v>
      </c>
      <c r="C4928" s="28">
        <v>0.61399999999999999</v>
      </c>
    </row>
    <row r="4929" spans="1:3" x14ac:dyDescent="0.35">
      <c r="A4929" s="28">
        <v>3</v>
      </c>
      <c r="B4929" s="28">
        <v>41</v>
      </c>
      <c r="C4929" s="28">
        <v>0.61399999999999999</v>
      </c>
    </row>
    <row r="4930" spans="1:3" x14ac:dyDescent="0.35">
      <c r="A4930" s="28">
        <v>3</v>
      </c>
      <c r="B4930" s="28">
        <v>41</v>
      </c>
      <c r="C4930" s="28">
        <v>0.61399999999999999</v>
      </c>
    </row>
    <row r="4931" spans="1:3" x14ac:dyDescent="0.35">
      <c r="A4931" s="28">
        <v>3</v>
      </c>
      <c r="B4931" s="28">
        <v>41</v>
      </c>
      <c r="C4931" s="28">
        <v>0.61399999999999999</v>
      </c>
    </row>
    <row r="4932" spans="1:3" x14ac:dyDescent="0.35">
      <c r="A4932" s="28">
        <v>3</v>
      </c>
      <c r="B4932" s="28">
        <v>41</v>
      </c>
      <c r="C4932" s="28">
        <v>0.61399999999999999</v>
      </c>
    </row>
    <row r="4933" spans="1:3" x14ac:dyDescent="0.35">
      <c r="A4933" s="28">
        <v>3</v>
      </c>
      <c r="B4933" s="28">
        <v>41</v>
      </c>
      <c r="C4933" s="28">
        <v>0.61399999999999999</v>
      </c>
    </row>
    <row r="4934" spans="1:3" x14ac:dyDescent="0.35">
      <c r="A4934" s="28">
        <v>3</v>
      </c>
      <c r="B4934" s="28">
        <v>41</v>
      </c>
      <c r="C4934" s="28">
        <v>0.61399999999999999</v>
      </c>
    </row>
    <row r="4935" spans="1:3" x14ac:dyDescent="0.35">
      <c r="A4935" s="28">
        <v>3</v>
      </c>
      <c r="B4935" s="28">
        <v>41</v>
      </c>
      <c r="C4935" s="28">
        <v>0.61399999999999999</v>
      </c>
    </row>
    <row r="4936" spans="1:3" x14ac:dyDescent="0.35">
      <c r="A4936" s="28">
        <v>3</v>
      </c>
      <c r="B4936" s="28">
        <v>41</v>
      </c>
      <c r="C4936" s="28">
        <v>0.61399999999999999</v>
      </c>
    </row>
    <row r="4937" spans="1:3" x14ac:dyDescent="0.35">
      <c r="A4937" s="28">
        <v>3</v>
      </c>
      <c r="B4937" s="28">
        <v>41</v>
      </c>
      <c r="C4937" s="28">
        <v>0.61399999999999999</v>
      </c>
    </row>
    <row r="4938" spans="1:3" x14ac:dyDescent="0.35">
      <c r="A4938" s="28">
        <v>3</v>
      </c>
      <c r="B4938" s="28">
        <v>41</v>
      </c>
      <c r="C4938" s="28">
        <v>0.61399999999999999</v>
      </c>
    </row>
    <row r="4939" spans="1:3" x14ac:dyDescent="0.35">
      <c r="A4939" s="28">
        <v>3</v>
      </c>
      <c r="B4939" s="28">
        <v>41</v>
      </c>
      <c r="C4939" s="28">
        <v>0.61499999999999999</v>
      </c>
    </row>
    <row r="4940" spans="1:3" x14ac:dyDescent="0.35">
      <c r="A4940" s="28">
        <v>3</v>
      </c>
      <c r="B4940" s="28">
        <v>41</v>
      </c>
      <c r="C4940" s="28">
        <v>0.61499999999999999</v>
      </c>
    </row>
    <row r="4941" spans="1:3" x14ac:dyDescent="0.35">
      <c r="A4941" s="28">
        <v>3</v>
      </c>
      <c r="B4941" s="28">
        <v>41</v>
      </c>
      <c r="C4941" s="28">
        <v>0.61499999999999999</v>
      </c>
    </row>
    <row r="4942" spans="1:3" x14ac:dyDescent="0.35">
      <c r="A4942" s="28">
        <v>3</v>
      </c>
      <c r="B4942" s="28">
        <v>41</v>
      </c>
      <c r="C4942" s="28">
        <v>0.61499999999999999</v>
      </c>
    </row>
    <row r="4943" spans="1:3" x14ac:dyDescent="0.35">
      <c r="A4943" s="28">
        <v>3</v>
      </c>
      <c r="B4943" s="28">
        <v>41</v>
      </c>
      <c r="C4943" s="28">
        <v>0.61499999999999999</v>
      </c>
    </row>
    <row r="4944" spans="1:3" x14ac:dyDescent="0.35">
      <c r="A4944" s="28">
        <v>3</v>
      </c>
      <c r="B4944" s="28">
        <v>41</v>
      </c>
      <c r="C4944" s="28">
        <v>0.61499999999999999</v>
      </c>
    </row>
    <row r="4945" spans="1:3" x14ac:dyDescent="0.35">
      <c r="A4945" s="28">
        <v>3</v>
      </c>
      <c r="B4945" s="28">
        <v>41</v>
      </c>
      <c r="C4945" s="28">
        <v>0.61499999999999999</v>
      </c>
    </row>
    <row r="4946" spans="1:3" x14ac:dyDescent="0.35">
      <c r="A4946" s="28">
        <v>3</v>
      </c>
      <c r="B4946" s="28">
        <v>41</v>
      </c>
      <c r="C4946" s="28">
        <v>0.61499999999999999</v>
      </c>
    </row>
    <row r="4947" spans="1:3" x14ac:dyDescent="0.35">
      <c r="A4947" s="28">
        <v>3</v>
      </c>
      <c r="B4947" s="28">
        <v>41</v>
      </c>
      <c r="C4947" s="28">
        <v>0.61499999999999999</v>
      </c>
    </row>
    <row r="4948" spans="1:3" x14ac:dyDescent="0.35">
      <c r="A4948" s="28">
        <v>3</v>
      </c>
      <c r="B4948" s="28">
        <v>41</v>
      </c>
      <c r="C4948" s="28">
        <v>0.61499999999999999</v>
      </c>
    </row>
    <row r="4949" spans="1:3" x14ac:dyDescent="0.35">
      <c r="A4949" s="28">
        <v>3</v>
      </c>
      <c r="B4949" s="28">
        <v>41</v>
      </c>
      <c r="C4949" s="28">
        <v>0.61499999999999999</v>
      </c>
    </row>
    <row r="4950" spans="1:3" x14ac:dyDescent="0.35">
      <c r="A4950" s="28">
        <v>3</v>
      </c>
      <c r="B4950" s="28">
        <v>41</v>
      </c>
      <c r="C4950" s="28">
        <v>0.61499999999999999</v>
      </c>
    </row>
    <row r="4951" spans="1:3" x14ac:dyDescent="0.35">
      <c r="A4951" s="28">
        <v>3</v>
      </c>
      <c r="B4951" s="28">
        <v>41</v>
      </c>
      <c r="C4951" s="28">
        <v>0.61499999999999999</v>
      </c>
    </row>
    <row r="4952" spans="1:3" x14ac:dyDescent="0.35">
      <c r="A4952" s="28">
        <v>3</v>
      </c>
      <c r="B4952" s="28">
        <v>41</v>
      </c>
      <c r="C4952" s="28">
        <v>0.61499999999999999</v>
      </c>
    </row>
    <row r="4953" spans="1:3" x14ac:dyDescent="0.35">
      <c r="A4953" s="28">
        <v>3</v>
      </c>
      <c r="B4953" s="28">
        <v>42</v>
      </c>
      <c r="C4953" s="28">
        <v>0.61499999999999999</v>
      </c>
    </row>
    <row r="4954" spans="1:3" x14ac:dyDescent="0.35">
      <c r="A4954" s="28">
        <v>3</v>
      </c>
      <c r="B4954" s="28">
        <v>42</v>
      </c>
      <c r="C4954" s="28">
        <v>0.61499999999999999</v>
      </c>
    </row>
    <row r="4955" spans="1:3" x14ac:dyDescent="0.35">
      <c r="A4955" s="28">
        <v>3</v>
      </c>
      <c r="B4955" s="28">
        <v>42</v>
      </c>
      <c r="C4955" s="28">
        <v>0.61599999999999999</v>
      </c>
    </row>
    <row r="4956" spans="1:3" x14ac:dyDescent="0.35">
      <c r="A4956" s="28">
        <v>3</v>
      </c>
      <c r="B4956" s="28">
        <v>42</v>
      </c>
      <c r="C4956" s="28">
        <v>0.61599999999999999</v>
      </c>
    </row>
    <row r="4957" spans="1:3" x14ac:dyDescent="0.35">
      <c r="A4957" s="28">
        <v>3</v>
      </c>
      <c r="B4957" s="28">
        <v>42</v>
      </c>
      <c r="C4957" s="28">
        <v>0.61599999999999999</v>
      </c>
    </row>
    <row r="4958" spans="1:3" x14ac:dyDescent="0.35">
      <c r="A4958" s="28">
        <v>3</v>
      </c>
      <c r="B4958" s="28">
        <v>42</v>
      </c>
      <c r="C4958" s="28">
        <v>0.61599999999999999</v>
      </c>
    </row>
    <row r="4959" spans="1:3" x14ac:dyDescent="0.35">
      <c r="A4959" s="28">
        <v>3</v>
      </c>
      <c r="B4959" s="28">
        <v>42</v>
      </c>
      <c r="C4959" s="28">
        <v>0.61599999999999999</v>
      </c>
    </row>
    <row r="4960" spans="1:3" x14ac:dyDescent="0.35">
      <c r="A4960" s="28">
        <v>3</v>
      </c>
      <c r="B4960" s="28">
        <v>42</v>
      </c>
      <c r="C4960" s="28">
        <v>0.61599999999999999</v>
      </c>
    </row>
    <row r="4961" spans="1:3" x14ac:dyDescent="0.35">
      <c r="A4961" s="28">
        <v>3</v>
      </c>
      <c r="B4961" s="28">
        <v>42</v>
      </c>
      <c r="C4961" s="28">
        <v>0.61599999999999999</v>
      </c>
    </row>
    <row r="4962" spans="1:3" x14ac:dyDescent="0.35">
      <c r="A4962" s="28">
        <v>3</v>
      </c>
      <c r="B4962" s="28">
        <v>42</v>
      </c>
      <c r="C4962" s="28">
        <v>0.61599999999999999</v>
      </c>
    </row>
    <row r="4963" spans="1:3" x14ac:dyDescent="0.35">
      <c r="A4963" s="28">
        <v>3</v>
      </c>
      <c r="B4963" s="28">
        <v>42</v>
      </c>
      <c r="C4963" s="28">
        <v>0.61599999999999999</v>
      </c>
    </row>
    <row r="4964" spans="1:3" x14ac:dyDescent="0.35">
      <c r="A4964" s="28">
        <v>3</v>
      </c>
      <c r="B4964" s="28">
        <v>42</v>
      </c>
      <c r="C4964" s="28">
        <v>0.61599999999999999</v>
      </c>
    </row>
    <row r="4965" spans="1:3" x14ac:dyDescent="0.35">
      <c r="A4965" s="28">
        <v>3</v>
      </c>
      <c r="B4965" s="28">
        <v>42</v>
      </c>
      <c r="C4965" s="28">
        <v>0.61599999999999999</v>
      </c>
    </row>
    <row r="4966" spans="1:3" x14ac:dyDescent="0.35">
      <c r="A4966" s="28">
        <v>3</v>
      </c>
      <c r="B4966" s="28">
        <v>42</v>
      </c>
      <c r="C4966" s="28">
        <v>0.61599999999999999</v>
      </c>
    </row>
    <row r="4967" spans="1:3" x14ac:dyDescent="0.35">
      <c r="A4967" s="28">
        <v>3</v>
      </c>
      <c r="B4967" s="28">
        <v>42</v>
      </c>
      <c r="C4967" s="28">
        <v>0.61599999999999999</v>
      </c>
    </row>
    <row r="4968" spans="1:3" x14ac:dyDescent="0.35">
      <c r="A4968" s="28">
        <v>3</v>
      </c>
      <c r="B4968" s="28">
        <v>42</v>
      </c>
      <c r="C4968" s="28">
        <v>0.61599999999999999</v>
      </c>
    </row>
    <row r="4969" spans="1:3" x14ac:dyDescent="0.35">
      <c r="A4969" s="28">
        <v>3</v>
      </c>
      <c r="B4969" s="28">
        <v>42</v>
      </c>
      <c r="C4969" s="28">
        <v>0.61599999999999999</v>
      </c>
    </row>
    <row r="4970" spans="1:3" x14ac:dyDescent="0.35">
      <c r="A4970" s="28">
        <v>3</v>
      </c>
      <c r="B4970" s="28">
        <v>42</v>
      </c>
      <c r="C4970" s="28">
        <v>0.61599999999999999</v>
      </c>
    </row>
    <row r="4971" spans="1:3" x14ac:dyDescent="0.35">
      <c r="A4971" s="28">
        <v>3</v>
      </c>
      <c r="B4971" s="28">
        <v>42</v>
      </c>
      <c r="C4971" s="28">
        <v>0.61599999999999999</v>
      </c>
    </row>
    <row r="4972" spans="1:3" x14ac:dyDescent="0.35">
      <c r="A4972" s="28">
        <v>3</v>
      </c>
      <c r="B4972" s="28">
        <v>42</v>
      </c>
      <c r="C4972" s="28">
        <v>0.61599999999999999</v>
      </c>
    </row>
    <row r="4973" spans="1:3" x14ac:dyDescent="0.35">
      <c r="A4973" s="28">
        <v>3</v>
      </c>
      <c r="B4973" s="28">
        <v>42</v>
      </c>
      <c r="C4973" s="28">
        <v>0.61599999999999999</v>
      </c>
    </row>
    <row r="4974" spans="1:3" x14ac:dyDescent="0.35">
      <c r="A4974" s="28">
        <v>3</v>
      </c>
      <c r="B4974" s="28">
        <v>42</v>
      </c>
      <c r="C4974" s="28">
        <v>0.61599999999999999</v>
      </c>
    </row>
    <row r="4975" spans="1:3" x14ac:dyDescent="0.35">
      <c r="A4975" s="28">
        <v>3</v>
      </c>
      <c r="B4975" s="28">
        <v>42</v>
      </c>
      <c r="C4975" s="28">
        <v>0.61599999999999999</v>
      </c>
    </row>
    <row r="4976" spans="1:3" x14ac:dyDescent="0.35">
      <c r="A4976" s="28">
        <v>3</v>
      </c>
      <c r="B4976" s="28">
        <v>42</v>
      </c>
      <c r="C4976" s="28">
        <v>0.61599999999999999</v>
      </c>
    </row>
    <row r="4977" spans="1:3" x14ac:dyDescent="0.35">
      <c r="A4977" s="28">
        <v>3</v>
      </c>
      <c r="B4977" s="28">
        <v>42</v>
      </c>
      <c r="C4977" s="28">
        <v>0.61599999999999999</v>
      </c>
    </row>
    <row r="4978" spans="1:3" x14ac:dyDescent="0.35">
      <c r="A4978" s="28">
        <v>3</v>
      </c>
      <c r="B4978" s="28">
        <v>42</v>
      </c>
      <c r="C4978" s="28">
        <v>0.61699999999999999</v>
      </c>
    </row>
    <row r="4979" spans="1:3" x14ac:dyDescent="0.35">
      <c r="A4979" s="28">
        <v>3</v>
      </c>
      <c r="B4979" s="28">
        <v>42</v>
      </c>
      <c r="C4979" s="28">
        <v>0.61699999999999999</v>
      </c>
    </row>
    <row r="4980" spans="1:3" x14ac:dyDescent="0.35">
      <c r="A4980" s="28">
        <v>3</v>
      </c>
      <c r="B4980" s="28">
        <v>42</v>
      </c>
      <c r="C4980" s="28">
        <v>0.61699999999999999</v>
      </c>
    </row>
    <row r="4981" spans="1:3" x14ac:dyDescent="0.35">
      <c r="A4981" s="28">
        <v>3</v>
      </c>
      <c r="B4981" s="28">
        <v>42</v>
      </c>
      <c r="C4981" s="28">
        <v>0.61699999999999999</v>
      </c>
    </row>
    <row r="4982" spans="1:3" x14ac:dyDescent="0.35">
      <c r="A4982" s="28">
        <v>3</v>
      </c>
      <c r="B4982" s="28">
        <v>42</v>
      </c>
      <c r="C4982" s="28">
        <v>0.61699999999999999</v>
      </c>
    </row>
    <row r="4983" spans="1:3" x14ac:dyDescent="0.35">
      <c r="A4983" s="28">
        <v>3</v>
      </c>
      <c r="B4983" s="28">
        <v>42</v>
      </c>
      <c r="C4983" s="28">
        <v>0.61699999999999999</v>
      </c>
    </row>
    <row r="4984" spans="1:3" x14ac:dyDescent="0.35">
      <c r="A4984" s="28">
        <v>3</v>
      </c>
      <c r="B4984" s="28">
        <v>42</v>
      </c>
      <c r="C4984" s="28">
        <v>0.61699999999999999</v>
      </c>
    </row>
    <row r="4985" spans="1:3" x14ac:dyDescent="0.35">
      <c r="A4985" s="28">
        <v>3</v>
      </c>
      <c r="B4985" s="28">
        <v>42</v>
      </c>
      <c r="C4985" s="28">
        <v>0.61699999999999999</v>
      </c>
    </row>
    <row r="4986" spans="1:3" x14ac:dyDescent="0.35">
      <c r="A4986" s="28">
        <v>3</v>
      </c>
      <c r="B4986" s="28">
        <v>42</v>
      </c>
      <c r="C4986" s="28">
        <v>0.61699999999999999</v>
      </c>
    </row>
    <row r="4987" spans="1:3" x14ac:dyDescent="0.35">
      <c r="A4987" s="28">
        <v>3</v>
      </c>
      <c r="B4987" s="28">
        <v>42</v>
      </c>
      <c r="C4987" s="28">
        <v>0.61699999999999999</v>
      </c>
    </row>
    <row r="4988" spans="1:3" x14ac:dyDescent="0.35">
      <c r="A4988" s="28">
        <v>3</v>
      </c>
      <c r="B4988" s="28">
        <v>42</v>
      </c>
      <c r="C4988" s="28">
        <v>0.61699999999999999</v>
      </c>
    </row>
    <row r="4989" spans="1:3" x14ac:dyDescent="0.35">
      <c r="A4989" s="28">
        <v>3</v>
      </c>
      <c r="B4989" s="28">
        <v>42</v>
      </c>
      <c r="C4989" s="28">
        <v>0.61699999999999999</v>
      </c>
    </row>
    <row r="4990" spans="1:3" x14ac:dyDescent="0.35">
      <c r="A4990" s="28">
        <v>3</v>
      </c>
      <c r="B4990" s="28">
        <v>42</v>
      </c>
      <c r="C4990" s="28">
        <v>0.61699999999999999</v>
      </c>
    </row>
    <row r="4991" spans="1:3" x14ac:dyDescent="0.35">
      <c r="A4991" s="28">
        <v>3</v>
      </c>
      <c r="B4991" s="28">
        <v>42</v>
      </c>
      <c r="C4991" s="28">
        <v>0.61699999999999999</v>
      </c>
    </row>
    <row r="4992" spans="1:3" x14ac:dyDescent="0.35">
      <c r="A4992" s="28">
        <v>3</v>
      </c>
      <c r="B4992" s="28">
        <v>42</v>
      </c>
      <c r="C4992" s="28">
        <v>0.61699999999999999</v>
      </c>
    </row>
    <row r="4993" spans="1:3" x14ac:dyDescent="0.35">
      <c r="A4993" s="28">
        <v>3</v>
      </c>
      <c r="B4993" s="28">
        <v>42</v>
      </c>
      <c r="C4993" s="28">
        <v>0.61699999999999999</v>
      </c>
    </row>
    <row r="4994" spans="1:3" x14ac:dyDescent="0.35">
      <c r="A4994" s="28">
        <v>3</v>
      </c>
      <c r="B4994" s="28">
        <v>42</v>
      </c>
      <c r="C4994" s="28">
        <v>0.61699999999999999</v>
      </c>
    </row>
    <row r="4995" spans="1:3" x14ac:dyDescent="0.35">
      <c r="A4995" s="28">
        <v>3</v>
      </c>
      <c r="B4995" s="28">
        <v>42</v>
      </c>
      <c r="C4995" s="28">
        <v>0.61699999999999999</v>
      </c>
    </row>
    <row r="4996" spans="1:3" x14ac:dyDescent="0.35">
      <c r="A4996" s="28">
        <v>3</v>
      </c>
      <c r="B4996" s="28">
        <v>42</v>
      </c>
      <c r="C4996" s="28">
        <v>0.61699999999999999</v>
      </c>
    </row>
    <row r="4997" spans="1:3" x14ac:dyDescent="0.35">
      <c r="A4997" s="28">
        <v>3</v>
      </c>
      <c r="B4997" s="28">
        <v>42</v>
      </c>
      <c r="C4997" s="28">
        <v>0.61699999999999999</v>
      </c>
    </row>
    <row r="4998" spans="1:3" x14ac:dyDescent="0.35">
      <c r="A4998" s="28">
        <v>3</v>
      </c>
      <c r="B4998" s="28">
        <v>42</v>
      </c>
      <c r="C4998" s="28">
        <v>0.61699999999999999</v>
      </c>
    </row>
    <row r="4999" spans="1:3" x14ac:dyDescent="0.35">
      <c r="A4999" s="28">
        <v>3</v>
      </c>
      <c r="B4999" s="28">
        <v>42</v>
      </c>
      <c r="C4999" s="28">
        <v>0.61699999999999999</v>
      </c>
    </row>
    <row r="5000" spans="1:3" x14ac:dyDescent="0.35">
      <c r="A5000" s="28">
        <v>3</v>
      </c>
      <c r="B5000" s="28">
        <v>42</v>
      </c>
      <c r="C5000" s="28">
        <v>0.61699999999999999</v>
      </c>
    </row>
    <row r="5001" spans="1:3" x14ac:dyDescent="0.35">
      <c r="A5001" s="28">
        <v>3</v>
      </c>
      <c r="B5001" s="28">
        <v>42</v>
      </c>
      <c r="C5001" s="28">
        <v>0.61699999999999999</v>
      </c>
    </row>
    <row r="5002" spans="1:3" x14ac:dyDescent="0.35">
      <c r="A5002" s="28">
        <v>3</v>
      </c>
      <c r="B5002" s="28">
        <v>42</v>
      </c>
      <c r="C5002" s="28">
        <v>0.61699999999999999</v>
      </c>
    </row>
    <row r="5003" spans="1:3" x14ac:dyDescent="0.35">
      <c r="A5003" s="28">
        <v>3</v>
      </c>
      <c r="B5003" s="28">
        <v>42</v>
      </c>
      <c r="C5003" s="28">
        <v>0.61699999999999999</v>
      </c>
    </row>
    <row r="5004" spans="1:3" x14ac:dyDescent="0.35">
      <c r="A5004" s="28">
        <v>3</v>
      </c>
      <c r="B5004" s="28">
        <v>42</v>
      </c>
      <c r="C5004" s="28">
        <v>0.61699999999999999</v>
      </c>
    </row>
    <row r="5005" spans="1:3" x14ac:dyDescent="0.35">
      <c r="A5005" s="28">
        <v>3</v>
      </c>
      <c r="B5005" s="28">
        <v>42</v>
      </c>
      <c r="C5005" s="28">
        <v>0.61699999999999999</v>
      </c>
    </row>
    <row r="5006" spans="1:3" x14ac:dyDescent="0.35">
      <c r="A5006" s="28">
        <v>3</v>
      </c>
      <c r="B5006" s="28">
        <v>42</v>
      </c>
      <c r="C5006" s="28">
        <v>0.61799999999999999</v>
      </c>
    </row>
    <row r="5007" spans="1:3" x14ac:dyDescent="0.35">
      <c r="A5007" s="28">
        <v>3</v>
      </c>
      <c r="B5007" s="28">
        <v>42</v>
      </c>
      <c r="C5007" s="28">
        <v>0.61799999999999999</v>
      </c>
    </row>
    <row r="5008" spans="1:3" x14ac:dyDescent="0.35">
      <c r="A5008" s="28">
        <v>3</v>
      </c>
      <c r="B5008" s="28">
        <v>42</v>
      </c>
      <c r="C5008" s="28">
        <v>0.61799999999999999</v>
      </c>
    </row>
    <row r="5009" spans="1:3" x14ac:dyDescent="0.35">
      <c r="A5009" s="28">
        <v>3</v>
      </c>
      <c r="B5009" s="28">
        <v>42</v>
      </c>
      <c r="C5009" s="28">
        <v>0.61799999999999999</v>
      </c>
    </row>
    <row r="5010" spans="1:3" x14ac:dyDescent="0.35">
      <c r="A5010" s="28">
        <v>3</v>
      </c>
      <c r="B5010" s="28">
        <v>42</v>
      </c>
      <c r="C5010" s="28">
        <v>0.61799999999999999</v>
      </c>
    </row>
    <row r="5011" spans="1:3" x14ac:dyDescent="0.35">
      <c r="A5011" s="28">
        <v>3</v>
      </c>
      <c r="B5011" s="28">
        <v>42</v>
      </c>
      <c r="C5011" s="28">
        <v>0.61799999999999999</v>
      </c>
    </row>
    <row r="5012" spans="1:3" x14ac:dyDescent="0.35">
      <c r="A5012" s="28">
        <v>3</v>
      </c>
      <c r="B5012" s="28">
        <v>42</v>
      </c>
      <c r="C5012" s="28">
        <v>0.61799999999999999</v>
      </c>
    </row>
    <row r="5013" spans="1:3" x14ac:dyDescent="0.35">
      <c r="A5013" s="28">
        <v>3</v>
      </c>
      <c r="B5013" s="28">
        <v>42</v>
      </c>
      <c r="C5013" s="28">
        <v>0.61799999999999999</v>
      </c>
    </row>
    <row r="5014" spans="1:3" x14ac:dyDescent="0.35">
      <c r="A5014" s="28">
        <v>3</v>
      </c>
      <c r="B5014" s="28">
        <v>42</v>
      </c>
      <c r="C5014" s="28">
        <v>0.61799999999999999</v>
      </c>
    </row>
    <row r="5015" spans="1:3" x14ac:dyDescent="0.35">
      <c r="A5015" s="28">
        <v>3</v>
      </c>
      <c r="B5015" s="28">
        <v>42</v>
      </c>
      <c r="C5015" s="28">
        <v>0.61799999999999999</v>
      </c>
    </row>
    <row r="5016" spans="1:3" x14ac:dyDescent="0.35">
      <c r="A5016" s="28">
        <v>3</v>
      </c>
      <c r="B5016" s="28">
        <v>42</v>
      </c>
      <c r="C5016" s="28">
        <v>0.61799999999999999</v>
      </c>
    </row>
    <row r="5017" spans="1:3" x14ac:dyDescent="0.35">
      <c r="A5017" s="28">
        <v>3</v>
      </c>
      <c r="B5017" s="28">
        <v>42</v>
      </c>
      <c r="C5017" s="28">
        <v>0.61799999999999999</v>
      </c>
    </row>
    <row r="5018" spans="1:3" x14ac:dyDescent="0.35">
      <c r="A5018" s="28">
        <v>3</v>
      </c>
      <c r="B5018" s="28">
        <v>42</v>
      </c>
      <c r="C5018" s="28">
        <v>0.61799999999999999</v>
      </c>
    </row>
    <row r="5019" spans="1:3" x14ac:dyDescent="0.35">
      <c r="A5019" s="28">
        <v>3</v>
      </c>
      <c r="B5019" s="28">
        <v>42</v>
      </c>
      <c r="C5019" s="28">
        <v>0.61799999999999999</v>
      </c>
    </row>
    <row r="5020" spans="1:3" x14ac:dyDescent="0.35">
      <c r="A5020" s="28">
        <v>3</v>
      </c>
      <c r="B5020" s="28">
        <v>42</v>
      </c>
      <c r="C5020" s="28">
        <v>0.61799999999999999</v>
      </c>
    </row>
    <row r="5021" spans="1:3" x14ac:dyDescent="0.35">
      <c r="A5021" s="28">
        <v>3</v>
      </c>
      <c r="B5021" s="28">
        <v>42</v>
      </c>
      <c r="C5021" s="28">
        <v>0.61799999999999999</v>
      </c>
    </row>
    <row r="5022" spans="1:3" x14ac:dyDescent="0.35">
      <c r="A5022" s="28">
        <v>3</v>
      </c>
      <c r="B5022" s="28">
        <v>42</v>
      </c>
      <c r="C5022" s="28">
        <v>0.61799999999999999</v>
      </c>
    </row>
    <row r="5023" spans="1:3" x14ac:dyDescent="0.35">
      <c r="A5023" s="28">
        <v>3</v>
      </c>
      <c r="B5023" s="28">
        <v>42</v>
      </c>
      <c r="C5023" s="28">
        <v>0.61799999999999999</v>
      </c>
    </row>
    <row r="5024" spans="1:3" x14ac:dyDescent="0.35">
      <c r="A5024" s="28">
        <v>3</v>
      </c>
      <c r="B5024" s="28">
        <v>42</v>
      </c>
      <c r="C5024" s="28">
        <v>0.61799999999999999</v>
      </c>
    </row>
    <row r="5025" spans="1:3" x14ac:dyDescent="0.35">
      <c r="A5025" s="28">
        <v>3</v>
      </c>
      <c r="B5025" s="28">
        <v>42</v>
      </c>
      <c r="C5025" s="28">
        <v>0.61799999999999999</v>
      </c>
    </row>
    <row r="5026" spans="1:3" x14ac:dyDescent="0.35">
      <c r="A5026" s="28">
        <v>3</v>
      </c>
      <c r="B5026" s="28">
        <v>42</v>
      </c>
      <c r="C5026" s="28">
        <v>0.61799999999999999</v>
      </c>
    </row>
    <row r="5027" spans="1:3" x14ac:dyDescent="0.35">
      <c r="A5027" s="28">
        <v>3</v>
      </c>
      <c r="B5027" s="28">
        <v>42</v>
      </c>
      <c r="C5027" s="28">
        <v>0.61799999999999999</v>
      </c>
    </row>
    <row r="5028" spans="1:3" x14ac:dyDescent="0.35">
      <c r="A5028" s="28">
        <v>3</v>
      </c>
      <c r="B5028" s="28">
        <v>42</v>
      </c>
      <c r="C5028" s="28">
        <v>0.61799999999999999</v>
      </c>
    </row>
    <row r="5029" spans="1:3" x14ac:dyDescent="0.35">
      <c r="A5029" s="28">
        <v>3</v>
      </c>
      <c r="B5029" s="28">
        <v>42</v>
      </c>
      <c r="C5029" s="28">
        <v>0.61799999999999999</v>
      </c>
    </row>
    <row r="5030" spans="1:3" x14ac:dyDescent="0.35">
      <c r="A5030" s="28">
        <v>3</v>
      </c>
      <c r="B5030" s="28">
        <v>42</v>
      </c>
      <c r="C5030" s="28">
        <v>0.61799999999999999</v>
      </c>
    </row>
    <row r="5031" spans="1:3" x14ac:dyDescent="0.35">
      <c r="A5031" s="28">
        <v>3</v>
      </c>
      <c r="B5031" s="28">
        <v>42</v>
      </c>
      <c r="C5031" s="28">
        <v>0.61799999999999999</v>
      </c>
    </row>
    <row r="5032" spans="1:3" x14ac:dyDescent="0.35">
      <c r="A5032" s="28">
        <v>3</v>
      </c>
      <c r="B5032" s="28">
        <v>42</v>
      </c>
      <c r="C5032" s="28">
        <v>0.61899999999999999</v>
      </c>
    </row>
    <row r="5033" spans="1:3" x14ac:dyDescent="0.35">
      <c r="A5033" s="28">
        <v>3</v>
      </c>
      <c r="B5033" s="28">
        <v>42</v>
      </c>
      <c r="C5033" s="28">
        <v>0.61899999999999999</v>
      </c>
    </row>
    <row r="5034" spans="1:3" x14ac:dyDescent="0.35">
      <c r="A5034" s="28">
        <v>3</v>
      </c>
      <c r="B5034" s="28">
        <v>42</v>
      </c>
      <c r="C5034" s="28">
        <v>0.61899999999999999</v>
      </c>
    </row>
    <row r="5035" spans="1:3" x14ac:dyDescent="0.35">
      <c r="A5035" s="28">
        <v>3</v>
      </c>
      <c r="B5035" s="28">
        <v>42</v>
      </c>
      <c r="C5035" s="28">
        <v>0.61899999999999999</v>
      </c>
    </row>
    <row r="5036" spans="1:3" x14ac:dyDescent="0.35">
      <c r="A5036" s="28">
        <v>3</v>
      </c>
      <c r="B5036" s="28">
        <v>42</v>
      </c>
      <c r="C5036" s="28">
        <v>0.61899999999999999</v>
      </c>
    </row>
    <row r="5037" spans="1:3" x14ac:dyDescent="0.35">
      <c r="A5037" s="28">
        <v>3</v>
      </c>
      <c r="B5037" s="28">
        <v>42</v>
      </c>
      <c r="C5037" s="28">
        <v>0.61899999999999999</v>
      </c>
    </row>
    <row r="5038" spans="1:3" x14ac:dyDescent="0.35">
      <c r="A5038" s="28">
        <v>3</v>
      </c>
      <c r="B5038" s="28">
        <v>42</v>
      </c>
      <c r="C5038" s="28">
        <v>0.61899999999999999</v>
      </c>
    </row>
    <row r="5039" spans="1:3" x14ac:dyDescent="0.35">
      <c r="A5039" s="28">
        <v>3</v>
      </c>
      <c r="B5039" s="28">
        <v>42</v>
      </c>
      <c r="C5039" s="28">
        <v>0.61899999999999999</v>
      </c>
    </row>
    <row r="5040" spans="1:3" x14ac:dyDescent="0.35">
      <c r="A5040" s="28">
        <v>3</v>
      </c>
      <c r="B5040" s="28">
        <v>42</v>
      </c>
      <c r="C5040" s="28">
        <v>0.61899999999999999</v>
      </c>
    </row>
    <row r="5041" spans="1:3" x14ac:dyDescent="0.35">
      <c r="A5041" s="28">
        <v>3</v>
      </c>
      <c r="B5041" s="28">
        <v>42</v>
      </c>
      <c r="C5041" s="28">
        <v>0.61899999999999999</v>
      </c>
    </row>
    <row r="5042" spans="1:3" x14ac:dyDescent="0.35">
      <c r="A5042" s="28">
        <v>3</v>
      </c>
      <c r="B5042" s="28">
        <v>42</v>
      </c>
      <c r="C5042" s="28">
        <v>0.61899999999999999</v>
      </c>
    </row>
    <row r="5043" spans="1:3" x14ac:dyDescent="0.35">
      <c r="A5043" s="28">
        <v>3</v>
      </c>
      <c r="B5043" s="28">
        <v>42</v>
      </c>
      <c r="C5043" s="28">
        <v>0.61899999999999999</v>
      </c>
    </row>
    <row r="5044" spans="1:3" x14ac:dyDescent="0.35">
      <c r="A5044" s="28">
        <v>3</v>
      </c>
      <c r="B5044" s="28">
        <v>42</v>
      </c>
      <c r="C5044" s="28">
        <v>0.61899999999999999</v>
      </c>
    </row>
    <row r="5045" spans="1:3" x14ac:dyDescent="0.35">
      <c r="A5045" s="28">
        <v>3</v>
      </c>
      <c r="B5045" s="28">
        <v>42</v>
      </c>
      <c r="C5045" s="28">
        <v>0.61899999999999999</v>
      </c>
    </row>
    <row r="5046" spans="1:3" x14ac:dyDescent="0.35">
      <c r="A5046" s="28">
        <v>3</v>
      </c>
      <c r="B5046" s="28">
        <v>42</v>
      </c>
      <c r="C5046" s="28">
        <v>0.61899999999999999</v>
      </c>
    </row>
    <row r="5047" spans="1:3" x14ac:dyDescent="0.35">
      <c r="A5047" s="28">
        <v>3</v>
      </c>
      <c r="B5047" s="28">
        <v>42</v>
      </c>
      <c r="C5047" s="28">
        <v>0.61899999999999999</v>
      </c>
    </row>
    <row r="5048" spans="1:3" x14ac:dyDescent="0.35">
      <c r="A5048" s="28">
        <v>3</v>
      </c>
      <c r="B5048" s="28">
        <v>42</v>
      </c>
      <c r="C5048" s="28">
        <v>0.61899999999999999</v>
      </c>
    </row>
    <row r="5049" spans="1:3" x14ac:dyDescent="0.35">
      <c r="A5049" s="28">
        <v>3</v>
      </c>
      <c r="B5049" s="28">
        <v>42</v>
      </c>
      <c r="C5049" s="28">
        <v>0.61899999999999999</v>
      </c>
    </row>
    <row r="5050" spans="1:3" x14ac:dyDescent="0.35">
      <c r="A5050" s="28">
        <v>3</v>
      </c>
      <c r="B5050" s="28">
        <v>42</v>
      </c>
      <c r="C5050" s="28">
        <v>0.61899999999999999</v>
      </c>
    </row>
    <row r="5051" spans="1:3" x14ac:dyDescent="0.35">
      <c r="A5051" s="28">
        <v>3</v>
      </c>
      <c r="B5051" s="28">
        <v>43</v>
      </c>
      <c r="C5051" s="28">
        <v>0.61899999999999999</v>
      </c>
    </row>
    <row r="5052" spans="1:3" x14ac:dyDescent="0.35">
      <c r="A5052" s="28">
        <v>3</v>
      </c>
      <c r="B5052" s="28">
        <v>43</v>
      </c>
      <c r="C5052" s="28">
        <v>0.61899999999999999</v>
      </c>
    </row>
    <row r="5053" spans="1:3" x14ac:dyDescent="0.35">
      <c r="A5053" s="28">
        <v>3</v>
      </c>
      <c r="B5053" s="28">
        <v>43</v>
      </c>
      <c r="C5053" s="28">
        <v>0.61899999999999999</v>
      </c>
    </row>
    <row r="5054" spans="1:3" x14ac:dyDescent="0.35">
      <c r="A5054" s="28">
        <v>3</v>
      </c>
      <c r="B5054" s="28">
        <v>43</v>
      </c>
      <c r="C5054" s="28">
        <v>0.62</v>
      </c>
    </row>
    <row r="5055" spans="1:3" x14ac:dyDescent="0.35">
      <c r="A5055" s="28">
        <v>3</v>
      </c>
      <c r="B5055" s="28">
        <v>43</v>
      </c>
      <c r="C5055" s="28">
        <v>0.62</v>
      </c>
    </row>
    <row r="5056" spans="1:3" x14ac:dyDescent="0.35">
      <c r="A5056" s="28">
        <v>3</v>
      </c>
      <c r="B5056" s="28">
        <v>43</v>
      </c>
      <c r="C5056" s="28">
        <v>0.62</v>
      </c>
    </row>
    <row r="5057" spans="1:3" x14ac:dyDescent="0.35">
      <c r="A5057" s="28">
        <v>3</v>
      </c>
      <c r="B5057" s="28">
        <v>43</v>
      </c>
      <c r="C5057" s="28">
        <v>0.62</v>
      </c>
    </row>
    <row r="5058" spans="1:3" x14ac:dyDescent="0.35">
      <c r="A5058" s="28">
        <v>3</v>
      </c>
      <c r="B5058" s="28">
        <v>43</v>
      </c>
      <c r="C5058" s="28">
        <v>0.62</v>
      </c>
    </row>
    <row r="5059" spans="1:3" x14ac:dyDescent="0.35">
      <c r="A5059" s="28">
        <v>3</v>
      </c>
      <c r="B5059" s="28">
        <v>43</v>
      </c>
      <c r="C5059" s="28">
        <v>0.62</v>
      </c>
    </row>
    <row r="5060" spans="1:3" x14ac:dyDescent="0.35">
      <c r="A5060" s="28">
        <v>3</v>
      </c>
      <c r="B5060" s="28">
        <v>43</v>
      </c>
      <c r="C5060" s="28">
        <v>0.62</v>
      </c>
    </row>
    <row r="5061" spans="1:3" x14ac:dyDescent="0.35">
      <c r="A5061" s="28">
        <v>3</v>
      </c>
      <c r="B5061" s="28">
        <v>43</v>
      </c>
      <c r="C5061" s="28">
        <v>0.62</v>
      </c>
    </row>
    <row r="5062" spans="1:3" x14ac:dyDescent="0.35">
      <c r="A5062" s="28">
        <v>3</v>
      </c>
      <c r="B5062" s="28">
        <v>43</v>
      </c>
      <c r="C5062" s="28">
        <v>0.62</v>
      </c>
    </row>
    <row r="5063" spans="1:3" x14ac:dyDescent="0.35">
      <c r="A5063" s="28">
        <v>3</v>
      </c>
      <c r="B5063" s="28">
        <v>43</v>
      </c>
      <c r="C5063" s="28">
        <v>0.62</v>
      </c>
    </row>
    <row r="5064" spans="1:3" x14ac:dyDescent="0.35">
      <c r="A5064" s="28">
        <v>3</v>
      </c>
      <c r="B5064" s="28">
        <v>43</v>
      </c>
      <c r="C5064" s="28">
        <v>0.62</v>
      </c>
    </row>
    <row r="5065" spans="1:3" x14ac:dyDescent="0.35">
      <c r="A5065" s="28">
        <v>3</v>
      </c>
      <c r="B5065" s="28">
        <v>43</v>
      </c>
      <c r="C5065" s="28">
        <v>0.62</v>
      </c>
    </row>
    <row r="5066" spans="1:3" x14ac:dyDescent="0.35">
      <c r="A5066" s="28">
        <v>3</v>
      </c>
      <c r="B5066" s="28">
        <v>43</v>
      </c>
      <c r="C5066" s="28">
        <v>0.62</v>
      </c>
    </row>
    <row r="5067" spans="1:3" x14ac:dyDescent="0.35">
      <c r="A5067" s="28">
        <v>3</v>
      </c>
      <c r="B5067" s="28">
        <v>43</v>
      </c>
      <c r="C5067" s="28">
        <v>0.62</v>
      </c>
    </row>
    <row r="5068" spans="1:3" x14ac:dyDescent="0.35">
      <c r="A5068" s="28">
        <v>3</v>
      </c>
      <c r="B5068" s="28">
        <v>43</v>
      </c>
      <c r="C5068" s="28">
        <v>0.62</v>
      </c>
    </row>
    <row r="5069" spans="1:3" x14ac:dyDescent="0.35">
      <c r="A5069" s="28">
        <v>3</v>
      </c>
      <c r="B5069" s="28">
        <v>43</v>
      </c>
      <c r="C5069" s="28">
        <v>0.62</v>
      </c>
    </row>
    <row r="5070" spans="1:3" x14ac:dyDescent="0.35">
      <c r="A5070" s="28">
        <v>3</v>
      </c>
      <c r="B5070" s="28">
        <v>43</v>
      </c>
      <c r="C5070" s="28">
        <v>0.62</v>
      </c>
    </row>
    <row r="5071" spans="1:3" x14ac:dyDescent="0.35">
      <c r="A5071" s="28">
        <v>3</v>
      </c>
      <c r="B5071" s="28">
        <v>43</v>
      </c>
      <c r="C5071" s="28">
        <v>0.62</v>
      </c>
    </row>
    <row r="5072" spans="1:3" x14ac:dyDescent="0.35">
      <c r="A5072" s="28">
        <v>3</v>
      </c>
      <c r="B5072" s="28">
        <v>43</v>
      </c>
      <c r="C5072" s="28">
        <v>0.62</v>
      </c>
    </row>
    <row r="5073" spans="1:3" x14ac:dyDescent="0.35">
      <c r="A5073" s="28">
        <v>3</v>
      </c>
      <c r="B5073" s="28">
        <v>43</v>
      </c>
      <c r="C5073" s="28">
        <v>0.62</v>
      </c>
    </row>
    <row r="5074" spans="1:3" x14ac:dyDescent="0.35">
      <c r="A5074" s="28">
        <v>3</v>
      </c>
      <c r="B5074" s="28">
        <v>43</v>
      </c>
      <c r="C5074" s="28">
        <v>0.62</v>
      </c>
    </row>
    <row r="5075" spans="1:3" x14ac:dyDescent="0.35">
      <c r="A5075" s="28">
        <v>3</v>
      </c>
      <c r="B5075" s="28">
        <v>43</v>
      </c>
      <c r="C5075" s="28">
        <v>0.62</v>
      </c>
    </row>
    <row r="5076" spans="1:3" x14ac:dyDescent="0.35">
      <c r="A5076" s="28">
        <v>3</v>
      </c>
      <c r="B5076" s="28">
        <v>43</v>
      </c>
      <c r="C5076" s="28">
        <v>0.621</v>
      </c>
    </row>
    <row r="5077" spans="1:3" x14ac:dyDescent="0.35">
      <c r="A5077" s="28">
        <v>3</v>
      </c>
      <c r="B5077" s="28">
        <v>43</v>
      </c>
      <c r="C5077" s="28">
        <v>0.621</v>
      </c>
    </row>
    <row r="5078" spans="1:3" x14ac:dyDescent="0.35">
      <c r="A5078" s="28">
        <v>3</v>
      </c>
      <c r="B5078" s="28">
        <v>43</v>
      </c>
      <c r="C5078" s="28">
        <v>0.621</v>
      </c>
    </row>
    <row r="5079" spans="1:3" x14ac:dyDescent="0.35">
      <c r="A5079" s="28">
        <v>3</v>
      </c>
      <c r="B5079" s="28">
        <v>43</v>
      </c>
      <c r="C5079" s="28">
        <v>0.621</v>
      </c>
    </row>
    <row r="5080" spans="1:3" x14ac:dyDescent="0.35">
      <c r="A5080" s="28">
        <v>3</v>
      </c>
      <c r="B5080" s="28">
        <v>43</v>
      </c>
      <c r="C5080" s="28">
        <v>0.621</v>
      </c>
    </row>
    <row r="5081" spans="1:3" x14ac:dyDescent="0.35">
      <c r="A5081" s="28">
        <v>3</v>
      </c>
      <c r="B5081" s="28">
        <v>43</v>
      </c>
      <c r="C5081" s="28">
        <v>0.621</v>
      </c>
    </row>
    <row r="5082" spans="1:3" x14ac:dyDescent="0.35">
      <c r="A5082" s="28">
        <v>3</v>
      </c>
      <c r="B5082" s="28">
        <v>43</v>
      </c>
      <c r="C5082" s="28">
        <v>0.621</v>
      </c>
    </row>
    <row r="5083" spans="1:3" x14ac:dyDescent="0.35">
      <c r="A5083" s="28">
        <v>3</v>
      </c>
      <c r="B5083" s="28">
        <v>43</v>
      </c>
      <c r="C5083" s="28">
        <v>0.621</v>
      </c>
    </row>
    <row r="5084" spans="1:3" x14ac:dyDescent="0.35">
      <c r="A5084" s="28">
        <v>3</v>
      </c>
      <c r="B5084" s="28">
        <v>43</v>
      </c>
      <c r="C5084" s="28">
        <v>0.621</v>
      </c>
    </row>
    <row r="5085" spans="1:3" x14ac:dyDescent="0.35">
      <c r="A5085" s="28">
        <v>3</v>
      </c>
      <c r="B5085" s="28">
        <v>43</v>
      </c>
      <c r="C5085" s="28">
        <v>0.621</v>
      </c>
    </row>
    <row r="5086" spans="1:3" x14ac:dyDescent="0.35">
      <c r="A5086" s="28">
        <v>3</v>
      </c>
      <c r="B5086" s="28">
        <v>43</v>
      </c>
      <c r="C5086" s="28">
        <v>0.621</v>
      </c>
    </row>
    <row r="5087" spans="1:3" x14ac:dyDescent="0.35">
      <c r="A5087" s="28">
        <v>3</v>
      </c>
      <c r="B5087" s="28">
        <v>43</v>
      </c>
      <c r="C5087" s="28">
        <v>0.621</v>
      </c>
    </row>
    <row r="5088" spans="1:3" x14ac:dyDescent="0.35">
      <c r="A5088" s="28">
        <v>3</v>
      </c>
      <c r="B5088" s="28">
        <v>43</v>
      </c>
      <c r="C5088" s="28">
        <v>0.621</v>
      </c>
    </row>
    <row r="5089" spans="1:3" x14ac:dyDescent="0.35">
      <c r="A5089" s="28">
        <v>3</v>
      </c>
      <c r="B5089" s="28">
        <v>43</v>
      </c>
      <c r="C5089" s="28">
        <v>0.621</v>
      </c>
    </row>
    <row r="5090" spans="1:3" x14ac:dyDescent="0.35">
      <c r="A5090" s="28">
        <v>3</v>
      </c>
      <c r="B5090" s="28">
        <v>43</v>
      </c>
      <c r="C5090" s="28">
        <v>0.621</v>
      </c>
    </row>
    <row r="5091" spans="1:3" x14ac:dyDescent="0.35">
      <c r="A5091" s="28">
        <v>3</v>
      </c>
      <c r="B5091" s="28">
        <v>43</v>
      </c>
      <c r="C5091" s="28">
        <v>0.621</v>
      </c>
    </row>
    <row r="5092" spans="1:3" x14ac:dyDescent="0.35">
      <c r="A5092" s="28">
        <v>3</v>
      </c>
      <c r="B5092" s="28">
        <v>43</v>
      </c>
      <c r="C5092" s="28">
        <v>0.621</v>
      </c>
    </row>
    <row r="5093" spans="1:3" x14ac:dyDescent="0.35">
      <c r="A5093" s="28">
        <v>3</v>
      </c>
      <c r="B5093" s="28">
        <v>43</v>
      </c>
      <c r="C5093" s="28">
        <v>0.621</v>
      </c>
    </row>
    <row r="5094" spans="1:3" x14ac:dyDescent="0.35">
      <c r="A5094" s="28">
        <v>3</v>
      </c>
      <c r="B5094" s="28">
        <v>43</v>
      </c>
      <c r="C5094" s="28">
        <v>0.622</v>
      </c>
    </row>
    <row r="5095" spans="1:3" x14ac:dyDescent="0.35">
      <c r="A5095" s="28">
        <v>3</v>
      </c>
      <c r="B5095" s="28">
        <v>43</v>
      </c>
      <c r="C5095" s="28">
        <v>0.622</v>
      </c>
    </row>
    <row r="5096" spans="1:3" x14ac:dyDescent="0.35">
      <c r="A5096" s="28">
        <v>3</v>
      </c>
      <c r="B5096" s="28">
        <v>43</v>
      </c>
      <c r="C5096" s="28">
        <v>0.622</v>
      </c>
    </row>
    <row r="5097" spans="1:3" x14ac:dyDescent="0.35">
      <c r="A5097" s="28">
        <v>3</v>
      </c>
      <c r="B5097" s="28">
        <v>43</v>
      </c>
      <c r="C5097" s="28">
        <v>0.622</v>
      </c>
    </row>
    <row r="5098" spans="1:3" x14ac:dyDescent="0.35">
      <c r="A5098" s="28">
        <v>3</v>
      </c>
      <c r="B5098" s="28">
        <v>43</v>
      </c>
      <c r="C5098" s="28">
        <v>0.622</v>
      </c>
    </row>
    <row r="5099" spans="1:3" x14ac:dyDescent="0.35">
      <c r="A5099" s="28">
        <v>3</v>
      </c>
      <c r="B5099" s="28">
        <v>43</v>
      </c>
      <c r="C5099" s="28">
        <v>0.622</v>
      </c>
    </row>
    <row r="5100" spans="1:3" x14ac:dyDescent="0.35">
      <c r="A5100" s="28">
        <v>3</v>
      </c>
      <c r="B5100" s="28">
        <v>43</v>
      </c>
      <c r="C5100" s="28">
        <v>0.622</v>
      </c>
    </row>
    <row r="5101" spans="1:3" x14ac:dyDescent="0.35">
      <c r="A5101" s="28">
        <v>3</v>
      </c>
      <c r="B5101" s="28">
        <v>43</v>
      </c>
      <c r="C5101" s="28">
        <v>0.622</v>
      </c>
    </row>
    <row r="5102" spans="1:3" x14ac:dyDescent="0.35">
      <c r="A5102" s="28">
        <v>3</v>
      </c>
      <c r="B5102" s="28">
        <v>43</v>
      </c>
      <c r="C5102" s="28">
        <v>0.622</v>
      </c>
    </row>
    <row r="5103" spans="1:3" x14ac:dyDescent="0.35">
      <c r="A5103" s="28">
        <v>3</v>
      </c>
      <c r="B5103" s="28">
        <v>43</v>
      </c>
      <c r="C5103" s="28">
        <v>0.622</v>
      </c>
    </row>
    <row r="5104" spans="1:3" x14ac:dyDescent="0.35">
      <c r="A5104" s="28">
        <v>3</v>
      </c>
      <c r="B5104" s="28">
        <v>43</v>
      </c>
      <c r="C5104" s="28">
        <v>0.622</v>
      </c>
    </row>
    <row r="5105" spans="1:3" x14ac:dyDescent="0.35">
      <c r="A5105" s="28">
        <v>3</v>
      </c>
      <c r="B5105" s="28">
        <v>43</v>
      </c>
      <c r="C5105" s="28">
        <v>0.622</v>
      </c>
    </row>
    <row r="5106" spans="1:3" x14ac:dyDescent="0.35">
      <c r="A5106" s="28">
        <v>3</v>
      </c>
      <c r="B5106" s="28">
        <v>43</v>
      </c>
      <c r="C5106" s="28">
        <v>0.622</v>
      </c>
    </row>
    <row r="5107" spans="1:3" x14ac:dyDescent="0.35">
      <c r="A5107" s="28">
        <v>3</v>
      </c>
      <c r="B5107" s="28">
        <v>43</v>
      </c>
      <c r="C5107" s="28">
        <v>0.622</v>
      </c>
    </row>
    <row r="5108" spans="1:3" x14ac:dyDescent="0.35">
      <c r="A5108" s="28">
        <v>3</v>
      </c>
      <c r="B5108" s="28">
        <v>43</v>
      </c>
      <c r="C5108" s="28">
        <v>0.622</v>
      </c>
    </row>
    <row r="5109" spans="1:3" x14ac:dyDescent="0.35">
      <c r="A5109" s="28">
        <v>3</v>
      </c>
      <c r="B5109" s="28">
        <v>43</v>
      </c>
      <c r="C5109" s="28">
        <v>0.622</v>
      </c>
    </row>
    <row r="5110" spans="1:3" x14ac:dyDescent="0.35">
      <c r="A5110" s="28">
        <v>3</v>
      </c>
      <c r="B5110" s="28">
        <v>43</v>
      </c>
      <c r="C5110" s="28">
        <v>0.622</v>
      </c>
    </row>
    <row r="5111" spans="1:3" x14ac:dyDescent="0.35">
      <c r="A5111" s="28">
        <v>3</v>
      </c>
      <c r="B5111" s="28">
        <v>43</v>
      </c>
      <c r="C5111" s="28">
        <v>0.622</v>
      </c>
    </row>
    <row r="5112" spans="1:3" x14ac:dyDescent="0.35">
      <c r="A5112" s="28">
        <v>3</v>
      </c>
      <c r="B5112" s="28">
        <v>43</v>
      </c>
      <c r="C5112" s="28">
        <v>0.622</v>
      </c>
    </row>
    <row r="5113" spans="1:3" x14ac:dyDescent="0.35">
      <c r="A5113" s="28">
        <v>3</v>
      </c>
      <c r="B5113" s="28">
        <v>43</v>
      </c>
      <c r="C5113" s="28">
        <v>0.622</v>
      </c>
    </row>
    <row r="5114" spans="1:3" x14ac:dyDescent="0.35">
      <c r="A5114" s="28">
        <v>3</v>
      </c>
      <c r="B5114" s="28">
        <v>43</v>
      </c>
      <c r="C5114" s="28">
        <v>0.622</v>
      </c>
    </row>
    <row r="5115" spans="1:3" x14ac:dyDescent="0.35">
      <c r="A5115" s="28">
        <v>3</v>
      </c>
      <c r="B5115" s="28">
        <v>43</v>
      </c>
      <c r="C5115" s="28">
        <v>0.623</v>
      </c>
    </row>
    <row r="5116" spans="1:3" x14ac:dyDescent="0.35">
      <c r="A5116" s="28">
        <v>3</v>
      </c>
      <c r="B5116" s="28">
        <v>43</v>
      </c>
      <c r="C5116" s="28">
        <v>0.623</v>
      </c>
    </row>
    <row r="5117" spans="1:3" x14ac:dyDescent="0.35">
      <c r="A5117" s="28">
        <v>3</v>
      </c>
      <c r="B5117" s="28">
        <v>43</v>
      </c>
      <c r="C5117" s="28">
        <v>0.623</v>
      </c>
    </row>
    <row r="5118" spans="1:3" x14ac:dyDescent="0.35">
      <c r="A5118" s="28">
        <v>3</v>
      </c>
      <c r="B5118" s="28">
        <v>43</v>
      </c>
      <c r="C5118" s="28">
        <v>0.623</v>
      </c>
    </row>
    <row r="5119" spans="1:3" x14ac:dyDescent="0.35">
      <c r="A5119" s="28">
        <v>3</v>
      </c>
      <c r="B5119" s="28">
        <v>43</v>
      </c>
      <c r="C5119" s="28">
        <v>0.623</v>
      </c>
    </row>
    <row r="5120" spans="1:3" x14ac:dyDescent="0.35">
      <c r="A5120" s="28">
        <v>3</v>
      </c>
      <c r="B5120" s="28">
        <v>43</v>
      </c>
      <c r="C5120" s="28">
        <v>0.623</v>
      </c>
    </row>
    <row r="5121" spans="1:3" x14ac:dyDescent="0.35">
      <c r="A5121" s="28">
        <v>3</v>
      </c>
      <c r="B5121" s="28">
        <v>43</v>
      </c>
      <c r="C5121" s="28">
        <v>0.623</v>
      </c>
    </row>
    <row r="5122" spans="1:3" x14ac:dyDescent="0.35">
      <c r="A5122" s="28">
        <v>3</v>
      </c>
      <c r="B5122" s="28">
        <v>43</v>
      </c>
      <c r="C5122" s="28">
        <v>0.623</v>
      </c>
    </row>
    <row r="5123" spans="1:3" x14ac:dyDescent="0.35">
      <c r="A5123" s="28">
        <v>3</v>
      </c>
      <c r="B5123" s="28">
        <v>43</v>
      </c>
      <c r="C5123" s="28">
        <v>0.623</v>
      </c>
    </row>
    <row r="5124" spans="1:3" x14ac:dyDescent="0.35">
      <c r="A5124" s="28">
        <v>3</v>
      </c>
      <c r="B5124" s="28">
        <v>43</v>
      </c>
      <c r="C5124" s="28">
        <v>0.623</v>
      </c>
    </row>
    <row r="5125" spans="1:3" x14ac:dyDescent="0.35">
      <c r="A5125" s="28">
        <v>3</v>
      </c>
      <c r="B5125" s="28">
        <v>43</v>
      </c>
      <c r="C5125" s="28">
        <v>0.623</v>
      </c>
    </row>
    <row r="5126" spans="1:3" x14ac:dyDescent="0.35">
      <c r="A5126" s="28">
        <v>3</v>
      </c>
      <c r="B5126" s="28">
        <v>43</v>
      </c>
      <c r="C5126" s="28">
        <v>0.623</v>
      </c>
    </row>
    <row r="5127" spans="1:3" x14ac:dyDescent="0.35">
      <c r="A5127" s="28">
        <v>3</v>
      </c>
      <c r="B5127" s="28">
        <v>43</v>
      </c>
      <c r="C5127" s="28">
        <v>0.623</v>
      </c>
    </row>
    <row r="5128" spans="1:3" x14ac:dyDescent="0.35">
      <c r="A5128" s="28">
        <v>3</v>
      </c>
      <c r="B5128" s="28">
        <v>43</v>
      </c>
      <c r="C5128" s="28">
        <v>0.623</v>
      </c>
    </row>
    <row r="5129" spans="1:3" x14ac:dyDescent="0.35">
      <c r="A5129" s="28">
        <v>3</v>
      </c>
      <c r="B5129" s="28">
        <v>43</v>
      </c>
      <c r="C5129" s="28">
        <v>0.623</v>
      </c>
    </row>
    <row r="5130" spans="1:3" x14ac:dyDescent="0.35">
      <c r="A5130" s="28">
        <v>3</v>
      </c>
      <c r="B5130" s="28">
        <v>43</v>
      </c>
      <c r="C5130" s="28">
        <v>0.623</v>
      </c>
    </row>
    <row r="5131" spans="1:3" x14ac:dyDescent="0.35">
      <c r="A5131" s="28">
        <v>3</v>
      </c>
      <c r="B5131" s="28">
        <v>43</v>
      </c>
      <c r="C5131" s="28">
        <v>0.623</v>
      </c>
    </row>
    <row r="5132" spans="1:3" x14ac:dyDescent="0.35">
      <c r="A5132" s="28">
        <v>3</v>
      </c>
      <c r="B5132" s="28">
        <v>43</v>
      </c>
      <c r="C5132" s="28">
        <v>0.623</v>
      </c>
    </row>
    <row r="5133" spans="1:3" x14ac:dyDescent="0.35">
      <c r="A5133" s="28">
        <v>3</v>
      </c>
      <c r="B5133" s="28">
        <v>43</v>
      </c>
      <c r="C5133" s="28">
        <v>0.623</v>
      </c>
    </row>
    <row r="5134" spans="1:3" x14ac:dyDescent="0.35">
      <c r="A5134" s="28">
        <v>3</v>
      </c>
      <c r="B5134" s="28">
        <v>43</v>
      </c>
      <c r="C5134" s="28">
        <v>0.623</v>
      </c>
    </row>
    <row r="5135" spans="1:3" x14ac:dyDescent="0.35">
      <c r="A5135" s="28">
        <v>3</v>
      </c>
      <c r="B5135" s="28">
        <v>43</v>
      </c>
      <c r="C5135" s="28">
        <v>0.623</v>
      </c>
    </row>
    <row r="5136" spans="1:3" x14ac:dyDescent="0.35">
      <c r="A5136" s="28">
        <v>3</v>
      </c>
      <c r="B5136" s="28">
        <v>43</v>
      </c>
      <c r="C5136" s="28">
        <v>0.623</v>
      </c>
    </row>
    <row r="5137" spans="1:3" x14ac:dyDescent="0.35">
      <c r="A5137" s="28">
        <v>3</v>
      </c>
      <c r="B5137" s="28">
        <v>44</v>
      </c>
      <c r="C5137" s="28">
        <v>0.623</v>
      </c>
    </row>
    <row r="5138" spans="1:3" x14ac:dyDescent="0.35">
      <c r="A5138" s="28">
        <v>3</v>
      </c>
      <c r="B5138" s="28">
        <v>44</v>
      </c>
      <c r="C5138" s="28">
        <v>0.623</v>
      </c>
    </row>
    <row r="5139" spans="1:3" x14ac:dyDescent="0.35">
      <c r="A5139" s="28">
        <v>3</v>
      </c>
      <c r="B5139" s="28">
        <v>44</v>
      </c>
      <c r="C5139" s="28">
        <v>0.623</v>
      </c>
    </row>
    <row r="5140" spans="1:3" x14ac:dyDescent="0.35">
      <c r="A5140" s="28">
        <v>3</v>
      </c>
      <c r="B5140" s="28">
        <v>44</v>
      </c>
      <c r="C5140" s="28">
        <v>0.623</v>
      </c>
    </row>
    <row r="5141" spans="1:3" x14ac:dyDescent="0.35">
      <c r="A5141" s="28">
        <v>3</v>
      </c>
      <c r="B5141" s="28">
        <v>44</v>
      </c>
      <c r="C5141" s="28">
        <v>0.623</v>
      </c>
    </row>
    <row r="5142" spans="1:3" x14ac:dyDescent="0.35">
      <c r="A5142" s="28">
        <v>3</v>
      </c>
      <c r="B5142" s="28">
        <v>44</v>
      </c>
      <c r="C5142" s="28">
        <v>0.623</v>
      </c>
    </row>
    <row r="5143" spans="1:3" x14ac:dyDescent="0.35">
      <c r="A5143" s="28">
        <v>3</v>
      </c>
      <c r="B5143" s="28">
        <v>44</v>
      </c>
      <c r="C5143" s="28">
        <v>0.623</v>
      </c>
    </row>
    <row r="5144" spans="1:3" x14ac:dyDescent="0.35">
      <c r="A5144" s="28">
        <v>3</v>
      </c>
      <c r="B5144" s="28">
        <v>44</v>
      </c>
      <c r="C5144" s="28">
        <v>0.624</v>
      </c>
    </row>
    <row r="5145" spans="1:3" x14ac:dyDescent="0.35">
      <c r="A5145" s="28">
        <v>3</v>
      </c>
      <c r="B5145" s="28">
        <v>44</v>
      </c>
      <c r="C5145" s="28">
        <v>0.624</v>
      </c>
    </row>
    <row r="5146" spans="1:3" x14ac:dyDescent="0.35">
      <c r="A5146" s="28">
        <v>3</v>
      </c>
      <c r="B5146" s="28">
        <v>44</v>
      </c>
      <c r="C5146" s="28">
        <v>0.624</v>
      </c>
    </row>
    <row r="5147" spans="1:3" x14ac:dyDescent="0.35">
      <c r="A5147" s="28">
        <v>3</v>
      </c>
      <c r="B5147" s="28">
        <v>44</v>
      </c>
      <c r="C5147" s="28">
        <v>0.624</v>
      </c>
    </row>
    <row r="5148" spans="1:3" x14ac:dyDescent="0.35">
      <c r="A5148" s="28">
        <v>3</v>
      </c>
      <c r="B5148" s="28">
        <v>44</v>
      </c>
      <c r="C5148" s="28">
        <v>0.624</v>
      </c>
    </row>
    <row r="5149" spans="1:3" x14ac:dyDescent="0.35">
      <c r="A5149" s="28">
        <v>3</v>
      </c>
      <c r="B5149" s="28">
        <v>44</v>
      </c>
      <c r="C5149" s="28">
        <v>0.624</v>
      </c>
    </row>
    <row r="5150" spans="1:3" x14ac:dyDescent="0.35">
      <c r="A5150" s="28">
        <v>3</v>
      </c>
      <c r="B5150" s="28">
        <v>44</v>
      </c>
      <c r="C5150" s="28">
        <v>0.624</v>
      </c>
    </row>
    <row r="5151" spans="1:3" x14ac:dyDescent="0.35">
      <c r="A5151" s="28">
        <v>3</v>
      </c>
      <c r="B5151" s="28">
        <v>44</v>
      </c>
      <c r="C5151" s="28">
        <v>0.624</v>
      </c>
    </row>
    <row r="5152" spans="1:3" x14ac:dyDescent="0.35">
      <c r="A5152" s="28">
        <v>3</v>
      </c>
      <c r="B5152" s="28">
        <v>44</v>
      </c>
      <c r="C5152" s="28">
        <v>0.624</v>
      </c>
    </row>
    <row r="5153" spans="1:3" x14ac:dyDescent="0.35">
      <c r="A5153" s="28">
        <v>3</v>
      </c>
      <c r="B5153" s="28">
        <v>44</v>
      </c>
      <c r="C5153" s="28">
        <v>0.624</v>
      </c>
    </row>
    <row r="5154" spans="1:3" x14ac:dyDescent="0.35">
      <c r="A5154" s="28">
        <v>3</v>
      </c>
      <c r="B5154" s="28">
        <v>44</v>
      </c>
      <c r="C5154" s="28">
        <v>0.624</v>
      </c>
    </row>
    <row r="5155" spans="1:3" x14ac:dyDescent="0.35">
      <c r="A5155" s="28">
        <v>3</v>
      </c>
      <c r="B5155" s="28">
        <v>44</v>
      </c>
      <c r="C5155" s="28">
        <v>0.624</v>
      </c>
    </row>
    <row r="5156" spans="1:3" x14ac:dyDescent="0.35">
      <c r="A5156" s="28">
        <v>3</v>
      </c>
      <c r="B5156" s="28">
        <v>44</v>
      </c>
      <c r="C5156" s="28">
        <v>0.624</v>
      </c>
    </row>
    <row r="5157" spans="1:3" x14ac:dyDescent="0.35">
      <c r="A5157" s="28">
        <v>3</v>
      </c>
      <c r="B5157" s="28">
        <v>44</v>
      </c>
      <c r="C5157" s="28">
        <v>0.624</v>
      </c>
    </row>
    <row r="5158" spans="1:3" x14ac:dyDescent="0.35">
      <c r="A5158" s="28">
        <v>3</v>
      </c>
      <c r="B5158" s="28">
        <v>44</v>
      </c>
      <c r="C5158" s="28">
        <v>0.624</v>
      </c>
    </row>
    <row r="5159" spans="1:3" x14ac:dyDescent="0.35">
      <c r="A5159" s="28">
        <v>3</v>
      </c>
      <c r="B5159" s="28">
        <v>44</v>
      </c>
      <c r="C5159" s="28">
        <v>0.624</v>
      </c>
    </row>
    <row r="5160" spans="1:3" x14ac:dyDescent="0.35">
      <c r="A5160" s="28">
        <v>3</v>
      </c>
      <c r="B5160" s="28">
        <v>44</v>
      </c>
      <c r="C5160" s="28">
        <v>0.624</v>
      </c>
    </row>
    <row r="5161" spans="1:3" x14ac:dyDescent="0.35">
      <c r="A5161" s="28">
        <v>3</v>
      </c>
      <c r="B5161" s="28">
        <v>44</v>
      </c>
      <c r="C5161" s="28">
        <v>0.624</v>
      </c>
    </row>
    <row r="5162" spans="1:3" x14ac:dyDescent="0.35">
      <c r="A5162" s="28">
        <v>3</v>
      </c>
      <c r="B5162" s="28">
        <v>44</v>
      </c>
      <c r="C5162" s="28">
        <v>0.624</v>
      </c>
    </row>
    <row r="5163" spans="1:3" x14ac:dyDescent="0.35">
      <c r="A5163" s="28">
        <v>3</v>
      </c>
      <c r="B5163" s="28">
        <v>44</v>
      </c>
      <c r="C5163" s="28">
        <v>0.624</v>
      </c>
    </row>
    <row r="5164" spans="1:3" x14ac:dyDescent="0.35">
      <c r="A5164" s="28">
        <v>3</v>
      </c>
      <c r="B5164" s="28">
        <v>44</v>
      </c>
      <c r="C5164" s="28">
        <v>0.624</v>
      </c>
    </row>
    <row r="5165" spans="1:3" x14ac:dyDescent="0.35">
      <c r="A5165" s="28">
        <v>3</v>
      </c>
      <c r="B5165" s="28">
        <v>44</v>
      </c>
      <c r="C5165" s="28">
        <v>0.624</v>
      </c>
    </row>
    <row r="5166" spans="1:3" x14ac:dyDescent="0.35">
      <c r="A5166" s="28">
        <v>3</v>
      </c>
      <c r="B5166" s="28">
        <v>44</v>
      </c>
      <c r="C5166" s="28">
        <v>0.625</v>
      </c>
    </row>
    <row r="5167" spans="1:3" x14ac:dyDescent="0.35">
      <c r="A5167" s="28">
        <v>3</v>
      </c>
      <c r="B5167" s="28">
        <v>44</v>
      </c>
      <c r="C5167" s="28">
        <v>0.625</v>
      </c>
    </row>
    <row r="5168" spans="1:3" x14ac:dyDescent="0.35">
      <c r="A5168" s="28">
        <v>3</v>
      </c>
      <c r="B5168" s="28">
        <v>44</v>
      </c>
      <c r="C5168" s="28">
        <v>0.625</v>
      </c>
    </row>
    <row r="5169" spans="1:3" x14ac:dyDescent="0.35">
      <c r="A5169" s="28">
        <v>3</v>
      </c>
      <c r="B5169" s="28">
        <v>44</v>
      </c>
      <c r="C5169" s="28">
        <v>0.625</v>
      </c>
    </row>
    <row r="5170" spans="1:3" x14ac:dyDescent="0.35">
      <c r="A5170" s="28">
        <v>3</v>
      </c>
      <c r="B5170" s="28">
        <v>44</v>
      </c>
      <c r="C5170" s="28">
        <v>0.625</v>
      </c>
    </row>
    <row r="5171" spans="1:3" x14ac:dyDescent="0.35">
      <c r="A5171" s="28">
        <v>3</v>
      </c>
      <c r="B5171" s="28">
        <v>44</v>
      </c>
      <c r="C5171" s="28">
        <v>0.625</v>
      </c>
    </row>
    <row r="5172" spans="1:3" x14ac:dyDescent="0.35">
      <c r="A5172" s="28">
        <v>3</v>
      </c>
      <c r="B5172" s="28">
        <v>44</v>
      </c>
      <c r="C5172" s="28">
        <v>0.625</v>
      </c>
    </row>
    <row r="5173" spans="1:3" x14ac:dyDescent="0.35">
      <c r="A5173" s="28">
        <v>3</v>
      </c>
      <c r="B5173" s="28">
        <v>44</v>
      </c>
      <c r="C5173" s="28">
        <v>0.625</v>
      </c>
    </row>
    <row r="5174" spans="1:3" x14ac:dyDescent="0.35">
      <c r="A5174" s="28">
        <v>3</v>
      </c>
      <c r="B5174" s="28">
        <v>44</v>
      </c>
      <c r="C5174" s="28">
        <v>0.625</v>
      </c>
    </row>
    <row r="5175" spans="1:3" x14ac:dyDescent="0.35">
      <c r="A5175" s="28">
        <v>3</v>
      </c>
      <c r="B5175" s="28">
        <v>44</v>
      </c>
      <c r="C5175" s="28">
        <v>0.625</v>
      </c>
    </row>
    <row r="5176" spans="1:3" x14ac:dyDescent="0.35">
      <c r="A5176" s="28">
        <v>3</v>
      </c>
      <c r="B5176" s="28">
        <v>44</v>
      </c>
      <c r="C5176" s="28">
        <v>0.625</v>
      </c>
    </row>
    <row r="5177" spans="1:3" x14ac:dyDescent="0.35">
      <c r="A5177" s="28">
        <v>3</v>
      </c>
      <c r="B5177" s="28">
        <v>44</v>
      </c>
      <c r="C5177" s="28">
        <v>0.625</v>
      </c>
    </row>
    <row r="5178" spans="1:3" x14ac:dyDescent="0.35">
      <c r="A5178" s="28">
        <v>3</v>
      </c>
      <c r="B5178" s="28">
        <v>44</v>
      </c>
      <c r="C5178" s="28">
        <v>0.625</v>
      </c>
    </row>
    <row r="5179" spans="1:3" x14ac:dyDescent="0.35">
      <c r="A5179" s="28">
        <v>3</v>
      </c>
      <c r="B5179" s="28">
        <v>44</v>
      </c>
      <c r="C5179" s="28">
        <v>0.625</v>
      </c>
    </row>
    <row r="5180" spans="1:3" x14ac:dyDescent="0.35">
      <c r="A5180" s="28">
        <v>3</v>
      </c>
      <c r="B5180" s="28">
        <v>44</v>
      </c>
      <c r="C5180" s="28">
        <v>0.625</v>
      </c>
    </row>
    <row r="5181" spans="1:3" x14ac:dyDescent="0.35">
      <c r="A5181" s="28">
        <v>3</v>
      </c>
      <c r="B5181" s="28">
        <v>44</v>
      </c>
      <c r="C5181" s="28">
        <v>0.625</v>
      </c>
    </row>
    <row r="5182" spans="1:3" x14ac:dyDescent="0.35">
      <c r="A5182" s="28">
        <v>3</v>
      </c>
      <c r="B5182" s="28">
        <v>44</v>
      </c>
      <c r="C5182" s="28">
        <v>0.625</v>
      </c>
    </row>
    <row r="5183" spans="1:3" x14ac:dyDescent="0.35">
      <c r="A5183" s="28">
        <v>3</v>
      </c>
      <c r="B5183" s="28">
        <v>44</v>
      </c>
      <c r="C5183" s="28">
        <v>0.625</v>
      </c>
    </row>
    <row r="5184" spans="1:3" x14ac:dyDescent="0.35">
      <c r="A5184" s="28">
        <v>3</v>
      </c>
      <c r="B5184" s="28">
        <v>44</v>
      </c>
      <c r="C5184" s="28">
        <v>0.625</v>
      </c>
    </row>
    <row r="5185" spans="1:3" x14ac:dyDescent="0.35">
      <c r="A5185" s="28">
        <v>3</v>
      </c>
      <c r="B5185" s="28">
        <v>44</v>
      </c>
      <c r="C5185" s="28">
        <v>0.625</v>
      </c>
    </row>
    <row r="5186" spans="1:3" x14ac:dyDescent="0.35">
      <c r="A5186" s="28">
        <v>3</v>
      </c>
      <c r="B5186" s="28">
        <v>44</v>
      </c>
      <c r="C5186" s="28">
        <v>0.625</v>
      </c>
    </row>
    <row r="5187" spans="1:3" x14ac:dyDescent="0.35">
      <c r="A5187" s="28">
        <v>3</v>
      </c>
      <c r="B5187" s="28">
        <v>44</v>
      </c>
      <c r="C5187" s="28">
        <v>0.625</v>
      </c>
    </row>
    <row r="5188" spans="1:3" x14ac:dyDescent="0.35">
      <c r="A5188" s="28">
        <v>3</v>
      </c>
      <c r="B5188" s="28">
        <v>44</v>
      </c>
      <c r="C5188" s="28">
        <v>0.626</v>
      </c>
    </row>
    <row r="5189" spans="1:3" x14ac:dyDescent="0.35">
      <c r="A5189" s="28">
        <v>3</v>
      </c>
      <c r="B5189" s="28">
        <v>44</v>
      </c>
      <c r="C5189" s="28">
        <v>0.626</v>
      </c>
    </row>
    <row r="5190" spans="1:3" x14ac:dyDescent="0.35">
      <c r="A5190" s="28">
        <v>3</v>
      </c>
      <c r="B5190" s="28">
        <v>44</v>
      </c>
      <c r="C5190" s="28">
        <v>0.626</v>
      </c>
    </row>
    <row r="5191" spans="1:3" x14ac:dyDescent="0.35">
      <c r="A5191" s="28">
        <v>3</v>
      </c>
      <c r="B5191" s="28">
        <v>44</v>
      </c>
      <c r="C5191" s="28">
        <v>0.626</v>
      </c>
    </row>
    <row r="5192" spans="1:3" x14ac:dyDescent="0.35">
      <c r="A5192" s="28">
        <v>3</v>
      </c>
      <c r="B5192" s="28">
        <v>44</v>
      </c>
      <c r="C5192" s="28">
        <v>0.626</v>
      </c>
    </row>
    <row r="5193" spans="1:3" x14ac:dyDescent="0.35">
      <c r="A5193" s="28">
        <v>3</v>
      </c>
      <c r="B5193" s="28">
        <v>44</v>
      </c>
      <c r="C5193" s="28">
        <v>0.626</v>
      </c>
    </row>
    <row r="5194" spans="1:3" x14ac:dyDescent="0.35">
      <c r="A5194" s="28">
        <v>3</v>
      </c>
      <c r="B5194" s="28">
        <v>44</v>
      </c>
      <c r="C5194" s="28">
        <v>0.626</v>
      </c>
    </row>
    <row r="5195" spans="1:3" x14ac:dyDescent="0.35">
      <c r="A5195" s="28">
        <v>3</v>
      </c>
      <c r="B5195" s="28">
        <v>44</v>
      </c>
      <c r="C5195" s="28">
        <v>0.626</v>
      </c>
    </row>
    <row r="5196" spans="1:3" x14ac:dyDescent="0.35">
      <c r="A5196" s="28">
        <v>3</v>
      </c>
      <c r="B5196" s="28">
        <v>44</v>
      </c>
      <c r="C5196" s="28">
        <v>0.626</v>
      </c>
    </row>
    <row r="5197" spans="1:3" x14ac:dyDescent="0.35">
      <c r="A5197" s="28">
        <v>3</v>
      </c>
      <c r="B5197" s="28">
        <v>44</v>
      </c>
      <c r="C5197" s="28">
        <v>0.626</v>
      </c>
    </row>
    <row r="5198" spans="1:3" x14ac:dyDescent="0.35">
      <c r="A5198" s="28">
        <v>3</v>
      </c>
      <c r="B5198" s="28">
        <v>44</v>
      </c>
      <c r="C5198" s="28">
        <v>0.626</v>
      </c>
    </row>
    <row r="5199" spans="1:3" x14ac:dyDescent="0.35">
      <c r="A5199" s="28">
        <v>3</v>
      </c>
      <c r="B5199" s="28">
        <v>44</v>
      </c>
      <c r="C5199" s="28">
        <v>0.626</v>
      </c>
    </row>
    <row r="5200" spans="1:3" x14ac:dyDescent="0.35">
      <c r="A5200" s="28">
        <v>3</v>
      </c>
      <c r="B5200" s="28">
        <v>44</v>
      </c>
      <c r="C5200" s="28">
        <v>0.626</v>
      </c>
    </row>
    <row r="5201" spans="1:3" x14ac:dyDescent="0.35">
      <c r="A5201" s="28">
        <v>3</v>
      </c>
      <c r="B5201" s="28">
        <v>44</v>
      </c>
      <c r="C5201" s="28">
        <v>0.626</v>
      </c>
    </row>
    <row r="5202" spans="1:3" x14ac:dyDescent="0.35">
      <c r="A5202" s="28">
        <v>3</v>
      </c>
      <c r="B5202" s="28">
        <v>44</v>
      </c>
      <c r="C5202" s="28">
        <v>0.626</v>
      </c>
    </row>
    <row r="5203" spans="1:3" x14ac:dyDescent="0.35">
      <c r="A5203" s="28">
        <v>3</v>
      </c>
      <c r="B5203" s="28">
        <v>44</v>
      </c>
      <c r="C5203" s="28">
        <v>0.626</v>
      </c>
    </row>
    <row r="5204" spans="1:3" x14ac:dyDescent="0.35">
      <c r="A5204" s="28">
        <v>3</v>
      </c>
      <c r="B5204" s="28">
        <v>44</v>
      </c>
      <c r="C5204" s="28">
        <v>0.626</v>
      </c>
    </row>
    <row r="5205" spans="1:3" x14ac:dyDescent="0.35">
      <c r="A5205" s="28">
        <v>3</v>
      </c>
      <c r="B5205" s="28">
        <v>44</v>
      </c>
      <c r="C5205" s="28">
        <v>0.627</v>
      </c>
    </row>
    <row r="5206" spans="1:3" x14ac:dyDescent="0.35">
      <c r="A5206" s="28">
        <v>3</v>
      </c>
      <c r="B5206" s="28">
        <v>44</v>
      </c>
      <c r="C5206" s="28">
        <v>0.627</v>
      </c>
    </row>
    <row r="5207" spans="1:3" x14ac:dyDescent="0.35">
      <c r="A5207" s="28">
        <v>3</v>
      </c>
      <c r="B5207" s="28">
        <v>44</v>
      </c>
      <c r="C5207" s="28">
        <v>0.627</v>
      </c>
    </row>
    <row r="5208" spans="1:3" x14ac:dyDescent="0.35">
      <c r="A5208" s="28">
        <v>3</v>
      </c>
      <c r="B5208" s="28">
        <v>44</v>
      </c>
      <c r="C5208" s="28">
        <v>0.627</v>
      </c>
    </row>
    <row r="5209" spans="1:3" x14ac:dyDescent="0.35">
      <c r="A5209" s="28">
        <v>3</v>
      </c>
      <c r="B5209" s="28">
        <v>44</v>
      </c>
      <c r="C5209" s="28">
        <v>0.627</v>
      </c>
    </row>
    <row r="5210" spans="1:3" x14ac:dyDescent="0.35">
      <c r="A5210" s="28">
        <v>3</v>
      </c>
      <c r="B5210" s="28">
        <v>44</v>
      </c>
      <c r="C5210" s="28">
        <v>0.627</v>
      </c>
    </row>
    <row r="5211" spans="1:3" x14ac:dyDescent="0.35">
      <c r="A5211" s="28">
        <v>3</v>
      </c>
      <c r="B5211" s="28">
        <v>44</v>
      </c>
      <c r="C5211" s="28">
        <v>0.627</v>
      </c>
    </row>
    <row r="5212" spans="1:3" x14ac:dyDescent="0.35">
      <c r="A5212" s="28">
        <v>3</v>
      </c>
      <c r="B5212" s="28">
        <v>44</v>
      </c>
      <c r="C5212" s="28">
        <v>0.627</v>
      </c>
    </row>
    <row r="5213" spans="1:3" x14ac:dyDescent="0.35">
      <c r="A5213" s="28">
        <v>3</v>
      </c>
      <c r="B5213" s="28">
        <v>44</v>
      </c>
      <c r="C5213" s="28">
        <v>0.627</v>
      </c>
    </row>
    <row r="5214" spans="1:3" x14ac:dyDescent="0.35">
      <c r="A5214" s="28">
        <v>3</v>
      </c>
      <c r="B5214" s="28">
        <v>44</v>
      </c>
      <c r="C5214" s="28">
        <v>0.627</v>
      </c>
    </row>
    <row r="5215" spans="1:3" x14ac:dyDescent="0.35">
      <c r="A5215" s="28">
        <v>3</v>
      </c>
      <c r="B5215" s="28">
        <v>44</v>
      </c>
      <c r="C5215" s="28">
        <v>0.627</v>
      </c>
    </row>
    <row r="5216" spans="1:3" x14ac:dyDescent="0.35">
      <c r="A5216" s="28">
        <v>3</v>
      </c>
      <c r="B5216" s="28">
        <v>44</v>
      </c>
      <c r="C5216" s="28">
        <v>0.627</v>
      </c>
    </row>
    <row r="5217" spans="1:3" x14ac:dyDescent="0.35">
      <c r="A5217" s="28">
        <v>3</v>
      </c>
      <c r="B5217" s="28">
        <v>44</v>
      </c>
      <c r="C5217" s="28">
        <v>0.627</v>
      </c>
    </row>
    <row r="5218" spans="1:3" x14ac:dyDescent="0.35">
      <c r="A5218" s="28">
        <v>3</v>
      </c>
      <c r="B5218" s="28">
        <v>44</v>
      </c>
      <c r="C5218" s="28">
        <v>0.627</v>
      </c>
    </row>
    <row r="5219" spans="1:3" x14ac:dyDescent="0.35">
      <c r="A5219" s="28">
        <v>3</v>
      </c>
      <c r="B5219" s="28">
        <v>44</v>
      </c>
      <c r="C5219" s="28">
        <v>0.627</v>
      </c>
    </row>
    <row r="5220" spans="1:3" x14ac:dyDescent="0.35">
      <c r="A5220" s="28">
        <v>3</v>
      </c>
      <c r="B5220" s="28">
        <v>44</v>
      </c>
      <c r="C5220" s="28">
        <v>0.627</v>
      </c>
    </row>
    <row r="5221" spans="1:3" x14ac:dyDescent="0.35">
      <c r="A5221" s="28">
        <v>3</v>
      </c>
      <c r="B5221" s="28">
        <v>44</v>
      </c>
      <c r="C5221" s="28">
        <v>0.627</v>
      </c>
    </row>
    <row r="5222" spans="1:3" x14ac:dyDescent="0.35">
      <c r="A5222" s="28">
        <v>3</v>
      </c>
      <c r="B5222" s="28">
        <v>44</v>
      </c>
      <c r="C5222" s="28">
        <v>0.628</v>
      </c>
    </row>
    <row r="5223" spans="1:3" x14ac:dyDescent="0.35">
      <c r="A5223" s="28">
        <v>3</v>
      </c>
      <c r="B5223" s="28">
        <v>44</v>
      </c>
      <c r="C5223" s="28">
        <v>0.628</v>
      </c>
    </row>
    <row r="5224" spans="1:3" x14ac:dyDescent="0.35">
      <c r="A5224" s="28">
        <v>3</v>
      </c>
      <c r="B5224" s="28">
        <v>44</v>
      </c>
      <c r="C5224" s="28">
        <v>0.628</v>
      </c>
    </row>
    <row r="5225" spans="1:3" x14ac:dyDescent="0.35">
      <c r="A5225" s="28">
        <v>3</v>
      </c>
      <c r="B5225" s="28">
        <v>44</v>
      </c>
      <c r="C5225" s="28">
        <v>0.628</v>
      </c>
    </row>
    <row r="5226" spans="1:3" x14ac:dyDescent="0.35">
      <c r="A5226" s="28">
        <v>3</v>
      </c>
      <c r="B5226" s="28">
        <v>44</v>
      </c>
      <c r="C5226" s="28">
        <v>0.628</v>
      </c>
    </row>
    <row r="5227" spans="1:3" x14ac:dyDescent="0.35">
      <c r="A5227" s="28">
        <v>3</v>
      </c>
      <c r="B5227" s="28">
        <v>44</v>
      </c>
      <c r="C5227" s="28">
        <v>0.628</v>
      </c>
    </row>
    <row r="5228" spans="1:3" x14ac:dyDescent="0.35">
      <c r="A5228" s="28">
        <v>3</v>
      </c>
      <c r="B5228" s="28">
        <v>44</v>
      </c>
      <c r="C5228" s="28">
        <v>0.628</v>
      </c>
    </row>
    <row r="5229" spans="1:3" x14ac:dyDescent="0.35">
      <c r="A5229" s="28">
        <v>3</v>
      </c>
      <c r="B5229" s="28">
        <v>44</v>
      </c>
      <c r="C5229" s="28">
        <v>0.628</v>
      </c>
    </row>
    <row r="5230" spans="1:3" x14ac:dyDescent="0.35">
      <c r="A5230" s="28">
        <v>3</v>
      </c>
      <c r="B5230" s="28">
        <v>44</v>
      </c>
      <c r="C5230" s="28">
        <v>0.628</v>
      </c>
    </row>
    <row r="5231" spans="1:3" x14ac:dyDescent="0.35">
      <c r="A5231" s="28">
        <v>3</v>
      </c>
      <c r="B5231" s="28">
        <v>44</v>
      </c>
      <c r="C5231" s="28">
        <v>0.628</v>
      </c>
    </row>
    <row r="5232" spans="1:3" x14ac:dyDescent="0.35">
      <c r="A5232" s="28">
        <v>3</v>
      </c>
      <c r="B5232" s="28">
        <v>44</v>
      </c>
      <c r="C5232" s="28">
        <v>0.628</v>
      </c>
    </row>
    <row r="5233" spans="1:3" x14ac:dyDescent="0.35">
      <c r="A5233" s="28">
        <v>3</v>
      </c>
      <c r="B5233" s="28">
        <v>44</v>
      </c>
      <c r="C5233" s="28">
        <v>0.628</v>
      </c>
    </row>
    <row r="5234" spans="1:3" x14ac:dyDescent="0.35">
      <c r="A5234" s="28">
        <v>3</v>
      </c>
      <c r="B5234" s="28">
        <v>44</v>
      </c>
      <c r="C5234" s="28">
        <v>0.628</v>
      </c>
    </row>
    <row r="5235" spans="1:3" x14ac:dyDescent="0.35">
      <c r="A5235" s="28">
        <v>3</v>
      </c>
      <c r="B5235" s="28">
        <v>44</v>
      </c>
      <c r="C5235" s="28">
        <v>0.628</v>
      </c>
    </row>
    <row r="5236" spans="1:3" x14ac:dyDescent="0.35">
      <c r="A5236" s="28">
        <v>3</v>
      </c>
      <c r="B5236" s="28">
        <v>45</v>
      </c>
      <c r="C5236" s="28">
        <v>0.628</v>
      </c>
    </row>
    <row r="5237" spans="1:3" x14ac:dyDescent="0.35">
      <c r="A5237" s="28">
        <v>3</v>
      </c>
      <c r="B5237" s="28">
        <v>45</v>
      </c>
      <c r="C5237" s="28">
        <v>0.628</v>
      </c>
    </row>
    <row r="5238" spans="1:3" x14ac:dyDescent="0.35">
      <c r="A5238" s="28">
        <v>3</v>
      </c>
      <c r="B5238" s="28">
        <v>45</v>
      </c>
      <c r="C5238" s="28">
        <v>0.628</v>
      </c>
    </row>
    <row r="5239" spans="1:3" x14ac:dyDescent="0.35">
      <c r="A5239" s="28">
        <v>3</v>
      </c>
      <c r="B5239" s="28">
        <v>45</v>
      </c>
      <c r="C5239" s="28">
        <v>0.628</v>
      </c>
    </row>
    <row r="5240" spans="1:3" x14ac:dyDescent="0.35">
      <c r="A5240" s="28">
        <v>3</v>
      </c>
      <c r="B5240" s="28">
        <v>45</v>
      </c>
      <c r="C5240" s="28">
        <v>0.628</v>
      </c>
    </row>
    <row r="5241" spans="1:3" x14ac:dyDescent="0.35">
      <c r="A5241" s="28">
        <v>3</v>
      </c>
      <c r="B5241" s="28">
        <v>45</v>
      </c>
      <c r="C5241" s="28">
        <v>0.628</v>
      </c>
    </row>
    <row r="5242" spans="1:3" x14ac:dyDescent="0.35">
      <c r="A5242" s="28">
        <v>3</v>
      </c>
      <c r="B5242" s="28">
        <v>45</v>
      </c>
      <c r="C5242" s="28">
        <v>0.628</v>
      </c>
    </row>
    <row r="5243" spans="1:3" x14ac:dyDescent="0.35">
      <c r="A5243" s="28">
        <v>3</v>
      </c>
      <c r="B5243" s="28">
        <v>45</v>
      </c>
      <c r="C5243" s="28">
        <v>0.628</v>
      </c>
    </row>
    <row r="5244" spans="1:3" x14ac:dyDescent="0.35">
      <c r="A5244" s="28">
        <v>3</v>
      </c>
      <c r="B5244" s="28">
        <v>45</v>
      </c>
      <c r="C5244" s="28">
        <v>0.628</v>
      </c>
    </row>
    <row r="5245" spans="1:3" x14ac:dyDescent="0.35">
      <c r="A5245" s="28">
        <v>3</v>
      </c>
      <c r="B5245" s="28">
        <v>45</v>
      </c>
      <c r="C5245" s="28">
        <v>0.628</v>
      </c>
    </row>
    <row r="5246" spans="1:3" x14ac:dyDescent="0.35">
      <c r="A5246" s="28">
        <v>3</v>
      </c>
      <c r="B5246" s="28">
        <v>45</v>
      </c>
      <c r="C5246" s="28">
        <v>0.628</v>
      </c>
    </row>
    <row r="5247" spans="1:3" x14ac:dyDescent="0.35">
      <c r="A5247" s="28">
        <v>3</v>
      </c>
      <c r="B5247" s="28">
        <v>45</v>
      </c>
      <c r="C5247" s="28">
        <v>0.628</v>
      </c>
    </row>
    <row r="5248" spans="1:3" x14ac:dyDescent="0.35">
      <c r="A5248" s="28">
        <v>3</v>
      </c>
      <c r="B5248" s="28">
        <v>45</v>
      </c>
      <c r="C5248" s="28">
        <v>0.628</v>
      </c>
    </row>
    <row r="5249" spans="1:3" x14ac:dyDescent="0.35">
      <c r="A5249" s="28">
        <v>3</v>
      </c>
      <c r="B5249" s="28">
        <v>45</v>
      </c>
      <c r="C5249" s="28">
        <v>0.628</v>
      </c>
    </row>
    <row r="5250" spans="1:3" x14ac:dyDescent="0.35">
      <c r="A5250" s="28">
        <v>3</v>
      </c>
      <c r="B5250" s="28">
        <v>45</v>
      </c>
      <c r="C5250" s="28">
        <v>0.628</v>
      </c>
    </row>
    <row r="5251" spans="1:3" x14ac:dyDescent="0.35">
      <c r="A5251" s="28">
        <v>3</v>
      </c>
      <c r="B5251" s="28">
        <v>45</v>
      </c>
      <c r="C5251" s="28">
        <v>0.628</v>
      </c>
    </row>
    <row r="5252" spans="1:3" x14ac:dyDescent="0.35">
      <c r="A5252" s="28">
        <v>3</v>
      </c>
      <c r="B5252" s="28">
        <v>45</v>
      </c>
      <c r="C5252" s="28">
        <v>0.628</v>
      </c>
    </row>
    <row r="5253" spans="1:3" x14ac:dyDescent="0.35">
      <c r="A5253" s="28">
        <v>3</v>
      </c>
      <c r="B5253" s="28">
        <v>45</v>
      </c>
      <c r="C5253" s="28">
        <v>0.629</v>
      </c>
    </row>
    <row r="5254" spans="1:3" x14ac:dyDescent="0.35">
      <c r="A5254" s="28">
        <v>3</v>
      </c>
      <c r="B5254" s="28">
        <v>45</v>
      </c>
      <c r="C5254" s="28">
        <v>0.629</v>
      </c>
    </row>
    <row r="5255" spans="1:3" x14ac:dyDescent="0.35">
      <c r="A5255" s="28">
        <v>3</v>
      </c>
      <c r="B5255" s="28">
        <v>45</v>
      </c>
      <c r="C5255" s="28">
        <v>0.629</v>
      </c>
    </row>
    <row r="5256" spans="1:3" x14ac:dyDescent="0.35">
      <c r="A5256" s="28">
        <v>3</v>
      </c>
      <c r="B5256" s="28">
        <v>45</v>
      </c>
      <c r="C5256" s="28">
        <v>0.629</v>
      </c>
    </row>
    <row r="5257" spans="1:3" x14ac:dyDescent="0.35">
      <c r="A5257" s="28">
        <v>3</v>
      </c>
      <c r="B5257" s="28">
        <v>45</v>
      </c>
      <c r="C5257" s="28">
        <v>0.629</v>
      </c>
    </row>
    <row r="5258" spans="1:3" x14ac:dyDescent="0.35">
      <c r="A5258" s="28">
        <v>3</v>
      </c>
      <c r="B5258" s="28">
        <v>45</v>
      </c>
      <c r="C5258" s="28">
        <v>0.629</v>
      </c>
    </row>
    <row r="5259" spans="1:3" x14ac:dyDescent="0.35">
      <c r="A5259" s="28">
        <v>3</v>
      </c>
      <c r="B5259" s="28">
        <v>45</v>
      </c>
      <c r="C5259" s="28">
        <v>0.629</v>
      </c>
    </row>
    <row r="5260" spans="1:3" x14ac:dyDescent="0.35">
      <c r="A5260" s="28">
        <v>3</v>
      </c>
      <c r="B5260" s="28">
        <v>45</v>
      </c>
      <c r="C5260" s="28">
        <v>0.629</v>
      </c>
    </row>
    <row r="5261" spans="1:3" x14ac:dyDescent="0.35">
      <c r="A5261" s="28">
        <v>3</v>
      </c>
      <c r="B5261" s="28">
        <v>45</v>
      </c>
      <c r="C5261" s="28">
        <v>0.629</v>
      </c>
    </row>
    <row r="5262" spans="1:3" x14ac:dyDescent="0.35">
      <c r="A5262" s="28">
        <v>3</v>
      </c>
      <c r="B5262" s="28">
        <v>45</v>
      </c>
      <c r="C5262" s="28">
        <v>0.629</v>
      </c>
    </row>
    <row r="5263" spans="1:3" x14ac:dyDescent="0.35">
      <c r="A5263" s="28">
        <v>3</v>
      </c>
      <c r="B5263" s="28">
        <v>45</v>
      </c>
      <c r="C5263" s="28">
        <v>0.629</v>
      </c>
    </row>
    <row r="5264" spans="1:3" x14ac:dyDescent="0.35">
      <c r="A5264" s="28">
        <v>3</v>
      </c>
      <c r="B5264" s="28">
        <v>45</v>
      </c>
      <c r="C5264" s="28">
        <v>0.629</v>
      </c>
    </row>
    <row r="5265" spans="1:3" x14ac:dyDescent="0.35">
      <c r="A5265" s="28">
        <v>3</v>
      </c>
      <c r="B5265" s="28">
        <v>45</v>
      </c>
      <c r="C5265" s="28">
        <v>0.629</v>
      </c>
    </row>
    <row r="5266" spans="1:3" x14ac:dyDescent="0.35">
      <c r="A5266" s="28">
        <v>3</v>
      </c>
      <c r="B5266" s="28">
        <v>45</v>
      </c>
      <c r="C5266" s="28">
        <v>0.629</v>
      </c>
    </row>
    <row r="5267" spans="1:3" x14ac:dyDescent="0.35">
      <c r="A5267" s="28">
        <v>3</v>
      </c>
      <c r="B5267" s="28">
        <v>45</v>
      </c>
      <c r="C5267" s="28">
        <v>0.629</v>
      </c>
    </row>
    <row r="5268" spans="1:3" x14ac:dyDescent="0.35">
      <c r="A5268" s="28">
        <v>3</v>
      </c>
      <c r="B5268" s="28">
        <v>45</v>
      </c>
      <c r="C5268" s="28">
        <v>0.629</v>
      </c>
    </row>
    <row r="5269" spans="1:3" x14ac:dyDescent="0.35">
      <c r="A5269" s="28">
        <v>3</v>
      </c>
      <c r="B5269" s="28">
        <v>45</v>
      </c>
      <c r="C5269" s="28">
        <v>0.629</v>
      </c>
    </row>
    <row r="5270" spans="1:3" x14ac:dyDescent="0.35">
      <c r="A5270" s="28">
        <v>3</v>
      </c>
      <c r="B5270" s="28">
        <v>45</v>
      </c>
      <c r="C5270" s="28">
        <v>0.629</v>
      </c>
    </row>
    <row r="5271" spans="1:3" x14ac:dyDescent="0.35">
      <c r="A5271" s="28">
        <v>3</v>
      </c>
      <c r="B5271" s="28">
        <v>45</v>
      </c>
      <c r="C5271" s="28">
        <v>0.629</v>
      </c>
    </row>
    <row r="5272" spans="1:3" x14ac:dyDescent="0.35">
      <c r="A5272" s="28">
        <v>3</v>
      </c>
      <c r="B5272" s="28">
        <v>45</v>
      </c>
      <c r="C5272" s="28">
        <v>0.629</v>
      </c>
    </row>
    <row r="5273" spans="1:3" x14ac:dyDescent="0.35">
      <c r="A5273" s="28">
        <v>3</v>
      </c>
      <c r="B5273" s="28">
        <v>45</v>
      </c>
      <c r="C5273" s="28">
        <v>0.629</v>
      </c>
    </row>
    <row r="5274" spans="1:3" x14ac:dyDescent="0.35">
      <c r="A5274" s="28">
        <v>3</v>
      </c>
      <c r="B5274" s="28">
        <v>45</v>
      </c>
      <c r="C5274" s="28">
        <v>0.629</v>
      </c>
    </row>
    <row r="5275" spans="1:3" x14ac:dyDescent="0.35">
      <c r="A5275" s="28">
        <v>3</v>
      </c>
      <c r="B5275" s="28">
        <v>45</v>
      </c>
      <c r="C5275" s="28">
        <v>0.629</v>
      </c>
    </row>
    <row r="5276" spans="1:3" x14ac:dyDescent="0.35">
      <c r="A5276" s="28">
        <v>3</v>
      </c>
      <c r="B5276" s="28">
        <v>45</v>
      </c>
      <c r="C5276" s="28">
        <v>0.629</v>
      </c>
    </row>
    <row r="5277" spans="1:3" x14ac:dyDescent="0.35">
      <c r="A5277" s="28">
        <v>3</v>
      </c>
      <c r="B5277" s="28">
        <v>45</v>
      </c>
      <c r="C5277" s="28">
        <v>0.629</v>
      </c>
    </row>
    <row r="5278" spans="1:3" x14ac:dyDescent="0.35">
      <c r="A5278" s="28">
        <v>3</v>
      </c>
      <c r="B5278" s="28">
        <v>45</v>
      </c>
      <c r="C5278" s="28">
        <v>0.629</v>
      </c>
    </row>
    <row r="5279" spans="1:3" x14ac:dyDescent="0.35">
      <c r="A5279" s="28">
        <v>3</v>
      </c>
      <c r="B5279" s="28">
        <v>45</v>
      </c>
      <c r="C5279" s="28">
        <v>0.629</v>
      </c>
    </row>
    <row r="5280" spans="1:3" x14ac:dyDescent="0.35">
      <c r="A5280" s="28">
        <v>3</v>
      </c>
      <c r="B5280" s="28">
        <v>45</v>
      </c>
      <c r="C5280" s="28">
        <v>0.629</v>
      </c>
    </row>
    <row r="5281" spans="1:3" x14ac:dyDescent="0.35">
      <c r="A5281" s="28">
        <v>3</v>
      </c>
      <c r="B5281" s="28">
        <v>45</v>
      </c>
      <c r="C5281" s="28">
        <v>0.629</v>
      </c>
    </row>
    <row r="5282" spans="1:3" x14ac:dyDescent="0.35">
      <c r="A5282" s="28">
        <v>3</v>
      </c>
      <c r="B5282" s="28">
        <v>45</v>
      </c>
      <c r="C5282" s="28">
        <v>0.629</v>
      </c>
    </row>
    <row r="5283" spans="1:3" x14ac:dyDescent="0.35">
      <c r="A5283" s="28">
        <v>3</v>
      </c>
      <c r="B5283" s="28">
        <v>45</v>
      </c>
      <c r="C5283" s="28">
        <v>0.63</v>
      </c>
    </row>
    <row r="5284" spans="1:3" x14ac:dyDescent="0.35">
      <c r="A5284" s="28">
        <v>3</v>
      </c>
      <c r="B5284" s="28">
        <v>45</v>
      </c>
      <c r="C5284" s="28">
        <v>0.63</v>
      </c>
    </row>
    <row r="5285" spans="1:3" x14ac:dyDescent="0.35">
      <c r="A5285" s="28">
        <v>3</v>
      </c>
      <c r="B5285" s="28">
        <v>45</v>
      </c>
      <c r="C5285" s="28">
        <v>0.63</v>
      </c>
    </row>
    <row r="5286" spans="1:3" x14ac:dyDescent="0.35">
      <c r="A5286" s="28">
        <v>3</v>
      </c>
      <c r="B5286" s="28">
        <v>45</v>
      </c>
      <c r="C5286" s="28">
        <v>0.63</v>
      </c>
    </row>
    <row r="5287" spans="1:3" x14ac:dyDescent="0.35">
      <c r="A5287" s="28">
        <v>3</v>
      </c>
      <c r="B5287" s="28">
        <v>45</v>
      </c>
      <c r="C5287" s="28">
        <v>0.63</v>
      </c>
    </row>
    <row r="5288" spans="1:3" x14ac:dyDescent="0.35">
      <c r="A5288" s="28">
        <v>3</v>
      </c>
      <c r="B5288" s="28">
        <v>45</v>
      </c>
      <c r="C5288" s="28">
        <v>0.63</v>
      </c>
    </row>
    <row r="5289" spans="1:3" x14ac:dyDescent="0.35">
      <c r="A5289" s="28">
        <v>3</v>
      </c>
      <c r="B5289" s="28">
        <v>45</v>
      </c>
      <c r="C5289" s="28">
        <v>0.63</v>
      </c>
    </row>
    <row r="5290" spans="1:3" x14ac:dyDescent="0.35">
      <c r="A5290" s="28">
        <v>3</v>
      </c>
      <c r="B5290" s="28">
        <v>45</v>
      </c>
      <c r="C5290" s="28">
        <v>0.63</v>
      </c>
    </row>
    <row r="5291" spans="1:3" x14ac:dyDescent="0.35">
      <c r="A5291" s="28">
        <v>3</v>
      </c>
      <c r="B5291" s="28">
        <v>45</v>
      </c>
      <c r="C5291" s="28">
        <v>0.63</v>
      </c>
    </row>
    <row r="5292" spans="1:3" x14ac:dyDescent="0.35">
      <c r="A5292" s="28">
        <v>3</v>
      </c>
      <c r="B5292" s="28">
        <v>45</v>
      </c>
      <c r="C5292" s="28">
        <v>0.63</v>
      </c>
    </row>
    <row r="5293" spans="1:3" x14ac:dyDescent="0.35">
      <c r="A5293" s="28">
        <v>3</v>
      </c>
      <c r="B5293" s="28">
        <v>45</v>
      </c>
      <c r="C5293" s="28">
        <v>0.63</v>
      </c>
    </row>
    <row r="5294" spans="1:3" x14ac:dyDescent="0.35">
      <c r="A5294" s="28">
        <v>3</v>
      </c>
      <c r="B5294" s="28">
        <v>45</v>
      </c>
      <c r="C5294" s="28">
        <v>0.63</v>
      </c>
    </row>
    <row r="5295" spans="1:3" x14ac:dyDescent="0.35">
      <c r="A5295" s="28">
        <v>3</v>
      </c>
      <c r="B5295" s="28">
        <v>45</v>
      </c>
      <c r="C5295" s="28">
        <v>0.63</v>
      </c>
    </row>
    <row r="5296" spans="1:3" x14ac:dyDescent="0.35">
      <c r="A5296" s="28">
        <v>3</v>
      </c>
      <c r="B5296" s="28">
        <v>45</v>
      </c>
      <c r="C5296" s="28">
        <v>0.63</v>
      </c>
    </row>
    <row r="5297" spans="1:3" x14ac:dyDescent="0.35">
      <c r="A5297" s="28">
        <v>3</v>
      </c>
      <c r="B5297" s="28">
        <v>45</v>
      </c>
      <c r="C5297" s="28">
        <v>0.63</v>
      </c>
    </row>
    <row r="5298" spans="1:3" x14ac:dyDescent="0.35">
      <c r="A5298" s="28">
        <v>3</v>
      </c>
      <c r="B5298" s="28">
        <v>45</v>
      </c>
      <c r="C5298" s="28">
        <v>0.63</v>
      </c>
    </row>
    <row r="5299" spans="1:3" x14ac:dyDescent="0.35">
      <c r="A5299" s="28">
        <v>3</v>
      </c>
      <c r="B5299" s="28">
        <v>45</v>
      </c>
      <c r="C5299" s="28">
        <v>0.63</v>
      </c>
    </row>
    <row r="5300" spans="1:3" x14ac:dyDescent="0.35">
      <c r="A5300" s="28">
        <v>3</v>
      </c>
      <c r="B5300" s="28">
        <v>45</v>
      </c>
      <c r="C5300" s="28">
        <v>0.63</v>
      </c>
    </row>
    <row r="5301" spans="1:3" x14ac:dyDescent="0.35">
      <c r="A5301" s="28">
        <v>3</v>
      </c>
      <c r="B5301" s="28">
        <v>45</v>
      </c>
      <c r="C5301" s="28">
        <v>0.63</v>
      </c>
    </row>
    <row r="5302" spans="1:3" x14ac:dyDescent="0.35">
      <c r="A5302" s="28">
        <v>3</v>
      </c>
      <c r="B5302" s="28">
        <v>45</v>
      </c>
      <c r="C5302" s="28">
        <v>0.63</v>
      </c>
    </row>
    <row r="5303" spans="1:3" x14ac:dyDescent="0.35">
      <c r="A5303" s="28">
        <v>3</v>
      </c>
      <c r="B5303" s="28">
        <v>45</v>
      </c>
      <c r="C5303" s="28">
        <v>0.63</v>
      </c>
    </row>
    <row r="5304" spans="1:3" x14ac:dyDescent="0.35">
      <c r="A5304" s="28">
        <v>3</v>
      </c>
      <c r="B5304" s="28">
        <v>45</v>
      </c>
      <c r="C5304" s="28">
        <v>0.63</v>
      </c>
    </row>
    <row r="5305" spans="1:3" x14ac:dyDescent="0.35">
      <c r="A5305" s="28">
        <v>3</v>
      </c>
      <c r="B5305" s="28">
        <v>45</v>
      </c>
      <c r="C5305" s="28">
        <v>0.63</v>
      </c>
    </row>
    <row r="5306" spans="1:3" x14ac:dyDescent="0.35">
      <c r="A5306" s="28">
        <v>3</v>
      </c>
      <c r="B5306" s="28">
        <v>45</v>
      </c>
      <c r="C5306" s="28">
        <v>0.63</v>
      </c>
    </row>
    <row r="5307" spans="1:3" x14ac:dyDescent="0.35">
      <c r="A5307" s="28">
        <v>3</v>
      </c>
      <c r="B5307" s="28">
        <v>45</v>
      </c>
      <c r="C5307" s="28">
        <v>0.63</v>
      </c>
    </row>
    <row r="5308" spans="1:3" x14ac:dyDescent="0.35">
      <c r="A5308" s="28">
        <v>3</v>
      </c>
      <c r="B5308" s="28">
        <v>45</v>
      </c>
      <c r="C5308" s="28">
        <v>0.63</v>
      </c>
    </row>
    <row r="5309" spans="1:3" x14ac:dyDescent="0.35">
      <c r="A5309" s="28">
        <v>3</v>
      </c>
      <c r="B5309" s="28">
        <v>45</v>
      </c>
      <c r="C5309" s="28">
        <v>0.63</v>
      </c>
    </row>
    <row r="5310" spans="1:3" x14ac:dyDescent="0.35">
      <c r="A5310" s="28">
        <v>3</v>
      </c>
      <c r="B5310" s="28">
        <v>45</v>
      </c>
      <c r="C5310" s="28">
        <v>0.63</v>
      </c>
    </row>
    <row r="5311" spans="1:3" x14ac:dyDescent="0.35">
      <c r="A5311" s="28">
        <v>3</v>
      </c>
      <c r="B5311" s="28">
        <v>45</v>
      </c>
      <c r="C5311" s="28">
        <v>0.63</v>
      </c>
    </row>
    <row r="5312" spans="1:3" x14ac:dyDescent="0.35">
      <c r="A5312" s="28">
        <v>3</v>
      </c>
      <c r="B5312" s="28">
        <v>45</v>
      </c>
      <c r="C5312" s="28">
        <v>0.63</v>
      </c>
    </row>
    <row r="5313" spans="1:3" x14ac:dyDescent="0.35">
      <c r="A5313" s="28">
        <v>3</v>
      </c>
      <c r="B5313" s="28">
        <v>45</v>
      </c>
      <c r="C5313" s="28">
        <v>0.63</v>
      </c>
    </row>
    <row r="5314" spans="1:3" x14ac:dyDescent="0.35">
      <c r="A5314" s="28">
        <v>3</v>
      </c>
      <c r="B5314" s="28">
        <v>45</v>
      </c>
      <c r="C5314" s="28">
        <v>0.63100000000000001</v>
      </c>
    </row>
    <row r="5315" spans="1:3" x14ac:dyDescent="0.35">
      <c r="A5315" s="28">
        <v>3</v>
      </c>
      <c r="B5315" s="28">
        <v>45</v>
      </c>
      <c r="C5315" s="28">
        <v>0.63100000000000001</v>
      </c>
    </row>
    <row r="5316" spans="1:3" x14ac:dyDescent="0.35">
      <c r="A5316" s="28">
        <v>3</v>
      </c>
      <c r="B5316" s="28">
        <v>45</v>
      </c>
      <c r="C5316" s="28">
        <v>0.63100000000000001</v>
      </c>
    </row>
    <row r="5317" spans="1:3" x14ac:dyDescent="0.35">
      <c r="A5317" s="28">
        <v>3</v>
      </c>
      <c r="B5317" s="28">
        <v>45</v>
      </c>
      <c r="C5317" s="28">
        <v>0.63100000000000001</v>
      </c>
    </row>
    <row r="5318" spans="1:3" x14ac:dyDescent="0.35">
      <c r="A5318" s="28">
        <v>3</v>
      </c>
      <c r="B5318" s="28">
        <v>45</v>
      </c>
      <c r="C5318" s="28">
        <v>0.63100000000000001</v>
      </c>
    </row>
    <row r="5319" spans="1:3" x14ac:dyDescent="0.35">
      <c r="A5319" s="28">
        <v>3</v>
      </c>
      <c r="B5319" s="28">
        <v>45</v>
      </c>
      <c r="C5319" s="28">
        <v>0.63100000000000001</v>
      </c>
    </row>
    <row r="5320" spans="1:3" x14ac:dyDescent="0.35">
      <c r="A5320" s="28">
        <v>3</v>
      </c>
      <c r="B5320" s="28">
        <v>45</v>
      </c>
      <c r="C5320" s="28">
        <v>0.63100000000000001</v>
      </c>
    </row>
    <row r="5321" spans="1:3" x14ac:dyDescent="0.35">
      <c r="A5321" s="28">
        <v>3</v>
      </c>
      <c r="B5321" s="28">
        <v>45</v>
      </c>
      <c r="C5321" s="28">
        <v>0.63100000000000001</v>
      </c>
    </row>
    <row r="5322" spans="1:3" x14ac:dyDescent="0.35">
      <c r="A5322" s="28">
        <v>3</v>
      </c>
      <c r="B5322" s="28">
        <v>45</v>
      </c>
      <c r="C5322" s="28">
        <v>0.63100000000000001</v>
      </c>
    </row>
    <row r="5323" spans="1:3" x14ac:dyDescent="0.35">
      <c r="A5323" s="28">
        <v>3</v>
      </c>
      <c r="B5323" s="28">
        <v>45</v>
      </c>
      <c r="C5323" s="28">
        <v>0.63100000000000001</v>
      </c>
    </row>
    <row r="5324" spans="1:3" x14ac:dyDescent="0.35">
      <c r="A5324" s="28">
        <v>3</v>
      </c>
      <c r="B5324" s="28">
        <v>45</v>
      </c>
      <c r="C5324" s="28">
        <v>0.63100000000000001</v>
      </c>
    </row>
    <row r="5325" spans="1:3" x14ac:dyDescent="0.35">
      <c r="A5325" s="28">
        <v>3</v>
      </c>
      <c r="B5325" s="28">
        <v>45</v>
      </c>
      <c r="C5325" s="28">
        <v>0.63100000000000001</v>
      </c>
    </row>
    <row r="5326" spans="1:3" x14ac:dyDescent="0.35">
      <c r="A5326" s="28">
        <v>3</v>
      </c>
      <c r="B5326" s="28">
        <v>45</v>
      </c>
      <c r="C5326" s="28">
        <v>0.63100000000000001</v>
      </c>
    </row>
    <row r="5327" spans="1:3" x14ac:dyDescent="0.35">
      <c r="A5327" s="28">
        <v>3</v>
      </c>
      <c r="B5327" s="28">
        <v>45</v>
      </c>
      <c r="C5327" s="28">
        <v>0.63100000000000001</v>
      </c>
    </row>
    <row r="5328" spans="1:3" x14ac:dyDescent="0.35">
      <c r="A5328" s="28">
        <v>3</v>
      </c>
      <c r="B5328" s="28">
        <v>45</v>
      </c>
      <c r="C5328" s="28">
        <v>0.63100000000000001</v>
      </c>
    </row>
    <row r="5329" spans="1:3" x14ac:dyDescent="0.35">
      <c r="A5329" s="28">
        <v>3</v>
      </c>
      <c r="B5329" s="28">
        <v>45</v>
      </c>
      <c r="C5329" s="28">
        <v>0.63100000000000001</v>
      </c>
    </row>
    <row r="5330" spans="1:3" x14ac:dyDescent="0.35">
      <c r="A5330" s="28">
        <v>3</v>
      </c>
      <c r="B5330" s="28">
        <v>45</v>
      </c>
      <c r="C5330" s="28">
        <v>0.63100000000000001</v>
      </c>
    </row>
    <row r="5331" spans="1:3" x14ac:dyDescent="0.35">
      <c r="A5331" s="28">
        <v>3</v>
      </c>
      <c r="B5331" s="28">
        <v>45</v>
      </c>
      <c r="C5331" s="28">
        <v>0.63100000000000001</v>
      </c>
    </row>
    <row r="5332" spans="1:3" x14ac:dyDescent="0.35">
      <c r="A5332" s="28">
        <v>3</v>
      </c>
      <c r="B5332" s="28">
        <v>45</v>
      </c>
      <c r="C5332" s="28">
        <v>0.63100000000000001</v>
      </c>
    </row>
    <row r="5333" spans="1:3" x14ac:dyDescent="0.35">
      <c r="A5333" s="28">
        <v>3</v>
      </c>
      <c r="B5333" s="28">
        <v>45</v>
      </c>
      <c r="C5333" s="28">
        <v>0.63100000000000001</v>
      </c>
    </row>
    <row r="5334" spans="1:3" x14ac:dyDescent="0.35">
      <c r="A5334" s="28">
        <v>3</v>
      </c>
      <c r="B5334" s="28">
        <v>45</v>
      </c>
      <c r="C5334" s="28">
        <v>0.63100000000000001</v>
      </c>
    </row>
    <row r="5335" spans="1:3" x14ac:dyDescent="0.35">
      <c r="A5335" s="28">
        <v>3</v>
      </c>
      <c r="B5335" s="28">
        <v>45</v>
      </c>
      <c r="C5335" s="28">
        <v>0.63100000000000001</v>
      </c>
    </row>
    <row r="5336" spans="1:3" x14ac:dyDescent="0.35">
      <c r="A5336" s="28">
        <v>3</v>
      </c>
      <c r="B5336" s="28">
        <v>45</v>
      </c>
      <c r="C5336" s="28">
        <v>0.63100000000000001</v>
      </c>
    </row>
    <row r="5337" spans="1:3" x14ac:dyDescent="0.35">
      <c r="A5337" s="28">
        <v>3</v>
      </c>
      <c r="B5337" s="28">
        <v>45</v>
      </c>
      <c r="C5337" s="28">
        <v>0.63100000000000001</v>
      </c>
    </row>
    <row r="5338" spans="1:3" x14ac:dyDescent="0.35">
      <c r="A5338" s="28">
        <v>3</v>
      </c>
      <c r="B5338" s="28">
        <v>45</v>
      </c>
      <c r="C5338" s="28">
        <v>0.63100000000000001</v>
      </c>
    </row>
    <row r="5339" spans="1:3" x14ac:dyDescent="0.35">
      <c r="A5339" s="28">
        <v>3</v>
      </c>
      <c r="B5339" s="28">
        <v>45</v>
      </c>
      <c r="C5339" s="28">
        <v>0.63100000000000001</v>
      </c>
    </row>
    <row r="5340" spans="1:3" x14ac:dyDescent="0.35">
      <c r="A5340" s="28">
        <v>3</v>
      </c>
      <c r="B5340" s="28">
        <v>45</v>
      </c>
      <c r="C5340" s="28">
        <v>0.63100000000000001</v>
      </c>
    </row>
    <row r="5341" spans="1:3" x14ac:dyDescent="0.35">
      <c r="A5341" s="28">
        <v>3</v>
      </c>
      <c r="B5341" s="28">
        <v>45</v>
      </c>
      <c r="C5341" s="28">
        <v>0.63100000000000001</v>
      </c>
    </row>
    <row r="5342" spans="1:3" x14ac:dyDescent="0.35">
      <c r="A5342" s="28">
        <v>3</v>
      </c>
      <c r="B5342" s="28">
        <v>45</v>
      </c>
      <c r="C5342" s="28">
        <v>0.63200000000000001</v>
      </c>
    </row>
    <row r="5343" spans="1:3" x14ac:dyDescent="0.35">
      <c r="A5343" s="28">
        <v>3</v>
      </c>
      <c r="B5343" s="28">
        <v>45</v>
      </c>
      <c r="C5343" s="28">
        <v>0.63200000000000001</v>
      </c>
    </row>
    <row r="5344" spans="1:3" x14ac:dyDescent="0.35">
      <c r="A5344" s="28">
        <v>3</v>
      </c>
      <c r="B5344" s="28">
        <v>45</v>
      </c>
      <c r="C5344" s="28">
        <v>0.63200000000000001</v>
      </c>
    </row>
    <row r="5345" spans="1:3" x14ac:dyDescent="0.35">
      <c r="A5345" s="28">
        <v>3</v>
      </c>
      <c r="B5345" s="28">
        <v>46</v>
      </c>
      <c r="C5345" s="28">
        <v>0.63200000000000001</v>
      </c>
    </row>
    <row r="5346" spans="1:3" x14ac:dyDescent="0.35">
      <c r="A5346" s="28">
        <v>3</v>
      </c>
      <c r="B5346" s="28">
        <v>46</v>
      </c>
      <c r="C5346" s="28">
        <v>0.63200000000000001</v>
      </c>
    </row>
    <row r="5347" spans="1:3" x14ac:dyDescent="0.35">
      <c r="A5347" s="28">
        <v>3</v>
      </c>
      <c r="B5347" s="28">
        <v>46</v>
      </c>
      <c r="C5347" s="28">
        <v>0.63200000000000001</v>
      </c>
    </row>
    <row r="5348" spans="1:3" x14ac:dyDescent="0.35">
      <c r="A5348" s="28">
        <v>3</v>
      </c>
      <c r="B5348" s="28">
        <v>46</v>
      </c>
      <c r="C5348" s="28">
        <v>0.63200000000000001</v>
      </c>
    </row>
    <row r="5349" spans="1:3" x14ac:dyDescent="0.35">
      <c r="A5349" s="28">
        <v>3</v>
      </c>
      <c r="B5349" s="28">
        <v>46</v>
      </c>
      <c r="C5349" s="28">
        <v>0.63200000000000001</v>
      </c>
    </row>
    <row r="5350" spans="1:3" x14ac:dyDescent="0.35">
      <c r="A5350" s="28">
        <v>3</v>
      </c>
      <c r="B5350" s="28">
        <v>46</v>
      </c>
      <c r="C5350" s="28">
        <v>0.63200000000000001</v>
      </c>
    </row>
    <row r="5351" spans="1:3" x14ac:dyDescent="0.35">
      <c r="A5351" s="28">
        <v>3</v>
      </c>
      <c r="B5351" s="28">
        <v>46</v>
      </c>
      <c r="C5351" s="28">
        <v>0.63200000000000001</v>
      </c>
    </row>
    <row r="5352" spans="1:3" x14ac:dyDescent="0.35">
      <c r="A5352" s="28">
        <v>3</v>
      </c>
      <c r="B5352" s="28">
        <v>46</v>
      </c>
      <c r="C5352" s="28">
        <v>0.63200000000000001</v>
      </c>
    </row>
    <row r="5353" spans="1:3" x14ac:dyDescent="0.35">
      <c r="A5353" s="28">
        <v>3</v>
      </c>
      <c r="B5353" s="28">
        <v>46</v>
      </c>
      <c r="C5353" s="28">
        <v>0.63200000000000001</v>
      </c>
    </row>
    <row r="5354" spans="1:3" x14ac:dyDescent="0.35">
      <c r="A5354" s="28">
        <v>3</v>
      </c>
      <c r="B5354" s="28">
        <v>46</v>
      </c>
      <c r="C5354" s="28">
        <v>0.63200000000000001</v>
      </c>
    </row>
    <row r="5355" spans="1:3" x14ac:dyDescent="0.35">
      <c r="A5355" s="28">
        <v>3</v>
      </c>
      <c r="B5355" s="28">
        <v>46</v>
      </c>
      <c r="C5355" s="28">
        <v>0.63200000000000001</v>
      </c>
    </row>
    <row r="5356" spans="1:3" x14ac:dyDescent="0.35">
      <c r="A5356" s="28">
        <v>3</v>
      </c>
      <c r="B5356" s="28">
        <v>46</v>
      </c>
      <c r="C5356" s="28">
        <v>0.63200000000000001</v>
      </c>
    </row>
    <row r="5357" spans="1:3" x14ac:dyDescent="0.35">
      <c r="A5357" s="28">
        <v>3</v>
      </c>
      <c r="B5357" s="28">
        <v>46</v>
      </c>
      <c r="C5357" s="28">
        <v>0.63200000000000001</v>
      </c>
    </row>
    <row r="5358" spans="1:3" x14ac:dyDescent="0.35">
      <c r="A5358" s="28">
        <v>3</v>
      </c>
      <c r="B5358" s="28">
        <v>46</v>
      </c>
      <c r="C5358" s="28">
        <v>0.63200000000000001</v>
      </c>
    </row>
    <row r="5359" spans="1:3" x14ac:dyDescent="0.35">
      <c r="A5359" s="28">
        <v>3</v>
      </c>
      <c r="B5359" s="28">
        <v>46</v>
      </c>
      <c r="C5359" s="28">
        <v>0.63200000000000001</v>
      </c>
    </row>
    <row r="5360" spans="1:3" x14ac:dyDescent="0.35">
      <c r="A5360" s="28">
        <v>3</v>
      </c>
      <c r="B5360" s="28">
        <v>46</v>
      </c>
      <c r="C5360" s="28">
        <v>0.63200000000000001</v>
      </c>
    </row>
    <row r="5361" spans="1:3" x14ac:dyDescent="0.35">
      <c r="A5361" s="28">
        <v>3</v>
      </c>
      <c r="B5361" s="28">
        <v>46</v>
      </c>
      <c r="C5361" s="28">
        <v>0.63200000000000001</v>
      </c>
    </row>
    <row r="5362" spans="1:3" x14ac:dyDescent="0.35">
      <c r="A5362" s="28">
        <v>3</v>
      </c>
      <c r="B5362" s="28">
        <v>46</v>
      </c>
      <c r="C5362" s="28">
        <v>0.63200000000000001</v>
      </c>
    </row>
    <row r="5363" spans="1:3" x14ac:dyDescent="0.35">
      <c r="A5363" s="28">
        <v>3</v>
      </c>
      <c r="B5363" s="28">
        <v>46</v>
      </c>
      <c r="C5363" s="28">
        <v>0.63200000000000001</v>
      </c>
    </row>
    <row r="5364" spans="1:3" x14ac:dyDescent="0.35">
      <c r="A5364" s="28">
        <v>3</v>
      </c>
      <c r="B5364" s="28">
        <v>46</v>
      </c>
      <c r="C5364" s="28">
        <v>0.63200000000000001</v>
      </c>
    </row>
    <row r="5365" spans="1:3" x14ac:dyDescent="0.35">
      <c r="A5365" s="28">
        <v>3</v>
      </c>
      <c r="B5365" s="28">
        <v>46</v>
      </c>
      <c r="C5365" s="28">
        <v>0.63200000000000001</v>
      </c>
    </row>
    <row r="5366" spans="1:3" x14ac:dyDescent="0.35">
      <c r="A5366" s="28">
        <v>3</v>
      </c>
      <c r="B5366" s="28">
        <v>46</v>
      </c>
      <c r="C5366" s="28">
        <v>0.63200000000000001</v>
      </c>
    </row>
    <row r="5367" spans="1:3" x14ac:dyDescent="0.35">
      <c r="A5367" s="28">
        <v>3</v>
      </c>
      <c r="B5367" s="28">
        <v>46</v>
      </c>
      <c r="C5367" s="28">
        <v>0.63200000000000001</v>
      </c>
    </row>
    <row r="5368" spans="1:3" x14ac:dyDescent="0.35">
      <c r="A5368" s="28">
        <v>3</v>
      </c>
      <c r="B5368" s="28">
        <v>46</v>
      </c>
      <c r="C5368" s="28">
        <v>0.63200000000000001</v>
      </c>
    </row>
    <row r="5369" spans="1:3" x14ac:dyDescent="0.35">
      <c r="A5369" s="28">
        <v>3</v>
      </c>
      <c r="B5369" s="28">
        <v>46</v>
      </c>
      <c r="C5369" s="28">
        <v>0.63200000000000001</v>
      </c>
    </row>
    <row r="5370" spans="1:3" x14ac:dyDescent="0.35">
      <c r="A5370" s="28">
        <v>3</v>
      </c>
      <c r="B5370" s="28">
        <v>46</v>
      </c>
      <c r="C5370" s="28">
        <v>0.63200000000000001</v>
      </c>
    </row>
    <row r="5371" spans="1:3" x14ac:dyDescent="0.35">
      <c r="A5371" s="28">
        <v>3</v>
      </c>
      <c r="B5371" s="28">
        <v>46</v>
      </c>
      <c r="C5371" s="28">
        <v>0.63300000000000001</v>
      </c>
    </row>
    <row r="5372" spans="1:3" x14ac:dyDescent="0.35">
      <c r="A5372" s="28">
        <v>3</v>
      </c>
      <c r="B5372" s="28">
        <v>46</v>
      </c>
      <c r="C5372" s="28">
        <v>0.63300000000000001</v>
      </c>
    </row>
    <row r="5373" spans="1:3" x14ac:dyDescent="0.35">
      <c r="A5373" s="28">
        <v>3</v>
      </c>
      <c r="B5373" s="28">
        <v>46</v>
      </c>
      <c r="C5373" s="28">
        <v>0.63300000000000001</v>
      </c>
    </row>
    <row r="5374" spans="1:3" x14ac:dyDescent="0.35">
      <c r="A5374" s="28">
        <v>3</v>
      </c>
      <c r="B5374" s="28">
        <v>46</v>
      </c>
      <c r="C5374" s="28">
        <v>0.63300000000000001</v>
      </c>
    </row>
    <row r="5375" spans="1:3" x14ac:dyDescent="0.35">
      <c r="A5375" s="28">
        <v>3</v>
      </c>
      <c r="B5375" s="28">
        <v>46</v>
      </c>
      <c r="C5375" s="28">
        <v>0.63300000000000001</v>
      </c>
    </row>
    <row r="5376" spans="1:3" x14ac:dyDescent="0.35">
      <c r="A5376" s="28">
        <v>3</v>
      </c>
      <c r="B5376" s="28">
        <v>46</v>
      </c>
      <c r="C5376" s="28">
        <v>0.63300000000000001</v>
      </c>
    </row>
    <row r="5377" spans="1:3" x14ac:dyDescent="0.35">
      <c r="A5377" s="28">
        <v>3</v>
      </c>
      <c r="B5377" s="28">
        <v>46</v>
      </c>
      <c r="C5377" s="28">
        <v>0.63300000000000001</v>
      </c>
    </row>
    <row r="5378" spans="1:3" x14ac:dyDescent="0.35">
      <c r="A5378" s="28">
        <v>3</v>
      </c>
      <c r="B5378" s="28">
        <v>46</v>
      </c>
      <c r="C5378" s="28">
        <v>0.63300000000000001</v>
      </c>
    </row>
    <row r="5379" spans="1:3" x14ac:dyDescent="0.35">
      <c r="A5379" s="28">
        <v>3</v>
      </c>
      <c r="B5379" s="28">
        <v>46</v>
      </c>
      <c r="C5379" s="28">
        <v>0.63300000000000001</v>
      </c>
    </row>
    <row r="5380" spans="1:3" x14ac:dyDescent="0.35">
      <c r="A5380" s="28">
        <v>3</v>
      </c>
      <c r="B5380" s="28">
        <v>46</v>
      </c>
      <c r="C5380" s="28">
        <v>0.63300000000000001</v>
      </c>
    </row>
    <row r="5381" spans="1:3" x14ac:dyDescent="0.35">
      <c r="A5381" s="28">
        <v>3</v>
      </c>
      <c r="B5381" s="28">
        <v>46</v>
      </c>
      <c r="C5381" s="28">
        <v>0.63300000000000001</v>
      </c>
    </row>
    <row r="5382" spans="1:3" x14ac:dyDescent="0.35">
      <c r="A5382" s="28">
        <v>3</v>
      </c>
      <c r="B5382" s="28">
        <v>46</v>
      </c>
      <c r="C5382" s="28">
        <v>0.63300000000000001</v>
      </c>
    </row>
    <row r="5383" spans="1:3" x14ac:dyDescent="0.35">
      <c r="A5383" s="28">
        <v>3</v>
      </c>
      <c r="B5383" s="28">
        <v>46</v>
      </c>
      <c r="C5383" s="28">
        <v>0.63300000000000001</v>
      </c>
    </row>
    <row r="5384" spans="1:3" x14ac:dyDescent="0.35">
      <c r="A5384" s="28">
        <v>3</v>
      </c>
      <c r="B5384" s="28">
        <v>46</v>
      </c>
      <c r="C5384" s="28">
        <v>0.63300000000000001</v>
      </c>
    </row>
    <row r="5385" spans="1:3" x14ac:dyDescent="0.35">
      <c r="A5385" s="28">
        <v>3</v>
      </c>
      <c r="B5385" s="28">
        <v>46</v>
      </c>
      <c r="C5385" s="28">
        <v>0.63300000000000001</v>
      </c>
    </row>
    <row r="5386" spans="1:3" x14ac:dyDescent="0.35">
      <c r="A5386" s="28">
        <v>3</v>
      </c>
      <c r="B5386" s="28">
        <v>46</v>
      </c>
      <c r="C5386" s="28">
        <v>0.63300000000000001</v>
      </c>
    </row>
    <row r="5387" spans="1:3" x14ac:dyDescent="0.35">
      <c r="A5387" s="28">
        <v>3</v>
      </c>
      <c r="B5387" s="28">
        <v>46</v>
      </c>
      <c r="C5387" s="28">
        <v>0.63300000000000001</v>
      </c>
    </row>
    <row r="5388" spans="1:3" x14ac:dyDescent="0.35">
      <c r="A5388" s="28">
        <v>3</v>
      </c>
      <c r="B5388" s="28">
        <v>46</v>
      </c>
      <c r="C5388" s="28">
        <v>0.63300000000000001</v>
      </c>
    </row>
    <row r="5389" spans="1:3" x14ac:dyDescent="0.35">
      <c r="A5389" s="28">
        <v>3</v>
      </c>
      <c r="B5389" s="28">
        <v>46</v>
      </c>
      <c r="C5389" s="28">
        <v>0.63300000000000001</v>
      </c>
    </row>
    <row r="5390" spans="1:3" x14ac:dyDescent="0.35">
      <c r="A5390" s="28">
        <v>3</v>
      </c>
      <c r="B5390" s="28">
        <v>46</v>
      </c>
      <c r="C5390" s="28">
        <v>0.63300000000000001</v>
      </c>
    </row>
    <row r="5391" spans="1:3" x14ac:dyDescent="0.35">
      <c r="A5391" s="28">
        <v>3</v>
      </c>
      <c r="B5391" s="28">
        <v>46</v>
      </c>
      <c r="C5391" s="28">
        <v>0.63300000000000001</v>
      </c>
    </row>
    <row r="5392" spans="1:3" x14ac:dyDescent="0.35">
      <c r="A5392" s="28">
        <v>3</v>
      </c>
      <c r="B5392" s="28">
        <v>46</v>
      </c>
      <c r="C5392" s="28">
        <v>0.63300000000000001</v>
      </c>
    </row>
    <row r="5393" spans="1:3" x14ac:dyDescent="0.35">
      <c r="A5393" s="28">
        <v>3</v>
      </c>
      <c r="B5393" s="28">
        <v>46</v>
      </c>
      <c r="C5393" s="28">
        <v>0.63300000000000001</v>
      </c>
    </row>
    <row r="5394" spans="1:3" x14ac:dyDescent="0.35">
      <c r="A5394" s="28">
        <v>3</v>
      </c>
      <c r="B5394" s="28">
        <v>46</v>
      </c>
      <c r="C5394" s="28">
        <v>0.63300000000000001</v>
      </c>
    </row>
    <row r="5395" spans="1:3" x14ac:dyDescent="0.35">
      <c r="A5395" s="28">
        <v>3</v>
      </c>
      <c r="B5395" s="28">
        <v>46</v>
      </c>
      <c r="C5395" s="28">
        <v>0.63300000000000001</v>
      </c>
    </row>
    <row r="5396" spans="1:3" x14ac:dyDescent="0.35">
      <c r="A5396" s="28">
        <v>3</v>
      </c>
      <c r="B5396" s="28">
        <v>46</v>
      </c>
      <c r="C5396" s="28">
        <v>0.63300000000000001</v>
      </c>
    </row>
    <row r="5397" spans="1:3" x14ac:dyDescent="0.35">
      <c r="A5397" s="28">
        <v>3</v>
      </c>
      <c r="B5397" s="28">
        <v>46</v>
      </c>
      <c r="C5397" s="28">
        <v>0.63400000000000001</v>
      </c>
    </row>
    <row r="5398" spans="1:3" x14ac:dyDescent="0.35">
      <c r="A5398" s="28">
        <v>3</v>
      </c>
      <c r="B5398" s="28">
        <v>46</v>
      </c>
      <c r="C5398" s="28">
        <v>0.63400000000000001</v>
      </c>
    </row>
    <row r="5399" spans="1:3" x14ac:dyDescent="0.35">
      <c r="A5399" s="28">
        <v>3</v>
      </c>
      <c r="B5399" s="28">
        <v>46</v>
      </c>
      <c r="C5399" s="28">
        <v>0.63400000000000001</v>
      </c>
    </row>
    <row r="5400" spans="1:3" x14ac:dyDescent="0.35">
      <c r="A5400" s="28">
        <v>3</v>
      </c>
      <c r="B5400" s="28">
        <v>46</v>
      </c>
      <c r="C5400" s="28">
        <v>0.63400000000000001</v>
      </c>
    </row>
    <row r="5401" spans="1:3" x14ac:dyDescent="0.35">
      <c r="A5401" s="28">
        <v>3</v>
      </c>
      <c r="B5401" s="28">
        <v>46</v>
      </c>
      <c r="C5401" s="28">
        <v>0.63400000000000001</v>
      </c>
    </row>
    <row r="5402" spans="1:3" x14ac:dyDescent="0.35">
      <c r="A5402" s="28">
        <v>3</v>
      </c>
      <c r="B5402" s="28">
        <v>46</v>
      </c>
      <c r="C5402" s="28">
        <v>0.63400000000000001</v>
      </c>
    </row>
    <row r="5403" spans="1:3" x14ac:dyDescent="0.35">
      <c r="A5403" s="28">
        <v>3</v>
      </c>
      <c r="B5403" s="28">
        <v>46</v>
      </c>
      <c r="C5403" s="28">
        <v>0.63400000000000001</v>
      </c>
    </row>
    <row r="5404" spans="1:3" x14ac:dyDescent="0.35">
      <c r="A5404" s="28">
        <v>3</v>
      </c>
      <c r="B5404" s="28">
        <v>46</v>
      </c>
      <c r="C5404" s="28">
        <v>0.63400000000000001</v>
      </c>
    </row>
    <row r="5405" spans="1:3" x14ac:dyDescent="0.35">
      <c r="A5405" s="28">
        <v>3</v>
      </c>
      <c r="B5405" s="28">
        <v>46</v>
      </c>
      <c r="C5405" s="28">
        <v>0.63400000000000001</v>
      </c>
    </row>
    <row r="5406" spans="1:3" x14ac:dyDescent="0.35">
      <c r="A5406" s="28">
        <v>3</v>
      </c>
      <c r="B5406" s="28">
        <v>46</v>
      </c>
      <c r="C5406" s="28">
        <v>0.63400000000000001</v>
      </c>
    </row>
    <row r="5407" spans="1:3" x14ac:dyDescent="0.35">
      <c r="A5407" s="28">
        <v>3</v>
      </c>
      <c r="B5407" s="28">
        <v>46</v>
      </c>
      <c r="C5407" s="28">
        <v>0.63400000000000001</v>
      </c>
    </row>
    <row r="5408" spans="1:3" x14ac:dyDescent="0.35">
      <c r="A5408" s="28">
        <v>3</v>
      </c>
      <c r="B5408" s="28">
        <v>46</v>
      </c>
      <c r="C5408" s="28">
        <v>0.63400000000000001</v>
      </c>
    </row>
    <row r="5409" spans="1:3" x14ac:dyDescent="0.35">
      <c r="A5409" s="28">
        <v>3</v>
      </c>
      <c r="B5409" s="28">
        <v>46</v>
      </c>
      <c r="C5409" s="28">
        <v>0.63400000000000001</v>
      </c>
    </row>
    <row r="5410" spans="1:3" x14ac:dyDescent="0.35">
      <c r="A5410" s="28">
        <v>3</v>
      </c>
      <c r="B5410" s="28">
        <v>46</v>
      </c>
      <c r="C5410" s="28">
        <v>0.63400000000000001</v>
      </c>
    </row>
    <row r="5411" spans="1:3" x14ac:dyDescent="0.35">
      <c r="A5411" s="28">
        <v>3</v>
      </c>
      <c r="B5411" s="28">
        <v>46</v>
      </c>
      <c r="C5411" s="28">
        <v>0.63400000000000001</v>
      </c>
    </row>
    <row r="5412" spans="1:3" x14ac:dyDescent="0.35">
      <c r="A5412" s="28">
        <v>3</v>
      </c>
      <c r="B5412" s="28">
        <v>46</v>
      </c>
      <c r="C5412" s="28">
        <v>0.63400000000000001</v>
      </c>
    </row>
    <row r="5413" spans="1:3" x14ac:dyDescent="0.35">
      <c r="A5413" s="28">
        <v>3</v>
      </c>
      <c r="B5413" s="28">
        <v>46</v>
      </c>
      <c r="C5413" s="28">
        <v>0.63400000000000001</v>
      </c>
    </row>
    <row r="5414" spans="1:3" x14ac:dyDescent="0.35">
      <c r="A5414" s="28">
        <v>3</v>
      </c>
      <c r="B5414" s="28">
        <v>46</v>
      </c>
      <c r="C5414" s="28">
        <v>0.63400000000000001</v>
      </c>
    </row>
    <row r="5415" spans="1:3" x14ac:dyDescent="0.35">
      <c r="A5415" s="28">
        <v>3</v>
      </c>
      <c r="B5415" s="28">
        <v>46</v>
      </c>
      <c r="C5415" s="28">
        <v>0.63400000000000001</v>
      </c>
    </row>
    <row r="5416" spans="1:3" x14ac:dyDescent="0.35">
      <c r="A5416" s="28">
        <v>3</v>
      </c>
      <c r="B5416" s="28">
        <v>46</v>
      </c>
      <c r="C5416" s="28">
        <v>0.63400000000000001</v>
      </c>
    </row>
    <row r="5417" spans="1:3" x14ac:dyDescent="0.35">
      <c r="A5417" s="28">
        <v>3</v>
      </c>
      <c r="B5417" s="28">
        <v>46</v>
      </c>
      <c r="C5417" s="28">
        <v>0.63400000000000001</v>
      </c>
    </row>
    <row r="5418" spans="1:3" x14ac:dyDescent="0.35">
      <c r="A5418" s="28">
        <v>3</v>
      </c>
      <c r="B5418" s="28">
        <v>46</v>
      </c>
      <c r="C5418" s="28">
        <v>0.63400000000000001</v>
      </c>
    </row>
    <row r="5419" spans="1:3" x14ac:dyDescent="0.35">
      <c r="A5419" s="28">
        <v>3</v>
      </c>
      <c r="B5419" s="28">
        <v>46</v>
      </c>
      <c r="C5419" s="28">
        <v>0.63500000000000001</v>
      </c>
    </row>
    <row r="5420" spans="1:3" x14ac:dyDescent="0.35">
      <c r="A5420" s="28">
        <v>3</v>
      </c>
      <c r="B5420" s="28">
        <v>46</v>
      </c>
      <c r="C5420" s="28">
        <v>0.63500000000000001</v>
      </c>
    </row>
    <row r="5421" spans="1:3" x14ac:dyDescent="0.35">
      <c r="A5421" s="28">
        <v>3</v>
      </c>
      <c r="B5421" s="28">
        <v>46</v>
      </c>
      <c r="C5421" s="28">
        <v>0.63500000000000001</v>
      </c>
    </row>
    <row r="5422" spans="1:3" x14ac:dyDescent="0.35">
      <c r="A5422" s="28">
        <v>3</v>
      </c>
      <c r="B5422" s="28">
        <v>46</v>
      </c>
      <c r="C5422" s="28">
        <v>0.63500000000000001</v>
      </c>
    </row>
    <row r="5423" spans="1:3" x14ac:dyDescent="0.35">
      <c r="A5423" s="28">
        <v>3</v>
      </c>
      <c r="B5423" s="28">
        <v>46</v>
      </c>
      <c r="C5423" s="28">
        <v>0.63500000000000001</v>
      </c>
    </row>
    <row r="5424" spans="1:3" x14ac:dyDescent="0.35">
      <c r="A5424" s="28">
        <v>3</v>
      </c>
      <c r="B5424" s="28">
        <v>46</v>
      </c>
      <c r="C5424" s="28">
        <v>0.63500000000000001</v>
      </c>
    </row>
    <row r="5425" spans="1:3" x14ac:dyDescent="0.35">
      <c r="A5425" s="28">
        <v>3</v>
      </c>
      <c r="B5425" s="28">
        <v>46</v>
      </c>
      <c r="C5425" s="28">
        <v>0.63500000000000001</v>
      </c>
    </row>
    <row r="5426" spans="1:3" x14ac:dyDescent="0.35">
      <c r="A5426" s="28">
        <v>4</v>
      </c>
      <c r="B5426" s="28">
        <v>46</v>
      </c>
      <c r="C5426" s="28">
        <v>0.63500000000000001</v>
      </c>
    </row>
    <row r="5427" spans="1:3" x14ac:dyDescent="0.35">
      <c r="A5427" s="28">
        <v>4</v>
      </c>
      <c r="B5427" s="28">
        <v>46</v>
      </c>
      <c r="C5427" s="28">
        <v>0.63500000000000001</v>
      </c>
    </row>
    <row r="5428" spans="1:3" x14ac:dyDescent="0.35">
      <c r="A5428" s="28">
        <v>4</v>
      </c>
      <c r="B5428" s="28">
        <v>46</v>
      </c>
      <c r="C5428" s="28">
        <v>0.63500000000000001</v>
      </c>
    </row>
    <row r="5429" spans="1:3" x14ac:dyDescent="0.35">
      <c r="A5429" s="28">
        <v>4</v>
      </c>
      <c r="B5429" s="28">
        <v>47</v>
      </c>
      <c r="C5429" s="28">
        <v>0.63500000000000001</v>
      </c>
    </row>
    <row r="5430" spans="1:3" x14ac:dyDescent="0.35">
      <c r="A5430" s="28">
        <v>4</v>
      </c>
      <c r="B5430" s="28">
        <v>47</v>
      </c>
      <c r="C5430" s="28">
        <v>0.63500000000000001</v>
      </c>
    </row>
    <row r="5431" spans="1:3" x14ac:dyDescent="0.35">
      <c r="A5431" s="28">
        <v>4</v>
      </c>
      <c r="B5431" s="28">
        <v>47</v>
      </c>
      <c r="C5431" s="28">
        <v>0.63500000000000001</v>
      </c>
    </row>
    <row r="5432" spans="1:3" x14ac:dyDescent="0.35">
      <c r="A5432" s="28">
        <v>4</v>
      </c>
      <c r="B5432" s="28">
        <v>47</v>
      </c>
      <c r="C5432" s="28">
        <v>0.63500000000000001</v>
      </c>
    </row>
    <row r="5433" spans="1:3" x14ac:dyDescent="0.35">
      <c r="A5433" s="28">
        <v>4</v>
      </c>
      <c r="B5433" s="28">
        <v>47</v>
      </c>
      <c r="C5433" s="28">
        <v>0.63500000000000001</v>
      </c>
    </row>
    <row r="5434" spans="1:3" x14ac:dyDescent="0.35">
      <c r="A5434" s="28">
        <v>4</v>
      </c>
      <c r="B5434" s="28">
        <v>47</v>
      </c>
      <c r="C5434" s="28">
        <v>0.63500000000000001</v>
      </c>
    </row>
    <row r="5435" spans="1:3" x14ac:dyDescent="0.35">
      <c r="A5435" s="28">
        <v>4</v>
      </c>
      <c r="B5435" s="28">
        <v>47</v>
      </c>
      <c r="C5435" s="28">
        <v>0.63500000000000001</v>
      </c>
    </row>
    <row r="5436" spans="1:3" x14ac:dyDescent="0.35">
      <c r="A5436" s="28">
        <v>4</v>
      </c>
      <c r="B5436" s="28">
        <v>47</v>
      </c>
      <c r="C5436" s="28">
        <v>0.63500000000000001</v>
      </c>
    </row>
    <row r="5437" spans="1:3" x14ac:dyDescent="0.35">
      <c r="A5437" s="28">
        <v>4</v>
      </c>
      <c r="B5437" s="28">
        <v>47</v>
      </c>
      <c r="C5437" s="28">
        <v>0.63500000000000001</v>
      </c>
    </row>
    <row r="5438" spans="1:3" x14ac:dyDescent="0.35">
      <c r="A5438" s="28">
        <v>4</v>
      </c>
      <c r="B5438" s="28">
        <v>47</v>
      </c>
      <c r="C5438" s="28">
        <v>0.63500000000000001</v>
      </c>
    </row>
    <row r="5439" spans="1:3" x14ac:dyDescent="0.35">
      <c r="A5439" s="28">
        <v>4</v>
      </c>
      <c r="B5439" s="28">
        <v>47</v>
      </c>
      <c r="C5439" s="28">
        <v>0.63500000000000001</v>
      </c>
    </row>
    <row r="5440" spans="1:3" x14ac:dyDescent="0.35">
      <c r="A5440" s="28">
        <v>4</v>
      </c>
      <c r="B5440" s="28">
        <v>47</v>
      </c>
      <c r="C5440" s="28">
        <v>0.63500000000000001</v>
      </c>
    </row>
    <row r="5441" spans="1:3" x14ac:dyDescent="0.35">
      <c r="A5441" s="28">
        <v>4</v>
      </c>
      <c r="B5441" s="28">
        <v>47</v>
      </c>
      <c r="C5441" s="28">
        <v>0.63500000000000001</v>
      </c>
    </row>
    <row r="5442" spans="1:3" x14ac:dyDescent="0.35">
      <c r="A5442" s="28">
        <v>4</v>
      </c>
      <c r="B5442" s="28">
        <v>47</v>
      </c>
      <c r="C5442" s="28">
        <v>0.63600000000000001</v>
      </c>
    </row>
    <row r="5443" spans="1:3" x14ac:dyDescent="0.35">
      <c r="A5443" s="28">
        <v>4</v>
      </c>
      <c r="B5443" s="28">
        <v>47</v>
      </c>
      <c r="C5443" s="28">
        <v>0.63600000000000001</v>
      </c>
    </row>
    <row r="5444" spans="1:3" x14ac:dyDescent="0.35">
      <c r="A5444" s="28">
        <v>4</v>
      </c>
      <c r="B5444" s="28">
        <v>47</v>
      </c>
      <c r="C5444" s="28">
        <v>0.63600000000000001</v>
      </c>
    </row>
    <row r="5445" spans="1:3" x14ac:dyDescent="0.35">
      <c r="A5445" s="28">
        <v>4</v>
      </c>
      <c r="B5445" s="28">
        <v>47</v>
      </c>
      <c r="C5445" s="28">
        <v>0.63600000000000001</v>
      </c>
    </row>
    <row r="5446" spans="1:3" x14ac:dyDescent="0.35">
      <c r="A5446" s="28">
        <v>4</v>
      </c>
      <c r="B5446" s="28">
        <v>47</v>
      </c>
      <c r="C5446" s="28">
        <v>0.63600000000000001</v>
      </c>
    </row>
    <row r="5447" spans="1:3" x14ac:dyDescent="0.35">
      <c r="A5447" s="28">
        <v>4</v>
      </c>
      <c r="B5447" s="28">
        <v>47</v>
      </c>
      <c r="C5447" s="28">
        <v>0.63600000000000001</v>
      </c>
    </row>
    <row r="5448" spans="1:3" x14ac:dyDescent="0.35">
      <c r="A5448" s="28">
        <v>4</v>
      </c>
      <c r="B5448" s="28">
        <v>47</v>
      </c>
      <c r="C5448" s="28">
        <v>0.63600000000000001</v>
      </c>
    </row>
    <row r="5449" spans="1:3" x14ac:dyDescent="0.35">
      <c r="A5449" s="28">
        <v>4</v>
      </c>
      <c r="B5449" s="28">
        <v>47</v>
      </c>
      <c r="C5449" s="28">
        <v>0.63600000000000001</v>
      </c>
    </row>
    <row r="5450" spans="1:3" x14ac:dyDescent="0.35">
      <c r="A5450" s="28">
        <v>4</v>
      </c>
      <c r="B5450" s="28">
        <v>47</v>
      </c>
      <c r="C5450" s="28">
        <v>0.63600000000000001</v>
      </c>
    </row>
    <row r="5451" spans="1:3" x14ac:dyDescent="0.35">
      <c r="A5451" s="28">
        <v>4</v>
      </c>
      <c r="B5451" s="28">
        <v>47</v>
      </c>
      <c r="C5451" s="28">
        <v>0.63600000000000001</v>
      </c>
    </row>
    <row r="5452" spans="1:3" x14ac:dyDescent="0.35">
      <c r="A5452" s="28">
        <v>4</v>
      </c>
      <c r="B5452" s="28">
        <v>47</v>
      </c>
      <c r="C5452" s="28">
        <v>0.63600000000000001</v>
      </c>
    </row>
    <row r="5453" spans="1:3" x14ac:dyDescent="0.35">
      <c r="A5453" s="28">
        <v>4</v>
      </c>
      <c r="B5453" s="28">
        <v>47</v>
      </c>
      <c r="C5453" s="28">
        <v>0.63600000000000001</v>
      </c>
    </row>
    <row r="5454" spans="1:3" x14ac:dyDescent="0.35">
      <c r="A5454" s="28">
        <v>4</v>
      </c>
      <c r="B5454" s="28">
        <v>47</v>
      </c>
      <c r="C5454" s="28">
        <v>0.63600000000000001</v>
      </c>
    </row>
    <row r="5455" spans="1:3" x14ac:dyDescent="0.35">
      <c r="A5455" s="28">
        <v>4</v>
      </c>
      <c r="B5455" s="28">
        <v>47</v>
      </c>
      <c r="C5455" s="28">
        <v>0.63600000000000001</v>
      </c>
    </row>
    <row r="5456" spans="1:3" x14ac:dyDescent="0.35">
      <c r="A5456" s="28">
        <v>4</v>
      </c>
      <c r="B5456" s="28">
        <v>47</v>
      </c>
      <c r="C5456" s="28">
        <v>0.63600000000000001</v>
      </c>
    </row>
    <row r="5457" spans="1:3" x14ac:dyDescent="0.35">
      <c r="A5457" s="28">
        <v>4</v>
      </c>
      <c r="B5457" s="28">
        <v>47</v>
      </c>
      <c r="C5457" s="28">
        <v>0.63600000000000001</v>
      </c>
    </row>
    <row r="5458" spans="1:3" x14ac:dyDescent="0.35">
      <c r="A5458" s="28">
        <v>4</v>
      </c>
      <c r="B5458" s="28">
        <v>47</v>
      </c>
      <c r="C5458" s="28">
        <v>0.63600000000000001</v>
      </c>
    </row>
    <row r="5459" spans="1:3" x14ac:dyDescent="0.35">
      <c r="A5459" s="28">
        <v>4</v>
      </c>
      <c r="B5459" s="28">
        <v>47</v>
      </c>
      <c r="C5459" s="28">
        <v>0.63600000000000001</v>
      </c>
    </row>
    <row r="5460" spans="1:3" x14ac:dyDescent="0.35">
      <c r="A5460" s="28">
        <v>4</v>
      </c>
      <c r="B5460" s="28">
        <v>47</v>
      </c>
      <c r="C5460" s="28">
        <v>0.63600000000000001</v>
      </c>
    </row>
    <row r="5461" spans="1:3" x14ac:dyDescent="0.35">
      <c r="A5461" s="28">
        <v>4</v>
      </c>
      <c r="B5461" s="28">
        <v>47</v>
      </c>
      <c r="C5461" s="28">
        <v>0.63600000000000001</v>
      </c>
    </row>
    <row r="5462" spans="1:3" x14ac:dyDescent="0.35">
      <c r="A5462" s="28">
        <v>4</v>
      </c>
      <c r="B5462" s="28">
        <v>47</v>
      </c>
      <c r="C5462" s="28">
        <v>0.63600000000000001</v>
      </c>
    </row>
    <row r="5463" spans="1:3" x14ac:dyDescent="0.35">
      <c r="A5463" s="28">
        <v>4</v>
      </c>
      <c r="B5463" s="28">
        <v>47</v>
      </c>
      <c r="C5463" s="28">
        <v>0.63600000000000001</v>
      </c>
    </row>
    <row r="5464" spans="1:3" x14ac:dyDescent="0.35">
      <c r="A5464" s="28">
        <v>4</v>
      </c>
      <c r="B5464" s="28">
        <v>47</v>
      </c>
      <c r="C5464" s="28">
        <v>0.63600000000000001</v>
      </c>
    </row>
    <row r="5465" spans="1:3" x14ac:dyDescent="0.35">
      <c r="A5465" s="28">
        <v>4</v>
      </c>
      <c r="B5465" s="28">
        <v>47</v>
      </c>
      <c r="C5465" s="28">
        <v>0.63600000000000001</v>
      </c>
    </row>
    <row r="5466" spans="1:3" x14ac:dyDescent="0.35">
      <c r="A5466" s="28">
        <v>4</v>
      </c>
      <c r="B5466" s="28">
        <v>47</v>
      </c>
      <c r="C5466" s="28">
        <v>0.63600000000000001</v>
      </c>
    </row>
    <row r="5467" spans="1:3" x14ac:dyDescent="0.35">
      <c r="A5467" s="28">
        <v>4</v>
      </c>
      <c r="B5467" s="28">
        <v>47</v>
      </c>
      <c r="C5467" s="28">
        <v>0.63600000000000001</v>
      </c>
    </row>
    <row r="5468" spans="1:3" x14ac:dyDescent="0.35">
      <c r="A5468" s="28">
        <v>4</v>
      </c>
      <c r="B5468" s="28">
        <v>47</v>
      </c>
      <c r="C5468" s="28">
        <v>0.63600000000000001</v>
      </c>
    </row>
    <row r="5469" spans="1:3" x14ac:dyDescent="0.35">
      <c r="A5469" s="28">
        <v>4</v>
      </c>
      <c r="B5469" s="28">
        <v>47</v>
      </c>
      <c r="C5469" s="28">
        <v>0.63600000000000001</v>
      </c>
    </row>
    <row r="5470" spans="1:3" x14ac:dyDescent="0.35">
      <c r="A5470" s="28">
        <v>4</v>
      </c>
      <c r="B5470" s="28">
        <v>47</v>
      </c>
      <c r="C5470" s="28">
        <v>0.63600000000000001</v>
      </c>
    </row>
    <row r="5471" spans="1:3" x14ac:dyDescent="0.35">
      <c r="A5471" s="28">
        <v>4</v>
      </c>
      <c r="B5471" s="28">
        <v>47</v>
      </c>
      <c r="C5471" s="28">
        <v>0.63600000000000001</v>
      </c>
    </row>
    <row r="5472" spans="1:3" x14ac:dyDescent="0.35">
      <c r="A5472" s="28">
        <v>4</v>
      </c>
      <c r="B5472" s="28">
        <v>47</v>
      </c>
      <c r="C5472" s="28">
        <v>0.63600000000000001</v>
      </c>
    </row>
    <row r="5473" spans="1:3" x14ac:dyDescent="0.35">
      <c r="A5473" s="28">
        <v>4</v>
      </c>
      <c r="B5473" s="28">
        <v>47</v>
      </c>
      <c r="C5473" s="28">
        <v>0.63600000000000001</v>
      </c>
    </row>
    <row r="5474" spans="1:3" x14ac:dyDescent="0.35">
      <c r="A5474" s="28">
        <v>4</v>
      </c>
      <c r="B5474" s="28">
        <v>47</v>
      </c>
      <c r="C5474" s="28">
        <v>0.63700000000000001</v>
      </c>
    </row>
    <row r="5475" spans="1:3" x14ac:dyDescent="0.35">
      <c r="A5475" s="28">
        <v>4</v>
      </c>
      <c r="B5475" s="28">
        <v>47</v>
      </c>
      <c r="C5475" s="28">
        <v>0.63700000000000001</v>
      </c>
    </row>
    <row r="5476" spans="1:3" x14ac:dyDescent="0.35">
      <c r="A5476" s="28">
        <v>4</v>
      </c>
      <c r="B5476" s="28">
        <v>47</v>
      </c>
      <c r="C5476" s="28">
        <v>0.63700000000000001</v>
      </c>
    </row>
    <row r="5477" spans="1:3" x14ac:dyDescent="0.35">
      <c r="A5477" s="28">
        <v>4</v>
      </c>
      <c r="B5477" s="28">
        <v>47</v>
      </c>
      <c r="C5477" s="28">
        <v>0.63700000000000001</v>
      </c>
    </row>
    <row r="5478" spans="1:3" x14ac:dyDescent="0.35">
      <c r="A5478" s="28">
        <v>4</v>
      </c>
      <c r="B5478" s="28">
        <v>47</v>
      </c>
      <c r="C5478" s="28">
        <v>0.63700000000000001</v>
      </c>
    </row>
    <row r="5479" spans="1:3" x14ac:dyDescent="0.35">
      <c r="A5479" s="28">
        <v>4</v>
      </c>
      <c r="B5479" s="28">
        <v>47</v>
      </c>
      <c r="C5479" s="28">
        <v>0.63700000000000001</v>
      </c>
    </row>
    <row r="5480" spans="1:3" x14ac:dyDescent="0.35">
      <c r="A5480" s="28">
        <v>4</v>
      </c>
      <c r="B5480" s="28">
        <v>47</v>
      </c>
      <c r="C5480" s="28">
        <v>0.63700000000000001</v>
      </c>
    </row>
    <row r="5481" spans="1:3" x14ac:dyDescent="0.35">
      <c r="A5481" s="28">
        <v>4</v>
      </c>
      <c r="B5481" s="28">
        <v>47</v>
      </c>
      <c r="C5481" s="28">
        <v>0.63700000000000001</v>
      </c>
    </row>
    <row r="5482" spans="1:3" x14ac:dyDescent="0.35">
      <c r="A5482" s="28">
        <v>4</v>
      </c>
      <c r="B5482" s="28">
        <v>47</v>
      </c>
      <c r="C5482" s="28">
        <v>0.63700000000000001</v>
      </c>
    </row>
    <row r="5483" spans="1:3" x14ac:dyDescent="0.35">
      <c r="A5483" s="28">
        <v>4</v>
      </c>
      <c r="B5483" s="28">
        <v>47</v>
      </c>
      <c r="C5483" s="28">
        <v>0.63700000000000001</v>
      </c>
    </row>
    <row r="5484" spans="1:3" x14ac:dyDescent="0.35">
      <c r="A5484" s="28">
        <v>4</v>
      </c>
      <c r="B5484" s="28">
        <v>47</v>
      </c>
      <c r="C5484" s="28">
        <v>0.63700000000000001</v>
      </c>
    </row>
    <row r="5485" spans="1:3" x14ac:dyDescent="0.35">
      <c r="A5485" s="28">
        <v>4</v>
      </c>
      <c r="B5485" s="28">
        <v>47</v>
      </c>
      <c r="C5485" s="28">
        <v>0.63700000000000001</v>
      </c>
    </row>
    <row r="5486" spans="1:3" x14ac:dyDescent="0.35">
      <c r="A5486" s="28">
        <v>4</v>
      </c>
      <c r="B5486" s="28">
        <v>47</v>
      </c>
      <c r="C5486" s="28">
        <v>0.63700000000000001</v>
      </c>
    </row>
    <row r="5487" spans="1:3" x14ac:dyDescent="0.35">
      <c r="A5487" s="28">
        <v>4</v>
      </c>
      <c r="B5487" s="28">
        <v>47</v>
      </c>
      <c r="C5487" s="28">
        <v>0.63700000000000001</v>
      </c>
    </row>
    <row r="5488" spans="1:3" x14ac:dyDescent="0.35">
      <c r="A5488" s="28">
        <v>4</v>
      </c>
      <c r="B5488" s="28">
        <v>47</v>
      </c>
      <c r="C5488" s="28">
        <v>0.63700000000000001</v>
      </c>
    </row>
    <row r="5489" spans="1:3" x14ac:dyDescent="0.35">
      <c r="A5489" s="28">
        <v>4</v>
      </c>
      <c r="B5489" s="28">
        <v>47</v>
      </c>
      <c r="C5489" s="28">
        <v>0.63700000000000001</v>
      </c>
    </row>
    <row r="5490" spans="1:3" x14ac:dyDescent="0.35">
      <c r="A5490" s="28">
        <v>4</v>
      </c>
      <c r="B5490" s="28">
        <v>47</v>
      </c>
      <c r="C5490" s="28">
        <v>0.63700000000000001</v>
      </c>
    </row>
    <row r="5491" spans="1:3" x14ac:dyDescent="0.35">
      <c r="A5491" s="28">
        <v>4</v>
      </c>
      <c r="B5491" s="28">
        <v>47</v>
      </c>
      <c r="C5491" s="28">
        <v>0.63700000000000001</v>
      </c>
    </row>
    <row r="5492" spans="1:3" x14ac:dyDescent="0.35">
      <c r="A5492" s="28">
        <v>4</v>
      </c>
      <c r="B5492" s="28">
        <v>47</v>
      </c>
      <c r="C5492" s="28">
        <v>0.63700000000000001</v>
      </c>
    </row>
    <row r="5493" spans="1:3" x14ac:dyDescent="0.35">
      <c r="A5493" s="28">
        <v>4</v>
      </c>
      <c r="B5493" s="28">
        <v>47</v>
      </c>
      <c r="C5493" s="28">
        <v>0.63700000000000001</v>
      </c>
    </row>
    <row r="5494" spans="1:3" x14ac:dyDescent="0.35">
      <c r="A5494" s="28">
        <v>4</v>
      </c>
      <c r="B5494" s="28">
        <v>47</v>
      </c>
      <c r="C5494" s="28">
        <v>0.63700000000000001</v>
      </c>
    </row>
    <row r="5495" spans="1:3" x14ac:dyDescent="0.35">
      <c r="A5495" s="28">
        <v>4</v>
      </c>
      <c r="B5495" s="28">
        <v>47</v>
      </c>
      <c r="C5495" s="28">
        <v>0.63700000000000001</v>
      </c>
    </row>
    <row r="5496" spans="1:3" x14ac:dyDescent="0.35">
      <c r="A5496" s="28">
        <v>4</v>
      </c>
      <c r="B5496" s="28">
        <v>47</v>
      </c>
      <c r="C5496" s="28">
        <v>0.63700000000000001</v>
      </c>
    </row>
    <row r="5497" spans="1:3" x14ac:dyDescent="0.35">
      <c r="A5497" s="28">
        <v>4</v>
      </c>
      <c r="B5497" s="28">
        <v>47</v>
      </c>
      <c r="C5497" s="28">
        <v>0.63700000000000001</v>
      </c>
    </row>
    <row r="5498" spans="1:3" x14ac:dyDescent="0.35">
      <c r="A5498" s="28">
        <v>4</v>
      </c>
      <c r="B5498" s="28">
        <v>47</v>
      </c>
      <c r="C5498" s="28">
        <v>0.63700000000000001</v>
      </c>
    </row>
    <row r="5499" spans="1:3" x14ac:dyDescent="0.35">
      <c r="A5499" s="28">
        <v>4</v>
      </c>
      <c r="B5499" s="28">
        <v>47</v>
      </c>
      <c r="C5499" s="28">
        <v>0.63700000000000001</v>
      </c>
    </row>
    <row r="5500" spans="1:3" x14ac:dyDescent="0.35">
      <c r="A5500" s="28">
        <v>4</v>
      </c>
      <c r="B5500" s="28">
        <v>47</v>
      </c>
      <c r="C5500" s="28">
        <v>0.63700000000000001</v>
      </c>
    </row>
    <row r="5501" spans="1:3" x14ac:dyDescent="0.35">
      <c r="A5501" s="28">
        <v>4</v>
      </c>
      <c r="B5501" s="28">
        <v>47</v>
      </c>
      <c r="C5501" s="28">
        <v>0.63700000000000001</v>
      </c>
    </row>
    <row r="5502" spans="1:3" x14ac:dyDescent="0.35">
      <c r="A5502" s="28">
        <v>4</v>
      </c>
      <c r="B5502" s="28">
        <v>47</v>
      </c>
      <c r="C5502" s="28">
        <v>0.63700000000000001</v>
      </c>
    </row>
    <row r="5503" spans="1:3" x14ac:dyDescent="0.35">
      <c r="A5503" s="28">
        <v>4</v>
      </c>
      <c r="B5503" s="28">
        <v>47</v>
      </c>
      <c r="C5503" s="28">
        <v>0.63700000000000001</v>
      </c>
    </row>
    <row r="5504" spans="1:3" x14ac:dyDescent="0.35">
      <c r="A5504" s="28">
        <v>4</v>
      </c>
      <c r="B5504" s="28">
        <v>47</v>
      </c>
      <c r="C5504" s="28">
        <v>0.63700000000000001</v>
      </c>
    </row>
    <row r="5505" spans="1:3" x14ac:dyDescent="0.35">
      <c r="A5505" s="28">
        <v>4</v>
      </c>
      <c r="B5505" s="28">
        <v>47</v>
      </c>
      <c r="C5505" s="28">
        <v>0.63700000000000001</v>
      </c>
    </row>
    <row r="5506" spans="1:3" x14ac:dyDescent="0.35">
      <c r="A5506" s="28">
        <v>4</v>
      </c>
      <c r="B5506" s="28">
        <v>47</v>
      </c>
      <c r="C5506" s="28">
        <v>0.63800000000000001</v>
      </c>
    </row>
    <row r="5507" spans="1:3" x14ac:dyDescent="0.35">
      <c r="A5507" s="28">
        <v>4</v>
      </c>
      <c r="B5507" s="28">
        <v>47</v>
      </c>
      <c r="C5507" s="28">
        <v>0.63800000000000001</v>
      </c>
    </row>
    <row r="5508" spans="1:3" x14ac:dyDescent="0.35">
      <c r="A5508" s="28">
        <v>4</v>
      </c>
      <c r="B5508" s="28">
        <v>47</v>
      </c>
      <c r="C5508" s="28">
        <v>0.63800000000000001</v>
      </c>
    </row>
    <row r="5509" spans="1:3" x14ac:dyDescent="0.35">
      <c r="A5509" s="28">
        <v>4</v>
      </c>
      <c r="B5509" s="28">
        <v>47</v>
      </c>
      <c r="C5509" s="28">
        <v>0.63800000000000001</v>
      </c>
    </row>
    <row r="5510" spans="1:3" x14ac:dyDescent="0.35">
      <c r="A5510" s="28">
        <v>4</v>
      </c>
      <c r="B5510" s="28">
        <v>47</v>
      </c>
      <c r="C5510" s="28">
        <v>0.63800000000000001</v>
      </c>
    </row>
    <row r="5511" spans="1:3" x14ac:dyDescent="0.35">
      <c r="A5511" s="28">
        <v>4</v>
      </c>
      <c r="B5511" s="28">
        <v>47</v>
      </c>
      <c r="C5511" s="28">
        <v>0.63800000000000001</v>
      </c>
    </row>
    <row r="5512" spans="1:3" x14ac:dyDescent="0.35">
      <c r="A5512" s="28">
        <v>4</v>
      </c>
      <c r="B5512" s="28">
        <v>47</v>
      </c>
      <c r="C5512" s="28">
        <v>0.63800000000000001</v>
      </c>
    </row>
    <row r="5513" spans="1:3" x14ac:dyDescent="0.35">
      <c r="A5513" s="28">
        <v>4</v>
      </c>
      <c r="B5513" s="28">
        <v>47</v>
      </c>
      <c r="C5513" s="28">
        <v>0.63800000000000001</v>
      </c>
    </row>
    <row r="5514" spans="1:3" x14ac:dyDescent="0.35">
      <c r="A5514" s="28">
        <v>4</v>
      </c>
      <c r="B5514" s="28">
        <v>47</v>
      </c>
      <c r="C5514" s="28">
        <v>0.63800000000000001</v>
      </c>
    </row>
    <row r="5515" spans="1:3" x14ac:dyDescent="0.35">
      <c r="A5515" s="28">
        <v>4</v>
      </c>
      <c r="B5515" s="28">
        <v>47</v>
      </c>
      <c r="C5515" s="28">
        <v>0.63800000000000001</v>
      </c>
    </row>
    <row r="5516" spans="1:3" x14ac:dyDescent="0.35">
      <c r="A5516" s="28">
        <v>4</v>
      </c>
      <c r="B5516" s="28">
        <v>47</v>
      </c>
      <c r="C5516" s="28">
        <v>0.63800000000000001</v>
      </c>
    </row>
    <row r="5517" spans="1:3" x14ac:dyDescent="0.35">
      <c r="A5517" s="28">
        <v>4</v>
      </c>
      <c r="B5517" s="28">
        <v>47</v>
      </c>
      <c r="C5517" s="28">
        <v>0.63800000000000001</v>
      </c>
    </row>
    <row r="5518" spans="1:3" x14ac:dyDescent="0.35">
      <c r="A5518" s="28">
        <v>4</v>
      </c>
      <c r="B5518" s="28">
        <v>47</v>
      </c>
      <c r="C5518" s="28">
        <v>0.63800000000000001</v>
      </c>
    </row>
    <row r="5519" spans="1:3" x14ac:dyDescent="0.35">
      <c r="A5519" s="28">
        <v>4</v>
      </c>
      <c r="B5519" s="28">
        <v>47</v>
      </c>
      <c r="C5519" s="28">
        <v>0.63800000000000001</v>
      </c>
    </row>
    <row r="5520" spans="1:3" x14ac:dyDescent="0.35">
      <c r="A5520" s="28">
        <v>4</v>
      </c>
      <c r="B5520" s="28">
        <v>47</v>
      </c>
      <c r="C5520" s="28">
        <v>0.63800000000000001</v>
      </c>
    </row>
    <row r="5521" spans="1:3" x14ac:dyDescent="0.35">
      <c r="A5521" s="28">
        <v>4</v>
      </c>
      <c r="B5521" s="28">
        <v>47</v>
      </c>
      <c r="C5521" s="28">
        <v>0.63800000000000001</v>
      </c>
    </row>
    <row r="5522" spans="1:3" x14ac:dyDescent="0.35">
      <c r="A5522" s="28">
        <v>4</v>
      </c>
      <c r="B5522" s="28">
        <v>47</v>
      </c>
      <c r="C5522" s="28">
        <v>0.63800000000000001</v>
      </c>
    </row>
    <row r="5523" spans="1:3" x14ac:dyDescent="0.35">
      <c r="A5523" s="28">
        <v>4</v>
      </c>
      <c r="B5523" s="28">
        <v>47</v>
      </c>
      <c r="C5523" s="28">
        <v>0.63800000000000001</v>
      </c>
    </row>
    <row r="5524" spans="1:3" x14ac:dyDescent="0.35">
      <c r="A5524" s="28">
        <v>4</v>
      </c>
      <c r="B5524" s="28">
        <v>47</v>
      </c>
      <c r="C5524" s="28">
        <v>0.63800000000000001</v>
      </c>
    </row>
    <row r="5525" spans="1:3" x14ac:dyDescent="0.35">
      <c r="A5525" s="28">
        <v>4</v>
      </c>
      <c r="B5525" s="28">
        <v>47</v>
      </c>
      <c r="C5525" s="28">
        <v>0.63800000000000001</v>
      </c>
    </row>
    <row r="5526" spans="1:3" x14ac:dyDescent="0.35">
      <c r="A5526" s="28">
        <v>4</v>
      </c>
      <c r="B5526" s="28">
        <v>47</v>
      </c>
      <c r="C5526" s="28">
        <v>0.63800000000000001</v>
      </c>
    </row>
    <row r="5527" spans="1:3" x14ac:dyDescent="0.35">
      <c r="A5527" s="28">
        <v>4</v>
      </c>
      <c r="B5527" s="28">
        <v>47</v>
      </c>
      <c r="C5527" s="28">
        <v>0.63800000000000001</v>
      </c>
    </row>
    <row r="5528" spans="1:3" x14ac:dyDescent="0.35">
      <c r="A5528" s="28">
        <v>4</v>
      </c>
      <c r="B5528" s="28">
        <v>47</v>
      </c>
      <c r="C5528" s="28">
        <v>0.63800000000000001</v>
      </c>
    </row>
    <row r="5529" spans="1:3" x14ac:dyDescent="0.35">
      <c r="A5529" s="28">
        <v>4</v>
      </c>
      <c r="B5529" s="28">
        <v>47</v>
      </c>
      <c r="C5529" s="28">
        <v>0.63800000000000001</v>
      </c>
    </row>
    <row r="5530" spans="1:3" x14ac:dyDescent="0.35">
      <c r="A5530" s="28">
        <v>4</v>
      </c>
      <c r="B5530" s="28">
        <v>47</v>
      </c>
      <c r="C5530" s="28">
        <v>0.63800000000000001</v>
      </c>
    </row>
    <row r="5531" spans="1:3" x14ac:dyDescent="0.35">
      <c r="A5531" s="28">
        <v>4</v>
      </c>
      <c r="B5531" s="28">
        <v>47</v>
      </c>
      <c r="C5531" s="28">
        <v>0.63800000000000001</v>
      </c>
    </row>
    <row r="5532" spans="1:3" x14ac:dyDescent="0.35">
      <c r="A5532" s="28">
        <v>4</v>
      </c>
      <c r="B5532" s="28">
        <v>47</v>
      </c>
      <c r="C5532" s="28">
        <v>0.63800000000000001</v>
      </c>
    </row>
    <row r="5533" spans="1:3" x14ac:dyDescent="0.35">
      <c r="A5533" s="28">
        <v>4</v>
      </c>
      <c r="B5533" s="28">
        <v>47</v>
      </c>
      <c r="C5533" s="28">
        <v>0.63800000000000001</v>
      </c>
    </row>
    <row r="5534" spans="1:3" x14ac:dyDescent="0.35">
      <c r="A5534" s="28">
        <v>4</v>
      </c>
      <c r="B5534" s="28">
        <v>47</v>
      </c>
      <c r="C5534" s="28">
        <v>0.63800000000000001</v>
      </c>
    </row>
    <row r="5535" spans="1:3" x14ac:dyDescent="0.35">
      <c r="A5535" s="28">
        <v>4</v>
      </c>
      <c r="B5535" s="28">
        <v>47</v>
      </c>
      <c r="C5535" s="28">
        <v>0.63800000000000001</v>
      </c>
    </row>
    <row r="5536" spans="1:3" x14ac:dyDescent="0.35">
      <c r="A5536" s="28">
        <v>4</v>
      </c>
      <c r="B5536" s="28">
        <v>47</v>
      </c>
      <c r="C5536" s="28">
        <v>0.63800000000000001</v>
      </c>
    </row>
    <row r="5537" spans="1:3" x14ac:dyDescent="0.35">
      <c r="A5537" s="28">
        <v>4</v>
      </c>
      <c r="B5537" s="28">
        <v>47</v>
      </c>
      <c r="C5537" s="28">
        <v>0.63800000000000001</v>
      </c>
    </row>
    <row r="5538" spans="1:3" x14ac:dyDescent="0.35">
      <c r="A5538" s="28">
        <v>4</v>
      </c>
      <c r="B5538" s="28">
        <v>47</v>
      </c>
      <c r="C5538" s="28">
        <v>0.63900000000000001</v>
      </c>
    </row>
    <row r="5539" spans="1:3" x14ac:dyDescent="0.35">
      <c r="A5539" s="28">
        <v>4</v>
      </c>
      <c r="B5539" s="28">
        <v>47</v>
      </c>
      <c r="C5539" s="28">
        <v>0.63900000000000001</v>
      </c>
    </row>
    <row r="5540" spans="1:3" x14ac:dyDescent="0.35">
      <c r="A5540" s="28">
        <v>4</v>
      </c>
      <c r="B5540" s="28">
        <v>47</v>
      </c>
      <c r="C5540" s="28">
        <v>0.63900000000000001</v>
      </c>
    </row>
    <row r="5541" spans="1:3" x14ac:dyDescent="0.35">
      <c r="A5541" s="28">
        <v>4</v>
      </c>
      <c r="B5541" s="28">
        <v>47</v>
      </c>
      <c r="C5541" s="28">
        <v>0.63900000000000001</v>
      </c>
    </row>
    <row r="5542" spans="1:3" x14ac:dyDescent="0.35">
      <c r="A5542" s="28">
        <v>4</v>
      </c>
      <c r="B5542" s="28">
        <v>47</v>
      </c>
      <c r="C5542" s="28">
        <v>0.63900000000000001</v>
      </c>
    </row>
    <row r="5543" spans="1:3" x14ac:dyDescent="0.35">
      <c r="A5543" s="28">
        <v>4</v>
      </c>
      <c r="B5543" s="28">
        <v>47</v>
      </c>
      <c r="C5543" s="28">
        <v>0.63900000000000001</v>
      </c>
    </row>
    <row r="5544" spans="1:3" x14ac:dyDescent="0.35">
      <c r="A5544" s="28">
        <v>4</v>
      </c>
      <c r="B5544" s="28">
        <v>47</v>
      </c>
      <c r="C5544" s="28">
        <v>0.63900000000000001</v>
      </c>
    </row>
    <row r="5545" spans="1:3" x14ac:dyDescent="0.35">
      <c r="A5545" s="28">
        <v>4</v>
      </c>
      <c r="B5545" s="28">
        <v>47</v>
      </c>
      <c r="C5545" s="28">
        <v>0.63900000000000001</v>
      </c>
    </row>
    <row r="5546" spans="1:3" x14ac:dyDescent="0.35">
      <c r="A5546" s="28">
        <v>4</v>
      </c>
      <c r="B5546" s="28">
        <v>47</v>
      </c>
      <c r="C5546" s="28">
        <v>0.63900000000000001</v>
      </c>
    </row>
    <row r="5547" spans="1:3" x14ac:dyDescent="0.35">
      <c r="A5547" s="28">
        <v>4</v>
      </c>
      <c r="B5547" s="28">
        <v>48</v>
      </c>
      <c r="C5547" s="28">
        <v>0.63900000000000001</v>
      </c>
    </row>
    <row r="5548" spans="1:3" x14ac:dyDescent="0.35">
      <c r="A5548" s="28">
        <v>4</v>
      </c>
      <c r="B5548" s="28">
        <v>48</v>
      </c>
      <c r="C5548" s="28">
        <v>0.63900000000000001</v>
      </c>
    </row>
    <row r="5549" spans="1:3" x14ac:dyDescent="0.35">
      <c r="A5549" s="28">
        <v>4</v>
      </c>
      <c r="B5549" s="28">
        <v>48</v>
      </c>
      <c r="C5549" s="28">
        <v>0.63900000000000001</v>
      </c>
    </row>
    <row r="5550" spans="1:3" x14ac:dyDescent="0.35">
      <c r="A5550" s="28">
        <v>4</v>
      </c>
      <c r="B5550" s="28">
        <v>48</v>
      </c>
      <c r="C5550" s="28">
        <v>0.63900000000000001</v>
      </c>
    </row>
    <row r="5551" spans="1:3" x14ac:dyDescent="0.35">
      <c r="A5551" s="28">
        <v>4</v>
      </c>
      <c r="B5551" s="28">
        <v>48</v>
      </c>
      <c r="C5551" s="28">
        <v>0.63900000000000001</v>
      </c>
    </row>
    <row r="5552" spans="1:3" x14ac:dyDescent="0.35">
      <c r="A5552" s="28">
        <v>4</v>
      </c>
      <c r="B5552" s="28">
        <v>48</v>
      </c>
      <c r="C5552" s="28">
        <v>0.63900000000000001</v>
      </c>
    </row>
    <row r="5553" spans="1:3" x14ac:dyDescent="0.35">
      <c r="A5553" s="28">
        <v>4</v>
      </c>
      <c r="B5553" s="28">
        <v>48</v>
      </c>
      <c r="C5553" s="28">
        <v>0.63900000000000001</v>
      </c>
    </row>
    <row r="5554" spans="1:3" x14ac:dyDescent="0.35">
      <c r="A5554" s="28">
        <v>4</v>
      </c>
      <c r="B5554" s="28">
        <v>48</v>
      </c>
      <c r="C5554" s="28">
        <v>0.63900000000000001</v>
      </c>
    </row>
    <row r="5555" spans="1:3" x14ac:dyDescent="0.35">
      <c r="A5555" s="28">
        <v>4</v>
      </c>
      <c r="B5555" s="28">
        <v>48</v>
      </c>
      <c r="C5555" s="28">
        <v>0.63900000000000001</v>
      </c>
    </row>
    <row r="5556" spans="1:3" x14ac:dyDescent="0.35">
      <c r="A5556" s="28">
        <v>4</v>
      </c>
      <c r="B5556" s="28">
        <v>48</v>
      </c>
      <c r="C5556" s="28">
        <v>0.63900000000000001</v>
      </c>
    </row>
    <row r="5557" spans="1:3" x14ac:dyDescent="0.35">
      <c r="A5557" s="28">
        <v>4</v>
      </c>
      <c r="B5557" s="28">
        <v>48</v>
      </c>
      <c r="C5557" s="28">
        <v>0.63900000000000001</v>
      </c>
    </row>
    <row r="5558" spans="1:3" x14ac:dyDescent="0.35">
      <c r="A5558" s="28">
        <v>4</v>
      </c>
      <c r="B5558" s="28">
        <v>48</v>
      </c>
      <c r="C5558" s="28">
        <v>0.63900000000000001</v>
      </c>
    </row>
    <row r="5559" spans="1:3" x14ac:dyDescent="0.35">
      <c r="A5559" s="28">
        <v>4</v>
      </c>
      <c r="B5559" s="28">
        <v>48</v>
      </c>
      <c r="C5559" s="28">
        <v>0.63900000000000001</v>
      </c>
    </row>
    <row r="5560" spans="1:3" x14ac:dyDescent="0.35">
      <c r="A5560" s="28">
        <v>4</v>
      </c>
      <c r="B5560" s="28">
        <v>48</v>
      </c>
      <c r="C5560" s="28">
        <v>0.63900000000000001</v>
      </c>
    </row>
    <row r="5561" spans="1:3" x14ac:dyDescent="0.35">
      <c r="A5561" s="28">
        <v>4</v>
      </c>
      <c r="B5561" s="28">
        <v>48</v>
      </c>
      <c r="C5561" s="28">
        <v>0.64</v>
      </c>
    </row>
    <row r="5562" spans="1:3" x14ac:dyDescent="0.35">
      <c r="A5562" s="28">
        <v>4</v>
      </c>
      <c r="B5562" s="28">
        <v>48</v>
      </c>
      <c r="C5562" s="28">
        <v>0.64</v>
      </c>
    </row>
    <row r="5563" spans="1:3" x14ac:dyDescent="0.35">
      <c r="A5563" s="28">
        <v>4</v>
      </c>
      <c r="B5563" s="28">
        <v>48</v>
      </c>
      <c r="C5563" s="28">
        <v>0.64</v>
      </c>
    </row>
    <row r="5564" spans="1:3" x14ac:dyDescent="0.35">
      <c r="A5564" s="28">
        <v>4</v>
      </c>
      <c r="B5564" s="28">
        <v>48</v>
      </c>
      <c r="C5564" s="28">
        <v>0.64</v>
      </c>
    </row>
    <row r="5565" spans="1:3" x14ac:dyDescent="0.35">
      <c r="A5565" s="28">
        <v>4</v>
      </c>
      <c r="B5565" s="28">
        <v>48</v>
      </c>
      <c r="C5565" s="28">
        <v>0.64</v>
      </c>
    </row>
    <row r="5566" spans="1:3" x14ac:dyDescent="0.35">
      <c r="A5566" s="28">
        <v>4</v>
      </c>
      <c r="B5566" s="28">
        <v>48</v>
      </c>
      <c r="C5566" s="28">
        <v>0.64</v>
      </c>
    </row>
    <row r="5567" spans="1:3" x14ac:dyDescent="0.35">
      <c r="A5567" s="28">
        <v>4</v>
      </c>
      <c r="B5567" s="28">
        <v>48</v>
      </c>
      <c r="C5567" s="28">
        <v>0.64</v>
      </c>
    </row>
    <row r="5568" spans="1:3" x14ac:dyDescent="0.35">
      <c r="A5568" s="28">
        <v>4</v>
      </c>
      <c r="B5568" s="28">
        <v>48</v>
      </c>
      <c r="C5568" s="28">
        <v>0.64</v>
      </c>
    </row>
    <row r="5569" spans="1:3" x14ac:dyDescent="0.35">
      <c r="A5569" s="28">
        <v>4</v>
      </c>
      <c r="B5569" s="28">
        <v>48</v>
      </c>
      <c r="C5569" s="28">
        <v>0.64</v>
      </c>
    </row>
    <row r="5570" spans="1:3" x14ac:dyDescent="0.35">
      <c r="A5570" s="28">
        <v>4</v>
      </c>
      <c r="B5570" s="28">
        <v>48</v>
      </c>
      <c r="C5570" s="28">
        <v>0.64</v>
      </c>
    </row>
    <row r="5571" spans="1:3" x14ac:dyDescent="0.35">
      <c r="A5571" s="28">
        <v>4</v>
      </c>
      <c r="B5571" s="28">
        <v>48</v>
      </c>
      <c r="C5571" s="28">
        <v>0.64</v>
      </c>
    </row>
    <row r="5572" spans="1:3" x14ac:dyDescent="0.35">
      <c r="A5572" s="28">
        <v>4</v>
      </c>
      <c r="B5572" s="28">
        <v>48</v>
      </c>
      <c r="C5572" s="28">
        <v>0.64</v>
      </c>
    </row>
    <row r="5573" spans="1:3" x14ac:dyDescent="0.35">
      <c r="A5573" s="28">
        <v>4</v>
      </c>
      <c r="B5573" s="28">
        <v>48</v>
      </c>
      <c r="C5573" s="28">
        <v>0.64</v>
      </c>
    </row>
    <row r="5574" spans="1:3" x14ac:dyDescent="0.35">
      <c r="A5574" s="28">
        <v>4</v>
      </c>
      <c r="B5574" s="28">
        <v>48</v>
      </c>
      <c r="C5574" s="28">
        <v>0.64</v>
      </c>
    </row>
    <row r="5575" spans="1:3" x14ac:dyDescent="0.35">
      <c r="A5575" s="28">
        <v>4</v>
      </c>
      <c r="B5575" s="28">
        <v>48</v>
      </c>
      <c r="C5575" s="28">
        <v>0.64</v>
      </c>
    </row>
    <row r="5576" spans="1:3" x14ac:dyDescent="0.35">
      <c r="A5576" s="28">
        <v>4</v>
      </c>
      <c r="B5576" s="28">
        <v>48</v>
      </c>
      <c r="C5576" s="28">
        <v>0.64</v>
      </c>
    </row>
    <row r="5577" spans="1:3" x14ac:dyDescent="0.35">
      <c r="A5577" s="28">
        <v>4</v>
      </c>
      <c r="B5577" s="28">
        <v>48</v>
      </c>
      <c r="C5577" s="28">
        <v>0.64</v>
      </c>
    </row>
    <row r="5578" spans="1:3" x14ac:dyDescent="0.35">
      <c r="A5578" s="28">
        <v>4</v>
      </c>
      <c r="B5578" s="28">
        <v>48</v>
      </c>
      <c r="C5578" s="28">
        <v>0.64</v>
      </c>
    </row>
    <row r="5579" spans="1:3" x14ac:dyDescent="0.35">
      <c r="A5579" s="28">
        <v>4</v>
      </c>
      <c r="B5579" s="28">
        <v>48</v>
      </c>
      <c r="C5579" s="28">
        <v>0.64</v>
      </c>
    </row>
    <row r="5580" spans="1:3" x14ac:dyDescent="0.35">
      <c r="A5580" s="28">
        <v>4</v>
      </c>
      <c r="B5580" s="28">
        <v>48</v>
      </c>
      <c r="C5580" s="28">
        <v>0.64</v>
      </c>
    </row>
    <row r="5581" spans="1:3" x14ac:dyDescent="0.35">
      <c r="A5581" s="28">
        <v>4</v>
      </c>
      <c r="B5581" s="28">
        <v>48</v>
      </c>
      <c r="C5581" s="28">
        <v>0.64</v>
      </c>
    </row>
    <row r="5582" spans="1:3" x14ac:dyDescent="0.35">
      <c r="A5582" s="28">
        <v>4</v>
      </c>
      <c r="B5582" s="28">
        <v>48</v>
      </c>
      <c r="C5582" s="28">
        <v>0.64</v>
      </c>
    </row>
    <row r="5583" spans="1:3" x14ac:dyDescent="0.35">
      <c r="A5583" s="28">
        <v>4</v>
      </c>
      <c r="B5583" s="28">
        <v>48</v>
      </c>
      <c r="C5583" s="28">
        <v>0.64</v>
      </c>
    </row>
    <row r="5584" spans="1:3" x14ac:dyDescent="0.35">
      <c r="A5584" s="28">
        <v>4</v>
      </c>
      <c r="B5584" s="28">
        <v>48</v>
      </c>
      <c r="C5584" s="28">
        <v>0.64</v>
      </c>
    </row>
    <row r="5585" spans="1:3" x14ac:dyDescent="0.35">
      <c r="A5585" s="28">
        <v>4</v>
      </c>
      <c r="B5585" s="28">
        <v>48</v>
      </c>
      <c r="C5585" s="28">
        <v>0.64</v>
      </c>
    </row>
    <row r="5586" spans="1:3" x14ac:dyDescent="0.35">
      <c r="A5586" s="28">
        <v>4</v>
      </c>
      <c r="B5586" s="28">
        <v>48</v>
      </c>
      <c r="C5586" s="28">
        <v>0.64</v>
      </c>
    </row>
    <row r="5587" spans="1:3" x14ac:dyDescent="0.35">
      <c r="A5587" s="28">
        <v>4</v>
      </c>
      <c r="B5587" s="28">
        <v>48</v>
      </c>
      <c r="C5587" s="28">
        <v>0.64</v>
      </c>
    </row>
    <row r="5588" spans="1:3" x14ac:dyDescent="0.35">
      <c r="A5588" s="28">
        <v>4</v>
      </c>
      <c r="B5588" s="28">
        <v>48</v>
      </c>
      <c r="C5588" s="28">
        <v>0.64</v>
      </c>
    </row>
    <row r="5589" spans="1:3" x14ac:dyDescent="0.35">
      <c r="A5589" s="28">
        <v>4</v>
      </c>
      <c r="B5589" s="28">
        <v>48</v>
      </c>
      <c r="C5589" s="28">
        <v>0.64</v>
      </c>
    </row>
    <row r="5590" spans="1:3" x14ac:dyDescent="0.35">
      <c r="A5590" s="28">
        <v>4</v>
      </c>
      <c r="B5590" s="28">
        <v>48</v>
      </c>
      <c r="C5590" s="28">
        <v>0.64</v>
      </c>
    </row>
    <row r="5591" spans="1:3" x14ac:dyDescent="0.35">
      <c r="A5591" s="28">
        <v>4</v>
      </c>
      <c r="B5591" s="28">
        <v>48</v>
      </c>
      <c r="C5591" s="28">
        <v>0.64</v>
      </c>
    </row>
    <row r="5592" spans="1:3" x14ac:dyDescent="0.35">
      <c r="A5592" s="28">
        <v>4</v>
      </c>
      <c r="B5592" s="28">
        <v>48</v>
      </c>
      <c r="C5592" s="28">
        <v>0.64</v>
      </c>
    </row>
    <row r="5593" spans="1:3" x14ac:dyDescent="0.35">
      <c r="A5593" s="28">
        <v>4</v>
      </c>
      <c r="B5593" s="28">
        <v>48</v>
      </c>
      <c r="C5593" s="28">
        <v>0.64</v>
      </c>
    </row>
    <row r="5594" spans="1:3" x14ac:dyDescent="0.35">
      <c r="A5594" s="28">
        <v>4</v>
      </c>
      <c r="B5594" s="28">
        <v>48</v>
      </c>
      <c r="C5594" s="28">
        <v>0.64</v>
      </c>
    </row>
    <row r="5595" spans="1:3" x14ac:dyDescent="0.35">
      <c r="A5595" s="28">
        <v>4</v>
      </c>
      <c r="B5595" s="28">
        <v>48</v>
      </c>
      <c r="C5595" s="28">
        <v>0.64100000000000001</v>
      </c>
    </row>
    <row r="5596" spans="1:3" x14ac:dyDescent="0.35">
      <c r="A5596" s="28">
        <v>4</v>
      </c>
      <c r="B5596" s="28">
        <v>48</v>
      </c>
      <c r="C5596" s="28">
        <v>0.64100000000000001</v>
      </c>
    </row>
    <row r="5597" spans="1:3" x14ac:dyDescent="0.35">
      <c r="A5597" s="28">
        <v>4</v>
      </c>
      <c r="B5597" s="28">
        <v>48</v>
      </c>
      <c r="C5597" s="28">
        <v>0.64100000000000001</v>
      </c>
    </row>
    <row r="5598" spans="1:3" x14ac:dyDescent="0.35">
      <c r="A5598" s="28">
        <v>4</v>
      </c>
      <c r="B5598" s="28">
        <v>48</v>
      </c>
      <c r="C5598" s="28">
        <v>0.64100000000000001</v>
      </c>
    </row>
    <row r="5599" spans="1:3" x14ac:dyDescent="0.35">
      <c r="A5599" s="28">
        <v>4</v>
      </c>
      <c r="B5599" s="28">
        <v>48</v>
      </c>
      <c r="C5599" s="28">
        <v>0.64100000000000001</v>
      </c>
    </row>
    <row r="5600" spans="1:3" x14ac:dyDescent="0.35">
      <c r="A5600" s="28">
        <v>4</v>
      </c>
      <c r="B5600" s="28">
        <v>48</v>
      </c>
      <c r="C5600" s="28">
        <v>0.64100000000000001</v>
      </c>
    </row>
    <row r="5601" spans="1:3" x14ac:dyDescent="0.35">
      <c r="A5601" s="28">
        <v>4</v>
      </c>
      <c r="B5601" s="28">
        <v>48</v>
      </c>
      <c r="C5601" s="28">
        <v>0.64100000000000001</v>
      </c>
    </row>
    <row r="5602" spans="1:3" x14ac:dyDescent="0.35">
      <c r="A5602" s="28">
        <v>4</v>
      </c>
      <c r="B5602" s="28">
        <v>48</v>
      </c>
      <c r="C5602" s="28">
        <v>0.64100000000000001</v>
      </c>
    </row>
    <row r="5603" spans="1:3" x14ac:dyDescent="0.35">
      <c r="A5603" s="28">
        <v>4</v>
      </c>
      <c r="B5603" s="28">
        <v>48</v>
      </c>
      <c r="C5603" s="28">
        <v>0.64100000000000001</v>
      </c>
    </row>
    <row r="5604" spans="1:3" x14ac:dyDescent="0.35">
      <c r="A5604" s="28">
        <v>4</v>
      </c>
      <c r="B5604" s="28">
        <v>48</v>
      </c>
      <c r="C5604" s="28">
        <v>0.64100000000000001</v>
      </c>
    </row>
    <row r="5605" spans="1:3" x14ac:dyDescent="0.35">
      <c r="A5605" s="28">
        <v>4</v>
      </c>
      <c r="B5605" s="28">
        <v>48</v>
      </c>
      <c r="C5605" s="28">
        <v>0.64100000000000001</v>
      </c>
    </row>
    <row r="5606" spans="1:3" x14ac:dyDescent="0.35">
      <c r="A5606" s="28">
        <v>4</v>
      </c>
      <c r="B5606" s="28">
        <v>48</v>
      </c>
      <c r="C5606" s="28">
        <v>0.64100000000000001</v>
      </c>
    </row>
    <row r="5607" spans="1:3" x14ac:dyDescent="0.35">
      <c r="A5607" s="28">
        <v>4</v>
      </c>
      <c r="B5607" s="28">
        <v>48</v>
      </c>
      <c r="C5607" s="28">
        <v>0.64100000000000001</v>
      </c>
    </row>
    <row r="5608" spans="1:3" x14ac:dyDescent="0.35">
      <c r="A5608" s="28">
        <v>4</v>
      </c>
      <c r="B5608" s="28">
        <v>48</v>
      </c>
      <c r="C5608" s="28">
        <v>0.64100000000000001</v>
      </c>
    </row>
    <row r="5609" spans="1:3" x14ac:dyDescent="0.35">
      <c r="A5609" s="28">
        <v>4</v>
      </c>
      <c r="B5609" s="28">
        <v>48</v>
      </c>
      <c r="C5609" s="28">
        <v>0.64100000000000001</v>
      </c>
    </row>
    <row r="5610" spans="1:3" x14ac:dyDescent="0.35">
      <c r="A5610" s="28">
        <v>4</v>
      </c>
      <c r="B5610" s="28">
        <v>48</v>
      </c>
      <c r="C5610" s="28">
        <v>0.64100000000000001</v>
      </c>
    </row>
    <row r="5611" spans="1:3" x14ac:dyDescent="0.35">
      <c r="A5611" s="28">
        <v>4</v>
      </c>
      <c r="B5611" s="28">
        <v>48</v>
      </c>
      <c r="C5611" s="28">
        <v>0.64100000000000001</v>
      </c>
    </row>
    <row r="5612" spans="1:3" x14ac:dyDescent="0.35">
      <c r="A5612" s="28">
        <v>4</v>
      </c>
      <c r="B5612" s="28">
        <v>48</v>
      </c>
      <c r="C5612" s="28">
        <v>0.64100000000000001</v>
      </c>
    </row>
    <row r="5613" spans="1:3" x14ac:dyDescent="0.35">
      <c r="A5613" s="28">
        <v>4</v>
      </c>
      <c r="B5613" s="28">
        <v>48</v>
      </c>
      <c r="C5613" s="28">
        <v>0.64100000000000001</v>
      </c>
    </row>
    <row r="5614" spans="1:3" x14ac:dyDescent="0.35">
      <c r="A5614" s="28">
        <v>4</v>
      </c>
      <c r="B5614" s="28">
        <v>48</v>
      </c>
      <c r="C5614" s="28">
        <v>0.64100000000000001</v>
      </c>
    </row>
    <row r="5615" spans="1:3" x14ac:dyDescent="0.35">
      <c r="A5615" s="28">
        <v>4</v>
      </c>
      <c r="B5615" s="28">
        <v>48</v>
      </c>
      <c r="C5615" s="28">
        <v>0.64100000000000001</v>
      </c>
    </row>
    <row r="5616" spans="1:3" x14ac:dyDescent="0.35">
      <c r="A5616" s="28">
        <v>4</v>
      </c>
      <c r="B5616" s="28">
        <v>48</v>
      </c>
      <c r="C5616" s="28">
        <v>0.64100000000000001</v>
      </c>
    </row>
    <row r="5617" spans="1:3" x14ac:dyDescent="0.35">
      <c r="A5617" s="28">
        <v>4</v>
      </c>
      <c r="B5617" s="28">
        <v>48</v>
      </c>
      <c r="C5617" s="28">
        <v>0.64100000000000001</v>
      </c>
    </row>
    <row r="5618" spans="1:3" x14ac:dyDescent="0.35">
      <c r="A5618" s="28">
        <v>4</v>
      </c>
      <c r="B5618" s="28">
        <v>48</v>
      </c>
      <c r="C5618" s="28">
        <v>0.64100000000000001</v>
      </c>
    </row>
    <row r="5619" spans="1:3" x14ac:dyDescent="0.35">
      <c r="A5619" s="28">
        <v>4</v>
      </c>
      <c r="B5619" s="28">
        <v>48</v>
      </c>
      <c r="C5619" s="28">
        <v>0.64100000000000001</v>
      </c>
    </row>
    <row r="5620" spans="1:3" x14ac:dyDescent="0.35">
      <c r="A5620" s="28">
        <v>4</v>
      </c>
      <c r="B5620" s="28">
        <v>48</v>
      </c>
      <c r="C5620" s="28">
        <v>0.64100000000000001</v>
      </c>
    </row>
    <row r="5621" spans="1:3" x14ac:dyDescent="0.35">
      <c r="A5621" s="28">
        <v>4</v>
      </c>
      <c r="B5621" s="28">
        <v>48</v>
      </c>
      <c r="C5621" s="28">
        <v>0.64100000000000001</v>
      </c>
    </row>
    <row r="5622" spans="1:3" x14ac:dyDescent="0.35">
      <c r="A5622" s="28">
        <v>4</v>
      </c>
      <c r="B5622" s="28">
        <v>48</v>
      </c>
      <c r="C5622" s="28">
        <v>0.64200000000000002</v>
      </c>
    </row>
    <row r="5623" spans="1:3" x14ac:dyDescent="0.35">
      <c r="A5623" s="28">
        <v>4</v>
      </c>
      <c r="B5623" s="28">
        <v>48</v>
      </c>
      <c r="C5623" s="28">
        <v>0.64200000000000002</v>
      </c>
    </row>
    <row r="5624" spans="1:3" x14ac:dyDescent="0.35">
      <c r="A5624" s="28">
        <v>4</v>
      </c>
      <c r="B5624" s="28">
        <v>48</v>
      </c>
      <c r="C5624" s="28">
        <v>0.64200000000000002</v>
      </c>
    </row>
    <row r="5625" spans="1:3" x14ac:dyDescent="0.35">
      <c r="A5625" s="28">
        <v>4</v>
      </c>
      <c r="B5625" s="28">
        <v>48</v>
      </c>
      <c r="C5625" s="28">
        <v>0.64200000000000002</v>
      </c>
    </row>
    <row r="5626" spans="1:3" x14ac:dyDescent="0.35">
      <c r="A5626" s="28">
        <v>4</v>
      </c>
      <c r="B5626" s="28">
        <v>48</v>
      </c>
      <c r="C5626" s="28">
        <v>0.64200000000000002</v>
      </c>
    </row>
    <row r="5627" spans="1:3" x14ac:dyDescent="0.35">
      <c r="A5627" s="28">
        <v>4</v>
      </c>
      <c r="B5627" s="28">
        <v>48</v>
      </c>
      <c r="C5627" s="28">
        <v>0.64200000000000002</v>
      </c>
    </row>
    <row r="5628" spans="1:3" x14ac:dyDescent="0.35">
      <c r="A5628" s="28">
        <v>4</v>
      </c>
      <c r="B5628" s="28">
        <v>48</v>
      </c>
      <c r="C5628" s="28">
        <v>0.64200000000000002</v>
      </c>
    </row>
    <row r="5629" spans="1:3" x14ac:dyDescent="0.35">
      <c r="A5629" s="28">
        <v>4</v>
      </c>
      <c r="B5629" s="28">
        <v>48</v>
      </c>
      <c r="C5629" s="28">
        <v>0.64200000000000002</v>
      </c>
    </row>
    <row r="5630" spans="1:3" x14ac:dyDescent="0.35">
      <c r="A5630" s="28">
        <v>4</v>
      </c>
      <c r="B5630" s="28">
        <v>48</v>
      </c>
      <c r="C5630" s="28">
        <v>0.64200000000000002</v>
      </c>
    </row>
    <row r="5631" spans="1:3" x14ac:dyDescent="0.35">
      <c r="A5631" s="28">
        <v>4</v>
      </c>
      <c r="B5631" s="28">
        <v>48</v>
      </c>
      <c r="C5631" s="28">
        <v>0.64200000000000002</v>
      </c>
    </row>
    <row r="5632" spans="1:3" x14ac:dyDescent="0.35">
      <c r="A5632" s="28">
        <v>4</v>
      </c>
      <c r="B5632" s="28">
        <v>48</v>
      </c>
      <c r="C5632" s="28">
        <v>0.64200000000000002</v>
      </c>
    </row>
    <row r="5633" spans="1:3" x14ac:dyDescent="0.35">
      <c r="A5633" s="28">
        <v>4</v>
      </c>
      <c r="B5633" s="28">
        <v>48</v>
      </c>
      <c r="C5633" s="28">
        <v>0.64200000000000002</v>
      </c>
    </row>
    <row r="5634" spans="1:3" x14ac:dyDescent="0.35">
      <c r="A5634" s="28">
        <v>4</v>
      </c>
      <c r="B5634" s="28">
        <v>48</v>
      </c>
      <c r="C5634" s="28">
        <v>0.64200000000000002</v>
      </c>
    </row>
    <row r="5635" spans="1:3" x14ac:dyDescent="0.35">
      <c r="A5635" s="28">
        <v>4</v>
      </c>
      <c r="B5635" s="28">
        <v>48</v>
      </c>
      <c r="C5635" s="28">
        <v>0.64200000000000002</v>
      </c>
    </row>
    <row r="5636" spans="1:3" x14ac:dyDescent="0.35">
      <c r="A5636" s="28">
        <v>4</v>
      </c>
      <c r="B5636" s="28">
        <v>48</v>
      </c>
      <c r="C5636" s="28">
        <v>0.64200000000000002</v>
      </c>
    </row>
    <row r="5637" spans="1:3" x14ac:dyDescent="0.35">
      <c r="A5637" s="28">
        <v>4</v>
      </c>
      <c r="B5637" s="28">
        <v>48</v>
      </c>
      <c r="C5637" s="28">
        <v>0.64200000000000002</v>
      </c>
    </row>
    <row r="5638" spans="1:3" x14ac:dyDescent="0.35">
      <c r="A5638" s="28">
        <v>4</v>
      </c>
      <c r="B5638" s="28">
        <v>48</v>
      </c>
      <c r="C5638" s="28">
        <v>0.64200000000000002</v>
      </c>
    </row>
    <row r="5639" spans="1:3" x14ac:dyDescent="0.35">
      <c r="A5639" s="28">
        <v>4</v>
      </c>
      <c r="B5639" s="28">
        <v>48</v>
      </c>
      <c r="C5639" s="28">
        <v>0.64200000000000002</v>
      </c>
    </row>
    <row r="5640" spans="1:3" x14ac:dyDescent="0.35">
      <c r="A5640" s="28">
        <v>4</v>
      </c>
      <c r="B5640" s="28">
        <v>48</v>
      </c>
      <c r="C5640" s="28">
        <v>0.64200000000000002</v>
      </c>
    </row>
    <row r="5641" spans="1:3" x14ac:dyDescent="0.35">
      <c r="A5641" s="28">
        <v>4</v>
      </c>
      <c r="B5641" s="28">
        <v>48</v>
      </c>
      <c r="C5641" s="28">
        <v>0.64200000000000002</v>
      </c>
    </row>
    <row r="5642" spans="1:3" x14ac:dyDescent="0.35">
      <c r="A5642" s="28">
        <v>4</v>
      </c>
      <c r="B5642" s="28">
        <v>48</v>
      </c>
      <c r="C5642" s="28">
        <v>0.64200000000000002</v>
      </c>
    </row>
    <row r="5643" spans="1:3" x14ac:dyDescent="0.35">
      <c r="A5643" s="28">
        <v>4</v>
      </c>
      <c r="B5643" s="28">
        <v>48</v>
      </c>
      <c r="C5643" s="28">
        <v>0.64200000000000002</v>
      </c>
    </row>
    <row r="5644" spans="1:3" x14ac:dyDescent="0.35">
      <c r="A5644" s="28">
        <v>4</v>
      </c>
      <c r="B5644" s="28">
        <v>48</v>
      </c>
      <c r="C5644" s="28">
        <v>0.64300000000000002</v>
      </c>
    </row>
    <row r="5645" spans="1:3" x14ac:dyDescent="0.35">
      <c r="A5645" s="28">
        <v>4</v>
      </c>
      <c r="B5645" s="28">
        <v>48</v>
      </c>
      <c r="C5645" s="28">
        <v>0.64300000000000002</v>
      </c>
    </row>
    <row r="5646" spans="1:3" x14ac:dyDescent="0.35">
      <c r="A5646" s="28">
        <v>4</v>
      </c>
      <c r="B5646" s="28">
        <v>48</v>
      </c>
      <c r="C5646" s="28">
        <v>0.64300000000000002</v>
      </c>
    </row>
    <row r="5647" spans="1:3" x14ac:dyDescent="0.35">
      <c r="A5647" s="28">
        <v>4</v>
      </c>
      <c r="B5647" s="28">
        <v>49</v>
      </c>
      <c r="C5647" s="28">
        <v>0.64300000000000002</v>
      </c>
    </row>
    <row r="5648" spans="1:3" x14ac:dyDescent="0.35">
      <c r="A5648" s="28">
        <v>4</v>
      </c>
      <c r="B5648" s="28">
        <v>49</v>
      </c>
      <c r="C5648" s="28">
        <v>0.64300000000000002</v>
      </c>
    </row>
    <row r="5649" spans="1:3" x14ac:dyDescent="0.35">
      <c r="A5649" s="28">
        <v>4</v>
      </c>
      <c r="B5649" s="28">
        <v>49</v>
      </c>
      <c r="C5649" s="28">
        <v>0.64300000000000002</v>
      </c>
    </row>
    <row r="5650" spans="1:3" x14ac:dyDescent="0.35">
      <c r="A5650" s="28">
        <v>4</v>
      </c>
      <c r="B5650" s="28">
        <v>49</v>
      </c>
      <c r="C5650" s="28">
        <v>0.64300000000000002</v>
      </c>
    </row>
    <row r="5651" spans="1:3" x14ac:dyDescent="0.35">
      <c r="A5651" s="28">
        <v>4</v>
      </c>
      <c r="B5651" s="28">
        <v>49</v>
      </c>
      <c r="C5651" s="28">
        <v>0.64300000000000002</v>
      </c>
    </row>
    <row r="5652" spans="1:3" x14ac:dyDescent="0.35">
      <c r="A5652" s="28">
        <v>4</v>
      </c>
      <c r="B5652" s="28">
        <v>49</v>
      </c>
      <c r="C5652" s="28">
        <v>0.64300000000000002</v>
      </c>
    </row>
    <row r="5653" spans="1:3" x14ac:dyDescent="0.35">
      <c r="A5653" s="28">
        <v>4</v>
      </c>
      <c r="B5653" s="28">
        <v>49</v>
      </c>
      <c r="C5653" s="28">
        <v>0.64300000000000002</v>
      </c>
    </row>
    <row r="5654" spans="1:3" x14ac:dyDescent="0.35">
      <c r="A5654" s="28">
        <v>4</v>
      </c>
      <c r="B5654" s="28">
        <v>49</v>
      </c>
      <c r="C5654" s="28">
        <v>0.64300000000000002</v>
      </c>
    </row>
    <row r="5655" spans="1:3" x14ac:dyDescent="0.35">
      <c r="A5655" s="28">
        <v>4</v>
      </c>
      <c r="B5655" s="28">
        <v>49</v>
      </c>
      <c r="C5655" s="28">
        <v>0.64300000000000002</v>
      </c>
    </row>
    <row r="5656" spans="1:3" x14ac:dyDescent="0.35">
      <c r="A5656" s="28">
        <v>4</v>
      </c>
      <c r="B5656" s="28">
        <v>49</v>
      </c>
      <c r="C5656" s="28">
        <v>0.64300000000000002</v>
      </c>
    </row>
    <row r="5657" spans="1:3" x14ac:dyDescent="0.35">
      <c r="A5657" s="28">
        <v>4</v>
      </c>
      <c r="B5657" s="28">
        <v>49</v>
      </c>
      <c r="C5657" s="28">
        <v>0.64300000000000002</v>
      </c>
    </row>
    <row r="5658" spans="1:3" x14ac:dyDescent="0.35">
      <c r="A5658" s="28">
        <v>4</v>
      </c>
      <c r="B5658" s="28">
        <v>49</v>
      </c>
      <c r="C5658" s="28">
        <v>0.64300000000000002</v>
      </c>
    </row>
    <row r="5659" spans="1:3" x14ac:dyDescent="0.35">
      <c r="A5659" s="28">
        <v>4</v>
      </c>
      <c r="B5659" s="28">
        <v>49</v>
      </c>
      <c r="C5659" s="28">
        <v>0.64300000000000002</v>
      </c>
    </row>
    <row r="5660" spans="1:3" x14ac:dyDescent="0.35">
      <c r="A5660" s="28">
        <v>4</v>
      </c>
      <c r="B5660" s="28">
        <v>49</v>
      </c>
      <c r="C5660" s="28">
        <v>0.64300000000000002</v>
      </c>
    </row>
    <row r="5661" spans="1:3" x14ac:dyDescent="0.35">
      <c r="A5661" s="28">
        <v>4</v>
      </c>
      <c r="B5661" s="28">
        <v>49</v>
      </c>
      <c r="C5661" s="28">
        <v>0.64300000000000002</v>
      </c>
    </row>
    <row r="5662" spans="1:3" x14ac:dyDescent="0.35">
      <c r="A5662" s="28">
        <v>4</v>
      </c>
      <c r="B5662" s="28">
        <v>49</v>
      </c>
      <c r="C5662" s="28">
        <v>0.64300000000000002</v>
      </c>
    </row>
    <row r="5663" spans="1:3" x14ac:dyDescent="0.35">
      <c r="A5663" s="28">
        <v>4</v>
      </c>
      <c r="B5663" s="28">
        <v>49</v>
      </c>
      <c r="C5663" s="28">
        <v>0.64300000000000002</v>
      </c>
    </row>
    <row r="5664" spans="1:3" x14ac:dyDescent="0.35">
      <c r="A5664" s="28">
        <v>4</v>
      </c>
      <c r="B5664" s="28">
        <v>49</v>
      </c>
      <c r="C5664" s="28">
        <v>0.64300000000000002</v>
      </c>
    </row>
    <row r="5665" spans="1:3" x14ac:dyDescent="0.35">
      <c r="A5665" s="28">
        <v>4</v>
      </c>
      <c r="B5665" s="28">
        <v>49</v>
      </c>
      <c r="C5665" s="28">
        <v>0.64300000000000002</v>
      </c>
    </row>
    <row r="5666" spans="1:3" x14ac:dyDescent="0.35">
      <c r="A5666" s="28">
        <v>4</v>
      </c>
      <c r="B5666" s="28">
        <v>49</v>
      </c>
      <c r="C5666" s="28">
        <v>0.64300000000000002</v>
      </c>
    </row>
    <row r="5667" spans="1:3" x14ac:dyDescent="0.35">
      <c r="A5667" s="28">
        <v>4</v>
      </c>
      <c r="B5667" s="28">
        <v>49</v>
      </c>
      <c r="C5667" s="28">
        <v>0.64300000000000002</v>
      </c>
    </row>
    <row r="5668" spans="1:3" x14ac:dyDescent="0.35">
      <c r="A5668" s="28">
        <v>4</v>
      </c>
      <c r="B5668" s="28">
        <v>49</v>
      </c>
      <c r="C5668" s="28">
        <v>0.64300000000000002</v>
      </c>
    </row>
    <row r="5669" spans="1:3" x14ac:dyDescent="0.35">
      <c r="A5669" s="28">
        <v>4</v>
      </c>
      <c r="B5669" s="28">
        <v>49</v>
      </c>
      <c r="C5669" s="28">
        <v>0.64300000000000002</v>
      </c>
    </row>
    <row r="5670" spans="1:3" x14ac:dyDescent="0.35">
      <c r="A5670" s="28">
        <v>4</v>
      </c>
      <c r="B5670" s="28">
        <v>49</v>
      </c>
      <c r="C5670" s="28">
        <v>0.64300000000000002</v>
      </c>
    </row>
    <row r="5671" spans="1:3" x14ac:dyDescent="0.35">
      <c r="A5671" s="28">
        <v>4</v>
      </c>
      <c r="B5671" s="28">
        <v>49</v>
      </c>
      <c r="C5671" s="28">
        <v>0.64300000000000002</v>
      </c>
    </row>
    <row r="5672" spans="1:3" x14ac:dyDescent="0.35">
      <c r="A5672" s="28">
        <v>4</v>
      </c>
      <c r="B5672" s="28">
        <v>49</v>
      </c>
      <c r="C5672" s="28">
        <v>0.64300000000000002</v>
      </c>
    </row>
    <row r="5673" spans="1:3" x14ac:dyDescent="0.35">
      <c r="A5673" s="28">
        <v>4</v>
      </c>
      <c r="B5673" s="28">
        <v>49</v>
      </c>
      <c r="C5673" s="28">
        <v>0.64400000000000002</v>
      </c>
    </row>
    <row r="5674" spans="1:3" x14ac:dyDescent="0.35">
      <c r="A5674" s="28">
        <v>4</v>
      </c>
      <c r="B5674" s="28">
        <v>49</v>
      </c>
      <c r="C5674" s="28">
        <v>0.64400000000000002</v>
      </c>
    </row>
    <row r="5675" spans="1:3" x14ac:dyDescent="0.35">
      <c r="A5675" s="28">
        <v>4</v>
      </c>
      <c r="B5675" s="28">
        <v>49</v>
      </c>
      <c r="C5675" s="28">
        <v>0.64400000000000002</v>
      </c>
    </row>
    <row r="5676" spans="1:3" x14ac:dyDescent="0.35">
      <c r="A5676" s="28">
        <v>4</v>
      </c>
      <c r="B5676" s="28">
        <v>49</v>
      </c>
      <c r="C5676" s="28">
        <v>0.64400000000000002</v>
      </c>
    </row>
    <row r="5677" spans="1:3" x14ac:dyDescent="0.35">
      <c r="A5677" s="28">
        <v>4</v>
      </c>
      <c r="B5677" s="28">
        <v>49</v>
      </c>
      <c r="C5677" s="28">
        <v>0.64400000000000002</v>
      </c>
    </row>
    <row r="5678" spans="1:3" x14ac:dyDescent="0.35">
      <c r="A5678" s="28">
        <v>4</v>
      </c>
      <c r="B5678" s="28">
        <v>49</v>
      </c>
      <c r="C5678" s="28">
        <v>0.64400000000000002</v>
      </c>
    </row>
    <row r="5679" spans="1:3" x14ac:dyDescent="0.35">
      <c r="A5679" s="28">
        <v>4</v>
      </c>
      <c r="B5679" s="28">
        <v>49</v>
      </c>
      <c r="C5679" s="28">
        <v>0.64400000000000002</v>
      </c>
    </row>
    <row r="5680" spans="1:3" x14ac:dyDescent="0.35">
      <c r="A5680" s="28">
        <v>4</v>
      </c>
      <c r="B5680" s="28">
        <v>49</v>
      </c>
      <c r="C5680" s="28">
        <v>0.64400000000000002</v>
      </c>
    </row>
    <row r="5681" spans="1:3" x14ac:dyDescent="0.35">
      <c r="A5681" s="28">
        <v>4</v>
      </c>
      <c r="B5681" s="28">
        <v>49</v>
      </c>
      <c r="C5681" s="28">
        <v>0.64400000000000002</v>
      </c>
    </row>
    <row r="5682" spans="1:3" x14ac:dyDescent="0.35">
      <c r="A5682" s="28">
        <v>4</v>
      </c>
      <c r="B5682" s="28">
        <v>49</v>
      </c>
      <c r="C5682" s="28">
        <v>0.64400000000000002</v>
      </c>
    </row>
    <row r="5683" spans="1:3" x14ac:dyDescent="0.35">
      <c r="A5683" s="28">
        <v>4</v>
      </c>
      <c r="B5683" s="28">
        <v>49</v>
      </c>
      <c r="C5683" s="28">
        <v>0.64400000000000002</v>
      </c>
    </row>
    <row r="5684" spans="1:3" x14ac:dyDescent="0.35">
      <c r="A5684" s="28">
        <v>4</v>
      </c>
      <c r="B5684" s="28">
        <v>49</v>
      </c>
      <c r="C5684" s="28">
        <v>0.64400000000000002</v>
      </c>
    </row>
    <row r="5685" spans="1:3" x14ac:dyDescent="0.35">
      <c r="A5685" s="28">
        <v>4</v>
      </c>
      <c r="B5685" s="28">
        <v>49</v>
      </c>
      <c r="C5685" s="28">
        <v>0.64400000000000002</v>
      </c>
    </row>
    <row r="5686" spans="1:3" x14ac:dyDescent="0.35">
      <c r="A5686" s="28">
        <v>4</v>
      </c>
      <c r="B5686" s="28">
        <v>49</v>
      </c>
      <c r="C5686" s="28">
        <v>0.64400000000000002</v>
      </c>
    </row>
    <row r="5687" spans="1:3" x14ac:dyDescent="0.35">
      <c r="A5687" s="28">
        <v>4</v>
      </c>
      <c r="B5687" s="28">
        <v>49</v>
      </c>
      <c r="C5687" s="28">
        <v>0.64400000000000002</v>
      </c>
    </row>
    <row r="5688" spans="1:3" x14ac:dyDescent="0.35">
      <c r="A5688" s="28">
        <v>4</v>
      </c>
      <c r="B5688" s="28">
        <v>49</v>
      </c>
      <c r="C5688" s="28">
        <v>0.64400000000000002</v>
      </c>
    </row>
    <row r="5689" spans="1:3" x14ac:dyDescent="0.35">
      <c r="A5689" s="28">
        <v>4</v>
      </c>
      <c r="B5689" s="28">
        <v>49</v>
      </c>
      <c r="C5689" s="28">
        <v>0.64400000000000002</v>
      </c>
    </row>
    <row r="5690" spans="1:3" x14ac:dyDescent="0.35">
      <c r="A5690" s="28">
        <v>4</v>
      </c>
      <c r="B5690" s="28">
        <v>49</v>
      </c>
      <c r="C5690" s="28">
        <v>0.64400000000000002</v>
      </c>
    </row>
    <row r="5691" spans="1:3" x14ac:dyDescent="0.35">
      <c r="A5691" s="28">
        <v>4</v>
      </c>
      <c r="B5691" s="28">
        <v>49</v>
      </c>
      <c r="C5691" s="28">
        <v>0.64400000000000002</v>
      </c>
    </row>
    <row r="5692" spans="1:3" x14ac:dyDescent="0.35">
      <c r="A5692" s="28">
        <v>4</v>
      </c>
      <c r="B5692" s="28">
        <v>49</v>
      </c>
      <c r="C5692" s="28">
        <v>0.64400000000000002</v>
      </c>
    </row>
    <row r="5693" spans="1:3" x14ac:dyDescent="0.35">
      <c r="A5693" s="28">
        <v>4</v>
      </c>
      <c r="B5693" s="28">
        <v>49</v>
      </c>
      <c r="C5693" s="28">
        <v>0.64400000000000002</v>
      </c>
    </row>
    <row r="5694" spans="1:3" x14ac:dyDescent="0.35">
      <c r="A5694" s="28">
        <v>4</v>
      </c>
      <c r="B5694" s="28">
        <v>49</v>
      </c>
      <c r="C5694" s="28">
        <v>0.64400000000000002</v>
      </c>
    </row>
    <row r="5695" spans="1:3" x14ac:dyDescent="0.35">
      <c r="A5695" s="28">
        <v>4</v>
      </c>
      <c r="B5695" s="28">
        <v>49</v>
      </c>
      <c r="C5695" s="28">
        <v>0.64500000000000002</v>
      </c>
    </row>
    <row r="5696" spans="1:3" x14ac:dyDescent="0.35">
      <c r="A5696" s="28">
        <v>4</v>
      </c>
      <c r="B5696" s="28">
        <v>49</v>
      </c>
      <c r="C5696" s="28">
        <v>0.64500000000000002</v>
      </c>
    </row>
    <row r="5697" spans="1:3" x14ac:dyDescent="0.35">
      <c r="A5697" s="28">
        <v>4</v>
      </c>
      <c r="B5697" s="28">
        <v>49</v>
      </c>
      <c r="C5697" s="28">
        <v>0.64500000000000002</v>
      </c>
    </row>
    <row r="5698" spans="1:3" x14ac:dyDescent="0.35">
      <c r="A5698" s="28">
        <v>4</v>
      </c>
      <c r="B5698" s="28">
        <v>49</v>
      </c>
      <c r="C5698" s="28">
        <v>0.64500000000000002</v>
      </c>
    </row>
    <row r="5699" spans="1:3" x14ac:dyDescent="0.35">
      <c r="A5699" s="28">
        <v>4</v>
      </c>
      <c r="B5699" s="28">
        <v>49</v>
      </c>
      <c r="C5699" s="28">
        <v>0.64500000000000002</v>
      </c>
    </row>
    <row r="5700" spans="1:3" x14ac:dyDescent="0.35">
      <c r="A5700" s="28">
        <v>4</v>
      </c>
      <c r="B5700" s="28">
        <v>49</v>
      </c>
      <c r="C5700" s="28">
        <v>0.64500000000000002</v>
      </c>
    </row>
    <row r="5701" spans="1:3" x14ac:dyDescent="0.35">
      <c r="A5701" s="28">
        <v>4</v>
      </c>
      <c r="B5701" s="28">
        <v>49</v>
      </c>
      <c r="C5701" s="28">
        <v>0.64500000000000002</v>
      </c>
    </row>
    <row r="5702" spans="1:3" x14ac:dyDescent="0.35">
      <c r="A5702" s="28">
        <v>4</v>
      </c>
      <c r="B5702" s="28">
        <v>49</v>
      </c>
      <c r="C5702" s="28">
        <v>0.64500000000000002</v>
      </c>
    </row>
    <row r="5703" spans="1:3" x14ac:dyDescent="0.35">
      <c r="A5703" s="28">
        <v>4</v>
      </c>
      <c r="B5703" s="28">
        <v>49</v>
      </c>
      <c r="C5703" s="28">
        <v>0.64500000000000002</v>
      </c>
    </row>
    <row r="5704" spans="1:3" x14ac:dyDescent="0.35">
      <c r="A5704" s="28">
        <v>4</v>
      </c>
      <c r="B5704" s="28">
        <v>49</v>
      </c>
      <c r="C5704" s="28">
        <v>0.64500000000000002</v>
      </c>
    </row>
    <row r="5705" spans="1:3" x14ac:dyDescent="0.35">
      <c r="A5705" s="28">
        <v>4</v>
      </c>
      <c r="B5705" s="28">
        <v>49</v>
      </c>
      <c r="C5705" s="28">
        <v>0.64500000000000002</v>
      </c>
    </row>
    <row r="5706" spans="1:3" x14ac:dyDescent="0.35">
      <c r="A5706" s="28">
        <v>4</v>
      </c>
      <c r="B5706" s="28">
        <v>49</v>
      </c>
      <c r="C5706" s="28">
        <v>0.64500000000000002</v>
      </c>
    </row>
    <row r="5707" spans="1:3" x14ac:dyDescent="0.35">
      <c r="A5707" s="28">
        <v>4</v>
      </c>
      <c r="B5707" s="28">
        <v>49</v>
      </c>
      <c r="C5707" s="28">
        <v>0.64500000000000002</v>
      </c>
    </row>
    <row r="5708" spans="1:3" x14ac:dyDescent="0.35">
      <c r="A5708" s="28">
        <v>4</v>
      </c>
      <c r="B5708" s="28">
        <v>49</v>
      </c>
      <c r="C5708" s="28">
        <v>0.64500000000000002</v>
      </c>
    </row>
    <row r="5709" spans="1:3" x14ac:dyDescent="0.35">
      <c r="A5709" s="28">
        <v>4</v>
      </c>
      <c r="B5709" s="28">
        <v>49</v>
      </c>
      <c r="C5709" s="28">
        <v>0.64500000000000002</v>
      </c>
    </row>
    <row r="5710" spans="1:3" x14ac:dyDescent="0.35">
      <c r="A5710" s="28">
        <v>4</v>
      </c>
      <c r="B5710" s="28">
        <v>49</v>
      </c>
      <c r="C5710" s="28">
        <v>0.64500000000000002</v>
      </c>
    </row>
    <row r="5711" spans="1:3" x14ac:dyDescent="0.35">
      <c r="A5711" s="28">
        <v>4</v>
      </c>
      <c r="B5711" s="28">
        <v>49</v>
      </c>
      <c r="C5711" s="28">
        <v>0.64500000000000002</v>
      </c>
    </row>
    <row r="5712" spans="1:3" x14ac:dyDescent="0.35">
      <c r="A5712" s="28">
        <v>4</v>
      </c>
      <c r="B5712" s="28">
        <v>49</v>
      </c>
      <c r="C5712" s="28">
        <v>0.64500000000000002</v>
      </c>
    </row>
    <row r="5713" spans="1:3" x14ac:dyDescent="0.35">
      <c r="A5713" s="28">
        <v>4</v>
      </c>
      <c r="B5713" s="28">
        <v>49</v>
      </c>
      <c r="C5713" s="28">
        <v>0.64500000000000002</v>
      </c>
    </row>
    <row r="5714" spans="1:3" x14ac:dyDescent="0.35">
      <c r="A5714" s="28">
        <v>4</v>
      </c>
      <c r="B5714" s="28">
        <v>49</v>
      </c>
      <c r="C5714" s="28">
        <v>0.64500000000000002</v>
      </c>
    </row>
    <row r="5715" spans="1:3" x14ac:dyDescent="0.35">
      <c r="A5715" s="28">
        <v>4</v>
      </c>
      <c r="B5715" s="28">
        <v>49</v>
      </c>
      <c r="C5715" s="28">
        <v>0.64500000000000002</v>
      </c>
    </row>
    <row r="5716" spans="1:3" x14ac:dyDescent="0.35">
      <c r="A5716" s="28">
        <v>4</v>
      </c>
      <c r="B5716" s="28">
        <v>49</v>
      </c>
      <c r="C5716" s="28">
        <v>0.64500000000000002</v>
      </c>
    </row>
    <row r="5717" spans="1:3" x14ac:dyDescent="0.35">
      <c r="A5717" s="28">
        <v>4</v>
      </c>
      <c r="B5717" s="28">
        <v>49</v>
      </c>
      <c r="C5717" s="28">
        <v>0.64500000000000002</v>
      </c>
    </row>
    <row r="5718" spans="1:3" x14ac:dyDescent="0.35">
      <c r="A5718" s="28">
        <v>4</v>
      </c>
      <c r="B5718" s="28">
        <v>49</v>
      </c>
      <c r="C5718" s="28">
        <v>0.64500000000000002</v>
      </c>
    </row>
    <row r="5719" spans="1:3" x14ac:dyDescent="0.35">
      <c r="A5719" s="28">
        <v>4</v>
      </c>
      <c r="B5719" s="28">
        <v>49</v>
      </c>
      <c r="C5719" s="28">
        <v>0.64500000000000002</v>
      </c>
    </row>
    <row r="5720" spans="1:3" x14ac:dyDescent="0.35">
      <c r="A5720" s="28">
        <v>4</v>
      </c>
      <c r="B5720" s="28">
        <v>49</v>
      </c>
      <c r="C5720" s="28">
        <v>0.64500000000000002</v>
      </c>
    </row>
    <row r="5721" spans="1:3" x14ac:dyDescent="0.35">
      <c r="A5721" s="28">
        <v>4</v>
      </c>
      <c r="B5721" s="28">
        <v>49</v>
      </c>
      <c r="C5721" s="28">
        <v>0.64500000000000002</v>
      </c>
    </row>
    <row r="5722" spans="1:3" x14ac:dyDescent="0.35">
      <c r="A5722" s="28">
        <v>4</v>
      </c>
      <c r="B5722" s="28">
        <v>49</v>
      </c>
      <c r="C5722" s="28">
        <v>0.64500000000000002</v>
      </c>
    </row>
    <row r="5723" spans="1:3" x14ac:dyDescent="0.35">
      <c r="A5723" s="28">
        <v>4</v>
      </c>
      <c r="B5723" s="28">
        <v>49</v>
      </c>
      <c r="C5723" s="28">
        <v>0.64500000000000002</v>
      </c>
    </row>
    <row r="5724" spans="1:3" x14ac:dyDescent="0.35">
      <c r="A5724" s="28">
        <v>4</v>
      </c>
      <c r="B5724" s="28">
        <v>49</v>
      </c>
      <c r="C5724" s="28">
        <v>0.64500000000000002</v>
      </c>
    </row>
    <row r="5725" spans="1:3" x14ac:dyDescent="0.35">
      <c r="A5725" s="28">
        <v>4</v>
      </c>
      <c r="B5725" s="28">
        <v>49</v>
      </c>
      <c r="C5725" s="28">
        <v>0.64600000000000002</v>
      </c>
    </row>
    <row r="5726" spans="1:3" x14ac:dyDescent="0.35">
      <c r="A5726" s="28">
        <v>4</v>
      </c>
      <c r="B5726" s="28">
        <v>49</v>
      </c>
      <c r="C5726" s="28">
        <v>0.64600000000000002</v>
      </c>
    </row>
    <row r="5727" spans="1:3" x14ac:dyDescent="0.35">
      <c r="A5727" s="28">
        <v>4</v>
      </c>
      <c r="B5727" s="28">
        <v>49</v>
      </c>
      <c r="C5727" s="28">
        <v>0.64600000000000002</v>
      </c>
    </row>
    <row r="5728" spans="1:3" x14ac:dyDescent="0.35">
      <c r="A5728" s="28">
        <v>4</v>
      </c>
      <c r="B5728" s="28">
        <v>49</v>
      </c>
      <c r="C5728" s="28">
        <v>0.64600000000000002</v>
      </c>
    </row>
    <row r="5729" spans="1:3" x14ac:dyDescent="0.35">
      <c r="A5729" s="28">
        <v>4</v>
      </c>
      <c r="B5729" s="28">
        <v>49</v>
      </c>
      <c r="C5729" s="28">
        <v>0.64600000000000002</v>
      </c>
    </row>
    <row r="5730" spans="1:3" x14ac:dyDescent="0.35">
      <c r="A5730" s="28">
        <v>4</v>
      </c>
      <c r="B5730" s="28">
        <v>49</v>
      </c>
      <c r="C5730" s="28">
        <v>0.64600000000000002</v>
      </c>
    </row>
    <row r="5731" spans="1:3" x14ac:dyDescent="0.35">
      <c r="A5731" s="28">
        <v>4</v>
      </c>
      <c r="B5731" s="28">
        <v>49</v>
      </c>
      <c r="C5731" s="28">
        <v>0.64600000000000002</v>
      </c>
    </row>
    <row r="5732" spans="1:3" x14ac:dyDescent="0.35">
      <c r="A5732" s="28">
        <v>4</v>
      </c>
      <c r="B5732" s="28">
        <v>49</v>
      </c>
      <c r="C5732" s="28">
        <v>0.64600000000000002</v>
      </c>
    </row>
    <row r="5733" spans="1:3" x14ac:dyDescent="0.35">
      <c r="A5733" s="28">
        <v>4</v>
      </c>
      <c r="B5733" s="28">
        <v>49</v>
      </c>
      <c r="C5733" s="28">
        <v>0.64600000000000002</v>
      </c>
    </row>
    <row r="5734" spans="1:3" x14ac:dyDescent="0.35">
      <c r="A5734" s="28">
        <v>4</v>
      </c>
      <c r="B5734" s="28">
        <v>49</v>
      </c>
      <c r="C5734" s="28">
        <v>0.64600000000000002</v>
      </c>
    </row>
    <row r="5735" spans="1:3" x14ac:dyDescent="0.35">
      <c r="A5735" s="28">
        <v>4</v>
      </c>
      <c r="B5735" s="28">
        <v>49</v>
      </c>
      <c r="C5735" s="28">
        <v>0.64600000000000002</v>
      </c>
    </row>
    <row r="5736" spans="1:3" x14ac:dyDescent="0.35">
      <c r="A5736" s="28">
        <v>4</v>
      </c>
      <c r="B5736" s="28">
        <v>49</v>
      </c>
      <c r="C5736" s="28">
        <v>0.64600000000000002</v>
      </c>
    </row>
    <row r="5737" spans="1:3" x14ac:dyDescent="0.35">
      <c r="A5737" s="28">
        <v>4</v>
      </c>
      <c r="B5737" s="28">
        <v>49</v>
      </c>
      <c r="C5737" s="28">
        <v>0.64600000000000002</v>
      </c>
    </row>
    <row r="5738" spans="1:3" x14ac:dyDescent="0.35">
      <c r="A5738" s="28">
        <v>4</v>
      </c>
      <c r="B5738" s="28">
        <v>49</v>
      </c>
      <c r="C5738" s="28">
        <v>0.64600000000000002</v>
      </c>
    </row>
    <row r="5739" spans="1:3" x14ac:dyDescent="0.35">
      <c r="A5739" s="28">
        <v>4</v>
      </c>
      <c r="B5739" s="28">
        <v>49</v>
      </c>
      <c r="C5739" s="28">
        <v>0.64600000000000002</v>
      </c>
    </row>
    <row r="5740" spans="1:3" x14ac:dyDescent="0.35">
      <c r="A5740" s="28">
        <v>4</v>
      </c>
      <c r="B5740" s="28">
        <v>49</v>
      </c>
      <c r="C5740" s="28">
        <v>0.64600000000000002</v>
      </c>
    </row>
    <row r="5741" spans="1:3" x14ac:dyDescent="0.35">
      <c r="A5741" s="28">
        <v>4</v>
      </c>
      <c r="B5741" s="28">
        <v>49</v>
      </c>
      <c r="C5741" s="28">
        <v>0.64600000000000002</v>
      </c>
    </row>
    <row r="5742" spans="1:3" x14ac:dyDescent="0.35">
      <c r="A5742" s="28">
        <v>4</v>
      </c>
      <c r="B5742" s="28">
        <v>49</v>
      </c>
      <c r="C5742" s="28">
        <v>0.64600000000000002</v>
      </c>
    </row>
    <row r="5743" spans="1:3" x14ac:dyDescent="0.35">
      <c r="A5743" s="28">
        <v>4</v>
      </c>
      <c r="B5743" s="28">
        <v>49</v>
      </c>
      <c r="C5743" s="28">
        <v>0.64600000000000002</v>
      </c>
    </row>
    <row r="5744" spans="1:3" x14ac:dyDescent="0.35">
      <c r="A5744" s="28">
        <v>4</v>
      </c>
      <c r="B5744" s="28">
        <v>49</v>
      </c>
      <c r="C5744" s="28">
        <v>0.64600000000000002</v>
      </c>
    </row>
    <row r="5745" spans="1:3" x14ac:dyDescent="0.35">
      <c r="A5745" s="28">
        <v>4</v>
      </c>
      <c r="B5745" s="28">
        <v>49</v>
      </c>
      <c r="C5745" s="28">
        <v>0.64600000000000002</v>
      </c>
    </row>
    <row r="5746" spans="1:3" x14ac:dyDescent="0.35">
      <c r="A5746" s="28">
        <v>4</v>
      </c>
      <c r="B5746" s="28">
        <v>49</v>
      </c>
      <c r="C5746" s="28">
        <v>0.64600000000000002</v>
      </c>
    </row>
    <row r="5747" spans="1:3" x14ac:dyDescent="0.35">
      <c r="A5747" s="28">
        <v>4</v>
      </c>
      <c r="B5747" s="28">
        <v>49</v>
      </c>
      <c r="C5747" s="28">
        <v>0.64600000000000002</v>
      </c>
    </row>
    <row r="5748" spans="1:3" x14ac:dyDescent="0.35">
      <c r="A5748" s="28">
        <v>4</v>
      </c>
      <c r="B5748" s="28">
        <v>49</v>
      </c>
      <c r="C5748" s="28">
        <v>0.64600000000000002</v>
      </c>
    </row>
    <row r="5749" spans="1:3" x14ac:dyDescent="0.35">
      <c r="A5749" s="28">
        <v>4</v>
      </c>
      <c r="B5749" s="28">
        <v>49</v>
      </c>
      <c r="C5749" s="28">
        <v>0.64600000000000002</v>
      </c>
    </row>
    <row r="5750" spans="1:3" x14ac:dyDescent="0.35">
      <c r="A5750" s="28">
        <v>4</v>
      </c>
      <c r="B5750" s="28">
        <v>49</v>
      </c>
      <c r="C5750" s="28">
        <v>0.64600000000000002</v>
      </c>
    </row>
    <row r="5751" spans="1:3" x14ac:dyDescent="0.35">
      <c r="A5751" s="28">
        <v>4</v>
      </c>
      <c r="B5751" s="28">
        <v>49</v>
      </c>
      <c r="C5751" s="28">
        <v>0.64600000000000002</v>
      </c>
    </row>
    <row r="5752" spans="1:3" x14ac:dyDescent="0.35">
      <c r="A5752" s="28">
        <v>4</v>
      </c>
      <c r="B5752" s="28">
        <v>49</v>
      </c>
      <c r="C5752" s="28">
        <v>0.64600000000000002</v>
      </c>
    </row>
    <row r="5753" spans="1:3" x14ac:dyDescent="0.35">
      <c r="A5753" s="28">
        <v>4</v>
      </c>
      <c r="B5753" s="28">
        <v>49</v>
      </c>
      <c r="C5753" s="28">
        <v>0.64600000000000002</v>
      </c>
    </row>
    <row r="5754" spans="1:3" x14ac:dyDescent="0.35">
      <c r="A5754" s="28">
        <v>4</v>
      </c>
      <c r="B5754" s="28">
        <v>49</v>
      </c>
      <c r="C5754" s="28">
        <v>0.64600000000000002</v>
      </c>
    </row>
    <row r="5755" spans="1:3" x14ac:dyDescent="0.35">
      <c r="A5755" s="28">
        <v>4</v>
      </c>
      <c r="B5755" s="28">
        <v>49</v>
      </c>
      <c r="C5755" s="28">
        <v>0.64600000000000002</v>
      </c>
    </row>
    <row r="5756" spans="1:3" x14ac:dyDescent="0.35">
      <c r="A5756" s="28">
        <v>4</v>
      </c>
      <c r="B5756" s="28">
        <v>49</v>
      </c>
      <c r="C5756" s="28">
        <v>0.64600000000000002</v>
      </c>
    </row>
    <row r="5757" spans="1:3" x14ac:dyDescent="0.35">
      <c r="A5757" s="28">
        <v>4</v>
      </c>
      <c r="B5757" s="28">
        <v>49</v>
      </c>
      <c r="C5757" s="28">
        <v>0.64600000000000002</v>
      </c>
    </row>
    <row r="5758" spans="1:3" x14ac:dyDescent="0.35">
      <c r="A5758" s="28">
        <v>4</v>
      </c>
      <c r="B5758" s="28">
        <v>49</v>
      </c>
      <c r="C5758" s="28">
        <v>0.64600000000000002</v>
      </c>
    </row>
    <row r="5759" spans="1:3" x14ac:dyDescent="0.35">
      <c r="A5759" s="28">
        <v>4</v>
      </c>
      <c r="B5759" s="28">
        <v>49</v>
      </c>
      <c r="C5759" s="28">
        <v>0.64600000000000002</v>
      </c>
    </row>
    <row r="5760" spans="1:3" x14ac:dyDescent="0.35">
      <c r="A5760" s="28">
        <v>4</v>
      </c>
      <c r="B5760" s="28">
        <v>49</v>
      </c>
      <c r="C5760" s="28">
        <v>0.64700000000000002</v>
      </c>
    </row>
    <row r="5761" spans="1:3" x14ac:dyDescent="0.35">
      <c r="A5761" s="28">
        <v>4</v>
      </c>
      <c r="B5761" s="28">
        <v>49</v>
      </c>
      <c r="C5761" s="28">
        <v>0.64700000000000002</v>
      </c>
    </row>
    <row r="5762" spans="1:3" x14ac:dyDescent="0.35">
      <c r="A5762" s="28">
        <v>4</v>
      </c>
      <c r="B5762" s="28">
        <v>49</v>
      </c>
      <c r="C5762" s="28">
        <v>0.64700000000000002</v>
      </c>
    </row>
    <row r="5763" spans="1:3" x14ac:dyDescent="0.35">
      <c r="A5763" s="28">
        <v>4</v>
      </c>
      <c r="B5763" s="28">
        <v>49</v>
      </c>
      <c r="C5763" s="28">
        <v>0.64700000000000002</v>
      </c>
    </row>
    <row r="5764" spans="1:3" x14ac:dyDescent="0.35">
      <c r="A5764" s="28">
        <v>4</v>
      </c>
      <c r="B5764" s="28">
        <v>49</v>
      </c>
      <c r="C5764" s="28">
        <v>0.64700000000000002</v>
      </c>
    </row>
    <row r="5765" spans="1:3" x14ac:dyDescent="0.35">
      <c r="A5765" s="28">
        <v>4</v>
      </c>
      <c r="B5765" s="28">
        <v>49</v>
      </c>
      <c r="C5765" s="28">
        <v>0.64700000000000002</v>
      </c>
    </row>
    <row r="5766" spans="1:3" x14ac:dyDescent="0.35">
      <c r="A5766" s="28">
        <v>4</v>
      </c>
      <c r="B5766" s="28">
        <v>49</v>
      </c>
      <c r="C5766" s="28">
        <v>0.64700000000000002</v>
      </c>
    </row>
    <row r="5767" spans="1:3" x14ac:dyDescent="0.35">
      <c r="A5767" s="28">
        <v>4</v>
      </c>
      <c r="B5767" s="28">
        <v>49</v>
      </c>
      <c r="C5767" s="28">
        <v>0.64700000000000002</v>
      </c>
    </row>
    <row r="5768" spans="1:3" x14ac:dyDescent="0.35">
      <c r="A5768" s="28">
        <v>4</v>
      </c>
      <c r="B5768" s="28">
        <v>49</v>
      </c>
      <c r="C5768" s="28">
        <v>0.64700000000000002</v>
      </c>
    </row>
    <row r="5769" spans="1:3" x14ac:dyDescent="0.35">
      <c r="A5769" s="28">
        <v>4</v>
      </c>
      <c r="B5769" s="28">
        <v>49</v>
      </c>
      <c r="C5769" s="28">
        <v>0.64700000000000002</v>
      </c>
    </row>
    <row r="5770" spans="1:3" x14ac:dyDescent="0.35">
      <c r="A5770" s="28">
        <v>4</v>
      </c>
      <c r="B5770" s="28">
        <v>49</v>
      </c>
      <c r="C5770" s="28">
        <v>0.64700000000000002</v>
      </c>
    </row>
    <row r="5771" spans="1:3" x14ac:dyDescent="0.35">
      <c r="A5771" s="28">
        <v>4</v>
      </c>
      <c r="B5771" s="28">
        <v>49</v>
      </c>
      <c r="C5771" s="28">
        <v>0.64700000000000002</v>
      </c>
    </row>
    <row r="5772" spans="1:3" x14ac:dyDescent="0.35">
      <c r="A5772" s="28">
        <v>4</v>
      </c>
      <c r="B5772" s="28">
        <v>49</v>
      </c>
      <c r="C5772" s="28">
        <v>0.64700000000000002</v>
      </c>
    </row>
    <row r="5773" spans="1:3" x14ac:dyDescent="0.35">
      <c r="A5773" s="28">
        <v>4</v>
      </c>
      <c r="B5773" s="28">
        <v>50</v>
      </c>
      <c r="C5773" s="28">
        <v>0.64700000000000002</v>
      </c>
    </row>
    <row r="5774" spans="1:3" x14ac:dyDescent="0.35">
      <c r="A5774" s="28">
        <v>4</v>
      </c>
      <c r="B5774" s="28">
        <v>50</v>
      </c>
      <c r="C5774" s="28">
        <v>0.64700000000000002</v>
      </c>
    </row>
    <row r="5775" spans="1:3" x14ac:dyDescent="0.35">
      <c r="A5775" s="28">
        <v>4</v>
      </c>
      <c r="B5775" s="28">
        <v>50</v>
      </c>
      <c r="C5775" s="28">
        <v>0.64700000000000002</v>
      </c>
    </row>
    <row r="5776" spans="1:3" x14ac:dyDescent="0.35">
      <c r="A5776" s="28">
        <v>4</v>
      </c>
      <c r="B5776" s="28">
        <v>50</v>
      </c>
      <c r="C5776" s="28">
        <v>0.64700000000000002</v>
      </c>
    </row>
    <row r="5777" spans="1:3" x14ac:dyDescent="0.35">
      <c r="A5777" s="28">
        <v>4</v>
      </c>
      <c r="B5777" s="28">
        <v>50</v>
      </c>
      <c r="C5777" s="28">
        <v>0.64700000000000002</v>
      </c>
    </row>
    <row r="5778" spans="1:3" x14ac:dyDescent="0.35">
      <c r="A5778" s="28">
        <v>4</v>
      </c>
      <c r="B5778" s="28">
        <v>50</v>
      </c>
      <c r="C5778" s="28">
        <v>0.64700000000000002</v>
      </c>
    </row>
    <row r="5779" spans="1:3" x14ac:dyDescent="0.35">
      <c r="A5779" s="28">
        <v>4</v>
      </c>
      <c r="B5779" s="28">
        <v>50</v>
      </c>
      <c r="C5779" s="28">
        <v>0.64700000000000002</v>
      </c>
    </row>
    <row r="5780" spans="1:3" x14ac:dyDescent="0.35">
      <c r="A5780" s="28">
        <v>4</v>
      </c>
      <c r="B5780" s="28">
        <v>50</v>
      </c>
      <c r="C5780" s="28">
        <v>0.64700000000000002</v>
      </c>
    </row>
    <row r="5781" spans="1:3" x14ac:dyDescent="0.35">
      <c r="A5781" s="28">
        <v>4</v>
      </c>
      <c r="B5781" s="28">
        <v>50</v>
      </c>
      <c r="C5781" s="28">
        <v>0.64700000000000002</v>
      </c>
    </row>
    <row r="5782" spans="1:3" x14ac:dyDescent="0.35">
      <c r="A5782" s="28">
        <v>4</v>
      </c>
      <c r="B5782" s="28">
        <v>50</v>
      </c>
      <c r="C5782" s="28">
        <v>0.64700000000000002</v>
      </c>
    </row>
    <row r="5783" spans="1:3" x14ac:dyDescent="0.35">
      <c r="A5783" s="28">
        <v>4</v>
      </c>
      <c r="B5783" s="28">
        <v>50</v>
      </c>
      <c r="C5783" s="28">
        <v>0.64700000000000002</v>
      </c>
    </row>
    <row r="5784" spans="1:3" x14ac:dyDescent="0.35">
      <c r="A5784" s="28">
        <v>4</v>
      </c>
      <c r="B5784" s="28">
        <v>50</v>
      </c>
      <c r="C5784" s="28">
        <v>0.64700000000000002</v>
      </c>
    </row>
    <row r="5785" spans="1:3" x14ac:dyDescent="0.35">
      <c r="A5785" s="28">
        <v>4</v>
      </c>
      <c r="B5785" s="28">
        <v>50</v>
      </c>
      <c r="C5785" s="28">
        <v>0.64800000000000002</v>
      </c>
    </row>
    <row r="5786" spans="1:3" x14ac:dyDescent="0.35">
      <c r="A5786" s="28">
        <v>4</v>
      </c>
      <c r="B5786" s="28">
        <v>50</v>
      </c>
      <c r="C5786" s="28">
        <v>0.64800000000000002</v>
      </c>
    </row>
    <row r="5787" spans="1:3" x14ac:dyDescent="0.35">
      <c r="A5787" s="28">
        <v>4</v>
      </c>
      <c r="B5787" s="28">
        <v>50</v>
      </c>
      <c r="C5787" s="28">
        <v>0.64800000000000002</v>
      </c>
    </row>
    <row r="5788" spans="1:3" x14ac:dyDescent="0.35">
      <c r="A5788" s="28">
        <v>4</v>
      </c>
      <c r="B5788" s="28">
        <v>50</v>
      </c>
      <c r="C5788" s="28">
        <v>0.64800000000000002</v>
      </c>
    </row>
    <row r="5789" spans="1:3" x14ac:dyDescent="0.35">
      <c r="A5789" s="28">
        <v>4</v>
      </c>
      <c r="B5789" s="28">
        <v>50</v>
      </c>
      <c r="C5789" s="28">
        <v>0.64800000000000002</v>
      </c>
    </row>
    <row r="5790" spans="1:3" x14ac:dyDescent="0.35">
      <c r="A5790" s="28">
        <v>4</v>
      </c>
      <c r="B5790" s="28">
        <v>50</v>
      </c>
      <c r="C5790" s="28">
        <v>0.64800000000000002</v>
      </c>
    </row>
    <row r="5791" spans="1:3" x14ac:dyDescent="0.35">
      <c r="A5791" s="28">
        <v>4</v>
      </c>
      <c r="B5791" s="28">
        <v>50</v>
      </c>
      <c r="C5791" s="28">
        <v>0.64800000000000002</v>
      </c>
    </row>
    <row r="5792" spans="1:3" x14ac:dyDescent="0.35">
      <c r="A5792" s="28">
        <v>4</v>
      </c>
      <c r="B5792" s="28">
        <v>50</v>
      </c>
      <c r="C5792" s="28">
        <v>0.64800000000000002</v>
      </c>
    </row>
    <row r="5793" spans="1:3" x14ac:dyDescent="0.35">
      <c r="A5793" s="28">
        <v>4</v>
      </c>
      <c r="B5793" s="28">
        <v>50</v>
      </c>
      <c r="C5793" s="28">
        <v>0.64800000000000002</v>
      </c>
    </row>
    <row r="5794" spans="1:3" x14ac:dyDescent="0.35">
      <c r="A5794" s="28">
        <v>4</v>
      </c>
      <c r="B5794" s="28">
        <v>50</v>
      </c>
      <c r="C5794" s="28">
        <v>0.64800000000000002</v>
      </c>
    </row>
    <row r="5795" spans="1:3" x14ac:dyDescent="0.35">
      <c r="A5795" s="28">
        <v>4</v>
      </c>
      <c r="B5795" s="28">
        <v>50</v>
      </c>
      <c r="C5795" s="28">
        <v>0.64800000000000002</v>
      </c>
    </row>
    <row r="5796" spans="1:3" x14ac:dyDescent="0.35">
      <c r="A5796" s="28">
        <v>4</v>
      </c>
      <c r="B5796" s="28">
        <v>50</v>
      </c>
      <c r="C5796" s="28">
        <v>0.64800000000000002</v>
      </c>
    </row>
    <row r="5797" spans="1:3" x14ac:dyDescent="0.35">
      <c r="A5797" s="28">
        <v>4</v>
      </c>
      <c r="B5797" s="28">
        <v>50</v>
      </c>
      <c r="C5797" s="28">
        <v>0.64800000000000002</v>
      </c>
    </row>
    <row r="5798" spans="1:3" x14ac:dyDescent="0.35">
      <c r="A5798" s="28">
        <v>4</v>
      </c>
      <c r="B5798" s="28">
        <v>50</v>
      </c>
      <c r="C5798" s="28">
        <v>0.64800000000000002</v>
      </c>
    </row>
    <row r="5799" spans="1:3" x14ac:dyDescent="0.35">
      <c r="A5799" s="28">
        <v>4</v>
      </c>
      <c r="B5799" s="28">
        <v>50</v>
      </c>
      <c r="C5799" s="28">
        <v>0.64800000000000002</v>
      </c>
    </row>
    <row r="5800" spans="1:3" x14ac:dyDescent="0.35">
      <c r="A5800" s="28">
        <v>4</v>
      </c>
      <c r="B5800" s="28">
        <v>50</v>
      </c>
      <c r="C5800" s="28">
        <v>0.64800000000000002</v>
      </c>
    </row>
    <row r="5801" spans="1:3" x14ac:dyDescent="0.35">
      <c r="A5801" s="28">
        <v>4</v>
      </c>
      <c r="B5801" s="28">
        <v>50</v>
      </c>
      <c r="C5801" s="28">
        <v>0.64800000000000002</v>
      </c>
    </row>
    <row r="5802" spans="1:3" x14ac:dyDescent="0.35">
      <c r="A5802" s="28">
        <v>4</v>
      </c>
      <c r="B5802" s="28">
        <v>50</v>
      </c>
      <c r="C5802" s="28">
        <v>0.64800000000000002</v>
      </c>
    </row>
    <row r="5803" spans="1:3" x14ac:dyDescent="0.35">
      <c r="A5803" s="28">
        <v>4</v>
      </c>
      <c r="B5803" s="28">
        <v>50</v>
      </c>
      <c r="C5803" s="28">
        <v>0.64800000000000002</v>
      </c>
    </row>
    <row r="5804" spans="1:3" x14ac:dyDescent="0.35">
      <c r="A5804" s="28">
        <v>4</v>
      </c>
      <c r="B5804" s="28">
        <v>50</v>
      </c>
      <c r="C5804" s="28">
        <v>0.64800000000000002</v>
      </c>
    </row>
    <row r="5805" spans="1:3" x14ac:dyDescent="0.35">
      <c r="A5805" s="28">
        <v>4</v>
      </c>
      <c r="B5805" s="28">
        <v>50</v>
      </c>
      <c r="C5805" s="28">
        <v>0.64800000000000002</v>
      </c>
    </row>
    <row r="5806" spans="1:3" x14ac:dyDescent="0.35">
      <c r="A5806" s="28">
        <v>4</v>
      </c>
      <c r="B5806" s="28">
        <v>50</v>
      </c>
      <c r="C5806" s="28">
        <v>0.64800000000000002</v>
      </c>
    </row>
    <row r="5807" spans="1:3" x14ac:dyDescent="0.35">
      <c r="A5807" s="28">
        <v>4</v>
      </c>
      <c r="B5807" s="28">
        <v>50</v>
      </c>
      <c r="C5807" s="28">
        <v>0.64800000000000002</v>
      </c>
    </row>
    <row r="5808" spans="1:3" x14ac:dyDescent="0.35">
      <c r="A5808" s="28">
        <v>4</v>
      </c>
      <c r="B5808" s="28">
        <v>50</v>
      </c>
      <c r="C5808" s="28">
        <v>0.64800000000000002</v>
      </c>
    </row>
    <row r="5809" spans="1:3" x14ac:dyDescent="0.35">
      <c r="A5809" s="28">
        <v>4</v>
      </c>
      <c r="B5809" s="28">
        <v>50</v>
      </c>
      <c r="C5809" s="28">
        <v>0.64800000000000002</v>
      </c>
    </row>
    <row r="5810" spans="1:3" x14ac:dyDescent="0.35">
      <c r="A5810" s="28">
        <v>4</v>
      </c>
      <c r="B5810" s="28">
        <v>50</v>
      </c>
      <c r="C5810" s="28">
        <v>0.64800000000000002</v>
      </c>
    </row>
    <row r="5811" spans="1:3" x14ac:dyDescent="0.35">
      <c r="A5811" s="28">
        <v>4</v>
      </c>
      <c r="B5811" s="28">
        <v>50</v>
      </c>
      <c r="C5811" s="28">
        <v>0.64800000000000002</v>
      </c>
    </row>
    <row r="5812" spans="1:3" x14ac:dyDescent="0.35">
      <c r="A5812" s="28">
        <v>4</v>
      </c>
      <c r="B5812" s="28">
        <v>50</v>
      </c>
      <c r="C5812" s="28">
        <v>0.64800000000000002</v>
      </c>
    </row>
    <row r="5813" spans="1:3" x14ac:dyDescent="0.35">
      <c r="A5813" s="28">
        <v>4</v>
      </c>
      <c r="B5813" s="28">
        <v>50</v>
      </c>
      <c r="C5813" s="28">
        <v>0.64800000000000002</v>
      </c>
    </row>
    <row r="5814" spans="1:3" x14ac:dyDescent="0.35">
      <c r="A5814" s="28">
        <v>4</v>
      </c>
      <c r="B5814" s="28">
        <v>50</v>
      </c>
      <c r="C5814" s="28">
        <v>0.64800000000000002</v>
      </c>
    </row>
    <row r="5815" spans="1:3" x14ac:dyDescent="0.35">
      <c r="A5815" s="28">
        <v>4</v>
      </c>
      <c r="B5815" s="28">
        <v>50</v>
      </c>
      <c r="C5815" s="28">
        <v>0.64900000000000002</v>
      </c>
    </row>
    <row r="5816" spans="1:3" x14ac:dyDescent="0.35">
      <c r="A5816" s="28">
        <v>4</v>
      </c>
      <c r="B5816" s="28">
        <v>50</v>
      </c>
      <c r="C5816" s="28">
        <v>0.64900000000000002</v>
      </c>
    </row>
    <row r="5817" spans="1:3" x14ac:dyDescent="0.35">
      <c r="A5817" s="28">
        <v>4</v>
      </c>
      <c r="B5817" s="28">
        <v>50</v>
      </c>
      <c r="C5817" s="28">
        <v>0.64900000000000002</v>
      </c>
    </row>
    <row r="5818" spans="1:3" x14ac:dyDescent="0.35">
      <c r="A5818" s="28">
        <v>4</v>
      </c>
      <c r="B5818" s="28">
        <v>50</v>
      </c>
      <c r="C5818" s="28">
        <v>0.64900000000000002</v>
      </c>
    </row>
    <row r="5819" spans="1:3" x14ac:dyDescent="0.35">
      <c r="A5819" s="28">
        <v>4</v>
      </c>
      <c r="B5819" s="28">
        <v>50</v>
      </c>
      <c r="C5819" s="28">
        <v>0.64900000000000002</v>
      </c>
    </row>
    <row r="5820" spans="1:3" x14ac:dyDescent="0.35">
      <c r="A5820" s="28">
        <v>4</v>
      </c>
      <c r="B5820" s="28">
        <v>50</v>
      </c>
      <c r="C5820" s="28">
        <v>0.64900000000000002</v>
      </c>
    </row>
    <row r="5821" spans="1:3" x14ac:dyDescent="0.35">
      <c r="A5821" s="28">
        <v>4</v>
      </c>
      <c r="B5821" s="28">
        <v>50</v>
      </c>
      <c r="C5821" s="28">
        <v>0.64900000000000002</v>
      </c>
    </row>
    <row r="5822" spans="1:3" x14ac:dyDescent="0.35">
      <c r="A5822" s="28">
        <v>4</v>
      </c>
      <c r="B5822" s="28">
        <v>50</v>
      </c>
      <c r="C5822" s="28">
        <v>0.64900000000000002</v>
      </c>
    </row>
    <row r="5823" spans="1:3" x14ac:dyDescent="0.35">
      <c r="A5823" s="28">
        <v>4</v>
      </c>
      <c r="B5823" s="28">
        <v>50</v>
      </c>
      <c r="C5823" s="28">
        <v>0.64900000000000002</v>
      </c>
    </row>
    <row r="5824" spans="1:3" x14ac:dyDescent="0.35">
      <c r="A5824" s="28">
        <v>4</v>
      </c>
      <c r="B5824" s="28">
        <v>50</v>
      </c>
      <c r="C5824" s="28">
        <v>0.64900000000000002</v>
      </c>
    </row>
    <row r="5825" spans="1:3" x14ac:dyDescent="0.35">
      <c r="A5825" s="28">
        <v>4</v>
      </c>
      <c r="B5825" s="28">
        <v>50</v>
      </c>
      <c r="C5825" s="28">
        <v>0.64900000000000002</v>
      </c>
    </row>
    <row r="5826" spans="1:3" x14ac:dyDescent="0.35">
      <c r="A5826" s="28">
        <v>4</v>
      </c>
      <c r="B5826" s="28">
        <v>50</v>
      </c>
      <c r="C5826" s="28">
        <v>0.64900000000000002</v>
      </c>
    </row>
    <row r="5827" spans="1:3" x14ac:dyDescent="0.35">
      <c r="A5827" s="28">
        <v>4</v>
      </c>
      <c r="B5827" s="28">
        <v>50</v>
      </c>
      <c r="C5827" s="28">
        <v>0.64900000000000002</v>
      </c>
    </row>
    <row r="5828" spans="1:3" x14ac:dyDescent="0.35">
      <c r="A5828" s="28">
        <v>4</v>
      </c>
      <c r="B5828" s="28">
        <v>50</v>
      </c>
      <c r="C5828" s="28">
        <v>0.64900000000000002</v>
      </c>
    </row>
    <row r="5829" spans="1:3" x14ac:dyDescent="0.35">
      <c r="A5829" s="28">
        <v>4</v>
      </c>
      <c r="B5829" s="28">
        <v>50</v>
      </c>
      <c r="C5829" s="28">
        <v>0.64900000000000002</v>
      </c>
    </row>
    <row r="5830" spans="1:3" x14ac:dyDescent="0.35">
      <c r="A5830" s="28">
        <v>4</v>
      </c>
      <c r="B5830" s="28">
        <v>50</v>
      </c>
      <c r="C5830" s="28">
        <v>0.64900000000000002</v>
      </c>
    </row>
    <row r="5831" spans="1:3" x14ac:dyDescent="0.35">
      <c r="A5831" s="28">
        <v>4</v>
      </c>
      <c r="B5831" s="28">
        <v>50</v>
      </c>
      <c r="C5831" s="28">
        <v>0.64900000000000002</v>
      </c>
    </row>
    <row r="5832" spans="1:3" x14ac:dyDescent="0.35">
      <c r="A5832" s="28">
        <v>4</v>
      </c>
      <c r="B5832" s="28">
        <v>50</v>
      </c>
      <c r="C5832" s="28">
        <v>0.64900000000000002</v>
      </c>
    </row>
    <row r="5833" spans="1:3" x14ac:dyDescent="0.35">
      <c r="A5833" s="28">
        <v>4</v>
      </c>
      <c r="B5833" s="28">
        <v>50</v>
      </c>
      <c r="C5833" s="28">
        <v>0.64900000000000002</v>
      </c>
    </row>
    <row r="5834" spans="1:3" x14ac:dyDescent="0.35">
      <c r="A5834" s="28">
        <v>4</v>
      </c>
      <c r="B5834" s="28">
        <v>50</v>
      </c>
      <c r="C5834" s="28">
        <v>0.64900000000000002</v>
      </c>
    </row>
    <row r="5835" spans="1:3" x14ac:dyDescent="0.35">
      <c r="A5835" s="28">
        <v>4</v>
      </c>
      <c r="B5835" s="28">
        <v>50</v>
      </c>
      <c r="C5835" s="28">
        <v>0.64900000000000002</v>
      </c>
    </row>
    <row r="5836" spans="1:3" x14ac:dyDescent="0.35">
      <c r="A5836" s="28">
        <v>4</v>
      </c>
      <c r="B5836" s="28">
        <v>50</v>
      </c>
      <c r="C5836" s="28">
        <v>0.65</v>
      </c>
    </row>
    <row r="5837" spans="1:3" x14ac:dyDescent="0.35">
      <c r="A5837" s="28">
        <v>4</v>
      </c>
      <c r="B5837" s="28">
        <v>50</v>
      </c>
      <c r="C5837" s="28">
        <v>0.65</v>
      </c>
    </row>
    <row r="5838" spans="1:3" x14ac:dyDescent="0.35">
      <c r="A5838" s="28">
        <v>4</v>
      </c>
      <c r="B5838" s="28">
        <v>50</v>
      </c>
      <c r="C5838" s="28">
        <v>0.65</v>
      </c>
    </row>
    <row r="5839" spans="1:3" x14ac:dyDescent="0.35">
      <c r="A5839" s="28">
        <v>4</v>
      </c>
      <c r="B5839" s="28">
        <v>50</v>
      </c>
      <c r="C5839" s="28">
        <v>0.65</v>
      </c>
    </row>
    <row r="5840" spans="1:3" x14ac:dyDescent="0.35">
      <c r="A5840" s="28">
        <v>4</v>
      </c>
      <c r="B5840" s="28">
        <v>50</v>
      </c>
      <c r="C5840" s="28">
        <v>0.65</v>
      </c>
    </row>
    <row r="5841" spans="1:3" x14ac:dyDescent="0.35">
      <c r="A5841" s="28">
        <v>4</v>
      </c>
      <c r="B5841" s="28">
        <v>50</v>
      </c>
      <c r="C5841" s="28">
        <v>0.65</v>
      </c>
    </row>
    <row r="5842" spans="1:3" x14ac:dyDescent="0.35">
      <c r="A5842" s="28">
        <v>4</v>
      </c>
      <c r="B5842" s="28">
        <v>50</v>
      </c>
      <c r="C5842" s="28">
        <v>0.65</v>
      </c>
    </row>
    <row r="5843" spans="1:3" x14ac:dyDescent="0.35">
      <c r="A5843" s="28">
        <v>4</v>
      </c>
      <c r="B5843" s="28">
        <v>50</v>
      </c>
      <c r="C5843" s="28">
        <v>0.65</v>
      </c>
    </row>
    <row r="5844" spans="1:3" x14ac:dyDescent="0.35">
      <c r="A5844" s="28">
        <v>4</v>
      </c>
      <c r="B5844" s="28">
        <v>50</v>
      </c>
      <c r="C5844" s="28">
        <v>0.65</v>
      </c>
    </row>
    <row r="5845" spans="1:3" x14ac:dyDescent="0.35">
      <c r="A5845" s="28">
        <v>4</v>
      </c>
      <c r="B5845" s="28">
        <v>50</v>
      </c>
      <c r="C5845" s="28">
        <v>0.65</v>
      </c>
    </row>
    <row r="5846" spans="1:3" x14ac:dyDescent="0.35">
      <c r="A5846" s="28">
        <v>4</v>
      </c>
      <c r="B5846" s="28">
        <v>50</v>
      </c>
      <c r="C5846" s="28">
        <v>0.65</v>
      </c>
    </row>
    <row r="5847" spans="1:3" x14ac:dyDescent="0.35">
      <c r="A5847" s="28">
        <v>4</v>
      </c>
      <c r="B5847" s="28">
        <v>50</v>
      </c>
      <c r="C5847" s="28">
        <v>0.65</v>
      </c>
    </row>
    <row r="5848" spans="1:3" x14ac:dyDescent="0.35">
      <c r="A5848" s="28">
        <v>4</v>
      </c>
      <c r="B5848" s="28">
        <v>50</v>
      </c>
      <c r="C5848" s="28">
        <v>0.65</v>
      </c>
    </row>
    <row r="5849" spans="1:3" x14ac:dyDescent="0.35">
      <c r="A5849" s="28">
        <v>4</v>
      </c>
      <c r="B5849" s="28">
        <v>50</v>
      </c>
      <c r="C5849" s="28">
        <v>0.65</v>
      </c>
    </row>
    <row r="5850" spans="1:3" x14ac:dyDescent="0.35">
      <c r="A5850" s="28">
        <v>4</v>
      </c>
      <c r="B5850" s="28">
        <v>50</v>
      </c>
      <c r="C5850" s="28">
        <v>0.65</v>
      </c>
    </row>
    <row r="5851" spans="1:3" x14ac:dyDescent="0.35">
      <c r="A5851" s="28">
        <v>4</v>
      </c>
      <c r="B5851" s="28">
        <v>50</v>
      </c>
      <c r="C5851" s="28">
        <v>0.65</v>
      </c>
    </row>
    <row r="5852" spans="1:3" x14ac:dyDescent="0.35">
      <c r="A5852" s="28">
        <v>4</v>
      </c>
      <c r="B5852" s="28">
        <v>50</v>
      </c>
      <c r="C5852" s="28">
        <v>0.65</v>
      </c>
    </row>
    <row r="5853" spans="1:3" x14ac:dyDescent="0.35">
      <c r="A5853" s="28">
        <v>4</v>
      </c>
      <c r="B5853" s="28">
        <v>50</v>
      </c>
      <c r="C5853" s="28">
        <v>0.65</v>
      </c>
    </row>
    <row r="5854" spans="1:3" x14ac:dyDescent="0.35">
      <c r="A5854" s="28">
        <v>4</v>
      </c>
      <c r="B5854" s="28">
        <v>50</v>
      </c>
      <c r="C5854" s="28">
        <v>0.65</v>
      </c>
    </row>
    <row r="5855" spans="1:3" x14ac:dyDescent="0.35">
      <c r="A5855" s="28">
        <v>4</v>
      </c>
      <c r="B5855" s="28">
        <v>50</v>
      </c>
      <c r="C5855" s="28">
        <v>0.65</v>
      </c>
    </row>
    <row r="5856" spans="1:3" x14ac:dyDescent="0.35">
      <c r="A5856" s="28">
        <v>4</v>
      </c>
      <c r="B5856" s="28">
        <v>50</v>
      </c>
      <c r="C5856" s="28">
        <v>0.65</v>
      </c>
    </row>
    <row r="5857" spans="1:3" x14ac:dyDescent="0.35">
      <c r="A5857" s="28">
        <v>4</v>
      </c>
      <c r="B5857" s="28">
        <v>50</v>
      </c>
      <c r="C5857" s="28">
        <v>0.65</v>
      </c>
    </row>
    <row r="5858" spans="1:3" x14ac:dyDescent="0.35">
      <c r="A5858" s="28">
        <v>4</v>
      </c>
      <c r="B5858" s="28">
        <v>50</v>
      </c>
      <c r="C5858" s="28">
        <v>0.65</v>
      </c>
    </row>
    <row r="5859" spans="1:3" x14ac:dyDescent="0.35">
      <c r="A5859" s="28">
        <v>4</v>
      </c>
      <c r="B5859" s="28">
        <v>50</v>
      </c>
      <c r="C5859" s="28">
        <v>0.65</v>
      </c>
    </row>
    <row r="5860" spans="1:3" x14ac:dyDescent="0.35">
      <c r="A5860" s="28">
        <v>4</v>
      </c>
      <c r="B5860" s="28">
        <v>50</v>
      </c>
      <c r="C5860" s="28">
        <v>0.65100000000000002</v>
      </c>
    </row>
    <row r="5861" spans="1:3" x14ac:dyDescent="0.35">
      <c r="A5861" s="28">
        <v>4</v>
      </c>
      <c r="B5861" s="28">
        <v>50</v>
      </c>
      <c r="C5861" s="28">
        <v>0.65100000000000002</v>
      </c>
    </row>
    <row r="5862" spans="1:3" x14ac:dyDescent="0.35">
      <c r="A5862" s="28">
        <v>4</v>
      </c>
      <c r="B5862" s="28">
        <v>50</v>
      </c>
      <c r="C5862" s="28">
        <v>0.65100000000000002</v>
      </c>
    </row>
    <row r="5863" spans="1:3" x14ac:dyDescent="0.35">
      <c r="A5863" s="28">
        <v>4</v>
      </c>
      <c r="B5863" s="28">
        <v>50</v>
      </c>
      <c r="C5863" s="28">
        <v>0.65100000000000002</v>
      </c>
    </row>
    <row r="5864" spans="1:3" x14ac:dyDescent="0.35">
      <c r="A5864" s="28">
        <v>4</v>
      </c>
      <c r="B5864" s="28">
        <v>50</v>
      </c>
      <c r="C5864" s="28">
        <v>0.65100000000000002</v>
      </c>
    </row>
    <row r="5865" spans="1:3" x14ac:dyDescent="0.35">
      <c r="A5865" s="28">
        <v>4</v>
      </c>
      <c r="B5865" s="28">
        <v>50</v>
      </c>
      <c r="C5865" s="28">
        <v>0.65100000000000002</v>
      </c>
    </row>
    <row r="5866" spans="1:3" x14ac:dyDescent="0.35">
      <c r="A5866" s="28">
        <v>4</v>
      </c>
      <c r="B5866" s="28">
        <v>50</v>
      </c>
      <c r="C5866" s="28">
        <v>0.65100000000000002</v>
      </c>
    </row>
    <row r="5867" spans="1:3" x14ac:dyDescent="0.35">
      <c r="A5867" s="28">
        <v>4</v>
      </c>
      <c r="B5867" s="28">
        <v>50</v>
      </c>
      <c r="C5867" s="28">
        <v>0.65100000000000002</v>
      </c>
    </row>
    <row r="5868" spans="1:3" x14ac:dyDescent="0.35">
      <c r="A5868" s="28">
        <v>4</v>
      </c>
      <c r="B5868" s="28">
        <v>50</v>
      </c>
      <c r="C5868" s="28">
        <v>0.65100000000000002</v>
      </c>
    </row>
    <row r="5869" spans="1:3" x14ac:dyDescent="0.35">
      <c r="A5869" s="28">
        <v>4</v>
      </c>
      <c r="B5869" s="28">
        <v>50</v>
      </c>
      <c r="C5869" s="28">
        <v>0.65100000000000002</v>
      </c>
    </row>
    <row r="5870" spans="1:3" x14ac:dyDescent="0.35">
      <c r="A5870" s="28">
        <v>4</v>
      </c>
      <c r="B5870" s="28">
        <v>50</v>
      </c>
      <c r="C5870" s="28">
        <v>0.65100000000000002</v>
      </c>
    </row>
    <row r="5871" spans="1:3" x14ac:dyDescent="0.35">
      <c r="A5871" s="28">
        <v>4</v>
      </c>
      <c r="B5871" s="28">
        <v>50</v>
      </c>
      <c r="C5871" s="28">
        <v>0.65100000000000002</v>
      </c>
    </row>
    <row r="5872" spans="1:3" x14ac:dyDescent="0.35">
      <c r="A5872" s="28">
        <v>4</v>
      </c>
      <c r="B5872" s="28">
        <v>50</v>
      </c>
      <c r="C5872" s="28">
        <v>0.65100000000000002</v>
      </c>
    </row>
    <row r="5873" spans="1:3" x14ac:dyDescent="0.35">
      <c r="A5873" s="28">
        <v>4</v>
      </c>
      <c r="B5873" s="28">
        <v>50</v>
      </c>
      <c r="C5873" s="28">
        <v>0.65100000000000002</v>
      </c>
    </row>
    <row r="5874" spans="1:3" x14ac:dyDescent="0.35">
      <c r="A5874" s="28">
        <v>4</v>
      </c>
      <c r="B5874" s="28">
        <v>50</v>
      </c>
      <c r="C5874" s="28">
        <v>0.65100000000000002</v>
      </c>
    </row>
    <row r="5875" spans="1:3" x14ac:dyDescent="0.35">
      <c r="A5875" s="28">
        <v>4</v>
      </c>
      <c r="B5875" s="28">
        <v>50</v>
      </c>
      <c r="C5875" s="28">
        <v>0.65100000000000002</v>
      </c>
    </row>
    <row r="5876" spans="1:3" x14ac:dyDescent="0.35">
      <c r="A5876" s="28">
        <v>4</v>
      </c>
      <c r="B5876" s="28">
        <v>50</v>
      </c>
      <c r="C5876" s="28">
        <v>0.65100000000000002</v>
      </c>
    </row>
    <row r="5877" spans="1:3" x14ac:dyDescent="0.35">
      <c r="A5877" s="28">
        <v>4</v>
      </c>
      <c r="B5877" s="28">
        <v>50</v>
      </c>
      <c r="C5877" s="28">
        <v>0.65100000000000002</v>
      </c>
    </row>
    <row r="5878" spans="1:3" x14ac:dyDescent="0.35">
      <c r="A5878" s="28">
        <v>4</v>
      </c>
      <c r="B5878" s="28">
        <v>50</v>
      </c>
      <c r="C5878" s="28">
        <v>0.65100000000000002</v>
      </c>
    </row>
    <row r="5879" spans="1:3" x14ac:dyDescent="0.35">
      <c r="A5879" s="28">
        <v>4</v>
      </c>
      <c r="B5879" s="28">
        <v>51</v>
      </c>
      <c r="C5879" s="28">
        <v>0.65100000000000002</v>
      </c>
    </row>
    <row r="5880" spans="1:3" x14ac:dyDescent="0.35">
      <c r="A5880" s="28">
        <v>4</v>
      </c>
      <c r="B5880" s="28">
        <v>51</v>
      </c>
      <c r="C5880" s="28">
        <v>0.65100000000000002</v>
      </c>
    </row>
    <row r="5881" spans="1:3" x14ac:dyDescent="0.35">
      <c r="A5881" s="28">
        <v>4</v>
      </c>
      <c r="B5881" s="28">
        <v>51</v>
      </c>
      <c r="C5881" s="28">
        <v>0.65100000000000002</v>
      </c>
    </row>
    <row r="5882" spans="1:3" x14ac:dyDescent="0.35">
      <c r="A5882" s="28">
        <v>4</v>
      </c>
      <c r="B5882" s="28">
        <v>51</v>
      </c>
      <c r="C5882" s="28">
        <v>0.65100000000000002</v>
      </c>
    </row>
    <row r="5883" spans="1:3" x14ac:dyDescent="0.35">
      <c r="A5883" s="28">
        <v>4</v>
      </c>
      <c r="B5883" s="28">
        <v>51</v>
      </c>
      <c r="C5883" s="28">
        <v>0.65100000000000002</v>
      </c>
    </row>
    <row r="5884" spans="1:3" x14ac:dyDescent="0.35">
      <c r="A5884" s="28">
        <v>4</v>
      </c>
      <c r="B5884" s="28">
        <v>51</v>
      </c>
      <c r="C5884" s="28">
        <v>0.65100000000000002</v>
      </c>
    </row>
    <row r="5885" spans="1:3" x14ac:dyDescent="0.35">
      <c r="A5885" s="28">
        <v>4</v>
      </c>
      <c r="B5885" s="28">
        <v>51</v>
      </c>
      <c r="C5885" s="28">
        <v>0.65200000000000002</v>
      </c>
    </row>
    <row r="5886" spans="1:3" x14ac:dyDescent="0.35">
      <c r="A5886" s="28">
        <v>4</v>
      </c>
      <c r="B5886" s="28">
        <v>51</v>
      </c>
      <c r="C5886" s="28">
        <v>0.65200000000000002</v>
      </c>
    </row>
    <row r="5887" spans="1:3" x14ac:dyDescent="0.35">
      <c r="A5887" s="28">
        <v>4</v>
      </c>
      <c r="B5887" s="28">
        <v>51</v>
      </c>
      <c r="C5887" s="28">
        <v>0.65200000000000002</v>
      </c>
    </row>
    <row r="5888" spans="1:3" x14ac:dyDescent="0.35">
      <c r="A5888" s="28">
        <v>4</v>
      </c>
      <c r="B5888" s="28">
        <v>51</v>
      </c>
      <c r="C5888" s="28">
        <v>0.65200000000000002</v>
      </c>
    </row>
    <row r="5889" spans="1:3" x14ac:dyDescent="0.35">
      <c r="A5889" s="28">
        <v>4</v>
      </c>
      <c r="B5889" s="28">
        <v>51</v>
      </c>
      <c r="C5889" s="28">
        <v>0.65200000000000002</v>
      </c>
    </row>
    <row r="5890" spans="1:3" x14ac:dyDescent="0.35">
      <c r="A5890" s="28">
        <v>4</v>
      </c>
      <c r="B5890" s="28">
        <v>51</v>
      </c>
      <c r="C5890" s="28">
        <v>0.65200000000000002</v>
      </c>
    </row>
    <row r="5891" spans="1:3" x14ac:dyDescent="0.35">
      <c r="A5891" s="28">
        <v>4</v>
      </c>
      <c r="B5891" s="28">
        <v>51</v>
      </c>
      <c r="C5891" s="28">
        <v>0.65200000000000002</v>
      </c>
    </row>
    <row r="5892" spans="1:3" x14ac:dyDescent="0.35">
      <c r="A5892" s="28">
        <v>4</v>
      </c>
      <c r="B5892" s="28">
        <v>51</v>
      </c>
      <c r="C5892" s="28">
        <v>0.65200000000000002</v>
      </c>
    </row>
    <row r="5893" spans="1:3" x14ac:dyDescent="0.35">
      <c r="A5893" s="28">
        <v>4</v>
      </c>
      <c r="B5893" s="28">
        <v>51</v>
      </c>
      <c r="C5893" s="28">
        <v>0.65200000000000002</v>
      </c>
    </row>
    <row r="5894" spans="1:3" x14ac:dyDescent="0.35">
      <c r="A5894" s="28">
        <v>4</v>
      </c>
      <c r="B5894" s="28">
        <v>51</v>
      </c>
      <c r="C5894" s="28">
        <v>0.65200000000000002</v>
      </c>
    </row>
    <row r="5895" spans="1:3" x14ac:dyDescent="0.35">
      <c r="A5895" s="28">
        <v>4</v>
      </c>
      <c r="B5895" s="28">
        <v>51</v>
      </c>
      <c r="C5895" s="28">
        <v>0.65200000000000002</v>
      </c>
    </row>
    <row r="5896" spans="1:3" x14ac:dyDescent="0.35">
      <c r="A5896" s="28">
        <v>4</v>
      </c>
      <c r="B5896" s="28">
        <v>51</v>
      </c>
      <c r="C5896" s="28">
        <v>0.65200000000000002</v>
      </c>
    </row>
    <row r="5897" spans="1:3" x14ac:dyDescent="0.35">
      <c r="A5897" s="28">
        <v>4</v>
      </c>
      <c r="B5897" s="28">
        <v>51</v>
      </c>
      <c r="C5897" s="28">
        <v>0.65200000000000002</v>
      </c>
    </row>
    <row r="5898" spans="1:3" x14ac:dyDescent="0.35">
      <c r="A5898" s="28">
        <v>4</v>
      </c>
      <c r="B5898" s="28">
        <v>51</v>
      </c>
      <c r="C5898" s="28">
        <v>0.65200000000000002</v>
      </c>
    </row>
    <row r="5899" spans="1:3" x14ac:dyDescent="0.35">
      <c r="A5899" s="28">
        <v>4</v>
      </c>
      <c r="B5899" s="28">
        <v>51</v>
      </c>
      <c r="C5899" s="28">
        <v>0.65200000000000002</v>
      </c>
    </row>
    <row r="5900" spans="1:3" x14ac:dyDescent="0.35">
      <c r="A5900" s="28">
        <v>4</v>
      </c>
      <c r="B5900" s="28">
        <v>51</v>
      </c>
      <c r="C5900" s="28">
        <v>0.65200000000000002</v>
      </c>
    </row>
    <row r="5901" spans="1:3" x14ac:dyDescent="0.35">
      <c r="A5901" s="28">
        <v>4</v>
      </c>
      <c r="B5901" s="28">
        <v>51</v>
      </c>
      <c r="C5901" s="28">
        <v>0.65200000000000002</v>
      </c>
    </row>
    <row r="5902" spans="1:3" x14ac:dyDescent="0.35">
      <c r="A5902" s="28">
        <v>4</v>
      </c>
      <c r="B5902" s="28">
        <v>51</v>
      </c>
      <c r="C5902" s="28">
        <v>0.65200000000000002</v>
      </c>
    </row>
    <row r="5903" spans="1:3" x14ac:dyDescent="0.35">
      <c r="A5903" s="28">
        <v>4</v>
      </c>
      <c r="B5903" s="28">
        <v>51</v>
      </c>
      <c r="C5903" s="28">
        <v>0.65200000000000002</v>
      </c>
    </row>
    <row r="5904" spans="1:3" x14ac:dyDescent="0.35">
      <c r="A5904" s="28">
        <v>4</v>
      </c>
      <c r="B5904" s="28">
        <v>51</v>
      </c>
      <c r="C5904" s="28">
        <v>0.65200000000000002</v>
      </c>
    </row>
    <row r="5905" spans="1:3" x14ac:dyDescent="0.35">
      <c r="A5905" s="28">
        <v>4</v>
      </c>
      <c r="B5905" s="28">
        <v>51</v>
      </c>
      <c r="C5905" s="28">
        <v>0.65200000000000002</v>
      </c>
    </row>
    <row r="5906" spans="1:3" x14ac:dyDescent="0.35">
      <c r="A5906" s="28">
        <v>4</v>
      </c>
      <c r="B5906" s="28">
        <v>51</v>
      </c>
      <c r="C5906" s="28">
        <v>0.65200000000000002</v>
      </c>
    </row>
    <row r="5907" spans="1:3" x14ac:dyDescent="0.35">
      <c r="A5907" s="28">
        <v>4</v>
      </c>
      <c r="B5907" s="28">
        <v>51</v>
      </c>
      <c r="C5907" s="28">
        <v>0.65200000000000002</v>
      </c>
    </row>
    <row r="5908" spans="1:3" x14ac:dyDescent="0.35">
      <c r="A5908" s="28">
        <v>4</v>
      </c>
      <c r="B5908" s="28">
        <v>51</v>
      </c>
      <c r="C5908" s="28">
        <v>0.65200000000000002</v>
      </c>
    </row>
    <row r="5909" spans="1:3" x14ac:dyDescent="0.35">
      <c r="A5909" s="28">
        <v>4</v>
      </c>
      <c r="B5909" s="28">
        <v>51</v>
      </c>
      <c r="C5909" s="28">
        <v>0.65200000000000002</v>
      </c>
    </row>
    <row r="5910" spans="1:3" x14ac:dyDescent="0.35">
      <c r="A5910" s="28">
        <v>4</v>
      </c>
      <c r="B5910" s="28">
        <v>51</v>
      </c>
      <c r="C5910" s="28">
        <v>0.65200000000000002</v>
      </c>
    </row>
    <row r="5911" spans="1:3" x14ac:dyDescent="0.35">
      <c r="A5911" s="28">
        <v>4</v>
      </c>
      <c r="B5911" s="28">
        <v>51</v>
      </c>
      <c r="C5911" s="28">
        <v>0.65200000000000002</v>
      </c>
    </row>
    <row r="5912" spans="1:3" x14ac:dyDescent="0.35">
      <c r="A5912" s="28">
        <v>4</v>
      </c>
      <c r="B5912" s="28">
        <v>51</v>
      </c>
      <c r="C5912" s="28">
        <v>0.65200000000000002</v>
      </c>
    </row>
    <row r="5913" spans="1:3" x14ac:dyDescent="0.35">
      <c r="A5913" s="28">
        <v>4</v>
      </c>
      <c r="B5913" s="28">
        <v>51</v>
      </c>
      <c r="C5913" s="28">
        <v>0.65200000000000002</v>
      </c>
    </row>
    <row r="5914" spans="1:3" x14ac:dyDescent="0.35">
      <c r="A5914" s="28">
        <v>4</v>
      </c>
      <c r="B5914" s="28">
        <v>51</v>
      </c>
      <c r="C5914" s="28">
        <v>0.65200000000000002</v>
      </c>
    </row>
    <row r="5915" spans="1:3" x14ac:dyDescent="0.35">
      <c r="A5915" s="28">
        <v>4</v>
      </c>
      <c r="B5915" s="28">
        <v>51</v>
      </c>
      <c r="C5915" s="28">
        <v>0.65200000000000002</v>
      </c>
    </row>
    <row r="5916" spans="1:3" x14ac:dyDescent="0.35">
      <c r="A5916" s="28">
        <v>4</v>
      </c>
      <c r="B5916" s="28">
        <v>51</v>
      </c>
      <c r="C5916" s="28">
        <v>0.65200000000000002</v>
      </c>
    </row>
    <row r="5917" spans="1:3" x14ac:dyDescent="0.35">
      <c r="A5917" s="28">
        <v>4</v>
      </c>
      <c r="B5917" s="28">
        <v>51</v>
      </c>
      <c r="C5917" s="28">
        <v>0.65200000000000002</v>
      </c>
    </row>
    <row r="5918" spans="1:3" x14ac:dyDescent="0.35">
      <c r="A5918" s="28">
        <v>4</v>
      </c>
      <c r="B5918" s="28">
        <v>51</v>
      </c>
      <c r="C5918" s="28">
        <v>0.65200000000000002</v>
      </c>
    </row>
    <row r="5919" spans="1:3" x14ac:dyDescent="0.35">
      <c r="A5919" s="28">
        <v>4</v>
      </c>
      <c r="B5919" s="28">
        <v>51</v>
      </c>
      <c r="C5919" s="28">
        <v>0.65200000000000002</v>
      </c>
    </row>
    <row r="5920" spans="1:3" x14ac:dyDescent="0.35">
      <c r="A5920" s="28">
        <v>4</v>
      </c>
      <c r="B5920" s="28">
        <v>51</v>
      </c>
      <c r="C5920" s="28">
        <v>0.65200000000000002</v>
      </c>
    </row>
    <row r="5921" spans="1:3" x14ac:dyDescent="0.35">
      <c r="A5921" s="28">
        <v>4</v>
      </c>
      <c r="B5921" s="28">
        <v>51</v>
      </c>
      <c r="C5921" s="28">
        <v>0.65200000000000002</v>
      </c>
    </row>
    <row r="5922" spans="1:3" x14ac:dyDescent="0.35">
      <c r="A5922" s="28">
        <v>4</v>
      </c>
      <c r="B5922" s="28">
        <v>51</v>
      </c>
      <c r="C5922" s="28">
        <v>0.65200000000000002</v>
      </c>
    </row>
    <row r="5923" spans="1:3" x14ac:dyDescent="0.35">
      <c r="A5923" s="28">
        <v>4</v>
      </c>
      <c r="B5923" s="28">
        <v>51</v>
      </c>
      <c r="C5923" s="28">
        <v>0.65300000000000002</v>
      </c>
    </row>
    <row r="5924" spans="1:3" x14ac:dyDescent="0.35">
      <c r="A5924" s="28">
        <v>4</v>
      </c>
      <c r="B5924" s="28">
        <v>51</v>
      </c>
      <c r="C5924" s="28">
        <v>0.65300000000000002</v>
      </c>
    </row>
    <row r="5925" spans="1:3" x14ac:dyDescent="0.35">
      <c r="A5925" s="28">
        <v>4</v>
      </c>
      <c r="B5925" s="28">
        <v>51</v>
      </c>
      <c r="C5925" s="28">
        <v>0.65300000000000002</v>
      </c>
    </row>
    <row r="5926" spans="1:3" x14ac:dyDescent="0.35">
      <c r="A5926" s="28">
        <v>4</v>
      </c>
      <c r="B5926" s="28">
        <v>51</v>
      </c>
      <c r="C5926" s="28">
        <v>0.65300000000000002</v>
      </c>
    </row>
    <row r="5927" spans="1:3" x14ac:dyDescent="0.35">
      <c r="A5927" s="28">
        <v>4</v>
      </c>
      <c r="B5927" s="28">
        <v>51</v>
      </c>
      <c r="C5927" s="28">
        <v>0.65300000000000002</v>
      </c>
    </row>
    <row r="5928" spans="1:3" x14ac:dyDescent="0.35">
      <c r="A5928" s="28">
        <v>4</v>
      </c>
      <c r="B5928" s="28">
        <v>51</v>
      </c>
      <c r="C5928" s="28">
        <v>0.65300000000000002</v>
      </c>
    </row>
    <row r="5929" spans="1:3" x14ac:dyDescent="0.35">
      <c r="A5929" s="28">
        <v>4</v>
      </c>
      <c r="B5929" s="28">
        <v>51</v>
      </c>
      <c r="C5929" s="28">
        <v>0.65300000000000002</v>
      </c>
    </row>
    <row r="5930" spans="1:3" x14ac:dyDescent="0.35">
      <c r="A5930" s="28">
        <v>4</v>
      </c>
      <c r="B5930" s="28">
        <v>51</v>
      </c>
      <c r="C5930" s="28">
        <v>0.65300000000000002</v>
      </c>
    </row>
    <row r="5931" spans="1:3" x14ac:dyDescent="0.35">
      <c r="A5931" s="28">
        <v>4</v>
      </c>
      <c r="B5931" s="28">
        <v>51</v>
      </c>
      <c r="C5931" s="28">
        <v>0.65300000000000002</v>
      </c>
    </row>
    <row r="5932" spans="1:3" x14ac:dyDescent="0.35">
      <c r="A5932" s="28">
        <v>4</v>
      </c>
      <c r="B5932" s="28">
        <v>51</v>
      </c>
      <c r="C5932" s="28">
        <v>0.65300000000000002</v>
      </c>
    </row>
    <row r="5933" spans="1:3" x14ac:dyDescent="0.35">
      <c r="A5933" s="28">
        <v>4</v>
      </c>
      <c r="B5933" s="28">
        <v>51</v>
      </c>
      <c r="C5933" s="28">
        <v>0.65300000000000002</v>
      </c>
    </row>
    <row r="5934" spans="1:3" x14ac:dyDescent="0.35">
      <c r="A5934" s="28">
        <v>4</v>
      </c>
      <c r="B5934" s="28">
        <v>51</v>
      </c>
      <c r="C5934" s="28">
        <v>0.65300000000000002</v>
      </c>
    </row>
    <row r="5935" spans="1:3" x14ac:dyDescent="0.35">
      <c r="A5935" s="28">
        <v>4</v>
      </c>
      <c r="B5935" s="28">
        <v>51</v>
      </c>
      <c r="C5935" s="28">
        <v>0.65300000000000002</v>
      </c>
    </row>
    <row r="5936" spans="1:3" x14ac:dyDescent="0.35">
      <c r="A5936" s="28">
        <v>4</v>
      </c>
      <c r="B5936" s="28">
        <v>51</v>
      </c>
      <c r="C5936" s="28">
        <v>0.65300000000000002</v>
      </c>
    </row>
    <row r="5937" spans="1:3" x14ac:dyDescent="0.35">
      <c r="A5937" s="28">
        <v>4</v>
      </c>
      <c r="B5937" s="28">
        <v>51</v>
      </c>
      <c r="C5937" s="28">
        <v>0.65300000000000002</v>
      </c>
    </row>
    <row r="5938" spans="1:3" x14ac:dyDescent="0.35">
      <c r="A5938" s="28">
        <v>4</v>
      </c>
      <c r="B5938" s="28">
        <v>51</v>
      </c>
      <c r="C5938" s="28">
        <v>0.65300000000000002</v>
      </c>
    </row>
    <row r="5939" spans="1:3" x14ac:dyDescent="0.35">
      <c r="A5939" s="28">
        <v>4</v>
      </c>
      <c r="B5939" s="28">
        <v>51</v>
      </c>
      <c r="C5939" s="28">
        <v>0.65300000000000002</v>
      </c>
    </row>
    <row r="5940" spans="1:3" x14ac:dyDescent="0.35">
      <c r="A5940" s="28">
        <v>4</v>
      </c>
      <c r="B5940" s="28">
        <v>51</v>
      </c>
      <c r="C5940" s="28">
        <v>0.65300000000000002</v>
      </c>
    </row>
    <row r="5941" spans="1:3" x14ac:dyDescent="0.35">
      <c r="A5941" s="28">
        <v>4</v>
      </c>
      <c r="B5941" s="28">
        <v>51</v>
      </c>
      <c r="C5941" s="28">
        <v>0.65300000000000002</v>
      </c>
    </row>
    <row r="5942" spans="1:3" x14ac:dyDescent="0.35">
      <c r="A5942" s="28">
        <v>4</v>
      </c>
      <c r="B5942" s="28">
        <v>51</v>
      </c>
      <c r="C5942" s="28">
        <v>0.65300000000000002</v>
      </c>
    </row>
    <row r="5943" spans="1:3" x14ac:dyDescent="0.35">
      <c r="A5943" s="28">
        <v>4</v>
      </c>
      <c r="B5943" s="28">
        <v>51</v>
      </c>
      <c r="C5943" s="28">
        <v>0.65300000000000002</v>
      </c>
    </row>
    <row r="5944" spans="1:3" x14ac:dyDescent="0.35">
      <c r="A5944" s="28">
        <v>4</v>
      </c>
      <c r="B5944" s="28">
        <v>51</v>
      </c>
      <c r="C5944" s="28">
        <v>0.65300000000000002</v>
      </c>
    </row>
    <row r="5945" spans="1:3" x14ac:dyDescent="0.35">
      <c r="A5945" s="28">
        <v>4</v>
      </c>
      <c r="B5945" s="28">
        <v>51</v>
      </c>
      <c r="C5945" s="28">
        <v>0.65300000000000002</v>
      </c>
    </row>
    <row r="5946" spans="1:3" x14ac:dyDescent="0.35">
      <c r="A5946" s="28">
        <v>4</v>
      </c>
      <c r="B5946" s="28">
        <v>51</v>
      </c>
      <c r="C5946" s="28">
        <v>0.65300000000000002</v>
      </c>
    </row>
    <row r="5947" spans="1:3" x14ac:dyDescent="0.35">
      <c r="A5947" s="28">
        <v>4</v>
      </c>
      <c r="B5947" s="28">
        <v>51</v>
      </c>
      <c r="C5947" s="28">
        <v>0.65300000000000002</v>
      </c>
    </row>
    <row r="5948" spans="1:3" x14ac:dyDescent="0.35">
      <c r="A5948" s="28">
        <v>4</v>
      </c>
      <c r="B5948" s="28">
        <v>51</v>
      </c>
      <c r="C5948" s="28">
        <v>0.65300000000000002</v>
      </c>
    </row>
    <row r="5949" spans="1:3" x14ac:dyDescent="0.35">
      <c r="A5949" s="28">
        <v>4</v>
      </c>
      <c r="B5949" s="28">
        <v>51</v>
      </c>
      <c r="C5949" s="28">
        <v>0.65300000000000002</v>
      </c>
    </row>
    <row r="5950" spans="1:3" x14ac:dyDescent="0.35">
      <c r="A5950" s="28">
        <v>4</v>
      </c>
      <c r="B5950" s="28">
        <v>51</v>
      </c>
      <c r="C5950" s="28">
        <v>0.65300000000000002</v>
      </c>
    </row>
    <row r="5951" spans="1:3" x14ac:dyDescent="0.35">
      <c r="A5951" s="28">
        <v>4</v>
      </c>
      <c r="B5951" s="28">
        <v>51</v>
      </c>
      <c r="C5951" s="28">
        <v>0.65300000000000002</v>
      </c>
    </row>
    <row r="5952" spans="1:3" x14ac:dyDescent="0.35">
      <c r="A5952" s="28">
        <v>4</v>
      </c>
      <c r="B5952" s="28">
        <v>51</v>
      </c>
      <c r="C5952" s="28">
        <v>0.65300000000000002</v>
      </c>
    </row>
    <row r="5953" spans="1:3" x14ac:dyDescent="0.35">
      <c r="A5953" s="28">
        <v>4</v>
      </c>
      <c r="B5953" s="28">
        <v>51</v>
      </c>
      <c r="C5953" s="28">
        <v>0.65300000000000002</v>
      </c>
    </row>
    <row r="5954" spans="1:3" x14ac:dyDescent="0.35">
      <c r="A5954" s="28">
        <v>4</v>
      </c>
      <c r="B5954" s="28">
        <v>51</v>
      </c>
      <c r="C5954" s="28">
        <v>0.65300000000000002</v>
      </c>
    </row>
    <row r="5955" spans="1:3" x14ac:dyDescent="0.35">
      <c r="A5955" s="28">
        <v>4</v>
      </c>
      <c r="B5955" s="28">
        <v>51</v>
      </c>
      <c r="C5955" s="28">
        <v>0.65300000000000002</v>
      </c>
    </row>
    <row r="5956" spans="1:3" x14ac:dyDescent="0.35">
      <c r="A5956" s="28">
        <v>4</v>
      </c>
      <c r="B5956" s="28">
        <v>51</v>
      </c>
      <c r="C5956" s="28">
        <v>0.65300000000000002</v>
      </c>
    </row>
    <row r="5957" spans="1:3" x14ac:dyDescent="0.35">
      <c r="A5957" s="28">
        <v>4</v>
      </c>
      <c r="B5957" s="28">
        <v>51</v>
      </c>
      <c r="C5957" s="28">
        <v>0.65300000000000002</v>
      </c>
    </row>
    <row r="5958" spans="1:3" x14ac:dyDescent="0.35">
      <c r="A5958" s="28">
        <v>4</v>
      </c>
      <c r="B5958" s="28">
        <v>51</v>
      </c>
      <c r="C5958" s="28">
        <v>0.65300000000000002</v>
      </c>
    </row>
    <row r="5959" spans="1:3" x14ac:dyDescent="0.35">
      <c r="A5959" s="28">
        <v>4</v>
      </c>
      <c r="B5959" s="28">
        <v>51</v>
      </c>
      <c r="C5959" s="28">
        <v>0.65300000000000002</v>
      </c>
    </row>
    <row r="5960" spans="1:3" x14ac:dyDescent="0.35">
      <c r="A5960" s="28">
        <v>4</v>
      </c>
      <c r="B5960" s="28">
        <v>51</v>
      </c>
      <c r="C5960" s="28">
        <v>0.65400000000000003</v>
      </c>
    </row>
    <row r="5961" spans="1:3" x14ac:dyDescent="0.35">
      <c r="A5961" s="28">
        <v>4</v>
      </c>
      <c r="B5961" s="28">
        <v>51</v>
      </c>
      <c r="C5961" s="28">
        <v>0.65400000000000003</v>
      </c>
    </row>
    <row r="5962" spans="1:3" x14ac:dyDescent="0.35">
      <c r="A5962" s="28">
        <v>4</v>
      </c>
      <c r="B5962" s="28">
        <v>51</v>
      </c>
      <c r="C5962" s="28">
        <v>0.65400000000000003</v>
      </c>
    </row>
    <row r="5963" spans="1:3" x14ac:dyDescent="0.35">
      <c r="A5963" s="28">
        <v>4</v>
      </c>
      <c r="B5963" s="28">
        <v>51</v>
      </c>
      <c r="C5963" s="28">
        <v>0.65400000000000003</v>
      </c>
    </row>
    <row r="5964" spans="1:3" x14ac:dyDescent="0.35">
      <c r="A5964" s="28">
        <v>4</v>
      </c>
      <c r="B5964" s="28">
        <v>51</v>
      </c>
      <c r="C5964" s="28">
        <v>0.65400000000000003</v>
      </c>
    </row>
    <row r="5965" spans="1:3" x14ac:dyDescent="0.35">
      <c r="A5965" s="28">
        <v>4</v>
      </c>
      <c r="B5965" s="28">
        <v>51</v>
      </c>
      <c r="C5965" s="28">
        <v>0.65400000000000003</v>
      </c>
    </row>
    <row r="5966" spans="1:3" x14ac:dyDescent="0.35">
      <c r="A5966" s="28">
        <v>4</v>
      </c>
      <c r="B5966" s="28">
        <v>51</v>
      </c>
      <c r="C5966" s="28">
        <v>0.65400000000000003</v>
      </c>
    </row>
    <row r="5967" spans="1:3" x14ac:dyDescent="0.35">
      <c r="A5967" s="28">
        <v>4</v>
      </c>
      <c r="B5967" s="28">
        <v>51</v>
      </c>
      <c r="C5967" s="28">
        <v>0.65400000000000003</v>
      </c>
    </row>
    <row r="5968" spans="1:3" x14ac:dyDescent="0.35">
      <c r="A5968" s="28">
        <v>4</v>
      </c>
      <c r="B5968" s="28">
        <v>51</v>
      </c>
      <c r="C5968" s="28">
        <v>0.65400000000000003</v>
      </c>
    </row>
    <row r="5969" spans="1:3" x14ac:dyDescent="0.35">
      <c r="A5969" s="28">
        <v>4</v>
      </c>
      <c r="B5969" s="28">
        <v>51</v>
      </c>
      <c r="C5969" s="28">
        <v>0.65400000000000003</v>
      </c>
    </row>
    <row r="5970" spans="1:3" x14ac:dyDescent="0.35">
      <c r="A5970" s="28">
        <v>4</v>
      </c>
      <c r="B5970" s="28">
        <v>51</v>
      </c>
      <c r="C5970" s="28">
        <v>0.65400000000000003</v>
      </c>
    </row>
    <row r="5971" spans="1:3" x14ac:dyDescent="0.35">
      <c r="A5971" s="28">
        <v>4</v>
      </c>
      <c r="B5971" s="28">
        <v>51</v>
      </c>
      <c r="C5971" s="28">
        <v>0.65400000000000003</v>
      </c>
    </row>
    <row r="5972" spans="1:3" x14ac:dyDescent="0.35">
      <c r="A5972" s="28">
        <v>4</v>
      </c>
      <c r="B5972" s="28">
        <v>51</v>
      </c>
      <c r="C5972" s="28">
        <v>0.65400000000000003</v>
      </c>
    </row>
    <row r="5973" spans="1:3" x14ac:dyDescent="0.35">
      <c r="A5973" s="28">
        <v>4</v>
      </c>
      <c r="B5973" s="28">
        <v>51</v>
      </c>
      <c r="C5973" s="28">
        <v>0.65400000000000003</v>
      </c>
    </row>
    <row r="5974" spans="1:3" x14ac:dyDescent="0.35">
      <c r="A5974" s="28">
        <v>4</v>
      </c>
      <c r="B5974" s="28">
        <v>51</v>
      </c>
      <c r="C5974" s="28">
        <v>0.65400000000000003</v>
      </c>
    </row>
    <row r="5975" spans="1:3" x14ac:dyDescent="0.35">
      <c r="A5975" s="28">
        <v>4</v>
      </c>
      <c r="B5975" s="28">
        <v>51</v>
      </c>
      <c r="C5975" s="28">
        <v>0.65400000000000003</v>
      </c>
    </row>
    <row r="5976" spans="1:3" x14ac:dyDescent="0.35">
      <c r="A5976" s="28">
        <v>4</v>
      </c>
      <c r="B5976" s="28">
        <v>51</v>
      </c>
      <c r="C5976" s="28">
        <v>0.65400000000000003</v>
      </c>
    </row>
    <row r="5977" spans="1:3" x14ac:dyDescent="0.35">
      <c r="A5977" s="28">
        <v>4</v>
      </c>
      <c r="B5977" s="28">
        <v>51</v>
      </c>
      <c r="C5977" s="28">
        <v>0.65400000000000003</v>
      </c>
    </row>
    <row r="5978" spans="1:3" x14ac:dyDescent="0.35">
      <c r="A5978" s="28">
        <v>4</v>
      </c>
      <c r="B5978" s="28">
        <v>51</v>
      </c>
      <c r="C5978" s="28">
        <v>0.65400000000000003</v>
      </c>
    </row>
    <row r="5979" spans="1:3" x14ac:dyDescent="0.35">
      <c r="A5979" s="28">
        <v>4</v>
      </c>
      <c r="B5979" s="28">
        <v>51</v>
      </c>
      <c r="C5979" s="28">
        <v>0.65400000000000003</v>
      </c>
    </row>
    <row r="5980" spans="1:3" x14ac:dyDescent="0.35">
      <c r="A5980" s="28">
        <v>4</v>
      </c>
      <c r="B5980" s="28">
        <v>51</v>
      </c>
      <c r="C5980" s="28">
        <v>0.65400000000000003</v>
      </c>
    </row>
    <row r="5981" spans="1:3" x14ac:dyDescent="0.35">
      <c r="A5981" s="28">
        <v>4</v>
      </c>
      <c r="B5981" s="28">
        <v>51</v>
      </c>
      <c r="C5981" s="28">
        <v>0.65400000000000003</v>
      </c>
    </row>
    <row r="5982" spans="1:3" x14ac:dyDescent="0.35">
      <c r="A5982" s="28">
        <v>4</v>
      </c>
      <c r="B5982" s="28">
        <v>51</v>
      </c>
      <c r="C5982" s="28">
        <v>0.65400000000000003</v>
      </c>
    </row>
    <row r="5983" spans="1:3" x14ac:dyDescent="0.35">
      <c r="A5983" s="28">
        <v>4</v>
      </c>
      <c r="B5983" s="28">
        <v>51</v>
      </c>
      <c r="C5983" s="28">
        <v>0.65400000000000003</v>
      </c>
    </row>
    <row r="5984" spans="1:3" x14ac:dyDescent="0.35">
      <c r="A5984" s="28">
        <v>4</v>
      </c>
      <c r="B5984" s="28">
        <v>51</v>
      </c>
      <c r="C5984" s="28">
        <v>0.65400000000000003</v>
      </c>
    </row>
    <row r="5985" spans="1:3" x14ac:dyDescent="0.35">
      <c r="A5985" s="28">
        <v>4</v>
      </c>
      <c r="B5985" s="28">
        <v>51</v>
      </c>
      <c r="C5985" s="28">
        <v>0.65400000000000003</v>
      </c>
    </row>
    <row r="5986" spans="1:3" x14ac:dyDescent="0.35">
      <c r="A5986" s="28">
        <v>4</v>
      </c>
      <c r="B5986" s="28">
        <v>51</v>
      </c>
      <c r="C5986" s="28">
        <v>0.65400000000000003</v>
      </c>
    </row>
    <row r="5987" spans="1:3" x14ac:dyDescent="0.35">
      <c r="A5987" s="28">
        <v>4</v>
      </c>
      <c r="B5987" s="28">
        <v>51</v>
      </c>
      <c r="C5987" s="28">
        <v>0.65400000000000003</v>
      </c>
    </row>
    <row r="5988" spans="1:3" x14ac:dyDescent="0.35">
      <c r="A5988" s="28">
        <v>4</v>
      </c>
      <c r="B5988" s="28">
        <v>51</v>
      </c>
      <c r="C5988" s="28">
        <v>0.65400000000000003</v>
      </c>
    </row>
    <row r="5989" spans="1:3" x14ac:dyDescent="0.35">
      <c r="A5989" s="28">
        <v>4</v>
      </c>
      <c r="B5989" s="28">
        <v>51</v>
      </c>
      <c r="C5989" s="28">
        <v>0.65500000000000003</v>
      </c>
    </row>
    <row r="5990" spans="1:3" x14ac:dyDescent="0.35">
      <c r="A5990" s="28">
        <v>4</v>
      </c>
      <c r="B5990" s="28">
        <v>51</v>
      </c>
      <c r="C5990" s="28">
        <v>0.65500000000000003</v>
      </c>
    </row>
    <row r="5991" spans="1:3" x14ac:dyDescent="0.35">
      <c r="A5991" s="28">
        <v>4</v>
      </c>
      <c r="B5991" s="28">
        <v>51</v>
      </c>
      <c r="C5991" s="28">
        <v>0.65500000000000003</v>
      </c>
    </row>
    <row r="5992" spans="1:3" x14ac:dyDescent="0.35">
      <c r="A5992" s="28">
        <v>4</v>
      </c>
      <c r="B5992" s="28">
        <v>51</v>
      </c>
      <c r="C5992" s="28">
        <v>0.65500000000000003</v>
      </c>
    </row>
    <row r="5993" spans="1:3" x14ac:dyDescent="0.35">
      <c r="A5993" s="28">
        <v>4</v>
      </c>
      <c r="B5993" s="28">
        <v>51</v>
      </c>
      <c r="C5993" s="28">
        <v>0.65500000000000003</v>
      </c>
    </row>
    <row r="5994" spans="1:3" x14ac:dyDescent="0.35">
      <c r="A5994" s="28">
        <v>4</v>
      </c>
      <c r="B5994" s="28">
        <v>51</v>
      </c>
      <c r="C5994" s="28">
        <v>0.65500000000000003</v>
      </c>
    </row>
    <row r="5995" spans="1:3" x14ac:dyDescent="0.35">
      <c r="A5995" s="28">
        <v>4</v>
      </c>
      <c r="B5995" s="28">
        <v>51</v>
      </c>
      <c r="C5995" s="28">
        <v>0.65500000000000003</v>
      </c>
    </row>
    <row r="5996" spans="1:3" x14ac:dyDescent="0.35">
      <c r="A5996" s="28">
        <v>4</v>
      </c>
      <c r="B5996" s="28">
        <v>51</v>
      </c>
      <c r="C5996" s="28">
        <v>0.65500000000000003</v>
      </c>
    </row>
    <row r="5997" spans="1:3" x14ac:dyDescent="0.35">
      <c r="A5997" s="28">
        <v>4</v>
      </c>
      <c r="B5997" s="28">
        <v>51</v>
      </c>
      <c r="C5997" s="28">
        <v>0.65500000000000003</v>
      </c>
    </row>
    <row r="5998" spans="1:3" x14ac:dyDescent="0.35">
      <c r="A5998" s="28">
        <v>4</v>
      </c>
      <c r="B5998" s="28">
        <v>51</v>
      </c>
      <c r="C5998" s="28">
        <v>0.65500000000000003</v>
      </c>
    </row>
    <row r="5999" spans="1:3" x14ac:dyDescent="0.35">
      <c r="A5999" s="28">
        <v>4</v>
      </c>
      <c r="B5999" s="28">
        <v>51</v>
      </c>
      <c r="C5999" s="28">
        <v>0.65500000000000003</v>
      </c>
    </row>
    <row r="6000" spans="1:3" x14ac:dyDescent="0.35">
      <c r="A6000" s="28">
        <v>4</v>
      </c>
      <c r="B6000" s="28">
        <v>51</v>
      </c>
      <c r="C6000" s="28">
        <v>0.65500000000000003</v>
      </c>
    </row>
    <row r="6001" spans="1:3" x14ac:dyDescent="0.35">
      <c r="A6001" s="28">
        <v>4</v>
      </c>
      <c r="B6001" s="28">
        <v>51</v>
      </c>
      <c r="C6001" s="28">
        <v>0.65500000000000003</v>
      </c>
    </row>
    <row r="6002" spans="1:3" x14ac:dyDescent="0.35">
      <c r="A6002" s="28">
        <v>4</v>
      </c>
      <c r="B6002" s="28">
        <v>51</v>
      </c>
      <c r="C6002" s="28">
        <v>0.65500000000000003</v>
      </c>
    </row>
    <row r="6003" spans="1:3" x14ac:dyDescent="0.35">
      <c r="A6003" s="28">
        <v>4</v>
      </c>
      <c r="B6003" s="28">
        <v>51</v>
      </c>
      <c r="C6003" s="28">
        <v>0.65500000000000003</v>
      </c>
    </row>
    <row r="6004" spans="1:3" x14ac:dyDescent="0.35">
      <c r="A6004" s="28">
        <v>4</v>
      </c>
      <c r="B6004" s="28">
        <v>51</v>
      </c>
      <c r="C6004" s="28">
        <v>0.65500000000000003</v>
      </c>
    </row>
    <row r="6005" spans="1:3" x14ac:dyDescent="0.35">
      <c r="A6005" s="28">
        <v>4</v>
      </c>
      <c r="B6005" s="28">
        <v>51</v>
      </c>
      <c r="C6005" s="28">
        <v>0.65500000000000003</v>
      </c>
    </row>
    <row r="6006" spans="1:3" x14ac:dyDescent="0.35">
      <c r="A6006" s="28">
        <v>4</v>
      </c>
      <c r="B6006" s="28">
        <v>51</v>
      </c>
      <c r="C6006" s="28">
        <v>0.65500000000000003</v>
      </c>
    </row>
    <row r="6007" spans="1:3" x14ac:dyDescent="0.35">
      <c r="A6007" s="28">
        <v>4</v>
      </c>
      <c r="B6007" s="28">
        <v>52</v>
      </c>
      <c r="C6007" s="28">
        <v>0.65500000000000003</v>
      </c>
    </row>
    <row r="6008" spans="1:3" x14ac:dyDescent="0.35">
      <c r="A6008" s="28">
        <v>4</v>
      </c>
      <c r="B6008" s="28">
        <v>52</v>
      </c>
      <c r="C6008" s="28">
        <v>0.65500000000000003</v>
      </c>
    </row>
    <row r="6009" spans="1:3" x14ac:dyDescent="0.35">
      <c r="A6009" s="28">
        <v>4</v>
      </c>
      <c r="B6009" s="28">
        <v>52</v>
      </c>
      <c r="C6009" s="28">
        <v>0.65500000000000003</v>
      </c>
    </row>
    <row r="6010" spans="1:3" x14ac:dyDescent="0.35">
      <c r="A6010" s="28">
        <v>4</v>
      </c>
      <c r="B6010" s="28">
        <v>52</v>
      </c>
      <c r="C6010" s="28">
        <v>0.65500000000000003</v>
      </c>
    </row>
    <row r="6011" spans="1:3" x14ac:dyDescent="0.35">
      <c r="A6011" s="28">
        <v>4</v>
      </c>
      <c r="B6011" s="28">
        <v>52</v>
      </c>
      <c r="C6011" s="28">
        <v>0.65500000000000003</v>
      </c>
    </row>
    <row r="6012" spans="1:3" x14ac:dyDescent="0.35">
      <c r="A6012" s="28">
        <v>4</v>
      </c>
      <c r="B6012" s="28">
        <v>52</v>
      </c>
      <c r="C6012" s="28">
        <v>0.65500000000000003</v>
      </c>
    </row>
    <row r="6013" spans="1:3" x14ac:dyDescent="0.35">
      <c r="A6013" s="28">
        <v>4</v>
      </c>
      <c r="B6013" s="28">
        <v>52</v>
      </c>
      <c r="C6013" s="28">
        <v>0.65600000000000003</v>
      </c>
    </row>
    <row r="6014" spans="1:3" x14ac:dyDescent="0.35">
      <c r="A6014" s="28">
        <v>4</v>
      </c>
      <c r="B6014" s="28">
        <v>52</v>
      </c>
      <c r="C6014" s="28">
        <v>0.65600000000000003</v>
      </c>
    </row>
    <row r="6015" spans="1:3" x14ac:dyDescent="0.35">
      <c r="A6015" s="28">
        <v>4</v>
      </c>
      <c r="B6015" s="28">
        <v>52</v>
      </c>
      <c r="C6015" s="28">
        <v>0.65600000000000003</v>
      </c>
    </row>
    <row r="6016" spans="1:3" x14ac:dyDescent="0.35">
      <c r="A6016" s="28">
        <v>4</v>
      </c>
      <c r="B6016" s="28">
        <v>52</v>
      </c>
      <c r="C6016" s="28">
        <v>0.65600000000000003</v>
      </c>
    </row>
    <row r="6017" spans="1:3" x14ac:dyDescent="0.35">
      <c r="A6017" s="28">
        <v>4</v>
      </c>
      <c r="B6017" s="28">
        <v>52</v>
      </c>
      <c r="C6017" s="28">
        <v>0.65600000000000003</v>
      </c>
    </row>
    <row r="6018" spans="1:3" x14ac:dyDescent="0.35">
      <c r="A6018" s="28">
        <v>4</v>
      </c>
      <c r="B6018" s="28">
        <v>52</v>
      </c>
      <c r="C6018" s="28">
        <v>0.65600000000000003</v>
      </c>
    </row>
    <row r="6019" spans="1:3" x14ac:dyDescent="0.35">
      <c r="A6019" s="28">
        <v>4</v>
      </c>
      <c r="B6019" s="28">
        <v>52</v>
      </c>
      <c r="C6019" s="28">
        <v>0.65600000000000003</v>
      </c>
    </row>
    <row r="6020" spans="1:3" x14ac:dyDescent="0.35">
      <c r="A6020" s="28">
        <v>4</v>
      </c>
      <c r="B6020" s="28">
        <v>52</v>
      </c>
      <c r="C6020" s="28">
        <v>0.65600000000000003</v>
      </c>
    </row>
    <row r="6021" spans="1:3" x14ac:dyDescent="0.35">
      <c r="A6021" s="28">
        <v>4</v>
      </c>
      <c r="B6021" s="28">
        <v>52</v>
      </c>
      <c r="C6021" s="28">
        <v>0.65600000000000003</v>
      </c>
    </row>
    <row r="6022" spans="1:3" x14ac:dyDescent="0.35">
      <c r="A6022" s="28">
        <v>4</v>
      </c>
      <c r="B6022" s="28">
        <v>52</v>
      </c>
      <c r="C6022" s="28">
        <v>0.65600000000000003</v>
      </c>
    </row>
    <row r="6023" spans="1:3" x14ac:dyDescent="0.35">
      <c r="A6023" s="28">
        <v>4</v>
      </c>
      <c r="B6023" s="28">
        <v>52</v>
      </c>
      <c r="C6023" s="28">
        <v>0.65600000000000003</v>
      </c>
    </row>
    <row r="6024" spans="1:3" x14ac:dyDescent="0.35">
      <c r="A6024" s="28">
        <v>4</v>
      </c>
      <c r="B6024" s="28">
        <v>52</v>
      </c>
      <c r="C6024" s="28">
        <v>0.65600000000000003</v>
      </c>
    </row>
    <row r="6025" spans="1:3" x14ac:dyDescent="0.35">
      <c r="A6025" s="28">
        <v>4</v>
      </c>
      <c r="B6025" s="28">
        <v>52</v>
      </c>
      <c r="C6025" s="28">
        <v>0.65600000000000003</v>
      </c>
    </row>
    <row r="6026" spans="1:3" x14ac:dyDescent="0.35">
      <c r="A6026" s="28">
        <v>4</v>
      </c>
      <c r="B6026" s="28">
        <v>52</v>
      </c>
      <c r="C6026" s="28">
        <v>0.65600000000000003</v>
      </c>
    </row>
    <row r="6027" spans="1:3" x14ac:dyDescent="0.35">
      <c r="A6027" s="28">
        <v>4</v>
      </c>
      <c r="B6027" s="28">
        <v>52</v>
      </c>
      <c r="C6027" s="28">
        <v>0.65600000000000003</v>
      </c>
    </row>
    <row r="6028" spans="1:3" x14ac:dyDescent="0.35">
      <c r="A6028" s="28">
        <v>4</v>
      </c>
      <c r="B6028" s="28">
        <v>52</v>
      </c>
      <c r="C6028" s="28">
        <v>0.65600000000000003</v>
      </c>
    </row>
    <row r="6029" spans="1:3" x14ac:dyDescent="0.35">
      <c r="A6029" s="28">
        <v>4</v>
      </c>
      <c r="B6029" s="28">
        <v>52</v>
      </c>
      <c r="C6029" s="28">
        <v>0.65600000000000003</v>
      </c>
    </row>
    <row r="6030" spans="1:3" x14ac:dyDescent="0.35">
      <c r="A6030" s="28">
        <v>4</v>
      </c>
      <c r="B6030" s="28">
        <v>52</v>
      </c>
      <c r="C6030" s="28">
        <v>0.65600000000000003</v>
      </c>
    </row>
    <row r="6031" spans="1:3" x14ac:dyDescent="0.35">
      <c r="A6031" s="28">
        <v>4</v>
      </c>
      <c r="B6031" s="28">
        <v>52</v>
      </c>
      <c r="C6031" s="28">
        <v>0.65600000000000003</v>
      </c>
    </row>
    <row r="6032" spans="1:3" x14ac:dyDescent="0.35">
      <c r="A6032" s="28">
        <v>4</v>
      </c>
      <c r="B6032" s="28">
        <v>52</v>
      </c>
      <c r="C6032" s="28">
        <v>0.65600000000000003</v>
      </c>
    </row>
    <row r="6033" spans="1:3" x14ac:dyDescent="0.35">
      <c r="A6033" s="28">
        <v>4</v>
      </c>
      <c r="B6033" s="28">
        <v>52</v>
      </c>
      <c r="C6033" s="28">
        <v>0.65600000000000003</v>
      </c>
    </row>
    <row r="6034" spans="1:3" x14ac:dyDescent="0.35">
      <c r="A6034" s="28">
        <v>4</v>
      </c>
      <c r="B6034" s="28">
        <v>52</v>
      </c>
      <c r="C6034" s="28">
        <v>0.65600000000000003</v>
      </c>
    </row>
    <row r="6035" spans="1:3" x14ac:dyDescent="0.35">
      <c r="A6035" s="28">
        <v>4</v>
      </c>
      <c r="B6035" s="28">
        <v>52</v>
      </c>
      <c r="C6035" s="28">
        <v>0.65600000000000003</v>
      </c>
    </row>
    <row r="6036" spans="1:3" x14ac:dyDescent="0.35">
      <c r="A6036" s="28">
        <v>4</v>
      </c>
      <c r="B6036" s="28">
        <v>52</v>
      </c>
      <c r="C6036" s="28">
        <v>0.65600000000000003</v>
      </c>
    </row>
    <row r="6037" spans="1:3" x14ac:dyDescent="0.35">
      <c r="A6037" s="28">
        <v>4</v>
      </c>
      <c r="B6037" s="28">
        <v>52</v>
      </c>
      <c r="C6037" s="28">
        <v>0.65600000000000003</v>
      </c>
    </row>
    <row r="6038" spans="1:3" x14ac:dyDescent="0.35">
      <c r="A6038" s="28">
        <v>4</v>
      </c>
      <c r="B6038" s="28">
        <v>52</v>
      </c>
      <c r="C6038" s="28">
        <v>0.65600000000000003</v>
      </c>
    </row>
    <row r="6039" spans="1:3" x14ac:dyDescent="0.35">
      <c r="A6039" s="28">
        <v>4</v>
      </c>
      <c r="B6039" s="28">
        <v>52</v>
      </c>
      <c r="C6039" s="28">
        <v>0.65600000000000003</v>
      </c>
    </row>
    <row r="6040" spans="1:3" x14ac:dyDescent="0.35">
      <c r="A6040" s="28">
        <v>4</v>
      </c>
      <c r="B6040" s="28">
        <v>52</v>
      </c>
      <c r="C6040" s="28">
        <v>0.65600000000000003</v>
      </c>
    </row>
    <row r="6041" spans="1:3" x14ac:dyDescent="0.35">
      <c r="A6041" s="28">
        <v>4</v>
      </c>
      <c r="B6041" s="28">
        <v>52</v>
      </c>
      <c r="C6041" s="28">
        <v>0.65600000000000003</v>
      </c>
    </row>
    <row r="6042" spans="1:3" x14ac:dyDescent="0.35">
      <c r="A6042" s="28">
        <v>4</v>
      </c>
      <c r="B6042" s="28">
        <v>52</v>
      </c>
      <c r="C6042" s="28">
        <v>0.65600000000000003</v>
      </c>
    </row>
    <row r="6043" spans="1:3" x14ac:dyDescent="0.35">
      <c r="A6043" s="28">
        <v>4</v>
      </c>
      <c r="B6043" s="28">
        <v>52</v>
      </c>
      <c r="C6043" s="28">
        <v>0.65700000000000003</v>
      </c>
    </row>
    <row r="6044" spans="1:3" x14ac:dyDescent="0.35">
      <c r="A6044" s="28">
        <v>4</v>
      </c>
      <c r="B6044" s="28">
        <v>52</v>
      </c>
      <c r="C6044" s="28">
        <v>0.65700000000000003</v>
      </c>
    </row>
    <row r="6045" spans="1:3" x14ac:dyDescent="0.35">
      <c r="A6045" s="28">
        <v>4</v>
      </c>
      <c r="B6045" s="28">
        <v>52</v>
      </c>
      <c r="C6045" s="28">
        <v>0.65700000000000003</v>
      </c>
    </row>
    <row r="6046" spans="1:3" x14ac:dyDescent="0.35">
      <c r="A6046" s="28">
        <v>4</v>
      </c>
      <c r="B6046" s="28">
        <v>52</v>
      </c>
      <c r="C6046" s="28">
        <v>0.65700000000000003</v>
      </c>
    </row>
    <row r="6047" spans="1:3" x14ac:dyDescent="0.35">
      <c r="A6047" s="28">
        <v>4</v>
      </c>
      <c r="B6047" s="28">
        <v>52</v>
      </c>
      <c r="C6047" s="28">
        <v>0.65700000000000003</v>
      </c>
    </row>
    <row r="6048" spans="1:3" x14ac:dyDescent="0.35">
      <c r="A6048" s="28">
        <v>4</v>
      </c>
      <c r="B6048" s="28">
        <v>52</v>
      </c>
      <c r="C6048" s="28">
        <v>0.65700000000000003</v>
      </c>
    </row>
    <row r="6049" spans="1:3" x14ac:dyDescent="0.35">
      <c r="A6049" s="28">
        <v>4</v>
      </c>
      <c r="B6049" s="28">
        <v>52</v>
      </c>
      <c r="C6049" s="28">
        <v>0.65700000000000003</v>
      </c>
    </row>
    <row r="6050" spans="1:3" x14ac:dyDescent="0.35">
      <c r="A6050" s="28">
        <v>4</v>
      </c>
      <c r="B6050" s="28">
        <v>52</v>
      </c>
      <c r="C6050" s="28">
        <v>0.65700000000000003</v>
      </c>
    </row>
    <row r="6051" spans="1:3" x14ac:dyDescent="0.35">
      <c r="A6051" s="28">
        <v>4</v>
      </c>
      <c r="B6051" s="28">
        <v>52</v>
      </c>
      <c r="C6051" s="28">
        <v>0.65700000000000003</v>
      </c>
    </row>
    <row r="6052" spans="1:3" x14ac:dyDescent="0.35">
      <c r="A6052" s="28">
        <v>4</v>
      </c>
      <c r="B6052" s="28">
        <v>52</v>
      </c>
      <c r="C6052" s="28">
        <v>0.65700000000000003</v>
      </c>
    </row>
    <row r="6053" spans="1:3" x14ac:dyDescent="0.35">
      <c r="A6053" s="28">
        <v>4</v>
      </c>
      <c r="B6053" s="28">
        <v>52</v>
      </c>
      <c r="C6053" s="28">
        <v>0.65700000000000003</v>
      </c>
    </row>
    <row r="6054" spans="1:3" x14ac:dyDescent="0.35">
      <c r="A6054" s="28">
        <v>4</v>
      </c>
      <c r="B6054" s="28">
        <v>52</v>
      </c>
      <c r="C6054" s="28">
        <v>0.65700000000000003</v>
      </c>
    </row>
    <row r="6055" spans="1:3" x14ac:dyDescent="0.35">
      <c r="A6055" s="28">
        <v>4</v>
      </c>
      <c r="B6055" s="28">
        <v>52</v>
      </c>
      <c r="C6055" s="28">
        <v>0.65700000000000003</v>
      </c>
    </row>
    <row r="6056" spans="1:3" x14ac:dyDescent="0.35">
      <c r="A6056" s="28">
        <v>4</v>
      </c>
      <c r="B6056" s="28">
        <v>52</v>
      </c>
      <c r="C6056" s="28">
        <v>0.65700000000000003</v>
      </c>
    </row>
    <row r="6057" spans="1:3" x14ac:dyDescent="0.35">
      <c r="A6057" s="28">
        <v>4</v>
      </c>
      <c r="B6057" s="28">
        <v>52</v>
      </c>
      <c r="C6057" s="28">
        <v>0.65700000000000003</v>
      </c>
    </row>
    <row r="6058" spans="1:3" x14ac:dyDescent="0.35">
      <c r="A6058" s="28">
        <v>4</v>
      </c>
      <c r="B6058" s="28">
        <v>52</v>
      </c>
      <c r="C6058" s="28">
        <v>0.65700000000000003</v>
      </c>
    </row>
    <row r="6059" spans="1:3" x14ac:dyDescent="0.35">
      <c r="A6059" s="28">
        <v>4</v>
      </c>
      <c r="B6059" s="28">
        <v>52</v>
      </c>
      <c r="C6059" s="28">
        <v>0.65700000000000003</v>
      </c>
    </row>
    <row r="6060" spans="1:3" x14ac:dyDescent="0.35">
      <c r="A6060" s="28">
        <v>4</v>
      </c>
      <c r="B6060" s="28">
        <v>52</v>
      </c>
      <c r="C6060" s="28">
        <v>0.65700000000000003</v>
      </c>
    </row>
    <row r="6061" spans="1:3" x14ac:dyDescent="0.35">
      <c r="A6061" s="28">
        <v>4</v>
      </c>
      <c r="B6061" s="28">
        <v>52</v>
      </c>
      <c r="C6061" s="28">
        <v>0.65700000000000003</v>
      </c>
    </row>
    <row r="6062" spans="1:3" x14ac:dyDescent="0.35">
      <c r="A6062" s="28">
        <v>4</v>
      </c>
      <c r="B6062" s="28">
        <v>52</v>
      </c>
      <c r="C6062" s="28">
        <v>0.65700000000000003</v>
      </c>
    </row>
    <row r="6063" spans="1:3" x14ac:dyDescent="0.35">
      <c r="A6063" s="28">
        <v>4</v>
      </c>
      <c r="B6063" s="28">
        <v>52</v>
      </c>
      <c r="C6063" s="28">
        <v>0.65700000000000003</v>
      </c>
    </row>
    <row r="6064" spans="1:3" x14ac:dyDescent="0.35">
      <c r="A6064" s="28">
        <v>4</v>
      </c>
      <c r="B6064" s="28">
        <v>52</v>
      </c>
      <c r="C6064" s="28">
        <v>0.65700000000000003</v>
      </c>
    </row>
    <row r="6065" spans="1:3" x14ac:dyDescent="0.35">
      <c r="A6065" s="28">
        <v>4</v>
      </c>
      <c r="B6065" s="28">
        <v>52</v>
      </c>
      <c r="C6065" s="28">
        <v>0.65700000000000003</v>
      </c>
    </row>
    <row r="6066" spans="1:3" x14ac:dyDescent="0.35">
      <c r="A6066" s="28">
        <v>4</v>
      </c>
      <c r="B6066" s="28">
        <v>52</v>
      </c>
      <c r="C6066" s="28">
        <v>0.65700000000000003</v>
      </c>
    </row>
    <row r="6067" spans="1:3" x14ac:dyDescent="0.35">
      <c r="A6067" s="28">
        <v>4</v>
      </c>
      <c r="B6067" s="28">
        <v>52</v>
      </c>
      <c r="C6067" s="28">
        <v>0.65700000000000003</v>
      </c>
    </row>
    <row r="6068" spans="1:3" x14ac:dyDescent="0.35">
      <c r="A6068" s="28">
        <v>4</v>
      </c>
      <c r="B6068" s="28">
        <v>52</v>
      </c>
      <c r="C6068" s="28">
        <v>0.65800000000000003</v>
      </c>
    </row>
    <row r="6069" spans="1:3" x14ac:dyDescent="0.35">
      <c r="A6069" s="28">
        <v>4</v>
      </c>
      <c r="B6069" s="28">
        <v>52</v>
      </c>
      <c r="C6069" s="28">
        <v>0.65800000000000003</v>
      </c>
    </row>
    <row r="6070" spans="1:3" x14ac:dyDescent="0.35">
      <c r="A6070" s="28">
        <v>4</v>
      </c>
      <c r="B6070" s="28">
        <v>52</v>
      </c>
      <c r="C6070" s="28">
        <v>0.65800000000000003</v>
      </c>
    </row>
    <row r="6071" spans="1:3" x14ac:dyDescent="0.35">
      <c r="A6071" s="28">
        <v>4</v>
      </c>
      <c r="B6071" s="28">
        <v>52</v>
      </c>
      <c r="C6071" s="28">
        <v>0.65800000000000003</v>
      </c>
    </row>
    <row r="6072" spans="1:3" x14ac:dyDescent="0.35">
      <c r="A6072" s="28">
        <v>4</v>
      </c>
      <c r="B6072" s="28">
        <v>52</v>
      </c>
      <c r="C6072" s="28">
        <v>0.65800000000000003</v>
      </c>
    </row>
    <row r="6073" spans="1:3" x14ac:dyDescent="0.35">
      <c r="A6073" s="28">
        <v>4</v>
      </c>
      <c r="B6073" s="28">
        <v>52</v>
      </c>
      <c r="C6073" s="28">
        <v>0.65800000000000003</v>
      </c>
    </row>
    <row r="6074" spans="1:3" x14ac:dyDescent="0.35">
      <c r="A6074" s="28">
        <v>4</v>
      </c>
      <c r="B6074" s="28">
        <v>52</v>
      </c>
      <c r="C6074" s="28">
        <v>0.65800000000000003</v>
      </c>
    </row>
    <row r="6075" spans="1:3" x14ac:dyDescent="0.35">
      <c r="A6075" s="28">
        <v>4</v>
      </c>
      <c r="B6075" s="28">
        <v>52</v>
      </c>
      <c r="C6075" s="28">
        <v>0.65800000000000003</v>
      </c>
    </row>
    <row r="6076" spans="1:3" x14ac:dyDescent="0.35">
      <c r="A6076" s="28">
        <v>4</v>
      </c>
      <c r="B6076" s="28">
        <v>52</v>
      </c>
      <c r="C6076" s="28">
        <v>0.65800000000000003</v>
      </c>
    </row>
    <row r="6077" spans="1:3" x14ac:dyDescent="0.35">
      <c r="A6077" s="28">
        <v>4</v>
      </c>
      <c r="B6077" s="28">
        <v>52</v>
      </c>
      <c r="C6077" s="28">
        <v>0.65800000000000003</v>
      </c>
    </row>
    <row r="6078" spans="1:3" x14ac:dyDescent="0.35">
      <c r="A6078" s="28">
        <v>4</v>
      </c>
      <c r="B6078" s="28">
        <v>52</v>
      </c>
      <c r="C6078" s="28">
        <v>0.65800000000000003</v>
      </c>
    </row>
    <row r="6079" spans="1:3" x14ac:dyDescent="0.35">
      <c r="A6079" s="28">
        <v>4</v>
      </c>
      <c r="B6079" s="28">
        <v>52</v>
      </c>
      <c r="C6079" s="28">
        <v>0.65800000000000003</v>
      </c>
    </row>
    <row r="6080" spans="1:3" x14ac:dyDescent="0.35">
      <c r="A6080" s="28">
        <v>4</v>
      </c>
      <c r="B6080" s="28">
        <v>52</v>
      </c>
      <c r="C6080" s="28">
        <v>0.65800000000000003</v>
      </c>
    </row>
    <row r="6081" spans="1:3" x14ac:dyDescent="0.35">
      <c r="A6081" s="28">
        <v>4</v>
      </c>
      <c r="B6081" s="28">
        <v>52</v>
      </c>
      <c r="C6081" s="28">
        <v>0.65800000000000003</v>
      </c>
    </row>
    <row r="6082" spans="1:3" x14ac:dyDescent="0.35">
      <c r="A6082" s="28">
        <v>4</v>
      </c>
      <c r="B6082" s="28">
        <v>52</v>
      </c>
      <c r="C6082" s="28">
        <v>0.65800000000000003</v>
      </c>
    </row>
    <row r="6083" spans="1:3" x14ac:dyDescent="0.35">
      <c r="A6083" s="28">
        <v>4</v>
      </c>
      <c r="B6083" s="28">
        <v>52</v>
      </c>
      <c r="C6083" s="28">
        <v>0.65800000000000003</v>
      </c>
    </row>
    <row r="6084" spans="1:3" x14ac:dyDescent="0.35">
      <c r="A6084" s="28">
        <v>4</v>
      </c>
      <c r="B6084" s="28">
        <v>52</v>
      </c>
      <c r="C6084" s="28">
        <v>0.65800000000000003</v>
      </c>
    </row>
    <row r="6085" spans="1:3" x14ac:dyDescent="0.35">
      <c r="A6085" s="28">
        <v>4</v>
      </c>
      <c r="B6085" s="28">
        <v>52</v>
      </c>
      <c r="C6085" s="28">
        <v>0.65800000000000003</v>
      </c>
    </row>
    <row r="6086" spans="1:3" x14ac:dyDescent="0.35">
      <c r="A6086" s="28">
        <v>4</v>
      </c>
      <c r="B6086" s="28">
        <v>52</v>
      </c>
      <c r="C6086" s="28">
        <v>0.65800000000000003</v>
      </c>
    </row>
    <row r="6087" spans="1:3" x14ac:dyDescent="0.35">
      <c r="A6087" s="28">
        <v>4</v>
      </c>
      <c r="B6087" s="28">
        <v>52</v>
      </c>
      <c r="C6087" s="28">
        <v>0.65800000000000003</v>
      </c>
    </row>
    <row r="6088" spans="1:3" x14ac:dyDescent="0.35">
      <c r="A6088" s="28">
        <v>4</v>
      </c>
      <c r="B6088" s="28">
        <v>52</v>
      </c>
      <c r="C6088" s="28">
        <v>0.65800000000000003</v>
      </c>
    </row>
    <row r="6089" spans="1:3" x14ac:dyDescent="0.35">
      <c r="A6089" s="28">
        <v>4</v>
      </c>
      <c r="B6089" s="28">
        <v>52</v>
      </c>
      <c r="C6089" s="28">
        <v>0.65800000000000003</v>
      </c>
    </row>
    <row r="6090" spans="1:3" x14ac:dyDescent="0.35">
      <c r="A6090" s="28">
        <v>4</v>
      </c>
      <c r="B6090" s="28">
        <v>52</v>
      </c>
      <c r="C6090" s="28">
        <v>0.65800000000000003</v>
      </c>
    </row>
    <row r="6091" spans="1:3" x14ac:dyDescent="0.35">
      <c r="A6091" s="28">
        <v>4</v>
      </c>
      <c r="B6091" s="28">
        <v>52</v>
      </c>
      <c r="C6091" s="28">
        <v>0.65800000000000003</v>
      </c>
    </row>
    <row r="6092" spans="1:3" x14ac:dyDescent="0.35">
      <c r="A6092" s="28">
        <v>4</v>
      </c>
      <c r="B6092" s="28">
        <v>52</v>
      </c>
      <c r="C6092" s="28">
        <v>0.65800000000000003</v>
      </c>
    </row>
    <row r="6093" spans="1:3" x14ac:dyDescent="0.35">
      <c r="A6093" s="28">
        <v>4</v>
      </c>
      <c r="B6093" s="28">
        <v>52</v>
      </c>
      <c r="C6093" s="28">
        <v>0.65900000000000003</v>
      </c>
    </row>
    <row r="6094" spans="1:3" x14ac:dyDescent="0.35">
      <c r="A6094" s="28">
        <v>4</v>
      </c>
      <c r="B6094" s="28">
        <v>52</v>
      </c>
      <c r="C6094" s="28">
        <v>0.65900000000000003</v>
      </c>
    </row>
    <row r="6095" spans="1:3" x14ac:dyDescent="0.35">
      <c r="A6095" s="28">
        <v>4</v>
      </c>
      <c r="B6095" s="28">
        <v>52</v>
      </c>
      <c r="C6095" s="28">
        <v>0.65900000000000003</v>
      </c>
    </row>
    <row r="6096" spans="1:3" x14ac:dyDescent="0.35">
      <c r="A6096" s="28">
        <v>4</v>
      </c>
      <c r="B6096" s="28">
        <v>52</v>
      </c>
      <c r="C6096" s="28">
        <v>0.65900000000000003</v>
      </c>
    </row>
    <row r="6097" spans="1:3" x14ac:dyDescent="0.35">
      <c r="A6097" s="28">
        <v>4</v>
      </c>
      <c r="B6097" s="28">
        <v>52</v>
      </c>
      <c r="C6097" s="28">
        <v>0.65900000000000003</v>
      </c>
    </row>
    <row r="6098" spans="1:3" x14ac:dyDescent="0.35">
      <c r="A6098" s="28">
        <v>4</v>
      </c>
      <c r="B6098" s="28">
        <v>52</v>
      </c>
      <c r="C6098" s="28">
        <v>0.65900000000000003</v>
      </c>
    </row>
    <row r="6099" spans="1:3" x14ac:dyDescent="0.35">
      <c r="A6099" s="28">
        <v>4</v>
      </c>
      <c r="B6099" s="28">
        <v>52</v>
      </c>
      <c r="C6099" s="28">
        <v>0.65900000000000003</v>
      </c>
    </row>
    <row r="6100" spans="1:3" x14ac:dyDescent="0.35">
      <c r="A6100" s="28">
        <v>4</v>
      </c>
      <c r="B6100" s="28">
        <v>52</v>
      </c>
      <c r="C6100" s="28">
        <v>0.65900000000000003</v>
      </c>
    </row>
    <row r="6101" spans="1:3" x14ac:dyDescent="0.35">
      <c r="A6101" s="28">
        <v>4</v>
      </c>
      <c r="B6101" s="28">
        <v>52</v>
      </c>
      <c r="C6101" s="28">
        <v>0.65900000000000003</v>
      </c>
    </row>
    <row r="6102" spans="1:3" x14ac:dyDescent="0.35">
      <c r="A6102" s="28">
        <v>4</v>
      </c>
      <c r="B6102" s="28">
        <v>52</v>
      </c>
      <c r="C6102" s="28">
        <v>0.65900000000000003</v>
      </c>
    </row>
    <row r="6103" spans="1:3" x14ac:dyDescent="0.35">
      <c r="A6103" s="28">
        <v>4</v>
      </c>
      <c r="B6103" s="28">
        <v>52</v>
      </c>
      <c r="C6103" s="28">
        <v>0.65900000000000003</v>
      </c>
    </row>
    <row r="6104" spans="1:3" x14ac:dyDescent="0.35">
      <c r="A6104" s="28">
        <v>4</v>
      </c>
      <c r="B6104" s="28">
        <v>52</v>
      </c>
      <c r="C6104" s="28">
        <v>0.65900000000000003</v>
      </c>
    </row>
    <row r="6105" spans="1:3" x14ac:dyDescent="0.35">
      <c r="A6105" s="28">
        <v>4</v>
      </c>
      <c r="B6105" s="28">
        <v>52</v>
      </c>
      <c r="C6105" s="28">
        <v>0.65900000000000003</v>
      </c>
    </row>
    <row r="6106" spans="1:3" x14ac:dyDescent="0.35">
      <c r="A6106" s="28">
        <v>4</v>
      </c>
      <c r="B6106" s="28">
        <v>52</v>
      </c>
      <c r="C6106" s="28">
        <v>0.65900000000000003</v>
      </c>
    </row>
    <row r="6107" spans="1:3" x14ac:dyDescent="0.35">
      <c r="A6107" s="28">
        <v>4</v>
      </c>
      <c r="B6107" s="28">
        <v>52</v>
      </c>
      <c r="C6107" s="28">
        <v>0.65900000000000003</v>
      </c>
    </row>
    <row r="6108" spans="1:3" x14ac:dyDescent="0.35">
      <c r="A6108" s="28">
        <v>4</v>
      </c>
      <c r="B6108" s="28">
        <v>52</v>
      </c>
      <c r="C6108" s="28">
        <v>0.65900000000000003</v>
      </c>
    </row>
    <row r="6109" spans="1:3" x14ac:dyDescent="0.35">
      <c r="A6109" s="28">
        <v>4</v>
      </c>
      <c r="B6109" s="28">
        <v>52</v>
      </c>
      <c r="C6109" s="28">
        <v>0.65900000000000003</v>
      </c>
    </row>
    <row r="6110" spans="1:3" x14ac:dyDescent="0.35">
      <c r="A6110" s="28">
        <v>4</v>
      </c>
      <c r="B6110" s="28">
        <v>52</v>
      </c>
      <c r="C6110" s="28">
        <v>0.65900000000000003</v>
      </c>
    </row>
    <row r="6111" spans="1:3" x14ac:dyDescent="0.35">
      <c r="A6111" s="28">
        <v>4</v>
      </c>
      <c r="B6111" s="28">
        <v>52</v>
      </c>
      <c r="C6111" s="28">
        <v>0.65900000000000003</v>
      </c>
    </row>
    <row r="6112" spans="1:3" x14ac:dyDescent="0.35">
      <c r="A6112" s="28">
        <v>4</v>
      </c>
      <c r="B6112" s="28">
        <v>52</v>
      </c>
      <c r="C6112" s="28">
        <v>0.65900000000000003</v>
      </c>
    </row>
    <row r="6113" spans="1:3" x14ac:dyDescent="0.35">
      <c r="A6113" s="28">
        <v>4</v>
      </c>
      <c r="B6113" s="28">
        <v>52</v>
      </c>
      <c r="C6113" s="28">
        <v>0.65900000000000003</v>
      </c>
    </row>
    <row r="6114" spans="1:3" x14ac:dyDescent="0.35">
      <c r="A6114" s="28">
        <v>4</v>
      </c>
      <c r="B6114" s="28">
        <v>52</v>
      </c>
      <c r="C6114" s="28">
        <v>0.65900000000000003</v>
      </c>
    </row>
    <row r="6115" spans="1:3" x14ac:dyDescent="0.35">
      <c r="A6115" s="28">
        <v>4</v>
      </c>
      <c r="B6115" s="28">
        <v>52</v>
      </c>
      <c r="C6115" s="28">
        <v>0.65900000000000003</v>
      </c>
    </row>
    <row r="6116" spans="1:3" x14ac:dyDescent="0.35">
      <c r="A6116" s="28">
        <v>4</v>
      </c>
      <c r="B6116" s="28">
        <v>52</v>
      </c>
      <c r="C6116" s="28">
        <v>0.65900000000000003</v>
      </c>
    </row>
    <row r="6117" spans="1:3" x14ac:dyDescent="0.35">
      <c r="A6117" s="28">
        <v>4</v>
      </c>
      <c r="B6117" s="28">
        <v>52</v>
      </c>
      <c r="C6117" s="28">
        <v>0.65900000000000003</v>
      </c>
    </row>
    <row r="6118" spans="1:3" x14ac:dyDescent="0.35">
      <c r="A6118" s="28">
        <v>4</v>
      </c>
      <c r="B6118" s="28">
        <v>52</v>
      </c>
      <c r="C6118" s="28">
        <v>0.66</v>
      </c>
    </row>
    <row r="6119" spans="1:3" x14ac:dyDescent="0.35">
      <c r="A6119" s="28">
        <v>4</v>
      </c>
      <c r="B6119" s="28">
        <v>52</v>
      </c>
      <c r="C6119" s="28">
        <v>0.66</v>
      </c>
    </row>
    <row r="6120" spans="1:3" x14ac:dyDescent="0.35">
      <c r="A6120" s="28">
        <v>4</v>
      </c>
      <c r="B6120" s="28">
        <v>52</v>
      </c>
      <c r="C6120" s="28">
        <v>0.66</v>
      </c>
    </row>
    <row r="6121" spans="1:3" x14ac:dyDescent="0.35">
      <c r="A6121" s="28">
        <v>4</v>
      </c>
      <c r="B6121" s="28">
        <v>52</v>
      </c>
      <c r="C6121" s="28">
        <v>0.66</v>
      </c>
    </row>
    <row r="6122" spans="1:3" x14ac:dyDescent="0.35">
      <c r="A6122" s="28">
        <v>4</v>
      </c>
      <c r="B6122" s="28">
        <v>52</v>
      </c>
      <c r="C6122" s="28">
        <v>0.66</v>
      </c>
    </row>
    <row r="6123" spans="1:3" x14ac:dyDescent="0.35">
      <c r="A6123" s="28">
        <v>4</v>
      </c>
      <c r="B6123" s="28">
        <v>52</v>
      </c>
      <c r="C6123" s="28">
        <v>0.66</v>
      </c>
    </row>
    <row r="6124" spans="1:3" x14ac:dyDescent="0.35">
      <c r="A6124" s="28">
        <v>4</v>
      </c>
      <c r="B6124" s="28">
        <v>52</v>
      </c>
      <c r="C6124" s="28">
        <v>0.66</v>
      </c>
    </row>
    <row r="6125" spans="1:3" x14ac:dyDescent="0.35">
      <c r="A6125" s="28">
        <v>4</v>
      </c>
      <c r="B6125" s="28">
        <v>52</v>
      </c>
      <c r="C6125" s="28">
        <v>0.66</v>
      </c>
    </row>
    <row r="6126" spans="1:3" x14ac:dyDescent="0.35">
      <c r="A6126" s="28">
        <v>4</v>
      </c>
      <c r="B6126" s="28">
        <v>52</v>
      </c>
      <c r="C6126" s="28">
        <v>0.66</v>
      </c>
    </row>
    <row r="6127" spans="1:3" x14ac:dyDescent="0.35">
      <c r="A6127" s="28">
        <v>4</v>
      </c>
      <c r="B6127" s="28">
        <v>53</v>
      </c>
      <c r="C6127" s="28">
        <v>0.66</v>
      </c>
    </row>
    <row r="6128" spans="1:3" x14ac:dyDescent="0.35">
      <c r="A6128" s="28">
        <v>4</v>
      </c>
      <c r="B6128" s="28">
        <v>53</v>
      </c>
      <c r="C6128" s="28">
        <v>0.66</v>
      </c>
    </row>
    <row r="6129" spans="1:3" x14ac:dyDescent="0.35">
      <c r="A6129" s="28">
        <v>4</v>
      </c>
      <c r="B6129" s="28">
        <v>53</v>
      </c>
      <c r="C6129" s="28">
        <v>0.66</v>
      </c>
    </row>
    <row r="6130" spans="1:3" x14ac:dyDescent="0.35">
      <c r="A6130" s="28">
        <v>4</v>
      </c>
      <c r="B6130" s="28">
        <v>53</v>
      </c>
      <c r="C6130" s="28">
        <v>0.66</v>
      </c>
    </row>
    <row r="6131" spans="1:3" x14ac:dyDescent="0.35">
      <c r="A6131" s="28">
        <v>4</v>
      </c>
      <c r="B6131" s="28">
        <v>53</v>
      </c>
      <c r="C6131" s="28">
        <v>0.66</v>
      </c>
    </row>
    <row r="6132" spans="1:3" x14ac:dyDescent="0.35">
      <c r="A6132" s="28">
        <v>4</v>
      </c>
      <c r="B6132" s="28">
        <v>53</v>
      </c>
      <c r="C6132" s="28">
        <v>0.66</v>
      </c>
    </row>
    <row r="6133" spans="1:3" x14ac:dyDescent="0.35">
      <c r="A6133" s="28">
        <v>4</v>
      </c>
      <c r="B6133" s="28">
        <v>53</v>
      </c>
      <c r="C6133" s="28">
        <v>0.66</v>
      </c>
    </row>
    <row r="6134" spans="1:3" x14ac:dyDescent="0.35">
      <c r="A6134" s="28">
        <v>4</v>
      </c>
      <c r="B6134" s="28">
        <v>53</v>
      </c>
      <c r="C6134" s="28">
        <v>0.66</v>
      </c>
    </row>
    <row r="6135" spans="1:3" x14ac:dyDescent="0.35">
      <c r="A6135" s="28">
        <v>4</v>
      </c>
      <c r="B6135" s="28">
        <v>53</v>
      </c>
      <c r="C6135" s="28">
        <v>0.66</v>
      </c>
    </row>
    <row r="6136" spans="1:3" x14ac:dyDescent="0.35">
      <c r="A6136" s="28">
        <v>4</v>
      </c>
      <c r="B6136" s="28">
        <v>53</v>
      </c>
      <c r="C6136" s="28">
        <v>0.66</v>
      </c>
    </row>
    <row r="6137" spans="1:3" x14ac:dyDescent="0.35">
      <c r="A6137" s="28">
        <v>4</v>
      </c>
      <c r="B6137" s="28">
        <v>53</v>
      </c>
      <c r="C6137" s="28">
        <v>0.66</v>
      </c>
    </row>
    <row r="6138" spans="1:3" x14ac:dyDescent="0.35">
      <c r="A6138" s="28">
        <v>4</v>
      </c>
      <c r="B6138" s="28">
        <v>53</v>
      </c>
      <c r="C6138" s="28">
        <v>0.66</v>
      </c>
    </row>
    <row r="6139" spans="1:3" x14ac:dyDescent="0.35">
      <c r="A6139" s="28">
        <v>4</v>
      </c>
      <c r="B6139" s="28">
        <v>53</v>
      </c>
      <c r="C6139" s="28">
        <v>0.66</v>
      </c>
    </row>
    <row r="6140" spans="1:3" x14ac:dyDescent="0.35">
      <c r="A6140" s="28">
        <v>4</v>
      </c>
      <c r="B6140" s="28">
        <v>53</v>
      </c>
      <c r="C6140" s="28">
        <v>0.66</v>
      </c>
    </row>
    <row r="6141" spans="1:3" x14ac:dyDescent="0.35">
      <c r="A6141" s="28">
        <v>4</v>
      </c>
      <c r="B6141" s="28">
        <v>53</v>
      </c>
      <c r="C6141" s="28">
        <v>0.66</v>
      </c>
    </row>
    <row r="6142" spans="1:3" x14ac:dyDescent="0.35">
      <c r="A6142" s="28">
        <v>4</v>
      </c>
      <c r="B6142" s="28">
        <v>53</v>
      </c>
      <c r="C6142" s="28">
        <v>0.66</v>
      </c>
    </row>
    <row r="6143" spans="1:3" x14ac:dyDescent="0.35">
      <c r="A6143" s="28">
        <v>4</v>
      </c>
      <c r="B6143" s="28">
        <v>53</v>
      </c>
      <c r="C6143" s="28">
        <v>0.66100000000000003</v>
      </c>
    </row>
    <row r="6144" spans="1:3" x14ac:dyDescent="0.35">
      <c r="A6144" s="28">
        <v>4</v>
      </c>
      <c r="B6144" s="28">
        <v>53</v>
      </c>
      <c r="C6144" s="28">
        <v>0.66100000000000003</v>
      </c>
    </row>
    <row r="6145" spans="1:3" x14ac:dyDescent="0.35">
      <c r="A6145" s="28">
        <v>4</v>
      </c>
      <c r="B6145" s="28">
        <v>53</v>
      </c>
      <c r="C6145" s="28">
        <v>0.66100000000000003</v>
      </c>
    </row>
    <row r="6146" spans="1:3" x14ac:dyDescent="0.35">
      <c r="A6146" s="28">
        <v>4</v>
      </c>
      <c r="B6146" s="28">
        <v>53</v>
      </c>
      <c r="C6146" s="28">
        <v>0.66100000000000003</v>
      </c>
    </row>
    <row r="6147" spans="1:3" x14ac:dyDescent="0.35">
      <c r="A6147" s="28">
        <v>4</v>
      </c>
      <c r="B6147" s="28">
        <v>53</v>
      </c>
      <c r="C6147" s="28">
        <v>0.66100000000000003</v>
      </c>
    </row>
    <row r="6148" spans="1:3" x14ac:dyDescent="0.35">
      <c r="A6148" s="28">
        <v>4</v>
      </c>
      <c r="B6148" s="28">
        <v>53</v>
      </c>
      <c r="C6148" s="28">
        <v>0.66100000000000003</v>
      </c>
    </row>
    <row r="6149" spans="1:3" x14ac:dyDescent="0.35">
      <c r="A6149" s="28">
        <v>4</v>
      </c>
      <c r="B6149" s="28">
        <v>53</v>
      </c>
      <c r="C6149" s="28">
        <v>0.66100000000000003</v>
      </c>
    </row>
    <row r="6150" spans="1:3" x14ac:dyDescent="0.35">
      <c r="A6150" s="28">
        <v>4</v>
      </c>
      <c r="B6150" s="28">
        <v>53</v>
      </c>
      <c r="C6150" s="28">
        <v>0.66100000000000003</v>
      </c>
    </row>
    <row r="6151" spans="1:3" x14ac:dyDescent="0.35">
      <c r="A6151" s="28">
        <v>4</v>
      </c>
      <c r="B6151" s="28">
        <v>53</v>
      </c>
      <c r="C6151" s="28">
        <v>0.66100000000000003</v>
      </c>
    </row>
    <row r="6152" spans="1:3" x14ac:dyDescent="0.35">
      <c r="A6152" s="28">
        <v>4</v>
      </c>
      <c r="B6152" s="28">
        <v>53</v>
      </c>
      <c r="C6152" s="28">
        <v>0.66100000000000003</v>
      </c>
    </row>
    <row r="6153" spans="1:3" x14ac:dyDescent="0.35">
      <c r="A6153" s="28">
        <v>4</v>
      </c>
      <c r="B6153" s="28">
        <v>53</v>
      </c>
      <c r="C6153" s="28">
        <v>0.66100000000000003</v>
      </c>
    </row>
    <row r="6154" spans="1:3" x14ac:dyDescent="0.35">
      <c r="A6154" s="28">
        <v>4</v>
      </c>
      <c r="B6154" s="28">
        <v>53</v>
      </c>
      <c r="C6154" s="28">
        <v>0.66100000000000003</v>
      </c>
    </row>
    <row r="6155" spans="1:3" x14ac:dyDescent="0.35">
      <c r="A6155" s="28">
        <v>4</v>
      </c>
      <c r="B6155" s="28">
        <v>53</v>
      </c>
      <c r="C6155" s="28">
        <v>0.66100000000000003</v>
      </c>
    </row>
    <row r="6156" spans="1:3" x14ac:dyDescent="0.35">
      <c r="A6156" s="28">
        <v>4</v>
      </c>
      <c r="B6156" s="28">
        <v>53</v>
      </c>
      <c r="C6156" s="28">
        <v>0.66100000000000003</v>
      </c>
    </row>
    <row r="6157" spans="1:3" x14ac:dyDescent="0.35">
      <c r="A6157" s="28">
        <v>4</v>
      </c>
      <c r="B6157" s="28">
        <v>53</v>
      </c>
      <c r="C6157" s="28">
        <v>0.66100000000000003</v>
      </c>
    </row>
    <row r="6158" spans="1:3" x14ac:dyDescent="0.35">
      <c r="A6158" s="28">
        <v>4</v>
      </c>
      <c r="B6158" s="28">
        <v>53</v>
      </c>
      <c r="C6158" s="28">
        <v>0.66100000000000003</v>
      </c>
    </row>
    <row r="6159" spans="1:3" x14ac:dyDescent="0.35">
      <c r="A6159" s="28">
        <v>4</v>
      </c>
      <c r="B6159" s="28">
        <v>53</v>
      </c>
      <c r="C6159" s="28">
        <v>0.66100000000000003</v>
      </c>
    </row>
    <row r="6160" spans="1:3" x14ac:dyDescent="0.35">
      <c r="A6160" s="28">
        <v>4</v>
      </c>
      <c r="B6160" s="28">
        <v>53</v>
      </c>
      <c r="C6160" s="28">
        <v>0.66100000000000003</v>
      </c>
    </row>
    <row r="6161" spans="1:3" x14ac:dyDescent="0.35">
      <c r="A6161" s="28">
        <v>4</v>
      </c>
      <c r="B6161" s="28">
        <v>53</v>
      </c>
      <c r="C6161" s="28">
        <v>0.66100000000000003</v>
      </c>
    </row>
    <row r="6162" spans="1:3" x14ac:dyDescent="0.35">
      <c r="A6162" s="28">
        <v>4</v>
      </c>
      <c r="B6162" s="28">
        <v>53</v>
      </c>
      <c r="C6162" s="28">
        <v>0.66100000000000003</v>
      </c>
    </row>
    <row r="6163" spans="1:3" x14ac:dyDescent="0.35">
      <c r="A6163" s="28">
        <v>4</v>
      </c>
      <c r="B6163" s="28">
        <v>53</v>
      </c>
      <c r="C6163" s="28">
        <v>0.66100000000000003</v>
      </c>
    </row>
    <row r="6164" spans="1:3" x14ac:dyDescent="0.35">
      <c r="A6164" s="28">
        <v>4</v>
      </c>
      <c r="B6164" s="28">
        <v>53</v>
      </c>
      <c r="C6164" s="28">
        <v>0.66100000000000003</v>
      </c>
    </row>
    <row r="6165" spans="1:3" x14ac:dyDescent="0.35">
      <c r="A6165" s="28">
        <v>4</v>
      </c>
      <c r="B6165" s="28">
        <v>53</v>
      </c>
      <c r="C6165" s="28">
        <v>0.66100000000000003</v>
      </c>
    </row>
    <row r="6166" spans="1:3" x14ac:dyDescent="0.35">
      <c r="A6166" s="28">
        <v>4</v>
      </c>
      <c r="B6166" s="28">
        <v>53</v>
      </c>
      <c r="C6166" s="28">
        <v>0.66100000000000003</v>
      </c>
    </row>
    <row r="6167" spans="1:3" x14ac:dyDescent="0.35">
      <c r="A6167" s="28">
        <v>4</v>
      </c>
      <c r="B6167" s="28">
        <v>53</v>
      </c>
      <c r="C6167" s="28">
        <v>0.66100000000000003</v>
      </c>
    </row>
    <row r="6168" spans="1:3" x14ac:dyDescent="0.35">
      <c r="A6168" s="28">
        <v>4</v>
      </c>
      <c r="B6168" s="28">
        <v>53</v>
      </c>
      <c r="C6168" s="28">
        <v>0.66100000000000003</v>
      </c>
    </row>
    <row r="6169" spans="1:3" x14ac:dyDescent="0.35">
      <c r="A6169" s="28">
        <v>4</v>
      </c>
      <c r="B6169" s="28">
        <v>53</v>
      </c>
      <c r="C6169" s="28">
        <v>0.66100000000000003</v>
      </c>
    </row>
    <row r="6170" spans="1:3" x14ac:dyDescent="0.35">
      <c r="A6170" s="28">
        <v>4</v>
      </c>
      <c r="B6170" s="28">
        <v>53</v>
      </c>
      <c r="C6170" s="28">
        <v>0.66100000000000003</v>
      </c>
    </row>
    <row r="6171" spans="1:3" x14ac:dyDescent="0.35">
      <c r="A6171" s="28">
        <v>4</v>
      </c>
      <c r="B6171" s="28">
        <v>53</v>
      </c>
      <c r="C6171" s="28">
        <v>0.66100000000000003</v>
      </c>
    </row>
    <row r="6172" spans="1:3" x14ac:dyDescent="0.35">
      <c r="A6172" s="28">
        <v>4</v>
      </c>
      <c r="B6172" s="28">
        <v>53</v>
      </c>
      <c r="C6172" s="28">
        <v>0.66200000000000003</v>
      </c>
    </row>
    <row r="6173" spans="1:3" x14ac:dyDescent="0.35">
      <c r="A6173" s="28">
        <v>4</v>
      </c>
      <c r="B6173" s="28">
        <v>53</v>
      </c>
      <c r="C6173" s="28">
        <v>0.66200000000000003</v>
      </c>
    </row>
    <row r="6174" spans="1:3" x14ac:dyDescent="0.35">
      <c r="A6174" s="28">
        <v>4</v>
      </c>
      <c r="B6174" s="28">
        <v>53</v>
      </c>
      <c r="C6174" s="28">
        <v>0.66200000000000003</v>
      </c>
    </row>
    <row r="6175" spans="1:3" x14ac:dyDescent="0.35">
      <c r="A6175" s="28">
        <v>4</v>
      </c>
      <c r="B6175" s="28">
        <v>53</v>
      </c>
      <c r="C6175" s="28">
        <v>0.66200000000000003</v>
      </c>
    </row>
    <row r="6176" spans="1:3" x14ac:dyDescent="0.35">
      <c r="A6176" s="28">
        <v>4</v>
      </c>
      <c r="B6176" s="28">
        <v>53</v>
      </c>
      <c r="C6176" s="28">
        <v>0.66200000000000003</v>
      </c>
    </row>
    <row r="6177" spans="1:3" x14ac:dyDescent="0.35">
      <c r="A6177" s="28">
        <v>4</v>
      </c>
      <c r="B6177" s="28">
        <v>53</v>
      </c>
      <c r="C6177" s="28">
        <v>0.66200000000000003</v>
      </c>
    </row>
    <row r="6178" spans="1:3" x14ac:dyDescent="0.35">
      <c r="A6178" s="28">
        <v>4</v>
      </c>
      <c r="B6178" s="28">
        <v>53</v>
      </c>
      <c r="C6178" s="28">
        <v>0.66200000000000003</v>
      </c>
    </row>
    <row r="6179" spans="1:3" x14ac:dyDescent="0.35">
      <c r="A6179" s="28">
        <v>4</v>
      </c>
      <c r="B6179" s="28">
        <v>53</v>
      </c>
      <c r="C6179" s="28">
        <v>0.66200000000000003</v>
      </c>
    </row>
    <row r="6180" spans="1:3" x14ac:dyDescent="0.35">
      <c r="A6180" s="28">
        <v>4</v>
      </c>
      <c r="B6180" s="28">
        <v>53</v>
      </c>
      <c r="C6180" s="28">
        <v>0.66200000000000003</v>
      </c>
    </row>
    <row r="6181" spans="1:3" x14ac:dyDescent="0.35">
      <c r="A6181" s="28">
        <v>5</v>
      </c>
      <c r="B6181" s="28">
        <v>53</v>
      </c>
      <c r="C6181" s="28">
        <v>0.66200000000000003</v>
      </c>
    </row>
    <row r="6182" spans="1:3" x14ac:dyDescent="0.35">
      <c r="A6182" s="28">
        <v>5</v>
      </c>
      <c r="B6182" s="28">
        <v>53</v>
      </c>
      <c r="C6182" s="28">
        <v>0.66200000000000003</v>
      </c>
    </row>
    <row r="6183" spans="1:3" x14ac:dyDescent="0.35">
      <c r="A6183" s="28">
        <v>5</v>
      </c>
      <c r="B6183" s="28">
        <v>53</v>
      </c>
      <c r="C6183" s="28">
        <v>0.66200000000000003</v>
      </c>
    </row>
    <row r="6184" spans="1:3" x14ac:dyDescent="0.35">
      <c r="A6184" s="28">
        <v>5</v>
      </c>
      <c r="B6184" s="28">
        <v>53</v>
      </c>
      <c r="C6184" s="28">
        <v>0.66200000000000003</v>
      </c>
    </row>
    <row r="6185" spans="1:3" x14ac:dyDescent="0.35">
      <c r="A6185" s="28">
        <v>5</v>
      </c>
      <c r="B6185" s="28">
        <v>53</v>
      </c>
      <c r="C6185" s="28">
        <v>0.66200000000000003</v>
      </c>
    </row>
    <row r="6186" spans="1:3" x14ac:dyDescent="0.35">
      <c r="A6186" s="28">
        <v>5</v>
      </c>
      <c r="B6186" s="28">
        <v>53</v>
      </c>
      <c r="C6186" s="28">
        <v>0.66200000000000003</v>
      </c>
    </row>
    <row r="6187" spans="1:3" x14ac:dyDescent="0.35">
      <c r="A6187" s="28">
        <v>5</v>
      </c>
      <c r="B6187" s="28">
        <v>53</v>
      </c>
      <c r="C6187" s="28">
        <v>0.66200000000000003</v>
      </c>
    </row>
    <row r="6188" spans="1:3" x14ac:dyDescent="0.35">
      <c r="A6188" s="28">
        <v>5</v>
      </c>
      <c r="B6188" s="28">
        <v>53</v>
      </c>
      <c r="C6188" s="28">
        <v>0.66200000000000003</v>
      </c>
    </row>
    <row r="6189" spans="1:3" x14ac:dyDescent="0.35">
      <c r="A6189" s="28">
        <v>5</v>
      </c>
      <c r="B6189" s="28">
        <v>53</v>
      </c>
      <c r="C6189" s="28">
        <v>0.66200000000000003</v>
      </c>
    </row>
    <row r="6190" spans="1:3" x14ac:dyDescent="0.35">
      <c r="A6190" s="28">
        <v>5</v>
      </c>
      <c r="B6190" s="28">
        <v>53</v>
      </c>
      <c r="C6190" s="28">
        <v>0.66200000000000003</v>
      </c>
    </row>
    <row r="6191" spans="1:3" x14ac:dyDescent="0.35">
      <c r="A6191" s="28">
        <v>5</v>
      </c>
      <c r="B6191" s="28">
        <v>53</v>
      </c>
      <c r="C6191" s="28">
        <v>0.66200000000000003</v>
      </c>
    </row>
    <row r="6192" spans="1:3" x14ac:dyDescent="0.35">
      <c r="A6192" s="28">
        <v>5</v>
      </c>
      <c r="B6192" s="28">
        <v>53</v>
      </c>
      <c r="C6192" s="28">
        <v>0.66200000000000003</v>
      </c>
    </row>
    <row r="6193" spans="1:3" x14ac:dyDescent="0.35">
      <c r="A6193" s="28">
        <v>5</v>
      </c>
      <c r="B6193" s="28">
        <v>53</v>
      </c>
      <c r="C6193" s="28">
        <v>0.66200000000000003</v>
      </c>
    </row>
    <row r="6194" spans="1:3" x14ac:dyDescent="0.35">
      <c r="A6194" s="28">
        <v>5</v>
      </c>
      <c r="B6194" s="28">
        <v>53</v>
      </c>
      <c r="C6194" s="28">
        <v>0.66200000000000003</v>
      </c>
    </row>
    <row r="6195" spans="1:3" x14ac:dyDescent="0.35">
      <c r="A6195" s="28">
        <v>5</v>
      </c>
      <c r="B6195" s="28">
        <v>53</v>
      </c>
      <c r="C6195" s="28">
        <v>0.66200000000000003</v>
      </c>
    </row>
    <row r="6196" spans="1:3" x14ac:dyDescent="0.35">
      <c r="A6196" s="28">
        <v>5</v>
      </c>
      <c r="B6196" s="28">
        <v>53</v>
      </c>
      <c r="C6196" s="28">
        <v>0.66200000000000003</v>
      </c>
    </row>
    <row r="6197" spans="1:3" x14ac:dyDescent="0.35">
      <c r="A6197" s="28">
        <v>5</v>
      </c>
      <c r="B6197" s="28">
        <v>53</v>
      </c>
      <c r="C6197" s="28">
        <v>0.66200000000000003</v>
      </c>
    </row>
    <row r="6198" spans="1:3" x14ac:dyDescent="0.35">
      <c r="A6198" s="28">
        <v>5</v>
      </c>
      <c r="B6198" s="28">
        <v>53</v>
      </c>
      <c r="C6198" s="28">
        <v>0.66200000000000003</v>
      </c>
    </row>
    <row r="6199" spans="1:3" x14ac:dyDescent="0.35">
      <c r="A6199" s="28">
        <v>5</v>
      </c>
      <c r="B6199" s="28">
        <v>53</v>
      </c>
      <c r="C6199" s="28">
        <v>0.66200000000000003</v>
      </c>
    </row>
    <row r="6200" spans="1:3" x14ac:dyDescent="0.35">
      <c r="A6200" s="28">
        <v>5</v>
      </c>
      <c r="B6200" s="28">
        <v>53</v>
      </c>
      <c r="C6200" s="28">
        <v>0.66200000000000003</v>
      </c>
    </row>
    <row r="6201" spans="1:3" x14ac:dyDescent="0.35">
      <c r="A6201" s="28">
        <v>5</v>
      </c>
      <c r="B6201" s="28">
        <v>53</v>
      </c>
      <c r="C6201" s="28">
        <v>0.66200000000000003</v>
      </c>
    </row>
    <row r="6202" spans="1:3" x14ac:dyDescent="0.35">
      <c r="A6202" s="28">
        <v>5</v>
      </c>
      <c r="B6202" s="28">
        <v>53</v>
      </c>
      <c r="C6202" s="28">
        <v>0.66200000000000003</v>
      </c>
    </row>
    <row r="6203" spans="1:3" x14ac:dyDescent="0.35">
      <c r="A6203" s="28">
        <v>5</v>
      </c>
      <c r="B6203" s="28">
        <v>53</v>
      </c>
      <c r="C6203" s="28">
        <v>0.66200000000000003</v>
      </c>
    </row>
    <row r="6204" spans="1:3" x14ac:dyDescent="0.35">
      <c r="A6204" s="28">
        <v>5</v>
      </c>
      <c r="B6204" s="28">
        <v>53</v>
      </c>
      <c r="C6204" s="28">
        <v>0.66200000000000003</v>
      </c>
    </row>
    <row r="6205" spans="1:3" x14ac:dyDescent="0.35">
      <c r="A6205" s="28">
        <v>5</v>
      </c>
      <c r="B6205" s="28">
        <v>53</v>
      </c>
      <c r="C6205" s="28">
        <v>0.66200000000000003</v>
      </c>
    </row>
    <row r="6206" spans="1:3" x14ac:dyDescent="0.35">
      <c r="A6206" s="28">
        <v>5</v>
      </c>
      <c r="B6206" s="28">
        <v>53</v>
      </c>
      <c r="C6206" s="28">
        <v>0.66300000000000003</v>
      </c>
    </row>
    <row r="6207" spans="1:3" x14ac:dyDescent="0.35">
      <c r="A6207" s="28">
        <v>5</v>
      </c>
      <c r="B6207" s="28">
        <v>53</v>
      </c>
      <c r="C6207" s="28">
        <v>0.66300000000000003</v>
      </c>
    </row>
    <row r="6208" spans="1:3" x14ac:dyDescent="0.35">
      <c r="A6208" s="28">
        <v>5</v>
      </c>
      <c r="B6208" s="28">
        <v>53</v>
      </c>
      <c r="C6208" s="28">
        <v>0.66300000000000003</v>
      </c>
    </row>
    <row r="6209" spans="1:3" x14ac:dyDescent="0.35">
      <c r="A6209" s="28">
        <v>5</v>
      </c>
      <c r="B6209" s="28">
        <v>53</v>
      </c>
      <c r="C6209" s="28">
        <v>0.66300000000000003</v>
      </c>
    </row>
    <row r="6210" spans="1:3" x14ac:dyDescent="0.35">
      <c r="A6210" s="28">
        <v>5</v>
      </c>
      <c r="B6210" s="28">
        <v>53</v>
      </c>
      <c r="C6210" s="28">
        <v>0.66300000000000003</v>
      </c>
    </row>
    <row r="6211" spans="1:3" x14ac:dyDescent="0.35">
      <c r="A6211" s="28">
        <v>5</v>
      </c>
      <c r="B6211" s="28">
        <v>53</v>
      </c>
      <c r="C6211" s="28">
        <v>0.66300000000000003</v>
      </c>
    </row>
    <row r="6212" spans="1:3" x14ac:dyDescent="0.35">
      <c r="A6212" s="28">
        <v>5</v>
      </c>
      <c r="B6212" s="28">
        <v>53</v>
      </c>
      <c r="C6212" s="28">
        <v>0.66300000000000003</v>
      </c>
    </row>
    <row r="6213" spans="1:3" x14ac:dyDescent="0.35">
      <c r="A6213" s="28">
        <v>5</v>
      </c>
      <c r="B6213" s="28">
        <v>53</v>
      </c>
      <c r="C6213" s="28">
        <v>0.66300000000000003</v>
      </c>
    </row>
    <row r="6214" spans="1:3" x14ac:dyDescent="0.35">
      <c r="A6214" s="28">
        <v>5</v>
      </c>
      <c r="B6214" s="28">
        <v>53</v>
      </c>
      <c r="C6214" s="28">
        <v>0.66300000000000003</v>
      </c>
    </row>
    <row r="6215" spans="1:3" x14ac:dyDescent="0.35">
      <c r="A6215" s="28">
        <v>5</v>
      </c>
      <c r="B6215" s="28">
        <v>53</v>
      </c>
      <c r="C6215" s="28">
        <v>0.66300000000000003</v>
      </c>
    </row>
    <row r="6216" spans="1:3" x14ac:dyDescent="0.35">
      <c r="A6216" s="28">
        <v>5</v>
      </c>
      <c r="B6216" s="28">
        <v>53</v>
      </c>
      <c r="C6216" s="28">
        <v>0.66300000000000003</v>
      </c>
    </row>
    <row r="6217" spans="1:3" x14ac:dyDescent="0.35">
      <c r="A6217" s="28">
        <v>5</v>
      </c>
      <c r="B6217" s="28">
        <v>53</v>
      </c>
      <c r="C6217" s="28">
        <v>0.66300000000000003</v>
      </c>
    </row>
    <row r="6218" spans="1:3" x14ac:dyDescent="0.35">
      <c r="A6218" s="28">
        <v>5</v>
      </c>
      <c r="B6218" s="28">
        <v>53</v>
      </c>
      <c r="C6218" s="28">
        <v>0.66300000000000003</v>
      </c>
    </row>
    <row r="6219" spans="1:3" x14ac:dyDescent="0.35">
      <c r="A6219" s="28">
        <v>5</v>
      </c>
      <c r="B6219" s="28">
        <v>53</v>
      </c>
      <c r="C6219" s="28">
        <v>0.66300000000000003</v>
      </c>
    </row>
    <row r="6220" spans="1:3" x14ac:dyDescent="0.35">
      <c r="A6220" s="28">
        <v>5</v>
      </c>
      <c r="B6220" s="28">
        <v>53</v>
      </c>
      <c r="C6220" s="28">
        <v>0.66300000000000003</v>
      </c>
    </row>
    <row r="6221" spans="1:3" x14ac:dyDescent="0.35">
      <c r="A6221" s="28">
        <v>5</v>
      </c>
      <c r="B6221" s="28">
        <v>53</v>
      </c>
      <c r="C6221" s="28">
        <v>0.66300000000000003</v>
      </c>
    </row>
    <row r="6222" spans="1:3" x14ac:dyDescent="0.35">
      <c r="A6222" s="28">
        <v>5</v>
      </c>
      <c r="B6222" s="28">
        <v>53</v>
      </c>
      <c r="C6222" s="28">
        <v>0.66300000000000003</v>
      </c>
    </row>
    <row r="6223" spans="1:3" x14ac:dyDescent="0.35">
      <c r="A6223" s="28">
        <v>5</v>
      </c>
      <c r="B6223" s="28">
        <v>53</v>
      </c>
      <c r="C6223" s="28">
        <v>0.66300000000000003</v>
      </c>
    </row>
    <row r="6224" spans="1:3" x14ac:dyDescent="0.35">
      <c r="A6224" s="28">
        <v>5</v>
      </c>
      <c r="B6224" s="28">
        <v>53</v>
      </c>
      <c r="C6224" s="28">
        <v>0.66300000000000003</v>
      </c>
    </row>
    <row r="6225" spans="1:3" x14ac:dyDescent="0.35">
      <c r="A6225" s="28">
        <v>5</v>
      </c>
      <c r="B6225" s="28">
        <v>53</v>
      </c>
      <c r="C6225" s="28">
        <v>0.66300000000000003</v>
      </c>
    </row>
    <row r="6226" spans="1:3" x14ac:dyDescent="0.35">
      <c r="A6226" s="28">
        <v>5</v>
      </c>
      <c r="B6226" s="28">
        <v>53</v>
      </c>
      <c r="C6226" s="28">
        <v>0.66300000000000003</v>
      </c>
    </row>
    <row r="6227" spans="1:3" x14ac:dyDescent="0.35">
      <c r="A6227" s="28">
        <v>5</v>
      </c>
      <c r="B6227" s="28">
        <v>53</v>
      </c>
      <c r="C6227" s="28">
        <v>0.66300000000000003</v>
      </c>
    </row>
    <row r="6228" spans="1:3" x14ac:dyDescent="0.35">
      <c r="A6228" s="28">
        <v>5</v>
      </c>
      <c r="B6228" s="28">
        <v>53</v>
      </c>
      <c r="C6228" s="28">
        <v>0.66300000000000003</v>
      </c>
    </row>
    <row r="6229" spans="1:3" x14ac:dyDescent="0.35">
      <c r="A6229" s="28">
        <v>5</v>
      </c>
      <c r="B6229" s="28">
        <v>53</v>
      </c>
      <c r="C6229" s="28">
        <v>0.66300000000000003</v>
      </c>
    </row>
    <row r="6230" spans="1:3" x14ac:dyDescent="0.35">
      <c r="A6230" s="28">
        <v>5</v>
      </c>
      <c r="B6230" s="28">
        <v>53</v>
      </c>
      <c r="C6230" s="28">
        <v>0.66300000000000003</v>
      </c>
    </row>
    <row r="6231" spans="1:3" x14ac:dyDescent="0.35">
      <c r="A6231" s="28">
        <v>5</v>
      </c>
      <c r="B6231" s="28">
        <v>53</v>
      </c>
      <c r="C6231" s="28">
        <v>0.66300000000000003</v>
      </c>
    </row>
    <row r="6232" spans="1:3" x14ac:dyDescent="0.35">
      <c r="A6232" s="28">
        <v>5</v>
      </c>
      <c r="B6232" s="28">
        <v>53</v>
      </c>
      <c r="C6232" s="28">
        <v>0.66300000000000003</v>
      </c>
    </row>
    <row r="6233" spans="1:3" x14ac:dyDescent="0.35">
      <c r="A6233" s="28">
        <v>5</v>
      </c>
      <c r="B6233" s="28">
        <v>53</v>
      </c>
      <c r="C6233" s="28">
        <v>0.66300000000000003</v>
      </c>
    </row>
    <row r="6234" spans="1:3" x14ac:dyDescent="0.35">
      <c r="A6234" s="28">
        <v>5</v>
      </c>
      <c r="B6234" s="28">
        <v>53</v>
      </c>
      <c r="C6234" s="28">
        <v>0.66300000000000003</v>
      </c>
    </row>
    <row r="6235" spans="1:3" x14ac:dyDescent="0.35">
      <c r="A6235" s="28">
        <v>5</v>
      </c>
      <c r="B6235" s="28">
        <v>53</v>
      </c>
      <c r="C6235" s="28">
        <v>0.66400000000000003</v>
      </c>
    </row>
    <row r="6236" spans="1:3" x14ac:dyDescent="0.35">
      <c r="A6236" s="28">
        <v>5</v>
      </c>
      <c r="B6236" s="28">
        <v>53</v>
      </c>
      <c r="C6236" s="28">
        <v>0.66400000000000003</v>
      </c>
    </row>
    <row r="6237" spans="1:3" x14ac:dyDescent="0.35">
      <c r="A6237" s="28">
        <v>5</v>
      </c>
      <c r="B6237" s="28">
        <v>53</v>
      </c>
      <c r="C6237" s="28">
        <v>0.66400000000000003</v>
      </c>
    </row>
    <row r="6238" spans="1:3" x14ac:dyDescent="0.35">
      <c r="A6238" s="28">
        <v>5</v>
      </c>
      <c r="B6238" s="28">
        <v>53</v>
      </c>
      <c r="C6238" s="28">
        <v>0.66400000000000003</v>
      </c>
    </row>
    <row r="6239" spans="1:3" x14ac:dyDescent="0.35">
      <c r="A6239" s="28">
        <v>5</v>
      </c>
      <c r="B6239" s="28">
        <v>53</v>
      </c>
      <c r="C6239" s="28">
        <v>0.66400000000000003</v>
      </c>
    </row>
    <row r="6240" spans="1:3" x14ac:dyDescent="0.35">
      <c r="A6240" s="28">
        <v>5</v>
      </c>
      <c r="B6240" s="28">
        <v>53</v>
      </c>
      <c r="C6240" s="28">
        <v>0.66400000000000003</v>
      </c>
    </row>
    <row r="6241" spans="1:3" x14ac:dyDescent="0.35">
      <c r="A6241" s="28">
        <v>5</v>
      </c>
      <c r="B6241" s="28">
        <v>53</v>
      </c>
      <c r="C6241" s="28">
        <v>0.66400000000000003</v>
      </c>
    </row>
    <row r="6242" spans="1:3" x14ac:dyDescent="0.35">
      <c r="A6242" s="28">
        <v>5</v>
      </c>
      <c r="B6242" s="28">
        <v>53</v>
      </c>
      <c r="C6242" s="28">
        <v>0.66400000000000003</v>
      </c>
    </row>
    <row r="6243" spans="1:3" x14ac:dyDescent="0.35">
      <c r="A6243" s="28">
        <v>5</v>
      </c>
      <c r="B6243" s="28">
        <v>54</v>
      </c>
      <c r="C6243" s="28">
        <v>0.66400000000000003</v>
      </c>
    </row>
    <row r="6244" spans="1:3" x14ac:dyDescent="0.35">
      <c r="A6244" s="28">
        <v>5</v>
      </c>
      <c r="B6244" s="28">
        <v>54</v>
      </c>
      <c r="C6244" s="28">
        <v>0.66400000000000003</v>
      </c>
    </row>
    <row r="6245" spans="1:3" x14ac:dyDescent="0.35">
      <c r="A6245" s="28">
        <v>5</v>
      </c>
      <c r="B6245" s="28">
        <v>54</v>
      </c>
      <c r="C6245" s="28">
        <v>0.66400000000000003</v>
      </c>
    </row>
    <row r="6246" spans="1:3" x14ac:dyDescent="0.35">
      <c r="A6246" s="28">
        <v>5</v>
      </c>
      <c r="B6246" s="28">
        <v>54</v>
      </c>
      <c r="C6246" s="28">
        <v>0.66400000000000003</v>
      </c>
    </row>
    <row r="6247" spans="1:3" x14ac:dyDescent="0.35">
      <c r="A6247" s="28">
        <v>5</v>
      </c>
      <c r="B6247" s="28">
        <v>54</v>
      </c>
      <c r="C6247" s="28">
        <v>0.66400000000000003</v>
      </c>
    </row>
    <row r="6248" spans="1:3" x14ac:dyDescent="0.35">
      <c r="A6248" s="28">
        <v>5</v>
      </c>
      <c r="B6248" s="28">
        <v>54</v>
      </c>
      <c r="C6248" s="28">
        <v>0.66400000000000003</v>
      </c>
    </row>
    <row r="6249" spans="1:3" x14ac:dyDescent="0.35">
      <c r="A6249" s="28">
        <v>5</v>
      </c>
      <c r="B6249" s="28">
        <v>54</v>
      </c>
      <c r="C6249" s="28">
        <v>0.66400000000000003</v>
      </c>
    </row>
    <row r="6250" spans="1:3" x14ac:dyDescent="0.35">
      <c r="A6250" s="28">
        <v>5</v>
      </c>
      <c r="B6250" s="28">
        <v>54</v>
      </c>
      <c r="C6250" s="28">
        <v>0.66400000000000003</v>
      </c>
    </row>
    <row r="6251" spans="1:3" x14ac:dyDescent="0.35">
      <c r="A6251" s="28">
        <v>5</v>
      </c>
      <c r="B6251" s="28">
        <v>54</v>
      </c>
      <c r="C6251" s="28">
        <v>0.66400000000000003</v>
      </c>
    </row>
    <row r="6252" spans="1:3" x14ac:dyDescent="0.35">
      <c r="A6252" s="28">
        <v>5</v>
      </c>
      <c r="B6252" s="28">
        <v>54</v>
      </c>
      <c r="C6252" s="28">
        <v>0.66400000000000003</v>
      </c>
    </row>
    <row r="6253" spans="1:3" x14ac:dyDescent="0.35">
      <c r="A6253" s="28">
        <v>5</v>
      </c>
      <c r="B6253" s="28">
        <v>54</v>
      </c>
      <c r="C6253" s="28">
        <v>0.66400000000000003</v>
      </c>
    </row>
    <row r="6254" spans="1:3" x14ac:dyDescent="0.35">
      <c r="A6254" s="28">
        <v>5</v>
      </c>
      <c r="B6254" s="28">
        <v>54</v>
      </c>
      <c r="C6254" s="28">
        <v>0.66400000000000003</v>
      </c>
    </row>
    <row r="6255" spans="1:3" x14ac:dyDescent="0.35">
      <c r="A6255" s="28">
        <v>5</v>
      </c>
      <c r="B6255" s="28">
        <v>54</v>
      </c>
      <c r="C6255" s="28">
        <v>0.66400000000000003</v>
      </c>
    </row>
    <row r="6256" spans="1:3" x14ac:dyDescent="0.35">
      <c r="A6256" s="28">
        <v>5</v>
      </c>
      <c r="B6256" s="28">
        <v>54</v>
      </c>
      <c r="C6256" s="28">
        <v>0.66400000000000003</v>
      </c>
    </row>
    <row r="6257" spans="1:3" x14ac:dyDescent="0.35">
      <c r="A6257" s="28">
        <v>5</v>
      </c>
      <c r="B6257" s="28">
        <v>54</v>
      </c>
      <c r="C6257" s="28">
        <v>0.66400000000000003</v>
      </c>
    </row>
    <row r="6258" spans="1:3" x14ac:dyDescent="0.35">
      <c r="A6258" s="28">
        <v>5</v>
      </c>
      <c r="B6258" s="28">
        <v>54</v>
      </c>
      <c r="C6258" s="28">
        <v>0.66400000000000003</v>
      </c>
    </row>
    <row r="6259" spans="1:3" x14ac:dyDescent="0.35">
      <c r="A6259" s="28">
        <v>5</v>
      </c>
      <c r="B6259" s="28">
        <v>54</v>
      </c>
      <c r="C6259" s="28">
        <v>0.66400000000000003</v>
      </c>
    </row>
    <row r="6260" spans="1:3" x14ac:dyDescent="0.35">
      <c r="A6260" s="28">
        <v>5</v>
      </c>
      <c r="B6260" s="28">
        <v>54</v>
      </c>
      <c r="C6260" s="28">
        <v>0.66400000000000003</v>
      </c>
    </row>
    <row r="6261" spans="1:3" x14ac:dyDescent="0.35">
      <c r="A6261" s="28">
        <v>5</v>
      </c>
      <c r="B6261" s="28">
        <v>54</v>
      </c>
      <c r="C6261" s="28">
        <v>0.66400000000000003</v>
      </c>
    </row>
    <row r="6262" spans="1:3" x14ac:dyDescent="0.35">
      <c r="A6262" s="28">
        <v>5</v>
      </c>
      <c r="B6262" s="28">
        <v>54</v>
      </c>
      <c r="C6262" s="28">
        <v>0.66400000000000003</v>
      </c>
    </row>
    <row r="6263" spans="1:3" x14ac:dyDescent="0.35">
      <c r="A6263" s="28">
        <v>5</v>
      </c>
      <c r="B6263" s="28">
        <v>54</v>
      </c>
      <c r="C6263" s="28">
        <v>0.66400000000000003</v>
      </c>
    </row>
    <row r="6264" spans="1:3" x14ac:dyDescent="0.35">
      <c r="A6264" s="28">
        <v>5</v>
      </c>
      <c r="B6264" s="28">
        <v>54</v>
      </c>
      <c r="C6264" s="28">
        <v>0.66400000000000003</v>
      </c>
    </row>
    <row r="6265" spans="1:3" x14ac:dyDescent="0.35">
      <c r="A6265" s="28">
        <v>5</v>
      </c>
      <c r="B6265" s="28">
        <v>54</v>
      </c>
      <c r="C6265" s="28">
        <v>0.66400000000000003</v>
      </c>
    </row>
    <row r="6266" spans="1:3" x14ac:dyDescent="0.35">
      <c r="A6266" s="28">
        <v>5</v>
      </c>
      <c r="B6266" s="28">
        <v>54</v>
      </c>
      <c r="C6266" s="28">
        <v>0.66400000000000003</v>
      </c>
    </row>
    <row r="6267" spans="1:3" x14ac:dyDescent="0.35">
      <c r="A6267" s="28">
        <v>5</v>
      </c>
      <c r="B6267" s="28">
        <v>54</v>
      </c>
      <c r="C6267" s="28">
        <v>0.66500000000000004</v>
      </c>
    </row>
    <row r="6268" spans="1:3" x14ac:dyDescent="0.35">
      <c r="A6268" s="28">
        <v>5</v>
      </c>
      <c r="B6268" s="28">
        <v>54</v>
      </c>
      <c r="C6268" s="28">
        <v>0.66500000000000004</v>
      </c>
    </row>
    <row r="6269" spans="1:3" x14ac:dyDescent="0.35">
      <c r="A6269" s="28">
        <v>5</v>
      </c>
      <c r="B6269" s="28">
        <v>54</v>
      </c>
      <c r="C6269" s="28">
        <v>0.66500000000000004</v>
      </c>
    </row>
    <row r="6270" spans="1:3" x14ac:dyDescent="0.35">
      <c r="A6270" s="28">
        <v>5</v>
      </c>
      <c r="B6270" s="28">
        <v>54</v>
      </c>
      <c r="C6270" s="28">
        <v>0.66500000000000004</v>
      </c>
    </row>
    <row r="6271" spans="1:3" x14ac:dyDescent="0.35">
      <c r="A6271" s="28">
        <v>5</v>
      </c>
      <c r="B6271" s="28">
        <v>54</v>
      </c>
      <c r="C6271" s="28">
        <v>0.66500000000000004</v>
      </c>
    </row>
    <row r="6272" spans="1:3" x14ac:dyDescent="0.35">
      <c r="A6272" s="28">
        <v>5</v>
      </c>
      <c r="B6272" s="28">
        <v>54</v>
      </c>
      <c r="C6272" s="28">
        <v>0.66500000000000004</v>
      </c>
    </row>
    <row r="6273" spans="1:3" x14ac:dyDescent="0.35">
      <c r="A6273" s="28">
        <v>5</v>
      </c>
      <c r="B6273" s="28">
        <v>54</v>
      </c>
      <c r="C6273" s="28">
        <v>0.66500000000000004</v>
      </c>
    </row>
    <row r="6274" spans="1:3" x14ac:dyDescent="0.35">
      <c r="A6274" s="28">
        <v>5</v>
      </c>
      <c r="B6274" s="28">
        <v>54</v>
      </c>
      <c r="C6274" s="28">
        <v>0.66500000000000004</v>
      </c>
    </row>
    <row r="6275" spans="1:3" x14ac:dyDescent="0.35">
      <c r="A6275" s="28">
        <v>5</v>
      </c>
      <c r="B6275" s="28">
        <v>54</v>
      </c>
      <c r="C6275" s="28">
        <v>0.66500000000000004</v>
      </c>
    </row>
    <row r="6276" spans="1:3" x14ac:dyDescent="0.35">
      <c r="A6276" s="28">
        <v>5</v>
      </c>
      <c r="B6276" s="28">
        <v>54</v>
      </c>
      <c r="C6276" s="28">
        <v>0.66500000000000004</v>
      </c>
    </row>
    <row r="6277" spans="1:3" x14ac:dyDescent="0.35">
      <c r="A6277" s="28">
        <v>5</v>
      </c>
      <c r="B6277" s="28">
        <v>54</v>
      </c>
      <c r="C6277" s="28">
        <v>0.66500000000000004</v>
      </c>
    </row>
    <row r="6278" spans="1:3" x14ac:dyDescent="0.35">
      <c r="A6278" s="28">
        <v>5</v>
      </c>
      <c r="B6278" s="28">
        <v>54</v>
      </c>
      <c r="C6278" s="28">
        <v>0.66500000000000004</v>
      </c>
    </row>
    <row r="6279" spans="1:3" x14ac:dyDescent="0.35">
      <c r="A6279" s="28">
        <v>5</v>
      </c>
      <c r="B6279" s="28">
        <v>54</v>
      </c>
      <c r="C6279" s="28">
        <v>0.66500000000000004</v>
      </c>
    </row>
    <row r="6280" spans="1:3" x14ac:dyDescent="0.35">
      <c r="A6280" s="28">
        <v>5</v>
      </c>
      <c r="B6280" s="28">
        <v>54</v>
      </c>
      <c r="C6280" s="28">
        <v>0.66500000000000004</v>
      </c>
    </row>
    <row r="6281" spans="1:3" x14ac:dyDescent="0.35">
      <c r="A6281" s="28">
        <v>5</v>
      </c>
      <c r="B6281" s="28">
        <v>54</v>
      </c>
      <c r="C6281" s="28">
        <v>0.66500000000000004</v>
      </c>
    </row>
    <row r="6282" spans="1:3" x14ac:dyDescent="0.35">
      <c r="A6282" s="28">
        <v>5</v>
      </c>
      <c r="B6282" s="28">
        <v>54</v>
      </c>
      <c r="C6282" s="28">
        <v>0.66500000000000004</v>
      </c>
    </row>
    <row r="6283" spans="1:3" x14ac:dyDescent="0.35">
      <c r="A6283" s="28">
        <v>5</v>
      </c>
      <c r="B6283" s="28">
        <v>54</v>
      </c>
      <c r="C6283" s="28">
        <v>0.66500000000000004</v>
      </c>
    </row>
    <row r="6284" spans="1:3" x14ac:dyDescent="0.35">
      <c r="A6284" s="28">
        <v>5</v>
      </c>
      <c r="B6284" s="28">
        <v>54</v>
      </c>
      <c r="C6284" s="28">
        <v>0.66500000000000004</v>
      </c>
    </row>
    <row r="6285" spans="1:3" x14ac:dyDescent="0.35">
      <c r="A6285" s="28">
        <v>5</v>
      </c>
      <c r="B6285" s="28">
        <v>54</v>
      </c>
      <c r="C6285" s="28">
        <v>0.66500000000000004</v>
      </c>
    </row>
    <row r="6286" spans="1:3" x14ac:dyDescent="0.35">
      <c r="A6286" s="28">
        <v>5</v>
      </c>
      <c r="B6286" s="28">
        <v>54</v>
      </c>
      <c r="C6286" s="28">
        <v>0.66500000000000004</v>
      </c>
    </row>
    <row r="6287" spans="1:3" x14ac:dyDescent="0.35">
      <c r="A6287" s="28">
        <v>5</v>
      </c>
      <c r="B6287" s="28">
        <v>54</v>
      </c>
      <c r="C6287" s="28">
        <v>0.66500000000000004</v>
      </c>
    </row>
    <row r="6288" spans="1:3" x14ac:dyDescent="0.35">
      <c r="A6288" s="28">
        <v>5</v>
      </c>
      <c r="B6288" s="28">
        <v>54</v>
      </c>
      <c r="C6288" s="28">
        <v>0.66500000000000004</v>
      </c>
    </row>
    <row r="6289" spans="1:3" x14ac:dyDescent="0.35">
      <c r="A6289" s="28">
        <v>5</v>
      </c>
      <c r="B6289" s="28">
        <v>54</v>
      </c>
      <c r="C6289" s="28">
        <v>0.66500000000000004</v>
      </c>
    </row>
    <row r="6290" spans="1:3" x14ac:dyDescent="0.35">
      <c r="A6290" s="28">
        <v>5</v>
      </c>
      <c r="B6290" s="28">
        <v>54</v>
      </c>
      <c r="C6290" s="28">
        <v>0.66600000000000004</v>
      </c>
    </row>
    <row r="6291" spans="1:3" x14ac:dyDescent="0.35">
      <c r="A6291" s="28">
        <v>5</v>
      </c>
      <c r="B6291" s="28">
        <v>54</v>
      </c>
      <c r="C6291" s="28">
        <v>0.66600000000000004</v>
      </c>
    </row>
    <row r="6292" spans="1:3" x14ac:dyDescent="0.35">
      <c r="A6292" s="28">
        <v>5</v>
      </c>
      <c r="B6292" s="28">
        <v>54</v>
      </c>
      <c r="C6292" s="28">
        <v>0.66600000000000004</v>
      </c>
    </row>
    <row r="6293" spans="1:3" x14ac:dyDescent="0.35">
      <c r="A6293" s="28">
        <v>5</v>
      </c>
      <c r="B6293" s="28">
        <v>54</v>
      </c>
      <c r="C6293" s="28">
        <v>0.66600000000000004</v>
      </c>
    </row>
    <row r="6294" spans="1:3" x14ac:dyDescent="0.35">
      <c r="A6294" s="28">
        <v>5</v>
      </c>
      <c r="B6294" s="28">
        <v>54</v>
      </c>
      <c r="C6294" s="28">
        <v>0.66600000000000004</v>
      </c>
    </row>
    <row r="6295" spans="1:3" x14ac:dyDescent="0.35">
      <c r="A6295" s="28">
        <v>5</v>
      </c>
      <c r="B6295" s="28">
        <v>54</v>
      </c>
      <c r="C6295" s="28">
        <v>0.66600000000000004</v>
      </c>
    </row>
    <row r="6296" spans="1:3" x14ac:dyDescent="0.35">
      <c r="A6296" s="28">
        <v>5</v>
      </c>
      <c r="B6296" s="28">
        <v>54</v>
      </c>
      <c r="C6296" s="28">
        <v>0.66600000000000004</v>
      </c>
    </row>
    <row r="6297" spans="1:3" x14ac:dyDescent="0.35">
      <c r="A6297" s="28">
        <v>5</v>
      </c>
      <c r="B6297" s="28">
        <v>54</v>
      </c>
      <c r="C6297" s="28">
        <v>0.66600000000000004</v>
      </c>
    </row>
    <row r="6298" spans="1:3" x14ac:dyDescent="0.35">
      <c r="A6298" s="28">
        <v>5</v>
      </c>
      <c r="B6298" s="28">
        <v>54</v>
      </c>
      <c r="C6298" s="28">
        <v>0.66600000000000004</v>
      </c>
    </row>
    <row r="6299" spans="1:3" x14ac:dyDescent="0.35">
      <c r="A6299" s="28">
        <v>5</v>
      </c>
      <c r="B6299" s="28">
        <v>54</v>
      </c>
      <c r="C6299" s="28">
        <v>0.66600000000000004</v>
      </c>
    </row>
    <row r="6300" spans="1:3" x14ac:dyDescent="0.35">
      <c r="A6300" s="28">
        <v>5</v>
      </c>
      <c r="B6300" s="28">
        <v>54</v>
      </c>
      <c r="C6300" s="28">
        <v>0.66600000000000004</v>
      </c>
    </row>
    <row r="6301" spans="1:3" x14ac:dyDescent="0.35">
      <c r="A6301" s="28">
        <v>5</v>
      </c>
      <c r="B6301" s="28">
        <v>54</v>
      </c>
      <c r="C6301" s="28">
        <v>0.66600000000000004</v>
      </c>
    </row>
    <row r="6302" spans="1:3" x14ac:dyDescent="0.35">
      <c r="A6302" s="28">
        <v>5</v>
      </c>
      <c r="B6302" s="28">
        <v>54</v>
      </c>
      <c r="C6302" s="28">
        <v>0.66600000000000004</v>
      </c>
    </row>
    <row r="6303" spans="1:3" x14ac:dyDescent="0.35">
      <c r="A6303" s="28">
        <v>5</v>
      </c>
      <c r="B6303" s="28">
        <v>54</v>
      </c>
      <c r="C6303" s="28">
        <v>0.66600000000000004</v>
      </c>
    </row>
    <row r="6304" spans="1:3" x14ac:dyDescent="0.35">
      <c r="A6304" s="28">
        <v>5</v>
      </c>
      <c r="B6304" s="28">
        <v>54</v>
      </c>
      <c r="C6304" s="28">
        <v>0.66600000000000004</v>
      </c>
    </row>
    <row r="6305" spans="1:3" x14ac:dyDescent="0.35">
      <c r="A6305" s="28">
        <v>5</v>
      </c>
      <c r="B6305" s="28">
        <v>54</v>
      </c>
      <c r="C6305" s="28">
        <v>0.66600000000000004</v>
      </c>
    </row>
    <row r="6306" spans="1:3" x14ac:dyDescent="0.35">
      <c r="A6306" s="28">
        <v>5</v>
      </c>
      <c r="B6306" s="28">
        <v>54</v>
      </c>
      <c r="C6306" s="28">
        <v>0.66600000000000004</v>
      </c>
    </row>
    <row r="6307" spans="1:3" x14ac:dyDescent="0.35">
      <c r="A6307" s="28">
        <v>5</v>
      </c>
      <c r="B6307" s="28">
        <v>54</v>
      </c>
      <c r="C6307" s="28">
        <v>0.66600000000000004</v>
      </c>
    </row>
    <row r="6308" spans="1:3" x14ac:dyDescent="0.35">
      <c r="A6308" s="28">
        <v>5</v>
      </c>
      <c r="B6308" s="28">
        <v>54</v>
      </c>
      <c r="C6308" s="28">
        <v>0.66600000000000004</v>
      </c>
    </row>
    <row r="6309" spans="1:3" x14ac:dyDescent="0.35">
      <c r="A6309" s="28">
        <v>5</v>
      </c>
      <c r="B6309" s="28">
        <v>54</v>
      </c>
      <c r="C6309" s="28">
        <v>0.66600000000000004</v>
      </c>
    </row>
    <row r="6310" spans="1:3" x14ac:dyDescent="0.35">
      <c r="A6310" s="28">
        <v>5</v>
      </c>
      <c r="B6310" s="28">
        <v>54</v>
      </c>
      <c r="C6310" s="28">
        <v>0.66600000000000004</v>
      </c>
    </row>
    <row r="6311" spans="1:3" x14ac:dyDescent="0.35">
      <c r="A6311" s="28">
        <v>5</v>
      </c>
      <c r="B6311" s="28">
        <v>54</v>
      </c>
      <c r="C6311" s="28">
        <v>0.66600000000000004</v>
      </c>
    </row>
    <row r="6312" spans="1:3" x14ac:dyDescent="0.35">
      <c r="A6312" s="28">
        <v>5</v>
      </c>
      <c r="B6312" s="28">
        <v>54</v>
      </c>
      <c r="C6312" s="28">
        <v>0.66600000000000004</v>
      </c>
    </row>
    <row r="6313" spans="1:3" x14ac:dyDescent="0.35">
      <c r="A6313" s="28">
        <v>5</v>
      </c>
      <c r="B6313" s="28">
        <v>54</v>
      </c>
      <c r="C6313" s="28">
        <v>0.66600000000000004</v>
      </c>
    </row>
    <row r="6314" spans="1:3" x14ac:dyDescent="0.35">
      <c r="A6314" s="28">
        <v>5</v>
      </c>
      <c r="B6314" s="28">
        <v>54</v>
      </c>
      <c r="C6314" s="28">
        <v>0.66600000000000004</v>
      </c>
    </row>
    <row r="6315" spans="1:3" x14ac:dyDescent="0.35">
      <c r="A6315" s="28">
        <v>5</v>
      </c>
      <c r="B6315" s="28">
        <v>54</v>
      </c>
      <c r="C6315" s="28">
        <v>0.66600000000000004</v>
      </c>
    </row>
    <row r="6316" spans="1:3" x14ac:dyDescent="0.35">
      <c r="A6316" s="28">
        <v>5</v>
      </c>
      <c r="B6316" s="28">
        <v>54</v>
      </c>
      <c r="C6316" s="28">
        <v>0.66600000000000004</v>
      </c>
    </row>
    <row r="6317" spans="1:3" x14ac:dyDescent="0.35">
      <c r="A6317" s="28">
        <v>5</v>
      </c>
      <c r="B6317" s="28">
        <v>54</v>
      </c>
      <c r="C6317" s="28">
        <v>0.66600000000000004</v>
      </c>
    </row>
    <row r="6318" spans="1:3" x14ac:dyDescent="0.35">
      <c r="A6318" s="28">
        <v>5</v>
      </c>
      <c r="B6318" s="28">
        <v>54</v>
      </c>
      <c r="C6318" s="28">
        <v>0.66600000000000004</v>
      </c>
    </row>
    <row r="6319" spans="1:3" x14ac:dyDescent="0.35">
      <c r="A6319" s="28">
        <v>5</v>
      </c>
      <c r="B6319" s="28">
        <v>54</v>
      </c>
      <c r="C6319" s="28">
        <v>0.66700000000000004</v>
      </c>
    </row>
    <row r="6320" spans="1:3" x14ac:dyDescent="0.35">
      <c r="A6320" s="28">
        <v>5</v>
      </c>
      <c r="B6320" s="28">
        <v>54</v>
      </c>
      <c r="C6320" s="28">
        <v>0.66700000000000004</v>
      </c>
    </row>
    <row r="6321" spans="1:3" x14ac:dyDescent="0.35">
      <c r="A6321" s="28">
        <v>5</v>
      </c>
      <c r="B6321" s="28">
        <v>54</v>
      </c>
      <c r="C6321" s="28">
        <v>0.66700000000000004</v>
      </c>
    </row>
    <row r="6322" spans="1:3" x14ac:dyDescent="0.35">
      <c r="A6322" s="28">
        <v>5</v>
      </c>
      <c r="B6322" s="28">
        <v>54</v>
      </c>
      <c r="C6322" s="28">
        <v>0.66700000000000004</v>
      </c>
    </row>
    <row r="6323" spans="1:3" x14ac:dyDescent="0.35">
      <c r="A6323" s="28">
        <v>5</v>
      </c>
      <c r="B6323" s="28">
        <v>54</v>
      </c>
      <c r="C6323" s="28">
        <v>0.66700000000000004</v>
      </c>
    </row>
    <row r="6324" spans="1:3" x14ac:dyDescent="0.35">
      <c r="A6324" s="28">
        <v>5</v>
      </c>
      <c r="B6324" s="28">
        <v>54</v>
      </c>
      <c r="C6324" s="28">
        <v>0.66700000000000004</v>
      </c>
    </row>
    <row r="6325" spans="1:3" x14ac:dyDescent="0.35">
      <c r="A6325" s="28">
        <v>5</v>
      </c>
      <c r="B6325" s="28">
        <v>54</v>
      </c>
      <c r="C6325" s="28">
        <v>0.66700000000000004</v>
      </c>
    </row>
    <row r="6326" spans="1:3" x14ac:dyDescent="0.35">
      <c r="A6326" s="28">
        <v>5</v>
      </c>
      <c r="B6326" s="28">
        <v>54</v>
      </c>
      <c r="C6326" s="28">
        <v>0.66700000000000004</v>
      </c>
    </row>
    <row r="6327" spans="1:3" x14ac:dyDescent="0.35">
      <c r="A6327" s="28">
        <v>5</v>
      </c>
      <c r="B6327" s="28">
        <v>54</v>
      </c>
      <c r="C6327" s="28">
        <v>0.66700000000000004</v>
      </c>
    </row>
    <row r="6328" spans="1:3" x14ac:dyDescent="0.35">
      <c r="A6328" s="28">
        <v>5</v>
      </c>
      <c r="B6328" s="28">
        <v>54</v>
      </c>
      <c r="C6328" s="28">
        <v>0.66700000000000004</v>
      </c>
    </row>
    <row r="6329" spans="1:3" x14ac:dyDescent="0.35">
      <c r="A6329" s="28">
        <v>5</v>
      </c>
      <c r="B6329" s="28">
        <v>54</v>
      </c>
      <c r="C6329" s="28">
        <v>0.66700000000000004</v>
      </c>
    </row>
    <row r="6330" spans="1:3" x14ac:dyDescent="0.35">
      <c r="A6330" s="28">
        <v>5</v>
      </c>
      <c r="B6330" s="28">
        <v>54</v>
      </c>
      <c r="C6330" s="28">
        <v>0.66700000000000004</v>
      </c>
    </row>
    <row r="6331" spans="1:3" x14ac:dyDescent="0.35">
      <c r="A6331" s="28">
        <v>5</v>
      </c>
      <c r="B6331" s="28">
        <v>54</v>
      </c>
      <c r="C6331" s="28">
        <v>0.66700000000000004</v>
      </c>
    </row>
    <row r="6332" spans="1:3" x14ac:dyDescent="0.35">
      <c r="A6332" s="28">
        <v>5</v>
      </c>
      <c r="B6332" s="28">
        <v>54</v>
      </c>
      <c r="C6332" s="28">
        <v>0.66700000000000004</v>
      </c>
    </row>
    <row r="6333" spans="1:3" x14ac:dyDescent="0.35">
      <c r="A6333" s="28">
        <v>5</v>
      </c>
      <c r="B6333" s="28">
        <v>54</v>
      </c>
      <c r="C6333" s="28">
        <v>0.66700000000000004</v>
      </c>
    </row>
    <row r="6334" spans="1:3" x14ac:dyDescent="0.35">
      <c r="A6334" s="28">
        <v>5</v>
      </c>
      <c r="B6334" s="28">
        <v>54</v>
      </c>
      <c r="C6334" s="28">
        <v>0.66700000000000004</v>
      </c>
    </row>
    <row r="6335" spans="1:3" x14ac:dyDescent="0.35">
      <c r="A6335" s="28">
        <v>5</v>
      </c>
      <c r="B6335" s="28">
        <v>54</v>
      </c>
      <c r="C6335" s="28">
        <v>0.66700000000000004</v>
      </c>
    </row>
    <row r="6336" spans="1:3" x14ac:dyDescent="0.35">
      <c r="A6336" s="28">
        <v>5</v>
      </c>
      <c r="B6336" s="28">
        <v>54</v>
      </c>
      <c r="C6336" s="28">
        <v>0.66700000000000004</v>
      </c>
    </row>
    <row r="6337" spans="1:3" x14ac:dyDescent="0.35">
      <c r="A6337" s="28">
        <v>5</v>
      </c>
      <c r="B6337" s="28">
        <v>54</v>
      </c>
      <c r="C6337" s="28">
        <v>0.66700000000000004</v>
      </c>
    </row>
    <row r="6338" spans="1:3" x14ac:dyDescent="0.35">
      <c r="A6338" s="28">
        <v>5</v>
      </c>
      <c r="B6338" s="28">
        <v>54</v>
      </c>
      <c r="C6338" s="28">
        <v>0.66700000000000004</v>
      </c>
    </row>
    <row r="6339" spans="1:3" x14ac:dyDescent="0.35">
      <c r="A6339" s="28">
        <v>5</v>
      </c>
      <c r="B6339" s="28">
        <v>54</v>
      </c>
      <c r="C6339" s="28">
        <v>0.66700000000000004</v>
      </c>
    </row>
    <row r="6340" spans="1:3" x14ac:dyDescent="0.35">
      <c r="A6340" s="28">
        <v>5</v>
      </c>
      <c r="B6340" s="28">
        <v>54</v>
      </c>
      <c r="C6340" s="28">
        <v>0.66700000000000004</v>
      </c>
    </row>
    <row r="6341" spans="1:3" x14ac:dyDescent="0.35">
      <c r="A6341" s="28">
        <v>5</v>
      </c>
      <c r="B6341" s="28">
        <v>54</v>
      </c>
      <c r="C6341" s="28">
        <v>0.66700000000000004</v>
      </c>
    </row>
    <row r="6342" spans="1:3" x14ac:dyDescent="0.35">
      <c r="A6342" s="28">
        <v>5</v>
      </c>
      <c r="B6342" s="28">
        <v>54</v>
      </c>
      <c r="C6342" s="28">
        <v>0.66700000000000004</v>
      </c>
    </row>
    <row r="6343" spans="1:3" x14ac:dyDescent="0.35">
      <c r="A6343" s="28">
        <v>5</v>
      </c>
      <c r="B6343" s="28">
        <v>54</v>
      </c>
      <c r="C6343" s="28">
        <v>0.66700000000000004</v>
      </c>
    </row>
    <row r="6344" spans="1:3" x14ac:dyDescent="0.35">
      <c r="A6344" s="28">
        <v>5</v>
      </c>
      <c r="B6344" s="28">
        <v>54</v>
      </c>
      <c r="C6344" s="28">
        <v>0.66700000000000004</v>
      </c>
    </row>
    <row r="6345" spans="1:3" x14ac:dyDescent="0.35">
      <c r="A6345" s="28">
        <v>5</v>
      </c>
      <c r="B6345" s="28">
        <v>54</v>
      </c>
      <c r="C6345" s="28">
        <v>0.66700000000000004</v>
      </c>
    </row>
    <row r="6346" spans="1:3" x14ac:dyDescent="0.35">
      <c r="A6346" s="28">
        <v>5</v>
      </c>
      <c r="B6346" s="28">
        <v>54</v>
      </c>
      <c r="C6346" s="28">
        <v>0.66700000000000004</v>
      </c>
    </row>
    <row r="6347" spans="1:3" x14ac:dyDescent="0.35">
      <c r="A6347" s="28">
        <v>5</v>
      </c>
      <c r="B6347" s="28">
        <v>54</v>
      </c>
      <c r="C6347" s="28">
        <v>0.66700000000000004</v>
      </c>
    </row>
    <row r="6348" spans="1:3" x14ac:dyDescent="0.35">
      <c r="A6348" s="28">
        <v>5</v>
      </c>
      <c r="B6348" s="28">
        <v>54</v>
      </c>
      <c r="C6348" s="28">
        <v>0.66700000000000004</v>
      </c>
    </row>
    <row r="6349" spans="1:3" x14ac:dyDescent="0.35">
      <c r="A6349" s="28">
        <v>5</v>
      </c>
      <c r="B6349" s="28">
        <v>54</v>
      </c>
      <c r="C6349" s="28">
        <v>0.66700000000000004</v>
      </c>
    </row>
    <row r="6350" spans="1:3" x14ac:dyDescent="0.35">
      <c r="A6350" s="28">
        <v>5</v>
      </c>
      <c r="B6350" s="28">
        <v>54</v>
      </c>
      <c r="C6350" s="28">
        <v>0.66700000000000004</v>
      </c>
    </row>
    <row r="6351" spans="1:3" x14ac:dyDescent="0.35">
      <c r="A6351" s="28">
        <v>5</v>
      </c>
      <c r="B6351" s="28">
        <v>54</v>
      </c>
      <c r="C6351" s="28">
        <v>0.66700000000000004</v>
      </c>
    </row>
    <row r="6352" spans="1:3" x14ac:dyDescent="0.35">
      <c r="A6352" s="28">
        <v>5</v>
      </c>
      <c r="B6352" s="28">
        <v>54</v>
      </c>
      <c r="C6352" s="28">
        <v>0.66700000000000004</v>
      </c>
    </row>
    <row r="6353" spans="1:3" x14ac:dyDescent="0.35">
      <c r="A6353" s="28">
        <v>5</v>
      </c>
      <c r="B6353" s="28">
        <v>54</v>
      </c>
      <c r="C6353" s="28">
        <v>0.66800000000000004</v>
      </c>
    </row>
    <row r="6354" spans="1:3" x14ac:dyDescent="0.35">
      <c r="A6354" s="28">
        <v>5</v>
      </c>
      <c r="B6354" s="28">
        <v>54</v>
      </c>
      <c r="C6354" s="28">
        <v>0.66800000000000004</v>
      </c>
    </row>
    <row r="6355" spans="1:3" x14ac:dyDescent="0.35">
      <c r="A6355" s="28">
        <v>5</v>
      </c>
      <c r="B6355" s="28">
        <v>54</v>
      </c>
      <c r="C6355" s="28">
        <v>0.66800000000000004</v>
      </c>
    </row>
    <row r="6356" spans="1:3" x14ac:dyDescent="0.35">
      <c r="A6356" s="28">
        <v>5</v>
      </c>
      <c r="B6356" s="28">
        <v>54</v>
      </c>
      <c r="C6356" s="28">
        <v>0.66800000000000004</v>
      </c>
    </row>
    <row r="6357" spans="1:3" x14ac:dyDescent="0.35">
      <c r="A6357" s="28">
        <v>5</v>
      </c>
      <c r="B6357" s="28">
        <v>54</v>
      </c>
      <c r="C6357" s="28">
        <v>0.66800000000000004</v>
      </c>
    </row>
    <row r="6358" spans="1:3" x14ac:dyDescent="0.35">
      <c r="A6358" s="28">
        <v>5</v>
      </c>
      <c r="B6358" s="28">
        <v>54</v>
      </c>
      <c r="C6358" s="28">
        <v>0.66800000000000004</v>
      </c>
    </row>
    <row r="6359" spans="1:3" x14ac:dyDescent="0.35">
      <c r="A6359" s="28">
        <v>5</v>
      </c>
      <c r="B6359" s="28">
        <v>54</v>
      </c>
      <c r="C6359" s="28">
        <v>0.66800000000000004</v>
      </c>
    </row>
    <row r="6360" spans="1:3" x14ac:dyDescent="0.35">
      <c r="A6360" s="28">
        <v>5</v>
      </c>
      <c r="B6360" s="28">
        <v>54</v>
      </c>
      <c r="C6360" s="28">
        <v>0.66800000000000004</v>
      </c>
    </row>
    <row r="6361" spans="1:3" x14ac:dyDescent="0.35">
      <c r="A6361" s="28">
        <v>5</v>
      </c>
      <c r="B6361" s="28">
        <v>54</v>
      </c>
      <c r="C6361" s="28">
        <v>0.66800000000000004</v>
      </c>
    </row>
    <row r="6362" spans="1:3" x14ac:dyDescent="0.35">
      <c r="A6362" s="28">
        <v>5</v>
      </c>
      <c r="B6362" s="28">
        <v>54</v>
      </c>
      <c r="C6362" s="28">
        <v>0.66800000000000004</v>
      </c>
    </row>
    <row r="6363" spans="1:3" x14ac:dyDescent="0.35">
      <c r="A6363" s="28">
        <v>5</v>
      </c>
      <c r="B6363" s="28">
        <v>54</v>
      </c>
      <c r="C6363" s="28">
        <v>0.66800000000000004</v>
      </c>
    </row>
    <row r="6364" spans="1:3" x14ac:dyDescent="0.35">
      <c r="A6364" s="28">
        <v>5</v>
      </c>
      <c r="B6364" s="28">
        <v>54</v>
      </c>
      <c r="C6364" s="28">
        <v>0.66800000000000004</v>
      </c>
    </row>
    <row r="6365" spans="1:3" x14ac:dyDescent="0.35">
      <c r="A6365" s="28">
        <v>5</v>
      </c>
      <c r="B6365" s="28">
        <v>54</v>
      </c>
      <c r="C6365" s="28">
        <v>0.66800000000000004</v>
      </c>
    </row>
    <row r="6366" spans="1:3" x14ac:dyDescent="0.35">
      <c r="A6366" s="28">
        <v>5</v>
      </c>
      <c r="B6366" s="28">
        <v>54</v>
      </c>
      <c r="C6366" s="28">
        <v>0.66800000000000004</v>
      </c>
    </row>
    <row r="6367" spans="1:3" x14ac:dyDescent="0.35">
      <c r="A6367" s="28">
        <v>5</v>
      </c>
      <c r="B6367" s="28">
        <v>54</v>
      </c>
      <c r="C6367" s="28">
        <v>0.66800000000000004</v>
      </c>
    </row>
    <row r="6368" spans="1:3" x14ac:dyDescent="0.35">
      <c r="A6368" s="28">
        <v>5</v>
      </c>
      <c r="B6368" s="28">
        <v>54</v>
      </c>
      <c r="C6368" s="28">
        <v>0.66800000000000004</v>
      </c>
    </row>
    <row r="6369" spans="1:3" x14ac:dyDescent="0.35">
      <c r="A6369" s="28">
        <v>5</v>
      </c>
      <c r="B6369" s="28">
        <v>54</v>
      </c>
      <c r="C6369" s="28">
        <v>0.66800000000000004</v>
      </c>
    </row>
    <row r="6370" spans="1:3" x14ac:dyDescent="0.35">
      <c r="A6370" s="28">
        <v>5</v>
      </c>
      <c r="B6370" s="28">
        <v>54</v>
      </c>
      <c r="C6370" s="28">
        <v>0.66800000000000004</v>
      </c>
    </row>
    <row r="6371" spans="1:3" x14ac:dyDescent="0.35">
      <c r="A6371" s="28">
        <v>5</v>
      </c>
      <c r="B6371" s="28">
        <v>54</v>
      </c>
      <c r="C6371" s="28">
        <v>0.66800000000000004</v>
      </c>
    </row>
    <row r="6372" spans="1:3" x14ac:dyDescent="0.35">
      <c r="A6372" s="28">
        <v>5</v>
      </c>
      <c r="B6372" s="28">
        <v>54</v>
      </c>
      <c r="C6372" s="28">
        <v>0.66800000000000004</v>
      </c>
    </row>
    <row r="6373" spans="1:3" x14ac:dyDescent="0.35">
      <c r="A6373" s="28">
        <v>5</v>
      </c>
      <c r="B6373" s="28">
        <v>54</v>
      </c>
      <c r="C6373" s="28">
        <v>0.66800000000000004</v>
      </c>
    </row>
    <row r="6374" spans="1:3" x14ac:dyDescent="0.35">
      <c r="A6374" s="28">
        <v>5</v>
      </c>
      <c r="B6374" s="28">
        <v>54</v>
      </c>
      <c r="C6374" s="28">
        <v>0.66800000000000004</v>
      </c>
    </row>
    <row r="6375" spans="1:3" x14ac:dyDescent="0.35">
      <c r="A6375" s="28">
        <v>5</v>
      </c>
      <c r="B6375" s="28">
        <v>54</v>
      </c>
      <c r="C6375" s="28">
        <v>0.66800000000000004</v>
      </c>
    </row>
    <row r="6376" spans="1:3" x14ac:dyDescent="0.35">
      <c r="A6376" s="28">
        <v>5</v>
      </c>
      <c r="B6376" s="28">
        <v>54</v>
      </c>
      <c r="C6376" s="28">
        <v>0.66800000000000004</v>
      </c>
    </row>
    <row r="6377" spans="1:3" x14ac:dyDescent="0.35">
      <c r="A6377" s="28">
        <v>5</v>
      </c>
      <c r="B6377" s="28">
        <v>54</v>
      </c>
      <c r="C6377" s="28">
        <v>0.66800000000000004</v>
      </c>
    </row>
    <row r="6378" spans="1:3" x14ac:dyDescent="0.35">
      <c r="A6378" s="28">
        <v>5</v>
      </c>
      <c r="B6378" s="28">
        <v>54</v>
      </c>
      <c r="C6378" s="28">
        <v>0.66800000000000004</v>
      </c>
    </row>
    <row r="6379" spans="1:3" x14ac:dyDescent="0.35">
      <c r="A6379" s="28">
        <v>5</v>
      </c>
      <c r="B6379" s="28">
        <v>54</v>
      </c>
      <c r="C6379" s="28">
        <v>0.66800000000000004</v>
      </c>
    </row>
    <row r="6380" spans="1:3" x14ac:dyDescent="0.35">
      <c r="A6380" s="28">
        <v>5</v>
      </c>
      <c r="B6380" s="28">
        <v>54</v>
      </c>
      <c r="C6380" s="28">
        <v>0.66800000000000004</v>
      </c>
    </row>
    <row r="6381" spans="1:3" x14ac:dyDescent="0.35">
      <c r="A6381" s="28">
        <v>5</v>
      </c>
      <c r="B6381" s="28">
        <v>54</v>
      </c>
      <c r="C6381" s="28">
        <v>0.66800000000000004</v>
      </c>
    </row>
    <row r="6382" spans="1:3" x14ac:dyDescent="0.35">
      <c r="A6382" s="28">
        <v>5</v>
      </c>
      <c r="B6382" s="28">
        <v>54</v>
      </c>
      <c r="C6382" s="28">
        <v>0.66900000000000004</v>
      </c>
    </row>
    <row r="6383" spans="1:3" x14ac:dyDescent="0.35">
      <c r="A6383" s="28">
        <v>5</v>
      </c>
      <c r="B6383" s="28">
        <v>54</v>
      </c>
      <c r="C6383" s="28">
        <v>0.66900000000000004</v>
      </c>
    </row>
    <row r="6384" spans="1:3" x14ac:dyDescent="0.35">
      <c r="A6384" s="28">
        <v>5</v>
      </c>
      <c r="B6384" s="28">
        <v>55</v>
      </c>
      <c r="C6384" s="28">
        <v>0.66900000000000004</v>
      </c>
    </row>
    <row r="6385" spans="1:3" x14ac:dyDescent="0.35">
      <c r="A6385" s="28">
        <v>5</v>
      </c>
      <c r="B6385" s="28">
        <v>55</v>
      </c>
      <c r="C6385" s="28">
        <v>0.66900000000000004</v>
      </c>
    </row>
    <row r="6386" spans="1:3" x14ac:dyDescent="0.35">
      <c r="A6386" s="28">
        <v>5</v>
      </c>
      <c r="B6386" s="28">
        <v>55</v>
      </c>
      <c r="C6386" s="28">
        <v>0.66900000000000004</v>
      </c>
    </row>
    <row r="6387" spans="1:3" x14ac:dyDescent="0.35">
      <c r="A6387" s="28">
        <v>5</v>
      </c>
      <c r="B6387" s="28">
        <v>55</v>
      </c>
      <c r="C6387" s="28">
        <v>0.66900000000000004</v>
      </c>
    </row>
    <row r="6388" spans="1:3" x14ac:dyDescent="0.35">
      <c r="A6388" s="28">
        <v>5</v>
      </c>
      <c r="B6388" s="28">
        <v>55</v>
      </c>
      <c r="C6388" s="28">
        <v>0.66900000000000004</v>
      </c>
    </row>
    <row r="6389" spans="1:3" x14ac:dyDescent="0.35">
      <c r="A6389" s="28">
        <v>5</v>
      </c>
      <c r="B6389" s="28">
        <v>55</v>
      </c>
      <c r="C6389" s="28">
        <v>0.66900000000000004</v>
      </c>
    </row>
    <row r="6390" spans="1:3" x14ac:dyDescent="0.35">
      <c r="A6390" s="28">
        <v>5</v>
      </c>
      <c r="B6390" s="28">
        <v>55</v>
      </c>
      <c r="C6390" s="28">
        <v>0.66900000000000004</v>
      </c>
    </row>
    <row r="6391" spans="1:3" x14ac:dyDescent="0.35">
      <c r="A6391" s="28">
        <v>5</v>
      </c>
      <c r="B6391" s="28">
        <v>55</v>
      </c>
      <c r="C6391" s="28">
        <v>0.66900000000000004</v>
      </c>
    </row>
    <row r="6392" spans="1:3" x14ac:dyDescent="0.35">
      <c r="A6392" s="28">
        <v>5</v>
      </c>
      <c r="B6392" s="28">
        <v>55</v>
      </c>
      <c r="C6392" s="28">
        <v>0.66900000000000004</v>
      </c>
    </row>
    <row r="6393" spans="1:3" x14ac:dyDescent="0.35">
      <c r="A6393" s="28">
        <v>5</v>
      </c>
      <c r="B6393" s="28">
        <v>55</v>
      </c>
      <c r="C6393" s="28">
        <v>0.66900000000000004</v>
      </c>
    </row>
    <row r="6394" spans="1:3" x14ac:dyDescent="0.35">
      <c r="A6394" s="28">
        <v>5</v>
      </c>
      <c r="B6394" s="28">
        <v>55</v>
      </c>
      <c r="C6394" s="28">
        <v>0.66900000000000004</v>
      </c>
    </row>
    <row r="6395" spans="1:3" x14ac:dyDescent="0.35">
      <c r="A6395" s="28">
        <v>5</v>
      </c>
      <c r="B6395" s="28">
        <v>55</v>
      </c>
      <c r="C6395" s="28">
        <v>0.66900000000000004</v>
      </c>
    </row>
    <row r="6396" spans="1:3" x14ac:dyDescent="0.35">
      <c r="A6396" s="28">
        <v>5</v>
      </c>
      <c r="B6396" s="28">
        <v>55</v>
      </c>
      <c r="C6396" s="28">
        <v>0.66900000000000004</v>
      </c>
    </row>
    <row r="6397" spans="1:3" x14ac:dyDescent="0.35">
      <c r="A6397" s="28">
        <v>5</v>
      </c>
      <c r="B6397" s="28">
        <v>55</v>
      </c>
      <c r="C6397" s="28">
        <v>0.66900000000000004</v>
      </c>
    </row>
    <row r="6398" spans="1:3" x14ac:dyDescent="0.35">
      <c r="A6398" s="28">
        <v>5</v>
      </c>
      <c r="B6398" s="28">
        <v>55</v>
      </c>
      <c r="C6398" s="28">
        <v>0.66900000000000004</v>
      </c>
    </row>
    <row r="6399" spans="1:3" x14ac:dyDescent="0.35">
      <c r="A6399" s="28">
        <v>5</v>
      </c>
      <c r="B6399" s="28">
        <v>55</v>
      </c>
      <c r="C6399" s="28">
        <v>0.66900000000000004</v>
      </c>
    </row>
    <row r="6400" spans="1:3" x14ac:dyDescent="0.35">
      <c r="A6400" s="28">
        <v>5</v>
      </c>
      <c r="B6400" s="28">
        <v>55</v>
      </c>
      <c r="C6400" s="28">
        <v>0.66900000000000004</v>
      </c>
    </row>
    <row r="6401" spans="1:3" x14ac:dyDescent="0.35">
      <c r="A6401" s="28">
        <v>5</v>
      </c>
      <c r="B6401" s="28">
        <v>55</v>
      </c>
      <c r="C6401" s="28">
        <v>0.66900000000000004</v>
      </c>
    </row>
    <row r="6402" spans="1:3" x14ac:dyDescent="0.35">
      <c r="A6402" s="28">
        <v>5</v>
      </c>
      <c r="B6402" s="28">
        <v>55</v>
      </c>
      <c r="C6402" s="28">
        <v>0.66900000000000004</v>
      </c>
    </row>
    <row r="6403" spans="1:3" x14ac:dyDescent="0.35">
      <c r="A6403" s="28">
        <v>5</v>
      </c>
      <c r="B6403" s="28">
        <v>55</v>
      </c>
      <c r="C6403" s="28">
        <v>0.66900000000000004</v>
      </c>
    </row>
    <row r="6404" spans="1:3" x14ac:dyDescent="0.35">
      <c r="A6404" s="28">
        <v>5</v>
      </c>
      <c r="B6404" s="28">
        <v>55</v>
      </c>
      <c r="C6404" s="28">
        <v>0.66900000000000004</v>
      </c>
    </row>
    <row r="6405" spans="1:3" x14ac:dyDescent="0.35">
      <c r="A6405" s="28">
        <v>5</v>
      </c>
      <c r="B6405" s="28">
        <v>55</v>
      </c>
      <c r="C6405" s="28">
        <v>0.66900000000000004</v>
      </c>
    </row>
    <row r="6406" spans="1:3" x14ac:dyDescent="0.35">
      <c r="A6406" s="28">
        <v>5</v>
      </c>
      <c r="B6406" s="28">
        <v>55</v>
      </c>
      <c r="C6406" s="28">
        <v>0.66900000000000004</v>
      </c>
    </row>
    <row r="6407" spans="1:3" x14ac:dyDescent="0.35">
      <c r="A6407" s="28">
        <v>5</v>
      </c>
      <c r="B6407" s="28">
        <v>55</v>
      </c>
      <c r="C6407" s="28">
        <v>0.66900000000000004</v>
      </c>
    </row>
    <row r="6408" spans="1:3" x14ac:dyDescent="0.35">
      <c r="A6408" s="28">
        <v>5</v>
      </c>
      <c r="B6408" s="28">
        <v>55</v>
      </c>
      <c r="C6408" s="28">
        <v>0.66900000000000004</v>
      </c>
    </row>
    <row r="6409" spans="1:3" x14ac:dyDescent="0.35">
      <c r="A6409" s="28">
        <v>5</v>
      </c>
      <c r="B6409" s="28">
        <v>55</v>
      </c>
      <c r="C6409" s="28">
        <v>0.66900000000000004</v>
      </c>
    </row>
    <row r="6410" spans="1:3" x14ac:dyDescent="0.35">
      <c r="A6410" s="28">
        <v>5</v>
      </c>
      <c r="B6410" s="28">
        <v>55</v>
      </c>
      <c r="C6410" s="28">
        <v>0.66900000000000004</v>
      </c>
    </row>
    <row r="6411" spans="1:3" x14ac:dyDescent="0.35">
      <c r="A6411" s="28">
        <v>5</v>
      </c>
      <c r="B6411" s="28">
        <v>55</v>
      </c>
      <c r="C6411" s="28">
        <v>0.66900000000000004</v>
      </c>
    </row>
    <row r="6412" spans="1:3" x14ac:dyDescent="0.35">
      <c r="A6412" s="28">
        <v>5</v>
      </c>
      <c r="B6412" s="28">
        <v>55</v>
      </c>
      <c r="C6412" s="28">
        <v>0.66900000000000004</v>
      </c>
    </row>
    <row r="6413" spans="1:3" x14ac:dyDescent="0.35">
      <c r="A6413" s="28">
        <v>5</v>
      </c>
      <c r="B6413" s="28">
        <v>55</v>
      </c>
      <c r="C6413" s="28">
        <v>0.66900000000000004</v>
      </c>
    </row>
    <row r="6414" spans="1:3" x14ac:dyDescent="0.35">
      <c r="A6414" s="28">
        <v>5</v>
      </c>
      <c r="B6414" s="28">
        <v>55</v>
      </c>
      <c r="C6414" s="28">
        <v>0.67</v>
      </c>
    </row>
    <row r="6415" spans="1:3" x14ac:dyDescent="0.35">
      <c r="A6415" s="28">
        <v>5</v>
      </c>
      <c r="B6415" s="28">
        <v>55</v>
      </c>
      <c r="C6415" s="28">
        <v>0.67</v>
      </c>
    </row>
    <row r="6416" spans="1:3" x14ac:dyDescent="0.35">
      <c r="A6416" s="28">
        <v>5</v>
      </c>
      <c r="B6416" s="28">
        <v>55</v>
      </c>
      <c r="C6416" s="28">
        <v>0.67</v>
      </c>
    </row>
    <row r="6417" spans="1:3" x14ac:dyDescent="0.35">
      <c r="A6417" s="28">
        <v>5</v>
      </c>
      <c r="B6417" s="28">
        <v>55</v>
      </c>
      <c r="C6417" s="28">
        <v>0.67</v>
      </c>
    </row>
    <row r="6418" spans="1:3" x14ac:dyDescent="0.35">
      <c r="A6418" s="28">
        <v>5</v>
      </c>
      <c r="B6418" s="28">
        <v>55</v>
      </c>
      <c r="C6418" s="28">
        <v>0.67</v>
      </c>
    </row>
    <row r="6419" spans="1:3" x14ac:dyDescent="0.35">
      <c r="A6419" s="28">
        <v>5</v>
      </c>
      <c r="B6419" s="28">
        <v>55</v>
      </c>
      <c r="C6419" s="28">
        <v>0.67</v>
      </c>
    </row>
    <row r="6420" spans="1:3" x14ac:dyDescent="0.35">
      <c r="A6420" s="28">
        <v>5</v>
      </c>
      <c r="B6420" s="28">
        <v>55</v>
      </c>
      <c r="C6420" s="28">
        <v>0.67</v>
      </c>
    </row>
    <row r="6421" spans="1:3" x14ac:dyDescent="0.35">
      <c r="A6421" s="28">
        <v>5</v>
      </c>
      <c r="B6421" s="28">
        <v>55</v>
      </c>
      <c r="C6421" s="28">
        <v>0.67</v>
      </c>
    </row>
    <row r="6422" spans="1:3" x14ac:dyDescent="0.35">
      <c r="A6422" s="28">
        <v>5</v>
      </c>
      <c r="B6422" s="28">
        <v>55</v>
      </c>
      <c r="C6422" s="28">
        <v>0.67</v>
      </c>
    </row>
    <row r="6423" spans="1:3" x14ac:dyDescent="0.35">
      <c r="A6423" s="28">
        <v>5</v>
      </c>
      <c r="B6423" s="28">
        <v>55</v>
      </c>
      <c r="C6423" s="28">
        <v>0.67</v>
      </c>
    </row>
    <row r="6424" spans="1:3" x14ac:dyDescent="0.35">
      <c r="A6424" s="28">
        <v>5</v>
      </c>
      <c r="B6424" s="28">
        <v>55</v>
      </c>
      <c r="C6424" s="28">
        <v>0.67</v>
      </c>
    </row>
    <row r="6425" spans="1:3" x14ac:dyDescent="0.35">
      <c r="A6425" s="28">
        <v>5</v>
      </c>
      <c r="B6425" s="28">
        <v>55</v>
      </c>
      <c r="C6425" s="28">
        <v>0.67</v>
      </c>
    </row>
    <row r="6426" spans="1:3" x14ac:dyDescent="0.35">
      <c r="A6426" s="28">
        <v>5</v>
      </c>
      <c r="B6426" s="28">
        <v>55</v>
      </c>
      <c r="C6426" s="28">
        <v>0.67</v>
      </c>
    </row>
    <row r="6427" spans="1:3" x14ac:dyDescent="0.35">
      <c r="A6427" s="28">
        <v>5</v>
      </c>
      <c r="B6427" s="28">
        <v>55</v>
      </c>
      <c r="C6427" s="28">
        <v>0.67</v>
      </c>
    </row>
    <row r="6428" spans="1:3" x14ac:dyDescent="0.35">
      <c r="A6428" s="28">
        <v>5</v>
      </c>
      <c r="B6428" s="28">
        <v>55</v>
      </c>
      <c r="C6428" s="28">
        <v>0.67</v>
      </c>
    </row>
    <row r="6429" spans="1:3" x14ac:dyDescent="0.35">
      <c r="A6429" s="28">
        <v>5</v>
      </c>
      <c r="B6429" s="28">
        <v>55</v>
      </c>
      <c r="C6429" s="28">
        <v>0.67</v>
      </c>
    </row>
    <row r="6430" spans="1:3" x14ac:dyDescent="0.35">
      <c r="A6430" s="28">
        <v>5</v>
      </c>
      <c r="B6430" s="28">
        <v>55</v>
      </c>
      <c r="C6430" s="28">
        <v>0.67</v>
      </c>
    </row>
    <row r="6431" spans="1:3" x14ac:dyDescent="0.35">
      <c r="A6431" s="28">
        <v>5</v>
      </c>
      <c r="B6431" s="28">
        <v>55</v>
      </c>
      <c r="C6431" s="28">
        <v>0.67</v>
      </c>
    </row>
    <row r="6432" spans="1:3" x14ac:dyDescent="0.35">
      <c r="A6432" s="28">
        <v>5</v>
      </c>
      <c r="B6432" s="28">
        <v>55</v>
      </c>
      <c r="C6432" s="28">
        <v>0.67</v>
      </c>
    </row>
    <row r="6433" spans="1:3" x14ac:dyDescent="0.35">
      <c r="A6433" s="28">
        <v>5</v>
      </c>
      <c r="B6433" s="28">
        <v>55</v>
      </c>
      <c r="C6433" s="28">
        <v>0.67</v>
      </c>
    </row>
    <row r="6434" spans="1:3" x14ac:dyDescent="0.35">
      <c r="A6434" s="28">
        <v>5</v>
      </c>
      <c r="B6434" s="28">
        <v>55</v>
      </c>
      <c r="C6434" s="28">
        <v>0.67</v>
      </c>
    </row>
    <row r="6435" spans="1:3" x14ac:dyDescent="0.35">
      <c r="A6435" s="28">
        <v>5</v>
      </c>
      <c r="B6435" s="28">
        <v>55</v>
      </c>
      <c r="C6435" s="28">
        <v>0.67</v>
      </c>
    </row>
    <row r="6436" spans="1:3" x14ac:dyDescent="0.35">
      <c r="A6436" s="28">
        <v>5</v>
      </c>
      <c r="B6436" s="28">
        <v>55</v>
      </c>
      <c r="C6436" s="28">
        <v>0.67</v>
      </c>
    </row>
    <row r="6437" spans="1:3" x14ac:dyDescent="0.35">
      <c r="A6437" s="28">
        <v>5</v>
      </c>
      <c r="B6437" s="28">
        <v>55</v>
      </c>
      <c r="C6437" s="28">
        <v>0.67</v>
      </c>
    </row>
    <row r="6438" spans="1:3" x14ac:dyDescent="0.35">
      <c r="A6438" s="28">
        <v>5</v>
      </c>
      <c r="B6438" s="28">
        <v>55</v>
      </c>
      <c r="C6438" s="28">
        <v>0.67</v>
      </c>
    </row>
    <row r="6439" spans="1:3" x14ac:dyDescent="0.35">
      <c r="A6439" s="28">
        <v>5</v>
      </c>
      <c r="B6439" s="28">
        <v>55</v>
      </c>
      <c r="C6439" s="28">
        <v>0.67</v>
      </c>
    </row>
    <row r="6440" spans="1:3" x14ac:dyDescent="0.35">
      <c r="A6440" s="28">
        <v>5</v>
      </c>
      <c r="B6440" s="28">
        <v>55</v>
      </c>
      <c r="C6440" s="28">
        <v>0.67100000000000004</v>
      </c>
    </row>
    <row r="6441" spans="1:3" x14ac:dyDescent="0.35">
      <c r="A6441" s="28">
        <v>5</v>
      </c>
      <c r="B6441" s="28">
        <v>55</v>
      </c>
      <c r="C6441" s="28">
        <v>0.67100000000000004</v>
      </c>
    </row>
    <row r="6442" spans="1:3" x14ac:dyDescent="0.35">
      <c r="A6442" s="28">
        <v>5</v>
      </c>
      <c r="B6442" s="28">
        <v>55</v>
      </c>
      <c r="C6442" s="28">
        <v>0.67100000000000004</v>
      </c>
    </row>
    <row r="6443" spans="1:3" x14ac:dyDescent="0.35">
      <c r="A6443" s="28">
        <v>5</v>
      </c>
      <c r="B6443" s="28">
        <v>55</v>
      </c>
      <c r="C6443" s="28">
        <v>0.67100000000000004</v>
      </c>
    </row>
    <row r="6444" spans="1:3" x14ac:dyDescent="0.35">
      <c r="A6444" s="28">
        <v>5</v>
      </c>
      <c r="B6444" s="28">
        <v>55</v>
      </c>
      <c r="C6444" s="28">
        <v>0.67100000000000004</v>
      </c>
    </row>
    <row r="6445" spans="1:3" x14ac:dyDescent="0.35">
      <c r="A6445" s="28">
        <v>5</v>
      </c>
      <c r="B6445" s="28">
        <v>55</v>
      </c>
      <c r="C6445" s="28">
        <v>0.67100000000000004</v>
      </c>
    </row>
    <row r="6446" spans="1:3" x14ac:dyDescent="0.35">
      <c r="A6446" s="28">
        <v>5</v>
      </c>
      <c r="B6446" s="28">
        <v>55</v>
      </c>
      <c r="C6446" s="28">
        <v>0.67100000000000004</v>
      </c>
    </row>
    <row r="6447" spans="1:3" x14ac:dyDescent="0.35">
      <c r="A6447" s="28">
        <v>5</v>
      </c>
      <c r="B6447" s="28">
        <v>55</v>
      </c>
      <c r="C6447" s="28">
        <v>0.67100000000000004</v>
      </c>
    </row>
    <row r="6448" spans="1:3" x14ac:dyDescent="0.35">
      <c r="A6448" s="28">
        <v>5</v>
      </c>
      <c r="B6448" s="28">
        <v>55</v>
      </c>
      <c r="C6448" s="28">
        <v>0.67100000000000004</v>
      </c>
    </row>
    <row r="6449" spans="1:3" x14ac:dyDescent="0.35">
      <c r="A6449" s="28">
        <v>5</v>
      </c>
      <c r="B6449" s="28">
        <v>55</v>
      </c>
      <c r="C6449" s="28">
        <v>0.67100000000000004</v>
      </c>
    </row>
    <row r="6450" spans="1:3" x14ac:dyDescent="0.35">
      <c r="A6450" s="28">
        <v>5</v>
      </c>
      <c r="B6450" s="28">
        <v>55</v>
      </c>
      <c r="C6450" s="28">
        <v>0.67100000000000004</v>
      </c>
    </row>
    <row r="6451" spans="1:3" x14ac:dyDescent="0.35">
      <c r="A6451" s="28">
        <v>5</v>
      </c>
      <c r="B6451" s="28">
        <v>55</v>
      </c>
      <c r="C6451" s="28">
        <v>0.67100000000000004</v>
      </c>
    </row>
    <row r="6452" spans="1:3" x14ac:dyDescent="0.35">
      <c r="A6452" s="28">
        <v>5</v>
      </c>
      <c r="B6452" s="28">
        <v>55</v>
      </c>
      <c r="C6452" s="28">
        <v>0.67100000000000004</v>
      </c>
    </row>
    <row r="6453" spans="1:3" x14ac:dyDescent="0.35">
      <c r="A6453" s="28">
        <v>5</v>
      </c>
      <c r="B6453" s="28">
        <v>55</v>
      </c>
      <c r="C6453" s="28">
        <v>0.67100000000000004</v>
      </c>
    </row>
    <row r="6454" spans="1:3" x14ac:dyDescent="0.35">
      <c r="A6454" s="28">
        <v>5</v>
      </c>
      <c r="B6454" s="28">
        <v>55</v>
      </c>
      <c r="C6454" s="28">
        <v>0.67100000000000004</v>
      </c>
    </row>
    <row r="6455" spans="1:3" x14ac:dyDescent="0.35">
      <c r="A6455" s="28">
        <v>5</v>
      </c>
      <c r="B6455" s="28">
        <v>55</v>
      </c>
      <c r="C6455" s="28">
        <v>0.67100000000000004</v>
      </c>
    </row>
    <row r="6456" spans="1:3" x14ac:dyDescent="0.35">
      <c r="A6456" s="28">
        <v>5</v>
      </c>
      <c r="B6456" s="28">
        <v>55</v>
      </c>
      <c r="C6456" s="28">
        <v>0.67100000000000004</v>
      </c>
    </row>
    <row r="6457" spans="1:3" x14ac:dyDescent="0.35">
      <c r="A6457" s="28">
        <v>5</v>
      </c>
      <c r="B6457" s="28">
        <v>55</v>
      </c>
      <c r="C6457" s="28">
        <v>0.67100000000000004</v>
      </c>
    </row>
    <row r="6458" spans="1:3" x14ac:dyDescent="0.35">
      <c r="A6458" s="28">
        <v>5</v>
      </c>
      <c r="B6458" s="28">
        <v>55</v>
      </c>
      <c r="C6458" s="28">
        <v>0.67100000000000004</v>
      </c>
    </row>
    <row r="6459" spans="1:3" x14ac:dyDescent="0.35">
      <c r="A6459" s="28">
        <v>5</v>
      </c>
      <c r="B6459" s="28">
        <v>55</v>
      </c>
      <c r="C6459" s="28">
        <v>0.67100000000000004</v>
      </c>
    </row>
    <row r="6460" spans="1:3" x14ac:dyDescent="0.35">
      <c r="A6460" s="28">
        <v>5</v>
      </c>
      <c r="B6460" s="28">
        <v>55</v>
      </c>
      <c r="C6460" s="28">
        <v>0.67100000000000004</v>
      </c>
    </row>
    <row r="6461" spans="1:3" x14ac:dyDescent="0.35">
      <c r="A6461" s="28">
        <v>5</v>
      </c>
      <c r="B6461" s="28">
        <v>55</v>
      </c>
      <c r="C6461" s="28">
        <v>0.67100000000000004</v>
      </c>
    </row>
    <row r="6462" spans="1:3" x14ac:dyDescent="0.35">
      <c r="A6462" s="28">
        <v>5</v>
      </c>
      <c r="B6462" s="28">
        <v>55</v>
      </c>
      <c r="C6462" s="28">
        <v>0.67100000000000004</v>
      </c>
    </row>
    <row r="6463" spans="1:3" x14ac:dyDescent="0.35">
      <c r="A6463" s="28">
        <v>5</v>
      </c>
      <c r="B6463" s="28">
        <v>55</v>
      </c>
      <c r="C6463" s="28">
        <v>0.67100000000000004</v>
      </c>
    </row>
    <row r="6464" spans="1:3" x14ac:dyDescent="0.35">
      <c r="A6464" s="28">
        <v>5</v>
      </c>
      <c r="B6464" s="28">
        <v>55</v>
      </c>
      <c r="C6464" s="28">
        <v>0.67100000000000004</v>
      </c>
    </row>
    <row r="6465" spans="1:3" x14ac:dyDescent="0.35">
      <c r="A6465" s="28">
        <v>5</v>
      </c>
      <c r="B6465" s="28">
        <v>55</v>
      </c>
      <c r="C6465" s="28">
        <v>0.67100000000000004</v>
      </c>
    </row>
    <row r="6466" spans="1:3" x14ac:dyDescent="0.35">
      <c r="A6466" s="28">
        <v>5</v>
      </c>
      <c r="B6466" s="28">
        <v>55</v>
      </c>
      <c r="C6466" s="28">
        <v>0.67100000000000004</v>
      </c>
    </row>
    <row r="6467" spans="1:3" x14ac:dyDescent="0.35">
      <c r="A6467" s="28">
        <v>5</v>
      </c>
      <c r="B6467" s="28">
        <v>55</v>
      </c>
      <c r="C6467" s="28">
        <v>0.67100000000000004</v>
      </c>
    </row>
    <row r="6468" spans="1:3" x14ac:dyDescent="0.35">
      <c r="A6468" s="28">
        <v>5</v>
      </c>
      <c r="B6468" s="28">
        <v>55</v>
      </c>
      <c r="C6468" s="28">
        <v>0.67100000000000004</v>
      </c>
    </row>
    <row r="6469" spans="1:3" x14ac:dyDescent="0.35">
      <c r="A6469" s="28">
        <v>5</v>
      </c>
      <c r="B6469" s="28">
        <v>55</v>
      </c>
      <c r="C6469" s="28">
        <v>0.67100000000000004</v>
      </c>
    </row>
    <row r="6470" spans="1:3" x14ac:dyDescent="0.35">
      <c r="A6470" s="28">
        <v>5</v>
      </c>
      <c r="B6470" s="28">
        <v>55</v>
      </c>
      <c r="C6470" s="28">
        <v>0.67100000000000004</v>
      </c>
    </row>
    <row r="6471" spans="1:3" x14ac:dyDescent="0.35">
      <c r="A6471" s="28">
        <v>5</v>
      </c>
      <c r="B6471" s="28">
        <v>55</v>
      </c>
      <c r="C6471" s="28">
        <v>0.67100000000000004</v>
      </c>
    </row>
    <row r="6472" spans="1:3" x14ac:dyDescent="0.35">
      <c r="A6472" s="28">
        <v>5</v>
      </c>
      <c r="B6472" s="28">
        <v>55</v>
      </c>
      <c r="C6472" s="28">
        <v>0.67100000000000004</v>
      </c>
    </row>
    <row r="6473" spans="1:3" x14ac:dyDescent="0.35">
      <c r="A6473" s="28">
        <v>5</v>
      </c>
      <c r="B6473" s="28">
        <v>55</v>
      </c>
      <c r="C6473" s="28">
        <v>0.67100000000000004</v>
      </c>
    </row>
    <row r="6474" spans="1:3" x14ac:dyDescent="0.35">
      <c r="A6474" s="28">
        <v>5</v>
      </c>
      <c r="B6474" s="28">
        <v>55</v>
      </c>
      <c r="C6474" s="28">
        <v>0.67200000000000004</v>
      </c>
    </row>
    <row r="6475" spans="1:3" x14ac:dyDescent="0.35">
      <c r="A6475" s="28">
        <v>5</v>
      </c>
      <c r="B6475" s="28">
        <v>55</v>
      </c>
      <c r="C6475" s="28">
        <v>0.67200000000000004</v>
      </c>
    </row>
    <row r="6476" spans="1:3" x14ac:dyDescent="0.35">
      <c r="A6476" s="28">
        <v>5</v>
      </c>
      <c r="B6476" s="28">
        <v>55</v>
      </c>
      <c r="C6476" s="28">
        <v>0.67200000000000004</v>
      </c>
    </row>
    <row r="6477" spans="1:3" x14ac:dyDescent="0.35">
      <c r="A6477" s="28">
        <v>5</v>
      </c>
      <c r="B6477" s="28">
        <v>55</v>
      </c>
      <c r="C6477" s="28">
        <v>0.67200000000000004</v>
      </c>
    </row>
    <row r="6478" spans="1:3" x14ac:dyDescent="0.35">
      <c r="A6478" s="28">
        <v>5</v>
      </c>
      <c r="B6478" s="28">
        <v>55</v>
      </c>
      <c r="C6478" s="28">
        <v>0.67200000000000004</v>
      </c>
    </row>
    <row r="6479" spans="1:3" x14ac:dyDescent="0.35">
      <c r="A6479" s="28">
        <v>5</v>
      </c>
      <c r="B6479" s="28">
        <v>55</v>
      </c>
      <c r="C6479" s="28">
        <v>0.67200000000000004</v>
      </c>
    </row>
    <row r="6480" spans="1:3" x14ac:dyDescent="0.35">
      <c r="A6480" s="28">
        <v>5</v>
      </c>
      <c r="B6480" s="28">
        <v>55</v>
      </c>
      <c r="C6480" s="28">
        <v>0.67200000000000004</v>
      </c>
    </row>
    <row r="6481" spans="1:3" x14ac:dyDescent="0.35">
      <c r="A6481" s="28">
        <v>5</v>
      </c>
      <c r="B6481" s="28">
        <v>55</v>
      </c>
      <c r="C6481" s="28">
        <v>0.67200000000000004</v>
      </c>
    </row>
    <row r="6482" spans="1:3" x14ac:dyDescent="0.35">
      <c r="A6482" s="28">
        <v>5</v>
      </c>
      <c r="B6482" s="28">
        <v>55</v>
      </c>
      <c r="C6482" s="28">
        <v>0.67200000000000004</v>
      </c>
    </row>
    <row r="6483" spans="1:3" x14ac:dyDescent="0.35">
      <c r="A6483" s="28">
        <v>5</v>
      </c>
      <c r="B6483" s="28">
        <v>55</v>
      </c>
      <c r="C6483" s="28">
        <v>0.67200000000000004</v>
      </c>
    </row>
    <row r="6484" spans="1:3" x14ac:dyDescent="0.35">
      <c r="A6484" s="28">
        <v>5</v>
      </c>
      <c r="B6484" s="28">
        <v>55</v>
      </c>
      <c r="C6484" s="28">
        <v>0.67200000000000004</v>
      </c>
    </row>
    <row r="6485" spans="1:3" x14ac:dyDescent="0.35">
      <c r="A6485" s="28">
        <v>5</v>
      </c>
      <c r="B6485" s="28">
        <v>55</v>
      </c>
      <c r="C6485" s="28">
        <v>0.67200000000000004</v>
      </c>
    </row>
    <row r="6486" spans="1:3" x14ac:dyDescent="0.35">
      <c r="A6486" s="28">
        <v>5</v>
      </c>
      <c r="B6486" s="28">
        <v>55</v>
      </c>
      <c r="C6486" s="28">
        <v>0.67200000000000004</v>
      </c>
    </row>
    <row r="6487" spans="1:3" x14ac:dyDescent="0.35">
      <c r="A6487" s="28">
        <v>5</v>
      </c>
      <c r="B6487" s="28">
        <v>55</v>
      </c>
      <c r="C6487" s="28">
        <v>0.67200000000000004</v>
      </c>
    </row>
    <row r="6488" spans="1:3" x14ac:dyDescent="0.35">
      <c r="A6488" s="28">
        <v>5</v>
      </c>
      <c r="B6488" s="28">
        <v>55</v>
      </c>
      <c r="C6488" s="28">
        <v>0.67200000000000004</v>
      </c>
    </row>
    <row r="6489" spans="1:3" x14ac:dyDescent="0.35">
      <c r="A6489" s="28">
        <v>5</v>
      </c>
      <c r="B6489" s="28">
        <v>55</v>
      </c>
      <c r="C6489" s="28">
        <v>0.67200000000000004</v>
      </c>
    </row>
    <row r="6490" spans="1:3" x14ac:dyDescent="0.35">
      <c r="A6490" s="28">
        <v>5</v>
      </c>
      <c r="B6490" s="28">
        <v>55</v>
      </c>
      <c r="C6490" s="28">
        <v>0.67200000000000004</v>
      </c>
    </row>
    <row r="6491" spans="1:3" x14ac:dyDescent="0.35">
      <c r="A6491" s="28">
        <v>5</v>
      </c>
      <c r="B6491" s="28">
        <v>55</v>
      </c>
      <c r="C6491" s="28">
        <v>0.67200000000000004</v>
      </c>
    </row>
    <row r="6492" spans="1:3" x14ac:dyDescent="0.35">
      <c r="A6492" s="28">
        <v>5</v>
      </c>
      <c r="B6492" s="28">
        <v>55</v>
      </c>
      <c r="C6492" s="28">
        <v>0.67200000000000004</v>
      </c>
    </row>
    <row r="6493" spans="1:3" x14ac:dyDescent="0.35">
      <c r="A6493" s="28">
        <v>5</v>
      </c>
      <c r="B6493" s="28">
        <v>55</v>
      </c>
      <c r="C6493" s="28">
        <v>0.67200000000000004</v>
      </c>
    </row>
    <row r="6494" spans="1:3" x14ac:dyDescent="0.35">
      <c r="A6494" s="28">
        <v>5</v>
      </c>
      <c r="B6494" s="28">
        <v>55</v>
      </c>
      <c r="C6494" s="28">
        <v>0.67200000000000004</v>
      </c>
    </row>
    <row r="6495" spans="1:3" x14ac:dyDescent="0.35">
      <c r="A6495" s="28">
        <v>5</v>
      </c>
      <c r="B6495" s="28">
        <v>55</v>
      </c>
      <c r="C6495" s="28">
        <v>0.67200000000000004</v>
      </c>
    </row>
    <row r="6496" spans="1:3" x14ac:dyDescent="0.35">
      <c r="A6496" s="28">
        <v>5</v>
      </c>
      <c r="B6496" s="28">
        <v>55</v>
      </c>
      <c r="C6496" s="28">
        <v>0.67200000000000004</v>
      </c>
    </row>
    <row r="6497" spans="1:3" x14ac:dyDescent="0.35">
      <c r="A6497" s="28">
        <v>5</v>
      </c>
      <c r="B6497" s="28">
        <v>55</v>
      </c>
      <c r="C6497" s="28">
        <v>0.67200000000000004</v>
      </c>
    </row>
    <row r="6498" spans="1:3" x14ac:dyDescent="0.35">
      <c r="A6498" s="28">
        <v>5</v>
      </c>
      <c r="B6498" s="28">
        <v>55</v>
      </c>
      <c r="C6498" s="28">
        <v>0.67200000000000004</v>
      </c>
    </row>
    <row r="6499" spans="1:3" x14ac:dyDescent="0.35">
      <c r="A6499" s="28">
        <v>5</v>
      </c>
      <c r="B6499" s="28">
        <v>55</v>
      </c>
      <c r="C6499" s="28">
        <v>0.67200000000000004</v>
      </c>
    </row>
    <row r="6500" spans="1:3" x14ac:dyDescent="0.35">
      <c r="A6500" s="28">
        <v>5</v>
      </c>
      <c r="B6500" s="28">
        <v>55</v>
      </c>
      <c r="C6500" s="28">
        <v>0.67200000000000004</v>
      </c>
    </row>
    <row r="6501" spans="1:3" x14ac:dyDescent="0.35">
      <c r="A6501" s="28">
        <v>5</v>
      </c>
      <c r="B6501" s="28">
        <v>55</v>
      </c>
      <c r="C6501" s="28">
        <v>0.67200000000000004</v>
      </c>
    </row>
    <row r="6502" spans="1:3" x14ac:dyDescent="0.35">
      <c r="A6502" s="28">
        <v>5</v>
      </c>
      <c r="B6502" s="28">
        <v>55</v>
      </c>
      <c r="C6502" s="28">
        <v>0.67200000000000004</v>
      </c>
    </row>
    <row r="6503" spans="1:3" x14ac:dyDescent="0.35">
      <c r="A6503" s="28">
        <v>5</v>
      </c>
      <c r="B6503" s="28">
        <v>55</v>
      </c>
      <c r="C6503" s="28">
        <v>0.67200000000000004</v>
      </c>
    </row>
    <row r="6504" spans="1:3" x14ac:dyDescent="0.35">
      <c r="A6504" s="28">
        <v>5</v>
      </c>
      <c r="B6504" s="28">
        <v>55</v>
      </c>
      <c r="C6504" s="28">
        <v>0.67200000000000004</v>
      </c>
    </row>
    <row r="6505" spans="1:3" x14ac:dyDescent="0.35">
      <c r="A6505" s="28">
        <v>5</v>
      </c>
      <c r="B6505" s="28">
        <v>56</v>
      </c>
      <c r="C6505" s="28">
        <v>0.67200000000000004</v>
      </c>
    </row>
    <row r="6506" spans="1:3" x14ac:dyDescent="0.35">
      <c r="A6506" s="28">
        <v>5</v>
      </c>
      <c r="B6506" s="28">
        <v>56</v>
      </c>
      <c r="C6506" s="28">
        <v>0.67200000000000004</v>
      </c>
    </row>
    <row r="6507" spans="1:3" x14ac:dyDescent="0.35">
      <c r="A6507" s="28">
        <v>5</v>
      </c>
      <c r="B6507" s="28">
        <v>56</v>
      </c>
      <c r="C6507" s="28">
        <v>0.67200000000000004</v>
      </c>
    </row>
    <row r="6508" spans="1:3" x14ac:dyDescent="0.35">
      <c r="A6508" s="28">
        <v>5</v>
      </c>
      <c r="B6508" s="28">
        <v>56</v>
      </c>
      <c r="C6508" s="28">
        <v>0.67200000000000004</v>
      </c>
    </row>
    <row r="6509" spans="1:3" x14ac:dyDescent="0.35">
      <c r="A6509" s="28">
        <v>5</v>
      </c>
      <c r="B6509" s="28">
        <v>56</v>
      </c>
      <c r="C6509" s="28">
        <v>0.67200000000000004</v>
      </c>
    </row>
    <row r="6510" spans="1:3" x14ac:dyDescent="0.35">
      <c r="A6510" s="28">
        <v>5</v>
      </c>
      <c r="B6510" s="28">
        <v>56</v>
      </c>
      <c r="C6510" s="28">
        <v>0.67200000000000004</v>
      </c>
    </row>
    <row r="6511" spans="1:3" x14ac:dyDescent="0.35">
      <c r="A6511" s="28">
        <v>5</v>
      </c>
      <c r="B6511" s="28">
        <v>56</v>
      </c>
      <c r="C6511" s="28">
        <v>0.67200000000000004</v>
      </c>
    </row>
    <row r="6512" spans="1:3" x14ac:dyDescent="0.35">
      <c r="A6512" s="28">
        <v>5</v>
      </c>
      <c r="B6512" s="28">
        <v>56</v>
      </c>
      <c r="C6512" s="28">
        <v>0.67200000000000004</v>
      </c>
    </row>
    <row r="6513" spans="1:3" x14ac:dyDescent="0.35">
      <c r="A6513" s="28">
        <v>5</v>
      </c>
      <c r="B6513" s="28">
        <v>56</v>
      </c>
      <c r="C6513" s="28">
        <v>0.67300000000000004</v>
      </c>
    </row>
    <row r="6514" spans="1:3" x14ac:dyDescent="0.35">
      <c r="A6514" s="28">
        <v>5</v>
      </c>
      <c r="B6514" s="28">
        <v>56</v>
      </c>
      <c r="C6514" s="28">
        <v>0.67300000000000004</v>
      </c>
    </row>
    <row r="6515" spans="1:3" x14ac:dyDescent="0.35">
      <c r="A6515" s="28">
        <v>5</v>
      </c>
      <c r="B6515" s="28">
        <v>56</v>
      </c>
      <c r="C6515" s="28">
        <v>0.67300000000000004</v>
      </c>
    </row>
    <row r="6516" spans="1:3" x14ac:dyDescent="0.35">
      <c r="A6516" s="28">
        <v>5</v>
      </c>
      <c r="B6516" s="28">
        <v>56</v>
      </c>
      <c r="C6516" s="28">
        <v>0.67300000000000004</v>
      </c>
    </row>
    <row r="6517" spans="1:3" x14ac:dyDescent="0.35">
      <c r="A6517" s="28">
        <v>5</v>
      </c>
      <c r="B6517" s="28">
        <v>56</v>
      </c>
      <c r="C6517" s="28">
        <v>0.67300000000000004</v>
      </c>
    </row>
    <row r="6518" spans="1:3" x14ac:dyDescent="0.35">
      <c r="A6518" s="28">
        <v>5</v>
      </c>
      <c r="B6518" s="28">
        <v>56</v>
      </c>
      <c r="C6518" s="28">
        <v>0.67300000000000004</v>
      </c>
    </row>
    <row r="6519" spans="1:3" x14ac:dyDescent="0.35">
      <c r="A6519" s="28">
        <v>5</v>
      </c>
      <c r="B6519" s="28">
        <v>56</v>
      </c>
      <c r="C6519" s="28">
        <v>0.67300000000000004</v>
      </c>
    </row>
    <row r="6520" spans="1:3" x14ac:dyDescent="0.35">
      <c r="A6520" s="28">
        <v>5</v>
      </c>
      <c r="B6520" s="28">
        <v>56</v>
      </c>
      <c r="C6520" s="28">
        <v>0.67300000000000004</v>
      </c>
    </row>
    <row r="6521" spans="1:3" x14ac:dyDescent="0.35">
      <c r="A6521" s="28">
        <v>5</v>
      </c>
      <c r="B6521" s="28">
        <v>56</v>
      </c>
      <c r="C6521" s="28">
        <v>0.67300000000000004</v>
      </c>
    </row>
    <row r="6522" spans="1:3" x14ac:dyDescent="0.35">
      <c r="A6522" s="28">
        <v>5</v>
      </c>
      <c r="B6522" s="28">
        <v>56</v>
      </c>
      <c r="C6522" s="28">
        <v>0.67300000000000004</v>
      </c>
    </row>
    <row r="6523" spans="1:3" x14ac:dyDescent="0.35">
      <c r="A6523" s="28">
        <v>5</v>
      </c>
      <c r="B6523" s="28">
        <v>56</v>
      </c>
      <c r="C6523" s="28">
        <v>0.67300000000000004</v>
      </c>
    </row>
    <row r="6524" spans="1:3" x14ac:dyDescent="0.35">
      <c r="A6524" s="28">
        <v>5</v>
      </c>
      <c r="B6524" s="28">
        <v>56</v>
      </c>
      <c r="C6524" s="28">
        <v>0.67300000000000004</v>
      </c>
    </row>
    <row r="6525" spans="1:3" x14ac:dyDescent="0.35">
      <c r="A6525" s="28">
        <v>5</v>
      </c>
      <c r="B6525" s="28">
        <v>56</v>
      </c>
      <c r="C6525" s="28">
        <v>0.67300000000000004</v>
      </c>
    </row>
    <row r="6526" spans="1:3" x14ac:dyDescent="0.35">
      <c r="A6526" s="28">
        <v>5</v>
      </c>
      <c r="B6526" s="28">
        <v>56</v>
      </c>
      <c r="C6526" s="28">
        <v>0.67300000000000004</v>
      </c>
    </row>
    <row r="6527" spans="1:3" x14ac:dyDescent="0.35">
      <c r="A6527" s="28">
        <v>5</v>
      </c>
      <c r="B6527" s="28">
        <v>56</v>
      </c>
      <c r="C6527" s="28">
        <v>0.67300000000000004</v>
      </c>
    </row>
    <row r="6528" spans="1:3" x14ac:dyDescent="0.35">
      <c r="A6528" s="28">
        <v>5</v>
      </c>
      <c r="B6528" s="28">
        <v>56</v>
      </c>
      <c r="C6528" s="28">
        <v>0.67300000000000004</v>
      </c>
    </row>
    <row r="6529" spans="1:3" x14ac:dyDescent="0.35">
      <c r="A6529" s="28">
        <v>5</v>
      </c>
      <c r="B6529" s="28">
        <v>56</v>
      </c>
      <c r="C6529" s="28">
        <v>0.67300000000000004</v>
      </c>
    </row>
    <row r="6530" spans="1:3" x14ac:dyDescent="0.35">
      <c r="A6530" s="28">
        <v>5</v>
      </c>
      <c r="B6530" s="28">
        <v>56</v>
      </c>
      <c r="C6530" s="28">
        <v>0.67300000000000004</v>
      </c>
    </row>
    <row r="6531" spans="1:3" x14ac:dyDescent="0.35">
      <c r="A6531" s="28">
        <v>5</v>
      </c>
      <c r="B6531" s="28">
        <v>56</v>
      </c>
      <c r="C6531" s="28">
        <v>0.67300000000000004</v>
      </c>
    </row>
    <row r="6532" spans="1:3" x14ac:dyDescent="0.35">
      <c r="A6532" s="28">
        <v>5</v>
      </c>
      <c r="B6532" s="28">
        <v>56</v>
      </c>
      <c r="C6532" s="28">
        <v>0.67300000000000004</v>
      </c>
    </row>
    <row r="6533" spans="1:3" x14ac:dyDescent="0.35">
      <c r="A6533" s="28">
        <v>5</v>
      </c>
      <c r="B6533" s="28">
        <v>56</v>
      </c>
      <c r="C6533" s="28">
        <v>0.67300000000000004</v>
      </c>
    </row>
    <row r="6534" spans="1:3" x14ac:dyDescent="0.35">
      <c r="A6534" s="28">
        <v>5</v>
      </c>
      <c r="B6534" s="28">
        <v>56</v>
      </c>
      <c r="C6534" s="28">
        <v>0.67300000000000004</v>
      </c>
    </row>
    <row r="6535" spans="1:3" x14ac:dyDescent="0.35">
      <c r="A6535" s="28">
        <v>5</v>
      </c>
      <c r="B6535" s="28">
        <v>56</v>
      </c>
      <c r="C6535" s="28">
        <v>0.67300000000000004</v>
      </c>
    </row>
    <row r="6536" spans="1:3" x14ac:dyDescent="0.35">
      <c r="A6536" s="28">
        <v>5</v>
      </c>
      <c r="B6536" s="28">
        <v>56</v>
      </c>
      <c r="C6536" s="28">
        <v>0.67300000000000004</v>
      </c>
    </row>
    <row r="6537" spans="1:3" x14ac:dyDescent="0.35">
      <c r="A6537" s="28">
        <v>5</v>
      </c>
      <c r="B6537" s="28">
        <v>56</v>
      </c>
      <c r="C6537" s="28">
        <v>0.67300000000000004</v>
      </c>
    </row>
    <row r="6538" spans="1:3" x14ac:dyDescent="0.35">
      <c r="A6538" s="28">
        <v>5</v>
      </c>
      <c r="B6538" s="28">
        <v>56</v>
      </c>
      <c r="C6538" s="28">
        <v>0.67300000000000004</v>
      </c>
    </row>
    <row r="6539" spans="1:3" x14ac:dyDescent="0.35">
      <c r="A6539" s="28">
        <v>5</v>
      </c>
      <c r="B6539" s="28">
        <v>56</v>
      </c>
      <c r="C6539" s="28">
        <v>0.67300000000000004</v>
      </c>
    </row>
    <row r="6540" spans="1:3" x14ac:dyDescent="0.35">
      <c r="A6540" s="28">
        <v>5</v>
      </c>
      <c r="B6540" s="28">
        <v>56</v>
      </c>
      <c r="C6540" s="28">
        <v>0.67300000000000004</v>
      </c>
    </row>
    <row r="6541" spans="1:3" x14ac:dyDescent="0.35">
      <c r="A6541" s="28">
        <v>5</v>
      </c>
      <c r="B6541" s="28">
        <v>56</v>
      </c>
      <c r="C6541" s="28">
        <v>0.67300000000000004</v>
      </c>
    </row>
    <row r="6542" spans="1:3" x14ac:dyDescent="0.35">
      <c r="A6542" s="28">
        <v>5</v>
      </c>
      <c r="B6542" s="28">
        <v>56</v>
      </c>
      <c r="C6542" s="28">
        <v>0.67400000000000004</v>
      </c>
    </row>
    <row r="6543" spans="1:3" x14ac:dyDescent="0.35">
      <c r="A6543" s="28">
        <v>5</v>
      </c>
      <c r="B6543" s="28">
        <v>56</v>
      </c>
      <c r="C6543" s="28">
        <v>0.67400000000000004</v>
      </c>
    </row>
    <row r="6544" spans="1:3" x14ac:dyDescent="0.35">
      <c r="A6544" s="28">
        <v>5</v>
      </c>
      <c r="B6544" s="28">
        <v>56</v>
      </c>
      <c r="C6544" s="28">
        <v>0.67400000000000004</v>
      </c>
    </row>
    <row r="6545" spans="1:3" x14ac:dyDescent="0.35">
      <c r="A6545" s="28">
        <v>5</v>
      </c>
      <c r="B6545" s="28">
        <v>56</v>
      </c>
      <c r="C6545" s="28">
        <v>0.67400000000000004</v>
      </c>
    </row>
    <row r="6546" spans="1:3" x14ac:dyDescent="0.35">
      <c r="A6546" s="28">
        <v>5</v>
      </c>
      <c r="B6546" s="28">
        <v>56</v>
      </c>
      <c r="C6546" s="28">
        <v>0.67400000000000004</v>
      </c>
    </row>
    <row r="6547" spans="1:3" x14ac:dyDescent="0.35">
      <c r="A6547" s="28">
        <v>5</v>
      </c>
      <c r="B6547" s="28">
        <v>56</v>
      </c>
      <c r="C6547" s="28">
        <v>0.67400000000000004</v>
      </c>
    </row>
    <row r="6548" spans="1:3" x14ac:dyDescent="0.35">
      <c r="A6548" s="28">
        <v>5</v>
      </c>
      <c r="B6548" s="28">
        <v>56</v>
      </c>
      <c r="C6548" s="28">
        <v>0.67400000000000004</v>
      </c>
    </row>
    <row r="6549" spans="1:3" x14ac:dyDescent="0.35">
      <c r="A6549" s="28">
        <v>5</v>
      </c>
      <c r="B6549" s="28">
        <v>56</v>
      </c>
      <c r="C6549" s="28">
        <v>0.67400000000000004</v>
      </c>
    </row>
    <row r="6550" spans="1:3" x14ac:dyDescent="0.35">
      <c r="A6550" s="28">
        <v>5</v>
      </c>
      <c r="B6550" s="28">
        <v>56</v>
      </c>
      <c r="C6550" s="28">
        <v>0.67400000000000004</v>
      </c>
    </row>
    <row r="6551" spans="1:3" x14ac:dyDescent="0.35">
      <c r="A6551" s="28">
        <v>5</v>
      </c>
      <c r="B6551" s="28">
        <v>56</v>
      </c>
      <c r="C6551" s="28">
        <v>0.67400000000000004</v>
      </c>
    </row>
    <row r="6552" spans="1:3" x14ac:dyDescent="0.35">
      <c r="A6552" s="28">
        <v>5</v>
      </c>
      <c r="B6552" s="28">
        <v>56</v>
      </c>
      <c r="C6552" s="28">
        <v>0.67400000000000004</v>
      </c>
    </row>
    <row r="6553" spans="1:3" x14ac:dyDescent="0.35">
      <c r="A6553" s="28">
        <v>5</v>
      </c>
      <c r="B6553" s="28">
        <v>56</v>
      </c>
      <c r="C6553" s="28">
        <v>0.67400000000000004</v>
      </c>
    </row>
    <row r="6554" spans="1:3" x14ac:dyDescent="0.35">
      <c r="A6554" s="28">
        <v>5</v>
      </c>
      <c r="B6554" s="28">
        <v>56</v>
      </c>
      <c r="C6554" s="28">
        <v>0.67400000000000004</v>
      </c>
    </row>
    <row r="6555" spans="1:3" x14ac:dyDescent="0.35">
      <c r="A6555" s="28">
        <v>5</v>
      </c>
      <c r="B6555" s="28">
        <v>56</v>
      </c>
      <c r="C6555" s="28">
        <v>0.67400000000000004</v>
      </c>
    </row>
    <row r="6556" spans="1:3" x14ac:dyDescent="0.35">
      <c r="A6556" s="28">
        <v>5</v>
      </c>
      <c r="B6556" s="28">
        <v>56</v>
      </c>
      <c r="C6556" s="28">
        <v>0.67400000000000004</v>
      </c>
    </row>
    <row r="6557" spans="1:3" x14ac:dyDescent="0.35">
      <c r="A6557" s="28">
        <v>5</v>
      </c>
      <c r="B6557" s="28">
        <v>56</v>
      </c>
      <c r="C6557" s="28">
        <v>0.67400000000000004</v>
      </c>
    </row>
    <row r="6558" spans="1:3" x14ac:dyDescent="0.35">
      <c r="A6558" s="28">
        <v>5</v>
      </c>
      <c r="B6558" s="28">
        <v>56</v>
      </c>
      <c r="C6558" s="28">
        <v>0.67400000000000004</v>
      </c>
    </row>
    <row r="6559" spans="1:3" x14ac:dyDescent="0.35">
      <c r="A6559" s="28">
        <v>5</v>
      </c>
      <c r="B6559" s="28">
        <v>56</v>
      </c>
      <c r="C6559" s="28">
        <v>0.67400000000000004</v>
      </c>
    </row>
    <row r="6560" spans="1:3" x14ac:dyDescent="0.35">
      <c r="A6560" s="28">
        <v>5</v>
      </c>
      <c r="B6560" s="28">
        <v>56</v>
      </c>
      <c r="C6560" s="28">
        <v>0.67400000000000004</v>
      </c>
    </row>
    <row r="6561" spans="1:3" x14ac:dyDescent="0.35">
      <c r="A6561" s="28">
        <v>5</v>
      </c>
      <c r="B6561" s="28">
        <v>56</v>
      </c>
      <c r="C6561" s="28">
        <v>0.67400000000000004</v>
      </c>
    </row>
    <row r="6562" spans="1:3" x14ac:dyDescent="0.35">
      <c r="A6562" s="28">
        <v>5</v>
      </c>
      <c r="B6562" s="28">
        <v>56</v>
      </c>
      <c r="C6562" s="28">
        <v>0.67400000000000004</v>
      </c>
    </row>
    <row r="6563" spans="1:3" x14ac:dyDescent="0.35">
      <c r="A6563" s="28">
        <v>5</v>
      </c>
      <c r="B6563" s="28">
        <v>56</v>
      </c>
      <c r="C6563" s="28">
        <v>0.67400000000000004</v>
      </c>
    </row>
    <row r="6564" spans="1:3" x14ac:dyDescent="0.35">
      <c r="A6564" s="28">
        <v>5</v>
      </c>
      <c r="B6564" s="28">
        <v>56</v>
      </c>
      <c r="C6564" s="28">
        <v>0.67400000000000004</v>
      </c>
    </row>
    <row r="6565" spans="1:3" x14ac:dyDescent="0.35">
      <c r="A6565" s="28">
        <v>5</v>
      </c>
      <c r="B6565" s="28">
        <v>56</v>
      </c>
      <c r="C6565" s="28">
        <v>0.67400000000000004</v>
      </c>
    </row>
    <row r="6566" spans="1:3" x14ac:dyDescent="0.35">
      <c r="A6566" s="28">
        <v>5</v>
      </c>
      <c r="B6566" s="28">
        <v>56</v>
      </c>
      <c r="C6566" s="28">
        <v>0.67400000000000004</v>
      </c>
    </row>
    <row r="6567" spans="1:3" x14ac:dyDescent="0.35">
      <c r="A6567" s="28">
        <v>5</v>
      </c>
      <c r="B6567" s="28">
        <v>56</v>
      </c>
      <c r="C6567" s="28">
        <v>0.67400000000000004</v>
      </c>
    </row>
    <row r="6568" spans="1:3" x14ac:dyDescent="0.35">
      <c r="A6568" s="28">
        <v>5</v>
      </c>
      <c r="B6568" s="28">
        <v>56</v>
      </c>
      <c r="C6568" s="28">
        <v>0.67400000000000004</v>
      </c>
    </row>
    <row r="6569" spans="1:3" x14ac:dyDescent="0.35">
      <c r="A6569" s="28">
        <v>5</v>
      </c>
      <c r="B6569" s="28">
        <v>56</v>
      </c>
      <c r="C6569" s="28">
        <v>0.67400000000000004</v>
      </c>
    </row>
    <row r="6570" spans="1:3" x14ac:dyDescent="0.35">
      <c r="A6570" s="28">
        <v>5</v>
      </c>
      <c r="B6570" s="28">
        <v>56</v>
      </c>
      <c r="C6570" s="28">
        <v>0.67400000000000004</v>
      </c>
    </row>
    <row r="6571" spans="1:3" x14ac:dyDescent="0.35">
      <c r="A6571" s="28">
        <v>5</v>
      </c>
      <c r="B6571" s="28">
        <v>56</v>
      </c>
      <c r="C6571" s="28">
        <v>0.67400000000000004</v>
      </c>
    </row>
    <row r="6572" spans="1:3" x14ac:dyDescent="0.35">
      <c r="A6572" s="28">
        <v>5</v>
      </c>
      <c r="B6572" s="28">
        <v>56</v>
      </c>
      <c r="C6572" s="28">
        <v>0.67400000000000004</v>
      </c>
    </row>
    <row r="6573" spans="1:3" x14ac:dyDescent="0.35">
      <c r="A6573" s="28">
        <v>5</v>
      </c>
      <c r="B6573" s="28">
        <v>56</v>
      </c>
      <c r="C6573" s="28">
        <v>0.67400000000000004</v>
      </c>
    </row>
    <row r="6574" spans="1:3" x14ac:dyDescent="0.35">
      <c r="A6574" s="28">
        <v>5</v>
      </c>
      <c r="B6574" s="28">
        <v>56</v>
      </c>
      <c r="C6574" s="28">
        <v>0.67400000000000004</v>
      </c>
    </row>
    <row r="6575" spans="1:3" x14ac:dyDescent="0.35">
      <c r="A6575" s="28">
        <v>5</v>
      </c>
      <c r="B6575" s="28">
        <v>56</v>
      </c>
      <c r="C6575" s="28">
        <v>0.67500000000000004</v>
      </c>
    </row>
    <row r="6576" spans="1:3" x14ac:dyDescent="0.35">
      <c r="A6576" s="28">
        <v>5</v>
      </c>
      <c r="B6576" s="28">
        <v>56</v>
      </c>
      <c r="C6576" s="28">
        <v>0.67500000000000004</v>
      </c>
    </row>
    <row r="6577" spans="1:3" x14ac:dyDescent="0.35">
      <c r="A6577" s="28">
        <v>5</v>
      </c>
      <c r="B6577" s="28">
        <v>56</v>
      </c>
      <c r="C6577" s="28">
        <v>0.67500000000000004</v>
      </c>
    </row>
    <row r="6578" spans="1:3" x14ac:dyDescent="0.35">
      <c r="A6578" s="28">
        <v>5</v>
      </c>
      <c r="B6578" s="28">
        <v>56</v>
      </c>
      <c r="C6578" s="28">
        <v>0.67500000000000004</v>
      </c>
    </row>
    <row r="6579" spans="1:3" x14ac:dyDescent="0.35">
      <c r="A6579" s="28">
        <v>5</v>
      </c>
      <c r="B6579" s="28">
        <v>56</v>
      </c>
      <c r="C6579" s="28">
        <v>0.67500000000000004</v>
      </c>
    </row>
    <row r="6580" spans="1:3" x14ac:dyDescent="0.35">
      <c r="A6580" s="28">
        <v>5</v>
      </c>
      <c r="B6580" s="28">
        <v>56</v>
      </c>
      <c r="C6580" s="28">
        <v>0.67500000000000004</v>
      </c>
    </row>
    <row r="6581" spans="1:3" x14ac:dyDescent="0.35">
      <c r="A6581" s="28">
        <v>5</v>
      </c>
      <c r="B6581" s="28">
        <v>56</v>
      </c>
      <c r="C6581" s="28">
        <v>0.67500000000000004</v>
      </c>
    </row>
    <row r="6582" spans="1:3" x14ac:dyDescent="0.35">
      <c r="A6582" s="28">
        <v>5</v>
      </c>
      <c r="B6582" s="28">
        <v>56</v>
      </c>
      <c r="C6582" s="28">
        <v>0.67500000000000004</v>
      </c>
    </row>
    <row r="6583" spans="1:3" x14ac:dyDescent="0.35">
      <c r="A6583" s="28">
        <v>5</v>
      </c>
      <c r="B6583" s="28">
        <v>56</v>
      </c>
      <c r="C6583" s="28">
        <v>0.67500000000000004</v>
      </c>
    </row>
    <row r="6584" spans="1:3" x14ac:dyDescent="0.35">
      <c r="A6584" s="28">
        <v>5</v>
      </c>
      <c r="B6584" s="28">
        <v>56</v>
      </c>
      <c r="C6584" s="28">
        <v>0.67500000000000004</v>
      </c>
    </row>
    <row r="6585" spans="1:3" x14ac:dyDescent="0.35">
      <c r="A6585" s="28">
        <v>5</v>
      </c>
      <c r="B6585" s="28">
        <v>56</v>
      </c>
      <c r="C6585" s="28">
        <v>0.67500000000000004</v>
      </c>
    </row>
    <row r="6586" spans="1:3" x14ac:dyDescent="0.35">
      <c r="A6586" s="28">
        <v>5</v>
      </c>
      <c r="B6586" s="28">
        <v>56</v>
      </c>
      <c r="C6586" s="28">
        <v>0.67500000000000004</v>
      </c>
    </row>
    <row r="6587" spans="1:3" x14ac:dyDescent="0.35">
      <c r="A6587" s="28">
        <v>5</v>
      </c>
      <c r="B6587" s="28">
        <v>56</v>
      </c>
      <c r="C6587" s="28">
        <v>0.67500000000000004</v>
      </c>
    </row>
    <row r="6588" spans="1:3" x14ac:dyDescent="0.35">
      <c r="A6588" s="28">
        <v>5</v>
      </c>
      <c r="B6588" s="28">
        <v>56</v>
      </c>
      <c r="C6588" s="28">
        <v>0.67500000000000004</v>
      </c>
    </row>
    <row r="6589" spans="1:3" x14ac:dyDescent="0.35">
      <c r="A6589" s="28">
        <v>5</v>
      </c>
      <c r="B6589" s="28">
        <v>56</v>
      </c>
      <c r="C6589" s="28">
        <v>0.67500000000000004</v>
      </c>
    </row>
    <row r="6590" spans="1:3" x14ac:dyDescent="0.35">
      <c r="A6590" s="28">
        <v>5</v>
      </c>
      <c r="B6590" s="28">
        <v>56</v>
      </c>
      <c r="C6590" s="28">
        <v>0.67500000000000004</v>
      </c>
    </row>
    <row r="6591" spans="1:3" x14ac:dyDescent="0.35">
      <c r="A6591" s="28">
        <v>5</v>
      </c>
      <c r="B6591" s="28">
        <v>56</v>
      </c>
      <c r="C6591" s="28">
        <v>0.67500000000000004</v>
      </c>
    </row>
    <row r="6592" spans="1:3" x14ac:dyDescent="0.35">
      <c r="A6592" s="28">
        <v>5</v>
      </c>
      <c r="B6592" s="28">
        <v>56</v>
      </c>
      <c r="C6592" s="28">
        <v>0.67500000000000004</v>
      </c>
    </row>
    <row r="6593" spans="1:3" x14ac:dyDescent="0.35">
      <c r="A6593" s="28">
        <v>5</v>
      </c>
      <c r="B6593" s="28">
        <v>56</v>
      </c>
      <c r="C6593" s="28">
        <v>0.67500000000000004</v>
      </c>
    </row>
    <row r="6594" spans="1:3" x14ac:dyDescent="0.35">
      <c r="A6594" s="28">
        <v>5</v>
      </c>
      <c r="B6594" s="28">
        <v>56</v>
      </c>
      <c r="C6594" s="28">
        <v>0.67500000000000004</v>
      </c>
    </row>
    <row r="6595" spans="1:3" x14ac:dyDescent="0.35">
      <c r="A6595" s="28">
        <v>5</v>
      </c>
      <c r="B6595" s="28">
        <v>56</v>
      </c>
      <c r="C6595" s="28">
        <v>0.67500000000000004</v>
      </c>
    </row>
    <row r="6596" spans="1:3" x14ac:dyDescent="0.35">
      <c r="A6596" s="28">
        <v>5</v>
      </c>
      <c r="B6596" s="28">
        <v>56</v>
      </c>
      <c r="C6596" s="28">
        <v>0.67500000000000004</v>
      </c>
    </row>
    <row r="6597" spans="1:3" x14ac:dyDescent="0.35">
      <c r="A6597" s="28">
        <v>5</v>
      </c>
      <c r="B6597" s="28">
        <v>56</v>
      </c>
      <c r="C6597" s="28">
        <v>0.67500000000000004</v>
      </c>
    </row>
    <row r="6598" spans="1:3" x14ac:dyDescent="0.35">
      <c r="A6598" s="28">
        <v>5</v>
      </c>
      <c r="B6598" s="28">
        <v>56</v>
      </c>
      <c r="C6598" s="28">
        <v>0.67500000000000004</v>
      </c>
    </row>
    <row r="6599" spans="1:3" x14ac:dyDescent="0.35">
      <c r="A6599" s="28">
        <v>5</v>
      </c>
      <c r="B6599" s="28">
        <v>56</v>
      </c>
      <c r="C6599" s="28">
        <v>0.67500000000000004</v>
      </c>
    </row>
    <row r="6600" spans="1:3" x14ac:dyDescent="0.35">
      <c r="A6600" s="28">
        <v>5</v>
      </c>
      <c r="B6600" s="28">
        <v>56</v>
      </c>
      <c r="C6600" s="28">
        <v>0.67500000000000004</v>
      </c>
    </row>
    <row r="6601" spans="1:3" x14ac:dyDescent="0.35">
      <c r="A6601" s="28">
        <v>5</v>
      </c>
      <c r="B6601" s="28">
        <v>56</v>
      </c>
      <c r="C6601" s="28">
        <v>0.67500000000000004</v>
      </c>
    </row>
    <row r="6602" spans="1:3" x14ac:dyDescent="0.35">
      <c r="A6602" s="28">
        <v>5</v>
      </c>
      <c r="B6602" s="28">
        <v>56</v>
      </c>
      <c r="C6602" s="28">
        <v>0.67500000000000004</v>
      </c>
    </row>
    <row r="6603" spans="1:3" x14ac:dyDescent="0.35">
      <c r="A6603" s="28">
        <v>5</v>
      </c>
      <c r="B6603" s="28">
        <v>56</v>
      </c>
      <c r="C6603" s="28">
        <v>0.67500000000000004</v>
      </c>
    </row>
    <row r="6604" spans="1:3" x14ac:dyDescent="0.35">
      <c r="A6604" s="28">
        <v>5</v>
      </c>
      <c r="B6604" s="28">
        <v>56</v>
      </c>
      <c r="C6604" s="28">
        <v>0.67500000000000004</v>
      </c>
    </row>
    <row r="6605" spans="1:3" x14ac:dyDescent="0.35">
      <c r="A6605" s="28">
        <v>5</v>
      </c>
      <c r="B6605" s="28">
        <v>56</v>
      </c>
      <c r="C6605" s="28">
        <v>0.67600000000000005</v>
      </c>
    </row>
    <row r="6606" spans="1:3" x14ac:dyDescent="0.35">
      <c r="A6606" s="28">
        <v>5</v>
      </c>
      <c r="B6606" s="28">
        <v>56</v>
      </c>
      <c r="C6606" s="28">
        <v>0.67600000000000005</v>
      </c>
    </row>
    <row r="6607" spans="1:3" x14ac:dyDescent="0.35">
      <c r="A6607" s="28">
        <v>5</v>
      </c>
      <c r="B6607" s="28">
        <v>56</v>
      </c>
      <c r="C6607" s="28">
        <v>0.67600000000000005</v>
      </c>
    </row>
    <row r="6608" spans="1:3" x14ac:dyDescent="0.35">
      <c r="A6608" s="28">
        <v>5</v>
      </c>
      <c r="B6608" s="28">
        <v>56</v>
      </c>
      <c r="C6608" s="28">
        <v>0.67600000000000005</v>
      </c>
    </row>
    <row r="6609" spans="1:3" x14ac:dyDescent="0.35">
      <c r="A6609" s="28">
        <v>5</v>
      </c>
      <c r="B6609" s="28">
        <v>56</v>
      </c>
      <c r="C6609" s="28">
        <v>0.67600000000000005</v>
      </c>
    </row>
    <row r="6610" spans="1:3" x14ac:dyDescent="0.35">
      <c r="A6610" s="28">
        <v>5</v>
      </c>
      <c r="B6610" s="28">
        <v>56</v>
      </c>
      <c r="C6610" s="28">
        <v>0.67600000000000005</v>
      </c>
    </row>
    <row r="6611" spans="1:3" x14ac:dyDescent="0.35">
      <c r="A6611" s="28">
        <v>5</v>
      </c>
      <c r="B6611" s="28">
        <v>56</v>
      </c>
      <c r="C6611" s="28">
        <v>0.67600000000000005</v>
      </c>
    </row>
    <row r="6612" spans="1:3" x14ac:dyDescent="0.35">
      <c r="A6612" s="28">
        <v>5</v>
      </c>
      <c r="B6612" s="28">
        <v>56</v>
      </c>
      <c r="C6612" s="28">
        <v>0.67600000000000005</v>
      </c>
    </row>
    <row r="6613" spans="1:3" x14ac:dyDescent="0.35">
      <c r="A6613" s="28">
        <v>5</v>
      </c>
      <c r="B6613" s="28">
        <v>56</v>
      </c>
      <c r="C6613" s="28">
        <v>0.67600000000000005</v>
      </c>
    </row>
    <row r="6614" spans="1:3" x14ac:dyDescent="0.35">
      <c r="A6614" s="28">
        <v>5</v>
      </c>
      <c r="B6614" s="28">
        <v>56</v>
      </c>
      <c r="C6614" s="28">
        <v>0.67600000000000005</v>
      </c>
    </row>
    <row r="6615" spans="1:3" x14ac:dyDescent="0.35">
      <c r="A6615" s="28">
        <v>5</v>
      </c>
      <c r="B6615" s="28">
        <v>56</v>
      </c>
      <c r="C6615" s="28">
        <v>0.67600000000000005</v>
      </c>
    </row>
    <row r="6616" spans="1:3" x14ac:dyDescent="0.35">
      <c r="A6616" s="28">
        <v>5</v>
      </c>
      <c r="B6616" s="28">
        <v>56</v>
      </c>
      <c r="C6616" s="28">
        <v>0.67600000000000005</v>
      </c>
    </row>
    <row r="6617" spans="1:3" x14ac:dyDescent="0.35">
      <c r="A6617" s="28">
        <v>5</v>
      </c>
      <c r="B6617" s="28">
        <v>56</v>
      </c>
      <c r="C6617" s="28">
        <v>0.67600000000000005</v>
      </c>
    </row>
    <row r="6618" spans="1:3" x14ac:dyDescent="0.35">
      <c r="A6618" s="28">
        <v>5</v>
      </c>
      <c r="B6618" s="28">
        <v>56</v>
      </c>
      <c r="C6618" s="28">
        <v>0.67600000000000005</v>
      </c>
    </row>
    <row r="6619" spans="1:3" x14ac:dyDescent="0.35">
      <c r="A6619" s="28">
        <v>5</v>
      </c>
      <c r="B6619" s="28">
        <v>56</v>
      </c>
      <c r="C6619" s="28">
        <v>0.67600000000000005</v>
      </c>
    </row>
    <row r="6620" spans="1:3" x14ac:dyDescent="0.35">
      <c r="A6620" s="28">
        <v>5</v>
      </c>
      <c r="B6620" s="28">
        <v>56</v>
      </c>
      <c r="C6620" s="28">
        <v>0.67600000000000005</v>
      </c>
    </row>
    <row r="6621" spans="1:3" x14ac:dyDescent="0.35">
      <c r="A6621" s="28">
        <v>5</v>
      </c>
      <c r="B6621" s="28">
        <v>56</v>
      </c>
      <c r="C6621" s="28">
        <v>0.67600000000000005</v>
      </c>
    </row>
    <row r="6622" spans="1:3" x14ac:dyDescent="0.35">
      <c r="A6622" s="28">
        <v>5</v>
      </c>
      <c r="B6622" s="28">
        <v>56</v>
      </c>
      <c r="C6622" s="28">
        <v>0.67600000000000005</v>
      </c>
    </row>
    <row r="6623" spans="1:3" x14ac:dyDescent="0.35">
      <c r="A6623" s="28">
        <v>5</v>
      </c>
      <c r="B6623" s="28">
        <v>56</v>
      </c>
      <c r="C6623" s="28">
        <v>0.67600000000000005</v>
      </c>
    </row>
    <row r="6624" spans="1:3" x14ac:dyDescent="0.35">
      <c r="A6624" s="28">
        <v>5</v>
      </c>
      <c r="B6624" s="28">
        <v>56</v>
      </c>
      <c r="C6624" s="28">
        <v>0.67600000000000005</v>
      </c>
    </row>
    <row r="6625" spans="1:3" x14ac:dyDescent="0.35">
      <c r="A6625" s="28">
        <v>5</v>
      </c>
      <c r="B6625" s="28">
        <v>57</v>
      </c>
      <c r="C6625" s="28">
        <v>0.67600000000000005</v>
      </c>
    </row>
    <row r="6626" spans="1:3" x14ac:dyDescent="0.35">
      <c r="A6626" s="28">
        <v>5</v>
      </c>
      <c r="B6626" s="28">
        <v>57</v>
      </c>
      <c r="C6626" s="28">
        <v>0.67600000000000005</v>
      </c>
    </row>
    <row r="6627" spans="1:3" x14ac:dyDescent="0.35">
      <c r="A6627" s="28">
        <v>5</v>
      </c>
      <c r="B6627" s="28">
        <v>57</v>
      </c>
      <c r="C6627" s="28">
        <v>0.67700000000000005</v>
      </c>
    </row>
    <row r="6628" spans="1:3" x14ac:dyDescent="0.35">
      <c r="A6628" s="28">
        <v>5</v>
      </c>
      <c r="B6628" s="28">
        <v>57</v>
      </c>
      <c r="C6628" s="28">
        <v>0.67700000000000005</v>
      </c>
    </row>
    <row r="6629" spans="1:3" x14ac:dyDescent="0.35">
      <c r="A6629" s="28">
        <v>5</v>
      </c>
      <c r="B6629" s="28">
        <v>57</v>
      </c>
      <c r="C6629" s="28">
        <v>0.67700000000000005</v>
      </c>
    </row>
    <row r="6630" spans="1:3" x14ac:dyDescent="0.35">
      <c r="A6630" s="28">
        <v>5</v>
      </c>
      <c r="B6630" s="28">
        <v>57</v>
      </c>
      <c r="C6630" s="28">
        <v>0.67700000000000005</v>
      </c>
    </row>
    <row r="6631" spans="1:3" x14ac:dyDescent="0.35">
      <c r="A6631" s="28">
        <v>5</v>
      </c>
      <c r="B6631" s="28">
        <v>57</v>
      </c>
      <c r="C6631" s="28">
        <v>0.67700000000000005</v>
      </c>
    </row>
    <row r="6632" spans="1:3" x14ac:dyDescent="0.35">
      <c r="A6632" s="28">
        <v>5</v>
      </c>
      <c r="B6632" s="28">
        <v>57</v>
      </c>
      <c r="C6632" s="28">
        <v>0.67700000000000005</v>
      </c>
    </row>
    <row r="6633" spans="1:3" x14ac:dyDescent="0.35">
      <c r="A6633" s="28">
        <v>5</v>
      </c>
      <c r="B6633" s="28">
        <v>57</v>
      </c>
      <c r="C6633" s="28">
        <v>0.67700000000000005</v>
      </c>
    </row>
    <row r="6634" spans="1:3" x14ac:dyDescent="0.35">
      <c r="A6634" s="28">
        <v>5</v>
      </c>
      <c r="B6634" s="28">
        <v>57</v>
      </c>
      <c r="C6634" s="28">
        <v>0.67700000000000005</v>
      </c>
    </row>
    <row r="6635" spans="1:3" x14ac:dyDescent="0.35">
      <c r="A6635" s="28">
        <v>5</v>
      </c>
      <c r="B6635" s="28">
        <v>57</v>
      </c>
      <c r="C6635" s="28">
        <v>0.67700000000000005</v>
      </c>
    </row>
    <row r="6636" spans="1:3" x14ac:dyDescent="0.35">
      <c r="A6636" s="28">
        <v>5</v>
      </c>
      <c r="B6636" s="28">
        <v>57</v>
      </c>
      <c r="C6636" s="28">
        <v>0.67700000000000005</v>
      </c>
    </row>
    <row r="6637" spans="1:3" x14ac:dyDescent="0.35">
      <c r="A6637" s="28">
        <v>5</v>
      </c>
      <c r="B6637" s="28">
        <v>57</v>
      </c>
      <c r="C6637" s="28">
        <v>0.67700000000000005</v>
      </c>
    </row>
    <row r="6638" spans="1:3" x14ac:dyDescent="0.35">
      <c r="A6638" s="28">
        <v>5</v>
      </c>
      <c r="B6638" s="28">
        <v>57</v>
      </c>
      <c r="C6638" s="28">
        <v>0.67700000000000005</v>
      </c>
    </row>
    <row r="6639" spans="1:3" x14ac:dyDescent="0.35">
      <c r="A6639" s="28">
        <v>5</v>
      </c>
      <c r="B6639" s="28">
        <v>57</v>
      </c>
      <c r="C6639" s="28">
        <v>0.67700000000000005</v>
      </c>
    </row>
    <row r="6640" spans="1:3" x14ac:dyDescent="0.35">
      <c r="A6640" s="28">
        <v>5</v>
      </c>
      <c r="B6640" s="28">
        <v>57</v>
      </c>
      <c r="C6640" s="28">
        <v>0.67700000000000005</v>
      </c>
    </row>
    <row r="6641" spans="1:3" x14ac:dyDescent="0.35">
      <c r="A6641" s="28">
        <v>5</v>
      </c>
      <c r="B6641" s="28">
        <v>57</v>
      </c>
      <c r="C6641" s="28">
        <v>0.67700000000000005</v>
      </c>
    </row>
    <row r="6642" spans="1:3" x14ac:dyDescent="0.35">
      <c r="A6642" s="28">
        <v>5</v>
      </c>
      <c r="B6642" s="28">
        <v>57</v>
      </c>
      <c r="C6642" s="28">
        <v>0.67700000000000005</v>
      </c>
    </row>
    <row r="6643" spans="1:3" x14ac:dyDescent="0.35">
      <c r="A6643" s="28">
        <v>5</v>
      </c>
      <c r="B6643" s="28">
        <v>57</v>
      </c>
      <c r="C6643" s="28">
        <v>0.67700000000000005</v>
      </c>
    </row>
    <row r="6644" spans="1:3" x14ac:dyDescent="0.35">
      <c r="A6644" s="28">
        <v>5</v>
      </c>
      <c r="B6644" s="28">
        <v>57</v>
      </c>
      <c r="C6644" s="28">
        <v>0.67700000000000005</v>
      </c>
    </row>
    <row r="6645" spans="1:3" x14ac:dyDescent="0.35">
      <c r="A6645" s="28">
        <v>5</v>
      </c>
      <c r="B6645" s="28">
        <v>57</v>
      </c>
      <c r="C6645" s="28">
        <v>0.67700000000000005</v>
      </c>
    </row>
    <row r="6646" spans="1:3" x14ac:dyDescent="0.35">
      <c r="A6646" s="28">
        <v>5</v>
      </c>
      <c r="B6646" s="28">
        <v>57</v>
      </c>
      <c r="C6646" s="28">
        <v>0.67700000000000005</v>
      </c>
    </row>
    <row r="6647" spans="1:3" x14ac:dyDescent="0.35">
      <c r="A6647" s="28">
        <v>5</v>
      </c>
      <c r="B6647" s="28">
        <v>57</v>
      </c>
      <c r="C6647" s="28">
        <v>0.67700000000000005</v>
      </c>
    </row>
    <row r="6648" spans="1:3" x14ac:dyDescent="0.35">
      <c r="A6648" s="28">
        <v>5</v>
      </c>
      <c r="B6648" s="28">
        <v>57</v>
      </c>
      <c r="C6648" s="28">
        <v>0.67700000000000005</v>
      </c>
    </row>
    <row r="6649" spans="1:3" x14ac:dyDescent="0.35">
      <c r="A6649" s="28">
        <v>5</v>
      </c>
      <c r="B6649" s="28">
        <v>57</v>
      </c>
      <c r="C6649" s="28">
        <v>0.67700000000000005</v>
      </c>
    </row>
    <row r="6650" spans="1:3" x14ac:dyDescent="0.35">
      <c r="A6650" s="28">
        <v>5</v>
      </c>
      <c r="B6650" s="28">
        <v>57</v>
      </c>
      <c r="C6650" s="28">
        <v>0.67700000000000005</v>
      </c>
    </row>
    <row r="6651" spans="1:3" x14ac:dyDescent="0.35">
      <c r="A6651" s="28">
        <v>5</v>
      </c>
      <c r="B6651" s="28">
        <v>57</v>
      </c>
      <c r="C6651" s="28">
        <v>0.67700000000000005</v>
      </c>
    </row>
    <row r="6652" spans="1:3" x14ac:dyDescent="0.35">
      <c r="A6652" s="28">
        <v>5</v>
      </c>
      <c r="B6652" s="28">
        <v>57</v>
      </c>
      <c r="C6652" s="28">
        <v>0.67700000000000005</v>
      </c>
    </row>
    <row r="6653" spans="1:3" x14ac:dyDescent="0.35">
      <c r="A6653" s="28">
        <v>5</v>
      </c>
      <c r="B6653" s="28">
        <v>57</v>
      </c>
      <c r="C6653" s="28">
        <v>0.67700000000000005</v>
      </c>
    </row>
    <row r="6654" spans="1:3" x14ac:dyDescent="0.35">
      <c r="A6654" s="28">
        <v>5</v>
      </c>
      <c r="B6654" s="28">
        <v>57</v>
      </c>
      <c r="C6654" s="28">
        <v>0.67700000000000005</v>
      </c>
    </row>
    <row r="6655" spans="1:3" x14ac:dyDescent="0.35">
      <c r="A6655" s="28">
        <v>5</v>
      </c>
      <c r="B6655" s="28">
        <v>57</v>
      </c>
      <c r="C6655" s="28">
        <v>0.67800000000000005</v>
      </c>
    </row>
    <row r="6656" spans="1:3" x14ac:dyDescent="0.35">
      <c r="A6656" s="28">
        <v>5</v>
      </c>
      <c r="B6656" s="28">
        <v>57</v>
      </c>
      <c r="C6656" s="28">
        <v>0.67800000000000005</v>
      </c>
    </row>
    <row r="6657" spans="1:3" x14ac:dyDescent="0.35">
      <c r="A6657" s="28">
        <v>5</v>
      </c>
      <c r="B6657" s="28">
        <v>57</v>
      </c>
      <c r="C6657" s="28">
        <v>0.67800000000000005</v>
      </c>
    </row>
    <row r="6658" spans="1:3" x14ac:dyDescent="0.35">
      <c r="A6658" s="28">
        <v>5</v>
      </c>
      <c r="B6658" s="28">
        <v>57</v>
      </c>
      <c r="C6658" s="28">
        <v>0.67800000000000005</v>
      </c>
    </row>
    <row r="6659" spans="1:3" x14ac:dyDescent="0.35">
      <c r="A6659" s="28">
        <v>5</v>
      </c>
      <c r="B6659" s="28">
        <v>57</v>
      </c>
      <c r="C6659" s="28">
        <v>0.67800000000000005</v>
      </c>
    </row>
    <row r="6660" spans="1:3" x14ac:dyDescent="0.35">
      <c r="A6660" s="28">
        <v>5</v>
      </c>
      <c r="B6660" s="28">
        <v>57</v>
      </c>
      <c r="C6660" s="28">
        <v>0.67800000000000005</v>
      </c>
    </row>
    <row r="6661" spans="1:3" x14ac:dyDescent="0.35">
      <c r="A6661" s="28">
        <v>5</v>
      </c>
      <c r="B6661" s="28">
        <v>57</v>
      </c>
      <c r="C6661" s="28">
        <v>0.67800000000000005</v>
      </c>
    </row>
    <row r="6662" spans="1:3" x14ac:dyDescent="0.35">
      <c r="A6662" s="28">
        <v>5</v>
      </c>
      <c r="B6662" s="28">
        <v>57</v>
      </c>
      <c r="C6662" s="28">
        <v>0.67800000000000005</v>
      </c>
    </row>
    <row r="6663" spans="1:3" x14ac:dyDescent="0.35">
      <c r="A6663" s="28">
        <v>5</v>
      </c>
      <c r="B6663" s="28">
        <v>57</v>
      </c>
      <c r="C6663" s="28">
        <v>0.67800000000000005</v>
      </c>
    </row>
    <row r="6664" spans="1:3" x14ac:dyDescent="0.35">
      <c r="A6664" s="28">
        <v>5</v>
      </c>
      <c r="B6664" s="28">
        <v>57</v>
      </c>
      <c r="C6664" s="28">
        <v>0.67800000000000005</v>
      </c>
    </row>
    <row r="6665" spans="1:3" x14ac:dyDescent="0.35">
      <c r="A6665" s="28">
        <v>5</v>
      </c>
      <c r="B6665" s="28">
        <v>57</v>
      </c>
      <c r="C6665" s="28">
        <v>0.67800000000000005</v>
      </c>
    </row>
    <row r="6666" spans="1:3" x14ac:dyDescent="0.35">
      <c r="A6666" s="28">
        <v>5</v>
      </c>
      <c r="B6666" s="28">
        <v>57</v>
      </c>
      <c r="C6666" s="28">
        <v>0.67800000000000005</v>
      </c>
    </row>
    <row r="6667" spans="1:3" x14ac:dyDescent="0.35">
      <c r="A6667" s="28">
        <v>5</v>
      </c>
      <c r="B6667" s="28">
        <v>57</v>
      </c>
      <c r="C6667" s="28">
        <v>0.67800000000000005</v>
      </c>
    </row>
    <row r="6668" spans="1:3" x14ac:dyDescent="0.35">
      <c r="A6668" s="28">
        <v>5</v>
      </c>
      <c r="B6668" s="28">
        <v>57</v>
      </c>
      <c r="C6668" s="28">
        <v>0.67800000000000005</v>
      </c>
    </row>
    <row r="6669" spans="1:3" x14ac:dyDescent="0.35">
      <c r="A6669" s="28">
        <v>5</v>
      </c>
      <c r="B6669" s="28">
        <v>57</v>
      </c>
      <c r="C6669" s="28">
        <v>0.67800000000000005</v>
      </c>
    </row>
    <row r="6670" spans="1:3" x14ac:dyDescent="0.35">
      <c r="A6670" s="28">
        <v>5</v>
      </c>
      <c r="B6670" s="28">
        <v>57</v>
      </c>
      <c r="C6670" s="28">
        <v>0.67800000000000005</v>
      </c>
    </row>
    <row r="6671" spans="1:3" x14ac:dyDescent="0.35">
      <c r="A6671" s="28">
        <v>5</v>
      </c>
      <c r="B6671" s="28">
        <v>57</v>
      </c>
      <c r="C6671" s="28">
        <v>0.67800000000000005</v>
      </c>
    </row>
    <row r="6672" spans="1:3" x14ac:dyDescent="0.35">
      <c r="A6672" s="28">
        <v>5</v>
      </c>
      <c r="B6672" s="28">
        <v>57</v>
      </c>
      <c r="C6672" s="28">
        <v>0.67800000000000005</v>
      </c>
    </row>
    <row r="6673" spans="1:3" x14ac:dyDescent="0.35">
      <c r="A6673" s="28">
        <v>5</v>
      </c>
      <c r="B6673" s="28">
        <v>57</v>
      </c>
      <c r="C6673" s="28">
        <v>0.67800000000000005</v>
      </c>
    </row>
    <row r="6674" spans="1:3" x14ac:dyDescent="0.35">
      <c r="A6674" s="28">
        <v>5</v>
      </c>
      <c r="B6674" s="28">
        <v>57</v>
      </c>
      <c r="C6674" s="28">
        <v>0.67800000000000005</v>
      </c>
    </row>
    <row r="6675" spans="1:3" x14ac:dyDescent="0.35">
      <c r="A6675" s="28">
        <v>5</v>
      </c>
      <c r="B6675" s="28">
        <v>57</v>
      </c>
      <c r="C6675" s="28">
        <v>0.67800000000000005</v>
      </c>
    </row>
    <row r="6676" spans="1:3" x14ac:dyDescent="0.35">
      <c r="A6676" s="28">
        <v>5</v>
      </c>
      <c r="B6676" s="28">
        <v>57</v>
      </c>
      <c r="C6676" s="28">
        <v>0.67800000000000005</v>
      </c>
    </row>
    <row r="6677" spans="1:3" x14ac:dyDescent="0.35">
      <c r="A6677" s="28">
        <v>5</v>
      </c>
      <c r="B6677" s="28">
        <v>57</v>
      </c>
      <c r="C6677" s="28">
        <v>0.67800000000000005</v>
      </c>
    </row>
    <row r="6678" spans="1:3" x14ac:dyDescent="0.35">
      <c r="A6678" s="28">
        <v>5</v>
      </c>
      <c r="B6678" s="28">
        <v>57</v>
      </c>
      <c r="C6678" s="28">
        <v>0.67800000000000005</v>
      </c>
    </row>
    <row r="6679" spans="1:3" x14ac:dyDescent="0.35">
      <c r="A6679" s="28">
        <v>5</v>
      </c>
      <c r="B6679" s="28">
        <v>57</v>
      </c>
      <c r="C6679" s="28">
        <v>0.67800000000000005</v>
      </c>
    </row>
    <row r="6680" spans="1:3" x14ac:dyDescent="0.35">
      <c r="A6680" s="28">
        <v>5</v>
      </c>
      <c r="B6680" s="28">
        <v>57</v>
      </c>
      <c r="C6680" s="28">
        <v>0.67800000000000005</v>
      </c>
    </row>
    <row r="6681" spans="1:3" x14ac:dyDescent="0.35">
      <c r="A6681" s="28">
        <v>5</v>
      </c>
      <c r="B6681" s="28">
        <v>57</v>
      </c>
      <c r="C6681" s="28">
        <v>0.67800000000000005</v>
      </c>
    </row>
    <row r="6682" spans="1:3" x14ac:dyDescent="0.35">
      <c r="A6682" s="28">
        <v>5</v>
      </c>
      <c r="B6682" s="28">
        <v>57</v>
      </c>
      <c r="C6682" s="28">
        <v>0.67900000000000005</v>
      </c>
    </row>
    <row r="6683" spans="1:3" x14ac:dyDescent="0.35">
      <c r="A6683" s="28">
        <v>5</v>
      </c>
      <c r="B6683" s="28">
        <v>57</v>
      </c>
      <c r="C6683" s="28">
        <v>0.67900000000000005</v>
      </c>
    </row>
    <row r="6684" spans="1:3" x14ac:dyDescent="0.35">
      <c r="A6684" s="28">
        <v>5</v>
      </c>
      <c r="B6684" s="28">
        <v>57</v>
      </c>
      <c r="C6684" s="28">
        <v>0.67900000000000005</v>
      </c>
    </row>
    <row r="6685" spans="1:3" x14ac:dyDescent="0.35">
      <c r="A6685" s="28">
        <v>5</v>
      </c>
      <c r="B6685" s="28">
        <v>57</v>
      </c>
      <c r="C6685" s="28">
        <v>0.67900000000000005</v>
      </c>
    </row>
    <row r="6686" spans="1:3" x14ac:dyDescent="0.35">
      <c r="A6686" s="28">
        <v>5</v>
      </c>
      <c r="B6686" s="28">
        <v>57</v>
      </c>
      <c r="C6686" s="28">
        <v>0.67900000000000005</v>
      </c>
    </row>
    <row r="6687" spans="1:3" x14ac:dyDescent="0.35">
      <c r="A6687" s="28">
        <v>5</v>
      </c>
      <c r="B6687" s="28">
        <v>57</v>
      </c>
      <c r="C6687" s="28">
        <v>0.67900000000000005</v>
      </c>
    </row>
    <row r="6688" spans="1:3" x14ac:dyDescent="0.35">
      <c r="A6688" s="28">
        <v>5</v>
      </c>
      <c r="B6688" s="28">
        <v>57</v>
      </c>
      <c r="C6688" s="28">
        <v>0.67900000000000005</v>
      </c>
    </row>
    <row r="6689" spans="1:3" x14ac:dyDescent="0.35">
      <c r="A6689" s="28">
        <v>5</v>
      </c>
      <c r="B6689" s="28">
        <v>57</v>
      </c>
      <c r="C6689" s="28">
        <v>0.67900000000000005</v>
      </c>
    </row>
    <row r="6690" spans="1:3" x14ac:dyDescent="0.35">
      <c r="A6690" s="28">
        <v>5</v>
      </c>
      <c r="B6690" s="28">
        <v>57</v>
      </c>
      <c r="C6690" s="28">
        <v>0.67900000000000005</v>
      </c>
    </row>
    <row r="6691" spans="1:3" x14ac:dyDescent="0.35">
      <c r="A6691" s="28">
        <v>5</v>
      </c>
      <c r="B6691" s="28">
        <v>57</v>
      </c>
      <c r="C6691" s="28">
        <v>0.67900000000000005</v>
      </c>
    </row>
    <row r="6692" spans="1:3" x14ac:dyDescent="0.35">
      <c r="A6692" s="28">
        <v>5</v>
      </c>
      <c r="B6692" s="28">
        <v>57</v>
      </c>
      <c r="C6692" s="28">
        <v>0.67900000000000005</v>
      </c>
    </row>
    <row r="6693" spans="1:3" x14ac:dyDescent="0.35">
      <c r="A6693" s="28">
        <v>5</v>
      </c>
      <c r="B6693" s="28">
        <v>57</v>
      </c>
      <c r="C6693" s="28">
        <v>0.67900000000000005</v>
      </c>
    </row>
    <row r="6694" spans="1:3" x14ac:dyDescent="0.35">
      <c r="A6694" s="28">
        <v>5</v>
      </c>
      <c r="B6694" s="28">
        <v>57</v>
      </c>
      <c r="C6694" s="28">
        <v>0.67900000000000005</v>
      </c>
    </row>
    <row r="6695" spans="1:3" x14ac:dyDescent="0.35">
      <c r="A6695" s="28">
        <v>5</v>
      </c>
      <c r="B6695" s="28">
        <v>57</v>
      </c>
      <c r="C6695" s="28">
        <v>0.67900000000000005</v>
      </c>
    </row>
    <row r="6696" spans="1:3" x14ac:dyDescent="0.35">
      <c r="A6696" s="28">
        <v>5</v>
      </c>
      <c r="B6696" s="28">
        <v>57</v>
      </c>
      <c r="C6696" s="28">
        <v>0.67900000000000005</v>
      </c>
    </row>
    <row r="6697" spans="1:3" x14ac:dyDescent="0.35">
      <c r="A6697" s="28">
        <v>5</v>
      </c>
      <c r="B6697" s="28">
        <v>57</v>
      </c>
      <c r="C6697" s="28">
        <v>0.67900000000000005</v>
      </c>
    </row>
    <row r="6698" spans="1:3" x14ac:dyDescent="0.35">
      <c r="A6698" s="28">
        <v>5</v>
      </c>
      <c r="B6698" s="28">
        <v>57</v>
      </c>
      <c r="C6698" s="28">
        <v>0.67900000000000005</v>
      </c>
    </row>
    <row r="6699" spans="1:3" x14ac:dyDescent="0.35">
      <c r="A6699" s="28">
        <v>5</v>
      </c>
      <c r="B6699" s="28">
        <v>57</v>
      </c>
      <c r="C6699" s="28">
        <v>0.67900000000000005</v>
      </c>
    </row>
    <row r="6700" spans="1:3" x14ac:dyDescent="0.35">
      <c r="A6700" s="28">
        <v>5</v>
      </c>
      <c r="B6700" s="28">
        <v>57</v>
      </c>
      <c r="C6700" s="28">
        <v>0.67900000000000005</v>
      </c>
    </row>
    <row r="6701" spans="1:3" x14ac:dyDescent="0.35">
      <c r="A6701" s="28">
        <v>5</v>
      </c>
      <c r="B6701" s="28">
        <v>57</v>
      </c>
      <c r="C6701" s="28">
        <v>0.67900000000000005</v>
      </c>
    </row>
    <row r="6702" spans="1:3" x14ac:dyDescent="0.35">
      <c r="A6702" s="28">
        <v>5</v>
      </c>
      <c r="B6702" s="28">
        <v>57</v>
      </c>
      <c r="C6702" s="28">
        <v>0.67900000000000005</v>
      </c>
    </row>
    <row r="6703" spans="1:3" x14ac:dyDescent="0.35">
      <c r="A6703" s="28">
        <v>5</v>
      </c>
      <c r="B6703" s="28">
        <v>57</v>
      </c>
      <c r="C6703" s="28">
        <v>0.67900000000000005</v>
      </c>
    </row>
    <row r="6704" spans="1:3" x14ac:dyDescent="0.35">
      <c r="A6704" s="28">
        <v>5</v>
      </c>
      <c r="B6704" s="28">
        <v>57</v>
      </c>
      <c r="C6704" s="28">
        <v>0.68</v>
      </c>
    </row>
    <row r="6705" spans="1:3" x14ac:dyDescent="0.35">
      <c r="A6705" s="28">
        <v>5</v>
      </c>
      <c r="B6705" s="28">
        <v>57</v>
      </c>
      <c r="C6705" s="28">
        <v>0.68</v>
      </c>
    </row>
    <row r="6706" spans="1:3" x14ac:dyDescent="0.35">
      <c r="A6706" s="28">
        <v>5</v>
      </c>
      <c r="B6706" s="28">
        <v>57</v>
      </c>
      <c r="C6706" s="28">
        <v>0.68</v>
      </c>
    </row>
    <row r="6707" spans="1:3" x14ac:dyDescent="0.35">
      <c r="A6707" s="28">
        <v>5</v>
      </c>
      <c r="B6707" s="28">
        <v>57</v>
      </c>
      <c r="C6707" s="28">
        <v>0.68</v>
      </c>
    </row>
    <row r="6708" spans="1:3" x14ac:dyDescent="0.35">
      <c r="A6708" s="28">
        <v>5</v>
      </c>
      <c r="B6708" s="28">
        <v>57</v>
      </c>
      <c r="C6708" s="28">
        <v>0.68</v>
      </c>
    </row>
    <row r="6709" spans="1:3" x14ac:dyDescent="0.35">
      <c r="A6709" s="28">
        <v>5</v>
      </c>
      <c r="B6709" s="28">
        <v>57</v>
      </c>
      <c r="C6709" s="28">
        <v>0.68</v>
      </c>
    </row>
    <row r="6710" spans="1:3" x14ac:dyDescent="0.35">
      <c r="A6710" s="28">
        <v>5</v>
      </c>
      <c r="B6710" s="28">
        <v>57</v>
      </c>
      <c r="C6710" s="28">
        <v>0.68</v>
      </c>
    </row>
    <row r="6711" spans="1:3" x14ac:dyDescent="0.35">
      <c r="A6711" s="28">
        <v>5</v>
      </c>
      <c r="B6711" s="28">
        <v>57</v>
      </c>
      <c r="C6711" s="28">
        <v>0.68</v>
      </c>
    </row>
    <row r="6712" spans="1:3" x14ac:dyDescent="0.35">
      <c r="A6712" s="28">
        <v>5</v>
      </c>
      <c r="B6712" s="28">
        <v>57</v>
      </c>
      <c r="C6712" s="28">
        <v>0.68</v>
      </c>
    </row>
    <row r="6713" spans="1:3" x14ac:dyDescent="0.35">
      <c r="A6713" s="28">
        <v>5</v>
      </c>
      <c r="B6713" s="28">
        <v>57</v>
      </c>
      <c r="C6713" s="28">
        <v>0.68</v>
      </c>
    </row>
    <row r="6714" spans="1:3" x14ac:dyDescent="0.35">
      <c r="A6714" s="28">
        <v>5</v>
      </c>
      <c r="B6714" s="28">
        <v>57</v>
      </c>
      <c r="C6714" s="28">
        <v>0.68</v>
      </c>
    </row>
    <row r="6715" spans="1:3" x14ac:dyDescent="0.35">
      <c r="A6715" s="28">
        <v>5</v>
      </c>
      <c r="B6715" s="28">
        <v>57</v>
      </c>
      <c r="C6715" s="28">
        <v>0.68</v>
      </c>
    </row>
    <row r="6716" spans="1:3" x14ac:dyDescent="0.35">
      <c r="A6716" s="28">
        <v>5</v>
      </c>
      <c r="B6716" s="28">
        <v>57</v>
      </c>
      <c r="C6716" s="28">
        <v>0.68</v>
      </c>
    </row>
    <row r="6717" spans="1:3" x14ac:dyDescent="0.35">
      <c r="A6717" s="28">
        <v>5</v>
      </c>
      <c r="B6717" s="28">
        <v>57</v>
      </c>
      <c r="C6717" s="28">
        <v>0.68</v>
      </c>
    </row>
    <row r="6718" spans="1:3" x14ac:dyDescent="0.35">
      <c r="A6718" s="28">
        <v>5</v>
      </c>
      <c r="B6718" s="28">
        <v>57</v>
      </c>
      <c r="C6718" s="28">
        <v>0.68</v>
      </c>
    </row>
    <row r="6719" spans="1:3" x14ac:dyDescent="0.35">
      <c r="A6719" s="28">
        <v>5</v>
      </c>
      <c r="B6719" s="28">
        <v>57</v>
      </c>
      <c r="C6719" s="28">
        <v>0.68</v>
      </c>
    </row>
    <row r="6720" spans="1:3" x14ac:dyDescent="0.35">
      <c r="A6720" s="28">
        <v>5</v>
      </c>
      <c r="B6720" s="28">
        <v>57</v>
      </c>
      <c r="C6720" s="28">
        <v>0.68</v>
      </c>
    </row>
    <row r="6721" spans="1:3" x14ac:dyDescent="0.35">
      <c r="A6721" s="28">
        <v>5</v>
      </c>
      <c r="B6721" s="28">
        <v>57</v>
      </c>
      <c r="C6721" s="28">
        <v>0.68</v>
      </c>
    </row>
    <row r="6722" spans="1:3" x14ac:dyDescent="0.35">
      <c r="A6722" s="28">
        <v>5</v>
      </c>
      <c r="B6722" s="28">
        <v>57</v>
      </c>
      <c r="C6722" s="28">
        <v>0.68</v>
      </c>
    </row>
    <row r="6723" spans="1:3" x14ac:dyDescent="0.35">
      <c r="A6723" s="28">
        <v>5</v>
      </c>
      <c r="B6723" s="28">
        <v>57</v>
      </c>
      <c r="C6723" s="28">
        <v>0.68</v>
      </c>
    </row>
    <row r="6724" spans="1:3" x14ac:dyDescent="0.35">
      <c r="A6724" s="28">
        <v>5</v>
      </c>
      <c r="B6724" s="28">
        <v>57</v>
      </c>
      <c r="C6724" s="28">
        <v>0.68</v>
      </c>
    </row>
    <row r="6725" spans="1:3" x14ac:dyDescent="0.35">
      <c r="A6725" s="28">
        <v>5</v>
      </c>
      <c r="B6725" s="28">
        <v>57</v>
      </c>
      <c r="C6725" s="28">
        <v>0.68</v>
      </c>
    </row>
    <row r="6726" spans="1:3" x14ac:dyDescent="0.35">
      <c r="A6726" s="28">
        <v>5</v>
      </c>
      <c r="B6726" s="28">
        <v>57</v>
      </c>
      <c r="C6726" s="28">
        <v>0.68</v>
      </c>
    </row>
    <row r="6727" spans="1:3" x14ac:dyDescent="0.35">
      <c r="A6727" s="28">
        <v>5</v>
      </c>
      <c r="B6727" s="28">
        <v>57</v>
      </c>
      <c r="C6727" s="28">
        <v>0.68</v>
      </c>
    </row>
    <row r="6728" spans="1:3" x14ac:dyDescent="0.35">
      <c r="A6728" s="28">
        <v>5</v>
      </c>
      <c r="B6728" s="28">
        <v>57</v>
      </c>
      <c r="C6728" s="28">
        <v>0.68</v>
      </c>
    </row>
    <row r="6729" spans="1:3" x14ac:dyDescent="0.35">
      <c r="A6729" s="28">
        <v>5</v>
      </c>
      <c r="B6729" s="28">
        <v>57</v>
      </c>
      <c r="C6729" s="28">
        <v>0.68</v>
      </c>
    </row>
    <row r="6730" spans="1:3" x14ac:dyDescent="0.35">
      <c r="A6730" s="28">
        <v>5</v>
      </c>
      <c r="B6730" s="28">
        <v>57</v>
      </c>
      <c r="C6730" s="28">
        <v>0.68</v>
      </c>
    </row>
    <row r="6731" spans="1:3" x14ac:dyDescent="0.35">
      <c r="A6731" s="28">
        <v>5</v>
      </c>
      <c r="B6731" s="28">
        <v>57</v>
      </c>
      <c r="C6731" s="28">
        <v>0.68</v>
      </c>
    </row>
    <row r="6732" spans="1:3" x14ac:dyDescent="0.35">
      <c r="A6732" s="28">
        <v>5</v>
      </c>
      <c r="B6732" s="28">
        <v>57</v>
      </c>
      <c r="C6732" s="28">
        <v>0.68</v>
      </c>
    </row>
    <row r="6733" spans="1:3" x14ac:dyDescent="0.35">
      <c r="A6733" s="28">
        <v>5</v>
      </c>
      <c r="B6733" s="28">
        <v>57</v>
      </c>
      <c r="C6733" s="28">
        <v>0.68</v>
      </c>
    </row>
    <row r="6734" spans="1:3" x14ac:dyDescent="0.35">
      <c r="A6734" s="28">
        <v>5</v>
      </c>
      <c r="B6734" s="28">
        <v>57</v>
      </c>
      <c r="C6734" s="28">
        <v>0.68100000000000005</v>
      </c>
    </row>
    <row r="6735" spans="1:3" x14ac:dyDescent="0.35">
      <c r="A6735" s="28">
        <v>5</v>
      </c>
      <c r="B6735" s="28">
        <v>57</v>
      </c>
      <c r="C6735" s="28">
        <v>0.68100000000000005</v>
      </c>
    </row>
    <row r="6736" spans="1:3" x14ac:dyDescent="0.35">
      <c r="A6736" s="28">
        <v>5</v>
      </c>
      <c r="B6736" s="28">
        <v>57</v>
      </c>
      <c r="C6736" s="28">
        <v>0.68100000000000005</v>
      </c>
    </row>
    <row r="6737" spans="1:3" x14ac:dyDescent="0.35">
      <c r="A6737" s="28">
        <v>5</v>
      </c>
      <c r="B6737" s="28">
        <v>57</v>
      </c>
      <c r="C6737" s="28">
        <v>0.68100000000000005</v>
      </c>
    </row>
    <row r="6738" spans="1:3" x14ac:dyDescent="0.35">
      <c r="A6738" s="28">
        <v>5</v>
      </c>
      <c r="B6738" s="28">
        <v>57</v>
      </c>
      <c r="C6738" s="28">
        <v>0.68100000000000005</v>
      </c>
    </row>
    <row r="6739" spans="1:3" x14ac:dyDescent="0.35">
      <c r="A6739" s="28">
        <v>5</v>
      </c>
      <c r="B6739" s="28">
        <v>57</v>
      </c>
      <c r="C6739" s="28">
        <v>0.68100000000000005</v>
      </c>
    </row>
    <row r="6740" spans="1:3" x14ac:dyDescent="0.35">
      <c r="A6740" s="28">
        <v>5</v>
      </c>
      <c r="B6740" s="28">
        <v>58</v>
      </c>
      <c r="C6740" s="28">
        <v>0.68100000000000005</v>
      </c>
    </row>
    <row r="6741" spans="1:3" x14ac:dyDescent="0.35">
      <c r="A6741" s="28">
        <v>5</v>
      </c>
      <c r="B6741" s="28">
        <v>58</v>
      </c>
      <c r="C6741" s="28">
        <v>0.68100000000000005</v>
      </c>
    </row>
    <row r="6742" spans="1:3" x14ac:dyDescent="0.35">
      <c r="A6742" s="28">
        <v>5</v>
      </c>
      <c r="B6742" s="28">
        <v>58</v>
      </c>
      <c r="C6742" s="28">
        <v>0.68100000000000005</v>
      </c>
    </row>
    <row r="6743" spans="1:3" x14ac:dyDescent="0.35">
      <c r="A6743" s="28">
        <v>5</v>
      </c>
      <c r="B6743" s="28">
        <v>58</v>
      </c>
      <c r="C6743" s="28">
        <v>0.68100000000000005</v>
      </c>
    </row>
    <row r="6744" spans="1:3" x14ac:dyDescent="0.35">
      <c r="A6744" s="28">
        <v>5</v>
      </c>
      <c r="B6744" s="28">
        <v>58</v>
      </c>
      <c r="C6744" s="28">
        <v>0.68100000000000005</v>
      </c>
    </row>
    <row r="6745" spans="1:3" x14ac:dyDescent="0.35">
      <c r="A6745" s="28">
        <v>5</v>
      </c>
      <c r="B6745" s="28">
        <v>58</v>
      </c>
      <c r="C6745" s="28">
        <v>0.68100000000000005</v>
      </c>
    </row>
    <row r="6746" spans="1:3" x14ac:dyDescent="0.35">
      <c r="A6746" s="28">
        <v>5</v>
      </c>
      <c r="B6746" s="28">
        <v>58</v>
      </c>
      <c r="C6746" s="28">
        <v>0.68100000000000005</v>
      </c>
    </row>
    <row r="6747" spans="1:3" x14ac:dyDescent="0.35">
      <c r="A6747" s="28">
        <v>5</v>
      </c>
      <c r="B6747" s="28">
        <v>58</v>
      </c>
      <c r="C6747" s="28">
        <v>0.68100000000000005</v>
      </c>
    </row>
    <row r="6748" spans="1:3" x14ac:dyDescent="0.35">
      <c r="A6748" s="28">
        <v>5</v>
      </c>
      <c r="B6748" s="28">
        <v>58</v>
      </c>
      <c r="C6748" s="28">
        <v>0.68100000000000005</v>
      </c>
    </row>
    <row r="6749" spans="1:3" x14ac:dyDescent="0.35">
      <c r="A6749" s="28">
        <v>5</v>
      </c>
      <c r="B6749" s="28">
        <v>58</v>
      </c>
      <c r="C6749" s="28">
        <v>0.68100000000000005</v>
      </c>
    </row>
    <row r="6750" spans="1:3" x14ac:dyDescent="0.35">
      <c r="A6750" s="28">
        <v>5</v>
      </c>
      <c r="B6750" s="28">
        <v>58</v>
      </c>
      <c r="C6750" s="28">
        <v>0.68100000000000005</v>
      </c>
    </row>
    <row r="6751" spans="1:3" x14ac:dyDescent="0.35">
      <c r="A6751" s="28">
        <v>5</v>
      </c>
      <c r="B6751" s="28">
        <v>58</v>
      </c>
      <c r="C6751" s="28">
        <v>0.68100000000000005</v>
      </c>
    </row>
    <row r="6752" spans="1:3" x14ac:dyDescent="0.35">
      <c r="A6752" s="28">
        <v>5</v>
      </c>
      <c r="B6752" s="28">
        <v>58</v>
      </c>
      <c r="C6752" s="28">
        <v>0.68100000000000005</v>
      </c>
    </row>
    <row r="6753" spans="1:3" x14ac:dyDescent="0.35">
      <c r="A6753" s="28">
        <v>5</v>
      </c>
      <c r="B6753" s="28">
        <v>58</v>
      </c>
      <c r="C6753" s="28">
        <v>0.68100000000000005</v>
      </c>
    </row>
    <row r="6754" spans="1:3" x14ac:dyDescent="0.35">
      <c r="A6754" s="28">
        <v>5</v>
      </c>
      <c r="B6754" s="28">
        <v>58</v>
      </c>
      <c r="C6754" s="28">
        <v>0.68100000000000005</v>
      </c>
    </row>
    <row r="6755" spans="1:3" x14ac:dyDescent="0.35">
      <c r="A6755" s="28">
        <v>5</v>
      </c>
      <c r="B6755" s="28">
        <v>58</v>
      </c>
      <c r="C6755" s="28">
        <v>0.68100000000000005</v>
      </c>
    </row>
    <row r="6756" spans="1:3" x14ac:dyDescent="0.35">
      <c r="A6756" s="28">
        <v>5</v>
      </c>
      <c r="B6756" s="28">
        <v>58</v>
      </c>
      <c r="C6756" s="28">
        <v>0.68100000000000005</v>
      </c>
    </row>
    <row r="6757" spans="1:3" x14ac:dyDescent="0.35">
      <c r="A6757" s="28">
        <v>5</v>
      </c>
      <c r="B6757" s="28">
        <v>58</v>
      </c>
      <c r="C6757" s="28">
        <v>0.68100000000000005</v>
      </c>
    </row>
    <row r="6758" spans="1:3" x14ac:dyDescent="0.35">
      <c r="A6758" s="28">
        <v>5</v>
      </c>
      <c r="B6758" s="28">
        <v>58</v>
      </c>
      <c r="C6758" s="28">
        <v>0.68100000000000005</v>
      </c>
    </row>
    <row r="6759" spans="1:3" x14ac:dyDescent="0.35">
      <c r="A6759" s="28">
        <v>5</v>
      </c>
      <c r="B6759" s="28">
        <v>58</v>
      </c>
      <c r="C6759" s="28">
        <v>0.68100000000000005</v>
      </c>
    </row>
    <row r="6760" spans="1:3" x14ac:dyDescent="0.35">
      <c r="A6760" s="28">
        <v>5</v>
      </c>
      <c r="B6760" s="28">
        <v>58</v>
      </c>
      <c r="C6760" s="28">
        <v>0.68200000000000005</v>
      </c>
    </row>
    <row r="6761" spans="1:3" x14ac:dyDescent="0.35">
      <c r="A6761" s="28">
        <v>5</v>
      </c>
      <c r="B6761" s="28">
        <v>58</v>
      </c>
      <c r="C6761" s="28">
        <v>0.68200000000000005</v>
      </c>
    </row>
    <row r="6762" spans="1:3" x14ac:dyDescent="0.35">
      <c r="A6762" s="28">
        <v>5</v>
      </c>
      <c r="B6762" s="28">
        <v>58</v>
      </c>
      <c r="C6762" s="28">
        <v>0.68200000000000005</v>
      </c>
    </row>
    <row r="6763" spans="1:3" x14ac:dyDescent="0.35">
      <c r="A6763" s="28">
        <v>5</v>
      </c>
      <c r="B6763" s="28">
        <v>58</v>
      </c>
      <c r="C6763" s="28">
        <v>0.68200000000000005</v>
      </c>
    </row>
    <row r="6764" spans="1:3" x14ac:dyDescent="0.35">
      <c r="A6764" s="28">
        <v>5</v>
      </c>
      <c r="B6764" s="28">
        <v>58</v>
      </c>
      <c r="C6764" s="28">
        <v>0.68200000000000005</v>
      </c>
    </row>
    <row r="6765" spans="1:3" x14ac:dyDescent="0.35">
      <c r="A6765" s="28">
        <v>5</v>
      </c>
      <c r="B6765" s="28">
        <v>58</v>
      </c>
      <c r="C6765" s="28">
        <v>0.68200000000000005</v>
      </c>
    </row>
    <row r="6766" spans="1:3" x14ac:dyDescent="0.35">
      <c r="A6766" s="28">
        <v>5</v>
      </c>
      <c r="B6766" s="28">
        <v>58</v>
      </c>
      <c r="C6766" s="28">
        <v>0.68200000000000005</v>
      </c>
    </row>
    <row r="6767" spans="1:3" x14ac:dyDescent="0.35">
      <c r="A6767" s="28">
        <v>5</v>
      </c>
      <c r="B6767" s="28">
        <v>58</v>
      </c>
      <c r="C6767" s="28">
        <v>0.68200000000000005</v>
      </c>
    </row>
    <row r="6768" spans="1:3" x14ac:dyDescent="0.35">
      <c r="A6768" s="28">
        <v>5</v>
      </c>
      <c r="B6768" s="28">
        <v>58</v>
      </c>
      <c r="C6768" s="28">
        <v>0.68200000000000005</v>
      </c>
    </row>
    <row r="6769" spans="1:3" x14ac:dyDescent="0.35">
      <c r="A6769" s="28">
        <v>5</v>
      </c>
      <c r="B6769" s="28">
        <v>58</v>
      </c>
      <c r="C6769" s="28">
        <v>0.68200000000000005</v>
      </c>
    </row>
    <row r="6770" spans="1:3" x14ac:dyDescent="0.35">
      <c r="A6770" s="28">
        <v>5</v>
      </c>
      <c r="B6770" s="28">
        <v>58</v>
      </c>
      <c r="C6770" s="28">
        <v>0.68200000000000005</v>
      </c>
    </row>
    <row r="6771" spans="1:3" x14ac:dyDescent="0.35">
      <c r="A6771" s="28">
        <v>5</v>
      </c>
      <c r="B6771" s="28">
        <v>58</v>
      </c>
      <c r="C6771" s="28">
        <v>0.68200000000000005</v>
      </c>
    </row>
    <row r="6772" spans="1:3" x14ac:dyDescent="0.35">
      <c r="A6772" s="28">
        <v>5</v>
      </c>
      <c r="B6772" s="28">
        <v>58</v>
      </c>
      <c r="C6772" s="28">
        <v>0.68200000000000005</v>
      </c>
    </row>
    <row r="6773" spans="1:3" x14ac:dyDescent="0.35">
      <c r="A6773" s="28">
        <v>5</v>
      </c>
      <c r="B6773" s="28">
        <v>58</v>
      </c>
      <c r="C6773" s="28">
        <v>0.68200000000000005</v>
      </c>
    </row>
    <row r="6774" spans="1:3" x14ac:dyDescent="0.35">
      <c r="A6774" s="28">
        <v>5</v>
      </c>
      <c r="B6774" s="28">
        <v>58</v>
      </c>
      <c r="C6774" s="28">
        <v>0.68200000000000005</v>
      </c>
    </row>
    <row r="6775" spans="1:3" x14ac:dyDescent="0.35">
      <c r="A6775" s="28">
        <v>6</v>
      </c>
      <c r="B6775" s="28">
        <v>58</v>
      </c>
      <c r="C6775" s="28">
        <v>0.68200000000000005</v>
      </c>
    </row>
    <row r="6776" spans="1:3" x14ac:dyDescent="0.35">
      <c r="A6776" s="28">
        <v>6</v>
      </c>
      <c r="B6776" s="28">
        <v>58</v>
      </c>
      <c r="C6776" s="28">
        <v>0.68200000000000005</v>
      </c>
    </row>
    <row r="6777" spans="1:3" x14ac:dyDescent="0.35">
      <c r="A6777" s="28">
        <v>6</v>
      </c>
      <c r="B6777" s="28">
        <v>58</v>
      </c>
      <c r="C6777" s="28">
        <v>0.68200000000000005</v>
      </c>
    </row>
    <row r="6778" spans="1:3" x14ac:dyDescent="0.35">
      <c r="A6778" s="28">
        <v>6</v>
      </c>
      <c r="B6778" s="28">
        <v>58</v>
      </c>
      <c r="C6778" s="28">
        <v>0.68200000000000005</v>
      </c>
    </row>
    <row r="6779" spans="1:3" x14ac:dyDescent="0.35">
      <c r="A6779" s="28">
        <v>6</v>
      </c>
      <c r="B6779" s="28">
        <v>58</v>
      </c>
      <c r="C6779" s="28">
        <v>0.68200000000000005</v>
      </c>
    </row>
    <row r="6780" spans="1:3" x14ac:dyDescent="0.35">
      <c r="A6780" s="28">
        <v>6</v>
      </c>
      <c r="B6780" s="28">
        <v>58</v>
      </c>
      <c r="C6780" s="28">
        <v>0.68200000000000005</v>
      </c>
    </row>
    <row r="6781" spans="1:3" x14ac:dyDescent="0.35">
      <c r="A6781" s="28">
        <v>6</v>
      </c>
      <c r="B6781" s="28">
        <v>58</v>
      </c>
      <c r="C6781" s="28">
        <v>0.68200000000000005</v>
      </c>
    </row>
    <row r="6782" spans="1:3" x14ac:dyDescent="0.35">
      <c r="A6782" s="28">
        <v>6</v>
      </c>
      <c r="B6782" s="28">
        <v>58</v>
      </c>
      <c r="C6782" s="28">
        <v>0.68200000000000005</v>
      </c>
    </row>
    <row r="6783" spans="1:3" x14ac:dyDescent="0.35">
      <c r="A6783" s="28">
        <v>6</v>
      </c>
      <c r="B6783" s="28">
        <v>58</v>
      </c>
      <c r="C6783" s="28">
        <v>0.68200000000000005</v>
      </c>
    </row>
    <row r="6784" spans="1:3" x14ac:dyDescent="0.35">
      <c r="A6784" s="28">
        <v>6</v>
      </c>
      <c r="B6784" s="28">
        <v>58</v>
      </c>
      <c r="C6784" s="28">
        <v>0.68200000000000005</v>
      </c>
    </row>
    <row r="6785" spans="1:3" x14ac:dyDescent="0.35">
      <c r="A6785" s="28">
        <v>6</v>
      </c>
      <c r="B6785" s="28">
        <v>58</v>
      </c>
      <c r="C6785" s="28">
        <v>0.68200000000000005</v>
      </c>
    </row>
    <row r="6786" spans="1:3" x14ac:dyDescent="0.35">
      <c r="A6786" s="28">
        <v>6</v>
      </c>
      <c r="B6786" s="28">
        <v>58</v>
      </c>
      <c r="C6786" s="28">
        <v>0.68200000000000005</v>
      </c>
    </row>
    <row r="6787" spans="1:3" x14ac:dyDescent="0.35">
      <c r="A6787" s="28">
        <v>6</v>
      </c>
      <c r="B6787" s="28">
        <v>58</v>
      </c>
      <c r="C6787" s="28">
        <v>0.68200000000000005</v>
      </c>
    </row>
    <row r="6788" spans="1:3" x14ac:dyDescent="0.35">
      <c r="A6788" s="28">
        <v>6</v>
      </c>
      <c r="B6788" s="28">
        <v>58</v>
      </c>
      <c r="C6788" s="28">
        <v>0.68200000000000005</v>
      </c>
    </row>
    <row r="6789" spans="1:3" x14ac:dyDescent="0.35">
      <c r="A6789" s="28">
        <v>6</v>
      </c>
      <c r="B6789" s="28">
        <v>58</v>
      </c>
      <c r="C6789" s="28">
        <v>0.68300000000000005</v>
      </c>
    </row>
    <row r="6790" spans="1:3" x14ac:dyDescent="0.35">
      <c r="A6790" s="28">
        <v>6</v>
      </c>
      <c r="B6790" s="28">
        <v>58</v>
      </c>
      <c r="C6790" s="28">
        <v>0.68300000000000005</v>
      </c>
    </row>
    <row r="6791" spans="1:3" x14ac:dyDescent="0.35">
      <c r="A6791" s="28">
        <v>6</v>
      </c>
      <c r="B6791" s="28">
        <v>58</v>
      </c>
      <c r="C6791" s="28">
        <v>0.68300000000000005</v>
      </c>
    </row>
    <row r="6792" spans="1:3" x14ac:dyDescent="0.35">
      <c r="A6792" s="28">
        <v>6</v>
      </c>
      <c r="B6792" s="28">
        <v>58</v>
      </c>
      <c r="C6792" s="28">
        <v>0.68300000000000005</v>
      </c>
    </row>
    <row r="6793" spans="1:3" x14ac:dyDescent="0.35">
      <c r="A6793" s="28">
        <v>6</v>
      </c>
      <c r="B6793" s="28">
        <v>58</v>
      </c>
      <c r="C6793" s="28">
        <v>0.68300000000000005</v>
      </c>
    </row>
    <row r="6794" spans="1:3" x14ac:dyDescent="0.35">
      <c r="A6794" s="28">
        <v>6</v>
      </c>
      <c r="B6794" s="28">
        <v>58</v>
      </c>
      <c r="C6794" s="28">
        <v>0.68300000000000005</v>
      </c>
    </row>
    <row r="6795" spans="1:3" x14ac:dyDescent="0.35">
      <c r="A6795" s="28">
        <v>6</v>
      </c>
      <c r="B6795" s="28">
        <v>58</v>
      </c>
      <c r="C6795" s="28">
        <v>0.68300000000000005</v>
      </c>
    </row>
    <row r="6796" spans="1:3" x14ac:dyDescent="0.35">
      <c r="A6796" s="28">
        <v>6</v>
      </c>
      <c r="B6796" s="28">
        <v>58</v>
      </c>
      <c r="C6796" s="28">
        <v>0.68300000000000005</v>
      </c>
    </row>
    <row r="6797" spans="1:3" x14ac:dyDescent="0.35">
      <c r="A6797" s="28">
        <v>6</v>
      </c>
      <c r="B6797" s="28">
        <v>58</v>
      </c>
      <c r="C6797" s="28">
        <v>0.68300000000000005</v>
      </c>
    </row>
    <row r="6798" spans="1:3" x14ac:dyDescent="0.35">
      <c r="A6798" s="28">
        <v>6</v>
      </c>
      <c r="B6798" s="28">
        <v>58</v>
      </c>
      <c r="C6798" s="28">
        <v>0.68300000000000005</v>
      </c>
    </row>
    <row r="6799" spans="1:3" x14ac:dyDescent="0.35">
      <c r="A6799" s="28">
        <v>6</v>
      </c>
      <c r="B6799" s="28">
        <v>58</v>
      </c>
      <c r="C6799" s="28">
        <v>0.68300000000000005</v>
      </c>
    </row>
    <row r="6800" spans="1:3" x14ac:dyDescent="0.35">
      <c r="A6800" s="28">
        <v>6</v>
      </c>
      <c r="B6800" s="28">
        <v>58</v>
      </c>
      <c r="C6800" s="28">
        <v>0.68300000000000005</v>
      </c>
    </row>
    <row r="6801" spans="1:3" x14ac:dyDescent="0.35">
      <c r="A6801" s="28">
        <v>6</v>
      </c>
      <c r="B6801" s="28">
        <v>58</v>
      </c>
      <c r="C6801" s="28">
        <v>0.68300000000000005</v>
      </c>
    </row>
    <row r="6802" spans="1:3" x14ac:dyDescent="0.35">
      <c r="A6802" s="28">
        <v>6</v>
      </c>
      <c r="B6802" s="28">
        <v>58</v>
      </c>
      <c r="C6802" s="28">
        <v>0.68300000000000005</v>
      </c>
    </row>
    <row r="6803" spans="1:3" x14ac:dyDescent="0.35">
      <c r="A6803" s="28">
        <v>6</v>
      </c>
      <c r="B6803" s="28">
        <v>58</v>
      </c>
      <c r="C6803" s="28">
        <v>0.68300000000000005</v>
      </c>
    </row>
    <row r="6804" spans="1:3" x14ac:dyDescent="0.35">
      <c r="A6804" s="28">
        <v>6</v>
      </c>
      <c r="B6804" s="28">
        <v>58</v>
      </c>
      <c r="C6804" s="28">
        <v>0.68300000000000005</v>
      </c>
    </row>
    <row r="6805" spans="1:3" x14ac:dyDescent="0.35">
      <c r="A6805" s="28">
        <v>6</v>
      </c>
      <c r="B6805" s="28">
        <v>58</v>
      </c>
      <c r="C6805" s="28">
        <v>0.68300000000000005</v>
      </c>
    </row>
    <row r="6806" spans="1:3" x14ac:dyDescent="0.35">
      <c r="A6806" s="28">
        <v>6</v>
      </c>
      <c r="B6806" s="28">
        <v>58</v>
      </c>
      <c r="C6806" s="28">
        <v>0.68300000000000005</v>
      </c>
    </row>
    <row r="6807" spans="1:3" x14ac:dyDescent="0.35">
      <c r="A6807" s="28">
        <v>6</v>
      </c>
      <c r="B6807" s="28">
        <v>58</v>
      </c>
      <c r="C6807" s="28">
        <v>0.68300000000000005</v>
      </c>
    </row>
    <row r="6808" spans="1:3" x14ac:dyDescent="0.35">
      <c r="A6808" s="28">
        <v>6</v>
      </c>
      <c r="B6808" s="28">
        <v>58</v>
      </c>
      <c r="C6808" s="28">
        <v>0.68300000000000005</v>
      </c>
    </row>
    <row r="6809" spans="1:3" x14ac:dyDescent="0.35">
      <c r="A6809" s="28">
        <v>6</v>
      </c>
      <c r="B6809" s="28">
        <v>58</v>
      </c>
      <c r="C6809" s="28">
        <v>0.68300000000000005</v>
      </c>
    </row>
    <row r="6810" spans="1:3" x14ac:dyDescent="0.35">
      <c r="A6810" s="28">
        <v>6</v>
      </c>
      <c r="B6810" s="28">
        <v>58</v>
      </c>
      <c r="C6810" s="28">
        <v>0.68300000000000005</v>
      </c>
    </row>
    <row r="6811" spans="1:3" x14ac:dyDescent="0.35">
      <c r="A6811" s="28">
        <v>6</v>
      </c>
      <c r="B6811" s="28">
        <v>58</v>
      </c>
      <c r="C6811" s="28">
        <v>0.68300000000000005</v>
      </c>
    </row>
    <row r="6812" spans="1:3" x14ac:dyDescent="0.35">
      <c r="A6812" s="28">
        <v>6</v>
      </c>
      <c r="B6812" s="28">
        <v>58</v>
      </c>
      <c r="C6812" s="28">
        <v>0.68300000000000005</v>
      </c>
    </row>
    <row r="6813" spans="1:3" x14ac:dyDescent="0.35">
      <c r="A6813" s="28">
        <v>6</v>
      </c>
      <c r="B6813" s="28">
        <v>58</v>
      </c>
      <c r="C6813" s="28">
        <v>0.68300000000000005</v>
      </c>
    </row>
    <row r="6814" spans="1:3" x14ac:dyDescent="0.35">
      <c r="A6814" s="28">
        <v>6</v>
      </c>
      <c r="B6814" s="28">
        <v>58</v>
      </c>
      <c r="C6814" s="28">
        <v>0.68300000000000005</v>
      </c>
    </row>
    <row r="6815" spans="1:3" x14ac:dyDescent="0.35">
      <c r="A6815" s="28">
        <v>6</v>
      </c>
      <c r="B6815" s="28">
        <v>58</v>
      </c>
      <c r="C6815" s="28">
        <v>0.68300000000000005</v>
      </c>
    </row>
    <row r="6816" spans="1:3" x14ac:dyDescent="0.35">
      <c r="A6816" s="28">
        <v>6</v>
      </c>
      <c r="B6816" s="28">
        <v>58</v>
      </c>
      <c r="C6816" s="28">
        <v>0.68300000000000005</v>
      </c>
    </row>
    <row r="6817" spans="1:3" x14ac:dyDescent="0.35">
      <c r="A6817" s="28">
        <v>6</v>
      </c>
      <c r="B6817" s="28">
        <v>58</v>
      </c>
      <c r="C6817" s="28">
        <v>0.68300000000000005</v>
      </c>
    </row>
    <row r="6818" spans="1:3" x14ac:dyDescent="0.35">
      <c r="A6818" s="28">
        <v>6</v>
      </c>
      <c r="B6818" s="28">
        <v>58</v>
      </c>
      <c r="C6818" s="28">
        <v>0.68300000000000005</v>
      </c>
    </row>
    <row r="6819" spans="1:3" x14ac:dyDescent="0.35">
      <c r="A6819" s="28">
        <v>6</v>
      </c>
      <c r="B6819" s="28">
        <v>58</v>
      </c>
      <c r="C6819" s="28">
        <v>0.68300000000000005</v>
      </c>
    </row>
    <row r="6820" spans="1:3" x14ac:dyDescent="0.35">
      <c r="A6820" s="28">
        <v>6</v>
      </c>
      <c r="B6820" s="28">
        <v>58</v>
      </c>
      <c r="C6820" s="28">
        <v>0.68400000000000005</v>
      </c>
    </row>
    <row r="6821" spans="1:3" x14ac:dyDescent="0.35">
      <c r="A6821" s="28">
        <v>6</v>
      </c>
      <c r="B6821" s="28">
        <v>58</v>
      </c>
      <c r="C6821" s="28">
        <v>0.68400000000000005</v>
      </c>
    </row>
    <row r="6822" spans="1:3" x14ac:dyDescent="0.35">
      <c r="A6822" s="28">
        <v>6</v>
      </c>
      <c r="B6822" s="28">
        <v>58</v>
      </c>
      <c r="C6822" s="28">
        <v>0.68400000000000005</v>
      </c>
    </row>
    <row r="6823" spans="1:3" x14ac:dyDescent="0.35">
      <c r="A6823" s="28">
        <v>6</v>
      </c>
      <c r="B6823" s="28">
        <v>58</v>
      </c>
      <c r="C6823" s="28">
        <v>0.68400000000000005</v>
      </c>
    </row>
    <row r="6824" spans="1:3" x14ac:dyDescent="0.35">
      <c r="A6824" s="28">
        <v>6</v>
      </c>
      <c r="B6824" s="28">
        <v>58</v>
      </c>
      <c r="C6824" s="28">
        <v>0.68400000000000005</v>
      </c>
    </row>
    <row r="6825" spans="1:3" x14ac:dyDescent="0.35">
      <c r="A6825" s="28">
        <v>6</v>
      </c>
      <c r="B6825" s="28">
        <v>58</v>
      </c>
      <c r="C6825" s="28">
        <v>0.68400000000000005</v>
      </c>
    </row>
    <row r="6826" spans="1:3" x14ac:dyDescent="0.35">
      <c r="A6826" s="28">
        <v>6</v>
      </c>
      <c r="B6826" s="28">
        <v>58</v>
      </c>
      <c r="C6826" s="28">
        <v>0.68400000000000005</v>
      </c>
    </row>
    <row r="6827" spans="1:3" x14ac:dyDescent="0.35">
      <c r="A6827" s="28">
        <v>6</v>
      </c>
      <c r="B6827" s="28">
        <v>58</v>
      </c>
      <c r="C6827" s="28">
        <v>0.68400000000000005</v>
      </c>
    </row>
    <row r="6828" spans="1:3" x14ac:dyDescent="0.35">
      <c r="A6828" s="28">
        <v>6</v>
      </c>
      <c r="B6828" s="28">
        <v>58</v>
      </c>
      <c r="C6828" s="28">
        <v>0.68400000000000005</v>
      </c>
    </row>
    <row r="6829" spans="1:3" x14ac:dyDescent="0.35">
      <c r="A6829" s="28">
        <v>6</v>
      </c>
      <c r="B6829" s="28">
        <v>58</v>
      </c>
      <c r="C6829" s="28">
        <v>0.68400000000000005</v>
      </c>
    </row>
    <row r="6830" spans="1:3" x14ac:dyDescent="0.35">
      <c r="A6830" s="28">
        <v>6</v>
      </c>
      <c r="B6830" s="28">
        <v>58</v>
      </c>
      <c r="C6830" s="28">
        <v>0.68400000000000005</v>
      </c>
    </row>
    <row r="6831" spans="1:3" x14ac:dyDescent="0.35">
      <c r="A6831" s="28">
        <v>6</v>
      </c>
      <c r="B6831" s="28">
        <v>58</v>
      </c>
      <c r="C6831" s="28">
        <v>0.68400000000000005</v>
      </c>
    </row>
    <row r="6832" spans="1:3" x14ac:dyDescent="0.35">
      <c r="A6832" s="28">
        <v>6</v>
      </c>
      <c r="B6832" s="28">
        <v>58</v>
      </c>
      <c r="C6832" s="28">
        <v>0.68400000000000005</v>
      </c>
    </row>
    <row r="6833" spans="1:3" x14ac:dyDescent="0.35">
      <c r="A6833" s="28">
        <v>6</v>
      </c>
      <c r="B6833" s="28">
        <v>58</v>
      </c>
      <c r="C6833" s="28">
        <v>0.68400000000000005</v>
      </c>
    </row>
    <row r="6834" spans="1:3" x14ac:dyDescent="0.35">
      <c r="A6834" s="28">
        <v>6</v>
      </c>
      <c r="B6834" s="28">
        <v>58</v>
      </c>
      <c r="C6834" s="28">
        <v>0.68400000000000005</v>
      </c>
    </row>
    <row r="6835" spans="1:3" x14ac:dyDescent="0.35">
      <c r="A6835" s="28">
        <v>6</v>
      </c>
      <c r="B6835" s="28">
        <v>58</v>
      </c>
      <c r="C6835" s="28">
        <v>0.68400000000000005</v>
      </c>
    </row>
    <row r="6836" spans="1:3" x14ac:dyDescent="0.35">
      <c r="A6836" s="28">
        <v>6</v>
      </c>
      <c r="B6836" s="28">
        <v>58</v>
      </c>
      <c r="C6836" s="28">
        <v>0.68400000000000005</v>
      </c>
    </row>
    <row r="6837" spans="1:3" x14ac:dyDescent="0.35">
      <c r="A6837" s="28">
        <v>6</v>
      </c>
      <c r="B6837" s="28">
        <v>58</v>
      </c>
      <c r="C6837" s="28">
        <v>0.68400000000000005</v>
      </c>
    </row>
    <row r="6838" spans="1:3" x14ac:dyDescent="0.35">
      <c r="A6838" s="28">
        <v>6</v>
      </c>
      <c r="B6838" s="28">
        <v>58</v>
      </c>
      <c r="C6838" s="28">
        <v>0.68400000000000005</v>
      </c>
    </row>
    <row r="6839" spans="1:3" x14ac:dyDescent="0.35">
      <c r="A6839" s="28">
        <v>6</v>
      </c>
      <c r="B6839" s="28">
        <v>58</v>
      </c>
      <c r="C6839" s="28">
        <v>0.68500000000000005</v>
      </c>
    </row>
    <row r="6840" spans="1:3" x14ac:dyDescent="0.35">
      <c r="A6840" s="28">
        <v>6</v>
      </c>
      <c r="B6840" s="28">
        <v>58</v>
      </c>
      <c r="C6840" s="28">
        <v>0.68500000000000005</v>
      </c>
    </row>
    <row r="6841" spans="1:3" x14ac:dyDescent="0.35">
      <c r="A6841" s="28">
        <v>6</v>
      </c>
      <c r="B6841" s="28">
        <v>58</v>
      </c>
      <c r="C6841" s="28">
        <v>0.68500000000000005</v>
      </c>
    </row>
    <row r="6842" spans="1:3" x14ac:dyDescent="0.35">
      <c r="A6842" s="28">
        <v>6</v>
      </c>
      <c r="B6842" s="28">
        <v>58</v>
      </c>
      <c r="C6842" s="28">
        <v>0.68500000000000005</v>
      </c>
    </row>
    <row r="6843" spans="1:3" x14ac:dyDescent="0.35">
      <c r="A6843" s="28">
        <v>6</v>
      </c>
      <c r="B6843" s="28">
        <v>58</v>
      </c>
      <c r="C6843" s="28">
        <v>0.68500000000000005</v>
      </c>
    </row>
    <row r="6844" spans="1:3" x14ac:dyDescent="0.35">
      <c r="A6844" s="28">
        <v>6</v>
      </c>
      <c r="B6844" s="28">
        <v>58</v>
      </c>
      <c r="C6844" s="28">
        <v>0.68500000000000005</v>
      </c>
    </row>
    <row r="6845" spans="1:3" x14ac:dyDescent="0.35">
      <c r="A6845" s="28">
        <v>6</v>
      </c>
      <c r="B6845" s="28">
        <v>58</v>
      </c>
      <c r="C6845" s="28">
        <v>0.68500000000000005</v>
      </c>
    </row>
    <row r="6846" spans="1:3" x14ac:dyDescent="0.35">
      <c r="A6846" s="28">
        <v>6</v>
      </c>
      <c r="B6846" s="28">
        <v>58</v>
      </c>
      <c r="C6846" s="28">
        <v>0.68500000000000005</v>
      </c>
    </row>
    <row r="6847" spans="1:3" x14ac:dyDescent="0.35">
      <c r="A6847" s="28">
        <v>6</v>
      </c>
      <c r="B6847" s="28">
        <v>58</v>
      </c>
      <c r="C6847" s="28">
        <v>0.68500000000000005</v>
      </c>
    </row>
    <row r="6848" spans="1:3" x14ac:dyDescent="0.35">
      <c r="A6848" s="28">
        <v>6</v>
      </c>
      <c r="B6848" s="28">
        <v>58</v>
      </c>
      <c r="C6848" s="28">
        <v>0.68500000000000005</v>
      </c>
    </row>
    <row r="6849" spans="1:3" x14ac:dyDescent="0.35">
      <c r="A6849" s="28">
        <v>6</v>
      </c>
      <c r="B6849" s="28">
        <v>58</v>
      </c>
      <c r="C6849" s="28">
        <v>0.68500000000000005</v>
      </c>
    </row>
    <row r="6850" spans="1:3" x14ac:dyDescent="0.35">
      <c r="A6850" s="28">
        <v>6</v>
      </c>
      <c r="B6850" s="28">
        <v>58</v>
      </c>
      <c r="C6850" s="28">
        <v>0.68500000000000005</v>
      </c>
    </row>
    <row r="6851" spans="1:3" x14ac:dyDescent="0.35">
      <c r="A6851" s="28">
        <v>6</v>
      </c>
      <c r="B6851" s="28">
        <v>59</v>
      </c>
      <c r="C6851" s="28">
        <v>0.68500000000000005</v>
      </c>
    </row>
    <row r="6852" spans="1:3" x14ac:dyDescent="0.35">
      <c r="A6852" s="28">
        <v>6</v>
      </c>
      <c r="B6852" s="28">
        <v>59</v>
      </c>
      <c r="C6852" s="28">
        <v>0.68500000000000005</v>
      </c>
    </row>
    <row r="6853" spans="1:3" x14ac:dyDescent="0.35">
      <c r="A6853" s="28">
        <v>6</v>
      </c>
      <c r="B6853" s="28">
        <v>59</v>
      </c>
      <c r="C6853" s="28">
        <v>0.68500000000000005</v>
      </c>
    </row>
    <row r="6854" spans="1:3" x14ac:dyDescent="0.35">
      <c r="A6854" s="28">
        <v>6</v>
      </c>
      <c r="B6854" s="28">
        <v>59</v>
      </c>
      <c r="C6854" s="28">
        <v>0.68500000000000005</v>
      </c>
    </row>
    <row r="6855" spans="1:3" x14ac:dyDescent="0.35">
      <c r="A6855" s="28">
        <v>6</v>
      </c>
      <c r="B6855" s="28">
        <v>59</v>
      </c>
      <c r="C6855" s="28">
        <v>0.68500000000000005</v>
      </c>
    </row>
    <row r="6856" spans="1:3" x14ac:dyDescent="0.35">
      <c r="A6856" s="28">
        <v>6</v>
      </c>
      <c r="B6856" s="28">
        <v>59</v>
      </c>
      <c r="C6856" s="28">
        <v>0.68500000000000005</v>
      </c>
    </row>
    <row r="6857" spans="1:3" x14ac:dyDescent="0.35">
      <c r="A6857" s="28">
        <v>6</v>
      </c>
      <c r="B6857" s="28">
        <v>59</v>
      </c>
      <c r="C6857" s="28">
        <v>0.68500000000000005</v>
      </c>
    </row>
    <row r="6858" spans="1:3" x14ac:dyDescent="0.35">
      <c r="A6858" s="28">
        <v>6</v>
      </c>
      <c r="B6858" s="28">
        <v>59</v>
      </c>
      <c r="C6858" s="28">
        <v>0.68500000000000005</v>
      </c>
    </row>
    <row r="6859" spans="1:3" x14ac:dyDescent="0.35">
      <c r="A6859" s="28">
        <v>6</v>
      </c>
      <c r="B6859" s="28">
        <v>59</v>
      </c>
      <c r="C6859" s="28">
        <v>0.68500000000000005</v>
      </c>
    </row>
    <row r="6860" spans="1:3" x14ac:dyDescent="0.35">
      <c r="A6860" s="28">
        <v>6</v>
      </c>
      <c r="B6860" s="28">
        <v>59</v>
      </c>
      <c r="C6860" s="28">
        <v>0.68600000000000005</v>
      </c>
    </row>
    <row r="6861" spans="1:3" x14ac:dyDescent="0.35">
      <c r="A6861" s="28">
        <v>6</v>
      </c>
      <c r="B6861" s="28">
        <v>59</v>
      </c>
      <c r="C6861" s="28">
        <v>0.68600000000000005</v>
      </c>
    </row>
    <row r="6862" spans="1:3" x14ac:dyDescent="0.35">
      <c r="A6862" s="28">
        <v>6</v>
      </c>
      <c r="B6862" s="28">
        <v>59</v>
      </c>
      <c r="C6862" s="28">
        <v>0.68600000000000005</v>
      </c>
    </row>
    <row r="6863" spans="1:3" x14ac:dyDescent="0.35">
      <c r="A6863" s="28">
        <v>6</v>
      </c>
      <c r="B6863" s="28">
        <v>59</v>
      </c>
      <c r="C6863" s="28">
        <v>0.68600000000000005</v>
      </c>
    </row>
    <row r="6864" spans="1:3" x14ac:dyDescent="0.35">
      <c r="A6864" s="28">
        <v>6</v>
      </c>
      <c r="B6864" s="28">
        <v>59</v>
      </c>
      <c r="C6864" s="28">
        <v>0.68600000000000005</v>
      </c>
    </row>
    <row r="6865" spans="1:3" x14ac:dyDescent="0.35">
      <c r="A6865" s="28">
        <v>6</v>
      </c>
      <c r="B6865" s="28">
        <v>59</v>
      </c>
      <c r="C6865" s="28">
        <v>0.68600000000000005</v>
      </c>
    </row>
    <row r="6866" spans="1:3" x14ac:dyDescent="0.35">
      <c r="A6866" s="28">
        <v>6</v>
      </c>
      <c r="B6866" s="28">
        <v>59</v>
      </c>
      <c r="C6866" s="28">
        <v>0.68600000000000005</v>
      </c>
    </row>
    <row r="6867" spans="1:3" x14ac:dyDescent="0.35">
      <c r="A6867" s="28">
        <v>6</v>
      </c>
      <c r="B6867" s="28">
        <v>59</v>
      </c>
      <c r="C6867" s="28">
        <v>0.68600000000000005</v>
      </c>
    </row>
    <row r="6868" spans="1:3" x14ac:dyDescent="0.35">
      <c r="A6868" s="28">
        <v>6</v>
      </c>
      <c r="B6868" s="28">
        <v>59</v>
      </c>
      <c r="C6868" s="28">
        <v>0.68600000000000005</v>
      </c>
    </row>
    <row r="6869" spans="1:3" x14ac:dyDescent="0.35">
      <c r="A6869" s="28">
        <v>6</v>
      </c>
      <c r="B6869" s="28">
        <v>59</v>
      </c>
      <c r="C6869" s="28">
        <v>0.68600000000000005</v>
      </c>
    </row>
    <row r="6870" spans="1:3" x14ac:dyDescent="0.35">
      <c r="A6870" s="28">
        <v>6</v>
      </c>
      <c r="B6870" s="28">
        <v>59</v>
      </c>
      <c r="C6870" s="28">
        <v>0.68600000000000005</v>
      </c>
    </row>
    <row r="6871" spans="1:3" x14ac:dyDescent="0.35">
      <c r="A6871" s="28">
        <v>6</v>
      </c>
      <c r="B6871" s="28">
        <v>59</v>
      </c>
      <c r="C6871" s="28">
        <v>0.68600000000000005</v>
      </c>
    </row>
    <row r="6872" spans="1:3" x14ac:dyDescent="0.35">
      <c r="A6872" s="28">
        <v>6</v>
      </c>
      <c r="B6872" s="28">
        <v>59</v>
      </c>
      <c r="C6872" s="28">
        <v>0.68600000000000005</v>
      </c>
    </row>
    <row r="6873" spans="1:3" x14ac:dyDescent="0.35">
      <c r="A6873" s="28">
        <v>6</v>
      </c>
      <c r="B6873" s="28">
        <v>59</v>
      </c>
      <c r="C6873" s="28">
        <v>0.68600000000000005</v>
      </c>
    </row>
    <row r="6874" spans="1:3" x14ac:dyDescent="0.35">
      <c r="A6874" s="28">
        <v>6</v>
      </c>
      <c r="B6874" s="28">
        <v>59</v>
      </c>
      <c r="C6874" s="28">
        <v>0.68600000000000005</v>
      </c>
    </row>
    <row r="6875" spans="1:3" x14ac:dyDescent="0.35">
      <c r="A6875" s="28">
        <v>6</v>
      </c>
      <c r="B6875" s="28">
        <v>59</v>
      </c>
      <c r="C6875" s="28">
        <v>0.68600000000000005</v>
      </c>
    </row>
    <row r="6876" spans="1:3" x14ac:dyDescent="0.35">
      <c r="A6876" s="28">
        <v>6</v>
      </c>
      <c r="B6876" s="28">
        <v>59</v>
      </c>
      <c r="C6876" s="28">
        <v>0.68600000000000005</v>
      </c>
    </row>
    <row r="6877" spans="1:3" x14ac:dyDescent="0.35">
      <c r="A6877" s="28">
        <v>6</v>
      </c>
      <c r="B6877" s="28">
        <v>59</v>
      </c>
      <c r="C6877" s="28">
        <v>0.68600000000000005</v>
      </c>
    </row>
    <row r="6878" spans="1:3" x14ac:dyDescent="0.35">
      <c r="A6878" s="28">
        <v>6</v>
      </c>
      <c r="B6878" s="28">
        <v>59</v>
      </c>
      <c r="C6878" s="28">
        <v>0.68600000000000005</v>
      </c>
    </row>
    <row r="6879" spans="1:3" x14ac:dyDescent="0.35">
      <c r="A6879" s="28">
        <v>6</v>
      </c>
      <c r="B6879" s="28">
        <v>59</v>
      </c>
      <c r="C6879" s="28">
        <v>0.68600000000000005</v>
      </c>
    </row>
    <row r="6880" spans="1:3" x14ac:dyDescent="0.35">
      <c r="A6880" s="28">
        <v>6</v>
      </c>
      <c r="B6880" s="28">
        <v>59</v>
      </c>
      <c r="C6880" s="28">
        <v>0.68600000000000005</v>
      </c>
    </row>
    <row r="6881" spans="1:3" x14ac:dyDescent="0.35">
      <c r="A6881" s="28">
        <v>6</v>
      </c>
      <c r="B6881" s="28">
        <v>59</v>
      </c>
      <c r="C6881" s="28">
        <v>0.68600000000000005</v>
      </c>
    </row>
    <row r="6882" spans="1:3" x14ac:dyDescent="0.35">
      <c r="A6882" s="28">
        <v>6</v>
      </c>
      <c r="B6882" s="28">
        <v>59</v>
      </c>
      <c r="C6882" s="28">
        <v>0.68600000000000005</v>
      </c>
    </row>
    <row r="6883" spans="1:3" x14ac:dyDescent="0.35">
      <c r="A6883" s="28">
        <v>6</v>
      </c>
      <c r="B6883" s="28">
        <v>59</v>
      </c>
      <c r="C6883" s="28">
        <v>0.68600000000000005</v>
      </c>
    </row>
    <row r="6884" spans="1:3" x14ac:dyDescent="0.35">
      <c r="A6884" s="28">
        <v>6</v>
      </c>
      <c r="B6884" s="28">
        <v>59</v>
      </c>
      <c r="C6884" s="28">
        <v>0.68700000000000006</v>
      </c>
    </row>
    <row r="6885" spans="1:3" x14ac:dyDescent="0.35">
      <c r="A6885" s="28">
        <v>6</v>
      </c>
      <c r="B6885" s="28">
        <v>59</v>
      </c>
      <c r="C6885" s="28">
        <v>0.68700000000000006</v>
      </c>
    </row>
    <row r="6886" spans="1:3" x14ac:dyDescent="0.35">
      <c r="A6886" s="28">
        <v>6</v>
      </c>
      <c r="B6886" s="28">
        <v>59</v>
      </c>
      <c r="C6886" s="28">
        <v>0.68700000000000006</v>
      </c>
    </row>
    <row r="6887" spans="1:3" x14ac:dyDescent="0.35">
      <c r="A6887" s="28">
        <v>6</v>
      </c>
      <c r="B6887" s="28">
        <v>59</v>
      </c>
      <c r="C6887" s="28">
        <v>0.68700000000000006</v>
      </c>
    </row>
    <row r="6888" spans="1:3" x14ac:dyDescent="0.35">
      <c r="A6888" s="28">
        <v>6</v>
      </c>
      <c r="B6888" s="28">
        <v>59</v>
      </c>
      <c r="C6888" s="28">
        <v>0.68700000000000006</v>
      </c>
    </row>
    <row r="6889" spans="1:3" x14ac:dyDescent="0.35">
      <c r="A6889" s="28">
        <v>6</v>
      </c>
      <c r="B6889" s="28">
        <v>59</v>
      </c>
      <c r="C6889" s="28">
        <v>0.68700000000000006</v>
      </c>
    </row>
    <row r="6890" spans="1:3" x14ac:dyDescent="0.35">
      <c r="A6890" s="28">
        <v>6</v>
      </c>
      <c r="B6890" s="28">
        <v>59</v>
      </c>
      <c r="C6890" s="28">
        <v>0.68700000000000006</v>
      </c>
    </row>
    <row r="6891" spans="1:3" x14ac:dyDescent="0.35">
      <c r="A6891" s="28">
        <v>6</v>
      </c>
      <c r="B6891" s="28">
        <v>59</v>
      </c>
      <c r="C6891" s="28">
        <v>0.68700000000000006</v>
      </c>
    </row>
    <row r="6892" spans="1:3" x14ac:dyDescent="0.35">
      <c r="A6892" s="28">
        <v>6</v>
      </c>
      <c r="B6892" s="28">
        <v>59</v>
      </c>
      <c r="C6892" s="28">
        <v>0.68700000000000006</v>
      </c>
    </row>
    <row r="6893" spans="1:3" x14ac:dyDescent="0.35">
      <c r="A6893" s="28">
        <v>6</v>
      </c>
      <c r="B6893" s="28">
        <v>59</v>
      </c>
      <c r="C6893" s="28">
        <v>0.68700000000000006</v>
      </c>
    </row>
    <row r="6894" spans="1:3" x14ac:dyDescent="0.35">
      <c r="A6894" s="28">
        <v>6</v>
      </c>
      <c r="B6894" s="28">
        <v>59</v>
      </c>
      <c r="C6894" s="28">
        <v>0.68700000000000006</v>
      </c>
    </row>
    <row r="6895" spans="1:3" x14ac:dyDescent="0.35">
      <c r="A6895" s="28">
        <v>6</v>
      </c>
      <c r="B6895" s="28">
        <v>59</v>
      </c>
      <c r="C6895" s="28">
        <v>0.68700000000000006</v>
      </c>
    </row>
    <row r="6896" spans="1:3" x14ac:dyDescent="0.35">
      <c r="A6896" s="28">
        <v>6</v>
      </c>
      <c r="B6896" s="28">
        <v>59</v>
      </c>
      <c r="C6896" s="28">
        <v>0.68700000000000006</v>
      </c>
    </row>
    <row r="6897" spans="1:3" x14ac:dyDescent="0.35">
      <c r="A6897" s="28">
        <v>6</v>
      </c>
      <c r="B6897" s="28">
        <v>59</v>
      </c>
      <c r="C6897" s="28">
        <v>0.68700000000000006</v>
      </c>
    </row>
    <row r="6898" spans="1:3" x14ac:dyDescent="0.35">
      <c r="A6898" s="28">
        <v>6</v>
      </c>
      <c r="B6898" s="28">
        <v>59</v>
      </c>
      <c r="C6898" s="28">
        <v>0.68700000000000006</v>
      </c>
    </row>
    <row r="6899" spans="1:3" x14ac:dyDescent="0.35">
      <c r="A6899" s="28">
        <v>6</v>
      </c>
      <c r="B6899" s="28">
        <v>59</v>
      </c>
      <c r="C6899" s="28">
        <v>0.68700000000000006</v>
      </c>
    </row>
    <row r="6900" spans="1:3" x14ac:dyDescent="0.35">
      <c r="A6900" s="28">
        <v>6</v>
      </c>
      <c r="B6900" s="28">
        <v>59</v>
      </c>
      <c r="C6900" s="28">
        <v>0.68700000000000006</v>
      </c>
    </row>
    <row r="6901" spans="1:3" x14ac:dyDescent="0.35">
      <c r="A6901" s="28">
        <v>6</v>
      </c>
      <c r="B6901" s="28">
        <v>59</v>
      </c>
      <c r="C6901" s="28">
        <v>0.68700000000000006</v>
      </c>
    </row>
    <row r="6902" spans="1:3" x14ac:dyDescent="0.35">
      <c r="A6902" s="28">
        <v>6</v>
      </c>
      <c r="B6902" s="28">
        <v>59</v>
      </c>
      <c r="C6902" s="28">
        <v>0.68700000000000006</v>
      </c>
    </row>
    <row r="6903" spans="1:3" x14ac:dyDescent="0.35">
      <c r="A6903" s="28">
        <v>6</v>
      </c>
      <c r="B6903" s="28">
        <v>59</v>
      </c>
      <c r="C6903" s="28">
        <v>0.68700000000000006</v>
      </c>
    </row>
    <row r="6904" spans="1:3" x14ac:dyDescent="0.35">
      <c r="A6904" s="28">
        <v>6</v>
      </c>
      <c r="B6904" s="28">
        <v>59</v>
      </c>
      <c r="C6904" s="28">
        <v>0.68700000000000006</v>
      </c>
    </row>
    <row r="6905" spans="1:3" x14ac:dyDescent="0.35">
      <c r="A6905" s="28">
        <v>6</v>
      </c>
      <c r="B6905" s="28">
        <v>59</v>
      </c>
      <c r="C6905" s="28">
        <v>0.68700000000000006</v>
      </c>
    </row>
    <row r="6906" spans="1:3" x14ac:dyDescent="0.35">
      <c r="A6906" s="28">
        <v>6</v>
      </c>
      <c r="B6906" s="28">
        <v>59</v>
      </c>
      <c r="C6906" s="28">
        <v>0.68700000000000006</v>
      </c>
    </row>
    <row r="6907" spans="1:3" x14ac:dyDescent="0.35">
      <c r="A6907" s="28">
        <v>6</v>
      </c>
      <c r="B6907" s="28">
        <v>59</v>
      </c>
      <c r="C6907" s="28">
        <v>0.68700000000000006</v>
      </c>
    </row>
    <row r="6908" spans="1:3" x14ac:dyDescent="0.35">
      <c r="A6908" s="28">
        <v>6</v>
      </c>
      <c r="B6908" s="28">
        <v>59</v>
      </c>
      <c r="C6908" s="28">
        <v>0.68700000000000006</v>
      </c>
    </row>
    <row r="6909" spans="1:3" x14ac:dyDescent="0.35">
      <c r="A6909" s="28">
        <v>6</v>
      </c>
      <c r="B6909" s="28">
        <v>59</v>
      </c>
      <c r="C6909" s="28">
        <v>0.68700000000000006</v>
      </c>
    </row>
    <row r="6910" spans="1:3" x14ac:dyDescent="0.35">
      <c r="A6910" s="28">
        <v>6</v>
      </c>
      <c r="B6910" s="28">
        <v>59</v>
      </c>
      <c r="C6910" s="28">
        <v>0.68700000000000006</v>
      </c>
    </row>
    <row r="6911" spans="1:3" x14ac:dyDescent="0.35">
      <c r="A6911" s="28">
        <v>6</v>
      </c>
      <c r="B6911" s="28">
        <v>59</v>
      </c>
      <c r="C6911" s="28">
        <v>0.68700000000000006</v>
      </c>
    </row>
    <row r="6912" spans="1:3" x14ac:dyDescent="0.35">
      <c r="A6912" s="28">
        <v>6</v>
      </c>
      <c r="B6912" s="28">
        <v>59</v>
      </c>
      <c r="C6912" s="28">
        <v>0.68700000000000006</v>
      </c>
    </row>
    <row r="6913" spans="1:3" x14ac:dyDescent="0.35">
      <c r="A6913" s="28">
        <v>6</v>
      </c>
      <c r="B6913" s="28">
        <v>59</v>
      </c>
      <c r="C6913" s="28">
        <v>0.68700000000000006</v>
      </c>
    </row>
    <row r="6914" spans="1:3" x14ac:dyDescent="0.35">
      <c r="A6914" s="28">
        <v>6</v>
      </c>
      <c r="B6914" s="28">
        <v>59</v>
      </c>
      <c r="C6914" s="28">
        <v>0.68700000000000006</v>
      </c>
    </row>
    <row r="6915" spans="1:3" x14ac:dyDescent="0.35">
      <c r="A6915" s="28">
        <v>6</v>
      </c>
      <c r="B6915" s="28">
        <v>59</v>
      </c>
      <c r="C6915" s="28">
        <v>0.68700000000000006</v>
      </c>
    </row>
    <row r="6916" spans="1:3" x14ac:dyDescent="0.35">
      <c r="A6916" s="28">
        <v>6</v>
      </c>
      <c r="B6916" s="28">
        <v>59</v>
      </c>
      <c r="C6916" s="28">
        <v>0.68799999999999994</v>
      </c>
    </row>
    <row r="6917" spans="1:3" x14ac:dyDescent="0.35">
      <c r="A6917" s="28">
        <v>6</v>
      </c>
      <c r="B6917" s="28">
        <v>59</v>
      </c>
      <c r="C6917" s="28">
        <v>0.68799999999999994</v>
      </c>
    </row>
    <row r="6918" spans="1:3" x14ac:dyDescent="0.35">
      <c r="A6918" s="28">
        <v>6</v>
      </c>
      <c r="B6918" s="28">
        <v>59</v>
      </c>
      <c r="C6918" s="28">
        <v>0.68799999999999994</v>
      </c>
    </row>
    <row r="6919" spans="1:3" x14ac:dyDescent="0.35">
      <c r="A6919" s="28">
        <v>6</v>
      </c>
      <c r="B6919" s="28">
        <v>59</v>
      </c>
      <c r="C6919" s="28">
        <v>0.68799999999999994</v>
      </c>
    </row>
    <row r="6920" spans="1:3" x14ac:dyDescent="0.35">
      <c r="A6920" s="28">
        <v>6</v>
      </c>
      <c r="B6920" s="28">
        <v>59</v>
      </c>
      <c r="C6920" s="28">
        <v>0.68799999999999994</v>
      </c>
    </row>
    <row r="6921" spans="1:3" x14ac:dyDescent="0.35">
      <c r="A6921" s="28">
        <v>6</v>
      </c>
      <c r="B6921" s="28">
        <v>59</v>
      </c>
      <c r="C6921" s="28">
        <v>0.68799999999999994</v>
      </c>
    </row>
    <row r="6922" spans="1:3" x14ac:dyDescent="0.35">
      <c r="A6922" s="28">
        <v>6</v>
      </c>
      <c r="B6922" s="28">
        <v>59</v>
      </c>
      <c r="C6922" s="28">
        <v>0.68799999999999994</v>
      </c>
    </row>
    <row r="6923" spans="1:3" x14ac:dyDescent="0.35">
      <c r="A6923" s="28">
        <v>6</v>
      </c>
      <c r="B6923" s="28">
        <v>59</v>
      </c>
      <c r="C6923" s="28">
        <v>0.68799999999999994</v>
      </c>
    </row>
    <row r="6924" spans="1:3" x14ac:dyDescent="0.35">
      <c r="A6924" s="28">
        <v>6</v>
      </c>
      <c r="B6924" s="28">
        <v>59</v>
      </c>
      <c r="C6924" s="28">
        <v>0.68799999999999994</v>
      </c>
    </row>
    <row r="6925" spans="1:3" x14ac:dyDescent="0.35">
      <c r="A6925" s="28">
        <v>6</v>
      </c>
      <c r="B6925" s="28">
        <v>59</v>
      </c>
      <c r="C6925" s="28">
        <v>0.68799999999999994</v>
      </c>
    </row>
    <row r="6926" spans="1:3" x14ac:dyDescent="0.35">
      <c r="A6926" s="28">
        <v>6</v>
      </c>
      <c r="B6926" s="28">
        <v>59</v>
      </c>
      <c r="C6926" s="28">
        <v>0.68799999999999994</v>
      </c>
    </row>
    <row r="6927" spans="1:3" x14ac:dyDescent="0.35">
      <c r="A6927" s="28">
        <v>6</v>
      </c>
      <c r="B6927" s="28">
        <v>59</v>
      </c>
      <c r="C6927" s="28">
        <v>0.68799999999999994</v>
      </c>
    </row>
    <row r="6928" spans="1:3" x14ac:dyDescent="0.35">
      <c r="A6928" s="28">
        <v>6</v>
      </c>
      <c r="B6928" s="28">
        <v>59</v>
      </c>
      <c r="C6928" s="28">
        <v>0.68799999999999994</v>
      </c>
    </row>
    <row r="6929" spans="1:3" x14ac:dyDescent="0.35">
      <c r="A6929" s="28">
        <v>6</v>
      </c>
      <c r="B6929" s="28">
        <v>59</v>
      </c>
      <c r="C6929" s="28">
        <v>0.68799999999999994</v>
      </c>
    </row>
    <row r="6930" spans="1:3" x14ac:dyDescent="0.35">
      <c r="A6930" s="28">
        <v>6</v>
      </c>
      <c r="B6930" s="28">
        <v>59</v>
      </c>
      <c r="C6930" s="28">
        <v>0.68799999999999994</v>
      </c>
    </row>
    <row r="6931" spans="1:3" x14ac:dyDescent="0.35">
      <c r="A6931" s="28">
        <v>6</v>
      </c>
      <c r="B6931" s="28">
        <v>59</v>
      </c>
      <c r="C6931" s="28">
        <v>0.68799999999999994</v>
      </c>
    </row>
    <row r="6932" spans="1:3" x14ac:dyDescent="0.35">
      <c r="A6932" s="28">
        <v>6</v>
      </c>
      <c r="B6932" s="28">
        <v>59</v>
      </c>
      <c r="C6932" s="28">
        <v>0.68799999999999994</v>
      </c>
    </row>
    <row r="6933" spans="1:3" x14ac:dyDescent="0.35">
      <c r="A6933" s="28">
        <v>6</v>
      </c>
      <c r="B6933" s="28">
        <v>59</v>
      </c>
      <c r="C6933" s="28">
        <v>0.68799999999999994</v>
      </c>
    </row>
    <row r="6934" spans="1:3" x14ac:dyDescent="0.35">
      <c r="A6934" s="28">
        <v>6</v>
      </c>
      <c r="B6934" s="28">
        <v>59</v>
      </c>
      <c r="C6934" s="28">
        <v>0.68799999999999994</v>
      </c>
    </row>
    <row r="6935" spans="1:3" x14ac:dyDescent="0.35">
      <c r="A6935" s="28">
        <v>6</v>
      </c>
      <c r="B6935" s="28">
        <v>59</v>
      </c>
      <c r="C6935" s="28">
        <v>0.68799999999999994</v>
      </c>
    </row>
    <row r="6936" spans="1:3" x14ac:dyDescent="0.35">
      <c r="A6936" s="28">
        <v>6</v>
      </c>
      <c r="B6936" s="28">
        <v>59</v>
      </c>
      <c r="C6936" s="28">
        <v>0.68799999999999994</v>
      </c>
    </row>
    <row r="6937" spans="1:3" x14ac:dyDescent="0.35">
      <c r="A6937" s="28">
        <v>6</v>
      </c>
      <c r="B6937" s="28">
        <v>59</v>
      </c>
      <c r="C6937" s="28">
        <v>0.68899999999999995</v>
      </c>
    </row>
    <row r="6938" spans="1:3" x14ac:dyDescent="0.35">
      <c r="A6938" s="28">
        <v>6</v>
      </c>
      <c r="B6938" s="28">
        <v>59</v>
      </c>
      <c r="C6938" s="28">
        <v>0.68899999999999995</v>
      </c>
    </row>
    <row r="6939" spans="1:3" x14ac:dyDescent="0.35">
      <c r="A6939" s="28">
        <v>6</v>
      </c>
      <c r="B6939" s="28">
        <v>59</v>
      </c>
      <c r="C6939" s="28">
        <v>0.68899999999999995</v>
      </c>
    </row>
    <row r="6940" spans="1:3" x14ac:dyDescent="0.35">
      <c r="A6940" s="28">
        <v>6</v>
      </c>
      <c r="B6940" s="28">
        <v>59</v>
      </c>
      <c r="C6940" s="28">
        <v>0.68899999999999995</v>
      </c>
    </row>
    <row r="6941" spans="1:3" x14ac:dyDescent="0.35">
      <c r="A6941" s="28">
        <v>6</v>
      </c>
      <c r="B6941" s="28">
        <v>59</v>
      </c>
      <c r="C6941" s="28">
        <v>0.68899999999999995</v>
      </c>
    </row>
    <row r="6942" spans="1:3" x14ac:dyDescent="0.35">
      <c r="A6942" s="28">
        <v>6</v>
      </c>
      <c r="B6942" s="28">
        <v>59</v>
      </c>
      <c r="C6942" s="28">
        <v>0.68899999999999995</v>
      </c>
    </row>
    <row r="6943" spans="1:3" x14ac:dyDescent="0.35">
      <c r="A6943" s="28">
        <v>6</v>
      </c>
      <c r="B6943" s="28">
        <v>59</v>
      </c>
      <c r="C6943" s="28">
        <v>0.68899999999999995</v>
      </c>
    </row>
    <row r="6944" spans="1:3" x14ac:dyDescent="0.35">
      <c r="A6944" s="28">
        <v>6</v>
      </c>
      <c r="B6944" s="28">
        <v>59</v>
      </c>
      <c r="C6944" s="28">
        <v>0.68899999999999995</v>
      </c>
    </row>
    <row r="6945" spans="1:3" x14ac:dyDescent="0.35">
      <c r="A6945" s="28">
        <v>6</v>
      </c>
      <c r="B6945" s="28">
        <v>59</v>
      </c>
      <c r="C6945" s="28">
        <v>0.68899999999999995</v>
      </c>
    </row>
    <row r="6946" spans="1:3" x14ac:dyDescent="0.35">
      <c r="A6946" s="28">
        <v>6</v>
      </c>
      <c r="B6946" s="28">
        <v>59</v>
      </c>
      <c r="C6946" s="28">
        <v>0.68899999999999995</v>
      </c>
    </row>
    <row r="6947" spans="1:3" x14ac:dyDescent="0.35">
      <c r="A6947" s="28">
        <v>6</v>
      </c>
      <c r="B6947" s="28">
        <v>59</v>
      </c>
      <c r="C6947" s="28">
        <v>0.68899999999999995</v>
      </c>
    </row>
    <row r="6948" spans="1:3" x14ac:dyDescent="0.35">
      <c r="A6948" s="28">
        <v>6</v>
      </c>
      <c r="B6948" s="28">
        <v>59</v>
      </c>
      <c r="C6948" s="28">
        <v>0.68899999999999995</v>
      </c>
    </row>
    <row r="6949" spans="1:3" x14ac:dyDescent="0.35">
      <c r="A6949" s="28">
        <v>6</v>
      </c>
      <c r="B6949" s="28">
        <v>59</v>
      </c>
      <c r="C6949" s="28">
        <v>0.68899999999999995</v>
      </c>
    </row>
    <row r="6950" spans="1:3" x14ac:dyDescent="0.35">
      <c r="A6950" s="28">
        <v>6</v>
      </c>
      <c r="B6950" s="28">
        <v>59</v>
      </c>
      <c r="C6950" s="28">
        <v>0.68899999999999995</v>
      </c>
    </row>
    <row r="6951" spans="1:3" x14ac:dyDescent="0.35">
      <c r="A6951" s="28">
        <v>6</v>
      </c>
      <c r="B6951" s="28">
        <v>59</v>
      </c>
      <c r="C6951" s="28">
        <v>0.68899999999999995</v>
      </c>
    </row>
    <row r="6952" spans="1:3" x14ac:dyDescent="0.35">
      <c r="A6952" s="28">
        <v>6</v>
      </c>
      <c r="B6952" s="28">
        <v>59</v>
      </c>
      <c r="C6952" s="28">
        <v>0.68899999999999995</v>
      </c>
    </row>
    <row r="6953" spans="1:3" x14ac:dyDescent="0.35">
      <c r="A6953" s="28">
        <v>6</v>
      </c>
      <c r="B6953" s="28">
        <v>59</v>
      </c>
      <c r="C6953" s="28">
        <v>0.68899999999999995</v>
      </c>
    </row>
    <row r="6954" spans="1:3" x14ac:dyDescent="0.35">
      <c r="A6954" s="28">
        <v>6</v>
      </c>
      <c r="B6954" s="28">
        <v>59</v>
      </c>
      <c r="C6954" s="28">
        <v>0.68899999999999995</v>
      </c>
    </row>
    <row r="6955" spans="1:3" x14ac:dyDescent="0.35">
      <c r="A6955" s="28">
        <v>6</v>
      </c>
      <c r="B6955" s="28">
        <v>59</v>
      </c>
      <c r="C6955" s="28">
        <v>0.68899999999999995</v>
      </c>
    </row>
    <row r="6956" spans="1:3" x14ac:dyDescent="0.35">
      <c r="A6956" s="28">
        <v>6</v>
      </c>
      <c r="B6956" s="28">
        <v>59</v>
      </c>
      <c r="C6956" s="28">
        <v>0.68899999999999995</v>
      </c>
    </row>
    <row r="6957" spans="1:3" x14ac:dyDescent="0.35">
      <c r="A6957" s="28">
        <v>6</v>
      </c>
      <c r="B6957" s="28">
        <v>59</v>
      </c>
      <c r="C6957" s="28">
        <v>0.68899999999999995</v>
      </c>
    </row>
    <row r="6958" spans="1:3" x14ac:dyDescent="0.35">
      <c r="A6958" s="28">
        <v>6</v>
      </c>
      <c r="B6958" s="28">
        <v>59</v>
      </c>
      <c r="C6958" s="28">
        <v>0.68899999999999995</v>
      </c>
    </row>
    <row r="6959" spans="1:3" x14ac:dyDescent="0.35">
      <c r="A6959" s="28">
        <v>6</v>
      </c>
      <c r="B6959" s="28">
        <v>59</v>
      </c>
      <c r="C6959" s="28">
        <v>0.68899999999999995</v>
      </c>
    </row>
    <row r="6960" spans="1:3" x14ac:dyDescent="0.35">
      <c r="A6960" s="28">
        <v>6</v>
      </c>
      <c r="B6960" s="28">
        <v>59</v>
      </c>
      <c r="C6960" s="28">
        <v>0.68899999999999995</v>
      </c>
    </row>
    <row r="6961" spans="1:3" x14ac:dyDescent="0.35">
      <c r="A6961" s="28">
        <v>6</v>
      </c>
      <c r="B6961" s="28">
        <v>59</v>
      </c>
      <c r="C6961" s="28">
        <v>0.68899999999999995</v>
      </c>
    </row>
    <row r="6962" spans="1:3" x14ac:dyDescent="0.35">
      <c r="A6962" s="28">
        <v>6</v>
      </c>
      <c r="B6962" s="28">
        <v>59</v>
      </c>
      <c r="C6962" s="28">
        <v>0.68899999999999995</v>
      </c>
    </row>
    <row r="6963" spans="1:3" x14ac:dyDescent="0.35">
      <c r="A6963" s="28">
        <v>6</v>
      </c>
      <c r="B6963" s="28">
        <v>59</v>
      </c>
      <c r="C6963" s="28">
        <v>0.68899999999999995</v>
      </c>
    </row>
    <row r="6964" spans="1:3" x14ac:dyDescent="0.35">
      <c r="A6964" s="28">
        <v>6</v>
      </c>
      <c r="B6964" s="28">
        <v>59</v>
      </c>
      <c r="C6964" s="28">
        <v>0.68899999999999995</v>
      </c>
    </row>
    <row r="6965" spans="1:3" x14ac:dyDescent="0.35">
      <c r="A6965" s="28">
        <v>6</v>
      </c>
      <c r="B6965" s="28">
        <v>59</v>
      </c>
      <c r="C6965" s="28">
        <v>0.68899999999999995</v>
      </c>
    </row>
    <row r="6966" spans="1:3" x14ac:dyDescent="0.35">
      <c r="A6966" s="28">
        <v>6</v>
      </c>
      <c r="B6966" s="28">
        <v>59</v>
      </c>
      <c r="C6966" s="28">
        <v>0.69</v>
      </c>
    </row>
    <row r="6967" spans="1:3" x14ac:dyDescent="0.35">
      <c r="A6967" s="28">
        <v>6</v>
      </c>
      <c r="B6967" s="28">
        <v>59</v>
      </c>
      <c r="C6967" s="28">
        <v>0.69</v>
      </c>
    </row>
    <row r="6968" spans="1:3" x14ac:dyDescent="0.35">
      <c r="A6968" s="28">
        <v>6</v>
      </c>
      <c r="B6968" s="28">
        <v>59</v>
      </c>
      <c r="C6968" s="28">
        <v>0.69</v>
      </c>
    </row>
    <row r="6969" spans="1:3" x14ac:dyDescent="0.35">
      <c r="A6969" s="28">
        <v>6</v>
      </c>
      <c r="B6969" s="28">
        <v>59</v>
      </c>
      <c r="C6969" s="28">
        <v>0.69</v>
      </c>
    </row>
    <row r="6970" spans="1:3" x14ac:dyDescent="0.35">
      <c r="A6970" s="28">
        <v>6</v>
      </c>
      <c r="B6970" s="28">
        <v>59</v>
      </c>
      <c r="C6970" s="28">
        <v>0.69</v>
      </c>
    </row>
    <row r="6971" spans="1:3" x14ac:dyDescent="0.35">
      <c r="A6971" s="28">
        <v>6</v>
      </c>
      <c r="B6971" s="28">
        <v>59</v>
      </c>
      <c r="C6971" s="28">
        <v>0.69</v>
      </c>
    </row>
    <row r="6972" spans="1:3" x14ac:dyDescent="0.35">
      <c r="A6972" s="28">
        <v>6</v>
      </c>
      <c r="B6972" s="28">
        <v>59</v>
      </c>
      <c r="C6972" s="28">
        <v>0.69</v>
      </c>
    </row>
    <row r="6973" spans="1:3" x14ac:dyDescent="0.35">
      <c r="A6973" s="28">
        <v>6</v>
      </c>
      <c r="B6973" s="28">
        <v>59</v>
      </c>
      <c r="C6973" s="28">
        <v>0.69</v>
      </c>
    </row>
    <row r="6974" spans="1:3" x14ac:dyDescent="0.35">
      <c r="A6974" s="28">
        <v>6</v>
      </c>
      <c r="B6974" s="28">
        <v>59</v>
      </c>
      <c r="C6974" s="28">
        <v>0.69</v>
      </c>
    </row>
    <row r="6975" spans="1:3" x14ac:dyDescent="0.35">
      <c r="A6975" s="28">
        <v>6</v>
      </c>
      <c r="B6975" s="28">
        <v>59</v>
      </c>
      <c r="C6975" s="28">
        <v>0.69</v>
      </c>
    </row>
    <row r="6976" spans="1:3" x14ac:dyDescent="0.35">
      <c r="A6976" s="28">
        <v>6</v>
      </c>
      <c r="B6976" s="28">
        <v>59</v>
      </c>
      <c r="C6976" s="28">
        <v>0.69</v>
      </c>
    </row>
    <row r="6977" spans="1:3" x14ac:dyDescent="0.35">
      <c r="A6977" s="28">
        <v>6</v>
      </c>
      <c r="B6977" s="28">
        <v>59</v>
      </c>
      <c r="C6977" s="28">
        <v>0.69</v>
      </c>
    </row>
    <row r="6978" spans="1:3" x14ac:dyDescent="0.35">
      <c r="A6978" s="28">
        <v>6</v>
      </c>
      <c r="B6978" s="28">
        <v>59</v>
      </c>
      <c r="C6978" s="28">
        <v>0.69</v>
      </c>
    </row>
    <row r="6979" spans="1:3" x14ac:dyDescent="0.35">
      <c r="A6979" s="28">
        <v>6</v>
      </c>
      <c r="B6979" s="28">
        <v>59</v>
      </c>
      <c r="C6979" s="28">
        <v>0.69</v>
      </c>
    </row>
    <row r="6980" spans="1:3" x14ac:dyDescent="0.35">
      <c r="A6980" s="28">
        <v>6</v>
      </c>
      <c r="B6980" s="28">
        <v>59</v>
      </c>
      <c r="C6980" s="28">
        <v>0.69</v>
      </c>
    </row>
    <row r="6981" spans="1:3" x14ac:dyDescent="0.35">
      <c r="A6981" s="28">
        <v>6</v>
      </c>
      <c r="B6981" s="28">
        <v>59</v>
      </c>
      <c r="C6981" s="28">
        <v>0.69</v>
      </c>
    </row>
    <row r="6982" spans="1:3" x14ac:dyDescent="0.35">
      <c r="A6982" s="28">
        <v>6</v>
      </c>
      <c r="B6982" s="28">
        <v>59</v>
      </c>
      <c r="C6982" s="28">
        <v>0.69</v>
      </c>
    </row>
    <row r="6983" spans="1:3" x14ac:dyDescent="0.35">
      <c r="A6983" s="28">
        <v>6</v>
      </c>
      <c r="B6983" s="28">
        <v>60</v>
      </c>
      <c r="C6983" s="28">
        <v>0.69</v>
      </c>
    </row>
    <row r="6984" spans="1:3" x14ac:dyDescent="0.35">
      <c r="A6984" s="28">
        <v>6</v>
      </c>
      <c r="B6984" s="28">
        <v>60</v>
      </c>
      <c r="C6984" s="28">
        <v>0.69</v>
      </c>
    </row>
    <row r="6985" spans="1:3" x14ac:dyDescent="0.35">
      <c r="A6985" s="28">
        <v>6</v>
      </c>
      <c r="B6985" s="28">
        <v>60</v>
      </c>
      <c r="C6985" s="28">
        <v>0.69</v>
      </c>
    </row>
    <row r="6986" spans="1:3" x14ac:dyDescent="0.35">
      <c r="A6986" s="28">
        <v>6</v>
      </c>
      <c r="B6986" s="28">
        <v>60</v>
      </c>
      <c r="C6986" s="28">
        <v>0.69</v>
      </c>
    </row>
    <row r="6987" spans="1:3" x14ac:dyDescent="0.35">
      <c r="A6987" s="28">
        <v>6</v>
      </c>
      <c r="B6987" s="28">
        <v>60</v>
      </c>
      <c r="C6987" s="28">
        <v>0.69</v>
      </c>
    </row>
    <row r="6988" spans="1:3" x14ac:dyDescent="0.35">
      <c r="A6988" s="28">
        <v>6</v>
      </c>
      <c r="B6988" s="28">
        <v>60</v>
      </c>
      <c r="C6988" s="28">
        <v>0.69</v>
      </c>
    </row>
    <row r="6989" spans="1:3" x14ac:dyDescent="0.35">
      <c r="A6989" s="28">
        <v>6</v>
      </c>
      <c r="B6989" s="28">
        <v>60</v>
      </c>
      <c r="C6989" s="28">
        <v>0.69099999999999995</v>
      </c>
    </row>
    <row r="6990" spans="1:3" x14ac:dyDescent="0.35">
      <c r="A6990" s="28">
        <v>6</v>
      </c>
      <c r="B6990" s="28">
        <v>60</v>
      </c>
      <c r="C6990" s="28">
        <v>0.69099999999999995</v>
      </c>
    </row>
    <row r="6991" spans="1:3" x14ac:dyDescent="0.35">
      <c r="A6991" s="28">
        <v>6</v>
      </c>
      <c r="B6991" s="28">
        <v>60</v>
      </c>
      <c r="C6991" s="28">
        <v>0.69099999999999995</v>
      </c>
    </row>
    <row r="6992" spans="1:3" x14ac:dyDescent="0.35">
      <c r="A6992" s="28">
        <v>6</v>
      </c>
      <c r="B6992" s="28">
        <v>60</v>
      </c>
      <c r="C6992" s="28">
        <v>0.69099999999999995</v>
      </c>
    </row>
    <row r="6993" spans="1:3" x14ac:dyDescent="0.35">
      <c r="A6993" s="28">
        <v>6</v>
      </c>
      <c r="B6993" s="28">
        <v>60</v>
      </c>
      <c r="C6993" s="28">
        <v>0.69099999999999995</v>
      </c>
    </row>
    <row r="6994" spans="1:3" x14ac:dyDescent="0.35">
      <c r="A6994" s="28">
        <v>6</v>
      </c>
      <c r="B6994" s="28">
        <v>60</v>
      </c>
      <c r="C6994" s="28">
        <v>0.69099999999999995</v>
      </c>
    </row>
    <row r="6995" spans="1:3" x14ac:dyDescent="0.35">
      <c r="A6995" s="28">
        <v>6</v>
      </c>
      <c r="B6995" s="28">
        <v>60</v>
      </c>
      <c r="C6995" s="28">
        <v>0.69099999999999995</v>
      </c>
    </row>
    <row r="6996" spans="1:3" x14ac:dyDescent="0.35">
      <c r="A6996" s="28">
        <v>6</v>
      </c>
      <c r="B6996" s="28">
        <v>60</v>
      </c>
      <c r="C6996" s="28">
        <v>0.69099999999999995</v>
      </c>
    </row>
    <row r="6997" spans="1:3" x14ac:dyDescent="0.35">
      <c r="A6997" s="28">
        <v>6</v>
      </c>
      <c r="B6997" s="28">
        <v>60</v>
      </c>
      <c r="C6997" s="28">
        <v>0.69099999999999995</v>
      </c>
    </row>
    <row r="6998" spans="1:3" x14ac:dyDescent="0.35">
      <c r="A6998" s="28">
        <v>6</v>
      </c>
      <c r="B6998" s="28">
        <v>60</v>
      </c>
      <c r="C6998" s="28">
        <v>0.69099999999999995</v>
      </c>
    </row>
    <row r="6999" spans="1:3" x14ac:dyDescent="0.35">
      <c r="A6999" s="28">
        <v>6</v>
      </c>
      <c r="B6999" s="28">
        <v>60</v>
      </c>
      <c r="C6999" s="28">
        <v>0.69099999999999995</v>
      </c>
    </row>
    <row r="7000" spans="1:3" x14ac:dyDescent="0.35">
      <c r="A7000" s="28">
        <v>6</v>
      </c>
      <c r="B7000" s="28">
        <v>60</v>
      </c>
      <c r="C7000" s="28">
        <v>0.69099999999999995</v>
      </c>
    </row>
    <row r="7001" spans="1:3" x14ac:dyDescent="0.35">
      <c r="A7001" s="28">
        <v>6</v>
      </c>
      <c r="B7001" s="28">
        <v>60</v>
      </c>
      <c r="C7001" s="28">
        <v>0.69099999999999995</v>
      </c>
    </row>
    <row r="7002" spans="1:3" x14ac:dyDescent="0.35">
      <c r="A7002" s="28">
        <v>6</v>
      </c>
      <c r="B7002" s="28">
        <v>60</v>
      </c>
      <c r="C7002" s="28">
        <v>0.69099999999999995</v>
      </c>
    </row>
    <row r="7003" spans="1:3" x14ac:dyDescent="0.35">
      <c r="A7003" s="28">
        <v>6</v>
      </c>
      <c r="B7003" s="28">
        <v>60</v>
      </c>
      <c r="C7003" s="28">
        <v>0.69099999999999995</v>
      </c>
    </row>
    <row r="7004" spans="1:3" x14ac:dyDescent="0.35">
      <c r="A7004" s="28">
        <v>6</v>
      </c>
      <c r="B7004" s="28">
        <v>60</v>
      </c>
      <c r="C7004" s="28">
        <v>0.69099999999999995</v>
      </c>
    </row>
    <row r="7005" spans="1:3" x14ac:dyDescent="0.35">
      <c r="A7005" s="28">
        <v>6</v>
      </c>
      <c r="B7005" s="28">
        <v>60</v>
      </c>
      <c r="C7005" s="28">
        <v>0.69099999999999995</v>
      </c>
    </row>
    <row r="7006" spans="1:3" x14ac:dyDescent="0.35">
      <c r="A7006" s="28">
        <v>6</v>
      </c>
      <c r="B7006" s="28">
        <v>60</v>
      </c>
      <c r="C7006" s="28">
        <v>0.69199999999999995</v>
      </c>
    </row>
    <row r="7007" spans="1:3" x14ac:dyDescent="0.35">
      <c r="A7007" s="28">
        <v>6</v>
      </c>
      <c r="B7007" s="28">
        <v>60</v>
      </c>
      <c r="C7007" s="28">
        <v>0.69199999999999995</v>
      </c>
    </row>
    <row r="7008" spans="1:3" x14ac:dyDescent="0.35">
      <c r="A7008" s="28">
        <v>6</v>
      </c>
      <c r="B7008" s="28">
        <v>60</v>
      </c>
      <c r="C7008" s="28">
        <v>0.69199999999999995</v>
      </c>
    </row>
    <row r="7009" spans="1:3" x14ac:dyDescent="0.35">
      <c r="A7009" s="28">
        <v>6</v>
      </c>
      <c r="B7009" s="28">
        <v>60</v>
      </c>
      <c r="C7009" s="28">
        <v>0.69199999999999995</v>
      </c>
    </row>
    <row r="7010" spans="1:3" x14ac:dyDescent="0.35">
      <c r="A7010" s="28">
        <v>6</v>
      </c>
      <c r="B7010" s="28">
        <v>60</v>
      </c>
      <c r="C7010" s="28">
        <v>0.69199999999999995</v>
      </c>
    </row>
    <row r="7011" spans="1:3" x14ac:dyDescent="0.35">
      <c r="A7011" s="28">
        <v>6</v>
      </c>
      <c r="B7011" s="28">
        <v>60</v>
      </c>
      <c r="C7011" s="28">
        <v>0.69199999999999995</v>
      </c>
    </row>
    <row r="7012" spans="1:3" x14ac:dyDescent="0.35">
      <c r="A7012" s="28">
        <v>6</v>
      </c>
      <c r="B7012" s="28">
        <v>60</v>
      </c>
      <c r="C7012" s="28">
        <v>0.69199999999999995</v>
      </c>
    </row>
    <row r="7013" spans="1:3" x14ac:dyDescent="0.35">
      <c r="A7013" s="28">
        <v>6</v>
      </c>
      <c r="B7013" s="28">
        <v>60</v>
      </c>
      <c r="C7013" s="28">
        <v>0.69199999999999995</v>
      </c>
    </row>
    <row r="7014" spans="1:3" x14ac:dyDescent="0.35">
      <c r="A7014" s="28">
        <v>6</v>
      </c>
      <c r="B7014" s="28">
        <v>60</v>
      </c>
      <c r="C7014" s="28">
        <v>0.69199999999999995</v>
      </c>
    </row>
    <row r="7015" spans="1:3" x14ac:dyDescent="0.35">
      <c r="A7015" s="28">
        <v>6</v>
      </c>
      <c r="B7015" s="28">
        <v>60</v>
      </c>
      <c r="C7015" s="28">
        <v>0.69199999999999995</v>
      </c>
    </row>
    <row r="7016" spans="1:3" x14ac:dyDescent="0.35">
      <c r="A7016" s="28">
        <v>6</v>
      </c>
      <c r="B7016" s="28">
        <v>60</v>
      </c>
      <c r="C7016" s="28">
        <v>0.69199999999999995</v>
      </c>
    </row>
    <row r="7017" spans="1:3" x14ac:dyDescent="0.35">
      <c r="A7017" s="28">
        <v>6</v>
      </c>
      <c r="B7017" s="28">
        <v>60</v>
      </c>
      <c r="C7017" s="28">
        <v>0.69199999999999995</v>
      </c>
    </row>
    <row r="7018" spans="1:3" x14ac:dyDescent="0.35">
      <c r="A7018" s="28">
        <v>6</v>
      </c>
      <c r="B7018" s="28">
        <v>60</v>
      </c>
      <c r="C7018" s="28">
        <v>0.69199999999999995</v>
      </c>
    </row>
    <row r="7019" spans="1:3" x14ac:dyDescent="0.35">
      <c r="A7019" s="28">
        <v>6</v>
      </c>
      <c r="B7019" s="28">
        <v>60</v>
      </c>
      <c r="C7019" s="28">
        <v>0.69199999999999995</v>
      </c>
    </row>
    <row r="7020" spans="1:3" x14ac:dyDescent="0.35">
      <c r="A7020" s="28">
        <v>6</v>
      </c>
      <c r="B7020" s="28">
        <v>60</v>
      </c>
      <c r="C7020" s="28">
        <v>0.69199999999999995</v>
      </c>
    </row>
    <row r="7021" spans="1:3" x14ac:dyDescent="0.35">
      <c r="A7021" s="28">
        <v>6</v>
      </c>
      <c r="B7021" s="28">
        <v>60</v>
      </c>
      <c r="C7021" s="28">
        <v>0.69199999999999995</v>
      </c>
    </row>
    <row r="7022" spans="1:3" x14ac:dyDescent="0.35">
      <c r="A7022" s="28">
        <v>6</v>
      </c>
      <c r="B7022" s="28">
        <v>60</v>
      </c>
      <c r="C7022" s="28">
        <v>0.69199999999999995</v>
      </c>
    </row>
    <row r="7023" spans="1:3" x14ac:dyDescent="0.35">
      <c r="A7023" s="28">
        <v>6</v>
      </c>
      <c r="B7023" s="28">
        <v>60</v>
      </c>
      <c r="C7023" s="28">
        <v>0.69199999999999995</v>
      </c>
    </row>
    <row r="7024" spans="1:3" x14ac:dyDescent="0.35">
      <c r="A7024" s="28">
        <v>6</v>
      </c>
      <c r="B7024" s="28">
        <v>60</v>
      </c>
      <c r="C7024" s="28">
        <v>0.69199999999999995</v>
      </c>
    </row>
    <row r="7025" spans="1:3" x14ac:dyDescent="0.35">
      <c r="A7025" s="28">
        <v>6</v>
      </c>
      <c r="B7025" s="28">
        <v>60</v>
      </c>
      <c r="C7025" s="28">
        <v>0.69199999999999995</v>
      </c>
    </row>
    <row r="7026" spans="1:3" x14ac:dyDescent="0.35">
      <c r="A7026" s="28">
        <v>6</v>
      </c>
      <c r="B7026" s="28">
        <v>60</v>
      </c>
      <c r="C7026" s="28">
        <v>0.69199999999999995</v>
      </c>
    </row>
    <row r="7027" spans="1:3" x14ac:dyDescent="0.35">
      <c r="A7027" s="28">
        <v>6</v>
      </c>
      <c r="B7027" s="28">
        <v>60</v>
      </c>
      <c r="C7027" s="28">
        <v>0.69199999999999995</v>
      </c>
    </row>
    <row r="7028" spans="1:3" x14ac:dyDescent="0.35">
      <c r="A7028" s="28">
        <v>6</v>
      </c>
      <c r="B7028" s="28">
        <v>60</v>
      </c>
      <c r="C7028" s="28">
        <v>0.69199999999999995</v>
      </c>
    </row>
    <row r="7029" spans="1:3" x14ac:dyDescent="0.35">
      <c r="A7029" s="28">
        <v>6</v>
      </c>
      <c r="B7029" s="28">
        <v>60</v>
      </c>
      <c r="C7029" s="28">
        <v>0.69199999999999995</v>
      </c>
    </row>
    <row r="7030" spans="1:3" x14ac:dyDescent="0.35">
      <c r="A7030" s="28">
        <v>6</v>
      </c>
      <c r="B7030" s="28">
        <v>60</v>
      </c>
      <c r="C7030" s="28">
        <v>0.69199999999999995</v>
      </c>
    </row>
    <row r="7031" spans="1:3" x14ac:dyDescent="0.35">
      <c r="A7031" s="28">
        <v>6</v>
      </c>
      <c r="B7031" s="28">
        <v>60</v>
      </c>
      <c r="C7031" s="28">
        <v>0.69299999999999995</v>
      </c>
    </row>
    <row r="7032" spans="1:3" x14ac:dyDescent="0.35">
      <c r="A7032" s="28">
        <v>6</v>
      </c>
      <c r="B7032" s="28">
        <v>60</v>
      </c>
      <c r="C7032" s="28">
        <v>0.69299999999999995</v>
      </c>
    </row>
    <row r="7033" spans="1:3" x14ac:dyDescent="0.35">
      <c r="A7033" s="28">
        <v>6</v>
      </c>
      <c r="B7033" s="28">
        <v>60</v>
      </c>
      <c r="C7033" s="28">
        <v>0.69299999999999995</v>
      </c>
    </row>
    <row r="7034" spans="1:3" x14ac:dyDescent="0.35">
      <c r="A7034" s="28">
        <v>6</v>
      </c>
      <c r="B7034" s="28">
        <v>60</v>
      </c>
      <c r="C7034" s="28">
        <v>0.69299999999999995</v>
      </c>
    </row>
    <row r="7035" spans="1:3" x14ac:dyDescent="0.35">
      <c r="A7035" s="28">
        <v>6</v>
      </c>
      <c r="B7035" s="28">
        <v>60</v>
      </c>
      <c r="C7035" s="28">
        <v>0.69299999999999995</v>
      </c>
    </row>
    <row r="7036" spans="1:3" x14ac:dyDescent="0.35">
      <c r="A7036" s="28">
        <v>6</v>
      </c>
      <c r="B7036" s="28">
        <v>60</v>
      </c>
      <c r="C7036" s="28">
        <v>0.69299999999999995</v>
      </c>
    </row>
    <row r="7037" spans="1:3" x14ac:dyDescent="0.35">
      <c r="A7037" s="28">
        <v>6</v>
      </c>
      <c r="B7037" s="28">
        <v>60</v>
      </c>
      <c r="C7037" s="28">
        <v>0.69299999999999995</v>
      </c>
    </row>
    <row r="7038" spans="1:3" x14ac:dyDescent="0.35">
      <c r="A7038" s="28">
        <v>6</v>
      </c>
      <c r="B7038" s="28">
        <v>60</v>
      </c>
      <c r="C7038" s="28">
        <v>0.69299999999999995</v>
      </c>
    </row>
    <row r="7039" spans="1:3" x14ac:dyDescent="0.35">
      <c r="A7039" s="28">
        <v>6</v>
      </c>
      <c r="B7039" s="28">
        <v>60</v>
      </c>
      <c r="C7039" s="28">
        <v>0.69299999999999995</v>
      </c>
    </row>
    <row r="7040" spans="1:3" x14ac:dyDescent="0.35">
      <c r="A7040" s="28">
        <v>6</v>
      </c>
      <c r="B7040" s="28">
        <v>60</v>
      </c>
      <c r="C7040" s="28">
        <v>0.69299999999999995</v>
      </c>
    </row>
    <row r="7041" spans="1:3" x14ac:dyDescent="0.35">
      <c r="A7041" s="28">
        <v>6</v>
      </c>
      <c r="B7041" s="28">
        <v>60</v>
      </c>
      <c r="C7041" s="28">
        <v>0.69299999999999995</v>
      </c>
    </row>
    <row r="7042" spans="1:3" x14ac:dyDescent="0.35">
      <c r="A7042" s="28">
        <v>6</v>
      </c>
      <c r="B7042" s="28">
        <v>60</v>
      </c>
      <c r="C7042" s="28">
        <v>0.69299999999999995</v>
      </c>
    </row>
    <row r="7043" spans="1:3" x14ac:dyDescent="0.35">
      <c r="A7043" s="28">
        <v>6</v>
      </c>
      <c r="B7043" s="28">
        <v>60</v>
      </c>
      <c r="C7043" s="28">
        <v>0.69299999999999995</v>
      </c>
    </row>
    <row r="7044" spans="1:3" x14ac:dyDescent="0.35">
      <c r="A7044" s="28">
        <v>6</v>
      </c>
      <c r="B7044" s="28">
        <v>60</v>
      </c>
      <c r="C7044" s="28">
        <v>0.69299999999999995</v>
      </c>
    </row>
    <row r="7045" spans="1:3" x14ac:dyDescent="0.35">
      <c r="A7045" s="28">
        <v>6</v>
      </c>
      <c r="B7045" s="28">
        <v>60</v>
      </c>
      <c r="C7045" s="28">
        <v>0.69299999999999995</v>
      </c>
    </row>
    <row r="7046" spans="1:3" x14ac:dyDescent="0.35">
      <c r="A7046" s="28">
        <v>6</v>
      </c>
      <c r="B7046" s="28">
        <v>60</v>
      </c>
      <c r="C7046" s="28">
        <v>0.69299999999999995</v>
      </c>
    </row>
    <row r="7047" spans="1:3" x14ac:dyDescent="0.35">
      <c r="A7047" s="28">
        <v>6</v>
      </c>
      <c r="B7047" s="28">
        <v>60</v>
      </c>
      <c r="C7047" s="28">
        <v>0.69299999999999995</v>
      </c>
    </row>
    <row r="7048" spans="1:3" x14ac:dyDescent="0.35">
      <c r="A7048" s="28">
        <v>6</v>
      </c>
      <c r="B7048" s="28">
        <v>60</v>
      </c>
      <c r="C7048" s="28">
        <v>0.69299999999999995</v>
      </c>
    </row>
    <row r="7049" spans="1:3" x14ac:dyDescent="0.35">
      <c r="A7049" s="28">
        <v>6</v>
      </c>
      <c r="B7049" s="28">
        <v>60</v>
      </c>
      <c r="C7049" s="28">
        <v>0.69299999999999995</v>
      </c>
    </row>
    <row r="7050" spans="1:3" x14ac:dyDescent="0.35">
      <c r="A7050" s="28">
        <v>6</v>
      </c>
      <c r="B7050" s="28">
        <v>60</v>
      </c>
      <c r="C7050" s="28">
        <v>0.69299999999999995</v>
      </c>
    </row>
    <row r="7051" spans="1:3" x14ac:dyDescent="0.35">
      <c r="A7051" s="28">
        <v>6</v>
      </c>
      <c r="B7051" s="28">
        <v>60</v>
      </c>
      <c r="C7051" s="28">
        <v>0.69399999999999995</v>
      </c>
    </row>
    <row r="7052" spans="1:3" x14ac:dyDescent="0.35">
      <c r="A7052" s="28">
        <v>6</v>
      </c>
      <c r="B7052" s="28">
        <v>60</v>
      </c>
      <c r="C7052" s="28">
        <v>0.69399999999999995</v>
      </c>
    </row>
    <row r="7053" spans="1:3" x14ac:dyDescent="0.35">
      <c r="A7053" s="28">
        <v>6</v>
      </c>
      <c r="B7053" s="28">
        <v>60</v>
      </c>
      <c r="C7053" s="28">
        <v>0.69399999999999995</v>
      </c>
    </row>
    <row r="7054" spans="1:3" x14ac:dyDescent="0.35">
      <c r="A7054" s="28">
        <v>6</v>
      </c>
      <c r="B7054" s="28">
        <v>60</v>
      </c>
      <c r="C7054" s="28">
        <v>0.69399999999999995</v>
      </c>
    </row>
    <row r="7055" spans="1:3" x14ac:dyDescent="0.35">
      <c r="A7055" s="28">
        <v>6</v>
      </c>
      <c r="B7055" s="28">
        <v>60</v>
      </c>
      <c r="C7055" s="28">
        <v>0.69399999999999995</v>
      </c>
    </row>
    <row r="7056" spans="1:3" x14ac:dyDescent="0.35">
      <c r="A7056" s="28">
        <v>6</v>
      </c>
      <c r="B7056" s="28">
        <v>60</v>
      </c>
      <c r="C7056" s="28">
        <v>0.69399999999999995</v>
      </c>
    </row>
    <row r="7057" spans="1:3" x14ac:dyDescent="0.35">
      <c r="A7057" s="28">
        <v>6</v>
      </c>
      <c r="B7057" s="28">
        <v>60</v>
      </c>
      <c r="C7057" s="28">
        <v>0.69399999999999995</v>
      </c>
    </row>
    <row r="7058" spans="1:3" x14ac:dyDescent="0.35">
      <c r="A7058" s="28">
        <v>6</v>
      </c>
      <c r="B7058" s="28">
        <v>60</v>
      </c>
      <c r="C7058" s="28">
        <v>0.69399999999999995</v>
      </c>
    </row>
    <row r="7059" spans="1:3" x14ac:dyDescent="0.35">
      <c r="A7059" s="28">
        <v>6</v>
      </c>
      <c r="B7059" s="28">
        <v>60</v>
      </c>
      <c r="C7059" s="28">
        <v>0.69399999999999995</v>
      </c>
    </row>
    <row r="7060" spans="1:3" x14ac:dyDescent="0.35">
      <c r="A7060" s="28">
        <v>6</v>
      </c>
      <c r="B7060" s="28">
        <v>60</v>
      </c>
      <c r="C7060" s="28">
        <v>0.69399999999999995</v>
      </c>
    </row>
    <row r="7061" spans="1:3" x14ac:dyDescent="0.35">
      <c r="A7061" s="28">
        <v>6</v>
      </c>
      <c r="B7061" s="28">
        <v>60</v>
      </c>
      <c r="C7061" s="28">
        <v>0.69399999999999995</v>
      </c>
    </row>
    <row r="7062" spans="1:3" x14ac:dyDescent="0.35">
      <c r="A7062" s="28">
        <v>6</v>
      </c>
      <c r="B7062" s="28">
        <v>60</v>
      </c>
      <c r="C7062" s="28">
        <v>0.69399999999999995</v>
      </c>
    </row>
    <row r="7063" spans="1:3" x14ac:dyDescent="0.35">
      <c r="A7063" s="28">
        <v>6</v>
      </c>
      <c r="B7063" s="28">
        <v>60</v>
      </c>
      <c r="C7063" s="28">
        <v>0.69399999999999995</v>
      </c>
    </row>
    <row r="7064" spans="1:3" x14ac:dyDescent="0.35">
      <c r="A7064" s="28">
        <v>6</v>
      </c>
      <c r="B7064" s="28">
        <v>60</v>
      </c>
      <c r="C7064" s="28">
        <v>0.69399999999999995</v>
      </c>
    </row>
    <row r="7065" spans="1:3" x14ac:dyDescent="0.35">
      <c r="A7065" s="28">
        <v>6</v>
      </c>
      <c r="B7065" s="28">
        <v>60</v>
      </c>
      <c r="C7065" s="28">
        <v>0.69399999999999995</v>
      </c>
    </row>
    <row r="7066" spans="1:3" x14ac:dyDescent="0.35">
      <c r="A7066" s="28">
        <v>6</v>
      </c>
      <c r="B7066" s="28">
        <v>60</v>
      </c>
      <c r="C7066" s="28">
        <v>0.69399999999999995</v>
      </c>
    </row>
    <row r="7067" spans="1:3" x14ac:dyDescent="0.35">
      <c r="A7067" s="28">
        <v>6</v>
      </c>
      <c r="B7067" s="28">
        <v>60</v>
      </c>
      <c r="C7067" s="28">
        <v>0.69399999999999995</v>
      </c>
    </row>
    <row r="7068" spans="1:3" x14ac:dyDescent="0.35">
      <c r="A7068" s="28">
        <v>6</v>
      </c>
      <c r="B7068" s="28">
        <v>60</v>
      </c>
      <c r="C7068" s="28">
        <v>0.69399999999999995</v>
      </c>
    </row>
    <row r="7069" spans="1:3" x14ac:dyDescent="0.35">
      <c r="A7069" s="28">
        <v>6</v>
      </c>
      <c r="B7069" s="28">
        <v>60</v>
      </c>
      <c r="C7069" s="28">
        <v>0.69399999999999995</v>
      </c>
    </row>
    <row r="7070" spans="1:3" x14ac:dyDescent="0.35">
      <c r="A7070" s="28">
        <v>6</v>
      </c>
      <c r="B7070" s="28">
        <v>60</v>
      </c>
      <c r="C7070" s="28">
        <v>0.69399999999999995</v>
      </c>
    </row>
    <row r="7071" spans="1:3" x14ac:dyDescent="0.35">
      <c r="A7071" s="28">
        <v>6</v>
      </c>
      <c r="B7071" s="28">
        <v>60</v>
      </c>
      <c r="C7071" s="28">
        <v>0.69399999999999995</v>
      </c>
    </row>
    <row r="7072" spans="1:3" x14ac:dyDescent="0.35">
      <c r="A7072" s="28">
        <v>6</v>
      </c>
      <c r="B7072" s="28">
        <v>60</v>
      </c>
      <c r="C7072" s="28">
        <v>0.69399999999999995</v>
      </c>
    </row>
    <row r="7073" spans="1:3" x14ac:dyDescent="0.35">
      <c r="A7073" s="28">
        <v>6</v>
      </c>
      <c r="B7073" s="28">
        <v>60</v>
      </c>
      <c r="C7073" s="28">
        <v>0.69399999999999995</v>
      </c>
    </row>
    <row r="7074" spans="1:3" x14ac:dyDescent="0.35">
      <c r="A7074" s="28">
        <v>6</v>
      </c>
      <c r="B7074" s="28">
        <v>60</v>
      </c>
      <c r="C7074" s="28">
        <v>0.69499999999999995</v>
      </c>
    </row>
    <row r="7075" spans="1:3" x14ac:dyDescent="0.35">
      <c r="A7075" s="28">
        <v>6</v>
      </c>
      <c r="B7075" s="28">
        <v>60</v>
      </c>
      <c r="C7075" s="28">
        <v>0.69499999999999995</v>
      </c>
    </row>
    <row r="7076" spans="1:3" x14ac:dyDescent="0.35">
      <c r="A7076" s="28">
        <v>6</v>
      </c>
      <c r="B7076" s="28">
        <v>60</v>
      </c>
      <c r="C7076" s="28">
        <v>0.69499999999999995</v>
      </c>
    </row>
    <row r="7077" spans="1:3" x14ac:dyDescent="0.35">
      <c r="A7077" s="28">
        <v>6</v>
      </c>
      <c r="B7077" s="28">
        <v>60</v>
      </c>
      <c r="C7077" s="28">
        <v>0.69499999999999995</v>
      </c>
    </row>
    <row r="7078" spans="1:3" x14ac:dyDescent="0.35">
      <c r="A7078" s="28">
        <v>6</v>
      </c>
      <c r="B7078" s="28">
        <v>60</v>
      </c>
      <c r="C7078" s="28">
        <v>0.69499999999999995</v>
      </c>
    </row>
    <row r="7079" spans="1:3" x14ac:dyDescent="0.35">
      <c r="A7079" s="28">
        <v>6</v>
      </c>
      <c r="B7079" s="28">
        <v>60</v>
      </c>
      <c r="C7079" s="28">
        <v>0.69499999999999995</v>
      </c>
    </row>
    <row r="7080" spans="1:3" x14ac:dyDescent="0.35">
      <c r="A7080" s="28">
        <v>6</v>
      </c>
      <c r="B7080" s="28">
        <v>60</v>
      </c>
      <c r="C7080" s="28">
        <v>0.69499999999999995</v>
      </c>
    </row>
    <row r="7081" spans="1:3" x14ac:dyDescent="0.35">
      <c r="A7081" s="28">
        <v>6</v>
      </c>
      <c r="B7081" s="28">
        <v>60</v>
      </c>
      <c r="C7081" s="28">
        <v>0.69499999999999995</v>
      </c>
    </row>
    <row r="7082" spans="1:3" x14ac:dyDescent="0.35">
      <c r="A7082" s="28">
        <v>6</v>
      </c>
      <c r="B7082" s="28">
        <v>60</v>
      </c>
      <c r="C7082" s="28">
        <v>0.69499999999999995</v>
      </c>
    </row>
    <row r="7083" spans="1:3" x14ac:dyDescent="0.35">
      <c r="A7083" s="28">
        <v>6</v>
      </c>
      <c r="B7083" s="28">
        <v>60</v>
      </c>
      <c r="C7083" s="28">
        <v>0.69499999999999995</v>
      </c>
    </row>
    <row r="7084" spans="1:3" x14ac:dyDescent="0.35">
      <c r="A7084" s="28">
        <v>6</v>
      </c>
      <c r="B7084" s="28">
        <v>60</v>
      </c>
      <c r="C7084" s="28">
        <v>0.69499999999999995</v>
      </c>
    </row>
    <row r="7085" spans="1:3" x14ac:dyDescent="0.35">
      <c r="A7085" s="28">
        <v>6</v>
      </c>
      <c r="B7085" s="28">
        <v>60</v>
      </c>
      <c r="C7085" s="28">
        <v>0.69499999999999995</v>
      </c>
    </row>
    <row r="7086" spans="1:3" x14ac:dyDescent="0.35">
      <c r="A7086" s="28">
        <v>6</v>
      </c>
      <c r="B7086" s="28">
        <v>60</v>
      </c>
      <c r="C7086" s="28">
        <v>0.69499999999999995</v>
      </c>
    </row>
    <row r="7087" spans="1:3" x14ac:dyDescent="0.35">
      <c r="A7087" s="28">
        <v>6</v>
      </c>
      <c r="B7087" s="28">
        <v>60</v>
      </c>
      <c r="C7087" s="28">
        <v>0.69499999999999995</v>
      </c>
    </row>
    <row r="7088" spans="1:3" x14ac:dyDescent="0.35">
      <c r="A7088" s="28">
        <v>6</v>
      </c>
      <c r="B7088" s="28">
        <v>60</v>
      </c>
      <c r="C7088" s="28">
        <v>0.69499999999999995</v>
      </c>
    </row>
    <row r="7089" spans="1:3" x14ac:dyDescent="0.35">
      <c r="A7089" s="28">
        <v>6</v>
      </c>
      <c r="B7089" s="28">
        <v>60</v>
      </c>
      <c r="C7089" s="28">
        <v>0.69499999999999995</v>
      </c>
    </row>
    <row r="7090" spans="1:3" x14ac:dyDescent="0.35">
      <c r="A7090" s="28">
        <v>6</v>
      </c>
      <c r="B7090" s="28">
        <v>60</v>
      </c>
      <c r="C7090" s="28">
        <v>0.69499999999999995</v>
      </c>
    </row>
    <row r="7091" spans="1:3" x14ac:dyDescent="0.35">
      <c r="A7091" s="28">
        <v>6</v>
      </c>
      <c r="B7091" s="28">
        <v>60</v>
      </c>
      <c r="C7091" s="28">
        <v>0.69499999999999995</v>
      </c>
    </row>
    <row r="7092" spans="1:3" x14ac:dyDescent="0.35">
      <c r="A7092" s="28">
        <v>6</v>
      </c>
      <c r="B7092" s="28">
        <v>60</v>
      </c>
      <c r="C7092" s="28">
        <v>0.69499999999999995</v>
      </c>
    </row>
    <row r="7093" spans="1:3" x14ac:dyDescent="0.35">
      <c r="A7093" s="28">
        <v>6</v>
      </c>
      <c r="B7093" s="28">
        <v>60</v>
      </c>
      <c r="C7093" s="28">
        <v>0.69499999999999995</v>
      </c>
    </row>
    <row r="7094" spans="1:3" x14ac:dyDescent="0.35">
      <c r="A7094" s="28">
        <v>6</v>
      </c>
      <c r="B7094" s="28">
        <v>60</v>
      </c>
      <c r="C7094" s="28">
        <v>0.69499999999999995</v>
      </c>
    </row>
    <row r="7095" spans="1:3" x14ac:dyDescent="0.35">
      <c r="A7095" s="28">
        <v>6</v>
      </c>
      <c r="B7095" s="28">
        <v>60</v>
      </c>
      <c r="C7095" s="28">
        <v>0.69499999999999995</v>
      </c>
    </row>
    <row r="7096" spans="1:3" x14ac:dyDescent="0.35">
      <c r="A7096" s="28">
        <v>6</v>
      </c>
      <c r="B7096" s="28">
        <v>60</v>
      </c>
      <c r="C7096" s="28">
        <v>0.69499999999999995</v>
      </c>
    </row>
    <row r="7097" spans="1:3" x14ac:dyDescent="0.35">
      <c r="A7097" s="28">
        <v>6</v>
      </c>
      <c r="B7097" s="28">
        <v>60</v>
      </c>
      <c r="C7097" s="28">
        <v>0.69499999999999995</v>
      </c>
    </row>
    <row r="7098" spans="1:3" x14ac:dyDescent="0.35">
      <c r="A7098" s="28">
        <v>6</v>
      </c>
      <c r="B7098" s="28">
        <v>60</v>
      </c>
      <c r="C7098" s="28">
        <v>0.69499999999999995</v>
      </c>
    </row>
    <row r="7099" spans="1:3" x14ac:dyDescent="0.35">
      <c r="A7099" s="28">
        <v>6</v>
      </c>
      <c r="B7099" s="28">
        <v>60</v>
      </c>
      <c r="C7099" s="28">
        <v>0.69499999999999995</v>
      </c>
    </row>
    <row r="7100" spans="1:3" x14ac:dyDescent="0.35">
      <c r="A7100" s="28">
        <v>6</v>
      </c>
      <c r="B7100" s="28">
        <v>60</v>
      </c>
      <c r="C7100" s="28">
        <v>0.69499999999999995</v>
      </c>
    </row>
    <row r="7101" spans="1:3" x14ac:dyDescent="0.35">
      <c r="A7101" s="28">
        <v>6</v>
      </c>
      <c r="B7101" s="28">
        <v>60</v>
      </c>
      <c r="C7101" s="28">
        <v>0.69499999999999995</v>
      </c>
    </row>
    <row r="7102" spans="1:3" x14ac:dyDescent="0.35">
      <c r="A7102" s="28">
        <v>6</v>
      </c>
      <c r="B7102" s="28">
        <v>60</v>
      </c>
      <c r="C7102" s="28">
        <v>0.69499999999999995</v>
      </c>
    </row>
    <row r="7103" spans="1:3" x14ac:dyDescent="0.35">
      <c r="A7103" s="28">
        <v>6</v>
      </c>
      <c r="B7103" s="28">
        <v>60</v>
      </c>
      <c r="C7103" s="28">
        <v>0.69599999999999995</v>
      </c>
    </row>
    <row r="7104" spans="1:3" x14ac:dyDescent="0.35">
      <c r="A7104" s="28">
        <v>6</v>
      </c>
      <c r="B7104" s="28">
        <v>60</v>
      </c>
      <c r="C7104" s="28">
        <v>0.69599999999999995</v>
      </c>
    </row>
    <row r="7105" spans="1:3" x14ac:dyDescent="0.35">
      <c r="A7105" s="28">
        <v>6</v>
      </c>
      <c r="B7105" s="28">
        <v>60</v>
      </c>
      <c r="C7105" s="28">
        <v>0.69599999999999995</v>
      </c>
    </row>
    <row r="7106" spans="1:3" x14ac:dyDescent="0.35">
      <c r="A7106" s="28">
        <v>6</v>
      </c>
      <c r="B7106" s="28">
        <v>60</v>
      </c>
      <c r="C7106" s="28">
        <v>0.69599999999999995</v>
      </c>
    </row>
    <row r="7107" spans="1:3" x14ac:dyDescent="0.35">
      <c r="A7107" s="28">
        <v>6</v>
      </c>
      <c r="B7107" s="28">
        <v>60</v>
      </c>
      <c r="C7107" s="28">
        <v>0.69599999999999995</v>
      </c>
    </row>
    <row r="7108" spans="1:3" x14ac:dyDescent="0.35">
      <c r="A7108" s="28">
        <v>6</v>
      </c>
      <c r="B7108" s="28">
        <v>60</v>
      </c>
      <c r="C7108" s="28">
        <v>0.69599999999999995</v>
      </c>
    </row>
    <row r="7109" spans="1:3" x14ac:dyDescent="0.35">
      <c r="A7109" s="28">
        <v>6</v>
      </c>
      <c r="B7109" s="28">
        <v>60</v>
      </c>
      <c r="C7109" s="28">
        <v>0.69599999999999995</v>
      </c>
    </row>
    <row r="7110" spans="1:3" x14ac:dyDescent="0.35">
      <c r="A7110" s="28">
        <v>6</v>
      </c>
      <c r="B7110" s="28">
        <v>60</v>
      </c>
      <c r="C7110" s="28">
        <v>0.69599999999999995</v>
      </c>
    </row>
    <row r="7111" spans="1:3" x14ac:dyDescent="0.35">
      <c r="A7111" s="28">
        <v>6</v>
      </c>
      <c r="B7111" s="28">
        <v>61</v>
      </c>
      <c r="C7111" s="28">
        <v>0.69599999999999995</v>
      </c>
    </row>
    <row r="7112" spans="1:3" x14ac:dyDescent="0.35">
      <c r="A7112" s="28">
        <v>6</v>
      </c>
      <c r="B7112" s="28">
        <v>61</v>
      </c>
      <c r="C7112" s="28">
        <v>0.69599999999999995</v>
      </c>
    </row>
    <row r="7113" spans="1:3" x14ac:dyDescent="0.35">
      <c r="A7113" s="28">
        <v>6</v>
      </c>
      <c r="B7113" s="28">
        <v>61</v>
      </c>
      <c r="C7113" s="28">
        <v>0.69599999999999995</v>
      </c>
    </row>
    <row r="7114" spans="1:3" x14ac:dyDescent="0.35">
      <c r="A7114" s="28">
        <v>6</v>
      </c>
      <c r="B7114" s="28">
        <v>61</v>
      </c>
      <c r="C7114" s="28">
        <v>0.69599999999999995</v>
      </c>
    </row>
    <row r="7115" spans="1:3" x14ac:dyDescent="0.35">
      <c r="A7115" s="28">
        <v>6</v>
      </c>
      <c r="B7115" s="28">
        <v>61</v>
      </c>
      <c r="C7115" s="28">
        <v>0.69599999999999995</v>
      </c>
    </row>
    <row r="7116" spans="1:3" x14ac:dyDescent="0.35">
      <c r="A7116" s="28">
        <v>6</v>
      </c>
      <c r="B7116" s="28">
        <v>61</v>
      </c>
      <c r="C7116" s="28">
        <v>0.69599999999999995</v>
      </c>
    </row>
    <row r="7117" spans="1:3" x14ac:dyDescent="0.35">
      <c r="A7117" s="28">
        <v>6</v>
      </c>
      <c r="B7117" s="28">
        <v>61</v>
      </c>
      <c r="C7117" s="28">
        <v>0.69599999999999995</v>
      </c>
    </row>
    <row r="7118" spans="1:3" x14ac:dyDescent="0.35">
      <c r="A7118" s="28">
        <v>6</v>
      </c>
      <c r="B7118" s="28">
        <v>61</v>
      </c>
      <c r="C7118" s="28">
        <v>0.69599999999999995</v>
      </c>
    </row>
    <row r="7119" spans="1:3" x14ac:dyDescent="0.35">
      <c r="A7119" s="28">
        <v>6</v>
      </c>
      <c r="B7119" s="28">
        <v>61</v>
      </c>
      <c r="C7119" s="28">
        <v>0.69599999999999995</v>
      </c>
    </row>
    <row r="7120" spans="1:3" x14ac:dyDescent="0.35">
      <c r="A7120" s="28">
        <v>6</v>
      </c>
      <c r="B7120" s="28">
        <v>61</v>
      </c>
      <c r="C7120" s="28">
        <v>0.69599999999999995</v>
      </c>
    </row>
    <row r="7121" spans="1:3" x14ac:dyDescent="0.35">
      <c r="A7121" s="28">
        <v>6</v>
      </c>
      <c r="B7121" s="28">
        <v>61</v>
      </c>
      <c r="C7121" s="28">
        <v>0.69599999999999995</v>
      </c>
    </row>
    <row r="7122" spans="1:3" x14ac:dyDescent="0.35">
      <c r="A7122" s="28">
        <v>6</v>
      </c>
      <c r="B7122" s="28">
        <v>61</v>
      </c>
      <c r="C7122" s="28">
        <v>0.69599999999999995</v>
      </c>
    </row>
    <row r="7123" spans="1:3" x14ac:dyDescent="0.35">
      <c r="A7123" s="28">
        <v>6</v>
      </c>
      <c r="B7123" s="28">
        <v>61</v>
      </c>
      <c r="C7123" s="28">
        <v>0.69599999999999995</v>
      </c>
    </row>
    <row r="7124" spans="1:3" x14ac:dyDescent="0.35">
      <c r="A7124" s="28">
        <v>6</v>
      </c>
      <c r="B7124" s="28">
        <v>61</v>
      </c>
      <c r="C7124" s="28">
        <v>0.69599999999999995</v>
      </c>
    </row>
    <row r="7125" spans="1:3" x14ac:dyDescent="0.35">
      <c r="A7125" s="28">
        <v>6</v>
      </c>
      <c r="B7125" s="28">
        <v>61</v>
      </c>
      <c r="C7125" s="28">
        <v>0.69599999999999995</v>
      </c>
    </row>
    <row r="7126" spans="1:3" x14ac:dyDescent="0.35">
      <c r="A7126" s="28">
        <v>6</v>
      </c>
      <c r="B7126" s="28">
        <v>61</v>
      </c>
      <c r="C7126" s="28">
        <v>0.69599999999999995</v>
      </c>
    </row>
    <row r="7127" spans="1:3" x14ac:dyDescent="0.35">
      <c r="A7127" s="28">
        <v>6</v>
      </c>
      <c r="B7127" s="28">
        <v>61</v>
      </c>
      <c r="C7127" s="28">
        <v>0.69599999999999995</v>
      </c>
    </row>
    <row r="7128" spans="1:3" x14ac:dyDescent="0.35">
      <c r="A7128" s="28">
        <v>6</v>
      </c>
      <c r="B7128" s="28">
        <v>61</v>
      </c>
      <c r="C7128" s="28">
        <v>0.69599999999999995</v>
      </c>
    </row>
    <row r="7129" spans="1:3" x14ac:dyDescent="0.35">
      <c r="A7129" s="28">
        <v>6</v>
      </c>
      <c r="B7129" s="28">
        <v>61</v>
      </c>
      <c r="C7129" s="28">
        <v>0.69599999999999995</v>
      </c>
    </row>
    <row r="7130" spans="1:3" x14ac:dyDescent="0.35">
      <c r="A7130" s="28">
        <v>6</v>
      </c>
      <c r="B7130" s="28">
        <v>61</v>
      </c>
      <c r="C7130" s="28">
        <v>0.69599999999999995</v>
      </c>
    </row>
    <row r="7131" spans="1:3" x14ac:dyDescent="0.35">
      <c r="A7131" s="28">
        <v>6</v>
      </c>
      <c r="B7131" s="28">
        <v>61</v>
      </c>
      <c r="C7131" s="28">
        <v>0.69599999999999995</v>
      </c>
    </row>
    <row r="7132" spans="1:3" x14ac:dyDescent="0.35">
      <c r="A7132" s="28">
        <v>6</v>
      </c>
      <c r="B7132" s="28">
        <v>61</v>
      </c>
      <c r="C7132" s="28">
        <v>0.69599999999999995</v>
      </c>
    </row>
    <row r="7133" spans="1:3" x14ac:dyDescent="0.35">
      <c r="A7133" s="28">
        <v>6</v>
      </c>
      <c r="B7133" s="28">
        <v>61</v>
      </c>
      <c r="C7133" s="28">
        <v>0.69599999999999995</v>
      </c>
    </row>
    <row r="7134" spans="1:3" x14ac:dyDescent="0.35">
      <c r="A7134" s="28">
        <v>6</v>
      </c>
      <c r="B7134" s="28">
        <v>61</v>
      </c>
      <c r="C7134" s="28">
        <v>0.69599999999999995</v>
      </c>
    </row>
    <row r="7135" spans="1:3" x14ac:dyDescent="0.35">
      <c r="A7135" s="28">
        <v>6</v>
      </c>
      <c r="B7135" s="28">
        <v>61</v>
      </c>
      <c r="C7135" s="28">
        <v>0.69699999999999995</v>
      </c>
    </row>
    <row r="7136" spans="1:3" x14ac:dyDescent="0.35">
      <c r="A7136" s="28">
        <v>6</v>
      </c>
      <c r="B7136" s="28">
        <v>61</v>
      </c>
      <c r="C7136" s="28">
        <v>0.69699999999999995</v>
      </c>
    </row>
    <row r="7137" spans="1:3" x14ac:dyDescent="0.35">
      <c r="A7137" s="28">
        <v>6</v>
      </c>
      <c r="B7137" s="28">
        <v>61</v>
      </c>
      <c r="C7137" s="28">
        <v>0.69699999999999995</v>
      </c>
    </row>
    <row r="7138" spans="1:3" x14ac:dyDescent="0.35">
      <c r="A7138" s="28">
        <v>6</v>
      </c>
      <c r="B7138" s="28">
        <v>61</v>
      </c>
      <c r="C7138" s="28">
        <v>0.69699999999999995</v>
      </c>
    </row>
    <row r="7139" spans="1:3" x14ac:dyDescent="0.35">
      <c r="A7139" s="28">
        <v>6</v>
      </c>
      <c r="B7139" s="28">
        <v>61</v>
      </c>
      <c r="C7139" s="28">
        <v>0.69699999999999995</v>
      </c>
    </row>
    <row r="7140" spans="1:3" x14ac:dyDescent="0.35">
      <c r="A7140" s="28">
        <v>6</v>
      </c>
      <c r="B7140" s="28">
        <v>61</v>
      </c>
      <c r="C7140" s="28">
        <v>0.69699999999999995</v>
      </c>
    </row>
    <row r="7141" spans="1:3" x14ac:dyDescent="0.35">
      <c r="A7141" s="28">
        <v>6</v>
      </c>
      <c r="B7141" s="28">
        <v>61</v>
      </c>
      <c r="C7141" s="28">
        <v>0.69699999999999995</v>
      </c>
    </row>
    <row r="7142" spans="1:3" x14ac:dyDescent="0.35">
      <c r="A7142" s="28">
        <v>6</v>
      </c>
      <c r="B7142" s="28">
        <v>61</v>
      </c>
      <c r="C7142" s="28">
        <v>0.69699999999999995</v>
      </c>
    </row>
    <row r="7143" spans="1:3" x14ac:dyDescent="0.35">
      <c r="A7143" s="28">
        <v>6</v>
      </c>
      <c r="B7143" s="28">
        <v>61</v>
      </c>
      <c r="C7143" s="28">
        <v>0.69699999999999995</v>
      </c>
    </row>
    <row r="7144" spans="1:3" x14ac:dyDescent="0.35">
      <c r="A7144" s="28">
        <v>6</v>
      </c>
      <c r="B7144" s="28">
        <v>61</v>
      </c>
      <c r="C7144" s="28">
        <v>0.69699999999999995</v>
      </c>
    </row>
    <row r="7145" spans="1:3" x14ac:dyDescent="0.35">
      <c r="A7145" s="28">
        <v>6</v>
      </c>
      <c r="B7145" s="28">
        <v>61</v>
      </c>
      <c r="C7145" s="28">
        <v>0.69699999999999995</v>
      </c>
    </row>
    <row r="7146" spans="1:3" x14ac:dyDescent="0.35">
      <c r="A7146" s="28">
        <v>6</v>
      </c>
      <c r="B7146" s="28">
        <v>61</v>
      </c>
      <c r="C7146" s="28">
        <v>0.69699999999999995</v>
      </c>
    </row>
    <row r="7147" spans="1:3" x14ac:dyDescent="0.35">
      <c r="A7147" s="28">
        <v>6</v>
      </c>
      <c r="B7147" s="28">
        <v>61</v>
      </c>
      <c r="C7147" s="28">
        <v>0.69699999999999995</v>
      </c>
    </row>
    <row r="7148" spans="1:3" x14ac:dyDescent="0.35">
      <c r="A7148" s="28">
        <v>6</v>
      </c>
      <c r="B7148" s="28">
        <v>61</v>
      </c>
      <c r="C7148" s="28">
        <v>0.69699999999999995</v>
      </c>
    </row>
    <row r="7149" spans="1:3" x14ac:dyDescent="0.35">
      <c r="A7149" s="28">
        <v>6</v>
      </c>
      <c r="B7149" s="28">
        <v>61</v>
      </c>
      <c r="C7149" s="28">
        <v>0.69699999999999995</v>
      </c>
    </row>
    <row r="7150" spans="1:3" x14ac:dyDescent="0.35">
      <c r="A7150" s="28">
        <v>6</v>
      </c>
      <c r="B7150" s="28">
        <v>61</v>
      </c>
      <c r="C7150" s="28">
        <v>0.69699999999999995</v>
      </c>
    </row>
    <row r="7151" spans="1:3" x14ac:dyDescent="0.35">
      <c r="A7151" s="28">
        <v>6</v>
      </c>
      <c r="B7151" s="28">
        <v>61</v>
      </c>
      <c r="C7151" s="28">
        <v>0.69699999999999995</v>
      </c>
    </row>
    <row r="7152" spans="1:3" x14ac:dyDescent="0.35">
      <c r="A7152" s="28">
        <v>6</v>
      </c>
      <c r="B7152" s="28">
        <v>61</v>
      </c>
      <c r="C7152" s="28">
        <v>0.69699999999999995</v>
      </c>
    </row>
    <row r="7153" spans="1:3" x14ac:dyDescent="0.35">
      <c r="A7153" s="28">
        <v>6</v>
      </c>
      <c r="B7153" s="28">
        <v>61</v>
      </c>
      <c r="C7153" s="28">
        <v>0.69699999999999995</v>
      </c>
    </row>
    <row r="7154" spans="1:3" x14ac:dyDescent="0.35">
      <c r="A7154" s="28">
        <v>6</v>
      </c>
      <c r="B7154" s="28">
        <v>61</v>
      </c>
      <c r="C7154" s="28">
        <v>0.69699999999999995</v>
      </c>
    </row>
    <row r="7155" spans="1:3" x14ac:dyDescent="0.35">
      <c r="A7155" s="28">
        <v>6</v>
      </c>
      <c r="B7155" s="28">
        <v>61</v>
      </c>
      <c r="C7155" s="28">
        <v>0.69699999999999995</v>
      </c>
    </row>
    <row r="7156" spans="1:3" x14ac:dyDescent="0.35">
      <c r="A7156" s="28">
        <v>6</v>
      </c>
      <c r="B7156" s="28">
        <v>61</v>
      </c>
      <c r="C7156" s="28">
        <v>0.69699999999999995</v>
      </c>
    </row>
    <row r="7157" spans="1:3" x14ac:dyDescent="0.35">
      <c r="A7157" s="28">
        <v>6</v>
      </c>
      <c r="B7157" s="28">
        <v>61</v>
      </c>
      <c r="C7157" s="28">
        <v>0.69699999999999995</v>
      </c>
    </row>
    <row r="7158" spans="1:3" x14ac:dyDescent="0.35">
      <c r="A7158" s="28">
        <v>6</v>
      </c>
      <c r="B7158" s="28">
        <v>61</v>
      </c>
      <c r="C7158" s="28">
        <v>0.69699999999999995</v>
      </c>
    </row>
    <row r="7159" spans="1:3" x14ac:dyDescent="0.35">
      <c r="A7159" s="28">
        <v>6</v>
      </c>
      <c r="B7159" s="28">
        <v>61</v>
      </c>
      <c r="C7159" s="28">
        <v>0.69699999999999995</v>
      </c>
    </row>
    <row r="7160" spans="1:3" x14ac:dyDescent="0.35">
      <c r="A7160" s="28">
        <v>6</v>
      </c>
      <c r="B7160" s="28">
        <v>61</v>
      </c>
      <c r="C7160" s="28">
        <v>0.69699999999999995</v>
      </c>
    </row>
    <row r="7161" spans="1:3" x14ac:dyDescent="0.35">
      <c r="A7161" s="28">
        <v>6</v>
      </c>
      <c r="B7161" s="28">
        <v>61</v>
      </c>
      <c r="C7161" s="28">
        <v>0.69699999999999995</v>
      </c>
    </row>
    <row r="7162" spans="1:3" x14ac:dyDescent="0.35">
      <c r="A7162" s="28">
        <v>6</v>
      </c>
      <c r="B7162" s="28">
        <v>61</v>
      </c>
      <c r="C7162" s="28">
        <v>0.69699999999999995</v>
      </c>
    </row>
    <row r="7163" spans="1:3" x14ac:dyDescent="0.35">
      <c r="A7163" s="28">
        <v>6</v>
      </c>
      <c r="B7163" s="28">
        <v>61</v>
      </c>
      <c r="C7163" s="28">
        <v>0.69699999999999995</v>
      </c>
    </row>
    <row r="7164" spans="1:3" x14ac:dyDescent="0.35">
      <c r="A7164" s="28">
        <v>6</v>
      </c>
      <c r="B7164" s="28">
        <v>61</v>
      </c>
      <c r="C7164" s="28">
        <v>0.69799999999999995</v>
      </c>
    </row>
    <row r="7165" spans="1:3" x14ac:dyDescent="0.35">
      <c r="A7165" s="28">
        <v>6</v>
      </c>
      <c r="B7165" s="28">
        <v>61</v>
      </c>
      <c r="C7165" s="28">
        <v>0.69799999999999995</v>
      </c>
    </row>
    <row r="7166" spans="1:3" x14ac:dyDescent="0.35">
      <c r="A7166" s="28">
        <v>6</v>
      </c>
      <c r="B7166" s="28">
        <v>61</v>
      </c>
      <c r="C7166" s="28">
        <v>0.69799999999999995</v>
      </c>
    </row>
    <row r="7167" spans="1:3" x14ac:dyDescent="0.35">
      <c r="A7167" s="28">
        <v>6</v>
      </c>
      <c r="B7167" s="28">
        <v>61</v>
      </c>
      <c r="C7167" s="28">
        <v>0.69799999999999995</v>
      </c>
    </row>
    <row r="7168" spans="1:3" x14ac:dyDescent="0.35">
      <c r="A7168" s="28">
        <v>6</v>
      </c>
      <c r="B7168" s="28">
        <v>61</v>
      </c>
      <c r="C7168" s="28">
        <v>0.69799999999999995</v>
      </c>
    </row>
    <row r="7169" spans="1:3" x14ac:dyDescent="0.35">
      <c r="A7169" s="28">
        <v>6</v>
      </c>
      <c r="B7169" s="28">
        <v>61</v>
      </c>
      <c r="C7169" s="28">
        <v>0.69799999999999995</v>
      </c>
    </row>
    <row r="7170" spans="1:3" x14ac:dyDescent="0.35">
      <c r="A7170" s="28">
        <v>6</v>
      </c>
      <c r="B7170" s="28">
        <v>61</v>
      </c>
      <c r="C7170" s="28">
        <v>0.69799999999999995</v>
      </c>
    </row>
    <row r="7171" spans="1:3" x14ac:dyDescent="0.35">
      <c r="A7171" s="28">
        <v>6</v>
      </c>
      <c r="B7171" s="28">
        <v>61</v>
      </c>
      <c r="C7171" s="28">
        <v>0.69799999999999995</v>
      </c>
    </row>
    <row r="7172" spans="1:3" x14ac:dyDescent="0.35">
      <c r="A7172" s="28">
        <v>6</v>
      </c>
      <c r="B7172" s="28">
        <v>61</v>
      </c>
      <c r="C7172" s="28">
        <v>0.69799999999999995</v>
      </c>
    </row>
    <row r="7173" spans="1:3" x14ac:dyDescent="0.35">
      <c r="A7173" s="28">
        <v>6</v>
      </c>
      <c r="B7173" s="28">
        <v>61</v>
      </c>
      <c r="C7173" s="28">
        <v>0.69799999999999995</v>
      </c>
    </row>
    <row r="7174" spans="1:3" x14ac:dyDescent="0.35">
      <c r="A7174" s="28">
        <v>6</v>
      </c>
      <c r="B7174" s="28">
        <v>61</v>
      </c>
      <c r="C7174" s="28">
        <v>0.69799999999999995</v>
      </c>
    </row>
    <row r="7175" spans="1:3" x14ac:dyDescent="0.35">
      <c r="A7175" s="28">
        <v>6</v>
      </c>
      <c r="B7175" s="28">
        <v>61</v>
      </c>
      <c r="C7175" s="28">
        <v>0.69799999999999995</v>
      </c>
    </row>
    <row r="7176" spans="1:3" x14ac:dyDescent="0.35">
      <c r="A7176" s="28">
        <v>6</v>
      </c>
      <c r="B7176" s="28">
        <v>61</v>
      </c>
      <c r="C7176" s="28">
        <v>0.69799999999999995</v>
      </c>
    </row>
    <row r="7177" spans="1:3" x14ac:dyDescent="0.35">
      <c r="A7177" s="28">
        <v>6</v>
      </c>
      <c r="B7177" s="28">
        <v>61</v>
      </c>
      <c r="C7177" s="28">
        <v>0.69799999999999995</v>
      </c>
    </row>
    <row r="7178" spans="1:3" x14ac:dyDescent="0.35">
      <c r="A7178" s="28">
        <v>6</v>
      </c>
      <c r="B7178" s="28">
        <v>61</v>
      </c>
      <c r="C7178" s="28">
        <v>0.69799999999999995</v>
      </c>
    </row>
    <row r="7179" spans="1:3" x14ac:dyDescent="0.35">
      <c r="A7179" s="28">
        <v>6</v>
      </c>
      <c r="B7179" s="28">
        <v>61</v>
      </c>
      <c r="C7179" s="28">
        <v>0.69799999999999995</v>
      </c>
    </row>
    <row r="7180" spans="1:3" x14ac:dyDescent="0.35">
      <c r="A7180" s="28">
        <v>6</v>
      </c>
      <c r="B7180" s="28">
        <v>61</v>
      </c>
      <c r="C7180" s="28">
        <v>0.69799999999999995</v>
      </c>
    </row>
    <row r="7181" spans="1:3" x14ac:dyDescent="0.35">
      <c r="A7181" s="28">
        <v>6</v>
      </c>
      <c r="B7181" s="28">
        <v>61</v>
      </c>
      <c r="C7181" s="28">
        <v>0.69799999999999995</v>
      </c>
    </row>
    <row r="7182" spans="1:3" x14ac:dyDescent="0.35">
      <c r="A7182" s="28">
        <v>6</v>
      </c>
      <c r="B7182" s="28">
        <v>61</v>
      </c>
      <c r="C7182" s="28">
        <v>0.69799999999999995</v>
      </c>
    </row>
    <row r="7183" spans="1:3" x14ac:dyDescent="0.35">
      <c r="A7183" s="28">
        <v>6</v>
      </c>
      <c r="B7183" s="28">
        <v>61</v>
      </c>
      <c r="C7183" s="28">
        <v>0.69799999999999995</v>
      </c>
    </row>
    <row r="7184" spans="1:3" x14ac:dyDescent="0.35">
      <c r="A7184" s="28">
        <v>6</v>
      </c>
      <c r="B7184" s="28">
        <v>61</v>
      </c>
      <c r="C7184" s="28">
        <v>0.69799999999999995</v>
      </c>
    </row>
    <row r="7185" spans="1:3" x14ac:dyDescent="0.35">
      <c r="A7185" s="28">
        <v>6</v>
      </c>
      <c r="B7185" s="28">
        <v>61</v>
      </c>
      <c r="C7185" s="28">
        <v>0.69799999999999995</v>
      </c>
    </row>
    <row r="7186" spans="1:3" x14ac:dyDescent="0.35">
      <c r="A7186" s="28">
        <v>6</v>
      </c>
      <c r="B7186" s="28">
        <v>61</v>
      </c>
      <c r="C7186" s="28">
        <v>0.69799999999999995</v>
      </c>
    </row>
    <row r="7187" spans="1:3" x14ac:dyDescent="0.35">
      <c r="A7187" s="28">
        <v>6</v>
      </c>
      <c r="B7187" s="28">
        <v>61</v>
      </c>
      <c r="C7187" s="28">
        <v>0.69799999999999995</v>
      </c>
    </row>
    <row r="7188" spans="1:3" x14ac:dyDescent="0.35">
      <c r="A7188" s="28">
        <v>6</v>
      </c>
      <c r="B7188" s="28">
        <v>61</v>
      </c>
      <c r="C7188" s="28">
        <v>0.69799999999999995</v>
      </c>
    </row>
    <row r="7189" spans="1:3" x14ac:dyDescent="0.35">
      <c r="A7189" s="28">
        <v>6</v>
      </c>
      <c r="B7189" s="28">
        <v>61</v>
      </c>
      <c r="C7189" s="28">
        <v>0.69799999999999995</v>
      </c>
    </row>
    <row r="7190" spans="1:3" x14ac:dyDescent="0.35">
      <c r="A7190" s="28">
        <v>6</v>
      </c>
      <c r="B7190" s="28">
        <v>61</v>
      </c>
      <c r="C7190" s="28">
        <v>0.69799999999999995</v>
      </c>
    </row>
    <row r="7191" spans="1:3" x14ac:dyDescent="0.35">
      <c r="A7191" s="28">
        <v>6</v>
      </c>
      <c r="B7191" s="28">
        <v>61</v>
      </c>
      <c r="C7191" s="28">
        <v>0.69899999999999995</v>
      </c>
    </row>
    <row r="7192" spans="1:3" x14ac:dyDescent="0.35">
      <c r="A7192" s="28">
        <v>6</v>
      </c>
      <c r="B7192" s="28">
        <v>61</v>
      </c>
      <c r="C7192" s="28">
        <v>0.69899999999999995</v>
      </c>
    </row>
    <row r="7193" spans="1:3" x14ac:dyDescent="0.35">
      <c r="A7193" s="28">
        <v>6</v>
      </c>
      <c r="B7193" s="28">
        <v>61</v>
      </c>
      <c r="C7193" s="28">
        <v>0.69899999999999995</v>
      </c>
    </row>
    <row r="7194" spans="1:3" x14ac:dyDescent="0.35">
      <c r="A7194" s="28">
        <v>6</v>
      </c>
      <c r="B7194" s="28">
        <v>61</v>
      </c>
      <c r="C7194" s="28">
        <v>0.69899999999999995</v>
      </c>
    </row>
    <row r="7195" spans="1:3" x14ac:dyDescent="0.35">
      <c r="A7195" s="28">
        <v>6</v>
      </c>
      <c r="B7195" s="28">
        <v>61</v>
      </c>
      <c r="C7195" s="28">
        <v>0.69899999999999995</v>
      </c>
    </row>
    <row r="7196" spans="1:3" x14ac:dyDescent="0.35">
      <c r="A7196" s="28">
        <v>6</v>
      </c>
      <c r="B7196" s="28">
        <v>61</v>
      </c>
      <c r="C7196" s="28">
        <v>0.69899999999999995</v>
      </c>
    </row>
    <row r="7197" spans="1:3" x14ac:dyDescent="0.35">
      <c r="A7197" s="28">
        <v>6</v>
      </c>
      <c r="B7197" s="28">
        <v>61</v>
      </c>
      <c r="C7197" s="28">
        <v>0.69899999999999995</v>
      </c>
    </row>
    <row r="7198" spans="1:3" x14ac:dyDescent="0.35">
      <c r="A7198" s="28">
        <v>6</v>
      </c>
      <c r="B7198" s="28">
        <v>61</v>
      </c>
      <c r="C7198" s="28">
        <v>0.69899999999999995</v>
      </c>
    </row>
    <row r="7199" spans="1:3" x14ac:dyDescent="0.35">
      <c r="A7199" s="28">
        <v>6</v>
      </c>
      <c r="B7199" s="28">
        <v>61</v>
      </c>
      <c r="C7199" s="28">
        <v>0.69899999999999995</v>
      </c>
    </row>
    <row r="7200" spans="1:3" x14ac:dyDescent="0.35">
      <c r="A7200" s="28">
        <v>6</v>
      </c>
      <c r="B7200" s="28">
        <v>61</v>
      </c>
      <c r="C7200" s="28">
        <v>0.69899999999999995</v>
      </c>
    </row>
    <row r="7201" spans="1:3" x14ac:dyDescent="0.35">
      <c r="A7201" s="28">
        <v>6</v>
      </c>
      <c r="B7201" s="28">
        <v>61</v>
      </c>
      <c r="C7201" s="28">
        <v>0.69899999999999995</v>
      </c>
    </row>
    <row r="7202" spans="1:3" x14ac:dyDescent="0.35">
      <c r="A7202" s="28">
        <v>6</v>
      </c>
      <c r="B7202" s="28">
        <v>61</v>
      </c>
      <c r="C7202" s="28">
        <v>0.69899999999999995</v>
      </c>
    </row>
    <row r="7203" spans="1:3" x14ac:dyDescent="0.35">
      <c r="A7203" s="28">
        <v>6</v>
      </c>
      <c r="B7203" s="28">
        <v>61</v>
      </c>
      <c r="C7203" s="28">
        <v>0.69899999999999995</v>
      </c>
    </row>
    <row r="7204" spans="1:3" x14ac:dyDescent="0.35">
      <c r="A7204" s="28">
        <v>6</v>
      </c>
      <c r="B7204" s="28">
        <v>61</v>
      </c>
      <c r="C7204" s="28">
        <v>0.69899999999999995</v>
      </c>
    </row>
    <row r="7205" spans="1:3" x14ac:dyDescent="0.35">
      <c r="A7205" s="28">
        <v>6</v>
      </c>
      <c r="B7205" s="28">
        <v>61</v>
      </c>
      <c r="C7205" s="28">
        <v>0.69899999999999995</v>
      </c>
    </row>
    <row r="7206" spans="1:3" x14ac:dyDescent="0.35">
      <c r="A7206" s="28">
        <v>6</v>
      </c>
      <c r="B7206" s="28">
        <v>61</v>
      </c>
      <c r="C7206" s="28">
        <v>0.69899999999999995</v>
      </c>
    </row>
    <row r="7207" spans="1:3" x14ac:dyDescent="0.35">
      <c r="A7207" s="28">
        <v>6</v>
      </c>
      <c r="B7207" s="28">
        <v>61</v>
      </c>
      <c r="C7207" s="28">
        <v>0.69899999999999995</v>
      </c>
    </row>
    <row r="7208" spans="1:3" x14ac:dyDescent="0.35">
      <c r="A7208" s="28">
        <v>6</v>
      </c>
      <c r="B7208" s="28">
        <v>61</v>
      </c>
      <c r="C7208" s="28">
        <v>0.69899999999999995</v>
      </c>
    </row>
    <row r="7209" spans="1:3" x14ac:dyDescent="0.35">
      <c r="A7209" s="28">
        <v>6</v>
      </c>
      <c r="B7209" s="28">
        <v>61</v>
      </c>
      <c r="C7209" s="28">
        <v>0.69899999999999995</v>
      </c>
    </row>
    <row r="7210" spans="1:3" x14ac:dyDescent="0.35">
      <c r="A7210" s="28">
        <v>6</v>
      </c>
      <c r="B7210" s="28">
        <v>61</v>
      </c>
      <c r="C7210" s="28">
        <v>0.69899999999999995</v>
      </c>
    </row>
    <row r="7211" spans="1:3" x14ac:dyDescent="0.35">
      <c r="A7211" s="28">
        <v>6</v>
      </c>
      <c r="B7211" s="28">
        <v>61</v>
      </c>
      <c r="C7211" s="28">
        <v>0.69899999999999995</v>
      </c>
    </row>
    <row r="7212" spans="1:3" x14ac:dyDescent="0.35">
      <c r="A7212" s="28">
        <v>6</v>
      </c>
      <c r="B7212" s="28">
        <v>61</v>
      </c>
      <c r="C7212" s="28">
        <v>0.69899999999999995</v>
      </c>
    </row>
    <row r="7213" spans="1:3" x14ac:dyDescent="0.35">
      <c r="A7213" s="28">
        <v>6</v>
      </c>
      <c r="B7213" s="28">
        <v>61</v>
      </c>
      <c r="C7213" s="28">
        <v>0.69899999999999995</v>
      </c>
    </row>
    <row r="7214" spans="1:3" x14ac:dyDescent="0.35">
      <c r="A7214" s="28">
        <v>6</v>
      </c>
      <c r="B7214" s="28">
        <v>61</v>
      </c>
      <c r="C7214" s="28">
        <v>0.69899999999999995</v>
      </c>
    </row>
    <row r="7215" spans="1:3" x14ac:dyDescent="0.35">
      <c r="A7215" s="28">
        <v>6</v>
      </c>
      <c r="B7215" s="28">
        <v>61</v>
      </c>
      <c r="C7215" s="28">
        <v>0.69899999999999995</v>
      </c>
    </row>
    <row r="7216" spans="1:3" x14ac:dyDescent="0.35">
      <c r="A7216" s="28">
        <v>6</v>
      </c>
      <c r="B7216" s="28">
        <v>61</v>
      </c>
      <c r="C7216" s="28">
        <v>0.69899999999999995</v>
      </c>
    </row>
    <row r="7217" spans="1:3" x14ac:dyDescent="0.35">
      <c r="A7217" s="28">
        <v>6</v>
      </c>
      <c r="B7217" s="28">
        <v>61</v>
      </c>
      <c r="C7217" s="28">
        <v>0.69899999999999995</v>
      </c>
    </row>
    <row r="7218" spans="1:3" x14ac:dyDescent="0.35">
      <c r="A7218" s="28">
        <v>6</v>
      </c>
      <c r="B7218" s="28">
        <v>61</v>
      </c>
      <c r="C7218" s="28">
        <v>0.69899999999999995</v>
      </c>
    </row>
    <row r="7219" spans="1:3" x14ac:dyDescent="0.35">
      <c r="A7219" s="28">
        <v>6</v>
      </c>
      <c r="B7219" s="28">
        <v>61</v>
      </c>
      <c r="C7219" s="28">
        <v>0.69899999999999995</v>
      </c>
    </row>
    <row r="7220" spans="1:3" x14ac:dyDescent="0.35">
      <c r="A7220" s="28">
        <v>6</v>
      </c>
      <c r="B7220" s="28">
        <v>61</v>
      </c>
      <c r="C7220" s="28">
        <v>0.7</v>
      </c>
    </row>
    <row r="7221" spans="1:3" x14ac:dyDescent="0.35">
      <c r="A7221" s="28">
        <v>6</v>
      </c>
      <c r="B7221" s="28">
        <v>61</v>
      </c>
      <c r="C7221" s="28">
        <v>0.7</v>
      </c>
    </row>
    <row r="7222" spans="1:3" x14ac:dyDescent="0.35">
      <c r="A7222" s="28">
        <v>6</v>
      </c>
      <c r="B7222" s="28">
        <v>61</v>
      </c>
      <c r="C7222" s="28">
        <v>0.7</v>
      </c>
    </row>
    <row r="7223" spans="1:3" x14ac:dyDescent="0.35">
      <c r="A7223" s="28">
        <v>6</v>
      </c>
      <c r="B7223" s="28">
        <v>61</v>
      </c>
      <c r="C7223" s="28">
        <v>0.7</v>
      </c>
    </row>
    <row r="7224" spans="1:3" x14ac:dyDescent="0.35">
      <c r="A7224" s="28">
        <v>6</v>
      </c>
      <c r="B7224" s="28">
        <v>61</v>
      </c>
      <c r="C7224" s="28">
        <v>0.7</v>
      </c>
    </row>
    <row r="7225" spans="1:3" x14ac:dyDescent="0.35">
      <c r="A7225" s="28">
        <v>6</v>
      </c>
      <c r="B7225" s="28">
        <v>61</v>
      </c>
      <c r="C7225" s="28">
        <v>0.7</v>
      </c>
    </row>
    <row r="7226" spans="1:3" x14ac:dyDescent="0.35">
      <c r="A7226" s="28">
        <v>6</v>
      </c>
      <c r="B7226" s="28">
        <v>61</v>
      </c>
      <c r="C7226" s="28">
        <v>0.7</v>
      </c>
    </row>
    <row r="7227" spans="1:3" x14ac:dyDescent="0.35">
      <c r="A7227" s="28">
        <v>6</v>
      </c>
      <c r="B7227" s="28">
        <v>61</v>
      </c>
      <c r="C7227" s="28">
        <v>0.7</v>
      </c>
    </row>
    <row r="7228" spans="1:3" x14ac:dyDescent="0.35">
      <c r="A7228" s="28">
        <v>6</v>
      </c>
      <c r="B7228" s="28">
        <v>61</v>
      </c>
      <c r="C7228" s="28">
        <v>0.7</v>
      </c>
    </row>
    <row r="7229" spans="1:3" x14ac:dyDescent="0.35">
      <c r="A7229" s="28">
        <v>6</v>
      </c>
      <c r="B7229" s="28">
        <v>61</v>
      </c>
      <c r="C7229" s="28">
        <v>0.7</v>
      </c>
    </row>
    <row r="7230" spans="1:3" x14ac:dyDescent="0.35">
      <c r="A7230" s="28">
        <v>6</v>
      </c>
      <c r="B7230" s="28">
        <v>61</v>
      </c>
      <c r="C7230" s="28">
        <v>0.7</v>
      </c>
    </row>
    <row r="7231" spans="1:3" x14ac:dyDescent="0.35">
      <c r="A7231" s="28">
        <v>6</v>
      </c>
      <c r="B7231" s="28">
        <v>61</v>
      </c>
      <c r="C7231" s="28">
        <v>0.7</v>
      </c>
    </row>
    <row r="7232" spans="1:3" x14ac:dyDescent="0.35">
      <c r="A7232" s="28">
        <v>6</v>
      </c>
      <c r="B7232" s="28">
        <v>61</v>
      </c>
      <c r="C7232" s="28">
        <v>0.7</v>
      </c>
    </row>
    <row r="7233" spans="1:3" x14ac:dyDescent="0.35">
      <c r="A7233" s="28">
        <v>6</v>
      </c>
      <c r="B7233" s="28">
        <v>61</v>
      </c>
      <c r="C7233" s="28">
        <v>0.7</v>
      </c>
    </row>
    <row r="7234" spans="1:3" x14ac:dyDescent="0.35">
      <c r="A7234" s="28">
        <v>6</v>
      </c>
      <c r="B7234" s="28">
        <v>61</v>
      </c>
      <c r="C7234" s="28">
        <v>0.7</v>
      </c>
    </row>
    <row r="7235" spans="1:3" x14ac:dyDescent="0.35">
      <c r="A7235" s="28">
        <v>6</v>
      </c>
      <c r="B7235" s="28">
        <v>62</v>
      </c>
      <c r="C7235" s="28">
        <v>0.7</v>
      </c>
    </row>
    <row r="7236" spans="1:3" x14ac:dyDescent="0.35">
      <c r="A7236" s="28">
        <v>6</v>
      </c>
      <c r="B7236" s="28">
        <v>62</v>
      </c>
      <c r="C7236" s="28">
        <v>0.7</v>
      </c>
    </row>
    <row r="7237" spans="1:3" x14ac:dyDescent="0.35">
      <c r="A7237" s="28">
        <v>6</v>
      </c>
      <c r="B7237" s="28">
        <v>62</v>
      </c>
      <c r="C7237" s="28">
        <v>0.7</v>
      </c>
    </row>
    <row r="7238" spans="1:3" x14ac:dyDescent="0.35">
      <c r="A7238" s="28">
        <v>6</v>
      </c>
      <c r="B7238" s="28">
        <v>62</v>
      </c>
      <c r="C7238" s="28">
        <v>0.7</v>
      </c>
    </row>
    <row r="7239" spans="1:3" x14ac:dyDescent="0.35">
      <c r="A7239" s="28">
        <v>6</v>
      </c>
      <c r="B7239" s="28">
        <v>62</v>
      </c>
      <c r="C7239" s="28">
        <v>0.7</v>
      </c>
    </row>
    <row r="7240" spans="1:3" x14ac:dyDescent="0.35">
      <c r="A7240" s="28">
        <v>6</v>
      </c>
      <c r="B7240" s="28">
        <v>62</v>
      </c>
      <c r="C7240" s="28">
        <v>0.7</v>
      </c>
    </row>
    <row r="7241" spans="1:3" x14ac:dyDescent="0.35">
      <c r="A7241" s="28">
        <v>6</v>
      </c>
      <c r="B7241" s="28">
        <v>62</v>
      </c>
      <c r="C7241" s="28">
        <v>0.7</v>
      </c>
    </row>
    <row r="7242" spans="1:3" x14ac:dyDescent="0.35">
      <c r="A7242" s="28">
        <v>6</v>
      </c>
      <c r="B7242" s="28">
        <v>62</v>
      </c>
      <c r="C7242" s="28">
        <v>0.7</v>
      </c>
    </row>
    <row r="7243" spans="1:3" x14ac:dyDescent="0.35">
      <c r="A7243" s="28">
        <v>6</v>
      </c>
      <c r="B7243" s="28">
        <v>62</v>
      </c>
      <c r="C7243" s="28">
        <v>0.7</v>
      </c>
    </row>
    <row r="7244" spans="1:3" x14ac:dyDescent="0.35">
      <c r="A7244" s="28">
        <v>6</v>
      </c>
      <c r="B7244" s="28">
        <v>62</v>
      </c>
      <c r="C7244" s="28">
        <v>0.7</v>
      </c>
    </row>
    <row r="7245" spans="1:3" x14ac:dyDescent="0.35">
      <c r="A7245" s="28">
        <v>6</v>
      </c>
      <c r="B7245" s="28">
        <v>62</v>
      </c>
      <c r="C7245" s="28">
        <v>0.70099999999999996</v>
      </c>
    </row>
    <row r="7246" spans="1:3" x14ac:dyDescent="0.35">
      <c r="A7246" s="28">
        <v>6</v>
      </c>
      <c r="B7246" s="28">
        <v>62</v>
      </c>
      <c r="C7246" s="28">
        <v>0.70099999999999996</v>
      </c>
    </row>
    <row r="7247" spans="1:3" x14ac:dyDescent="0.35">
      <c r="A7247" s="28">
        <v>6</v>
      </c>
      <c r="B7247" s="28">
        <v>62</v>
      </c>
      <c r="C7247" s="28">
        <v>0.70099999999999996</v>
      </c>
    </row>
    <row r="7248" spans="1:3" x14ac:dyDescent="0.35">
      <c r="A7248" s="28">
        <v>6</v>
      </c>
      <c r="B7248" s="28">
        <v>62</v>
      </c>
      <c r="C7248" s="28">
        <v>0.70099999999999996</v>
      </c>
    </row>
    <row r="7249" spans="1:3" x14ac:dyDescent="0.35">
      <c r="A7249" s="28">
        <v>6</v>
      </c>
      <c r="B7249" s="28">
        <v>62</v>
      </c>
      <c r="C7249" s="28">
        <v>0.70099999999999996</v>
      </c>
    </row>
    <row r="7250" spans="1:3" x14ac:dyDescent="0.35">
      <c r="A7250" s="28">
        <v>6</v>
      </c>
      <c r="B7250" s="28">
        <v>62</v>
      </c>
      <c r="C7250" s="28">
        <v>0.70099999999999996</v>
      </c>
    </row>
    <row r="7251" spans="1:3" x14ac:dyDescent="0.35">
      <c r="A7251" s="28">
        <v>6</v>
      </c>
      <c r="B7251" s="28">
        <v>62</v>
      </c>
      <c r="C7251" s="28">
        <v>0.70099999999999996</v>
      </c>
    </row>
    <row r="7252" spans="1:3" x14ac:dyDescent="0.35">
      <c r="A7252" s="28">
        <v>6</v>
      </c>
      <c r="B7252" s="28">
        <v>62</v>
      </c>
      <c r="C7252" s="28">
        <v>0.70099999999999996</v>
      </c>
    </row>
    <row r="7253" spans="1:3" x14ac:dyDescent="0.35">
      <c r="A7253" s="28">
        <v>6</v>
      </c>
      <c r="B7253" s="28">
        <v>62</v>
      </c>
      <c r="C7253" s="28">
        <v>0.70099999999999996</v>
      </c>
    </row>
    <row r="7254" spans="1:3" x14ac:dyDescent="0.35">
      <c r="A7254" s="28">
        <v>6</v>
      </c>
      <c r="B7254" s="28">
        <v>62</v>
      </c>
      <c r="C7254" s="28">
        <v>0.70099999999999996</v>
      </c>
    </row>
    <row r="7255" spans="1:3" x14ac:dyDescent="0.35">
      <c r="A7255" s="28">
        <v>6</v>
      </c>
      <c r="B7255" s="28">
        <v>62</v>
      </c>
      <c r="C7255" s="28">
        <v>0.70099999999999996</v>
      </c>
    </row>
    <row r="7256" spans="1:3" x14ac:dyDescent="0.35">
      <c r="A7256" s="28">
        <v>6</v>
      </c>
      <c r="B7256" s="28">
        <v>62</v>
      </c>
      <c r="C7256" s="28">
        <v>0.70099999999999996</v>
      </c>
    </row>
    <row r="7257" spans="1:3" x14ac:dyDescent="0.35">
      <c r="A7257" s="28">
        <v>6</v>
      </c>
      <c r="B7257" s="28">
        <v>62</v>
      </c>
      <c r="C7257" s="28">
        <v>0.70099999999999996</v>
      </c>
    </row>
    <row r="7258" spans="1:3" x14ac:dyDescent="0.35">
      <c r="A7258" s="28">
        <v>6</v>
      </c>
      <c r="B7258" s="28">
        <v>62</v>
      </c>
      <c r="C7258" s="28">
        <v>0.70099999999999996</v>
      </c>
    </row>
    <row r="7259" spans="1:3" x14ac:dyDescent="0.35">
      <c r="A7259" s="28">
        <v>6</v>
      </c>
      <c r="B7259" s="28">
        <v>62</v>
      </c>
      <c r="C7259" s="28">
        <v>0.70099999999999996</v>
      </c>
    </row>
    <row r="7260" spans="1:3" x14ac:dyDescent="0.35">
      <c r="A7260" s="28">
        <v>6</v>
      </c>
      <c r="B7260" s="28">
        <v>62</v>
      </c>
      <c r="C7260" s="28">
        <v>0.70099999999999996</v>
      </c>
    </row>
    <row r="7261" spans="1:3" x14ac:dyDescent="0.35">
      <c r="A7261" s="28">
        <v>6</v>
      </c>
      <c r="B7261" s="28">
        <v>62</v>
      </c>
      <c r="C7261" s="28">
        <v>0.70099999999999996</v>
      </c>
    </row>
    <row r="7262" spans="1:3" x14ac:dyDescent="0.35">
      <c r="A7262" s="28">
        <v>6</v>
      </c>
      <c r="B7262" s="28">
        <v>62</v>
      </c>
      <c r="C7262" s="28">
        <v>0.70099999999999996</v>
      </c>
    </row>
    <row r="7263" spans="1:3" x14ac:dyDescent="0.35">
      <c r="A7263" s="28">
        <v>6</v>
      </c>
      <c r="B7263" s="28">
        <v>62</v>
      </c>
      <c r="C7263" s="28">
        <v>0.70099999999999996</v>
      </c>
    </row>
    <row r="7264" spans="1:3" x14ac:dyDescent="0.35">
      <c r="A7264" s="28">
        <v>6</v>
      </c>
      <c r="B7264" s="28">
        <v>62</v>
      </c>
      <c r="C7264" s="28">
        <v>0.70099999999999996</v>
      </c>
    </row>
    <row r="7265" spans="1:3" x14ac:dyDescent="0.35">
      <c r="A7265" s="28">
        <v>6</v>
      </c>
      <c r="B7265" s="28">
        <v>62</v>
      </c>
      <c r="C7265" s="28">
        <v>0.70099999999999996</v>
      </c>
    </row>
    <row r="7266" spans="1:3" x14ac:dyDescent="0.35">
      <c r="A7266" s="28">
        <v>6</v>
      </c>
      <c r="B7266" s="28">
        <v>62</v>
      </c>
      <c r="C7266" s="28">
        <v>0.70099999999999996</v>
      </c>
    </row>
    <row r="7267" spans="1:3" x14ac:dyDescent="0.35">
      <c r="A7267" s="28">
        <v>6</v>
      </c>
      <c r="B7267" s="28">
        <v>62</v>
      </c>
      <c r="C7267" s="28">
        <v>0.70099999999999996</v>
      </c>
    </row>
    <row r="7268" spans="1:3" x14ac:dyDescent="0.35">
      <c r="A7268" s="28">
        <v>6</v>
      </c>
      <c r="B7268" s="28">
        <v>62</v>
      </c>
      <c r="C7268" s="28">
        <v>0.70099999999999996</v>
      </c>
    </row>
    <row r="7269" spans="1:3" x14ac:dyDescent="0.35">
      <c r="A7269" s="28">
        <v>6</v>
      </c>
      <c r="B7269" s="28">
        <v>62</v>
      </c>
      <c r="C7269" s="28">
        <v>0.70099999999999996</v>
      </c>
    </row>
    <row r="7270" spans="1:3" x14ac:dyDescent="0.35">
      <c r="A7270" s="28">
        <v>6</v>
      </c>
      <c r="B7270" s="28">
        <v>62</v>
      </c>
      <c r="C7270" s="28">
        <v>0.70099999999999996</v>
      </c>
    </row>
    <row r="7271" spans="1:3" x14ac:dyDescent="0.35">
      <c r="A7271" s="28">
        <v>6</v>
      </c>
      <c r="B7271" s="28">
        <v>62</v>
      </c>
      <c r="C7271" s="28">
        <v>0.70099999999999996</v>
      </c>
    </row>
    <row r="7272" spans="1:3" x14ac:dyDescent="0.35">
      <c r="A7272" s="28">
        <v>6</v>
      </c>
      <c r="B7272" s="28">
        <v>62</v>
      </c>
      <c r="C7272" s="28">
        <v>0.70199999999999996</v>
      </c>
    </row>
    <row r="7273" spans="1:3" x14ac:dyDescent="0.35">
      <c r="A7273" s="28">
        <v>6</v>
      </c>
      <c r="B7273" s="28">
        <v>62</v>
      </c>
      <c r="C7273" s="28">
        <v>0.70199999999999996</v>
      </c>
    </row>
    <row r="7274" spans="1:3" x14ac:dyDescent="0.35">
      <c r="A7274" s="28">
        <v>6</v>
      </c>
      <c r="B7274" s="28">
        <v>62</v>
      </c>
      <c r="C7274" s="28">
        <v>0.70199999999999996</v>
      </c>
    </row>
    <row r="7275" spans="1:3" x14ac:dyDescent="0.35">
      <c r="A7275" s="28">
        <v>6</v>
      </c>
      <c r="B7275" s="28">
        <v>62</v>
      </c>
      <c r="C7275" s="28">
        <v>0.70199999999999996</v>
      </c>
    </row>
    <row r="7276" spans="1:3" x14ac:dyDescent="0.35">
      <c r="A7276" s="28">
        <v>6</v>
      </c>
      <c r="B7276" s="28">
        <v>62</v>
      </c>
      <c r="C7276" s="28">
        <v>0.70199999999999996</v>
      </c>
    </row>
    <row r="7277" spans="1:3" x14ac:dyDescent="0.35">
      <c r="A7277" s="28">
        <v>6</v>
      </c>
      <c r="B7277" s="28">
        <v>62</v>
      </c>
      <c r="C7277" s="28">
        <v>0.70199999999999996</v>
      </c>
    </row>
    <row r="7278" spans="1:3" x14ac:dyDescent="0.35">
      <c r="A7278" s="28">
        <v>6</v>
      </c>
      <c r="B7278" s="28">
        <v>62</v>
      </c>
      <c r="C7278" s="28">
        <v>0.70199999999999996</v>
      </c>
    </row>
    <row r="7279" spans="1:3" x14ac:dyDescent="0.35">
      <c r="A7279" s="28">
        <v>6</v>
      </c>
      <c r="B7279" s="28">
        <v>62</v>
      </c>
      <c r="C7279" s="28">
        <v>0.70199999999999996</v>
      </c>
    </row>
    <row r="7280" spans="1:3" x14ac:dyDescent="0.35">
      <c r="A7280" s="28">
        <v>6</v>
      </c>
      <c r="B7280" s="28">
        <v>62</v>
      </c>
      <c r="C7280" s="28">
        <v>0.70199999999999996</v>
      </c>
    </row>
    <row r="7281" spans="1:3" x14ac:dyDescent="0.35">
      <c r="A7281" s="28">
        <v>6</v>
      </c>
      <c r="B7281" s="28">
        <v>62</v>
      </c>
      <c r="C7281" s="28">
        <v>0.70199999999999996</v>
      </c>
    </row>
    <row r="7282" spans="1:3" x14ac:dyDescent="0.35">
      <c r="A7282" s="28">
        <v>6</v>
      </c>
      <c r="B7282" s="28">
        <v>62</v>
      </c>
      <c r="C7282" s="28">
        <v>0.70199999999999996</v>
      </c>
    </row>
    <row r="7283" spans="1:3" x14ac:dyDescent="0.35">
      <c r="A7283" s="28">
        <v>6</v>
      </c>
      <c r="B7283" s="28">
        <v>62</v>
      </c>
      <c r="C7283" s="28">
        <v>0.70199999999999996</v>
      </c>
    </row>
    <row r="7284" spans="1:3" x14ac:dyDescent="0.35">
      <c r="A7284" s="28">
        <v>6</v>
      </c>
      <c r="B7284" s="28">
        <v>62</v>
      </c>
      <c r="C7284" s="28">
        <v>0.70199999999999996</v>
      </c>
    </row>
    <row r="7285" spans="1:3" x14ac:dyDescent="0.35">
      <c r="A7285" s="28">
        <v>6</v>
      </c>
      <c r="B7285" s="28">
        <v>62</v>
      </c>
      <c r="C7285" s="28">
        <v>0.70199999999999996</v>
      </c>
    </row>
    <row r="7286" spans="1:3" x14ac:dyDescent="0.35">
      <c r="A7286" s="28">
        <v>6</v>
      </c>
      <c r="B7286" s="28">
        <v>62</v>
      </c>
      <c r="C7286" s="28">
        <v>0.70199999999999996</v>
      </c>
    </row>
    <row r="7287" spans="1:3" x14ac:dyDescent="0.35">
      <c r="A7287" s="28">
        <v>6</v>
      </c>
      <c r="B7287" s="28">
        <v>62</v>
      </c>
      <c r="C7287" s="28">
        <v>0.70199999999999996</v>
      </c>
    </row>
    <row r="7288" spans="1:3" x14ac:dyDescent="0.35">
      <c r="A7288" s="28">
        <v>6</v>
      </c>
      <c r="B7288" s="28">
        <v>62</v>
      </c>
      <c r="C7288" s="28">
        <v>0.70199999999999996</v>
      </c>
    </row>
    <row r="7289" spans="1:3" x14ac:dyDescent="0.35">
      <c r="A7289" s="28">
        <v>6</v>
      </c>
      <c r="B7289" s="28">
        <v>62</v>
      </c>
      <c r="C7289" s="28">
        <v>0.70199999999999996</v>
      </c>
    </row>
    <row r="7290" spans="1:3" x14ac:dyDescent="0.35">
      <c r="A7290" s="28">
        <v>6</v>
      </c>
      <c r="B7290" s="28">
        <v>62</v>
      </c>
      <c r="C7290" s="28">
        <v>0.70199999999999996</v>
      </c>
    </row>
    <row r="7291" spans="1:3" x14ac:dyDescent="0.35">
      <c r="A7291" s="28">
        <v>6</v>
      </c>
      <c r="B7291" s="28">
        <v>62</v>
      </c>
      <c r="C7291" s="28">
        <v>0.70199999999999996</v>
      </c>
    </row>
    <row r="7292" spans="1:3" x14ac:dyDescent="0.35">
      <c r="A7292" s="28">
        <v>6</v>
      </c>
      <c r="B7292" s="28">
        <v>62</v>
      </c>
      <c r="C7292" s="28">
        <v>0.70199999999999996</v>
      </c>
    </row>
    <row r="7293" spans="1:3" x14ac:dyDescent="0.35">
      <c r="A7293" s="28">
        <v>6</v>
      </c>
      <c r="B7293" s="28">
        <v>62</v>
      </c>
      <c r="C7293" s="28">
        <v>0.70199999999999996</v>
      </c>
    </row>
    <row r="7294" spans="1:3" x14ac:dyDescent="0.35">
      <c r="A7294" s="28">
        <v>6</v>
      </c>
      <c r="B7294" s="28">
        <v>62</v>
      </c>
      <c r="C7294" s="28">
        <v>0.70199999999999996</v>
      </c>
    </row>
    <row r="7295" spans="1:3" x14ac:dyDescent="0.35">
      <c r="A7295" s="28">
        <v>6</v>
      </c>
      <c r="B7295" s="28">
        <v>62</v>
      </c>
      <c r="C7295" s="28">
        <v>0.70199999999999996</v>
      </c>
    </row>
    <row r="7296" spans="1:3" x14ac:dyDescent="0.35">
      <c r="A7296" s="28">
        <v>6</v>
      </c>
      <c r="B7296" s="28">
        <v>62</v>
      </c>
      <c r="C7296" s="28">
        <v>0.70199999999999996</v>
      </c>
    </row>
    <row r="7297" spans="1:3" x14ac:dyDescent="0.35">
      <c r="A7297" s="28">
        <v>6</v>
      </c>
      <c r="B7297" s="28">
        <v>62</v>
      </c>
      <c r="C7297" s="28">
        <v>0.70199999999999996</v>
      </c>
    </row>
    <row r="7298" spans="1:3" x14ac:dyDescent="0.35">
      <c r="A7298" s="28">
        <v>6</v>
      </c>
      <c r="B7298" s="28">
        <v>62</v>
      </c>
      <c r="C7298" s="28">
        <v>0.70199999999999996</v>
      </c>
    </row>
    <row r="7299" spans="1:3" x14ac:dyDescent="0.35">
      <c r="A7299" s="28">
        <v>6</v>
      </c>
      <c r="B7299" s="28">
        <v>62</v>
      </c>
      <c r="C7299" s="28">
        <v>0.70199999999999996</v>
      </c>
    </row>
    <row r="7300" spans="1:3" x14ac:dyDescent="0.35">
      <c r="A7300" s="28">
        <v>6</v>
      </c>
      <c r="B7300" s="28">
        <v>62</v>
      </c>
      <c r="C7300" s="28">
        <v>0.70299999999999996</v>
      </c>
    </row>
    <row r="7301" spans="1:3" x14ac:dyDescent="0.35">
      <c r="A7301" s="28">
        <v>6</v>
      </c>
      <c r="B7301" s="28">
        <v>62</v>
      </c>
      <c r="C7301" s="28">
        <v>0.70299999999999996</v>
      </c>
    </row>
    <row r="7302" spans="1:3" x14ac:dyDescent="0.35">
      <c r="A7302" s="28">
        <v>6</v>
      </c>
      <c r="B7302" s="28">
        <v>62</v>
      </c>
      <c r="C7302" s="28">
        <v>0.70299999999999996</v>
      </c>
    </row>
    <row r="7303" spans="1:3" x14ac:dyDescent="0.35">
      <c r="A7303" s="28">
        <v>6</v>
      </c>
      <c r="B7303" s="28">
        <v>62</v>
      </c>
      <c r="C7303" s="28">
        <v>0.70299999999999996</v>
      </c>
    </row>
    <row r="7304" spans="1:3" x14ac:dyDescent="0.35">
      <c r="A7304" s="28">
        <v>6</v>
      </c>
      <c r="B7304" s="28">
        <v>62</v>
      </c>
      <c r="C7304" s="28">
        <v>0.70299999999999996</v>
      </c>
    </row>
    <row r="7305" spans="1:3" x14ac:dyDescent="0.35">
      <c r="A7305" s="28">
        <v>6</v>
      </c>
      <c r="B7305" s="28">
        <v>62</v>
      </c>
      <c r="C7305" s="28">
        <v>0.70299999999999996</v>
      </c>
    </row>
    <row r="7306" spans="1:3" x14ac:dyDescent="0.35">
      <c r="A7306" s="28">
        <v>6</v>
      </c>
      <c r="B7306" s="28">
        <v>62</v>
      </c>
      <c r="C7306" s="28">
        <v>0.70299999999999996</v>
      </c>
    </row>
    <row r="7307" spans="1:3" x14ac:dyDescent="0.35">
      <c r="A7307" s="28">
        <v>6</v>
      </c>
      <c r="B7307" s="28">
        <v>62</v>
      </c>
      <c r="C7307" s="28">
        <v>0.70299999999999996</v>
      </c>
    </row>
    <row r="7308" spans="1:3" x14ac:dyDescent="0.35">
      <c r="A7308" s="28">
        <v>6</v>
      </c>
      <c r="B7308" s="28">
        <v>62</v>
      </c>
      <c r="C7308" s="28">
        <v>0.70299999999999996</v>
      </c>
    </row>
    <row r="7309" spans="1:3" x14ac:dyDescent="0.35">
      <c r="A7309" s="28">
        <v>6</v>
      </c>
      <c r="B7309" s="28">
        <v>62</v>
      </c>
      <c r="C7309" s="28">
        <v>0.70299999999999996</v>
      </c>
    </row>
    <row r="7310" spans="1:3" x14ac:dyDescent="0.35">
      <c r="A7310" s="28">
        <v>6</v>
      </c>
      <c r="B7310" s="28">
        <v>62</v>
      </c>
      <c r="C7310" s="28">
        <v>0.70299999999999996</v>
      </c>
    </row>
    <row r="7311" spans="1:3" x14ac:dyDescent="0.35">
      <c r="A7311" s="28">
        <v>6</v>
      </c>
      <c r="B7311" s="28">
        <v>62</v>
      </c>
      <c r="C7311" s="28">
        <v>0.70299999999999996</v>
      </c>
    </row>
    <row r="7312" spans="1:3" x14ac:dyDescent="0.35">
      <c r="A7312" s="28">
        <v>6</v>
      </c>
      <c r="B7312" s="28">
        <v>62</v>
      </c>
      <c r="C7312" s="28">
        <v>0.70299999999999996</v>
      </c>
    </row>
    <row r="7313" spans="1:3" x14ac:dyDescent="0.35">
      <c r="A7313" s="28">
        <v>6</v>
      </c>
      <c r="B7313" s="28">
        <v>62</v>
      </c>
      <c r="C7313" s="28">
        <v>0.70299999999999996</v>
      </c>
    </row>
    <row r="7314" spans="1:3" x14ac:dyDescent="0.35">
      <c r="A7314" s="28">
        <v>6</v>
      </c>
      <c r="B7314" s="28">
        <v>62</v>
      </c>
      <c r="C7314" s="28">
        <v>0.70299999999999996</v>
      </c>
    </row>
    <row r="7315" spans="1:3" x14ac:dyDescent="0.35">
      <c r="A7315" s="28">
        <v>6</v>
      </c>
      <c r="B7315" s="28">
        <v>62</v>
      </c>
      <c r="C7315" s="28">
        <v>0.70299999999999996</v>
      </c>
    </row>
    <row r="7316" spans="1:3" x14ac:dyDescent="0.35">
      <c r="A7316" s="28">
        <v>6</v>
      </c>
      <c r="B7316" s="28">
        <v>62</v>
      </c>
      <c r="C7316" s="28">
        <v>0.70299999999999996</v>
      </c>
    </row>
    <row r="7317" spans="1:3" x14ac:dyDescent="0.35">
      <c r="A7317" s="28">
        <v>6</v>
      </c>
      <c r="B7317" s="28">
        <v>62</v>
      </c>
      <c r="C7317" s="28">
        <v>0.70299999999999996</v>
      </c>
    </row>
    <row r="7318" spans="1:3" x14ac:dyDescent="0.35">
      <c r="A7318" s="28">
        <v>6</v>
      </c>
      <c r="B7318" s="28">
        <v>62</v>
      </c>
      <c r="C7318" s="28">
        <v>0.70299999999999996</v>
      </c>
    </row>
    <row r="7319" spans="1:3" x14ac:dyDescent="0.35">
      <c r="A7319" s="28">
        <v>6</v>
      </c>
      <c r="B7319" s="28">
        <v>62</v>
      </c>
      <c r="C7319" s="28">
        <v>0.70299999999999996</v>
      </c>
    </row>
    <row r="7320" spans="1:3" x14ac:dyDescent="0.35">
      <c r="A7320" s="28">
        <v>6</v>
      </c>
      <c r="B7320" s="28">
        <v>62</v>
      </c>
      <c r="C7320" s="28">
        <v>0.70299999999999996</v>
      </c>
    </row>
    <row r="7321" spans="1:3" x14ac:dyDescent="0.35">
      <c r="A7321" s="28">
        <v>6</v>
      </c>
      <c r="B7321" s="28">
        <v>62</v>
      </c>
      <c r="C7321" s="28">
        <v>0.70299999999999996</v>
      </c>
    </row>
    <row r="7322" spans="1:3" x14ac:dyDescent="0.35">
      <c r="A7322" s="28">
        <v>6</v>
      </c>
      <c r="B7322" s="28">
        <v>62</v>
      </c>
      <c r="C7322" s="28">
        <v>0.70299999999999996</v>
      </c>
    </row>
    <row r="7323" spans="1:3" x14ac:dyDescent="0.35">
      <c r="A7323" s="28">
        <v>6</v>
      </c>
      <c r="B7323" s="28">
        <v>62</v>
      </c>
      <c r="C7323" s="28">
        <v>0.70299999999999996</v>
      </c>
    </row>
    <row r="7324" spans="1:3" x14ac:dyDescent="0.35">
      <c r="A7324" s="28">
        <v>6</v>
      </c>
      <c r="B7324" s="28">
        <v>62</v>
      </c>
      <c r="C7324" s="28">
        <v>0.70299999999999996</v>
      </c>
    </row>
    <row r="7325" spans="1:3" x14ac:dyDescent="0.35">
      <c r="A7325" s="28">
        <v>6</v>
      </c>
      <c r="B7325" s="28">
        <v>62</v>
      </c>
      <c r="C7325" s="28">
        <v>0.70299999999999996</v>
      </c>
    </row>
    <row r="7326" spans="1:3" x14ac:dyDescent="0.35">
      <c r="A7326" s="28">
        <v>6</v>
      </c>
      <c r="B7326" s="28">
        <v>62</v>
      </c>
      <c r="C7326" s="28">
        <v>0.70299999999999996</v>
      </c>
    </row>
    <row r="7327" spans="1:3" x14ac:dyDescent="0.35">
      <c r="A7327" s="28">
        <v>6</v>
      </c>
      <c r="B7327" s="28">
        <v>62</v>
      </c>
      <c r="C7327" s="28">
        <v>0.70299999999999996</v>
      </c>
    </row>
    <row r="7328" spans="1:3" x14ac:dyDescent="0.35">
      <c r="A7328" s="28">
        <v>6</v>
      </c>
      <c r="B7328" s="28">
        <v>62</v>
      </c>
      <c r="C7328" s="28">
        <v>0.70299999999999996</v>
      </c>
    </row>
    <row r="7329" spans="1:3" x14ac:dyDescent="0.35">
      <c r="A7329" s="28">
        <v>6</v>
      </c>
      <c r="B7329" s="28">
        <v>62</v>
      </c>
      <c r="C7329" s="28">
        <v>0.70299999999999996</v>
      </c>
    </row>
    <row r="7330" spans="1:3" x14ac:dyDescent="0.35">
      <c r="A7330" s="28">
        <v>6</v>
      </c>
      <c r="B7330" s="28">
        <v>62</v>
      </c>
      <c r="C7330" s="28">
        <v>0.70299999999999996</v>
      </c>
    </row>
    <row r="7331" spans="1:3" x14ac:dyDescent="0.35">
      <c r="A7331" s="28">
        <v>6</v>
      </c>
      <c r="B7331" s="28">
        <v>62</v>
      </c>
      <c r="C7331" s="28">
        <v>0.70299999999999996</v>
      </c>
    </row>
    <row r="7332" spans="1:3" x14ac:dyDescent="0.35">
      <c r="A7332" s="28">
        <v>6</v>
      </c>
      <c r="B7332" s="28">
        <v>62</v>
      </c>
      <c r="C7332" s="28">
        <v>0.70299999999999996</v>
      </c>
    </row>
    <row r="7333" spans="1:3" x14ac:dyDescent="0.35">
      <c r="A7333" s="28">
        <v>6</v>
      </c>
      <c r="B7333" s="28">
        <v>62</v>
      </c>
      <c r="C7333" s="28">
        <v>0.70299999999999996</v>
      </c>
    </row>
    <row r="7334" spans="1:3" x14ac:dyDescent="0.35">
      <c r="A7334" s="28">
        <v>6</v>
      </c>
      <c r="B7334" s="28">
        <v>62</v>
      </c>
      <c r="C7334" s="28">
        <v>0.70399999999999996</v>
      </c>
    </row>
    <row r="7335" spans="1:3" x14ac:dyDescent="0.35">
      <c r="A7335" s="28">
        <v>6</v>
      </c>
      <c r="B7335" s="28">
        <v>62</v>
      </c>
      <c r="C7335" s="28">
        <v>0.70399999999999996</v>
      </c>
    </row>
    <row r="7336" spans="1:3" x14ac:dyDescent="0.35">
      <c r="A7336" s="28">
        <v>6</v>
      </c>
      <c r="B7336" s="28">
        <v>62</v>
      </c>
      <c r="C7336" s="28">
        <v>0.70399999999999996</v>
      </c>
    </row>
    <row r="7337" spans="1:3" x14ac:dyDescent="0.35">
      <c r="A7337" s="28">
        <v>6</v>
      </c>
      <c r="B7337" s="28">
        <v>62</v>
      </c>
      <c r="C7337" s="28">
        <v>0.70399999999999996</v>
      </c>
    </row>
    <row r="7338" spans="1:3" x14ac:dyDescent="0.35">
      <c r="A7338" s="28">
        <v>6</v>
      </c>
      <c r="B7338" s="28">
        <v>62</v>
      </c>
      <c r="C7338" s="28">
        <v>0.70399999999999996</v>
      </c>
    </row>
    <row r="7339" spans="1:3" x14ac:dyDescent="0.35">
      <c r="A7339" s="28">
        <v>6</v>
      </c>
      <c r="B7339" s="28">
        <v>62</v>
      </c>
      <c r="C7339" s="28">
        <v>0.70399999999999996</v>
      </c>
    </row>
    <row r="7340" spans="1:3" x14ac:dyDescent="0.35">
      <c r="A7340" s="28">
        <v>6</v>
      </c>
      <c r="B7340" s="28">
        <v>62</v>
      </c>
      <c r="C7340" s="28">
        <v>0.70399999999999996</v>
      </c>
    </row>
    <row r="7341" spans="1:3" x14ac:dyDescent="0.35">
      <c r="A7341" s="28">
        <v>7</v>
      </c>
      <c r="B7341" s="28">
        <v>62</v>
      </c>
      <c r="C7341" s="28">
        <v>0.70399999999999996</v>
      </c>
    </row>
    <row r="7342" spans="1:3" x14ac:dyDescent="0.35">
      <c r="A7342" s="28">
        <v>7</v>
      </c>
      <c r="B7342" s="28">
        <v>62</v>
      </c>
      <c r="C7342" s="28">
        <v>0.70399999999999996</v>
      </c>
    </row>
    <row r="7343" spans="1:3" x14ac:dyDescent="0.35">
      <c r="A7343" s="28">
        <v>7</v>
      </c>
      <c r="B7343" s="28">
        <v>62</v>
      </c>
      <c r="C7343" s="28">
        <v>0.70399999999999996</v>
      </c>
    </row>
    <row r="7344" spans="1:3" x14ac:dyDescent="0.35">
      <c r="A7344" s="28">
        <v>7</v>
      </c>
      <c r="B7344" s="28">
        <v>62</v>
      </c>
      <c r="C7344" s="28">
        <v>0.70399999999999996</v>
      </c>
    </row>
    <row r="7345" spans="1:3" x14ac:dyDescent="0.35">
      <c r="A7345" s="28">
        <v>7</v>
      </c>
      <c r="B7345" s="28">
        <v>62</v>
      </c>
      <c r="C7345" s="28">
        <v>0.70399999999999996</v>
      </c>
    </row>
    <row r="7346" spans="1:3" x14ac:dyDescent="0.35">
      <c r="A7346" s="28">
        <v>7</v>
      </c>
      <c r="B7346" s="28">
        <v>62</v>
      </c>
      <c r="C7346" s="28">
        <v>0.70399999999999996</v>
      </c>
    </row>
    <row r="7347" spans="1:3" x14ac:dyDescent="0.35">
      <c r="A7347" s="28">
        <v>7</v>
      </c>
      <c r="B7347" s="28">
        <v>62</v>
      </c>
      <c r="C7347" s="28">
        <v>0.70399999999999996</v>
      </c>
    </row>
    <row r="7348" spans="1:3" x14ac:dyDescent="0.35">
      <c r="A7348" s="28">
        <v>7</v>
      </c>
      <c r="B7348" s="28">
        <v>62</v>
      </c>
      <c r="C7348" s="28">
        <v>0.70399999999999996</v>
      </c>
    </row>
    <row r="7349" spans="1:3" x14ac:dyDescent="0.35">
      <c r="A7349" s="28">
        <v>7</v>
      </c>
      <c r="B7349" s="28">
        <v>62</v>
      </c>
      <c r="C7349" s="28">
        <v>0.70399999999999996</v>
      </c>
    </row>
    <row r="7350" spans="1:3" x14ac:dyDescent="0.35">
      <c r="A7350" s="28">
        <v>7</v>
      </c>
      <c r="B7350" s="28">
        <v>62</v>
      </c>
      <c r="C7350" s="28">
        <v>0.70399999999999996</v>
      </c>
    </row>
    <row r="7351" spans="1:3" x14ac:dyDescent="0.35">
      <c r="A7351" s="28">
        <v>7</v>
      </c>
      <c r="B7351" s="28">
        <v>62</v>
      </c>
      <c r="C7351" s="28">
        <v>0.70399999999999996</v>
      </c>
    </row>
    <row r="7352" spans="1:3" x14ac:dyDescent="0.35">
      <c r="A7352" s="28">
        <v>7</v>
      </c>
      <c r="B7352" s="28">
        <v>62</v>
      </c>
      <c r="C7352" s="28">
        <v>0.70399999999999996</v>
      </c>
    </row>
    <row r="7353" spans="1:3" x14ac:dyDescent="0.35">
      <c r="A7353" s="28">
        <v>7</v>
      </c>
      <c r="B7353" s="28">
        <v>62</v>
      </c>
      <c r="C7353" s="28">
        <v>0.70399999999999996</v>
      </c>
    </row>
    <row r="7354" spans="1:3" x14ac:dyDescent="0.35">
      <c r="A7354" s="28">
        <v>7</v>
      </c>
      <c r="B7354" s="28">
        <v>62</v>
      </c>
      <c r="C7354" s="28">
        <v>0.70399999999999996</v>
      </c>
    </row>
    <row r="7355" spans="1:3" x14ac:dyDescent="0.35">
      <c r="A7355" s="28">
        <v>7</v>
      </c>
      <c r="B7355" s="28">
        <v>62</v>
      </c>
      <c r="C7355" s="28">
        <v>0.70399999999999996</v>
      </c>
    </row>
    <row r="7356" spans="1:3" x14ac:dyDescent="0.35">
      <c r="A7356" s="28">
        <v>7</v>
      </c>
      <c r="B7356" s="28">
        <v>62</v>
      </c>
      <c r="C7356" s="28">
        <v>0.70399999999999996</v>
      </c>
    </row>
    <row r="7357" spans="1:3" x14ac:dyDescent="0.35">
      <c r="A7357" s="28">
        <v>7</v>
      </c>
      <c r="B7357" s="28">
        <v>62</v>
      </c>
      <c r="C7357" s="28">
        <v>0.70399999999999996</v>
      </c>
    </row>
    <row r="7358" spans="1:3" x14ac:dyDescent="0.35">
      <c r="A7358" s="28">
        <v>7</v>
      </c>
      <c r="B7358" s="28">
        <v>62</v>
      </c>
      <c r="C7358" s="28">
        <v>0.70399999999999996</v>
      </c>
    </row>
    <row r="7359" spans="1:3" x14ac:dyDescent="0.35">
      <c r="A7359" s="28">
        <v>7</v>
      </c>
      <c r="B7359" s="28">
        <v>62</v>
      </c>
      <c r="C7359" s="28">
        <v>0.70399999999999996</v>
      </c>
    </row>
    <row r="7360" spans="1:3" x14ac:dyDescent="0.35">
      <c r="A7360" s="28">
        <v>7</v>
      </c>
      <c r="B7360" s="28">
        <v>62</v>
      </c>
      <c r="C7360" s="28">
        <v>0.70399999999999996</v>
      </c>
    </row>
    <row r="7361" spans="1:3" x14ac:dyDescent="0.35">
      <c r="A7361" s="28">
        <v>7</v>
      </c>
      <c r="B7361" s="28">
        <v>62</v>
      </c>
      <c r="C7361" s="28">
        <v>0.70399999999999996</v>
      </c>
    </row>
    <row r="7362" spans="1:3" x14ac:dyDescent="0.35">
      <c r="A7362" s="28">
        <v>7</v>
      </c>
      <c r="B7362" s="28">
        <v>62</v>
      </c>
      <c r="C7362" s="28">
        <v>0.70399999999999996</v>
      </c>
    </row>
    <row r="7363" spans="1:3" x14ac:dyDescent="0.35">
      <c r="A7363" s="28">
        <v>7</v>
      </c>
      <c r="B7363" s="28">
        <v>62</v>
      </c>
      <c r="C7363" s="28">
        <v>0.70399999999999996</v>
      </c>
    </row>
    <row r="7364" spans="1:3" x14ac:dyDescent="0.35">
      <c r="A7364" s="28">
        <v>7</v>
      </c>
      <c r="B7364" s="28">
        <v>62</v>
      </c>
      <c r="C7364" s="28">
        <v>0.70399999999999996</v>
      </c>
    </row>
    <row r="7365" spans="1:3" x14ac:dyDescent="0.35">
      <c r="A7365" s="28">
        <v>7</v>
      </c>
      <c r="B7365" s="28">
        <v>62</v>
      </c>
      <c r="C7365" s="28">
        <v>0.70499999999999996</v>
      </c>
    </row>
    <row r="7366" spans="1:3" x14ac:dyDescent="0.35">
      <c r="A7366" s="28">
        <v>7</v>
      </c>
      <c r="B7366" s="28">
        <v>63</v>
      </c>
      <c r="C7366" s="28">
        <v>0.70499999999999996</v>
      </c>
    </row>
    <row r="7367" spans="1:3" x14ac:dyDescent="0.35">
      <c r="A7367" s="28">
        <v>7</v>
      </c>
      <c r="B7367" s="28">
        <v>63</v>
      </c>
      <c r="C7367" s="28">
        <v>0.70499999999999996</v>
      </c>
    </row>
    <row r="7368" spans="1:3" x14ac:dyDescent="0.35">
      <c r="A7368" s="28">
        <v>7</v>
      </c>
      <c r="B7368" s="28">
        <v>63</v>
      </c>
      <c r="C7368" s="28">
        <v>0.70499999999999996</v>
      </c>
    </row>
    <row r="7369" spans="1:3" x14ac:dyDescent="0.35">
      <c r="A7369" s="28">
        <v>7</v>
      </c>
      <c r="B7369" s="28">
        <v>63</v>
      </c>
      <c r="C7369" s="28">
        <v>0.70499999999999996</v>
      </c>
    </row>
    <row r="7370" spans="1:3" x14ac:dyDescent="0.35">
      <c r="A7370" s="28">
        <v>7</v>
      </c>
      <c r="B7370" s="28">
        <v>63</v>
      </c>
      <c r="C7370" s="28">
        <v>0.70499999999999996</v>
      </c>
    </row>
    <row r="7371" spans="1:3" x14ac:dyDescent="0.35">
      <c r="A7371" s="28">
        <v>7</v>
      </c>
      <c r="B7371" s="28">
        <v>63</v>
      </c>
      <c r="C7371" s="28">
        <v>0.70499999999999996</v>
      </c>
    </row>
    <row r="7372" spans="1:3" x14ac:dyDescent="0.35">
      <c r="A7372" s="28">
        <v>7</v>
      </c>
      <c r="B7372" s="28">
        <v>63</v>
      </c>
      <c r="C7372" s="28">
        <v>0.70499999999999996</v>
      </c>
    </row>
    <row r="7373" spans="1:3" x14ac:dyDescent="0.35">
      <c r="A7373" s="28">
        <v>7</v>
      </c>
      <c r="B7373" s="28">
        <v>63</v>
      </c>
      <c r="C7373" s="28">
        <v>0.70499999999999996</v>
      </c>
    </row>
    <row r="7374" spans="1:3" x14ac:dyDescent="0.35">
      <c r="A7374" s="28">
        <v>7</v>
      </c>
      <c r="B7374" s="28">
        <v>63</v>
      </c>
      <c r="C7374" s="28">
        <v>0.70499999999999996</v>
      </c>
    </row>
    <row r="7375" spans="1:3" x14ac:dyDescent="0.35">
      <c r="A7375" s="28">
        <v>7</v>
      </c>
      <c r="B7375" s="28">
        <v>63</v>
      </c>
      <c r="C7375" s="28">
        <v>0.70499999999999996</v>
      </c>
    </row>
    <row r="7376" spans="1:3" x14ac:dyDescent="0.35">
      <c r="A7376" s="28">
        <v>7</v>
      </c>
      <c r="B7376" s="28">
        <v>63</v>
      </c>
      <c r="C7376" s="28">
        <v>0.70499999999999996</v>
      </c>
    </row>
    <row r="7377" spans="1:3" x14ac:dyDescent="0.35">
      <c r="A7377" s="28">
        <v>7</v>
      </c>
      <c r="B7377" s="28">
        <v>63</v>
      </c>
      <c r="C7377" s="28">
        <v>0.70499999999999996</v>
      </c>
    </row>
    <row r="7378" spans="1:3" x14ac:dyDescent="0.35">
      <c r="A7378" s="28">
        <v>7</v>
      </c>
      <c r="B7378" s="28">
        <v>63</v>
      </c>
      <c r="C7378" s="28">
        <v>0.70499999999999996</v>
      </c>
    </row>
    <row r="7379" spans="1:3" x14ac:dyDescent="0.35">
      <c r="A7379" s="28">
        <v>7</v>
      </c>
      <c r="B7379" s="28">
        <v>63</v>
      </c>
      <c r="C7379" s="28">
        <v>0.70499999999999996</v>
      </c>
    </row>
    <row r="7380" spans="1:3" x14ac:dyDescent="0.35">
      <c r="A7380" s="28">
        <v>7</v>
      </c>
      <c r="B7380" s="28">
        <v>63</v>
      </c>
      <c r="C7380" s="28">
        <v>0.70499999999999996</v>
      </c>
    </row>
    <row r="7381" spans="1:3" x14ac:dyDescent="0.35">
      <c r="A7381" s="28">
        <v>7</v>
      </c>
      <c r="B7381" s="28">
        <v>63</v>
      </c>
      <c r="C7381" s="28">
        <v>0.70499999999999996</v>
      </c>
    </row>
    <row r="7382" spans="1:3" x14ac:dyDescent="0.35">
      <c r="A7382" s="28">
        <v>7</v>
      </c>
      <c r="B7382" s="28">
        <v>63</v>
      </c>
      <c r="C7382" s="28">
        <v>0.70499999999999996</v>
      </c>
    </row>
    <row r="7383" spans="1:3" x14ac:dyDescent="0.35">
      <c r="A7383" s="28">
        <v>7</v>
      </c>
      <c r="B7383" s="28">
        <v>63</v>
      </c>
      <c r="C7383" s="28">
        <v>0.70499999999999996</v>
      </c>
    </row>
    <row r="7384" spans="1:3" x14ac:dyDescent="0.35">
      <c r="A7384" s="28">
        <v>7</v>
      </c>
      <c r="B7384" s="28">
        <v>63</v>
      </c>
      <c r="C7384" s="28">
        <v>0.70499999999999996</v>
      </c>
    </row>
    <row r="7385" spans="1:3" x14ac:dyDescent="0.35">
      <c r="A7385" s="28">
        <v>7</v>
      </c>
      <c r="B7385" s="28">
        <v>63</v>
      </c>
      <c r="C7385" s="28">
        <v>0.70499999999999996</v>
      </c>
    </row>
    <row r="7386" spans="1:3" x14ac:dyDescent="0.35">
      <c r="A7386" s="28">
        <v>7</v>
      </c>
      <c r="B7386" s="28">
        <v>63</v>
      </c>
      <c r="C7386" s="28">
        <v>0.70499999999999996</v>
      </c>
    </row>
    <row r="7387" spans="1:3" x14ac:dyDescent="0.35">
      <c r="A7387" s="28">
        <v>7</v>
      </c>
      <c r="B7387" s="28">
        <v>63</v>
      </c>
      <c r="C7387" s="28">
        <v>0.70499999999999996</v>
      </c>
    </row>
    <row r="7388" spans="1:3" x14ac:dyDescent="0.35">
      <c r="A7388" s="28">
        <v>7</v>
      </c>
      <c r="B7388" s="28">
        <v>63</v>
      </c>
      <c r="C7388" s="28">
        <v>0.70499999999999996</v>
      </c>
    </row>
    <row r="7389" spans="1:3" x14ac:dyDescent="0.35">
      <c r="A7389" s="28">
        <v>7</v>
      </c>
      <c r="B7389" s="28">
        <v>63</v>
      </c>
      <c r="C7389" s="28">
        <v>0.70499999999999996</v>
      </c>
    </row>
    <row r="7390" spans="1:3" x14ac:dyDescent="0.35">
      <c r="A7390" s="28">
        <v>7</v>
      </c>
      <c r="B7390" s="28">
        <v>63</v>
      </c>
      <c r="C7390" s="28">
        <v>0.70499999999999996</v>
      </c>
    </row>
    <row r="7391" spans="1:3" x14ac:dyDescent="0.35">
      <c r="A7391" s="28">
        <v>7</v>
      </c>
      <c r="B7391" s="28">
        <v>63</v>
      </c>
      <c r="C7391" s="28">
        <v>0.70599999999999996</v>
      </c>
    </row>
    <row r="7392" spans="1:3" x14ac:dyDescent="0.35">
      <c r="A7392" s="28">
        <v>7</v>
      </c>
      <c r="B7392" s="28">
        <v>63</v>
      </c>
      <c r="C7392" s="28">
        <v>0.70599999999999996</v>
      </c>
    </row>
    <row r="7393" spans="1:3" x14ac:dyDescent="0.35">
      <c r="A7393" s="28">
        <v>7</v>
      </c>
      <c r="B7393" s="28">
        <v>63</v>
      </c>
      <c r="C7393" s="28">
        <v>0.70599999999999996</v>
      </c>
    </row>
    <row r="7394" spans="1:3" x14ac:dyDescent="0.35">
      <c r="A7394" s="28">
        <v>7</v>
      </c>
      <c r="B7394" s="28">
        <v>63</v>
      </c>
      <c r="C7394" s="28">
        <v>0.70599999999999996</v>
      </c>
    </row>
    <row r="7395" spans="1:3" x14ac:dyDescent="0.35">
      <c r="A7395" s="28">
        <v>7</v>
      </c>
      <c r="B7395" s="28">
        <v>63</v>
      </c>
      <c r="C7395" s="28">
        <v>0.70599999999999996</v>
      </c>
    </row>
    <row r="7396" spans="1:3" x14ac:dyDescent="0.35">
      <c r="A7396" s="28">
        <v>7</v>
      </c>
      <c r="B7396" s="28">
        <v>63</v>
      </c>
      <c r="C7396" s="28">
        <v>0.70599999999999996</v>
      </c>
    </row>
    <row r="7397" spans="1:3" x14ac:dyDescent="0.35">
      <c r="A7397" s="28">
        <v>7</v>
      </c>
      <c r="B7397" s="28">
        <v>63</v>
      </c>
      <c r="C7397" s="28">
        <v>0.70599999999999996</v>
      </c>
    </row>
    <row r="7398" spans="1:3" x14ac:dyDescent="0.35">
      <c r="A7398" s="28">
        <v>7</v>
      </c>
      <c r="B7398" s="28">
        <v>63</v>
      </c>
      <c r="C7398" s="28">
        <v>0.70599999999999996</v>
      </c>
    </row>
    <row r="7399" spans="1:3" x14ac:dyDescent="0.35">
      <c r="A7399" s="28">
        <v>7</v>
      </c>
      <c r="B7399" s="28">
        <v>63</v>
      </c>
      <c r="C7399" s="28">
        <v>0.70599999999999996</v>
      </c>
    </row>
    <row r="7400" spans="1:3" x14ac:dyDescent="0.35">
      <c r="A7400" s="28">
        <v>7</v>
      </c>
      <c r="B7400" s="28">
        <v>63</v>
      </c>
      <c r="C7400" s="28">
        <v>0.70599999999999996</v>
      </c>
    </row>
    <row r="7401" spans="1:3" x14ac:dyDescent="0.35">
      <c r="A7401" s="28">
        <v>7</v>
      </c>
      <c r="B7401" s="28">
        <v>63</v>
      </c>
      <c r="C7401" s="28">
        <v>0.70599999999999996</v>
      </c>
    </row>
    <row r="7402" spans="1:3" x14ac:dyDescent="0.35">
      <c r="A7402" s="28">
        <v>7</v>
      </c>
      <c r="B7402" s="28">
        <v>63</v>
      </c>
      <c r="C7402" s="28">
        <v>0.70599999999999996</v>
      </c>
    </row>
    <row r="7403" spans="1:3" x14ac:dyDescent="0.35">
      <c r="A7403" s="28">
        <v>7</v>
      </c>
      <c r="B7403" s="28">
        <v>63</v>
      </c>
      <c r="C7403" s="28">
        <v>0.70599999999999996</v>
      </c>
    </row>
    <row r="7404" spans="1:3" x14ac:dyDescent="0.35">
      <c r="A7404" s="28">
        <v>7</v>
      </c>
      <c r="B7404" s="28">
        <v>63</v>
      </c>
      <c r="C7404" s="28">
        <v>0.70599999999999996</v>
      </c>
    </row>
    <row r="7405" spans="1:3" x14ac:dyDescent="0.35">
      <c r="A7405" s="28">
        <v>7</v>
      </c>
      <c r="B7405" s="28">
        <v>63</v>
      </c>
      <c r="C7405" s="28">
        <v>0.70599999999999996</v>
      </c>
    </row>
    <row r="7406" spans="1:3" x14ac:dyDescent="0.35">
      <c r="A7406" s="28">
        <v>7</v>
      </c>
      <c r="B7406" s="28">
        <v>63</v>
      </c>
      <c r="C7406" s="28">
        <v>0.70599999999999996</v>
      </c>
    </row>
    <row r="7407" spans="1:3" x14ac:dyDescent="0.35">
      <c r="A7407" s="28">
        <v>7</v>
      </c>
      <c r="B7407" s="28">
        <v>63</v>
      </c>
      <c r="C7407" s="28">
        <v>0.70599999999999996</v>
      </c>
    </row>
    <row r="7408" spans="1:3" x14ac:dyDescent="0.35">
      <c r="A7408" s="28">
        <v>7</v>
      </c>
      <c r="B7408" s="28">
        <v>63</v>
      </c>
      <c r="C7408" s="28">
        <v>0.70599999999999996</v>
      </c>
    </row>
    <row r="7409" spans="1:3" x14ac:dyDescent="0.35">
      <c r="A7409" s="28">
        <v>7</v>
      </c>
      <c r="B7409" s="28">
        <v>63</v>
      </c>
      <c r="C7409" s="28">
        <v>0.70599999999999996</v>
      </c>
    </row>
    <row r="7410" spans="1:3" x14ac:dyDescent="0.35">
      <c r="A7410" s="28">
        <v>7</v>
      </c>
      <c r="B7410" s="28">
        <v>63</v>
      </c>
      <c r="C7410" s="28">
        <v>0.70599999999999996</v>
      </c>
    </row>
    <row r="7411" spans="1:3" x14ac:dyDescent="0.35">
      <c r="A7411" s="28">
        <v>7</v>
      </c>
      <c r="B7411" s="28">
        <v>63</v>
      </c>
      <c r="C7411" s="28">
        <v>0.70599999999999996</v>
      </c>
    </row>
    <row r="7412" spans="1:3" x14ac:dyDescent="0.35">
      <c r="A7412" s="28">
        <v>7</v>
      </c>
      <c r="B7412" s="28">
        <v>63</v>
      </c>
      <c r="C7412" s="28">
        <v>0.70599999999999996</v>
      </c>
    </row>
    <row r="7413" spans="1:3" x14ac:dyDescent="0.35">
      <c r="A7413" s="28">
        <v>7</v>
      </c>
      <c r="B7413" s="28">
        <v>63</v>
      </c>
      <c r="C7413" s="28">
        <v>0.70599999999999996</v>
      </c>
    </row>
    <row r="7414" spans="1:3" x14ac:dyDescent="0.35">
      <c r="A7414" s="28">
        <v>7</v>
      </c>
      <c r="B7414" s="28">
        <v>63</v>
      </c>
      <c r="C7414" s="28">
        <v>0.70599999999999996</v>
      </c>
    </row>
    <row r="7415" spans="1:3" x14ac:dyDescent="0.35">
      <c r="A7415" s="28">
        <v>7</v>
      </c>
      <c r="B7415" s="28">
        <v>63</v>
      </c>
      <c r="C7415" s="28">
        <v>0.70599999999999996</v>
      </c>
    </row>
    <row r="7416" spans="1:3" x14ac:dyDescent="0.35">
      <c r="A7416" s="28">
        <v>7</v>
      </c>
      <c r="B7416" s="28">
        <v>63</v>
      </c>
      <c r="C7416" s="28">
        <v>0.70599999999999996</v>
      </c>
    </row>
    <row r="7417" spans="1:3" x14ac:dyDescent="0.35">
      <c r="A7417" s="28">
        <v>7</v>
      </c>
      <c r="B7417" s="28">
        <v>63</v>
      </c>
      <c r="C7417" s="28">
        <v>0.70599999999999996</v>
      </c>
    </row>
    <row r="7418" spans="1:3" x14ac:dyDescent="0.35">
      <c r="A7418" s="28">
        <v>7</v>
      </c>
      <c r="B7418" s="28">
        <v>63</v>
      </c>
      <c r="C7418" s="28">
        <v>0.70599999999999996</v>
      </c>
    </row>
    <row r="7419" spans="1:3" x14ac:dyDescent="0.35">
      <c r="A7419" s="28">
        <v>7</v>
      </c>
      <c r="B7419" s="28">
        <v>63</v>
      </c>
      <c r="C7419" s="28">
        <v>0.70699999999999996</v>
      </c>
    </row>
    <row r="7420" spans="1:3" x14ac:dyDescent="0.35">
      <c r="A7420" s="28">
        <v>7</v>
      </c>
      <c r="B7420" s="28">
        <v>63</v>
      </c>
      <c r="C7420" s="28">
        <v>0.70699999999999996</v>
      </c>
    </row>
    <row r="7421" spans="1:3" x14ac:dyDescent="0.35">
      <c r="A7421" s="28">
        <v>7</v>
      </c>
      <c r="B7421" s="28">
        <v>63</v>
      </c>
      <c r="C7421" s="28">
        <v>0.70699999999999996</v>
      </c>
    </row>
    <row r="7422" spans="1:3" x14ac:dyDescent="0.35">
      <c r="A7422" s="28">
        <v>7</v>
      </c>
      <c r="B7422" s="28">
        <v>63</v>
      </c>
      <c r="C7422" s="28">
        <v>0.70699999999999996</v>
      </c>
    </row>
    <row r="7423" spans="1:3" x14ac:dyDescent="0.35">
      <c r="A7423" s="28">
        <v>7</v>
      </c>
      <c r="B7423" s="28">
        <v>63</v>
      </c>
      <c r="C7423" s="28">
        <v>0.70699999999999996</v>
      </c>
    </row>
    <row r="7424" spans="1:3" x14ac:dyDescent="0.35">
      <c r="A7424" s="28">
        <v>7</v>
      </c>
      <c r="B7424" s="28">
        <v>63</v>
      </c>
      <c r="C7424" s="28">
        <v>0.70699999999999996</v>
      </c>
    </row>
    <row r="7425" spans="1:3" x14ac:dyDescent="0.35">
      <c r="A7425" s="28">
        <v>7</v>
      </c>
      <c r="B7425" s="28">
        <v>63</v>
      </c>
      <c r="C7425" s="28">
        <v>0.70699999999999996</v>
      </c>
    </row>
    <row r="7426" spans="1:3" x14ac:dyDescent="0.35">
      <c r="A7426" s="28">
        <v>7</v>
      </c>
      <c r="B7426" s="28">
        <v>63</v>
      </c>
      <c r="C7426" s="28">
        <v>0.70699999999999996</v>
      </c>
    </row>
    <row r="7427" spans="1:3" x14ac:dyDescent="0.35">
      <c r="A7427" s="28">
        <v>7</v>
      </c>
      <c r="B7427" s="28">
        <v>63</v>
      </c>
      <c r="C7427" s="28">
        <v>0.70699999999999996</v>
      </c>
    </row>
    <row r="7428" spans="1:3" x14ac:dyDescent="0.35">
      <c r="A7428" s="28">
        <v>7</v>
      </c>
      <c r="B7428" s="28">
        <v>63</v>
      </c>
      <c r="C7428" s="28">
        <v>0.70699999999999996</v>
      </c>
    </row>
    <row r="7429" spans="1:3" x14ac:dyDescent="0.35">
      <c r="A7429" s="28">
        <v>7</v>
      </c>
      <c r="B7429" s="28">
        <v>63</v>
      </c>
      <c r="C7429" s="28">
        <v>0.70699999999999996</v>
      </c>
    </row>
    <row r="7430" spans="1:3" x14ac:dyDescent="0.35">
      <c r="A7430" s="28">
        <v>7</v>
      </c>
      <c r="B7430" s="28">
        <v>63</v>
      </c>
      <c r="C7430" s="28">
        <v>0.70699999999999996</v>
      </c>
    </row>
    <row r="7431" spans="1:3" x14ac:dyDescent="0.35">
      <c r="A7431" s="28">
        <v>7</v>
      </c>
      <c r="B7431" s="28">
        <v>63</v>
      </c>
      <c r="C7431" s="28">
        <v>0.70699999999999996</v>
      </c>
    </row>
    <row r="7432" spans="1:3" x14ac:dyDescent="0.35">
      <c r="A7432" s="28">
        <v>7</v>
      </c>
      <c r="B7432" s="28">
        <v>63</v>
      </c>
      <c r="C7432" s="28">
        <v>0.70699999999999996</v>
      </c>
    </row>
    <row r="7433" spans="1:3" x14ac:dyDescent="0.35">
      <c r="A7433" s="28">
        <v>7</v>
      </c>
      <c r="B7433" s="28">
        <v>63</v>
      </c>
      <c r="C7433" s="28">
        <v>0.70699999999999996</v>
      </c>
    </row>
    <row r="7434" spans="1:3" x14ac:dyDescent="0.35">
      <c r="A7434" s="28">
        <v>7</v>
      </c>
      <c r="B7434" s="28">
        <v>63</v>
      </c>
      <c r="C7434" s="28">
        <v>0.70699999999999996</v>
      </c>
    </row>
    <row r="7435" spans="1:3" x14ac:dyDescent="0.35">
      <c r="A7435" s="28">
        <v>7</v>
      </c>
      <c r="B7435" s="28">
        <v>63</v>
      </c>
      <c r="C7435" s="28">
        <v>0.70699999999999996</v>
      </c>
    </row>
    <row r="7436" spans="1:3" x14ac:dyDescent="0.35">
      <c r="A7436" s="28">
        <v>7</v>
      </c>
      <c r="B7436" s="28">
        <v>63</v>
      </c>
      <c r="C7436" s="28">
        <v>0.70699999999999996</v>
      </c>
    </row>
    <row r="7437" spans="1:3" x14ac:dyDescent="0.35">
      <c r="A7437" s="28">
        <v>7</v>
      </c>
      <c r="B7437" s="28">
        <v>63</v>
      </c>
      <c r="C7437" s="28">
        <v>0.70699999999999996</v>
      </c>
    </row>
    <row r="7438" spans="1:3" x14ac:dyDescent="0.35">
      <c r="A7438" s="28">
        <v>7</v>
      </c>
      <c r="B7438" s="28">
        <v>63</v>
      </c>
      <c r="C7438" s="28">
        <v>0.70699999999999996</v>
      </c>
    </row>
    <row r="7439" spans="1:3" x14ac:dyDescent="0.35">
      <c r="A7439" s="28">
        <v>7</v>
      </c>
      <c r="B7439" s="28">
        <v>63</v>
      </c>
      <c r="C7439" s="28">
        <v>0.70699999999999996</v>
      </c>
    </row>
    <row r="7440" spans="1:3" x14ac:dyDescent="0.35">
      <c r="A7440" s="28">
        <v>7</v>
      </c>
      <c r="B7440" s="28">
        <v>63</v>
      </c>
      <c r="C7440" s="28">
        <v>0.70699999999999996</v>
      </c>
    </row>
    <row r="7441" spans="1:3" x14ac:dyDescent="0.35">
      <c r="A7441" s="28">
        <v>7</v>
      </c>
      <c r="B7441" s="28">
        <v>63</v>
      </c>
      <c r="C7441" s="28">
        <v>0.70699999999999996</v>
      </c>
    </row>
    <row r="7442" spans="1:3" x14ac:dyDescent="0.35">
      <c r="A7442" s="28">
        <v>7</v>
      </c>
      <c r="B7442" s="28">
        <v>63</v>
      </c>
      <c r="C7442" s="28">
        <v>0.70699999999999996</v>
      </c>
    </row>
    <row r="7443" spans="1:3" x14ac:dyDescent="0.35">
      <c r="A7443" s="28">
        <v>7</v>
      </c>
      <c r="B7443" s="28">
        <v>63</v>
      </c>
      <c r="C7443" s="28">
        <v>0.70699999999999996</v>
      </c>
    </row>
    <row r="7444" spans="1:3" x14ac:dyDescent="0.35">
      <c r="A7444" s="28">
        <v>7</v>
      </c>
      <c r="B7444" s="28">
        <v>63</v>
      </c>
      <c r="C7444" s="28">
        <v>0.70699999999999996</v>
      </c>
    </row>
    <row r="7445" spans="1:3" x14ac:dyDescent="0.35">
      <c r="A7445" s="28">
        <v>7</v>
      </c>
      <c r="B7445" s="28">
        <v>63</v>
      </c>
      <c r="C7445" s="28">
        <v>0.70799999999999996</v>
      </c>
    </row>
    <row r="7446" spans="1:3" x14ac:dyDescent="0.35">
      <c r="A7446" s="28">
        <v>7</v>
      </c>
      <c r="B7446" s="28">
        <v>63</v>
      </c>
      <c r="C7446" s="28">
        <v>0.70799999999999996</v>
      </c>
    </row>
    <row r="7447" spans="1:3" x14ac:dyDescent="0.35">
      <c r="A7447" s="28">
        <v>7</v>
      </c>
      <c r="B7447" s="28">
        <v>63</v>
      </c>
      <c r="C7447" s="28">
        <v>0.70799999999999996</v>
      </c>
    </row>
    <row r="7448" spans="1:3" x14ac:dyDescent="0.35">
      <c r="A7448" s="28">
        <v>7</v>
      </c>
      <c r="B7448" s="28">
        <v>63</v>
      </c>
      <c r="C7448" s="28">
        <v>0.70799999999999996</v>
      </c>
    </row>
    <row r="7449" spans="1:3" x14ac:dyDescent="0.35">
      <c r="A7449" s="28">
        <v>7</v>
      </c>
      <c r="B7449" s="28">
        <v>63</v>
      </c>
      <c r="C7449" s="28">
        <v>0.70799999999999996</v>
      </c>
    </row>
    <row r="7450" spans="1:3" x14ac:dyDescent="0.35">
      <c r="A7450" s="28">
        <v>7</v>
      </c>
      <c r="B7450" s="28">
        <v>63</v>
      </c>
      <c r="C7450" s="28">
        <v>0.70799999999999996</v>
      </c>
    </row>
    <row r="7451" spans="1:3" x14ac:dyDescent="0.35">
      <c r="A7451" s="28">
        <v>7</v>
      </c>
      <c r="B7451" s="28">
        <v>63</v>
      </c>
      <c r="C7451" s="28">
        <v>0.70799999999999996</v>
      </c>
    </row>
    <row r="7452" spans="1:3" x14ac:dyDescent="0.35">
      <c r="A7452" s="28">
        <v>7</v>
      </c>
      <c r="B7452" s="28">
        <v>63</v>
      </c>
      <c r="C7452" s="28">
        <v>0.70799999999999996</v>
      </c>
    </row>
    <row r="7453" spans="1:3" x14ac:dyDescent="0.35">
      <c r="A7453" s="28">
        <v>7</v>
      </c>
      <c r="B7453" s="28">
        <v>63</v>
      </c>
      <c r="C7453" s="28">
        <v>0.70799999999999996</v>
      </c>
    </row>
    <row r="7454" spans="1:3" x14ac:dyDescent="0.35">
      <c r="A7454" s="28">
        <v>7</v>
      </c>
      <c r="B7454" s="28">
        <v>63</v>
      </c>
      <c r="C7454" s="28">
        <v>0.70799999999999996</v>
      </c>
    </row>
    <row r="7455" spans="1:3" x14ac:dyDescent="0.35">
      <c r="A7455" s="28">
        <v>7</v>
      </c>
      <c r="B7455" s="28">
        <v>63</v>
      </c>
      <c r="C7455" s="28">
        <v>0.70799999999999996</v>
      </c>
    </row>
    <row r="7456" spans="1:3" x14ac:dyDescent="0.35">
      <c r="A7456" s="28">
        <v>7</v>
      </c>
      <c r="B7456" s="28">
        <v>63</v>
      </c>
      <c r="C7456" s="28">
        <v>0.70799999999999996</v>
      </c>
    </row>
    <row r="7457" spans="1:3" x14ac:dyDescent="0.35">
      <c r="A7457" s="28">
        <v>7</v>
      </c>
      <c r="B7457" s="28">
        <v>63</v>
      </c>
      <c r="C7457" s="28">
        <v>0.70799999999999996</v>
      </c>
    </row>
    <row r="7458" spans="1:3" x14ac:dyDescent="0.35">
      <c r="A7458" s="28">
        <v>7</v>
      </c>
      <c r="B7458" s="28">
        <v>63</v>
      </c>
      <c r="C7458" s="28">
        <v>0.70799999999999996</v>
      </c>
    </row>
    <row r="7459" spans="1:3" x14ac:dyDescent="0.35">
      <c r="A7459" s="28">
        <v>7</v>
      </c>
      <c r="B7459" s="28">
        <v>63</v>
      </c>
      <c r="C7459" s="28">
        <v>0.70799999999999996</v>
      </c>
    </row>
    <row r="7460" spans="1:3" x14ac:dyDescent="0.35">
      <c r="A7460" s="28">
        <v>7</v>
      </c>
      <c r="B7460" s="28">
        <v>63</v>
      </c>
      <c r="C7460" s="28">
        <v>0.70799999999999996</v>
      </c>
    </row>
    <row r="7461" spans="1:3" x14ac:dyDescent="0.35">
      <c r="A7461" s="28">
        <v>7</v>
      </c>
      <c r="B7461" s="28">
        <v>63</v>
      </c>
      <c r="C7461" s="28">
        <v>0.70799999999999996</v>
      </c>
    </row>
    <row r="7462" spans="1:3" x14ac:dyDescent="0.35">
      <c r="A7462" s="28">
        <v>7</v>
      </c>
      <c r="B7462" s="28">
        <v>63</v>
      </c>
      <c r="C7462" s="28">
        <v>0.70799999999999996</v>
      </c>
    </row>
    <row r="7463" spans="1:3" x14ac:dyDescent="0.35">
      <c r="A7463" s="28">
        <v>7</v>
      </c>
      <c r="B7463" s="28">
        <v>63</v>
      </c>
      <c r="C7463" s="28">
        <v>0.70799999999999996</v>
      </c>
    </row>
    <row r="7464" spans="1:3" x14ac:dyDescent="0.35">
      <c r="A7464" s="28">
        <v>7</v>
      </c>
      <c r="B7464" s="28">
        <v>63</v>
      </c>
      <c r="C7464" s="28">
        <v>0.70799999999999996</v>
      </c>
    </row>
    <row r="7465" spans="1:3" x14ac:dyDescent="0.35">
      <c r="A7465" s="28">
        <v>7</v>
      </c>
      <c r="B7465" s="28">
        <v>63</v>
      </c>
      <c r="C7465" s="28">
        <v>0.70799999999999996</v>
      </c>
    </row>
    <row r="7466" spans="1:3" x14ac:dyDescent="0.35">
      <c r="A7466" s="28">
        <v>7</v>
      </c>
      <c r="B7466" s="28">
        <v>63</v>
      </c>
      <c r="C7466" s="28">
        <v>0.70799999999999996</v>
      </c>
    </row>
    <row r="7467" spans="1:3" x14ac:dyDescent="0.35">
      <c r="A7467" s="28">
        <v>7</v>
      </c>
      <c r="B7467" s="28">
        <v>63</v>
      </c>
      <c r="C7467" s="28">
        <v>0.70799999999999996</v>
      </c>
    </row>
    <row r="7468" spans="1:3" x14ac:dyDescent="0.35">
      <c r="A7468" s="28">
        <v>7</v>
      </c>
      <c r="B7468" s="28">
        <v>63</v>
      </c>
      <c r="C7468" s="28">
        <v>0.70799999999999996</v>
      </c>
    </row>
    <row r="7469" spans="1:3" x14ac:dyDescent="0.35">
      <c r="A7469" s="28">
        <v>7</v>
      </c>
      <c r="B7469" s="28">
        <v>63</v>
      </c>
      <c r="C7469" s="28">
        <v>0.70799999999999996</v>
      </c>
    </row>
    <row r="7470" spans="1:3" x14ac:dyDescent="0.35">
      <c r="A7470" s="28">
        <v>7</v>
      </c>
      <c r="B7470" s="28">
        <v>63</v>
      </c>
      <c r="C7470" s="28">
        <v>0.70799999999999996</v>
      </c>
    </row>
    <row r="7471" spans="1:3" x14ac:dyDescent="0.35">
      <c r="A7471" s="28">
        <v>7</v>
      </c>
      <c r="B7471" s="28">
        <v>63</v>
      </c>
      <c r="C7471" s="28">
        <v>0.70799999999999996</v>
      </c>
    </row>
    <row r="7472" spans="1:3" x14ac:dyDescent="0.35">
      <c r="A7472" s="28">
        <v>7</v>
      </c>
      <c r="B7472" s="28">
        <v>63</v>
      </c>
      <c r="C7472" s="28">
        <v>0.70799999999999996</v>
      </c>
    </row>
    <row r="7473" spans="1:3" x14ac:dyDescent="0.35">
      <c r="A7473" s="28">
        <v>7</v>
      </c>
      <c r="B7473" s="28">
        <v>64</v>
      </c>
      <c r="C7473" s="28">
        <v>0.70799999999999996</v>
      </c>
    </row>
    <row r="7474" spans="1:3" x14ac:dyDescent="0.35">
      <c r="A7474" s="28">
        <v>7</v>
      </c>
      <c r="B7474" s="28">
        <v>64</v>
      </c>
      <c r="C7474" s="28">
        <v>0.70899999999999996</v>
      </c>
    </row>
    <row r="7475" spans="1:3" x14ac:dyDescent="0.35">
      <c r="A7475" s="28">
        <v>7</v>
      </c>
      <c r="B7475" s="28">
        <v>64</v>
      </c>
      <c r="C7475" s="28">
        <v>0.70899999999999996</v>
      </c>
    </row>
    <row r="7476" spans="1:3" x14ac:dyDescent="0.35">
      <c r="A7476" s="28">
        <v>7</v>
      </c>
      <c r="B7476" s="28">
        <v>64</v>
      </c>
      <c r="C7476" s="28">
        <v>0.70899999999999996</v>
      </c>
    </row>
    <row r="7477" spans="1:3" x14ac:dyDescent="0.35">
      <c r="A7477" s="28">
        <v>7</v>
      </c>
      <c r="B7477" s="28">
        <v>64</v>
      </c>
      <c r="C7477" s="28">
        <v>0.70899999999999996</v>
      </c>
    </row>
    <row r="7478" spans="1:3" x14ac:dyDescent="0.35">
      <c r="A7478" s="28">
        <v>7</v>
      </c>
      <c r="B7478" s="28">
        <v>64</v>
      </c>
      <c r="C7478" s="28">
        <v>0.70899999999999996</v>
      </c>
    </row>
    <row r="7479" spans="1:3" x14ac:dyDescent="0.35">
      <c r="A7479" s="28">
        <v>7</v>
      </c>
      <c r="B7479" s="28">
        <v>64</v>
      </c>
      <c r="C7479" s="28">
        <v>0.70899999999999996</v>
      </c>
    </row>
    <row r="7480" spans="1:3" x14ac:dyDescent="0.35">
      <c r="A7480" s="28">
        <v>7</v>
      </c>
      <c r="B7480" s="28">
        <v>64</v>
      </c>
      <c r="C7480" s="28">
        <v>0.70899999999999996</v>
      </c>
    </row>
    <row r="7481" spans="1:3" x14ac:dyDescent="0.35">
      <c r="A7481" s="28">
        <v>7</v>
      </c>
      <c r="B7481" s="28">
        <v>64</v>
      </c>
      <c r="C7481" s="28">
        <v>0.70899999999999996</v>
      </c>
    </row>
    <row r="7482" spans="1:3" x14ac:dyDescent="0.35">
      <c r="A7482" s="28">
        <v>7</v>
      </c>
      <c r="B7482" s="28">
        <v>64</v>
      </c>
      <c r="C7482" s="28">
        <v>0.70899999999999996</v>
      </c>
    </row>
    <row r="7483" spans="1:3" x14ac:dyDescent="0.35">
      <c r="A7483" s="28">
        <v>7</v>
      </c>
      <c r="B7483" s="28">
        <v>64</v>
      </c>
      <c r="C7483" s="28">
        <v>0.70899999999999996</v>
      </c>
    </row>
    <row r="7484" spans="1:3" x14ac:dyDescent="0.35">
      <c r="A7484" s="28">
        <v>7</v>
      </c>
      <c r="B7484" s="28">
        <v>64</v>
      </c>
      <c r="C7484" s="28">
        <v>0.70899999999999996</v>
      </c>
    </row>
    <row r="7485" spans="1:3" x14ac:dyDescent="0.35">
      <c r="A7485" s="28">
        <v>7</v>
      </c>
      <c r="B7485" s="28">
        <v>64</v>
      </c>
      <c r="C7485" s="28">
        <v>0.70899999999999996</v>
      </c>
    </row>
    <row r="7486" spans="1:3" x14ac:dyDescent="0.35">
      <c r="A7486" s="28">
        <v>7</v>
      </c>
      <c r="B7486" s="28">
        <v>64</v>
      </c>
      <c r="C7486" s="28">
        <v>0.70899999999999996</v>
      </c>
    </row>
    <row r="7487" spans="1:3" x14ac:dyDescent="0.35">
      <c r="A7487" s="28">
        <v>7</v>
      </c>
      <c r="B7487" s="28">
        <v>64</v>
      </c>
      <c r="C7487" s="28">
        <v>0.70899999999999996</v>
      </c>
    </row>
    <row r="7488" spans="1:3" x14ac:dyDescent="0.35">
      <c r="A7488" s="28">
        <v>7</v>
      </c>
      <c r="B7488" s="28">
        <v>64</v>
      </c>
      <c r="C7488" s="28">
        <v>0.70899999999999996</v>
      </c>
    </row>
    <row r="7489" spans="1:3" x14ac:dyDescent="0.35">
      <c r="A7489" s="28">
        <v>7</v>
      </c>
      <c r="B7489" s="28">
        <v>64</v>
      </c>
      <c r="C7489" s="28">
        <v>0.70899999999999996</v>
      </c>
    </row>
    <row r="7490" spans="1:3" x14ac:dyDescent="0.35">
      <c r="A7490" s="28">
        <v>7</v>
      </c>
      <c r="B7490" s="28">
        <v>64</v>
      </c>
      <c r="C7490" s="28">
        <v>0.71</v>
      </c>
    </row>
    <row r="7491" spans="1:3" x14ac:dyDescent="0.35">
      <c r="A7491" s="28">
        <v>7</v>
      </c>
      <c r="B7491" s="28">
        <v>64</v>
      </c>
      <c r="C7491" s="28">
        <v>0.71</v>
      </c>
    </row>
    <row r="7492" spans="1:3" x14ac:dyDescent="0.35">
      <c r="A7492" s="28">
        <v>7</v>
      </c>
      <c r="B7492" s="28">
        <v>64</v>
      </c>
      <c r="C7492" s="28">
        <v>0.71</v>
      </c>
    </row>
    <row r="7493" spans="1:3" x14ac:dyDescent="0.35">
      <c r="A7493" s="28">
        <v>7</v>
      </c>
      <c r="B7493" s="28">
        <v>64</v>
      </c>
      <c r="C7493" s="28">
        <v>0.71</v>
      </c>
    </row>
    <row r="7494" spans="1:3" x14ac:dyDescent="0.35">
      <c r="A7494" s="28">
        <v>7</v>
      </c>
      <c r="B7494" s="28">
        <v>64</v>
      </c>
      <c r="C7494" s="28">
        <v>0.71</v>
      </c>
    </row>
    <row r="7495" spans="1:3" x14ac:dyDescent="0.35">
      <c r="A7495" s="28">
        <v>7</v>
      </c>
      <c r="B7495" s="28">
        <v>64</v>
      </c>
      <c r="C7495" s="28">
        <v>0.71</v>
      </c>
    </row>
    <row r="7496" spans="1:3" x14ac:dyDescent="0.35">
      <c r="A7496" s="28">
        <v>7</v>
      </c>
      <c r="B7496" s="28">
        <v>64</v>
      </c>
      <c r="C7496" s="28">
        <v>0.71</v>
      </c>
    </row>
    <row r="7497" spans="1:3" x14ac:dyDescent="0.35">
      <c r="A7497" s="28">
        <v>7</v>
      </c>
      <c r="B7497" s="28">
        <v>64</v>
      </c>
      <c r="C7497" s="28">
        <v>0.71</v>
      </c>
    </row>
    <row r="7498" spans="1:3" x14ac:dyDescent="0.35">
      <c r="A7498" s="28">
        <v>7</v>
      </c>
      <c r="B7498" s="28">
        <v>64</v>
      </c>
      <c r="C7498" s="28">
        <v>0.71</v>
      </c>
    </row>
    <row r="7499" spans="1:3" x14ac:dyDescent="0.35">
      <c r="A7499" s="28">
        <v>7</v>
      </c>
      <c r="B7499" s="28">
        <v>64</v>
      </c>
      <c r="C7499" s="28">
        <v>0.71</v>
      </c>
    </row>
    <row r="7500" spans="1:3" x14ac:dyDescent="0.35">
      <c r="A7500" s="28">
        <v>7</v>
      </c>
      <c r="B7500" s="28">
        <v>64</v>
      </c>
      <c r="C7500" s="28">
        <v>0.71</v>
      </c>
    </row>
    <row r="7501" spans="1:3" x14ac:dyDescent="0.35">
      <c r="A7501" s="28">
        <v>7</v>
      </c>
      <c r="B7501" s="28">
        <v>64</v>
      </c>
      <c r="C7501" s="28">
        <v>0.71</v>
      </c>
    </row>
    <row r="7502" spans="1:3" x14ac:dyDescent="0.35">
      <c r="A7502" s="28">
        <v>7</v>
      </c>
      <c r="B7502" s="28">
        <v>64</v>
      </c>
      <c r="C7502" s="28">
        <v>0.71</v>
      </c>
    </row>
    <row r="7503" spans="1:3" x14ac:dyDescent="0.35">
      <c r="A7503" s="28">
        <v>7</v>
      </c>
      <c r="B7503" s="28">
        <v>64</v>
      </c>
      <c r="C7503" s="28">
        <v>0.71</v>
      </c>
    </row>
    <row r="7504" spans="1:3" x14ac:dyDescent="0.35">
      <c r="A7504" s="28">
        <v>7</v>
      </c>
      <c r="B7504" s="28">
        <v>64</v>
      </c>
      <c r="C7504" s="28">
        <v>0.71</v>
      </c>
    </row>
    <row r="7505" spans="1:3" x14ac:dyDescent="0.35">
      <c r="A7505" s="28">
        <v>7</v>
      </c>
      <c r="B7505" s="28">
        <v>64</v>
      </c>
      <c r="C7505" s="28">
        <v>0.71</v>
      </c>
    </row>
    <row r="7506" spans="1:3" x14ac:dyDescent="0.35">
      <c r="A7506" s="28">
        <v>7</v>
      </c>
      <c r="B7506" s="28">
        <v>64</v>
      </c>
      <c r="C7506" s="28">
        <v>0.71</v>
      </c>
    </row>
    <row r="7507" spans="1:3" x14ac:dyDescent="0.35">
      <c r="A7507" s="28">
        <v>7</v>
      </c>
      <c r="B7507" s="28">
        <v>64</v>
      </c>
      <c r="C7507" s="28">
        <v>0.71</v>
      </c>
    </row>
    <row r="7508" spans="1:3" x14ac:dyDescent="0.35">
      <c r="A7508" s="28">
        <v>7</v>
      </c>
      <c r="B7508" s="28">
        <v>64</v>
      </c>
      <c r="C7508" s="28">
        <v>0.71</v>
      </c>
    </row>
    <row r="7509" spans="1:3" x14ac:dyDescent="0.35">
      <c r="A7509" s="28">
        <v>7</v>
      </c>
      <c r="B7509" s="28">
        <v>64</v>
      </c>
      <c r="C7509" s="28">
        <v>0.71099999999999997</v>
      </c>
    </row>
    <row r="7510" spans="1:3" x14ac:dyDescent="0.35">
      <c r="A7510" s="28">
        <v>7</v>
      </c>
      <c r="B7510" s="28">
        <v>64</v>
      </c>
      <c r="C7510" s="28">
        <v>0.71099999999999997</v>
      </c>
    </row>
    <row r="7511" spans="1:3" x14ac:dyDescent="0.35">
      <c r="A7511" s="28">
        <v>7</v>
      </c>
      <c r="B7511" s="28">
        <v>64</v>
      </c>
      <c r="C7511" s="28">
        <v>0.71099999999999997</v>
      </c>
    </row>
    <row r="7512" spans="1:3" x14ac:dyDescent="0.35">
      <c r="A7512" s="28">
        <v>7</v>
      </c>
      <c r="B7512" s="28">
        <v>64</v>
      </c>
      <c r="C7512" s="28">
        <v>0.71099999999999997</v>
      </c>
    </row>
    <row r="7513" spans="1:3" x14ac:dyDescent="0.35">
      <c r="A7513" s="28">
        <v>7</v>
      </c>
      <c r="B7513" s="28">
        <v>64</v>
      </c>
      <c r="C7513" s="28">
        <v>0.71099999999999997</v>
      </c>
    </row>
    <row r="7514" spans="1:3" x14ac:dyDescent="0.35">
      <c r="A7514" s="28">
        <v>7</v>
      </c>
      <c r="B7514" s="28">
        <v>64</v>
      </c>
      <c r="C7514" s="28">
        <v>0.71099999999999997</v>
      </c>
    </row>
    <row r="7515" spans="1:3" x14ac:dyDescent="0.35">
      <c r="A7515" s="28">
        <v>7</v>
      </c>
      <c r="B7515" s="28">
        <v>64</v>
      </c>
      <c r="C7515" s="28">
        <v>0.71099999999999997</v>
      </c>
    </row>
    <row r="7516" spans="1:3" x14ac:dyDescent="0.35">
      <c r="A7516" s="28">
        <v>7</v>
      </c>
      <c r="B7516" s="28">
        <v>64</v>
      </c>
      <c r="C7516" s="28">
        <v>0.71099999999999997</v>
      </c>
    </row>
    <row r="7517" spans="1:3" x14ac:dyDescent="0.35">
      <c r="A7517" s="28">
        <v>7</v>
      </c>
      <c r="B7517" s="28">
        <v>64</v>
      </c>
      <c r="C7517" s="28">
        <v>0.71099999999999997</v>
      </c>
    </row>
    <row r="7518" spans="1:3" x14ac:dyDescent="0.35">
      <c r="A7518" s="28">
        <v>7</v>
      </c>
      <c r="B7518" s="28">
        <v>64</v>
      </c>
      <c r="C7518" s="28">
        <v>0.71099999999999997</v>
      </c>
    </row>
    <row r="7519" spans="1:3" x14ac:dyDescent="0.35">
      <c r="A7519" s="28">
        <v>7</v>
      </c>
      <c r="B7519" s="28">
        <v>64</v>
      </c>
      <c r="C7519" s="28">
        <v>0.71099999999999997</v>
      </c>
    </row>
    <row r="7520" spans="1:3" x14ac:dyDescent="0.35">
      <c r="A7520" s="28">
        <v>7</v>
      </c>
      <c r="B7520" s="28">
        <v>64</v>
      </c>
      <c r="C7520" s="28">
        <v>0.71099999999999997</v>
      </c>
    </row>
    <row r="7521" spans="1:3" x14ac:dyDescent="0.35">
      <c r="A7521" s="28">
        <v>7</v>
      </c>
      <c r="B7521" s="28">
        <v>64</v>
      </c>
      <c r="C7521" s="28">
        <v>0.71099999999999997</v>
      </c>
    </row>
    <row r="7522" spans="1:3" x14ac:dyDescent="0.35">
      <c r="A7522" s="28">
        <v>7</v>
      </c>
      <c r="B7522" s="28">
        <v>64</v>
      </c>
      <c r="C7522" s="28">
        <v>0.71099999999999997</v>
      </c>
    </row>
    <row r="7523" spans="1:3" x14ac:dyDescent="0.35">
      <c r="A7523" s="28">
        <v>7</v>
      </c>
      <c r="B7523" s="28">
        <v>64</v>
      </c>
      <c r="C7523" s="28">
        <v>0.71099999999999997</v>
      </c>
    </row>
    <row r="7524" spans="1:3" x14ac:dyDescent="0.35">
      <c r="A7524" s="28">
        <v>7</v>
      </c>
      <c r="B7524" s="28">
        <v>64</v>
      </c>
      <c r="C7524" s="28">
        <v>0.71099999999999997</v>
      </c>
    </row>
    <row r="7525" spans="1:3" x14ac:dyDescent="0.35">
      <c r="A7525" s="28">
        <v>7</v>
      </c>
      <c r="B7525" s="28">
        <v>64</v>
      </c>
      <c r="C7525" s="28">
        <v>0.71099999999999997</v>
      </c>
    </row>
    <row r="7526" spans="1:3" x14ac:dyDescent="0.35">
      <c r="A7526" s="28">
        <v>7</v>
      </c>
      <c r="B7526" s="28">
        <v>64</v>
      </c>
      <c r="C7526" s="28">
        <v>0.71099999999999997</v>
      </c>
    </row>
    <row r="7527" spans="1:3" x14ac:dyDescent="0.35">
      <c r="A7527" s="28">
        <v>7</v>
      </c>
      <c r="B7527" s="28">
        <v>64</v>
      </c>
      <c r="C7527" s="28">
        <v>0.71099999999999997</v>
      </c>
    </row>
    <row r="7528" spans="1:3" x14ac:dyDescent="0.35">
      <c r="A7528" s="28">
        <v>7</v>
      </c>
      <c r="B7528" s="28">
        <v>64</v>
      </c>
      <c r="C7528" s="28">
        <v>0.71199999999999997</v>
      </c>
    </row>
    <row r="7529" spans="1:3" x14ac:dyDescent="0.35">
      <c r="A7529" s="28">
        <v>7</v>
      </c>
      <c r="B7529" s="28">
        <v>64</v>
      </c>
      <c r="C7529" s="28">
        <v>0.71199999999999997</v>
      </c>
    </row>
    <row r="7530" spans="1:3" x14ac:dyDescent="0.35">
      <c r="A7530" s="28">
        <v>7</v>
      </c>
      <c r="B7530" s="28">
        <v>64</v>
      </c>
      <c r="C7530" s="28">
        <v>0.71199999999999997</v>
      </c>
    </row>
    <row r="7531" spans="1:3" x14ac:dyDescent="0.35">
      <c r="A7531" s="28">
        <v>7</v>
      </c>
      <c r="B7531" s="28">
        <v>64</v>
      </c>
      <c r="C7531" s="28">
        <v>0.71199999999999997</v>
      </c>
    </row>
    <row r="7532" spans="1:3" x14ac:dyDescent="0.35">
      <c r="A7532" s="28">
        <v>7</v>
      </c>
      <c r="B7532" s="28">
        <v>64</v>
      </c>
      <c r="C7532" s="28">
        <v>0.71199999999999997</v>
      </c>
    </row>
    <row r="7533" spans="1:3" x14ac:dyDescent="0.35">
      <c r="A7533" s="28">
        <v>7</v>
      </c>
      <c r="B7533" s="28">
        <v>64</v>
      </c>
      <c r="C7533" s="28">
        <v>0.71199999999999997</v>
      </c>
    </row>
    <row r="7534" spans="1:3" x14ac:dyDescent="0.35">
      <c r="A7534" s="28">
        <v>7</v>
      </c>
      <c r="B7534" s="28">
        <v>64</v>
      </c>
      <c r="C7534" s="28">
        <v>0.71199999999999997</v>
      </c>
    </row>
    <row r="7535" spans="1:3" x14ac:dyDescent="0.35">
      <c r="A7535" s="28">
        <v>7</v>
      </c>
      <c r="B7535" s="28">
        <v>64</v>
      </c>
      <c r="C7535" s="28">
        <v>0.71199999999999997</v>
      </c>
    </row>
    <row r="7536" spans="1:3" x14ac:dyDescent="0.35">
      <c r="A7536" s="28">
        <v>7</v>
      </c>
      <c r="B7536" s="28">
        <v>64</v>
      </c>
      <c r="C7536" s="28">
        <v>0.71199999999999997</v>
      </c>
    </row>
    <row r="7537" spans="1:3" x14ac:dyDescent="0.35">
      <c r="A7537" s="28">
        <v>7</v>
      </c>
      <c r="B7537" s="28">
        <v>64</v>
      </c>
      <c r="C7537" s="28">
        <v>0.71199999999999997</v>
      </c>
    </row>
    <row r="7538" spans="1:3" x14ac:dyDescent="0.35">
      <c r="A7538" s="28">
        <v>7</v>
      </c>
      <c r="B7538" s="28">
        <v>64</v>
      </c>
      <c r="C7538" s="28">
        <v>0.71199999999999997</v>
      </c>
    </row>
    <row r="7539" spans="1:3" x14ac:dyDescent="0.35">
      <c r="A7539" s="28">
        <v>7</v>
      </c>
      <c r="B7539" s="28">
        <v>64</v>
      </c>
      <c r="C7539" s="28">
        <v>0.71199999999999997</v>
      </c>
    </row>
    <row r="7540" spans="1:3" x14ac:dyDescent="0.35">
      <c r="A7540" s="28">
        <v>7</v>
      </c>
      <c r="B7540" s="28">
        <v>64</v>
      </c>
      <c r="C7540" s="28">
        <v>0.71199999999999997</v>
      </c>
    </row>
    <row r="7541" spans="1:3" x14ac:dyDescent="0.35">
      <c r="A7541" s="28">
        <v>7</v>
      </c>
      <c r="B7541" s="28">
        <v>64</v>
      </c>
      <c r="C7541" s="28">
        <v>0.71199999999999997</v>
      </c>
    </row>
    <row r="7542" spans="1:3" x14ac:dyDescent="0.35">
      <c r="A7542" s="28">
        <v>7</v>
      </c>
      <c r="B7542" s="28">
        <v>64</v>
      </c>
      <c r="C7542" s="28">
        <v>0.71199999999999997</v>
      </c>
    </row>
    <row r="7543" spans="1:3" x14ac:dyDescent="0.35">
      <c r="A7543" s="28">
        <v>7</v>
      </c>
      <c r="B7543" s="28">
        <v>64</v>
      </c>
      <c r="C7543" s="28">
        <v>0.71199999999999997</v>
      </c>
    </row>
    <row r="7544" spans="1:3" x14ac:dyDescent="0.35">
      <c r="A7544" s="28">
        <v>7</v>
      </c>
      <c r="B7544" s="28">
        <v>64</v>
      </c>
      <c r="C7544" s="28">
        <v>0.71199999999999997</v>
      </c>
    </row>
    <row r="7545" spans="1:3" x14ac:dyDescent="0.35">
      <c r="A7545" s="28">
        <v>7</v>
      </c>
      <c r="B7545" s="28">
        <v>64</v>
      </c>
      <c r="C7545" s="28">
        <v>0.71199999999999997</v>
      </c>
    </row>
    <row r="7546" spans="1:3" x14ac:dyDescent="0.35">
      <c r="A7546" s="28">
        <v>7</v>
      </c>
      <c r="B7546" s="28">
        <v>64</v>
      </c>
      <c r="C7546" s="28">
        <v>0.71199999999999997</v>
      </c>
    </row>
    <row r="7547" spans="1:3" x14ac:dyDescent="0.35">
      <c r="A7547" s="28">
        <v>7</v>
      </c>
      <c r="B7547" s="28">
        <v>64</v>
      </c>
      <c r="C7547" s="28">
        <v>0.71199999999999997</v>
      </c>
    </row>
    <row r="7548" spans="1:3" x14ac:dyDescent="0.35">
      <c r="A7548" s="28">
        <v>7</v>
      </c>
      <c r="B7548" s="28">
        <v>64</v>
      </c>
      <c r="C7548" s="28">
        <v>0.71199999999999997</v>
      </c>
    </row>
    <row r="7549" spans="1:3" x14ac:dyDescent="0.35">
      <c r="A7549" s="28">
        <v>7</v>
      </c>
      <c r="B7549" s="28">
        <v>64</v>
      </c>
      <c r="C7549" s="28">
        <v>0.71199999999999997</v>
      </c>
    </row>
    <row r="7550" spans="1:3" x14ac:dyDescent="0.35">
      <c r="A7550" s="28">
        <v>7</v>
      </c>
      <c r="B7550" s="28">
        <v>64</v>
      </c>
      <c r="C7550" s="28">
        <v>0.71199999999999997</v>
      </c>
    </row>
    <row r="7551" spans="1:3" x14ac:dyDescent="0.35">
      <c r="A7551" s="28">
        <v>7</v>
      </c>
      <c r="B7551" s="28">
        <v>64</v>
      </c>
      <c r="C7551" s="28">
        <v>0.71199999999999997</v>
      </c>
    </row>
    <row r="7552" spans="1:3" x14ac:dyDescent="0.35">
      <c r="A7552" s="28">
        <v>7</v>
      </c>
      <c r="B7552" s="28">
        <v>64</v>
      </c>
      <c r="C7552" s="28">
        <v>0.71199999999999997</v>
      </c>
    </row>
    <row r="7553" spans="1:3" x14ac:dyDescent="0.35">
      <c r="A7553" s="28">
        <v>7</v>
      </c>
      <c r="B7553" s="28">
        <v>64</v>
      </c>
      <c r="C7553" s="28">
        <v>0.71199999999999997</v>
      </c>
    </row>
    <row r="7554" spans="1:3" x14ac:dyDescent="0.35">
      <c r="A7554" s="28">
        <v>7</v>
      </c>
      <c r="B7554" s="28">
        <v>64</v>
      </c>
      <c r="C7554" s="28">
        <v>0.71299999999999997</v>
      </c>
    </row>
    <row r="7555" spans="1:3" x14ac:dyDescent="0.35">
      <c r="A7555" s="28">
        <v>7</v>
      </c>
      <c r="B7555" s="28">
        <v>64</v>
      </c>
      <c r="C7555" s="28">
        <v>0.71299999999999997</v>
      </c>
    </row>
    <row r="7556" spans="1:3" x14ac:dyDescent="0.35">
      <c r="A7556" s="28">
        <v>7</v>
      </c>
      <c r="B7556" s="28">
        <v>64</v>
      </c>
      <c r="C7556" s="28">
        <v>0.71299999999999997</v>
      </c>
    </row>
    <row r="7557" spans="1:3" x14ac:dyDescent="0.35">
      <c r="A7557" s="28">
        <v>7</v>
      </c>
      <c r="B7557" s="28">
        <v>64</v>
      </c>
      <c r="C7557" s="28">
        <v>0.71299999999999997</v>
      </c>
    </row>
    <row r="7558" spans="1:3" x14ac:dyDescent="0.35">
      <c r="A7558" s="28">
        <v>7</v>
      </c>
      <c r="B7558" s="28">
        <v>64</v>
      </c>
      <c r="C7558" s="28">
        <v>0.71299999999999997</v>
      </c>
    </row>
    <row r="7559" spans="1:3" x14ac:dyDescent="0.35">
      <c r="A7559" s="28">
        <v>7</v>
      </c>
      <c r="B7559" s="28">
        <v>64</v>
      </c>
      <c r="C7559" s="28">
        <v>0.71299999999999997</v>
      </c>
    </row>
    <row r="7560" spans="1:3" x14ac:dyDescent="0.35">
      <c r="A7560" s="28">
        <v>7</v>
      </c>
      <c r="B7560" s="28">
        <v>64</v>
      </c>
      <c r="C7560" s="28">
        <v>0.71299999999999997</v>
      </c>
    </row>
    <row r="7561" spans="1:3" x14ac:dyDescent="0.35">
      <c r="A7561" s="28">
        <v>7</v>
      </c>
      <c r="B7561" s="28">
        <v>64</v>
      </c>
      <c r="C7561" s="28">
        <v>0.71299999999999997</v>
      </c>
    </row>
    <row r="7562" spans="1:3" x14ac:dyDescent="0.35">
      <c r="A7562" s="28">
        <v>7</v>
      </c>
      <c r="B7562" s="28">
        <v>64</v>
      </c>
      <c r="C7562" s="28">
        <v>0.71299999999999997</v>
      </c>
    </row>
    <row r="7563" spans="1:3" x14ac:dyDescent="0.35">
      <c r="A7563" s="28">
        <v>7</v>
      </c>
      <c r="B7563" s="28">
        <v>64</v>
      </c>
      <c r="C7563" s="28">
        <v>0.71299999999999997</v>
      </c>
    </row>
    <row r="7564" spans="1:3" x14ac:dyDescent="0.35">
      <c r="A7564" s="28">
        <v>7</v>
      </c>
      <c r="B7564" s="28">
        <v>64</v>
      </c>
      <c r="C7564" s="28">
        <v>0.71299999999999997</v>
      </c>
    </row>
    <row r="7565" spans="1:3" x14ac:dyDescent="0.35">
      <c r="A7565" s="28">
        <v>7</v>
      </c>
      <c r="B7565" s="28">
        <v>64</v>
      </c>
      <c r="C7565" s="28">
        <v>0.71299999999999997</v>
      </c>
    </row>
    <row r="7566" spans="1:3" x14ac:dyDescent="0.35">
      <c r="A7566" s="28">
        <v>7</v>
      </c>
      <c r="B7566" s="28">
        <v>64</v>
      </c>
      <c r="C7566" s="28">
        <v>0.71299999999999997</v>
      </c>
    </row>
    <row r="7567" spans="1:3" x14ac:dyDescent="0.35">
      <c r="A7567" s="28">
        <v>7</v>
      </c>
      <c r="B7567" s="28">
        <v>64</v>
      </c>
      <c r="C7567" s="28">
        <v>0.71299999999999997</v>
      </c>
    </row>
    <row r="7568" spans="1:3" x14ac:dyDescent="0.35">
      <c r="A7568" s="28">
        <v>7</v>
      </c>
      <c r="B7568" s="28">
        <v>64</v>
      </c>
      <c r="C7568" s="28">
        <v>0.71299999999999997</v>
      </c>
    </row>
    <row r="7569" spans="1:3" x14ac:dyDescent="0.35">
      <c r="A7569" s="28">
        <v>7</v>
      </c>
      <c r="B7569" s="28">
        <v>64</v>
      </c>
      <c r="C7569" s="28">
        <v>0.71299999999999997</v>
      </c>
    </row>
    <row r="7570" spans="1:3" x14ac:dyDescent="0.35">
      <c r="A7570" s="28">
        <v>7</v>
      </c>
      <c r="B7570" s="28">
        <v>64</v>
      </c>
      <c r="C7570" s="28">
        <v>0.71299999999999997</v>
      </c>
    </row>
    <row r="7571" spans="1:3" x14ac:dyDescent="0.35">
      <c r="A7571" s="28">
        <v>7</v>
      </c>
      <c r="B7571" s="28">
        <v>64</v>
      </c>
      <c r="C7571" s="28">
        <v>0.71299999999999997</v>
      </c>
    </row>
    <row r="7572" spans="1:3" x14ac:dyDescent="0.35">
      <c r="A7572" s="28">
        <v>7</v>
      </c>
      <c r="B7572" s="28">
        <v>64</v>
      </c>
      <c r="C7572" s="28">
        <v>0.71299999999999997</v>
      </c>
    </row>
    <row r="7573" spans="1:3" x14ac:dyDescent="0.35">
      <c r="A7573" s="28">
        <v>7</v>
      </c>
      <c r="B7573" s="28">
        <v>64</v>
      </c>
      <c r="C7573" s="28">
        <v>0.71299999999999997</v>
      </c>
    </row>
    <row r="7574" spans="1:3" x14ac:dyDescent="0.35">
      <c r="A7574" s="28">
        <v>7</v>
      </c>
      <c r="B7574" s="28">
        <v>64</v>
      </c>
      <c r="C7574" s="28">
        <v>0.71299999999999997</v>
      </c>
    </row>
    <row r="7575" spans="1:3" x14ac:dyDescent="0.35">
      <c r="A7575" s="28">
        <v>7</v>
      </c>
      <c r="B7575" s="28">
        <v>64</v>
      </c>
      <c r="C7575" s="28">
        <v>0.71299999999999997</v>
      </c>
    </row>
    <row r="7576" spans="1:3" x14ac:dyDescent="0.35">
      <c r="A7576" s="28">
        <v>7</v>
      </c>
      <c r="B7576" s="28">
        <v>64</v>
      </c>
      <c r="C7576" s="28">
        <v>0.71299999999999997</v>
      </c>
    </row>
    <row r="7577" spans="1:3" x14ac:dyDescent="0.35">
      <c r="A7577" s="28">
        <v>7</v>
      </c>
      <c r="B7577" s="28">
        <v>64</v>
      </c>
      <c r="C7577" s="28">
        <v>0.71299999999999997</v>
      </c>
    </row>
    <row r="7578" spans="1:3" x14ac:dyDescent="0.35">
      <c r="A7578" s="28">
        <v>7</v>
      </c>
      <c r="B7578" s="28">
        <v>64</v>
      </c>
      <c r="C7578" s="28">
        <v>0.71299999999999997</v>
      </c>
    </row>
    <row r="7579" spans="1:3" x14ac:dyDescent="0.35">
      <c r="A7579" s="28">
        <v>7</v>
      </c>
      <c r="B7579" s="28">
        <v>64</v>
      </c>
      <c r="C7579" s="28">
        <v>0.71299999999999997</v>
      </c>
    </row>
    <row r="7580" spans="1:3" x14ac:dyDescent="0.35">
      <c r="A7580" s="28">
        <v>7</v>
      </c>
      <c r="B7580" s="28">
        <v>64</v>
      </c>
      <c r="C7580" s="28">
        <v>0.71299999999999997</v>
      </c>
    </row>
    <row r="7581" spans="1:3" x14ac:dyDescent="0.35">
      <c r="A7581" s="28">
        <v>7</v>
      </c>
      <c r="B7581" s="28">
        <v>64</v>
      </c>
      <c r="C7581" s="28">
        <v>0.71299999999999997</v>
      </c>
    </row>
    <row r="7582" spans="1:3" x14ac:dyDescent="0.35">
      <c r="A7582" s="28">
        <v>7</v>
      </c>
      <c r="B7582" s="28">
        <v>64</v>
      </c>
      <c r="C7582" s="28">
        <v>0.71299999999999997</v>
      </c>
    </row>
    <row r="7583" spans="1:3" x14ac:dyDescent="0.35">
      <c r="A7583" s="28">
        <v>7</v>
      </c>
      <c r="B7583" s="28">
        <v>64</v>
      </c>
      <c r="C7583" s="28">
        <v>0.71399999999999997</v>
      </c>
    </row>
    <row r="7584" spans="1:3" x14ac:dyDescent="0.35">
      <c r="A7584" s="28">
        <v>7</v>
      </c>
      <c r="B7584" s="28">
        <v>64</v>
      </c>
      <c r="C7584" s="28">
        <v>0.71399999999999997</v>
      </c>
    </row>
    <row r="7585" spans="1:3" x14ac:dyDescent="0.35">
      <c r="A7585" s="28">
        <v>7</v>
      </c>
      <c r="B7585" s="28">
        <v>64</v>
      </c>
      <c r="C7585" s="28">
        <v>0.71399999999999997</v>
      </c>
    </row>
    <row r="7586" spans="1:3" x14ac:dyDescent="0.35">
      <c r="A7586" s="28">
        <v>7</v>
      </c>
      <c r="B7586" s="28">
        <v>64</v>
      </c>
      <c r="C7586" s="28">
        <v>0.71399999999999997</v>
      </c>
    </row>
    <row r="7587" spans="1:3" x14ac:dyDescent="0.35">
      <c r="A7587" s="28">
        <v>7</v>
      </c>
      <c r="B7587" s="28">
        <v>64</v>
      </c>
      <c r="C7587" s="28">
        <v>0.71399999999999997</v>
      </c>
    </row>
    <row r="7588" spans="1:3" x14ac:dyDescent="0.35">
      <c r="A7588" s="28">
        <v>7</v>
      </c>
      <c r="B7588" s="28">
        <v>64</v>
      </c>
      <c r="C7588" s="28">
        <v>0.71399999999999997</v>
      </c>
    </row>
    <row r="7589" spans="1:3" x14ac:dyDescent="0.35">
      <c r="A7589" s="28">
        <v>7</v>
      </c>
      <c r="B7589" s="28">
        <v>64</v>
      </c>
      <c r="C7589" s="28">
        <v>0.71399999999999997</v>
      </c>
    </row>
    <row r="7590" spans="1:3" x14ac:dyDescent="0.35">
      <c r="A7590" s="28">
        <v>7</v>
      </c>
      <c r="B7590" s="28">
        <v>64</v>
      </c>
      <c r="C7590" s="28">
        <v>0.71399999999999997</v>
      </c>
    </row>
    <row r="7591" spans="1:3" x14ac:dyDescent="0.35">
      <c r="A7591" s="28">
        <v>7</v>
      </c>
      <c r="B7591" s="28">
        <v>64</v>
      </c>
      <c r="C7591" s="28">
        <v>0.71399999999999997</v>
      </c>
    </row>
    <row r="7592" spans="1:3" x14ac:dyDescent="0.35">
      <c r="A7592" s="28">
        <v>7</v>
      </c>
      <c r="B7592" s="28">
        <v>64</v>
      </c>
      <c r="C7592" s="28">
        <v>0.71399999999999997</v>
      </c>
    </row>
    <row r="7593" spans="1:3" x14ac:dyDescent="0.35">
      <c r="A7593" s="28">
        <v>7</v>
      </c>
      <c r="B7593" s="28">
        <v>64</v>
      </c>
      <c r="C7593" s="28">
        <v>0.71399999999999997</v>
      </c>
    </row>
    <row r="7594" spans="1:3" x14ac:dyDescent="0.35">
      <c r="A7594" s="28">
        <v>7</v>
      </c>
      <c r="B7594" s="28">
        <v>64</v>
      </c>
      <c r="C7594" s="28">
        <v>0.71399999999999997</v>
      </c>
    </row>
    <row r="7595" spans="1:3" x14ac:dyDescent="0.35">
      <c r="A7595" s="28">
        <v>7</v>
      </c>
      <c r="B7595" s="28">
        <v>64</v>
      </c>
      <c r="C7595" s="28">
        <v>0.71399999999999997</v>
      </c>
    </row>
    <row r="7596" spans="1:3" x14ac:dyDescent="0.35">
      <c r="A7596" s="28">
        <v>7</v>
      </c>
      <c r="B7596" s="28">
        <v>64</v>
      </c>
      <c r="C7596" s="28">
        <v>0.71399999999999997</v>
      </c>
    </row>
    <row r="7597" spans="1:3" x14ac:dyDescent="0.35">
      <c r="A7597" s="28">
        <v>7</v>
      </c>
      <c r="B7597" s="28">
        <v>64</v>
      </c>
      <c r="C7597" s="28">
        <v>0.71399999999999997</v>
      </c>
    </row>
    <row r="7598" spans="1:3" x14ac:dyDescent="0.35">
      <c r="A7598" s="28">
        <v>7</v>
      </c>
      <c r="B7598" s="28">
        <v>64</v>
      </c>
      <c r="C7598" s="28">
        <v>0.71399999999999997</v>
      </c>
    </row>
    <row r="7599" spans="1:3" x14ac:dyDescent="0.35">
      <c r="A7599" s="28">
        <v>7</v>
      </c>
      <c r="B7599" s="28">
        <v>64</v>
      </c>
      <c r="C7599" s="28">
        <v>0.71399999999999997</v>
      </c>
    </row>
    <row r="7600" spans="1:3" x14ac:dyDescent="0.35">
      <c r="A7600" s="28">
        <v>7</v>
      </c>
      <c r="B7600" s="28">
        <v>64</v>
      </c>
      <c r="C7600" s="28">
        <v>0.71399999999999997</v>
      </c>
    </row>
    <row r="7601" spans="1:3" x14ac:dyDescent="0.35">
      <c r="A7601" s="28">
        <v>7</v>
      </c>
      <c r="B7601" s="28">
        <v>64</v>
      </c>
      <c r="C7601" s="28">
        <v>0.71399999999999997</v>
      </c>
    </row>
    <row r="7602" spans="1:3" x14ac:dyDescent="0.35">
      <c r="A7602" s="28">
        <v>7</v>
      </c>
      <c r="B7602" s="28">
        <v>64</v>
      </c>
      <c r="C7602" s="28">
        <v>0.71499999999999997</v>
      </c>
    </row>
    <row r="7603" spans="1:3" x14ac:dyDescent="0.35">
      <c r="A7603" s="28">
        <v>7</v>
      </c>
      <c r="B7603" s="28">
        <v>64</v>
      </c>
      <c r="C7603" s="28">
        <v>0.71499999999999997</v>
      </c>
    </row>
    <row r="7604" spans="1:3" x14ac:dyDescent="0.35">
      <c r="A7604" s="28">
        <v>7</v>
      </c>
      <c r="B7604" s="28">
        <v>64</v>
      </c>
      <c r="C7604" s="28">
        <v>0.71499999999999997</v>
      </c>
    </row>
    <row r="7605" spans="1:3" x14ac:dyDescent="0.35">
      <c r="A7605" s="28">
        <v>7</v>
      </c>
      <c r="B7605" s="28">
        <v>64</v>
      </c>
      <c r="C7605" s="28">
        <v>0.71499999999999997</v>
      </c>
    </row>
    <row r="7606" spans="1:3" x14ac:dyDescent="0.35">
      <c r="A7606" s="28">
        <v>7</v>
      </c>
      <c r="B7606" s="28">
        <v>64</v>
      </c>
      <c r="C7606" s="28">
        <v>0.71499999999999997</v>
      </c>
    </row>
    <row r="7607" spans="1:3" x14ac:dyDescent="0.35">
      <c r="A7607" s="28">
        <v>7</v>
      </c>
      <c r="B7607" s="28">
        <v>64</v>
      </c>
      <c r="C7607" s="28">
        <v>0.71499999999999997</v>
      </c>
    </row>
    <row r="7608" spans="1:3" x14ac:dyDescent="0.35">
      <c r="A7608" s="28">
        <v>7</v>
      </c>
      <c r="B7608" s="28">
        <v>64</v>
      </c>
      <c r="C7608" s="28">
        <v>0.71499999999999997</v>
      </c>
    </row>
    <row r="7609" spans="1:3" x14ac:dyDescent="0.35">
      <c r="A7609" s="28">
        <v>7</v>
      </c>
      <c r="B7609" s="28">
        <v>64</v>
      </c>
      <c r="C7609" s="28">
        <v>0.71499999999999997</v>
      </c>
    </row>
    <row r="7610" spans="1:3" x14ac:dyDescent="0.35">
      <c r="A7610" s="28">
        <v>7</v>
      </c>
      <c r="B7610" s="28">
        <v>64</v>
      </c>
      <c r="C7610" s="28">
        <v>0.71499999999999997</v>
      </c>
    </row>
    <row r="7611" spans="1:3" x14ac:dyDescent="0.35">
      <c r="A7611" s="28">
        <v>7</v>
      </c>
      <c r="B7611" s="28">
        <v>65</v>
      </c>
      <c r="C7611" s="28">
        <v>0.71499999999999997</v>
      </c>
    </row>
    <row r="7612" spans="1:3" x14ac:dyDescent="0.35">
      <c r="A7612" s="28">
        <v>7</v>
      </c>
      <c r="B7612" s="28">
        <v>65</v>
      </c>
      <c r="C7612" s="28">
        <v>0.71499999999999997</v>
      </c>
    </row>
    <row r="7613" spans="1:3" x14ac:dyDescent="0.35">
      <c r="A7613" s="28">
        <v>7</v>
      </c>
      <c r="B7613" s="28">
        <v>65</v>
      </c>
      <c r="C7613" s="28">
        <v>0.71499999999999997</v>
      </c>
    </row>
    <row r="7614" spans="1:3" x14ac:dyDescent="0.35">
      <c r="A7614" s="28">
        <v>7</v>
      </c>
      <c r="B7614" s="28">
        <v>65</v>
      </c>
      <c r="C7614" s="28">
        <v>0.71499999999999997</v>
      </c>
    </row>
    <row r="7615" spans="1:3" x14ac:dyDescent="0.35">
      <c r="A7615" s="28">
        <v>7</v>
      </c>
      <c r="B7615" s="28">
        <v>65</v>
      </c>
      <c r="C7615" s="28">
        <v>0.71499999999999997</v>
      </c>
    </row>
    <row r="7616" spans="1:3" x14ac:dyDescent="0.35">
      <c r="A7616" s="28">
        <v>7</v>
      </c>
      <c r="B7616" s="28">
        <v>65</v>
      </c>
      <c r="C7616" s="28">
        <v>0.71499999999999997</v>
      </c>
    </row>
    <row r="7617" spans="1:3" x14ac:dyDescent="0.35">
      <c r="A7617" s="28">
        <v>7</v>
      </c>
      <c r="B7617" s="28">
        <v>65</v>
      </c>
      <c r="C7617" s="28">
        <v>0.71499999999999997</v>
      </c>
    </row>
    <row r="7618" spans="1:3" x14ac:dyDescent="0.35">
      <c r="A7618" s="28">
        <v>7</v>
      </c>
      <c r="B7618" s="28">
        <v>65</v>
      </c>
      <c r="C7618" s="28">
        <v>0.71499999999999997</v>
      </c>
    </row>
    <row r="7619" spans="1:3" x14ac:dyDescent="0.35">
      <c r="A7619" s="28">
        <v>7</v>
      </c>
      <c r="B7619" s="28">
        <v>65</v>
      </c>
      <c r="C7619" s="28">
        <v>0.71499999999999997</v>
      </c>
    </row>
    <row r="7620" spans="1:3" x14ac:dyDescent="0.35">
      <c r="A7620" s="28">
        <v>7</v>
      </c>
      <c r="B7620" s="28">
        <v>65</v>
      </c>
      <c r="C7620" s="28">
        <v>0.71499999999999997</v>
      </c>
    </row>
    <row r="7621" spans="1:3" x14ac:dyDescent="0.35">
      <c r="A7621" s="28">
        <v>7</v>
      </c>
      <c r="B7621" s="28">
        <v>65</v>
      </c>
      <c r="C7621" s="28">
        <v>0.71499999999999997</v>
      </c>
    </row>
    <row r="7622" spans="1:3" x14ac:dyDescent="0.35">
      <c r="A7622" s="28">
        <v>7</v>
      </c>
      <c r="B7622" s="28">
        <v>65</v>
      </c>
      <c r="C7622" s="28">
        <v>0.71499999999999997</v>
      </c>
    </row>
    <row r="7623" spans="1:3" x14ac:dyDescent="0.35">
      <c r="A7623" s="28">
        <v>7</v>
      </c>
      <c r="B7623" s="28">
        <v>65</v>
      </c>
      <c r="C7623" s="28">
        <v>0.71499999999999997</v>
      </c>
    </row>
    <row r="7624" spans="1:3" x14ac:dyDescent="0.35">
      <c r="A7624" s="28">
        <v>7</v>
      </c>
      <c r="B7624" s="28">
        <v>65</v>
      </c>
      <c r="C7624" s="28">
        <v>0.71499999999999997</v>
      </c>
    </row>
    <row r="7625" spans="1:3" x14ac:dyDescent="0.35">
      <c r="A7625" s="28">
        <v>7</v>
      </c>
      <c r="B7625" s="28">
        <v>65</v>
      </c>
      <c r="C7625" s="28">
        <v>0.71599999999999997</v>
      </c>
    </row>
    <row r="7626" spans="1:3" x14ac:dyDescent="0.35">
      <c r="A7626" s="28">
        <v>7</v>
      </c>
      <c r="B7626" s="28">
        <v>65</v>
      </c>
      <c r="C7626" s="28">
        <v>0.71599999999999997</v>
      </c>
    </row>
    <row r="7627" spans="1:3" x14ac:dyDescent="0.35">
      <c r="A7627" s="28">
        <v>7</v>
      </c>
      <c r="B7627" s="28">
        <v>65</v>
      </c>
      <c r="C7627" s="28">
        <v>0.71599999999999997</v>
      </c>
    </row>
    <row r="7628" spans="1:3" x14ac:dyDescent="0.35">
      <c r="A7628" s="28">
        <v>7</v>
      </c>
      <c r="B7628" s="28">
        <v>65</v>
      </c>
      <c r="C7628" s="28">
        <v>0.71599999999999997</v>
      </c>
    </row>
    <row r="7629" spans="1:3" x14ac:dyDescent="0.35">
      <c r="A7629" s="28">
        <v>7</v>
      </c>
      <c r="B7629" s="28">
        <v>65</v>
      </c>
      <c r="C7629" s="28">
        <v>0.71599999999999997</v>
      </c>
    </row>
    <row r="7630" spans="1:3" x14ac:dyDescent="0.35">
      <c r="A7630" s="28">
        <v>7</v>
      </c>
      <c r="B7630" s="28">
        <v>65</v>
      </c>
      <c r="C7630" s="28">
        <v>0.71599999999999997</v>
      </c>
    </row>
    <row r="7631" spans="1:3" x14ac:dyDescent="0.35">
      <c r="A7631" s="28">
        <v>7</v>
      </c>
      <c r="B7631" s="28">
        <v>65</v>
      </c>
      <c r="C7631" s="28">
        <v>0.71599999999999997</v>
      </c>
    </row>
    <row r="7632" spans="1:3" x14ac:dyDescent="0.35">
      <c r="A7632" s="28">
        <v>7</v>
      </c>
      <c r="B7632" s="28">
        <v>65</v>
      </c>
      <c r="C7632" s="28">
        <v>0.71599999999999997</v>
      </c>
    </row>
    <row r="7633" spans="1:3" x14ac:dyDescent="0.35">
      <c r="A7633" s="28">
        <v>7</v>
      </c>
      <c r="B7633" s="28">
        <v>65</v>
      </c>
      <c r="C7633" s="28">
        <v>0.71599999999999997</v>
      </c>
    </row>
    <row r="7634" spans="1:3" x14ac:dyDescent="0.35">
      <c r="A7634" s="28">
        <v>7</v>
      </c>
      <c r="B7634" s="28">
        <v>65</v>
      </c>
      <c r="C7634" s="28">
        <v>0.71599999999999997</v>
      </c>
    </row>
    <row r="7635" spans="1:3" x14ac:dyDescent="0.35">
      <c r="A7635" s="28">
        <v>7</v>
      </c>
      <c r="B7635" s="28">
        <v>65</v>
      </c>
      <c r="C7635" s="28">
        <v>0.71599999999999997</v>
      </c>
    </row>
    <row r="7636" spans="1:3" x14ac:dyDescent="0.35">
      <c r="A7636" s="28">
        <v>7</v>
      </c>
      <c r="B7636" s="28">
        <v>65</v>
      </c>
      <c r="C7636" s="28">
        <v>0.71599999999999997</v>
      </c>
    </row>
    <row r="7637" spans="1:3" x14ac:dyDescent="0.35">
      <c r="A7637" s="28">
        <v>7</v>
      </c>
      <c r="B7637" s="28">
        <v>65</v>
      </c>
      <c r="C7637" s="28">
        <v>0.71599999999999997</v>
      </c>
    </row>
    <row r="7638" spans="1:3" x14ac:dyDescent="0.35">
      <c r="A7638" s="28">
        <v>7</v>
      </c>
      <c r="B7638" s="28">
        <v>65</v>
      </c>
      <c r="C7638" s="28">
        <v>0.71599999999999997</v>
      </c>
    </row>
    <row r="7639" spans="1:3" x14ac:dyDescent="0.35">
      <c r="A7639" s="28">
        <v>7</v>
      </c>
      <c r="B7639" s="28">
        <v>65</v>
      </c>
      <c r="C7639" s="28">
        <v>0.71599999999999997</v>
      </c>
    </row>
    <row r="7640" spans="1:3" x14ac:dyDescent="0.35">
      <c r="A7640" s="28">
        <v>7</v>
      </c>
      <c r="B7640" s="28">
        <v>65</v>
      </c>
      <c r="C7640" s="28">
        <v>0.71599999999999997</v>
      </c>
    </row>
    <row r="7641" spans="1:3" x14ac:dyDescent="0.35">
      <c r="A7641" s="28">
        <v>7</v>
      </c>
      <c r="B7641" s="28">
        <v>65</v>
      </c>
      <c r="C7641" s="28">
        <v>0.71599999999999997</v>
      </c>
    </row>
    <row r="7642" spans="1:3" x14ac:dyDescent="0.35">
      <c r="A7642" s="28">
        <v>7</v>
      </c>
      <c r="B7642" s="28">
        <v>65</v>
      </c>
      <c r="C7642" s="28">
        <v>0.71599999999999997</v>
      </c>
    </row>
    <row r="7643" spans="1:3" x14ac:dyDescent="0.35">
      <c r="A7643" s="28">
        <v>7</v>
      </c>
      <c r="B7643" s="28">
        <v>65</v>
      </c>
      <c r="C7643" s="28">
        <v>0.71599999999999997</v>
      </c>
    </row>
    <row r="7644" spans="1:3" x14ac:dyDescent="0.35">
      <c r="A7644" s="28">
        <v>7</v>
      </c>
      <c r="B7644" s="28">
        <v>65</v>
      </c>
      <c r="C7644" s="28">
        <v>0.71599999999999997</v>
      </c>
    </row>
    <row r="7645" spans="1:3" x14ac:dyDescent="0.35">
      <c r="A7645" s="28">
        <v>7</v>
      </c>
      <c r="B7645" s="28">
        <v>65</v>
      </c>
      <c r="C7645" s="28">
        <v>0.71699999999999997</v>
      </c>
    </row>
    <row r="7646" spans="1:3" x14ac:dyDescent="0.35">
      <c r="A7646" s="28">
        <v>7</v>
      </c>
      <c r="B7646" s="28">
        <v>65</v>
      </c>
      <c r="C7646" s="28">
        <v>0.71699999999999997</v>
      </c>
    </row>
    <row r="7647" spans="1:3" x14ac:dyDescent="0.35">
      <c r="A7647" s="28">
        <v>7</v>
      </c>
      <c r="B7647" s="28">
        <v>65</v>
      </c>
      <c r="C7647" s="28">
        <v>0.71699999999999997</v>
      </c>
    </row>
    <row r="7648" spans="1:3" x14ac:dyDescent="0.35">
      <c r="A7648" s="28">
        <v>7</v>
      </c>
      <c r="B7648" s="28">
        <v>65</v>
      </c>
      <c r="C7648" s="28">
        <v>0.71699999999999997</v>
      </c>
    </row>
    <row r="7649" spans="1:3" x14ac:dyDescent="0.35">
      <c r="A7649" s="28">
        <v>7</v>
      </c>
      <c r="B7649" s="28">
        <v>65</v>
      </c>
      <c r="C7649" s="28">
        <v>0.71699999999999997</v>
      </c>
    </row>
    <row r="7650" spans="1:3" x14ac:dyDescent="0.35">
      <c r="A7650" s="28">
        <v>7</v>
      </c>
      <c r="B7650" s="28">
        <v>65</v>
      </c>
      <c r="C7650" s="28">
        <v>0.71699999999999997</v>
      </c>
    </row>
    <row r="7651" spans="1:3" x14ac:dyDescent="0.35">
      <c r="A7651" s="28">
        <v>7</v>
      </c>
      <c r="B7651" s="28">
        <v>65</v>
      </c>
      <c r="C7651" s="28">
        <v>0.71699999999999997</v>
      </c>
    </row>
    <row r="7652" spans="1:3" x14ac:dyDescent="0.35">
      <c r="A7652" s="28">
        <v>7</v>
      </c>
      <c r="B7652" s="28">
        <v>65</v>
      </c>
      <c r="C7652" s="28">
        <v>0.71699999999999997</v>
      </c>
    </row>
    <row r="7653" spans="1:3" x14ac:dyDescent="0.35">
      <c r="A7653" s="28">
        <v>7</v>
      </c>
      <c r="B7653" s="28">
        <v>65</v>
      </c>
      <c r="C7653" s="28">
        <v>0.71699999999999997</v>
      </c>
    </row>
    <row r="7654" spans="1:3" x14ac:dyDescent="0.35">
      <c r="A7654" s="28">
        <v>7</v>
      </c>
      <c r="B7654" s="28">
        <v>65</v>
      </c>
      <c r="C7654" s="28">
        <v>0.71699999999999997</v>
      </c>
    </row>
    <row r="7655" spans="1:3" x14ac:dyDescent="0.35">
      <c r="A7655" s="28">
        <v>7</v>
      </c>
      <c r="B7655" s="28">
        <v>65</v>
      </c>
      <c r="C7655" s="28">
        <v>0.71699999999999997</v>
      </c>
    </row>
    <row r="7656" spans="1:3" x14ac:dyDescent="0.35">
      <c r="A7656" s="28">
        <v>7</v>
      </c>
      <c r="B7656" s="28">
        <v>65</v>
      </c>
      <c r="C7656" s="28">
        <v>0.71699999999999997</v>
      </c>
    </row>
    <row r="7657" spans="1:3" x14ac:dyDescent="0.35">
      <c r="A7657" s="28">
        <v>7</v>
      </c>
      <c r="B7657" s="28">
        <v>65</v>
      </c>
      <c r="C7657" s="28">
        <v>0.71699999999999997</v>
      </c>
    </row>
    <row r="7658" spans="1:3" x14ac:dyDescent="0.35">
      <c r="A7658" s="28">
        <v>7</v>
      </c>
      <c r="B7658" s="28">
        <v>65</v>
      </c>
      <c r="C7658" s="28">
        <v>0.71699999999999997</v>
      </c>
    </row>
    <row r="7659" spans="1:3" x14ac:dyDescent="0.35">
      <c r="A7659" s="28">
        <v>7</v>
      </c>
      <c r="B7659" s="28">
        <v>65</v>
      </c>
      <c r="C7659" s="28">
        <v>0.71699999999999997</v>
      </c>
    </row>
    <row r="7660" spans="1:3" x14ac:dyDescent="0.35">
      <c r="A7660" s="28">
        <v>7</v>
      </c>
      <c r="B7660" s="28">
        <v>65</v>
      </c>
      <c r="C7660" s="28">
        <v>0.71699999999999997</v>
      </c>
    </row>
    <row r="7661" spans="1:3" x14ac:dyDescent="0.35">
      <c r="A7661" s="28">
        <v>7</v>
      </c>
      <c r="B7661" s="28">
        <v>65</v>
      </c>
      <c r="C7661" s="28">
        <v>0.71699999999999997</v>
      </c>
    </row>
    <row r="7662" spans="1:3" x14ac:dyDescent="0.35">
      <c r="A7662" s="28">
        <v>7</v>
      </c>
      <c r="B7662" s="28">
        <v>65</v>
      </c>
      <c r="C7662" s="28">
        <v>0.71699999999999997</v>
      </c>
    </row>
    <row r="7663" spans="1:3" x14ac:dyDescent="0.35">
      <c r="A7663" s="28">
        <v>7</v>
      </c>
      <c r="B7663" s="28">
        <v>65</v>
      </c>
      <c r="C7663" s="28">
        <v>0.71699999999999997</v>
      </c>
    </row>
    <row r="7664" spans="1:3" x14ac:dyDescent="0.35">
      <c r="A7664" s="28">
        <v>7</v>
      </c>
      <c r="B7664" s="28">
        <v>65</v>
      </c>
      <c r="C7664" s="28">
        <v>0.71699999999999997</v>
      </c>
    </row>
    <row r="7665" spans="1:3" x14ac:dyDescent="0.35">
      <c r="A7665" s="28">
        <v>7</v>
      </c>
      <c r="B7665" s="28">
        <v>65</v>
      </c>
      <c r="C7665" s="28">
        <v>0.71699999999999997</v>
      </c>
    </row>
    <row r="7666" spans="1:3" x14ac:dyDescent="0.35">
      <c r="A7666" s="28">
        <v>7</v>
      </c>
      <c r="B7666" s="28">
        <v>65</v>
      </c>
      <c r="C7666" s="28">
        <v>0.71799999999999997</v>
      </c>
    </row>
    <row r="7667" spans="1:3" x14ac:dyDescent="0.35">
      <c r="A7667" s="28">
        <v>7</v>
      </c>
      <c r="B7667" s="28">
        <v>65</v>
      </c>
      <c r="C7667" s="28">
        <v>0.71799999999999997</v>
      </c>
    </row>
    <row r="7668" spans="1:3" x14ac:dyDescent="0.35">
      <c r="A7668" s="28">
        <v>7</v>
      </c>
      <c r="B7668" s="28">
        <v>65</v>
      </c>
      <c r="C7668" s="28">
        <v>0.71799999999999997</v>
      </c>
    </row>
    <row r="7669" spans="1:3" x14ac:dyDescent="0.35">
      <c r="A7669" s="28">
        <v>7</v>
      </c>
      <c r="B7669" s="28">
        <v>65</v>
      </c>
      <c r="C7669" s="28">
        <v>0.71799999999999997</v>
      </c>
    </row>
    <row r="7670" spans="1:3" x14ac:dyDescent="0.35">
      <c r="A7670" s="28">
        <v>7</v>
      </c>
      <c r="B7670" s="28">
        <v>65</v>
      </c>
      <c r="C7670" s="28">
        <v>0.71799999999999997</v>
      </c>
    </row>
    <row r="7671" spans="1:3" x14ac:dyDescent="0.35">
      <c r="A7671" s="28">
        <v>7</v>
      </c>
      <c r="B7671" s="28">
        <v>65</v>
      </c>
      <c r="C7671" s="28">
        <v>0.71799999999999997</v>
      </c>
    </row>
    <row r="7672" spans="1:3" x14ac:dyDescent="0.35">
      <c r="A7672" s="28">
        <v>7</v>
      </c>
      <c r="B7672" s="28">
        <v>65</v>
      </c>
      <c r="C7672" s="28">
        <v>0.71799999999999997</v>
      </c>
    </row>
    <row r="7673" spans="1:3" x14ac:dyDescent="0.35">
      <c r="A7673" s="28">
        <v>7</v>
      </c>
      <c r="B7673" s="28">
        <v>65</v>
      </c>
      <c r="C7673" s="28">
        <v>0.71799999999999997</v>
      </c>
    </row>
    <row r="7674" spans="1:3" x14ac:dyDescent="0.35">
      <c r="A7674" s="28">
        <v>7</v>
      </c>
      <c r="B7674" s="28">
        <v>65</v>
      </c>
      <c r="C7674" s="28">
        <v>0.71799999999999997</v>
      </c>
    </row>
    <row r="7675" spans="1:3" x14ac:dyDescent="0.35">
      <c r="A7675" s="28">
        <v>7</v>
      </c>
      <c r="B7675" s="28">
        <v>65</v>
      </c>
      <c r="C7675" s="28">
        <v>0.71799999999999997</v>
      </c>
    </row>
    <row r="7676" spans="1:3" x14ac:dyDescent="0.35">
      <c r="A7676" s="28">
        <v>7</v>
      </c>
      <c r="B7676" s="28">
        <v>65</v>
      </c>
      <c r="C7676" s="28">
        <v>0.71799999999999997</v>
      </c>
    </row>
    <row r="7677" spans="1:3" x14ac:dyDescent="0.35">
      <c r="A7677" s="28">
        <v>7</v>
      </c>
      <c r="B7677" s="28">
        <v>65</v>
      </c>
      <c r="C7677" s="28">
        <v>0.71799999999999997</v>
      </c>
    </row>
    <row r="7678" spans="1:3" x14ac:dyDescent="0.35">
      <c r="A7678" s="28">
        <v>7</v>
      </c>
      <c r="B7678" s="28">
        <v>65</v>
      </c>
      <c r="C7678" s="28">
        <v>0.71799999999999997</v>
      </c>
    </row>
    <row r="7679" spans="1:3" x14ac:dyDescent="0.35">
      <c r="A7679" s="28">
        <v>7</v>
      </c>
      <c r="B7679" s="28">
        <v>65</v>
      </c>
      <c r="C7679" s="28">
        <v>0.71799999999999997</v>
      </c>
    </row>
    <row r="7680" spans="1:3" x14ac:dyDescent="0.35">
      <c r="A7680" s="28">
        <v>7</v>
      </c>
      <c r="B7680" s="28">
        <v>65</v>
      </c>
      <c r="C7680" s="28">
        <v>0.71799999999999997</v>
      </c>
    </row>
    <row r="7681" spans="1:3" x14ac:dyDescent="0.35">
      <c r="A7681" s="28">
        <v>7</v>
      </c>
      <c r="B7681" s="28">
        <v>65</v>
      </c>
      <c r="C7681" s="28">
        <v>0.71799999999999997</v>
      </c>
    </row>
    <row r="7682" spans="1:3" x14ac:dyDescent="0.35">
      <c r="A7682" s="28">
        <v>7</v>
      </c>
      <c r="B7682" s="28">
        <v>65</v>
      </c>
      <c r="C7682" s="28">
        <v>0.71899999999999997</v>
      </c>
    </row>
    <row r="7683" spans="1:3" x14ac:dyDescent="0.35">
      <c r="A7683" s="28">
        <v>7</v>
      </c>
      <c r="B7683" s="28">
        <v>65</v>
      </c>
      <c r="C7683" s="28">
        <v>0.71899999999999997</v>
      </c>
    </row>
    <row r="7684" spans="1:3" x14ac:dyDescent="0.35">
      <c r="A7684" s="28">
        <v>7</v>
      </c>
      <c r="B7684" s="28">
        <v>65</v>
      </c>
      <c r="C7684" s="28">
        <v>0.71899999999999997</v>
      </c>
    </row>
    <row r="7685" spans="1:3" x14ac:dyDescent="0.35">
      <c r="A7685" s="28">
        <v>7</v>
      </c>
      <c r="B7685" s="28">
        <v>65</v>
      </c>
      <c r="C7685" s="28">
        <v>0.71899999999999997</v>
      </c>
    </row>
    <row r="7686" spans="1:3" x14ac:dyDescent="0.35">
      <c r="A7686" s="28">
        <v>7</v>
      </c>
      <c r="B7686" s="28">
        <v>65</v>
      </c>
      <c r="C7686" s="28">
        <v>0.71899999999999997</v>
      </c>
    </row>
    <row r="7687" spans="1:3" x14ac:dyDescent="0.35">
      <c r="A7687" s="28">
        <v>7</v>
      </c>
      <c r="B7687" s="28">
        <v>65</v>
      </c>
      <c r="C7687" s="28">
        <v>0.71899999999999997</v>
      </c>
    </row>
    <row r="7688" spans="1:3" x14ac:dyDescent="0.35">
      <c r="A7688" s="28">
        <v>7</v>
      </c>
      <c r="B7688" s="28">
        <v>65</v>
      </c>
      <c r="C7688" s="28">
        <v>0.71899999999999997</v>
      </c>
    </row>
    <row r="7689" spans="1:3" x14ac:dyDescent="0.35">
      <c r="A7689" s="28">
        <v>7</v>
      </c>
      <c r="B7689" s="28">
        <v>65</v>
      </c>
      <c r="C7689" s="28">
        <v>0.71899999999999997</v>
      </c>
    </row>
    <row r="7690" spans="1:3" x14ac:dyDescent="0.35">
      <c r="A7690" s="28">
        <v>7</v>
      </c>
      <c r="B7690" s="28">
        <v>65</v>
      </c>
      <c r="C7690" s="28">
        <v>0.71899999999999997</v>
      </c>
    </row>
    <row r="7691" spans="1:3" x14ac:dyDescent="0.35">
      <c r="A7691" s="28">
        <v>7</v>
      </c>
      <c r="B7691" s="28">
        <v>65</v>
      </c>
      <c r="C7691" s="28">
        <v>0.71899999999999997</v>
      </c>
    </row>
    <row r="7692" spans="1:3" x14ac:dyDescent="0.35">
      <c r="A7692" s="28">
        <v>7</v>
      </c>
      <c r="B7692" s="28">
        <v>65</v>
      </c>
      <c r="C7692" s="28">
        <v>0.71899999999999997</v>
      </c>
    </row>
    <row r="7693" spans="1:3" x14ac:dyDescent="0.35">
      <c r="A7693" s="28">
        <v>7</v>
      </c>
      <c r="B7693" s="28">
        <v>65</v>
      </c>
      <c r="C7693" s="28">
        <v>0.71899999999999997</v>
      </c>
    </row>
    <row r="7694" spans="1:3" x14ac:dyDescent="0.35">
      <c r="A7694" s="28">
        <v>7</v>
      </c>
      <c r="B7694" s="28">
        <v>65</v>
      </c>
      <c r="C7694" s="28">
        <v>0.71899999999999997</v>
      </c>
    </row>
    <row r="7695" spans="1:3" x14ac:dyDescent="0.35">
      <c r="A7695" s="28">
        <v>7</v>
      </c>
      <c r="B7695" s="28">
        <v>65</v>
      </c>
      <c r="C7695" s="28">
        <v>0.71899999999999997</v>
      </c>
    </row>
    <row r="7696" spans="1:3" x14ac:dyDescent="0.35">
      <c r="A7696" s="28">
        <v>7</v>
      </c>
      <c r="B7696" s="28">
        <v>65</v>
      </c>
      <c r="C7696" s="28">
        <v>0.71899999999999997</v>
      </c>
    </row>
    <row r="7697" spans="1:3" x14ac:dyDescent="0.35">
      <c r="A7697" s="28">
        <v>7</v>
      </c>
      <c r="B7697" s="28">
        <v>65</v>
      </c>
      <c r="C7697" s="28">
        <v>0.71899999999999997</v>
      </c>
    </row>
    <row r="7698" spans="1:3" x14ac:dyDescent="0.35">
      <c r="A7698" s="28">
        <v>7</v>
      </c>
      <c r="B7698" s="28">
        <v>65</v>
      </c>
      <c r="C7698" s="28">
        <v>0.71899999999999997</v>
      </c>
    </row>
    <row r="7699" spans="1:3" x14ac:dyDescent="0.35">
      <c r="A7699" s="28">
        <v>7</v>
      </c>
      <c r="B7699" s="28">
        <v>65</v>
      </c>
      <c r="C7699" s="28">
        <v>0.71899999999999997</v>
      </c>
    </row>
    <row r="7700" spans="1:3" x14ac:dyDescent="0.35">
      <c r="A7700" s="28">
        <v>7</v>
      </c>
      <c r="B7700" s="28">
        <v>65</v>
      </c>
      <c r="C7700" s="28">
        <v>0.71899999999999997</v>
      </c>
    </row>
    <row r="7701" spans="1:3" x14ac:dyDescent="0.35">
      <c r="A7701" s="28">
        <v>7</v>
      </c>
      <c r="B7701" s="28">
        <v>65</v>
      </c>
      <c r="C7701" s="28">
        <v>0.71899999999999997</v>
      </c>
    </row>
    <row r="7702" spans="1:3" x14ac:dyDescent="0.35">
      <c r="A7702" s="28">
        <v>7</v>
      </c>
      <c r="B7702" s="28">
        <v>65</v>
      </c>
      <c r="C7702" s="28">
        <v>0.71899999999999997</v>
      </c>
    </row>
    <row r="7703" spans="1:3" x14ac:dyDescent="0.35">
      <c r="A7703" s="28">
        <v>7</v>
      </c>
      <c r="B7703" s="28">
        <v>65</v>
      </c>
      <c r="C7703" s="28">
        <v>0.71899999999999997</v>
      </c>
    </row>
    <row r="7704" spans="1:3" x14ac:dyDescent="0.35">
      <c r="A7704" s="28">
        <v>7</v>
      </c>
      <c r="B7704" s="28">
        <v>65</v>
      </c>
      <c r="C7704" s="28">
        <v>0.71899999999999997</v>
      </c>
    </row>
    <row r="7705" spans="1:3" x14ac:dyDescent="0.35">
      <c r="A7705" s="28">
        <v>7</v>
      </c>
      <c r="B7705" s="28">
        <v>65</v>
      </c>
      <c r="C7705" s="28">
        <v>0.71899999999999997</v>
      </c>
    </row>
    <row r="7706" spans="1:3" x14ac:dyDescent="0.35">
      <c r="A7706" s="28">
        <v>7</v>
      </c>
      <c r="B7706" s="28">
        <v>65</v>
      </c>
      <c r="C7706" s="28">
        <v>0.71899999999999997</v>
      </c>
    </row>
    <row r="7707" spans="1:3" x14ac:dyDescent="0.35">
      <c r="A7707" s="28">
        <v>7</v>
      </c>
      <c r="B7707" s="28">
        <v>65</v>
      </c>
      <c r="C7707" s="28">
        <v>0.71899999999999997</v>
      </c>
    </row>
    <row r="7708" spans="1:3" x14ac:dyDescent="0.35">
      <c r="A7708" s="28">
        <v>7</v>
      </c>
      <c r="B7708" s="28">
        <v>65</v>
      </c>
      <c r="C7708" s="28">
        <v>0.71899999999999997</v>
      </c>
    </row>
    <row r="7709" spans="1:3" x14ac:dyDescent="0.35">
      <c r="A7709" s="28">
        <v>7</v>
      </c>
      <c r="B7709" s="28">
        <v>65</v>
      </c>
      <c r="C7709" s="28">
        <v>0.71899999999999997</v>
      </c>
    </row>
    <row r="7710" spans="1:3" x14ac:dyDescent="0.35">
      <c r="A7710" s="28">
        <v>7</v>
      </c>
      <c r="B7710" s="28">
        <v>65</v>
      </c>
      <c r="C7710" s="28">
        <v>0.71899999999999997</v>
      </c>
    </row>
    <row r="7711" spans="1:3" x14ac:dyDescent="0.35">
      <c r="A7711" s="28">
        <v>7</v>
      </c>
      <c r="B7711" s="28">
        <v>65</v>
      </c>
      <c r="C7711" s="28">
        <v>0.71899999999999997</v>
      </c>
    </row>
    <row r="7712" spans="1:3" x14ac:dyDescent="0.35">
      <c r="A7712" s="28">
        <v>7</v>
      </c>
      <c r="B7712" s="28">
        <v>65</v>
      </c>
      <c r="C7712" s="28">
        <v>0.71899999999999997</v>
      </c>
    </row>
    <row r="7713" spans="1:3" x14ac:dyDescent="0.35">
      <c r="A7713" s="28">
        <v>7</v>
      </c>
      <c r="B7713" s="28">
        <v>65</v>
      </c>
      <c r="C7713" s="28">
        <v>0.72</v>
      </c>
    </row>
    <row r="7714" spans="1:3" x14ac:dyDescent="0.35">
      <c r="A7714" s="28">
        <v>7</v>
      </c>
      <c r="B7714" s="28">
        <v>65</v>
      </c>
      <c r="C7714" s="28">
        <v>0.72</v>
      </c>
    </row>
    <row r="7715" spans="1:3" x14ac:dyDescent="0.35">
      <c r="A7715" s="28">
        <v>7</v>
      </c>
      <c r="B7715" s="28">
        <v>65</v>
      </c>
      <c r="C7715" s="28">
        <v>0.72</v>
      </c>
    </row>
    <row r="7716" spans="1:3" x14ac:dyDescent="0.35">
      <c r="A7716" s="28">
        <v>7</v>
      </c>
      <c r="B7716" s="28">
        <v>65</v>
      </c>
      <c r="C7716" s="28">
        <v>0.72</v>
      </c>
    </row>
    <row r="7717" spans="1:3" x14ac:dyDescent="0.35">
      <c r="A7717" s="28">
        <v>7</v>
      </c>
      <c r="B7717" s="28">
        <v>65</v>
      </c>
      <c r="C7717" s="28">
        <v>0.72</v>
      </c>
    </row>
    <row r="7718" spans="1:3" x14ac:dyDescent="0.35">
      <c r="A7718" s="28">
        <v>7</v>
      </c>
      <c r="B7718" s="28">
        <v>65</v>
      </c>
      <c r="C7718" s="28">
        <v>0.72</v>
      </c>
    </row>
    <row r="7719" spans="1:3" x14ac:dyDescent="0.35">
      <c r="A7719" s="28">
        <v>7</v>
      </c>
      <c r="B7719" s="28">
        <v>65</v>
      </c>
      <c r="C7719" s="28">
        <v>0.72</v>
      </c>
    </row>
    <row r="7720" spans="1:3" x14ac:dyDescent="0.35">
      <c r="A7720" s="28">
        <v>7</v>
      </c>
      <c r="B7720" s="28">
        <v>65</v>
      </c>
      <c r="C7720" s="28">
        <v>0.72</v>
      </c>
    </row>
    <row r="7721" spans="1:3" x14ac:dyDescent="0.35">
      <c r="A7721" s="28">
        <v>7</v>
      </c>
      <c r="B7721" s="28">
        <v>65</v>
      </c>
      <c r="C7721" s="28">
        <v>0.72</v>
      </c>
    </row>
    <row r="7722" spans="1:3" x14ac:dyDescent="0.35">
      <c r="A7722" s="28">
        <v>7</v>
      </c>
      <c r="B7722" s="28">
        <v>65</v>
      </c>
      <c r="C7722" s="28">
        <v>0.72</v>
      </c>
    </row>
    <row r="7723" spans="1:3" x14ac:dyDescent="0.35">
      <c r="A7723" s="28">
        <v>7</v>
      </c>
      <c r="B7723" s="28">
        <v>65</v>
      </c>
      <c r="C7723" s="28">
        <v>0.72</v>
      </c>
    </row>
    <row r="7724" spans="1:3" x14ac:dyDescent="0.35">
      <c r="A7724" s="28">
        <v>7</v>
      </c>
      <c r="B7724" s="28">
        <v>65</v>
      </c>
      <c r="C7724" s="28">
        <v>0.72</v>
      </c>
    </row>
    <row r="7725" spans="1:3" x14ac:dyDescent="0.35">
      <c r="A7725" s="28">
        <v>7</v>
      </c>
      <c r="B7725" s="28">
        <v>65</v>
      </c>
      <c r="C7725" s="28">
        <v>0.72</v>
      </c>
    </row>
    <row r="7726" spans="1:3" x14ac:dyDescent="0.35">
      <c r="A7726" s="28">
        <v>7</v>
      </c>
      <c r="B7726" s="28">
        <v>65</v>
      </c>
      <c r="C7726" s="28">
        <v>0.72</v>
      </c>
    </row>
    <row r="7727" spans="1:3" x14ac:dyDescent="0.35">
      <c r="A7727" s="28">
        <v>7</v>
      </c>
      <c r="B7727" s="28">
        <v>65</v>
      </c>
      <c r="C7727" s="28">
        <v>0.72</v>
      </c>
    </row>
    <row r="7728" spans="1:3" x14ac:dyDescent="0.35">
      <c r="A7728" s="28">
        <v>7</v>
      </c>
      <c r="B7728" s="28">
        <v>65</v>
      </c>
      <c r="C7728" s="28">
        <v>0.72</v>
      </c>
    </row>
    <row r="7729" spans="1:3" x14ac:dyDescent="0.35">
      <c r="A7729" s="28">
        <v>7</v>
      </c>
      <c r="B7729" s="28">
        <v>65</v>
      </c>
      <c r="C7729" s="28">
        <v>0.72</v>
      </c>
    </row>
    <row r="7730" spans="1:3" x14ac:dyDescent="0.35">
      <c r="A7730" s="28">
        <v>7</v>
      </c>
      <c r="B7730" s="28">
        <v>65</v>
      </c>
      <c r="C7730" s="28">
        <v>0.72</v>
      </c>
    </row>
    <row r="7731" spans="1:3" x14ac:dyDescent="0.35">
      <c r="A7731" s="28">
        <v>7</v>
      </c>
      <c r="B7731" s="28">
        <v>65</v>
      </c>
      <c r="C7731" s="28">
        <v>0.72</v>
      </c>
    </row>
    <row r="7732" spans="1:3" x14ac:dyDescent="0.35">
      <c r="A7732" s="28">
        <v>7</v>
      </c>
      <c r="B7732" s="28">
        <v>65</v>
      </c>
      <c r="C7732" s="28">
        <v>0.72</v>
      </c>
    </row>
    <row r="7733" spans="1:3" x14ac:dyDescent="0.35">
      <c r="A7733" s="28">
        <v>7</v>
      </c>
      <c r="B7733" s="28">
        <v>65</v>
      </c>
      <c r="C7733" s="28">
        <v>0.72</v>
      </c>
    </row>
    <row r="7734" spans="1:3" x14ac:dyDescent="0.35">
      <c r="A7734" s="28">
        <v>7</v>
      </c>
      <c r="B7734" s="28">
        <v>65</v>
      </c>
      <c r="C7734" s="28">
        <v>0.72</v>
      </c>
    </row>
    <row r="7735" spans="1:3" x14ac:dyDescent="0.35">
      <c r="A7735" s="28">
        <v>7</v>
      </c>
      <c r="B7735" s="28">
        <v>65</v>
      </c>
      <c r="C7735" s="28">
        <v>0.72</v>
      </c>
    </row>
    <row r="7736" spans="1:3" x14ac:dyDescent="0.35">
      <c r="A7736" s="28">
        <v>7</v>
      </c>
      <c r="B7736" s="28">
        <v>65</v>
      </c>
      <c r="C7736" s="28">
        <v>0.72</v>
      </c>
    </row>
    <row r="7737" spans="1:3" x14ac:dyDescent="0.35">
      <c r="A7737" s="28">
        <v>7</v>
      </c>
      <c r="B7737" s="28">
        <v>65</v>
      </c>
      <c r="C7737" s="28">
        <v>0.72</v>
      </c>
    </row>
    <row r="7738" spans="1:3" x14ac:dyDescent="0.35">
      <c r="A7738" s="28">
        <v>7</v>
      </c>
      <c r="B7738" s="28">
        <v>65</v>
      </c>
      <c r="C7738" s="28">
        <v>0.72</v>
      </c>
    </row>
    <row r="7739" spans="1:3" x14ac:dyDescent="0.35">
      <c r="A7739" s="28">
        <v>7</v>
      </c>
      <c r="B7739" s="28">
        <v>65</v>
      </c>
      <c r="C7739" s="28">
        <v>0.72</v>
      </c>
    </row>
    <row r="7740" spans="1:3" x14ac:dyDescent="0.35">
      <c r="A7740" s="28">
        <v>7</v>
      </c>
      <c r="B7740" s="28">
        <v>65</v>
      </c>
      <c r="C7740" s="28">
        <v>0.72099999999999997</v>
      </c>
    </row>
    <row r="7741" spans="1:3" x14ac:dyDescent="0.35">
      <c r="A7741" s="28">
        <v>7</v>
      </c>
      <c r="B7741" s="28">
        <v>65</v>
      </c>
      <c r="C7741" s="28">
        <v>0.72099999999999997</v>
      </c>
    </row>
    <row r="7742" spans="1:3" x14ac:dyDescent="0.35">
      <c r="A7742" s="28">
        <v>7</v>
      </c>
      <c r="B7742" s="28">
        <v>65</v>
      </c>
      <c r="C7742" s="28">
        <v>0.72099999999999997</v>
      </c>
    </row>
    <row r="7743" spans="1:3" x14ac:dyDescent="0.35">
      <c r="A7743" s="28">
        <v>7</v>
      </c>
      <c r="B7743" s="28">
        <v>66</v>
      </c>
      <c r="C7743" s="28">
        <v>0.72099999999999997</v>
      </c>
    </row>
    <row r="7744" spans="1:3" x14ac:dyDescent="0.35">
      <c r="A7744" s="28">
        <v>7</v>
      </c>
      <c r="B7744" s="28">
        <v>66</v>
      </c>
      <c r="C7744" s="28">
        <v>0.72099999999999997</v>
      </c>
    </row>
    <row r="7745" spans="1:3" x14ac:dyDescent="0.35">
      <c r="A7745" s="28">
        <v>7</v>
      </c>
      <c r="B7745" s="28">
        <v>66</v>
      </c>
      <c r="C7745" s="28">
        <v>0.72099999999999997</v>
      </c>
    </row>
    <row r="7746" spans="1:3" x14ac:dyDescent="0.35">
      <c r="A7746" s="28">
        <v>7</v>
      </c>
      <c r="B7746" s="28">
        <v>66</v>
      </c>
      <c r="C7746" s="28">
        <v>0.72099999999999997</v>
      </c>
    </row>
    <row r="7747" spans="1:3" x14ac:dyDescent="0.35">
      <c r="A7747" s="28">
        <v>7</v>
      </c>
      <c r="B7747" s="28">
        <v>66</v>
      </c>
      <c r="C7747" s="28">
        <v>0.72099999999999997</v>
      </c>
    </row>
    <row r="7748" spans="1:3" x14ac:dyDescent="0.35">
      <c r="A7748" s="28">
        <v>7</v>
      </c>
      <c r="B7748" s="28">
        <v>66</v>
      </c>
      <c r="C7748" s="28">
        <v>0.72099999999999997</v>
      </c>
    </row>
    <row r="7749" spans="1:3" x14ac:dyDescent="0.35">
      <c r="A7749" s="28">
        <v>7</v>
      </c>
      <c r="B7749" s="28">
        <v>66</v>
      </c>
      <c r="C7749" s="28">
        <v>0.72099999999999997</v>
      </c>
    </row>
    <row r="7750" spans="1:3" x14ac:dyDescent="0.35">
      <c r="A7750" s="28">
        <v>7</v>
      </c>
      <c r="B7750" s="28">
        <v>66</v>
      </c>
      <c r="C7750" s="28">
        <v>0.72099999999999997</v>
      </c>
    </row>
    <row r="7751" spans="1:3" x14ac:dyDescent="0.35">
      <c r="A7751" s="28">
        <v>7</v>
      </c>
      <c r="B7751" s="28">
        <v>66</v>
      </c>
      <c r="C7751" s="28">
        <v>0.72099999999999997</v>
      </c>
    </row>
    <row r="7752" spans="1:3" x14ac:dyDescent="0.35">
      <c r="A7752" s="28">
        <v>7</v>
      </c>
      <c r="B7752" s="28">
        <v>66</v>
      </c>
      <c r="C7752" s="28">
        <v>0.72099999999999997</v>
      </c>
    </row>
    <row r="7753" spans="1:3" x14ac:dyDescent="0.35">
      <c r="A7753" s="28">
        <v>7</v>
      </c>
      <c r="B7753" s="28">
        <v>66</v>
      </c>
      <c r="C7753" s="28">
        <v>0.72099999999999997</v>
      </c>
    </row>
    <row r="7754" spans="1:3" x14ac:dyDescent="0.35">
      <c r="A7754" s="28">
        <v>7</v>
      </c>
      <c r="B7754" s="28">
        <v>66</v>
      </c>
      <c r="C7754" s="28">
        <v>0.72099999999999997</v>
      </c>
    </row>
    <row r="7755" spans="1:3" x14ac:dyDescent="0.35">
      <c r="A7755" s="28">
        <v>7</v>
      </c>
      <c r="B7755" s="28">
        <v>66</v>
      </c>
      <c r="C7755" s="28">
        <v>0.72099999999999997</v>
      </c>
    </row>
    <row r="7756" spans="1:3" x14ac:dyDescent="0.35">
      <c r="A7756" s="28">
        <v>7</v>
      </c>
      <c r="B7756" s="28">
        <v>66</v>
      </c>
      <c r="C7756" s="28">
        <v>0.72099999999999997</v>
      </c>
    </row>
    <row r="7757" spans="1:3" x14ac:dyDescent="0.35">
      <c r="A7757" s="28">
        <v>7</v>
      </c>
      <c r="B7757" s="28">
        <v>66</v>
      </c>
      <c r="C7757" s="28">
        <v>0.72099999999999997</v>
      </c>
    </row>
    <row r="7758" spans="1:3" x14ac:dyDescent="0.35">
      <c r="A7758" s="28">
        <v>7</v>
      </c>
      <c r="B7758" s="28">
        <v>66</v>
      </c>
      <c r="C7758" s="28">
        <v>0.72199999999999998</v>
      </c>
    </row>
    <row r="7759" spans="1:3" x14ac:dyDescent="0.35">
      <c r="A7759" s="28">
        <v>7</v>
      </c>
      <c r="B7759" s="28">
        <v>66</v>
      </c>
      <c r="C7759" s="28">
        <v>0.72199999999999998</v>
      </c>
    </row>
    <row r="7760" spans="1:3" x14ac:dyDescent="0.35">
      <c r="A7760" s="28">
        <v>7</v>
      </c>
      <c r="B7760" s="28">
        <v>66</v>
      </c>
      <c r="C7760" s="28">
        <v>0.72199999999999998</v>
      </c>
    </row>
    <row r="7761" spans="1:3" x14ac:dyDescent="0.35">
      <c r="A7761" s="28">
        <v>7</v>
      </c>
      <c r="B7761" s="28">
        <v>66</v>
      </c>
      <c r="C7761" s="28">
        <v>0.72199999999999998</v>
      </c>
    </row>
    <row r="7762" spans="1:3" x14ac:dyDescent="0.35">
      <c r="A7762" s="28">
        <v>7</v>
      </c>
      <c r="B7762" s="28">
        <v>66</v>
      </c>
      <c r="C7762" s="28">
        <v>0.72199999999999998</v>
      </c>
    </row>
    <row r="7763" spans="1:3" x14ac:dyDescent="0.35">
      <c r="A7763" s="28">
        <v>7</v>
      </c>
      <c r="B7763" s="28">
        <v>66</v>
      </c>
      <c r="C7763" s="28">
        <v>0.72199999999999998</v>
      </c>
    </row>
    <row r="7764" spans="1:3" x14ac:dyDescent="0.35">
      <c r="A7764" s="28">
        <v>7</v>
      </c>
      <c r="B7764" s="28">
        <v>66</v>
      </c>
      <c r="C7764" s="28">
        <v>0.72199999999999998</v>
      </c>
    </row>
    <row r="7765" spans="1:3" x14ac:dyDescent="0.35">
      <c r="A7765" s="28">
        <v>7</v>
      </c>
      <c r="B7765" s="28">
        <v>66</v>
      </c>
      <c r="C7765" s="28">
        <v>0.72199999999999998</v>
      </c>
    </row>
    <row r="7766" spans="1:3" x14ac:dyDescent="0.35">
      <c r="A7766" s="28">
        <v>7</v>
      </c>
      <c r="B7766" s="28">
        <v>66</v>
      </c>
      <c r="C7766" s="28">
        <v>0.72199999999999998</v>
      </c>
    </row>
    <row r="7767" spans="1:3" x14ac:dyDescent="0.35">
      <c r="A7767" s="28">
        <v>7</v>
      </c>
      <c r="B7767" s="28">
        <v>66</v>
      </c>
      <c r="C7767" s="28">
        <v>0.72199999999999998</v>
      </c>
    </row>
    <row r="7768" spans="1:3" x14ac:dyDescent="0.35">
      <c r="A7768" s="28">
        <v>7</v>
      </c>
      <c r="B7768" s="28">
        <v>66</v>
      </c>
      <c r="C7768" s="28">
        <v>0.72199999999999998</v>
      </c>
    </row>
    <row r="7769" spans="1:3" x14ac:dyDescent="0.35">
      <c r="A7769" s="28">
        <v>7</v>
      </c>
      <c r="B7769" s="28">
        <v>66</v>
      </c>
      <c r="C7769" s="28">
        <v>0.72199999999999998</v>
      </c>
    </row>
    <row r="7770" spans="1:3" x14ac:dyDescent="0.35">
      <c r="A7770" s="28">
        <v>7</v>
      </c>
      <c r="B7770" s="28">
        <v>66</v>
      </c>
      <c r="C7770" s="28">
        <v>0.72199999999999998</v>
      </c>
    </row>
    <row r="7771" spans="1:3" x14ac:dyDescent="0.35">
      <c r="A7771" s="28">
        <v>7</v>
      </c>
      <c r="B7771" s="28">
        <v>66</v>
      </c>
      <c r="C7771" s="28">
        <v>0.72199999999999998</v>
      </c>
    </row>
    <row r="7772" spans="1:3" x14ac:dyDescent="0.35">
      <c r="A7772" s="28">
        <v>7</v>
      </c>
      <c r="B7772" s="28">
        <v>66</v>
      </c>
      <c r="C7772" s="28">
        <v>0.72199999999999998</v>
      </c>
    </row>
    <row r="7773" spans="1:3" x14ac:dyDescent="0.35">
      <c r="A7773" s="28">
        <v>8</v>
      </c>
      <c r="B7773" s="28">
        <v>66</v>
      </c>
      <c r="C7773" s="28">
        <v>0.72199999999999998</v>
      </c>
    </row>
    <row r="7774" spans="1:3" x14ac:dyDescent="0.35">
      <c r="A7774" s="28">
        <v>8</v>
      </c>
      <c r="B7774" s="28">
        <v>66</v>
      </c>
      <c r="C7774" s="28">
        <v>0.72199999999999998</v>
      </c>
    </row>
    <row r="7775" spans="1:3" x14ac:dyDescent="0.35">
      <c r="A7775" s="28">
        <v>8</v>
      </c>
      <c r="B7775" s="28">
        <v>66</v>
      </c>
      <c r="C7775" s="28">
        <v>0.72199999999999998</v>
      </c>
    </row>
    <row r="7776" spans="1:3" x14ac:dyDescent="0.35">
      <c r="A7776" s="28">
        <v>8</v>
      </c>
      <c r="B7776" s="28">
        <v>66</v>
      </c>
      <c r="C7776" s="28">
        <v>0.72199999999999998</v>
      </c>
    </row>
    <row r="7777" spans="1:3" x14ac:dyDescent="0.35">
      <c r="A7777" s="28">
        <v>8</v>
      </c>
      <c r="B7777" s="28">
        <v>66</v>
      </c>
      <c r="C7777" s="28">
        <v>0.72299999999999998</v>
      </c>
    </row>
    <row r="7778" spans="1:3" x14ac:dyDescent="0.35">
      <c r="A7778" s="28">
        <v>8</v>
      </c>
      <c r="B7778" s="28">
        <v>66</v>
      </c>
      <c r="C7778" s="28">
        <v>0.72299999999999998</v>
      </c>
    </row>
    <row r="7779" spans="1:3" x14ac:dyDescent="0.35">
      <c r="A7779" s="28">
        <v>8</v>
      </c>
      <c r="B7779" s="28">
        <v>66</v>
      </c>
      <c r="C7779" s="28">
        <v>0.72299999999999998</v>
      </c>
    </row>
    <row r="7780" spans="1:3" x14ac:dyDescent="0.35">
      <c r="A7780" s="28">
        <v>8</v>
      </c>
      <c r="B7780" s="28">
        <v>66</v>
      </c>
      <c r="C7780" s="28">
        <v>0.72299999999999998</v>
      </c>
    </row>
    <row r="7781" spans="1:3" x14ac:dyDescent="0.35">
      <c r="A7781" s="28">
        <v>8</v>
      </c>
      <c r="B7781" s="28">
        <v>66</v>
      </c>
      <c r="C7781" s="28">
        <v>0.72299999999999998</v>
      </c>
    </row>
    <row r="7782" spans="1:3" x14ac:dyDescent="0.35">
      <c r="A7782" s="28">
        <v>8</v>
      </c>
      <c r="B7782" s="28">
        <v>66</v>
      </c>
      <c r="C7782" s="28">
        <v>0.72299999999999998</v>
      </c>
    </row>
    <row r="7783" spans="1:3" x14ac:dyDescent="0.35">
      <c r="A7783" s="28">
        <v>8</v>
      </c>
      <c r="B7783" s="28">
        <v>66</v>
      </c>
      <c r="C7783" s="28">
        <v>0.72299999999999998</v>
      </c>
    </row>
    <row r="7784" spans="1:3" x14ac:dyDescent="0.35">
      <c r="A7784" s="28">
        <v>8</v>
      </c>
      <c r="B7784" s="28">
        <v>66</v>
      </c>
      <c r="C7784" s="28">
        <v>0.72299999999999998</v>
      </c>
    </row>
    <row r="7785" spans="1:3" x14ac:dyDescent="0.35">
      <c r="A7785" s="28">
        <v>8</v>
      </c>
      <c r="B7785" s="28">
        <v>66</v>
      </c>
      <c r="C7785" s="28">
        <v>0.72299999999999998</v>
      </c>
    </row>
    <row r="7786" spans="1:3" x14ac:dyDescent="0.35">
      <c r="A7786" s="28">
        <v>8</v>
      </c>
      <c r="B7786" s="28">
        <v>66</v>
      </c>
      <c r="C7786" s="28">
        <v>0.72299999999999998</v>
      </c>
    </row>
    <row r="7787" spans="1:3" x14ac:dyDescent="0.35">
      <c r="A7787" s="28">
        <v>8</v>
      </c>
      <c r="B7787" s="28">
        <v>66</v>
      </c>
      <c r="C7787" s="28">
        <v>0.72299999999999998</v>
      </c>
    </row>
    <row r="7788" spans="1:3" x14ac:dyDescent="0.35">
      <c r="A7788" s="28">
        <v>8</v>
      </c>
      <c r="B7788" s="28">
        <v>66</v>
      </c>
      <c r="C7788" s="28">
        <v>0.72299999999999998</v>
      </c>
    </row>
    <row r="7789" spans="1:3" x14ac:dyDescent="0.35">
      <c r="A7789" s="28">
        <v>8</v>
      </c>
      <c r="B7789" s="28">
        <v>66</v>
      </c>
      <c r="C7789" s="28">
        <v>0.72299999999999998</v>
      </c>
    </row>
    <row r="7790" spans="1:3" x14ac:dyDescent="0.35">
      <c r="A7790" s="28">
        <v>8</v>
      </c>
      <c r="B7790" s="28">
        <v>66</v>
      </c>
      <c r="C7790" s="28">
        <v>0.72299999999999998</v>
      </c>
    </row>
    <row r="7791" spans="1:3" x14ac:dyDescent="0.35">
      <c r="A7791" s="28">
        <v>8</v>
      </c>
      <c r="B7791" s="28">
        <v>66</v>
      </c>
      <c r="C7791" s="28">
        <v>0.72299999999999998</v>
      </c>
    </row>
    <row r="7792" spans="1:3" x14ac:dyDescent="0.35">
      <c r="A7792" s="28">
        <v>8</v>
      </c>
      <c r="B7792" s="28">
        <v>66</v>
      </c>
      <c r="C7792" s="28">
        <v>0.72299999999999998</v>
      </c>
    </row>
    <row r="7793" spans="1:3" x14ac:dyDescent="0.35">
      <c r="A7793" s="28">
        <v>8</v>
      </c>
      <c r="B7793" s="28">
        <v>66</v>
      </c>
      <c r="C7793" s="28">
        <v>0.72299999999999998</v>
      </c>
    </row>
    <row r="7794" spans="1:3" x14ac:dyDescent="0.35">
      <c r="A7794" s="28">
        <v>8</v>
      </c>
      <c r="B7794" s="28">
        <v>66</v>
      </c>
      <c r="C7794" s="28">
        <v>0.72299999999999998</v>
      </c>
    </row>
    <row r="7795" spans="1:3" x14ac:dyDescent="0.35">
      <c r="A7795" s="28">
        <v>8</v>
      </c>
      <c r="B7795" s="28">
        <v>66</v>
      </c>
      <c r="C7795" s="28">
        <v>0.72299999999999998</v>
      </c>
    </row>
    <row r="7796" spans="1:3" x14ac:dyDescent="0.35">
      <c r="A7796" s="28">
        <v>8</v>
      </c>
      <c r="B7796" s="28">
        <v>66</v>
      </c>
      <c r="C7796" s="28">
        <v>0.72299999999999998</v>
      </c>
    </row>
    <row r="7797" spans="1:3" x14ac:dyDescent="0.35">
      <c r="A7797" s="28">
        <v>8</v>
      </c>
      <c r="B7797" s="28">
        <v>66</v>
      </c>
      <c r="C7797" s="28">
        <v>0.72299999999999998</v>
      </c>
    </row>
    <row r="7798" spans="1:3" x14ac:dyDescent="0.35">
      <c r="A7798" s="28">
        <v>8</v>
      </c>
      <c r="B7798" s="28">
        <v>66</v>
      </c>
      <c r="C7798" s="28">
        <v>0.72299999999999998</v>
      </c>
    </row>
    <row r="7799" spans="1:3" x14ac:dyDescent="0.35">
      <c r="A7799" s="28">
        <v>8</v>
      </c>
      <c r="B7799" s="28">
        <v>66</v>
      </c>
      <c r="C7799" s="28">
        <v>0.72299999999999998</v>
      </c>
    </row>
    <row r="7800" spans="1:3" x14ac:dyDescent="0.35">
      <c r="A7800" s="28">
        <v>8</v>
      </c>
      <c r="B7800" s="28">
        <v>66</v>
      </c>
      <c r="C7800" s="28">
        <v>0.72299999999999998</v>
      </c>
    </row>
    <row r="7801" spans="1:3" x14ac:dyDescent="0.35">
      <c r="A7801" s="28">
        <v>8</v>
      </c>
      <c r="B7801" s="28">
        <v>66</v>
      </c>
      <c r="C7801" s="28">
        <v>0.72299999999999998</v>
      </c>
    </row>
    <row r="7802" spans="1:3" x14ac:dyDescent="0.35">
      <c r="A7802" s="28">
        <v>8</v>
      </c>
      <c r="B7802" s="28">
        <v>66</v>
      </c>
      <c r="C7802" s="28">
        <v>0.72299999999999998</v>
      </c>
    </row>
    <row r="7803" spans="1:3" x14ac:dyDescent="0.35">
      <c r="A7803" s="28">
        <v>8</v>
      </c>
      <c r="B7803" s="28">
        <v>66</v>
      </c>
      <c r="C7803" s="28">
        <v>0.72399999999999998</v>
      </c>
    </row>
    <row r="7804" spans="1:3" x14ac:dyDescent="0.35">
      <c r="A7804" s="28">
        <v>8</v>
      </c>
      <c r="B7804" s="28">
        <v>66</v>
      </c>
      <c r="C7804" s="28">
        <v>0.72399999999999998</v>
      </c>
    </row>
    <row r="7805" spans="1:3" x14ac:dyDescent="0.35">
      <c r="A7805" s="28">
        <v>8</v>
      </c>
      <c r="B7805" s="28">
        <v>66</v>
      </c>
      <c r="C7805" s="28">
        <v>0.72399999999999998</v>
      </c>
    </row>
    <row r="7806" spans="1:3" x14ac:dyDescent="0.35">
      <c r="A7806" s="28">
        <v>8</v>
      </c>
      <c r="B7806" s="28">
        <v>66</v>
      </c>
      <c r="C7806" s="28">
        <v>0.72399999999999998</v>
      </c>
    </row>
    <row r="7807" spans="1:3" x14ac:dyDescent="0.35">
      <c r="A7807" s="28">
        <v>8</v>
      </c>
      <c r="B7807" s="28">
        <v>66</v>
      </c>
      <c r="C7807" s="28">
        <v>0.72399999999999998</v>
      </c>
    </row>
    <row r="7808" spans="1:3" x14ac:dyDescent="0.35">
      <c r="A7808" s="28">
        <v>8</v>
      </c>
      <c r="B7808" s="28">
        <v>66</v>
      </c>
      <c r="C7808" s="28">
        <v>0.72399999999999998</v>
      </c>
    </row>
    <row r="7809" spans="1:3" x14ac:dyDescent="0.35">
      <c r="A7809" s="28">
        <v>8</v>
      </c>
      <c r="B7809" s="28">
        <v>66</v>
      </c>
      <c r="C7809" s="28">
        <v>0.72399999999999998</v>
      </c>
    </row>
    <row r="7810" spans="1:3" x14ac:dyDescent="0.35">
      <c r="A7810" s="28">
        <v>8</v>
      </c>
      <c r="B7810" s="28">
        <v>66</v>
      </c>
      <c r="C7810" s="28">
        <v>0.72399999999999998</v>
      </c>
    </row>
    <row r="7811" spans="1:3" x14ac:dyDescent="0.35">
      <c r="A7811" s="28">
        <v>8</v>
      </c>
      <c r="B7811" s="28">
        <v>66</v>
      </c>
      <c r="C7811" s="28">
        <v>0.72399999999999998</v>
      </c>
    </row>
    <row r="7812" spans="1:3" x14ac:dyDescent="0.35">
      <c r="A7812" s="28">
        <v>8</v>
      </c>
      <c r="B7812" s="28">
        <v>66</v>
      </c>
      <c r="C7812" s="28">
        <v>0.72399999999999998</v>
      </c>
    </row>
    <row r="7813" spans="1:3" x14ac:dyDescent="0.35">
      <c r="A7813" s="28">
        <v>8</v>
      </c>
      <c r="B7813" s="28">
        <v>66</v>
      </c>
      <c r="C7813" s="28">
        <v>0.72399999999999998</v>
      </c>
    </row>
    <row r="7814" spans="1:3" x14ac:dyDescent="0.35">
      <c r="A7814" s="28">
        <v>8</v>
      </c>
      <c r="B7814" s="28">
        <v>66</v>
      </c>
      <c r="C7814" s="28">
        <v>0.72399999999999998</v>
      </c>
    </row>
    <row r="7815" spans="1:3" x14ac:dyDescent="0.35">
      <c r="A7815" s="28">
        <v>8</v>
      </c>
      <c r="B7815" s="28">
        <v>66</v>
      </c>
      <c r="C7815" s="28">
        <v>0.72399999999999998</v>
      </c>
    </row>
    <row r="7816" spans="1:3" x14ac:dyDescent="0.35">
      <c r="A7816" s="28">
        <v>8</v>
      </c>
      <c r="B7816" s="28">
        <v>66</v>
      </c>
      <c r="C7816" s="28">
        <v>0.72399999999999998</v>
      </c>
    </row>
    <row r="7817" spans="1:3" x14ac:dyDescent="0.35">
      <c r="A7817" s="28">
        <v>8</v>
      </c>
      <c r="B7817" s="28">
        <v>66</v>
      </c>
      <c r="C7817" s="28">
        <v>0.72399999999999998</v>
      </c>
    </row>
    <row r="7818" spans="1:3" x14ac:dyDescent="0.35">
      <c r="A7818" s="28">
        <v>8</v>
      </c>
      <c r="B7818" s="28">
        <v>66</v>
      </c>
      <c r="C7818" s="28">
        <v>0.72399999999999998</v>
      </c>
    </row>
    <row r="7819" spans="1:3" x14ac:dyDescent="0.35">
      <c r="A7819" s="28">
        <v>8</v>
      </c>
      <c r="B7819" s="28">
        <v>66</v>
      </c>
      <c r="C7819" s="28">
        <v>0.72399999999999998</v>
      </c>
    </row>
    <row r="7820" spans="1:3" x14ac:dyDescent="0.35">
      <c r="A7820" s="28">
        <v>8</v>
      </c>
      <c r="B7820" s="28">
        <v>66</v>
      </c>
      <c r="C7820" s="28">
        <v>0.72399999999999998</v>
      </c>
    </row>
    <row r="7821" spans="1:3" x14ac:dyDescent="0.35">
      <c r="A7821" s="28">
        <v>8</v>
      </c>
      <c r="B7821" s="28">
        <v>66</v>
      </c>
      <c r="C7821" s="28">
        <v>0.72399999999999998</v>
      </c>
    </row>
    <row r="7822" spans="1:3" x14ac:dyDescent="0.35">
      <c r="A7822" s="28">
        <v>8</v>
      </c>
      <c r="B7822" s="28">
        <v>66</v>
      </c>
      <c r="C7822" s="28">
        <v>0.72499999999999998</v>
      </c>
    </row>
    <row r="7823" spans="1:3" x14ac:dyDescent="0.35">
      <c r="A7823" s="28">
        <v>8</v>
      </c>
      <c r="B7823" s="28">
        <v>66</v>
      </c>
      <c r="C7823" s="28">
        <v>0.72499999999999998</v>
      </c>
    </row>
    <row r="7824" spans="1:3" x14ac:dyDescent="0.35">
      <c r="A7824" s="28">
        <v>8</v>
      </c>
      <c r="B7824" s="28">
        <v>66</v>
      </c>
      <c r="C7824" s="28">
        <v>0.72499999999999998</v>
      </c>
    </row>
    <row r="7825" spans="1:3" x14ac:dyDescent="0.35">
      <c r="A7825" s="28">
        <v>8</v>
      </c>
      <c r="B7825" s="28">
        <v>66</v>
      </c>
      <c r="C7825" s="28">
        <v>0.72499999999999998</v>
      </c>
    </row>
    <row r="7826" spans="1:3" x14ac:dyDescent="0.35">
      <c r="A7826" s="28">
        <v>8</v>
      </c>
      <c r="B7826" s="28">
        <v>66</v>
      </c>
      <c r="C7826" s="28">
        <v>0.72499999999999998</v>
      </c>
    </row>
    <row r="7827" spans="1:3" x14ac:dyDescent="0.35">
      <c r="A7827" s="28">
        <v>8</v>
      </c>
      <c r="B7827" s="28">
        <v>66</v>
      </c>
      <c r="C7827" s="28">
        <v>0.72499999999999998</v>
      </c>
    </row>
    <row r="7828" spans="1:3" x14ac:dyDescent="0.35">
      <c r="A7828" s="28">
        <v>8</v>
      </c>
      <c r="B7828" s="28">
        <v>66</v>
      </c>
      <c r="C7828" s="28">
        <v>0.72499999999999998</v>
      </c>
    </row>
    <row r="7829" spans="1:3" x14ac:dyDescent="0.35">
      <c r="A7829" s="28">
        <v>8</v>
      </c>
      <c r="B7829" s="28">
        <v>66</v>
      </c>
      <c r="C7829" s="28">
        <v>0.72499999999999998</v>
      </c>
    </row>
    <row r="7830" spans="1:3" x14ac:dyDescent="0.35">
      <c r="A7830" s="28">
        <v>8</v>
      </c>
      <c r="B7830" s="28">
        <v>66</v>
      </c>
      <c r="C7830" s="28">
        <v>0.72499999999999998</v>
      </c>
    </row>
    <row r="7831" spans="1:3" x14ac:dyDescent="0.35">
      <c r="A7831" s="28">
        <v>8</v>
      </c>
      <c r="B7831" s="28">
        <v>66</v>
      </c>
      <c r="C7831" s="28">
        <v>0.72499999999999998</v>
      </c>
    </row>
    <row r="7832" spans="1:3" x14ac:dyDescent="0.35">
      <c r="A7832" s="28">
        <v>8</v>
      </c>
      <c r="B7832" s="28">
        <v>66</v>
      </c>
      <c r="C7832" s="28">
        <v>0.72499999999999998</v>
      </c>
    </row>
    <row r="7833" spans="1:3" x14ac:dyDescent="0.35">
      <c r="A7833" s="28">
        <v>8</v>
      </c>
      <c r="B7833" s="28">
        <v>66</v>
      </c>
      <c r="C7833" s="28">
        <v>0.72499999999999998</v>
      </c>
    </row>
    <row r="7834" spans="1:3" x14ac:dyDescent="0.35">
      <c r="A7834" s="28">
        <v>8</v>
      </c>
      <c r="B7834" s="28">
        <v>66</v>
      </c>
      <c r="C7834" s="28">
        <v>0.72499999999999998</v>
      </c>
    </row>
    <row r="7835" spans="1:3" x14ac:dyDescent="0.35">
      <c r="A7835" s="28">
        <v>8</v>
      </c>
      <c r="B7835" s="28">
        <v>66</v>
      </c>
      <c r="C7835" s="28">
        <v>0.72499999999999998</v>
      </c>
    </row>
    <row r="7836" spans="1:3" x14ac:dyDescent="0.35">
      <c r="A7836" s="28">
        <v>8</v>
      </c>
      <c r="B7836" s="28">
        <v>66</v>
      </c>
      <c r="C7836" s="28">
        <v>0.72499999999999998</v>
      </c>
    </row>
    <row r="7837" spans="1:3" x14ac:dyDescent="0.35">
      <c r="A7837" s="28">
        <v>8</v>
      </c>
      <c r="B7837" s="28">
        <v>66</v>
      </c>
      <c r="C7837" s="28">
        <v>0.72499999999999998</v>
      </c>
    </row>
    <row r="7838" spans="1:3" x14ac:dyDescent="0.35">
      <c r="A7838" s="28">
        <v>8</v>
      </c>
      <c r="B7838" s="28">
        <v>66</v>
      </c>
      <c r="C7838" s="28">
        <v>0.72499999999999998</v>
      </c>
    </row>
    <row r="7839" spans="1:3" x14ac:dyDescent="0.35">
      <c r="A7839" s="28">
        <v>8</v>
      </c>
      <c r="B7839" s="28">
        <v>66</v>
      </c>
      <c r="C7839" s="28">
        <v>0.72499999999999998</v>
      </c>
    </row>
    <row r="7840" spans="1:3" x14ac:dyDescent="0.35">
      <c r="A7840" s="28">
        <v>8</v>
      </c>
      <c r="B7840" s="28">
        <v>66</v>
      </c>
      <c r="C7840" s="28">
        <v>0.72499999999999998</v>
      </c>
    </row>
    <row r="7841" spans="1:3" x14ac:dyDescent="0.35">
      <c r="A7841" s="28">
        <v>8</v>
      </c>
      <c r="B7841" s="28">
        <v>66</v>
      </c>
      <c r="C7841" s="28">
        <v>0.72499999999999998</v>
      </c>
    </row>
    <row r="7842" spans="1:3" x14ac:dyDescent="0.35">
      <c r="A7842" s="28">
        <v>8</v>
      </c>
      <c r="B7842" s="28">
        <v>66</v>
      </c>
      <c r="C7842" s="28">
        <v>0.72499999999999998</v>
      </c>
    </row>
    <row r="7843" spans="1:3" x14ac:dyDescent="0.35">
      <c r="A7843" s="28">
        <v>8</v>
      </c>
      <c r="B7843" s="28">
        <v>66</v>
      </c>
      <c r="C7843" s="28">
        <v>0.72499999999999998</v>
      </c>
    </row>
    <row r="7844" spans="1:3" x14ac:dyDescent="0.35">
      <c r="A7844" s="28">
        <v>8</v>
      </c>
      <c r="B7844" s="28">
        <v>66</v>
      </c>
      <c r="C7844" s="28">
        <v>0.72599999999999998</v>
      </c>
    </row>
    <row r="7845" spans="1:3" x14ac:dyDescent="0.35">
      <c r="A7845" s="28">
        <v>8</v>
      </c>
      <c r="B7845" s="28">
        <v>66</v>
      </c>
      <c r="C7845" s="28">
        <v>0.72599999999999998</v>
      </c>
    </row>
    <row r="7846" spans="1:3" x14ac:dyDescent="0.35">
      <c r="A7846" s="28">
        <v>8</v>
      </c>
      <c r="B7846" s="28">
        <v>66</v>
      </c>
      <c r="C7846" s="28">
        <v>0.72599999999999998</v>
      </c>
    </row>
    <row r="7847" spans="1:3" x14ac:dyDescent="0.35">
      <c r="A7847" s="28">
        <v>8</v>
      </c>
      <c r="B7847" s="28">
        <v>66</v>
      </c>
      <c r="C7847" s="28">
        <v>0.72599999999999998</v>
      </c>
    </row>
    <row r="7848" spans="1:3" x14ac:dyDescent="0.35">
      <c r="A7848" s="28">
        <v>8</v>
      </c>
      <c r="B7848" s="28">
        <v>66</v>
      </c>
      <c r="C7848" s="28">
        <v>0.72599999999999998</v>
      </c>
    </row>
    <row r="7849" spans="1:3" x14ac:dyDescent="0.35">
      <c r="A7849" s="28">
        <v>8</v>
      </c>
      <c r="B7849" s="28">
        <v>66</v>
      </c>
      <c r="C7849" s="28">
        <v>0.72599999999999998</v>
      </c>
    </row>
    <row r="7850" spans="1:3" x14ac:dyDescent="0.35">
      <c r="A7850" s="28">
        <v>8</v>
      </c>
      <c r="B7850" s="28">
        <v>66</v>
      </c>
      <c r="C7850" s="28">
        <v>0.72599999999999998</v>
      </c>
    </row>
    <row r="7851" spans="1:3" x14ac:dyDescent="0.35">
      <c r="A7851" s="28">
        <v>8</v>
      </c>
      <c r="B7851" s="28">
        <v>66</v>
      </c>
      <c r="C7851" s="28">
        <v>0.72599999999999998</v>
      </c>
    </row>
    <row r="7852" spans="1:3" x14ac:dyDescent="0.35">
      <c r="A7852" s="28">
        <v>8</v>
      </c>
      <c r="B7852" s="28">
        <v>66</v>
      </c>
      <c r="C7852" s="28">
        <v>0.72599999999999998</v>
      </c>
    </row>
    <row r="7853" spans="1:3" x14ac:dyDescent="0.35">
      <c r="A7853" s="28">
        <v>8</v>
      </c>
      <c r="B7853" s="28">
        <v>66</v>
      </c>
      <c r="C7853" s="28">
        <v>0.72599999999999998</v>
      </c>
    </row>
    <row r="7854" spans="1:3" x14ac:dyDescent="0.35">
      <c r="A7854" s="28">
        <v>8</v>
      </c>
      <c r="B7854" s="28">
        <v>66</v>
      </c>
      <c r="C7854" s="28">
        <v>0.72599999999999998</v>
      </c>
    </row>
    <row r="7855" spans="1:3" x14ac:dyDescent="0.35">
      <c r="A7855" s="28">
        <v>8</v>
      </c>
      <c r="B7855" s="28">
        <v>66</v>
      </c>
      <c r="C7855" s="28">
        <v>0.72599999999999998</v>
      </c>
    </row>
    <row r="7856" spans="1:3" x14ac:dyDescent="0.35">
      <c r="A7856" s="28">
        <v>8</v>
      </c>
      <c r="B7856" s="28">
        <v>66</v>
      </c>
      <c r="C7856" s="28">
        <v>0.72599999999999998</v>
      </c>
    </row>
    <row r="7857" spans="1:3" x14ac:dyDescent="0.35">
      <c r="A7857" s="28">
        <v>8</v>
      </c>
      <c r="B7857" s="28">
        <v>66</v>
      </c>
      <c r="C7857" s="28">
        <v>0.72599999999999998</v>
      </c>
    </row>
    <row r="7858" spans="1:3" x14ac:dyDescent="0.35">
      <c r="A7858" s="28">
        <v>8</v>
      </c>
      <c r="B7858" s="28">
        <v>66</v>
      </c>
      <c r="C7858" s="28">
        <v>0.72599999999999998</v>
      </c>
    </row>
    <row r="7859" spans="1:3" x14ac:dyDescent="0.35">
      <c r="A7859" s="28">
        <v>8</v>
      </c>
      <c r="B7859" s="28">
        <v>67</v>
      </c>
      <c r="C7859" s="28">
        <v>0.72599999999999998</v>
      </c>
    </row>
    <row r="7860" spans="1:3" x14ac:dyDescent="0.35">
      <c r="A7860" s="28">
        <v>8</v>
      </c>
      <c r="B7860" s="28">
        <v>67</v>
      </c>
      <c r="C7860" s="28">
        <v>0.72599999999999998</v>
      </c>
    </row>
    <row r="7861" spans="1:3" x14ac:dyDescent="0.35">
      <c r="A7861" s="28">
        <v>8</v>
      </c>
      <c r="B7861" s="28">
        <v>67</v>
      </c>
      <c r="C7861" s="28">
        <v>0.72599999999999998</v>
      </c>
    </row>
    <row r="7862" spans="1:3" x14ac:dyDescent="0.35">
      <c r="A7862" s="28">
        <v>8</v>
      </c>
      <c r="B7862" s="28">
        <v>67</v>
      </c>
      <c r="C7862" s="28">
        <v>0.72599999999999998</v>
      </c>
    </row>
    <row r="7863" spans="1:3" x14ac:dyDescent="0.35">
      <c r="A7863" s="28">
        <v>8</v>
      </c>
      <c r="B7863" s="28">
        <v>67</v>
      </c>
      <c r="C7863" s="28">
        <v>0.72699999999999998</v>
      </c>
    </row>
    <row r="7864" spans="1:3" x14ac:dyDescent="0.35">
      <c r="A7864" s="28">
        <v>8</v>
      </c>
      <c r="B7864" s="28">
        <v>67</v>
      </c>
      <c r="C7864" s="28">
        <v>0.72699999999999998</v>
      </c>
    </row>
    <row r="7865" spans="1:3" x14ac:dyDescent="0.35">
      <c r="A7865" s="28">
        <v>8</v>
      </c>
      <c r="B7865" s="28">
        <v>67</v>
      </c>
      <c r="C7865" s="28">
        <v>0.72699999999999998</v>
      </c>
    </row>
    <row r="7866" spans="1:3" x14ac:dyDescent="0.35">
      <c r="A7866" s="28">
        <v>8</v>
      </c>
      <c r="B7866" s="28">
        <v>67</v>
      </c>
      <c r="C7866" s="28">
        <v>0.72699999999999998</v>
      </c>
    </row>
    <row r="7867" spans="1:3" x14ac:dyDescent="0.35">
      <c r="A7867" s="28">
        <v>8</v>
      </c>
      <c r="B7867" s="28">
        <v>67</v>
      </c>
      <c r="C7867" s="28">
        <v>0.72699999999999998</v>
      </c>
    </row>
    <row r="7868" spans="1:3" x14ac:dyDescent="0.35">
      <c r="A7868" s="28">
        <v>8</v>
      </c>
      <c r="B7868" s="28">
        <v>67</v>
      </c>
      <c r="C7868" s="28">
        <v>0.72699999999999998</v>
      </c>
    </row>
    <row r="7869" spans="1:3" x14ac:dyDescent="0.35">
      <c r="A7869" s="28">
        <v>8</v>
      </c>
      <c r="B7869" s="28">
        <v>67</v>
      </c>
      <c r="C7869" s="28">
        <v>0.72699999999999998</v>
      </c>
    </row>
    <row r="7870" spans="1:3" x14ac:dyDescent="0.35">
      <c r="A7870" s="28">
        <v>8</v>
      </c>
      <c r="B7870" s="28">
        <v>67</v>
      </c>
      <c r="C7870" s="28">
        <v>0.72699999999999998</v>
      </c>
    </row>
    <row r="7871" spans="1:3" x14ac:dyDescent="0.35">
      <c r="A7871" s="28">
        <v>8</v>
      </c>
      <c r="B7871" s="28">
        <v>67</v>
      </c>
      <c r="C7871" s="28">
        <v>0.72699999999999998</v>
      </c>
    </row>
    <row r="7872" spans="1:3" x14ac:dyDescent="0.35">
      <c r="A7872" s="28">
        <v>8</v>
      </c>
      <c r="B7872" s="28">
        <v>67</v>
      </c>
      <c r="C7872" s="28">
        <v>0.72699999999999998</v>
      </c>
    </row>
    <row r="7873" spans="1:3" x14ac:dyDescent="0.35">
      <c r="A7873" s="28">
        <v>8</v>
      </c>
      <c r="B7873" s="28">
        <v>67</v>
      </c>
      <c r="C7873" s="28">
        <v>0.72699999999999998</v>
      </c>
    </row>
    <row r="7874" spans="1:3" x14ac:dyDescent="0.35">
      <c r="A7874" s="28">
        <v>8</v>
      </c>
      <c r="B7874" s="28">
        <v>67</v>
      </c>
      <c r="C7874" s="28">
        <v>0.72699999999999998</v>
      </c>
    </row>
    <row r="7875" spans="1:3" x14ac:dyDescent="0.35">
      <c r="A7875" s="28">
        <v>8</v>
      </c>
      <c r="B7875" s="28">
        <v>67</v>
      </c>
      <c r="C7875" s="28">
        <v>0.72699999999999998</v>
      </c>
    </row>
    <row r="7876" spans="1:3" x14ac:dyDescent="0.35">
      <c r="A7876" s="28">
        <v>8</v>
      </c>
      <c r="B7876" s="28">
        <v>67</v>
      </c>
      <c r="C7876" s="28">
        <v>0.72699999999999998</v>
      </c>
    </row>
    <row r="7877" spans="1:3" x14ac:dyDescent="0.35">
      <c r="A7877" s="28">
        <v>8</v>
      </c>
      <c r="B7877" s="28">
        <v>67</v>
      </c>
      <c r="C7877" s="28">
        <v>0.72699999999999998</v>
      </c>
    </row>
    <row r="7878" spans="1:3" x14ac:dyDescent="0.35">
      <c r="A7878" s="28">
        <v>8</v>
      </c>
      <c r="B7878" s="28">
        <v>67</v>
      </c>
      <c r="C7878" s="28">
        <v>0.72699999999999998</v>
      </c>
    </row>
    <row r="7879" spans="1:3" x14ac:dyDescent="0.35">
      <c r="A7879" s="28">
        <v>8</v>
      </c>
      <c r="B7879" s="28">
        <v>67</v>
      </c>
      <c r="C7879" s="28">
        <v>0.72699999999999998</v>
      </c>
    </row>
    <row r="7880" spans="1:3" x14ac:dyDescent="0.35">
      <c r="A7880" s="28">
        <v>8</v>
      </c>
      <c r="B7880" s="28">
        <v>67</v>
      </c>
      <c r="C7880" s="28">
        <v>0.72699999999999998</v>
      </c>
    </row>
    <row r="7881" spans="1:3" x14ac:dyDescent="0.35">
      <c r="A7881" s="28">
        <v>8</v>
      </c>
      <c r="B7881" s="28">
        <v>67</v>
      </c>
      <c r="C7881" s="28">
        <v>0.72699999999999998</v>
      </c>
    </row>
    <row r="7882" spans="1:3" x14ac:dyDescent="0.35">
      <c r="A7882" s="28">
        <v>8</v>
      </c>
      <c r="B7882" s="28">
        <v>67</v>
      </c>
      <c r="C7882" s="28">
        <v>0.72699999999999998</v>
      </c>
    </row>
    <row r="7883" spans="1:3" x14ac:dyDescent="0.35">
      <c r="A7883" s="28">
        <v>8</v>
      </c>
      <c r="B7883" s="28">
        <v>67</v>
      </c>
      <c r="C7883" s="28">
        <v>0.72699999999999998</v>
      </c>
    </row>
    <row r="7884" spans="1:3" x14ac:dyDescent="0.35">
      <c r="A7884" s="28">
        <v>8</v>
      </c>
      <c r="B7884" s="28">
        <v>67</v>
      </c>
      <c r="C7884" s="28">
        <v>0.72699999999999998</v>
      </c>
    </row>
    <row r="7885" spans="1:3" x14ac:dyDescent="0.35">
      <c r="A7885" s="28">
        <v>8</v>
      </c>
      <c r="B7885" s="28">
        <v>67</v>
      </c>
      <c r="C7885" s="28">
        <v>0.72699999999999998</v>
      </c>
    </row>
    <row r="7886" spans="1:3" x14ac:dyDescent="0.35">
      <c r="A7886" s="28">
        <v>8</v>
      </c>
      <c r="B7886" s="28">
        <v>67</v>
      </c>
      <c r="C7886" s="28">
        <v>0.72699999999999998</v>
      </c>
    </row>
    <row r="7887" spans="1:3" x14ac:dyDescent="0.35">
      <c r="A7887" s="28">
        <v>8</v>
      </c>
      <c r="B7887" s="28">
        <v>67</v>
      </c>
      <c r="C7887" s="28">
        <v>0.72699999999999998</v>
      </c>
    </row>
    <row r="7888" spans="1:3" x14ac:dyDescent="0.35">
      <c r="A7888" s="28">
        <v>8</v>
      </c>
      <c r="B7888" s="28">
        <v>67</v>
      </c>
      <c r="C7888" s="28">
        <v>0.72799999999999998</v>
      </c>
    </row>
    <row r="7889" spans="1:3" x14ac:dyDescent="0.35">
      <c r="A7889" s="28">
        <v>8</v>
      </c>
      <c r="B7889" s="28">
        <v>67</v>
      </c>
      <c r="C7889" s="28">
        <v>0.72799999999999998</v>
      </c>
    </row>
    <row r="7890" spans="1:3" x14ac:dyDescent="0.35">
      <c r="A7890" s="28">
        <v>8</v>
      </c>
      <c r="B7890" s="28">
        <v>67</v>
      </c>
      <c r="C7890" s="28">
        <v>0.72799999999999998</v>
      </c>
    </row>
    <row r="7891" spans="1:3" x14ac:dyDescent="0.35">
      <c r="A7891" s="28">
        <v>8</v>
      </c>
      <c r="B7891" s="28">
        <v>67</v>
      </c>
      <c r="C7891" s="28">
        <v>0.72799999999999998</v>
      </c>
    </row>
    <row r="7892" spans="1:3" x14ac:dyDescent="0.35">
      <c r="A7892" s="28">
        <v>8</v>
      </c>
      <c r="B7892" s="28">
        <v>67</v>
      </c>
      <c r="C7892" s="28">
        <v>0.72799999999999998</v>
      </c>
    </row>
    <row r="7893" spans="1:3" x14ac:dyDescent="0.35">
      <c r="A7893" s="28">
        <v>8</v>
      </c>
      <c r="B7893" s="28">
        <v>67</v>
      </c>
      <c r="C7893" s="28">
        <v>0.72799999999999998</v>
      </c>
    </row>
    <row r="7894" spans="1:3" x14ac:dyDescent="0.35">
      <c r="A7894" s="28">
        <v>8</v>
      </c>
      <c r="B7894" s="28">
        <v>67</v>
      </c>
      <c r="C7894" s="28">
        <v>0.72799999999999998</v>
      </c>
    </row>
    <row r="7895" spans="1:3" x14ac:dyDescent="0.35">
      <c r="A7895" s="28">
        <v>8</v>
      </c>
      <c r="B7895" s="28">
        <v>67</v>
      </c>
      <c r="C7895" s="28">
        <v>0.72799999999999998</v>
      </c>
    </row>
    <row r="7896" spans="1:3" x14ac:dyDescent="0.35">
      <c r="A7896" s="28">
        <v>8</v>
      </c>
      <c r="B7896" s="28">
        <v>67</v>
      </c>
      <c r="C7896" s="28">
        <v>0.72799999999999998</v>
      </c>
    </row>
    <row r="7897" spans="1:3" x14ac:dyDescent="0.35">
      <c r="A7897" s="28">
        <v>8</v>
      </c>
      <c r="B7897" s="28">
        <v>67</v>
      </c>
      <c r="C7897" s="28">
        <v>0.72799999999999998</v>
      </c>
    </row>
    <row r="7898" spans="1:3" x14ac:dyDescent="0.35">
      <c r="A7898" s="28">
        <v>8</v>
      </c>
      <c r="B7898" s="28">
        <v>67</v>
      </c>
      <c r="C7898" s="28">
        <v>0.72799999999999998</v>
      </c>
    </row>
    <row r="7899" spans="1:3" x14ac:dyDescent="0.35">
      <c r="A7899" s="28">
        <v>8</v>
      </c>
      <c r="B7899" s="28">
        <v>67</v>
      </c>
      <c r="C7899" s="28">
        <v>0.72799999999999998</v>
      </c>
    </row>
    <row r="7900" spans="1:3" x14ac:dyDescent="0.35">
      <c r="A7900" s="28">
        <v>8</v>
      </c>
      <c r="B7900" s="28">
        <v>67</v>
      </c>
      <c r="C7900" s="28">
        <v>0.72799999999999998</v>
      </c>
    </row>
    <row r="7901" spans="1:3" x14ac:dyDescent="0.35">
      <c r="A7901" s="28">
        <v>8</v>
      </c>
      <c r="B7901" s="28">
        <v>67</v>
      </c>
      <c r="C7901" s="28">
        <v>0.72799999999999998</v>
      </c>
    </row>
    <row r="7902" spans="1:3" x14ac:dyDescent="0.35">
      <c r="A7902" s="28">
        <v>8</v>
      </c>
      <c r="B7902" s="28">
        <v>67</v>
      </c>
      <c r="C7902" s="28">
        <v>0.72799999999999998</v>
      </c>
    </row>
    <row r="7903" spans="1:3" x14ac:dyDescent="0.35">
      <c r="A7903" s="28">
        <v>8</v>
      </c>
      <c r="B7903" s="28">
        <v>67</v>
      </c>
      <c r="C7903" s="28">
        <v>0.72799999999999998</v>
      </c>
    </row>
    <row r="7904" spans="1:3" x14ac:dyDescent="0.35">
      <c r="A7904" s="28">
        <v>8</v>
      </c>
      <c r="B7904" s="28">
        <v>67</v>
      </c>
      <c r="C7904" s="28">
        <v>0.72799999999999998</v>
      </c>
    </row>
    <row r="7905" spans="1:3" x14ac:dyDescent="0.35">
      <c r="A7905" s="28">
        <v>8</v>
      </c>
      <c r="B7905" s="28">
        <v>67</v>
      </c>
      <c r="C7905" s="28">
        <v>0.72799999999999998</v>
      </c>
    </row>
    <row r="7906" spans="1:3" x14ac:dyDescent="0.35">
      <c r="A7906" s="28">
        <v>8</v>
      </c>
      <c r="B7906" s="28">
        <v>67</v>
      </c>
      <c r="C7906" s="28">
        <v>0.72799999999999998</v>
      </c>
    </row>
    <row r="7907" spans="1:3" x14ac:dyDescent="0.35">
      <c r="A7907" s="28">
        <v>8</v>
      </c>
      <c r="B7907" s="28">
        <v>67</v>
      </c>
      <c r="C7907" s="28">
        <v>0.72799999999999998</v>
      </c>
    </row>
    <row r="7908" spans="1:3" x14ac:dyDescent="0.35">
      <c r="A7908" s="28">
        <v>8</v>
      </c>
      <c r="B7908" s="28">
        <v>67</v>
      </c>
      <c r="C7908" s="28">
        <v>0.72799999999999998</v>
      </c>
    </row>
    <row r="7909" spans="1:3" x14ac:dyDescent="0.35">
      <c r="A7909" s="28">
        <v>8</v>
      </c>
      <c r="B7909" s="28">
        <v>67</v>
      </c>
      <c r="C7909" s="28">
        <v>0.72799999999999998</v>
      </c>
    </row>
    <row r="7910" spans="1:3" x14ac:dyDescent="0.35">
      <c r="A7910" s="28">
        <v>8</v>
      </c>
      <c r="B7910" s="28">
        <v>67</v>
      </c>
      <c r="C7910" s="28">
        <v>0.72799999999999998</v>
      </c>
    </row>
    <row r="7911" spans="1:3" x14ac:dyDescent="0.35">
      <c r="A7911" s="28">
        <v>8</v>
      </c>
      <c r="B7911" s="28">
        <v>67</v>
      </c>
      <c r="C7911" s="28">
        <v>0.72799999999999998</v>
      </c>
    </row>
    <row r="7912" spans="1:3" x14ac:dyDescent="0.35">
      <c r="A7912" s="28">
        <v>8</v>
      </c>
      <c r="B7912" s="28">
        <v>67</v>
      </c>
      <c r="C7912" s="28">
        <v>0.72799999999999998</v>
      </c>
    </row>
    <row r="7913" spans="1:3" x14ac:dyDescent="0.35">
      <c r="A7913" s="28">
        <v>8</v>
      </c>
      <c r="B7913" s="28">
        <v>67</v>
      </c>
      <c r="C7913" s="28">
        <v>0.72799999999999998</v>
      </c>
    </row>
    <row r="7914" spans="1:3" x14ac:dyDescent="0.35">
      <c r="A7914" s="28">
        <v>8</v>
      </c>
      <c r="B7914" s="28">
        <v>67</v>
      </c>
      <c r="C7914" s="28">
        <v>0.72799999999999998</v>
      </c>
    </row>
    <row r="7915" spans="1:3" x14ac:dyDescent="0.35">
      <c r="A7915" s="28">
        <v>8</v>
      </c>
      <c r="B7915" s="28">
        <v>67</v>
      </c>
      <c r="C7915" s="28">
        <v>0.72899999999999998</v>
      </c>
    </row>
    <row r="7916" spans="1:3" x14ac:dyDescent="0.35">
      <c r="A7916" s="28">
        <v>8</v>
      </c>
      <c r="B7916" s="28">
        <v>67</v>
      </c>
      <c r="C7916" s="28">
        <v>0.72899999999999998</v>
      </c>
    </row>
    <row r="7917" spans="1:3" x14ac:dyDescent="0.35">
      <c r="A7917" s="28">
        <v>8</v>
      </c>
      <c r="B7917" s="28">
        <v>67</v>
      </c>
      <c r="C7917" s="28">
        <v>0.72899999999999998</v>
      </c>
    </row>
    <row r="7918" spans="1:3" x14ac:dyDescent="0.35">
      <c r="A7918" s="28">
        <v>8</v>
      </c>
      <c r="B7918" s="28">
        <v>67</v>
      </c>
      <c r="C7918" s="28">
        <v>0.72899999999999998</v>
      </c>
    </row>
    <row r="7919" spans="1:3" x14ac:dyDescent="0.35">
      <c r="A7919" s="28">
        <v>8</v>
      </c>
      <c r="B7919" s="28">
        <v>67</v>
      </c>
      <c r="C7919" s="28">
        <v>0.72899999999999998</v>
      </c>
    </row>
    <row r="7920" spans="1:3" x14ac:dyDescent="0.35">
      <c r="A7920" s="28">
        <v>8</v>
      </c>
      <c r="B7920" s="28">
        <v>67</v>
      </c>
      <c r="C7920" s="28">
        <v>0.72899999999999998</v>
      </c>
    </row>
    <row r="7921" spans="1:3" x14ac:dyDescent="0.35">
      <c r="A7921" s="28">
        <v>8</v>
      </c>
      <c r="B7921" s="28">
        <v>67</v>
      </c>
      <c r="C7921" s="28">
        <v>0.72899999999999998</v>
      </c>
    </row>
    <row r="7922" spans="1:3" x14ac:dyDescent="0.35">
      <c r="A7922" s="28">
        <v>8</v>
      </c>
      <c r="B7922" s="28">
        <v>67</v>
      </c>
      <c r="C7922" s="28">
        <v>0.72899999999999998</v>
      </c>
    </row>
    <row r="7923" spans="1:3" x14ac:dyDescent="0.35">
      <c r="A7923" s="28">
        <v>8</v>
      </c>
      <c r="B7923" s="28">
        <v>67</v>
      </c>
      <c r="C7923" s="28">
        <v>0.72899999999999998</v>
      </c>
    </row>
    <row r="7924" spans="1:3" x14ac:dyDescent="0.35">
      <c r="A7924" s="28">
        <v>8</v>
      </c>
      <c r="B7924" s="28">
        <v>67</v>
      </c>
      <c r="C7924" s="28">
        <v>0.72899999999999998</v>
      </c>
    </row>
    <row r="7925" spans="1:3" x14ac:dyDescent="0.35">
      <c r="A7925" s="28">
        <v>8</v>
      </c>
      <c r="B7925" s="28">
        <v>67</v>
      </c>
      <c r="C7925" s="28">
        <v>0.72899999999999998</v>
      </c>
    </row>
    <row r="7926" spans="1:3" x14ac:dyDescent="0.35">
      <c r="A7926" s="28">
        <v>8</v>
      </c>
      <c r="B7926" s="28">
        <v>67</v>
      </c>
      <c r="C7926" s="28">
        <v>0.72899999999999998</v>
      </c>
    </row>
    <row r="7927" spans="1:3" x14ac:dyDescent="0.35">
      <c r="A7927" s="28">
        <v>8</v>
      </c>
      <c r="B7927" s="28">
        <v>67</v>
      </c>
      <c r="C7927" s="28">
        <v>0.72899999999999998</v>
      </c>
    </row>
    <row r="7928" spans="1:3" x14ac:dyDescent="0.35">
      <c r="A7928" s="28">
        <v>8</v>
      </c>
      <c r="B7928" s="28">
        <v>67</v>
      </c>
      <c r="C7928" s="28">
        <v>0.72899999999999998</v>
      </c>
    </row>
    <row r="7929" spans="1:3" x14ac:dyDescent="0.35">
      <c r="A7929" s="28">
        <v>8</v>
      </c>
      <c r="B7929" s="28">
        <v>67</v>
      </c>
      <c r="C7929" s="28">
        <v>0.72899999999999998</v>
      </c>
    </row>
    <row r="7930" spans="1:3" x14ac:dyDescent="0.35">
      <c r="A7930" s="28">
        <v>8</v>
      </c>
      <c r="B7930" s="28">
        <v>67</v>
      </c>
      <c r="C7930" s="28">
        <v>0.72899999999999998</v>
      </c>
    </row>
    <row r="7931" spans="1:3" x14ac:dyDescent="0.35">
      <c r="A7931" s="28">
        <v>8</v>
      </c>
      <c r="B7931" s="28">
        <v>67</v>
      </c>
      <c r="C7931" s="28">
        <v>0.72899999999999998</v>
      </c>
    </row>
    <row r="7932" spans="1:3" x14ac:dyDescent="0.35">
      <c r="A7932" s="28">
        <v>8</v>
      </c>
      <c r="B7932" s="28">
        <v>67</v>
      </c>
      <c r="C7932" s="28">
        <v>0.72899999999999998</v>
      </c>
    </row>
    <row r="7933" spans="1:3" x14ac:dyDescent="0.35">
      <c r="A7933" s="28">
        <v>8</v>
      </c>
      <c r="B7933" s="28">
        <v>67</v>
      </c>
      <c r="C7933" s="28">
        <v>0.72899999999999998</v>
      </c>
    </row>
    <row r="7934" spans="1:3" x14ac:dyDescent="0.35">
      <c r="A7934" s="28">
        <v>8</v>
      </c>
      <c r="B7934" s="28">
        <v>67</v>
      </c>
      <c r="C7934" s="28">
        <v>0.72899999999999998</v>
      </c>
    </row>
    <row r="7935" spans="1:3" x14ac:dyDescent="0.35">
      <c r="A7935" s="28">
        <v>8</v>
      </c>
      <c r="B7935" s="28">
        <v>67</v>
      </c>
      <c r="C7935" s="28">
        <v>0.72899999999999998</v>
      </c>
    </row>
    <row r="7936" spans="1:3" x14ac:dyDescent="0.35">
      <c r="A7936" s="28">
        <v>8</v>
      </c>
      <c r="B7936" s="28">
        <v>67</v>
      </c>
      <c r="C7936" s="28">
        <v>0.73</v>
      </c>
    </row>
    <row r="7937" spans="1:3" x14ac:dyDescent="0.35">
      <c r="A7937" s="28">
        <v>8</v>
      </c>
      <c r="B7937" s="28">
        <v>67</v>
      </c>
      <c r="C7937" s="28">
        <v>0.73</v>
      </c>
    </row>
    <row r="7938" spans="1:3" x14ac:dyDescent="0.35">
      <c r="A7938" s="28">
        <v>8</v>
      </c>
      <c r="B7938" s="28">
        <v>67</v>
      </c>
      <c r="C7938" s="28">
        <v>0.73</v>
      </c>
    </row>
    <row r="7939" spans="1:3" x14ac:dyDescent="0.35">
      <c r="A7939" s="28">
        <v>8</v>
      </c>
      <c r="B7939" s="28">
        <v>67</v>
      </c>
      <c r="C7939" s="28">
        <v>0.73</v>
      </c>
    </row>
    <row r="7940" spans="1:3" x14ac:dyDescent="0.35">
      <c r="A7940" s="28">
        <v>8</v>
      </c>
      <c r="B7940" s="28">
        <v>67</v>
      </c>
      <c r="C7940" s="28">
        <v>0.73</v>
      </c>
    </row>
    <row r="7941" spans="1:3" x14ac:dyDescent="0.35">
      <c r="A7941" s="28">
        <v>8</v>
      </c>
      <c r="B7941" s="28">
        <v>67</v>
      </c>
      <c r="C7941" s="28">
        <v>0.73</v>
      </c>
    </row>
    <row r="7942" spans="1:3" x14ac:dyDescent="0.35">
      <c r="A7942" s="28">
        <v>8</v>
      </c>
      <c r="B7942" s="28">
        <v>67</v>
      </c>
      <c r="C7942" s="28">
        <v>0.73</v>
      </c>
    </row>
    <row r="7943" spans="1:3" x14ac:dyDescent="0.35">
      <c r="A7943" s="28">
        <v>8</v>
      </c>
      <c r="B7943" s="28">
        <v>67</v>
      </c>
      <c r="C7943" s="28">
        <v>0.73</v>
      </c>
    </row>
    <row r="7944" spans="1:3" x14ac:dyDescent="0.35">
      <c r="A7944" s="28">
        <v>8</v>
      </c>
      <c r="B7944" s="28">
        <v>67</v>
      </c>
      <c r="C7944" s="28">
        <v>0.73</v>
      </c>
    </row>
    <row r="7945" spans="1:3" x14ac:dyDescent="0.35">
      <c r="A7945" s="28">
        <v>8</v>
      </c>
      <c r="B7945" s="28">
        <v>67</v>
      </c>
      <c r="C7945" s="28">
        <v>0.73</v>
      </c>
    </row>
    <row r="7946" spans="1:3" x14ac:dyDescent="0.35">
      <c r="A7946" s="28">
        <v>8</v>
      </c>
      <c r="B7946" s="28">
        <v>67</v>
      </c>
      <c r="C7946" s="28">
        <v>0.73</v>
      </c>
    </row>
    <row r="7947" spans="1:3" x14ac:dyDescent="0.35">
      <c r="A7947" s="28">
        <v>8</v>
      </c>
      <c r="B7947" s="28">
        <v>67</v>
      </c>
      <c r="C7947" s="28">
        <v>0.73</v>
      </c>
    </row>
    <row r="7948" spans="1:3" x14ac:dyDescent="0.35">
      <c r="A7948" s="28">
        <v>8</v>
      </c>
      <c r="B7948" s="28">
        <v>67</v>
      </c>
      <c r="C7948" s="28">
        <v>0.73</v>
      </c>
    </row>
    <row r="7949" spans="1:3" x14ac:dyDescent="0.35">
      <c r="A7949" s="28">
        <v>8</v>
      </c>
      <c r="B7949" s="28">
        <v>67</v>
      </c>
      <c r="C7949" s="28">
        <v>0.73</v>
      </c>
    </row>
    <row r="7950" spans="1:3" x14ac:dyDescent="0.35">
      <c r="A7950" s="28">
        <v>8</v>
      </c>
      <c r="B7950" s="28">
        <v>67</v>
      </c>
      <c r="C7950" s="28">
        <v>0.73</v>
      </c>
    </row>
    <row r="7951" spans="1:3" x14ac:dyDescent="0.35">
      <c r="A7951" s="28">
        <v>8</v>
      </c>
      <c r="B7951" s="28">
        <v>67</v>
      </c>
      <c r="C7951" s="28">
        <v>0.73</v>
      </c>
    </row>
    <row r="7952" spans="1:3" x14ac:dyDescent="0.35">
      <c r="A7952" s="28">
        <v>8</v>
      </c>
      <c r="B7952" s="28">
        <v>67</v>
      </c>
      <c r="C7952" s="28">
        <v>0.73</v>
      </c>
    </row>
    <row r="7953" spans="1:3" x14ac:dyDescent="0.35">
      <c r="A7953" s="28">
        <v>8</v>
      </c>
      <c r="B7953" s="28">
        <v>67</v>
      </c>
      <c r="C7953" s="28">
        <v>0.73</v>
      </c>
    </row>
    <row r="7954" spans="1:3" x14ac:dyDescent="0.35">
      <c r="A7954" s="28">
        <v>8</v>
      </c>
      <c r="B7954" s="28">
        <v>67</v>
      </c>
      <c r="C7954" s="28">
        <v>0.73</v>
      </c>
    </row>
    <row r="7955" spans="1:3" x14ac:dyDescent="0.35">
      <c r="A7955" s="28">
        <v>8</v>
      </c>
      <c r="B7955" s="28">
        <v>67</v>
      </c>
      <c r="C7955" s="28">
        <v>0.73</v>
      </c>
    </row>
    <row r="7956" spans="1:3" x14ac:dyDescent="0.35">
      <c r="A7956" s="28">
        <v>8</v>
      </c>
      <c r="B7956" s="28">
        <v>67</v>
      </c>
      <c r="C7956" s="28">
        <v>0.73</v>
      </c>
    </row>
    <row r="7957" spans="1:3" x14ac:dyDescent="0.35">
      <c r="A7957" s="28">
        <v>8</v>
      </c>
      <c r="B7957" s="28">
        <v>67</v>
      </c>
      <c r="C7957" s="28">
        <v>0.73</v>
      </c>
    </row>
    <row r="7958" spans="1:3" x14ac:dyDescent="0.35">
      <c r="A7958" s="28">
        <v>8</v>
      </c>
      <c r="B7958" s="28">
        <v>67</v>
      </c>
      <c r="C7958" s="28">
        <v>0.73</v>
      </c>
    </row>
    <row r="7959" spans="1:3" x14ac:dyDescent="0.35">
      <c r="A7959" s="28">
        <v>8</v>
      </c>
      <c r="B7959" s="28">
        <v>67</v>
      </c>
      <c r="C7959" s="28">
        <v>0.73</v>
      </c>
    </row>
    <row r="7960" spans="1:3" x14ac:dyDescent="0.35">
      <c r="A7960" s="28">
        <v>8</v>
      </c>
      <c r="B7960" s="28">
        <v>67</v>
      </c>
      <c r="C7960" s="28">
        <v>0.73099999999999998</v>
      </c>
    </row>
    <row r="7961" spans="1:3" x14ac:dyDescent="0.35">
      <c r="A7961" s="28">
        <v>8</v>
      </c>
      <c r="B7961" s="28">
        <v>67</v>
      </c>
      <c r="C7961" s="28">
        <v>0.73099999999999998</v>
      </c>
    </row>
    <row r="7962" spans="1:3" x14ac:dyDescent="0.35">
      <c r="A7962" s="28">
        <v>8</v>
      </c>
      <c r="B7962" s="28">
        <v>67</v>
      </c>
      <c r="C7962" s="28">
        <v>0.73099999999999998</v>
      </c>
    </row>
    <row r="7963" spans="1:3" x14ac:dyDescent="0.35">
      <c r="A7963" s="28">
        <v>8</v>
      </c>
      <c r="B7963" s="28">
        <v>67</v>
      </c>
      <c r="C7963" s="28">
        <v>0.73099999999999998</v>
      </c>
    </row>
    <row r="7964" spans="1:3" x14ac:dyDescent="0.35">
      <c r="A7964" s="28">
        <v>8</v>
      </c>
      <c r="B7964" s="28">
        <v>67</v>
      </c>
      <c r="C7964" s="28">
        <v>0.73099999999999998</v>
      </c>
    </row>
    <row r="7965" spans="1:3" x14ac:dyDescent="0.35">
      <c r="A7965" s="28">
        <v>8</v>
      </c>
      <c r="B7965" s="28">
        <v>67</v>
      </c>
      <c r="C7965" s="28">
        <v>0.73099999999999998</v>
      </c>
    </row>
    <row r="7966" spans="1:3" x14ac:dyDescent="0.35">
      <c r="A7966" s="28">
        <v>8</v>
      </c>
      <c r="B7966" s="28">
        <v>67</v>
      </c>
      <c r="C7966" s="28">
        <v>0.73099999999999998</v>
      </c>
    </row>
    <row r="7967" spans="1:3" x14ac:dyDescent="0.35">
      <c r="A7967" s="28">
        <v>8</v>
      </c>
      <c r="B7967" s="28">
        <v>67</v>
      </c>
      <c r="C7967" s="28">
        <v>0.73099999999999998</v>
      </c>
    </row>
    <row r="7968" spans="1:3" x14ac:dyDescent="0.35">
      <c r="A7968" s="28">
        <v>8</v>
      </c>
      <c r="B7968" s="28">
        <v>67</v>
      </c>
      <c r="C7968" s="28">
        <v>0.73099999999999998</v>
      </c>
    </row>
    <row r="7969" spans="1:3" x14ac:dyDescent="0.35">
      <c r="A7969" s="28">
        <v>8</v>
      </c>
      <c r="B7969" s="28">
        <v>67</v>
      </c>
      <c r="C7969" s="28">
        <v>0.73099999999999998</v>
      </c>
    </row>
    <row r="7970" spans="1:3" x14ac:dyDescent="0.35">
      <c r="A7970" s="28">
        <v>8</v>
      </c>
      <c r="B7970" s="28">
        <v>67</v>
      </c>
      <c r="C7970" s="28">
        <v>0.73099999999999998</v>
      </c>
    </row>
    <row r="7971" spans="1:3" x14ac:dyDescent="0.35">
      <c r="A7971" s="28">
        <v>8</v>
      </c>
      <c r="B7971" s="28">
        <v>67</v>
      </c>
      <c r="C7971" s="28">
        <v>0.73099999999999998</v>
      </c>
    </row>
    <row r="7972" spans="1:3" x14ac:dyDescent="0.35">
      <c r="A7972" s="28">
        <v>8</v>
      </c>
      <c r="B7972" s="28">
        <v>67</v>
      </c>
      <c r="C7972" s="28">
        <v>0.73099999999999998</v>
      </c>
    </row>
    <row r="7973" spans="1:3" x14ac:dyDescent="0.35">
      <c r="A7973" s="28">
        <v>8</v>
      </c>
      <c r="B7973" s="28">
        <v>67</v>
      </c>
      <c r="C7973" s="28">
        <v>0.73099999999999998</v>
      </c>
    </row>
    <row r="7974" spans="1:3" x14ac:dyDescent="0.35">
      <c r="A7974" s="28">
        <v>8</v>
      </c>
      <c r="B7974" s="28">
        <v>67</v>
      </c>
      <c r="C7974" s="28">
        <v>0.73099999999999998</v>
      </c>
    </row>
    <row r="7975" spans="1:3" x14ac:dyDescent="0.35">
      <c r="A7975" s="28">
        <v>8</v>
      </c>
      <c r="B7975" s="28">
        <v>67</v>
      </c>
      <c r="C7975" s="28">
        <v>0.73099999999999998</v>
      </c>
    </row>
    <row r="7976" spans="1:3" x14ac:dyDescent="0.35">
      <c r="A7976" s="28">
        <v>8</v>
      </c>
      <c r="B7976" s="28">
        <v>67</v>
      </c>
      <c r="C7976" s="28">
        <v>0.73099999999999998</v>
      </c>
    </row>
    <row r="7977" spans="1:3" x14ac:dyDescent="0.35">
      <c r="A7977" s="28">
        <v>8</v>
      </c>
      <c r="B7977" s="28">
        <v>67</v>
      </c>
      <c r="C7977" s="28">
        <v>0.73099999999999998</v>
      </c>
    </row>
    <row r="7978" spans="1:3" x14ac:dyDescent="0.35">
      <c r="A7978" s="28">
        <v>8</v>
      </c>
      <c r="B7978" s="28">
        <v>67</v>
      </c>
      <c r="C7978" s="28">
        <v>0.73099999999999998</v>
      </c>
    </row>
    <row r="7979" spans="1:3" x14ac:dyDescent="0.35">
      <c r="A7979" s="28">
        <v>8</v>
      </c>
      <c r="B7979" s="28">
        <v>67</v>
      </c>
      <c r="C7979" s="28">
        <v>0.73099999999999998</v>
      </c>
    </row>
    <row r="7980" spans="1:3" x14ac:dyDescent="0.35">
      <c r="A7980" s="28">
        <v>8</v>
      </c>
      <c r="B7980" s="28">
        <v>67</v>
      </c>
      <c r="C7980" s="28">
        <v>0.73099999999999998</v>
      </c>
    </row>
    <row r="7981" spans="1:3" x14ac:dyDescent="0.35">
      <c r="A7981" s="28">
        <v>8</v>
      </c>
      <c r="B7981" s="28">
        <v>67</v>
      </c>
      <c r="C7981" s="28">
        <v>0.73099999999999998</v>
      </c>
    </row>
    <row r="7982" spans="1:3" x14ac:dyDescent="0.35">
      <c r="A7982" s="28">
        <v>8</v>
      </c>
      <c r="B7982" s="28">
        <v>67</v>
      </c>
      <c r="C7982" s="28">
        <v>0.73199999999999998</v>
      </c>
    </row>
    <row r="7983" spans="1:3" x14ac:dyDescent="0.35">
      <c r="A7983" s="28">
        <v>8</v>
      </c>
      <c r="B7983" s="28">
        <v>67</v>
      </c>
      <c r="C7983" s="28">
        <v>0.73199999999999998</v>
      </c>
    </row>
    <row r="7984" spans="1:3" x14ac:dyDescent="0.35">
      <c r="A7984" s="28">
        <v>8</v>
      </c>
      <c r="B7984" s="28">
        <v>67</v>
      </c>
      <c r="C7984" s="28">
        <v>0.73199999999999998</v>
      </c>
    </row>
    <row r="7985" spans="1:3" x14ac:dyDescent="0.35">
      <c r="A7985" s="28">
        <v>8</v>
      </c>
      <c r="B7985" s="28">
        <v>67</v>
      </c>
      <c r="C7985" s="28">
        <v>0.73199999999999998</v>
      </c>
    </row>
    <row r="7986" spans="1:3" x14ac:dyDescent="0.35">
      <c r="A7986" s="28">
        <v>8</v>
      </c>
      <c r="B7986" s="28">
        <v>67</v>
      </c>
      <c r="C7986" s="28">
        <v>0.73199999999999998</v>
      </c>
    </row>
    <row r="7987" spans="1:3" x14ac:dyDescent="0.35">
      <c r="A7987" s="28">
        <v>8</v>
      </c>
      <c r="B7987" s="28">
        <v>67</v>
      </c>
      <c r="C7987" s="28">
        <v>0.73199999999999998</v>
      </c>
    </row>
    <row r="7988" spans="1:3" x14ac:dyDescent="0.35">
      <c r="A7988" s="28">
        <v>8</v>
      </c>
      <c r="B7988" s="28">
        <v>67</v>
      </c>
      <c r="C7988" s="28">
        <v>0.73199999999999998</v>
      </c>
    </row>
    <row r="7989" spans="1:3" x14ac:dyDescent="0.35">
      <c r="A7989" s="28">
        <v>8</v>
      </c>
      <c r="B7989" s="28">
        <v>67</v>
      </c>
      <c r="C7989" s="28">
        <v>0.73199999999999998</v>
      </c>
    </row>
    <row r="7990" spans="1:3" x14ac:dyDescent="0.35">
      <c r="A7990" s="28">
        <v>8</v>
      </c>
      <c r="B7990" s="28">
        <v>67</v>
      </c>
      <c r="C7990" s="28">
        <v>0.73199999999999998</v>
      </c>
    </row>
    <row r="7991" spans="1:3" x14ac:dyDescent="0.35">
      <c r="A7991" s="28">
        <v>8</v>
      </c>
      <c r="B7991" s="28">
        <v>67</v>
      </c>
      <c r="C7991" s="28">
        <v>0.73199999999999998</v>
      </c>
    </row>
    <row r="7992" spans="1:3" x14ac:dyDescent="0.35">
      <c r="A7992" s="28">
        <v>8</v>
      </c>
      <c r="B7992" s="28">
        <v>67</v>
      </c>
      <c r="C7992" s="28">
        <v>0.73199999999999998</v>
      </c>
    </row>
    <row r="7993" spans="1:3" x14ac:dyDescent="0.35">
      <c r="A7993" s="28">
        <v>8</v>
      </c>
      <c r="B7993" s="28">
        <v>67</v>
      </c>
      <c r="C7993" s="28">
        <v>0.73199999999999998</v>
      </c>
    </row>
    <row r="7994" spans="1:3" x14ac:dyDescent="0.35">
      <c r="A7994" s="28">
        <v>8</v>
      </c>
      <c r="B7994" s="28">
        <v>67</v>
      </c>
      <c r="C7994" s="28">
        <v>0.73199999999999998</v>
      </c>
    </row>
    <row r="7995" spans="1:3" x14ac:dyDescent="0.35">
      <c r="A7995" s="28">
        <v>8</v>
      </c>
      <c r="B7995" s="28">
        <v>67</v>
      </c>
      <c r="C7995" s="28">
        <v>0.73199999999999998</v>
      </c>
    </row>
    <row r="7996" spans="1:3" x14ac:dyDescent="0.35">
      <c r="A7996" s="28">
        <v>8</v>
      </c>
      <c r="B7996" s="28">
        <v>67</v>
      </c>
      <c r="C7996" s="28">
        <v>0.73199999999999998</v>
      </c>
    </row>
    <row r="7997" spans="1:3" x14ac:dyDescent="0.35">
      <c r="A7997" s="28">
        <v>8</v>
      </c>
      <c r="B7997" s="28">
        <v>67</v>
      </c>
      <c r="C7997" s="28">
        <v>0.73299999999999998</v>
      </c>
    </row>
    <row r="7998" spans="1:3" x14ac:dyDescent="0.35">
      <c r="A7998" s="28">
        <v>8</v>
      </c>
      <c r="B7998" s="28">
        <v>67</v>
      </c>
      <c r="C7998" s="28">
        <v>0.73299999999999998</v>
      </c>
    </row>
    <row r="7999" spans="1:3" x14ac:dyDescent="0.35">
      <c r="A7999" s="28">
        <v>8</v>
      </c>
      <c r="B7999" s="28">
        <v>67</v>
      </c>
      <c r="C7999" s="28">
        <v>0.73299999999999998</v>
      </c>
    </row>
    <row r="8000" spans="1:3" x14ac:dyDescent="0.35">
      <c r="A8000" s="28">
        <v>8</v>
      </c>
      <c r="B8000" s="28">
        <v>67</v>
      </c>
      <c r="C8000" s="28">
        <v>0.73299999999999998</v>
      </c>
    </row>
    <row r="8001" spans="1:3" x14ac:dyDescent="0.35">
      <c r="A8001" s="28">
        <v>8</v>
      </c>
      <c r="B8001" s="28">
        <v>67</v>
      </c>
      <c r="C8001" s="28">
        <v>0.73299999999999998</v>
      </c>
    </row>
    <row r="8002" spans="1:3" x14ac:dyDescent="0.35">
      <c r="A8002" s="28">
        <v>8</v>
      </c>
      <c r="B8002" s="28">
        <v>68</v>
      </c>
      <c r="C8002" s="28">
        <v>0.73299999999999998</v>
      </c>
    </row>
    <row r="8003" spans="1:3" x14ac:dyDescent="0.35">
      <c r="A8003" s="28">
        <v>8</v>
      </c>
      <c r="B8003" s="28">
        <v>68</v>
      </c>
      <c r="C8003" s="28">
        <v>0.73299999999999998</v>
      </c>
    </row>
    <row r="8004" spans="1:3" x14ac:dyDescent="0.35">
      <c r="A8004" s="28">
        <v>8</v>
      </c>
      <c r="B8004" s="28">
        <v>68</v>
      </c>
      <c r="C8004" s="28">
        <v>0.73299999999999998</v>
      </c>
    </row>
    <row r="8005" spans="1:3" x14ac:dyDescent="0.35">
      <c r="A8005" s="28">
        <v>8</v>
      </c>
      <c r="B8005" s="28">
        <v>68</v>
      </c>
      <c r="C8005" s="28">
        <v>0.73299999999999998</v>
      </c>
    </row>
    <row r="8006" spans="1:3" x14ac:dyDescent="0.35">
      <c r="A8006" s="28">
        <v>8</v>
      </c>
      <c r="B8006" s="28">
        <v>68</v>
      </c>
      <c r="C8006" s="28">
        <v>0.73299999999999998</v>
      </c>
    </row>
    <row r="8007" spans="1:3" x14ac:dyDescent="0.35">
      <c r="A8007" s="28">
        <v>8</v>
      </c>
      <c r="B8007" s="28">
        <v>68</v>
      </c>
      <c r="C8007" s="28">
        <v>0.73299999999999998</v>
      </c>
    </row>
    <row r="8008" spans="1:3" x14ac:dyDescent="0.35">
      <c r="A8008" s="28">
        <v>8</v>
      </c>
      <c r="B8008" s="28">
        <v>68</v>
      </c>
      <c r="C8008" s="28">
        <v>0.73299999999999998</v>
      </c>
    </row>
    <row r="8009" spans="1:3" x14ac:dyDescent="0.35">
      <c r="A8009" s="28">
        <v>8</v>
      </c>
      <c r="B8009" s="28">
        <v>68</v>
      </c>
      <c r="C8009" s="28">
        <v>0.73299999999999998</v>
      </c>
    </row>
    <row r="8010" spans="1:3" x14ac:dyDescent="0.35">
      <c r="A8010" s="28">
        <v>8</v>
      </c>
      <c r="B8010" s="28">
        <v>68</v>
      </c>
      <c r="C8010" s="28">
        <v>0.73299999999999998</v>
      </c>
    </row>
    <row r="8011" spans="1:3" x14ac:dyDescent="0.35">
      <c r="A8011" s="28">
        <v>8</v>
      </c>
      <c r="B8011" s="28">
        <v>68</v>
      </c>
      <c r="C8011" s="28">
        <v>0.73399999999999999</v>
      </c>
    </row>
    <row r="8012" spans="1:3" x14ac:dyDescent="0.35">
      <c r="A8012" s="28">
        <v>8</v>
      </c>
      <c r="B8012" s="28">
        <v>68</v>
      </c>
      <c r="C8012" s="28">
        <v>0.73399999999999999</v>
      </c>
    </row>
    <row r="8013" spans="1:3" x14ac:dyDescent="0.35">
      <c r="A8013" s="28">
        <v>8</v>
      </c>
      <c r="B8013" s="28">
        <v>68</v>
      </c>
      <c r="C8013" s="28">
        <v>0.73399999999999999</v>
      </c>
    </row>
    <row r="8014" spans="1:3" x14ac:dyDescent="0.35">
      <c r="A8014" s="28">
        <v>8</v>
      </c>
      <c r="B8014" s="28">
        <v>68</v>
      </c>
      <c r="C8014" s="28">
        <v>0.73399999999999999</v>
      </c>
    </row>
    <row r="8015" spans="1:3" x14ac:dyDescent="0.35">
      <c r="A8015" s="28">
        <v>8</v>
      </c>
      <c r="B8015" s="28">
        <v>68</v>
      </c>
      <c r="C8015" s="28">
        <v>0.73399999999999999</v>
      </c>
    </row>
    <row r="8016" spans="1:3" x14ac:dyDescent="0.35">
      <c r="A8016" s="28">
        <v>8</v>
      </c>
      <c r="B8016" s="28">
        <v>68</v>
      </c>
      <c r="C8016" s="28">
        <v>0.73399999999999999</v>
      </c>
    </row>
    <row r="8017" spans="1:3" x14ac:dyDescent="0.35">
      <c r="A8017" s="28">
        <v>8</v>
      </c>
      <c r="B8017" s="28">
        <v>68</v>
      </c>
      <c r="C8017" s="28">
        <v>0.73399999999999999</v>
      </c>
    </row>
    <row r="8018" spans="1:3" x14ac:dyDescent="0.35">
      <c r="A8018" s="28">
        <v>8</v>
      </c>
      <c r="B8018" s="28">
        <v>68</v>
      </c>
      <c r="C8018" s="28">
        <v>0.73399999999999999</v>
      </c>
    </row>
    <row r="8019" spans="1:3" x14ac:dyDescent="0.35">
      <c r="A8019" s="28">
        <v>8</v>
      </c>
      <c r="B8019" s="28">
        <v>68</v>
      </c>
      <c r="C8019" s="28">
        <v>0.73399999999999999</v>
      </c>
    </row>
    <row r="8020" spans="1:3" x14ac:dyDescent="0.35">
      <c r="A8020" s="28">
        <v>8</v>
      </c>
      <c r="B8020" s="28">
        <v>68</v>
      </c>
      <c r="C8020" s="28">
        <v>0.73399999999999999</v>
      </c>
    </row>
    <row r="8021" spans="1:3" x14ac:dyDescent="0.35">
      <c r="A8021" s="28">
        <v>8</v>
      </c>
      <c r="B8021" s="28">
        <v>68</v>
      </c>
      <c r="C8021" s="28">
        <v>0.73399999999999999</v>
      </c>
    </row>
    <row r="8022" spans="1:3" x14ac:dyDescent="0.35">
      <c r="A8022" s="28">
        <v>8</v>
      </c>
      <c r="B8022" s="28">
        <v>68</v>
      </c>
      <c r="C8022" s="28">
        <v>0.73399999999999999</v>
      </c>
    </row>
    <row r="8023" spans="1:3" x14ac:dyDescent="0.35">
      <c r="A8023" s="28">
        <v>8</v>
      </c>
      <c r="B8023" s="28">
        <v>68</v>
      </c>
      <c r="C8023" s="28">
        <v>0.73399999999999999</v>
      </c>
    </row>
    <row r="8024" spans="1:3" x14ac:dyDescent="0.35">
      <c r="A8024" s="28">
        <v>8</v>
      </c>
      <c r="B8024" s="28">
        <v>68</v>
      </c>
      <c r="C8024" s="28">
        <v>0.73399999999999999</v>
      </c>
    </row>
    <row r="8025" spans="1:3" x14ac:dyDescent="0.35">
      <c r="A8025" s="28">
        <v>8</v>
      </c>
      <c r="B8025" s="28">
        <v>68</v>
      </c>
      <c r="C8025" s="28">
        <v>0.73399999999999999</v>
      </c>
    </row>
    <row r="8026" spans="1:3" x14ac:dyDescent="0.35">
      <c r="A8026" s="28">
        <v>8</v>
      </c>
      <c r="B8026" s="28">
        <v>68</v>
      </c>
      <c r="C8026" s="28">
        <v>0.73399999999999999</v>
      </c>
    </row>
    <row r="8027" spans="1:3" x14ac:dyDescent="0.35">
      <c r="A8027" s="28">
        <v>8</v>
      </c>
      <c r="B8027" s="28">
        <v>68</v>
      </c>
      <c r="C8027" s="28">
        <v>0.73399999999999999</v>
      </c>
    </row>
    <row r="8028" spans="1:3" x14ac:dyDescent="0.35">
      <c r="A8028" s="28">
        <v>8</v>
      </c>
      <c r="B8028" s="28">
        <v>68</v>
      </c>
      <c r="C8028" s="28">
        <v>0.73399999999999999</v>
      </c>
    </row>
    <row r="8029" spans="1:3" x14ac:dyDescent="0.35">
      <c r="A8029" s="28">
        <v>8</v>
      </c>
      <c r="B8029" s="28">
        <v>68</v>
      </c>
      <c r="C8029" s="28">
        <v>0.73399999999999999</v>
      </c>
    </row>
    <row r="8030" spans="1:3" x14ac:dyDescent="0.35">
      <c r="A8030" s="28">
        <v>8</v>
      </c>
      <c r="B8030" s="28">
        <v>68</v>
      </c>
      <c r="C8030" s="28">
        <v>0.73399999999999999</v>
      </c>
    </row>
    <row r="8031" spans="1:3" x14ac:dyDescent="0.35">
      <c r="A8031" s="28">
        <v>8</v>
      </c>
      <c r="B8031" s="28">
        <v>68</v>
      </c>
      <c r="C8031" s="28">
        <v>0.73399999999999999</v>
      </c>
    </row>
    <row r="8032" spans="1:3" x14ac:dyDescent="0.35">
      <c r="A8032" s="28">
        <v>8</v>
      </c>
      <c r="B8032" s="28">
        <v>68</v>
      </c>
      <c r="C8032" s="28">
        <v>0.73399999999999999</v>
      </c>
    </row>
    <row r="8033" spans="1:3" x14ac:dyDescent="0.35">
      <c r="A8033" s="28">
        <v>8</v>
      </c>
      <c r="B8033" s="28">
        <v>68</v>
      </c>
      <c r="C8033" s="28">
        <v>0.73399999999999999</v>
      </c>
    </row>
    <row r="8034" spans="1:3" x14ac:dyDescent="0.35">
      <c r="A8034" s="28">
        <v>8</v>
      </c>
      <c r="B8034" s="28">
        <v>68</v>
      </c>
      <c r="C8034" s="28">
        <v>0.73499999999999999</v>
      </c>
    </row>
    <row r="8035" spans="1:3" x14ac:dyDescent="0.35">
      <c r="A8035" s="28">
        <v>8</v>
      </c>
      <c r="B8035" s="28">
        <v>68</v>
      </c>
      <c r="C8035" s="28">
        <v>0.73499999999999999</v>
      </c>
    </row>
    <row r="8036" spans="1:3" x14ac:dyDescent="0.35">
      <c r="A8036" s="28">
        <v>8</v>
      </c>
      <c r="B8036" s="28">
        <v>68</v>
      </c>
      <c r="C8036" s="28">
        <v>0.73499999999999999</v>
      </c>
    </row>
    <row r="8037" spans="1:3" x14ac:dyDescent="0.35">
      <c r="A8037" s="28">
        <v>8</v>
      </c>
      <c r="B8037" s="28">
        <v>68</v>
      </c>
      <c r="C8037" s="28">
        <v>0.73499999999999999</v>
      </c>
    </row>
    <row r="8038" spans="1:3" x14ac:dyDescent="0.35">
      <c r="A8038" s="28">
        <v>8</v>
      </c>
      <c r="B8038" s="28">
        <v>68</v>
      </c>
      <c r="C8038" s="28">
        <v>0.73499999999999999</v>
      </c>
    </row>
    <row r="8039" spans="1:3" x14ac:dyDescent="0.35">
      <c r="A8039" s="28">
        <v>8</v>
      </c>
      <c r="B8039" s="28">
        <v>68</v>
      </c>
      <c r="C8039" s="28">
        <v>0.73499999999999999</v>
      </c>
    </row>
    <row r="8040" spans="1:3" x14ac:dyDescent="0.35">
      <c r="A8040" s="28">
        <v>8</v>
      </c>
      <c r="B8040" s="28">
        <v>68</v>
      </c>
      <c r="C8040" s="28">
        <v>0.73499999999999999</v>
      </c>
    </row>
    <row r="8041" spans="1:3" x14ac:dyDescent="0.35">
      <c r="A8041" s="28">
        <v>8</v>
      </c>
      <c r="B8041" s="28">
        <v>68</v>
      </c>
      <c r="C8041" s="28">
        <v>0.73499999999999999</v>
      </c>
    </row>
    <row r="8042" spans="1:3" x14ac:dyDescent="0.35">
      <c r="A8042" s="28">
        <v>8</v>
      </c>
      <c r="B8042" s="28">
        <v>68</v>
      </c>
      <c r="C8042" s="28">
        <v>0.73499999999999999</v>
      </c>
    </row>
    <row r="8043" spans="1:3" x14ac:dyDescent="0.35">
      <c r="A8043" s="28">
        <v>8</v>
      </c>
      <c r="B8043" s="28">
        <v>68</v>
      </c>
      <c r="C8043" s="28">
        <v>0.73499999999999999</v>
      </c>
    </row>
    <row r="8044" spans="1:3" x14ac:dyDescent="0.35">
      <c r="A8044" s="28">
        <v>8</v>
      </c>
      <c r="B8044" s="28">
        <v>68</v>
      </c>
      <c r="C8044" s="28">
        <v>0.73499999999999999</v>
      </c>
    </row>
    <row r="8045" spans="1:3" x14ac:dyDescent="0.35">
      <c r="A8045" s="28">
        <v>8</v>
      </c>
      <c r="B8045" s="28">
        <v>68</v>
      </c>
      <c r="C8045" s="28">
        <v>0.73499999999999999</v>
      </c>
    </row>
    <row r="8046" spans="1:3" x14ac:dyDescent="0.35">
      <c r="A8046" s="28">
        <v>8</v>
      </c>
      <c r="B8046" s="28">
        <v>68</v>
      </c>
      <c r="C8046" s="28">
        <v>0.73499999999999999</v>
      </c>
    </row>
    <row r="8047" spans="1:3" x14ac:dyDescent="0.35">
      <c r="A8047" s="28">
        <v>8</v>
      </c>
      <c r="B8047" s="28">
        <v>68</v>
      </c>
      <c r="C8047" s="28">
        <v>0.73499999999999999</v>
      </c>
    </row>
    <row r="8048" spans="1:3" x14ac:dyDescent="0.35">
      <c r="A8048" s="28">
        <v>8</v>
      </c>
      <c r="B8048" s="28">
        <v>68</v>
      </c>
      <c r="C8048" s="28">
        <v>0.73499999999999999</v>
      </c>
    </row>
    <row r="8049" spans="1:3" x14ac:dyDescent="0.35">
      <c r="A8049" s="28">
        <v>8</v>
      </c>
      <c r="B8049" s="28">
        <v>68</v>
      </c>
      <c r="C8049" s="28">
        <v>0.73499999999999999</v>
      </c>
    </row>
    <row r="8050" spans="1:3" x14ac:dyDescent="0.35">
      <c r="A8050" s="28">
        <v>8</v>
      </c>
      <c r="B8050" s="28">
        <v>68</v>
      </c>
      <c r="C8050" s="28">
        <v>0.73499999999999999</v>
      </c>
    </row>
    <row r="8051" spans="1:3" x14ac:dyDescent="0.35">
      <c r="A8051" s="28">
        <v>8</v>
      </c>
      <c r="B8051" s="28">
        <v>68</v>
      </c>
      <c r="C8051" s="28">
        <v>0.73499999999999999</v>
      </c>
    </row>
    <row r="8052" spans="1:3" x14ac:dyDescent="0.35">
      <c r="A8052" s="28">
        <v>8</v>
      </c>
      <c r="B8052" s="28">
        <v>68</v>
      </c>
      <c r="C8052" s="28">
        <v>0.73499999999999999</v>
      </c>
    </row>
    <row r="8053" spans="1:3" x14ac:dyDescent="0.35">
      <c r="A8053" s="28">
        <v>8</v>
      </c>
      <c r="B8053" s="28">
        <v>68</v>
      </c>
      <c r="C8053" s="28">
        <v>0.73599999999999999</v>
      </c>
    </row>
    <row r="8054" spans="1:3" x14ac:dyDescent="0.35">
      <c r="A8054" s="28">
        <v>8</v>
      </c>
      <c r="B8054" s="28">
        <v>68</v>
      </c>
      <c r="C8054" s="28">
        <v>0.73599999999999999</v>
      </c>
    </row>
    <row r="8055" spans="1:3" x14ac:dyDescent="0.35">
      <c r="A8055" s="28">
        <v>8</v>
      </c>
      <c r="B8055" s="28">
        <v>68</v>
      </c>
      <c r="C8055" s="28">
        <v>0.73599999999999999</v>
      </c>
    </row>
    <row r="8056" spans="1:3" x14ac:dyDescent="0.35">
      <c r="A8056" s="28">
        <v>8</v>
      </c>
      <c r="B8056" s="28">
        <v>68</v>
      </c>
      <c r="C8056" s="28">
        <v>0.73599999999999999</v>
      </c>
    </row>
    <row r="8057" spans="1:3" x14ac:dyDescent="0.35">
      <c r="A8057" s="28">
        <v>8</v>
      </c>
      <c r="B8057" s="28">
        <v>68</v>
      </c>
      <c r="C8057" s="28">
        <v>0.73599999999999999</v>
      </c>
    </row>
    <row r="8058" spans="1:3" x14ac:dyDescent="0.35">
      <c r="A8058" s="28">
        <v>8</v>
      </c>
      <c r="B8058" s="28">
        <v>68</v>
      </c>
      <c r="C8058" s="28">
        <v>0.73599999999999999</v>
      </c>
    </row>
    <row r="8059" spans="1:3" x14ac:dyDescent="0.35">
      <c r="A8059" s="28">
        <v>8</v>
      </c>
      <c r="B8059" s="28">
        <v>68</v>
      </c>
      <c r="C8059" s="28">
        <v>0.73599999999999999</v>
      </c>
    </row>
    <row r="8060" spans="1:3" x14ac:dyDescent="0.35">
      <c r="A8060" s="28">
        <v>8</v>
      </c>
      <c r="B8060" s="28">
        <v>68</v>
      </c>
      <c r="C8060" s="28">
        <v>0.73599999999999999</v>
      </c>
    </row>
    <row r="8061" spans="1:3" x14ac:dyDescent="0.35">
      <c r="A8061" s="28">
        <v>8</v>
      </c>
      <c r="B8061" s="28">
        <v>68</v>
      </c>
      <c r="C8061" s="28">
        <v>0.73599999999999999</v>
      </c>
    </row>
    <row r="8062" spans="1:3" x14ac:dyDescent="0.35">
      <c r="A8062" s="28">
        <v>8</v>
      </c>
      <c r="B8062" s="28">
        <v>68</v>
      </c>
      <c r="C8062" s="28">
        <v>0.73599999999999999</v>
      </c>
    </row>
    <row r="8063" spans="1:3" x14ac:dyDescent="0.35">
      <c r="A8063" s="28">
        <v>8</v>
      </c>
      <c r="B8063" s="28">
        <v>68</v>
      </c>
      <c r="C8063" s="28">
        <v>0.73599999999999999</v>
      </c>
    </row>
    <row r="8064" spans="1:3" x14ac:dyDescent="0.35">
      <c r="A8064" s="28">
        <v>8</v>
      </c>
      <c r="B8064" s="28">
        <v>68</v>
      </c>
      <c r="C8064" s="28">
        <v>0.73599999999999999</v>
      </c>
    </row>
    <row r="8065" spans="1:3" x14ac:dyDescent="0.35">
      <c r="A8065" s="28">
        <v>8</v>
      </c>
      <c r="B8065" s="28">
        <v>68</v>
      </c>
      <c r="C8065" s="28">
        <v>0.73599999999999999</v>
      </c>
    </row>
    <row r="8066" spans="1:3" x14ac:dyDescent="0.35">
      <c r="A8066" s="28">
        <v>8</v>
      </c>
      <c r="B8066" s="28">
        <v>68</v>
      </c>
      <c r="C8066" s="28">
        <v>0.73599999999999999</v>
      </c>
    </row>
    <row r="8067" spans="1:3" x14ac:dyDescent="0.35">
      <c r="A8067" s="28">
        <v>8</v>
      </c>
      <c r="B8067" s="28">
        <v>68</v>
      </c>
      <c r="C8067" s="28">
        <v>0.73599999999999999</v>
      </c>
    </row>
    <row r="8068" spans="1:3" x14ac:dyDescent="0.35">
      <c r="A8068" s="28">
        <v>8</v>
      </c>
      <c r="B8068" s="28">
        <v>68</v>
      </c>
      <c r="C8068" s="28">
        <v>0.73599999999999999</v>
      </c>
    </row>
    <row r="8069" spans="1:3" x14ac:dyDescent="0.35">
      <c r="A8069" s="28">
        <v>8</v>
      </c>
      <c r="B8069" s="28">
        <v>68</v>
      </c>
      <c r="C8069" s="28">
        <v>0.73599999999999999</v>
      </c>
    </row>
    <row r="8070" spans="1:3" x14ac:dyDescent="0.35">
      <c r="A8070" s="28">
        <v>8</v>
      </c>
      <c r="B8070" s="28">
        <v>68</v>
      </c>
      <c r="C8070" s="28">
        <v>0.73699999999999999</v>
      </c>
    </row>
    <row r="8071" spans="1:3" x14ac:dyDescent="0.35">
      <c r="A8071" s="28">
        <v>8</v>
      </c>
      <c r="B8071" s="28">
        <v>68</v>
      </c>
      <c r="C8071" s="28">
        <v>0.73699999999999999</v>
      </c>
    </row>
    <row r="8072" spans="1:3" x14ac:dyDescent="0.35">
      <c r="A8072" s="28">
        <v>8</v>
      </c>
      <c r="B8072" s="28">
        <v>68</v>
      </c>
      <c r="C8072" s="28">
        <v>0.73699999999999999</v>
      </c>
    </row>
    <row r="8073" spans="1:3" x14ac:dyDescent="0.35">
      <c r="A8073" s="28">
        <v>8</v>
      </c>
      <c r="B8073" s="28">
        <v>68</v>
      </c>
      <c r="C8073" s="28">
        <v>0.73699999999999999</v>
      </c>
    </row>
    <row r="8074" spans="1:3" x14ac:dyDescent="0.35">
      <c r="A8074" s="28">
        <v>8</v>
      </c>
      <c r="B8074" s="28">
        <v>68</v>
      </c>
      <c r="C8074" s="28">
        <v>0.73699999999999999</v>
      </c>
    </row>
    <row r="8075" spans="1:3" x14ac:dyDescent="0.35">
      <c r="A8075" s="28">
        <v>8</v>
      </c>
      <c r="B8075" s="28">
        <v>68</v>
      </c>
      <c r="C8075" s="28">
        <v>0.73699999999999999</v>
      </c>
    </row>
    <row r="8076" spans="1:3" x14ac:dyDescent="0.35">
      <c r="A8076" s="28">
        <v>8</v>
      </c>
      <c r="B8076" s="28">
        <v>68</v>
      </c>
      <c r="C8076" s="28">
        <v>0.73699999999999999</v>
      </c>
    </row>
    <row r="8077" spans="1:3" x14ac:dyDescent="0.35">
      <c r="A8077" s="28">
        <v>8</v>
      </c>
      <c r="B8077" s="28">
        <v>68</v>
      </c>
      <c r="C8077" s="28">
        <v>0.73699999999999999</v>
      </c>
    </row>
    <row r="8078" spans="1:3" x14ac:dyDescent="0.35">
      <c r="A8078" s="28">
        <v>8</v>
      </c>
      <c r="B8078" s="28">
        <v>68</v>
      </c>
      <c r="C8078" s="28">
        <v>0.73699999999999999</v>
      </c>
    </row>
    <row r="8079" spans="1:3" x14ac:dyDescent="0.35">
      <c r="A8079" s="28">
        <v>8</v>
      </c>
      <c r="B8079" s="28">
        <v>68</v>
      </c>
      <c r="C8079" s="28">
        <v>0.73699999999999999</v>
      </c>
    </row>
    <row r="8080" spans="1:3" x14ac:dyDescent="0.35">
      <c r="A8080" s="28">
        <v>8</v>
      </c>
      <c r="B8080" s="28">
        <v>68</v>
      </c>
      <c r="C8080" s="28">
        <v>0.73699999999999999</v>
      </c>
    </row>
    <row r="8081" spans="1:3" x14ac:dyDescent="0.35">
      <c r="A8081" s="28">
        <v>8</v>
      </c>
      <c r="B8081" s="28">
        <v>68</v>
      </c>
      <c r="C8081" s="28">
        <v>0.73699999999999999</v>
      </c>
    </row>
    <row r="8082" spans="1:3" x14ac:dyDescent="0.35">
      <c r="A8082" s="28">
        <v>8</v>
      </c>
      <c r="B8082" s="28">
        <v>68</v>
      </c>
      <c r="C8082" s="28">
        <v>0.73699999999999999</v>
      </c>
    </row>
    <row r="8083" spans="1:3" x14ac:dyDescent="0.35">
      <c r="A8083" s="28">
        <v>8</v>
      </c>
      <c r="B8083" s="28">
        <v>68</v>
      </c>
      <c r="C8083" s="28">
        <v>0.73699999999999999</v>
      </c>
    </row>
    <row r="8084" spans="1:3" x14ac:dyDescent="0.35">
      <c r="A8084" s="28">
        <v>8</v>
      </c>
      <c r="B8084" s="28">
        <v>68</v>
      </c>
      <c r="C8084" s="28">
        <v>0.73699999999999999</v>
      </c>
    </row>
    <row r="8085" spans="1:3" x14ac:dyDescent="0.35">
      <c r="A8085" s="28">
        <v>8</v>
      </c>
      <c r="B8085" s="28">
        <v>68</v>
      </c>
      <c r="C8085" s="28">
        <v>0.73699999999999999</v>
      </c>
    </row>
    <row r="8086" spans="1:3" x14ac:dyDescent="0.35">
      <c r="A8086" s="28">
        <v>8</v>
      </c>
      <c r="B8086" s="28">
        <v>68</v>
      </c>
      <c r="C8086" s="28">
        <v>0.73699999999999999</v>
      </c>
    </row>
    <row r="8087" spans="1:3" x14ac:dyDescent="0.35">
      <c r="A8087" s="28">
        <v>8</v>
      </c>
      <c r="B8087" s="28">
        <v>68</v>
      </c>
      <c r="C8087" s="28">
        <v>0.73699999999999999</v>
      </c>
    </row>
    <row r="8088" spans="1:3" x14ac:dyDescent="0.35">
      <c r="A8088" s="28">
        <v>8</v>
      </c>
      <c r="B8088" s="28">
        <v>68</v>
      </c>
      <c r="C8088" s="28">
        <v>0.73699999999999999</v>
      </c>
    </row>
    <row r="8089" spans="1:3" x14ac:dyDescent="0.35">
      <c r="A8089" s="28">
        <v>8</v>
      </c>
      <c r="B8089" s="28">
        <v>68</v>
      </c>
      <c r="C8089" s="28">
        <v>0.73699999999999999</v>
      </c>
    </row>
    <row r="8090" spans="1:3" x14ac:dyDescent="0.35">
      <c r="A8090" s="28">
        <v>8</v>
      </c>
      <c r="B8090" s="28">
        <v>68</v>
      </c>
      <c r="C8090" s="28">
        <v>0.73799999999999999</v>
      </c>
    </row>
    <row r="8091" spans="1:3" x14ac:dyDescent="0.35">
      <c r="A8091" s="28">
        <v>8</v>
      </c>
      <c r="B8091" s="28">
        <v>68</v>
      </c>
      <c r="C8091" s="28">
        <v>0.73799999999999999</v>
      </c>
    </row>
    <row r="8092" spans="1:3" x14ac:dyDescent="0.35">
      <c r="A8092" s="28">
        <v>8</v>
      </c>
      <c r="B8092" s="28">
        <v>68</v>
      </c>
      <c r="C8092" s="28">
        <v>0.73799999999999999</v>
      </c>
    </row>
    <row r="8093" spans="1:3" x14ac:dyDescent="0.35">
      <c r="A8093" s="28">
        <v>8</v>
      </c>
      <c r="B8093" s="28">
        <v>68</v>
      </c>
      <c r="C8093" s="28">
        <v>0.73799999999999999</v>
      </c>
    </row>
    <row r="8094" spans="1:3" x14ac:dyDescent="0.35">
      <c r="A8094" s="28">
        <v>8</v>
      </c>
      <c r="B8094" s="28">
        <v>68</v>
      </c>
      <c r="C8094" s="28">
        <v>0.73799999999999999</v>
      </c>
    </row>
    <row r="8095" spans="1:3" x14ac:dyDescent="0.35">
      <c r="A8095" s="28">
        <v>8</v>
      </c>
      <c r="B8095" s="28">
        <v>68</v>
      </c>
      <c r="C8095" s="28">
        <v>0.73799999999999999</v>
      </c>
    </row>
    <row r="8096" spans="1:3" x14ac:dyDescent="0.35">
      <c r="A8096" s="28">
        <v>8</v>
      </c>
      <c r="B8096" s="28">
        <v>68</v>
      </c>
      <c r="C8096" s="28">
        <v>0.73799999999999999</v>
      </c>
    </row>
    <row r="8097" spans="1:3" x14ac:dyDescent="0.35">
      <c r="A8097" s="28">
        <v>8</v>
      </c>
      <c r="B8097" s="28">
        <v>68</v>
      </c>
      <c r="C8097" s="28">
        <v>0.73799999999999999</v>
      </c>
    </row>
    <row r="8098" spans="1:3" x14ac:dyDescent="0.35">
      <c r="A8098" s="28">
        <v>8</v>
      </c>
      <c r="B8098" s="28">
        <v>68</v>
      </c>
      <c r="C8098" s="28">
        <v>0.73799999999999999</v>
      </c>
    </row>
    <row r="8099" spans="1:3" x14ac:dyDescent="0.35">
      <c r="A8099" s="28">
        <v>8</v>
      </c>
      <c r="B8099" s="28">
        <v>68</v>
      </c>
      <c r="C8099" s="28">
        <v>0.73799999999999999</v>
      </c>
    </row>
    <row r="8100" spans="1:3" x14ac:dyDescent="0.35">
      <c r="A8100" s="28">
        <v>8</v>
      </c>
      <c r="B8100" s="28">
        <v>68</v>
      </c>
      <c r="C8100" s="28">
        <v>0.73799999999999999</v>
      </c>
    </row>
    <row r="8101" spans="1:3" x14ac:dyDescent="0.35">
      <c r="A8101" s="28">
        <v>8</v>
      </c>
      <c r="B8101" s="28">
        <v>68</v>
      </c>
      <c r="C8101" s="28">
        <v>0.73799999999999999</v>
      </c>
    </row>
    <row r="8102" spans="1:3" x14ac:dyDescent="0.35">
      <c r="A8102" s="28">
        <v>8</v>
      </c>
      <c r="B8102" s="28">
        <v>68</v>
      </c>
      <c r="C8102" s="28">
        <v>0.73799999999999999</v>
      </c>
    </row>
    <row r="8103" spans="1:3" x14ac:dyDescent="0.35">
      <c r="A8103" s="28">
        <v>8</v>
      </c>
      <c r="B8103" s="28">
        <v>68</v>
      </c>
      <c r="C8103" s="28">
        <v>0.73799999999999999</v>
      </c>
    </row>
    <row r="8104" spans="1:3" x14ac:dyDescent="0.35">
      <c r="A8104" s="28">
        <v>8</v>
      </c>
      <c r="B8104" s="28">
        <v>68</v>
      </c>
      <c r="C8104" s="28">
        <v>0.73799999999999999</v>
      </c>
    </row>
    <row r="8105" spans="1:3" x14ac:dyDescent="0.35">
      <c r="A8105" s="28">
        <v>8</v>
      </c>
      <c r="B8105" s="28">
        <v>68</v>
      </c>
      <c r="C8105" s="28">
        <v>0.73799999999999999</v>
      </c>
    </row>
    <row r="8106" spans="1:3" x14ac:dyDescent="0.35">
      <c r="A8106" s="28">
        <v>8</v>
      </c>
      <c r="B8106" s="28">
        <v>68</v>
      </c>
      <c r="C8106" s="28">
        <v>0.73799999999999999</v>
      </c>
    </row>
    <row r="8107" spans="1:3" x14ac:dyDescent="0.35">
      <c r="A8107" s="28">
        <v>8</v>
      </c>
      <c r="B8107" s="28">
        <v>68</v>
      </c>
      <c r="C8107" s="28">
        <v>0.73799999999999999</v>
      </c>
    </row>
    <row r="8108" spans="1:3" x14ac:dyDescent="0.35">
      <c r="A8108" s="28">
        <v>9</v>
      </c>
      <c r="B8108" s="28">
        <v>68</v>
      </c>
      <c r="C8108" s="28">
        <v>0.73799999999999999</v>
      </c>
    </row>
    <row r="8109" spans="1:3" x14ac:dyDescent="0.35">
      <c r="A8109" s="28">
        <v>9</v>
      </c>
      <c r="B8109" s="28">
        <v>68</v>
      </c>
      <c r="C8109" s="28">
        <v>0.73799999999999999</v>
      </c>
    </row>
    <row r="8110" spans="1:3" x14ac:dyDescent="0.35">
      <c r="A8110" s="28">
        <v>9</v>
      </c>
      <c r="B8110" s="28">
        <v>68</v>
      </c>
      <c r="C8110" s="28">
        <v>0.73799999999999999</v>
      </c>
    </row>
    <row r="8111" spans="1:3" x14ac:dyDescent="0.35">
      <c r="A8111" s="28">
        <v>9</v>
      </c>
      <c r="B8111" s="28">
        <v>68</v>
      </c>
      <c r="C8111" s="28">
        <v>0.73799999999999999</v>
      </c>
    </row>
    <row r="8112" spans="1:3" x14ac:dyDescent="0.35">
      <c r="A8112" s="28">
        <v>9</v>
      </c>
      <c r="B8112" s="28">
        <v>68</v>
      </c>
      <c r="C8112" s="28">
        <v>0.73799999999999999</v>
      </c>
    </row>
    <row r="8113" spans="1:3" x14ac:dyDescent="0.35">
      <c r="A8113" s="28">
        <v>9</v>
      </c>
      <c r="B8113" s="28">
        <v>68</v>
      </c>
      <c r="C8113" s="28">
        <v>0.73799999999999999</v>
      </c>
    </row>
    <row r="8114" spans="1:3" x14ac:dyDescent="0.35">
      <c r="A8114" s="28">
        <v>9</v>
      </c>
      <c r="B8114" s="28">
        <v>68</v>
      </c>
      <c r="C8114" s="28">
        <v>0.73899999999999999</v>
      </c>
    </row>
    <row r="8115" spans="1:3" x14ac:dyDescent="0.35">
      <c r="A8115" s="28">
        <v>9</v>
      </c>
      <c r="B8115" s="28">
        <v>68</v>
      </c>
      <c r="C8115" s="28">
        <v>0.73899999999999999</v>
      </c>
    </row>
    <row r="8116" spans="1:3" x14ac:dyDescent="0.35">
      <c r="A8116" s="28">
        <v>9</v>
      </c>
      <c r="B8116" s="28">
        <v>68</v>
      </c>
      <c r="C8116" s="28">
        <v>0.73899999999999999</v>
      </c>
    </row>
    <row r="8117" spans="1:3" x14ac:dyDescent="0.35">
      <c r="A8117" s="28">
        <v>9</v>
      </c>
      <c r="B8117" s="28">
        <v>68</v>
      </c>
      <c r="C8117" s="28">
        <v>0.73899999999999999</v>
      </c>
    </row>
    <row r="8118" spans="1:3" x14ac:dyDescent="0.35">
      <c r="A8118" s="28">
        <v>9</v>
      </c>
      <c r="B8118" s="28">
        <v>68</v>
      </c>
      <c r="C8118" s="28">
        <v>0.73899999999999999</v>
      </c>
    </row>
    <row r="8119" spans="1:3" x14ac:dyDescent="0.35">
      <c r="A8119" s="28">
        <v>9</v>
      </c>
      <c r="B8119" s="28">
        <v>68</v>
      </c>
      <c r="C8119" s="28">
        <v>0.73899999999999999</v>
      </c>
    </row>
    <row r="8120" spans="1:3" x14ac:dyDescent="0.35">
      <c r="A8120" s="28">
        <v>9</v>
      </c>
      <c r="B8120" s="28">
        <v>68</v>
      </c>
      <c r="C8120" s="28">
        <v>0.73899999999999999</v>
      </c>
    </row>
    <row r="8121" spans="1:3" x14ac:dyDescent="0.35">
      <c r="A8121" s="28">
        <v>9</v>
      </c>
      <c r="B8121" s="28">
        <v>68</v>
      </c>
      <c r="C8121" s="28">
        <v>0.73899999999999999</v>
      </c>
    </row>
    <row r="8122" spans="1:3" x14ac:dyDescent="0.35">
      <c r="A8122" s="28">
        <v>9</v>
      </c>
      <c r="B8122" s="28">
        <v>68</v>
      </c>
      <c r="C8122" s="28">
        <v>0.73899999999999999</v>
      </c>
    </row>
    <row r="8123" spans="1:3" x14ac:dyDescent="0.35">
      <c r="A8123" s="28">
        <v>9</v>
      </c>
      <c r="B8123" s="28">
        <v>68</v>
      </c>
      <c r="C8123" s="28">
        <v>0.73899999999999999</v>
      </c>
    </row>
    <row r="8124" spans="1:3" x14ac:dyDescent="0.35">
      <c r="A8124" s="28">
        <v>9</v>
      </c>
      <c r="B8124" s="28">
        <v>68</v>
      </c>
      <c r="C8124" s="28">
        <v>0.73899999999999999</v>
      </c>
    </row>
    <row r="8125" spans="1:3" x14ac:dyDescent="0.35">
      <c r="A8125" s="28">
        <v>9</v>
      </c>
      <c r="B8125" s="28">
        <v>68</v>
      </c>
      <c r="C8125" s="28">
        <v>0.73899999999999999</v>
      </c>
    </row>
    <row r="8126" spans="1:3" x14ac:dyDescent="0.35">
      <c r="A8126" s="28">
        <v>9</v>
      </c>
      <c r="B8126" s="28">
        <v>69</v>
      </c>
      <c r="C8126" s="28">
        <v>0.73899999999999999</v>
      </c>
    </row>
    <row r="8127" spans="1:3" x14ac:dyDescent="0.35">
      <c r="A8127" s="28">
        <v>9</v>
      </c>
      <c r="B8127" s="28">
        <v>69</v>
      </c>
      <c r="C8127" s="28">
        <v>0.73899999999999999</v>
      </c>
    </row>
    <row r="8128" spans="1:3" x14ac:dyDescent="0.35">
      <c r="A8128" s="28">
        <v>9</v>
      </c>
      <c r="B8128" s="28">
        <v>69</v>
      </c>
      <c r="C8128" s="28">
        <v>0.73899999999999999</v>
      </c>
    </row>
    <row r="8129" spans="1:3" x14ac:dyDescent="0.35">
      <c r="A8129" s="28">
        <v>9</v>
      </c>
      <c r="B8129" s="28">
        <v>69</v>
      </c>
      <c r="C8129" s="28">
        <v>0.73899999999999999</v>
      </c>
    </row>
    <row r="8130" spans="1:3" x14ac:dyDescent="0.35">
      <c r="A8130" s="28">
        <v>9</v>
      </c>
      <c r="B8130" s="28">
        <v>69</v>
      </c>
      <c r="C8130" s="28">
        <v>0.73899999999999999</v>
      </c>
    </row>
    <row r="8131" spans="1:3" x14ac:dyDescent="0.35">
      <c r="A8131" s="28">
        <v>9</v>
      </c>
      <c r="B8131" s="28">
        <v>69</v>
      </c>
      <c r="C8131" s="28">
        <v>0.73899999999999999</v>
      </c>
    </row>
    <row r="8132" spans="1:3" x14ac:dyDescent="0.35">
      <c r="A8132" s="28">
        <v>9</v>
      </c>
      <c r="B8132" s="28">
        <v>69</v>
      </c>
      <c r="C8132" s="28">
        <v>0.73899999999999999</v>
      </c>
    </row>
    <row r="8133" spans="1:3" x14ac:dyDescent="0.35">
      <c r="A8133" s="28">
        <v>9</v>
      </c>
      <c r="B8133" s="28">
        <v>69</v>
      </c>
      <c r="C8133" s="28">
        <v>0.73899999999999999</v>
      </c>
    </row>
    <row r="8134" spans="1:3" x14ac:dyDescent="0.35">
      <c r="A8134" s="28">
        <v>9</v>
      </c>
      <c r="B8134" s="28">
        <v>69</v>
      </c>
      <c r="C8134" s="28">
        <v>0.73899999999999999</v>
      </c>
    </row>
    <row r="8135" spans="1:3" x14ac:dyDescent="0.35">
      <c r="A8135" s="28">
        <v>9</v>
      </c>
      <c r="B8135" s="28">
        <v>69</v>
      </c>
      <c r="C8135" s="28">
        <v>0.73899999999999999</v>
      </c>
    </row>
    <row r="8136" spans="1:3" x14ac:dyDescent="0.35">
      <c r="A8136" s="28">
        <v>9</v>
      </c>
      <c r="B8136" s="28">
        <v>69</v>
      </c>
      <c r="C8136" s="28">
        <v>0.73899999999999999</v>
      </c>
    </row>
    <row r="8137" spans="1:3" x14ac:dyDescent="0.35">
      <c r="A8137" s="28">
        <v>9</v>
      </c>
      <c r="B8137" s="28">
        <v>69</v>
      </c>
      <c r="C8137" s="28">
        <v>0.73899999999999999</v>
      </c>
    </row>
    <row r="8138" spans="1:3" x14ac:dyDescent="0.35">
      <c r="A8138" s="28">
        <v>9</v>
      </c>
      <c r="B8138" s="28">
        <v>69</v>
      </c>
      <c r="C8138" s="28">
        <v>0.74</v>
      </c>
    </row>
    <row r="8139" spans="1:3" x14ac:dyDescent="0.35">
      <c r="A8139" s="28">
        <v>9</v>
      </c>
      <c r="B8139" s="28">
        <v>69</v>
      </c>
      <c r="C8139" s="28">
        <v>0.74</v>
      </c>
    </row>
    <row r="8140" spans="1:3" x14ac:dyDescent="0.35">
      <c r="A8140" s="28">
        <v>9</v>
      </c>
      <c r="B8140" s="28">
        <v>69</v>
      </c>
      <c r="C8140" s="28">
        <v>0.74</v>
      </c>
    </row>
    <row r="8141" spans="1:3" x14ac:dyDescent="0.35">
      <c r="A8141" s="28">
        <v>9</v>
      </c>
      <c r="B8141" s="28">
        <v>69</v>
      </c>
      <c r="C8141" s="28">
        <v>0.74</v>
      </c>
    </row>
    <row r="8142" spans="1:3" x14ac:dyDescent="0.35">
      <c r="A8142" s="28">
        <v>9</v>
      </c>
      <c r="B8142" s="28">
        <v>69</v>
      </c>
      <c r="C8142" s="28">
        <v>0.74</v>
      </c>
    </row>
    <row r="8143" spans="1:3" x14ac:dyDescent="0.35">
      <c r="A8143" s="28">
        <v>9</v>
      </c>
      <c r="B8143" s="28">
        <v>69</v>
      </c>
      <c r="C8143" s="28">
        <v>0.74</v>
      </c>
    </row>
    <row r="8144" spans="1:3" x14ac:dyDescent="0.35">
      <c r="A8144" s="28">
        <v>9</v>
      </c>
      <c r="B8144" s="28">
        <v>69</v>
      </c>
      <c r="C8144" s="28">
        <v>0.74</v>
      </c>
    </row>
    <row r="8145" spans="1:3" x14ac:dyDescent="0.35">
      <c r="A8145" s="28">
        <v>9</v>
      </c>
      <c r="B8145" s="28">
        <v>69</v>
      </c>
      <c r="C8145" s="28">
        <v>0.74</v>
      </c>
    </row>
    <row r="8146" spans="1:3" x14ac:dyDescent="0.35">
      <c r="A8146" s="28">
        <v>9</v>
      </c>
      <c r="B8146" s="28">
        <v>69</v>
      </c>
      <c r="C8146" s="28">
        <v>0.74</v>
      </c>
    </row>
    <row r="8147" spans="1:3" x14ac:dyDescent="0.35">
      <c r="A8147" s="28">
        <v>9</v>
      </c>
      <c r="B8147" s="28">
        <v>69</v>
      </c>
      <c r="C8147" s="28">
        <v>0.74</v>
      </c>
    </row>
    <row r="8148" spans="1:3" x14ac:dyDescent="0.35">
      <c r="A8148" s="28">
        <v>9</v>
      </c>
      <c r="B8148" s="28">
        <v>69</v>
      </c>
      <c r="C8148" s="28">
        <v>0.74</v>
      </c>
    </row>
    <row r="8149" spans="1:3" x14ac:dyDescent="0.35">
      <c r="A8149" s="28">
        <v>9</v>
      </c>
      <c r="B8149" s="28">
        <v>69</v>
      </c>
      <c r="C8149" s="28">
        <v>0.74</v>
      </c>
    </row>
    <row r="8150" spans="1:3" x14ac:dyDescent="0.35">
      <c r="A8150" s="28">
        <v>9</v>
      </c>
      <c r="B8150" s="28">
        <v>69</v>
      </c>
      <c r="C8150" s="28">
        <v>0.74</v>
      </c>
    </row>
    <row r="8151" spans="1:3" x14ac:dyDescent="0.35">
      <c r="A8151" s="28">
        <v>9</v>
      </c>
      <c r="B8151" s="28">
        <v>69</v>
      </c>
      <c r="C8151" s="28">
        <v>0.74</v>
      </c>
    </row>
    <row r="8152" spans="1:3" x14ac:dyDescent="0.35">
      <c r="A8152" s="28">
        <v>9</v>
      </c>
      <c r="B8152" s="28">
        <v>69</v>
      </c>
      <c r="C8152" s="28">
        <v>0.74</v>
      </c>
    </row>
    <row r="8153" spans="1:3" x14ac:dyDescent="0.35">
      <c r="A8153" s="28">
        <v>9</v>
      </c>
      <c r="B8153" s="28">
        <v>69</v>
      </c>
      <c r="C8153" s="28">
        <v>0.74</v>
      </c>
    </row>
    <row r="8154" spans="1:3" x14ac:dyDescent="0.35">
      <c r="A8154" s="28">
        <v>9</v>
      </c>
      <c r="B8154" s="28">
        <v>69</v>
      </c>
      <c r="C8154" s="28">
        <v>0.74</v>
      </c>
    </row>
    <row r="8155" spans="1:3" x14ac:dyDescent="0.35">
      <c r="A8155" s="28">
        <v>9</v>
      </c>
      <c r="B8155" s="28">
        <v>69</v>
      </c>
      <c r="C8155" s="28">
        <v>0.74</v>
      </c>
    </row>
    <row r="8156" spans="1:3" x14ac:dyDescent="0.35">
      <c r="A8156" s="28">
        <v>9</v>
      </c>
      <c r="B8156" s="28">
        <v>69</v>
      </c>
      <c r="C8156" s="28">
        <v>0.74</v>
      </c>
    </row>
    <row r="8157" spans="1:3" x14ac:dyDescent="0.35">
      <c r="A8157" s="28">
        <v>9</v>
      </c>
      <c r="B8157" s="28">
        <v>69</v>
      </c>
      <c r="C8157" s="28">
        <v>0.74</v>
      </c>
    </row>
    <row r="8158" spans="1:3" x14ac:dyDescent="0.35">
      <c r="A8158" s="28">
        <v>9</v>
      </c>
      <c r="B8158" s="28">
        <v>69</v>
      </c>
      <c r="C8158" s="28">
        <v>0.74</v>
      </c>
    </row>
    <row r="8159" spans="1:3" x14ac:dyDescent="0.35">
      <c r="A8159" s="28">
        <v>9</v>
      </c>
      <c r="B8159" s="28">
        <v>69</v>
      </c>
      <c r="C8159" s="28">
        <v>0.74</v>
      </c>
    </row>
    <row r="8160" spans="1:3" x14ac:dyDescent="0.35">
      <c r="A8160" s="28">
        <v>9</v>
      </c>
      <c r="B8160" s="28">
        <v>69</v>
      </c>
      <c r="C8160" s="28">
        <v>0.74</v>
      </c>
    </row>
    <row r="8161" spans="1:3" x14ac:dyDescent="0.35">
      <c r="A8161" s="28">
        <v>9</v>
      </c>
      <c r="B8161" s="28">
        <v>69</v>
      </c>
      <c r="C8161" s="28">
        <v>0.74099999999999999</v>
      </c>
    </row>
    <row r="8162" spans="1:3" x14ac:dyDescent="0.35">
      <c r="A8162" s="28">
        <v>9</v>
      </c>
      <c r="B8162" s="28">
        <v>69</v>
      </c>
      <c r="C8162" s="28">
        <v>0.74099999999999999</v>
      </c>
    </row>
    <row r="8163" spans="1:3" x14ac:dyDescent="0.35">
      <c r="A8163" s="28">
        <v>9</v>
      </c>
      <c r="B8163" s="28">
        <v>69</v>
      </c>
      <c r="C8163" s="28">
        <v>0.74099999999999999</v>
      </c>
    </row>
    <row r="8164" spans="1:3" x14ac:dyDescent="0.35">
      <c r="A8164" s="28">
        <v>9</v>
      </c>
      <c r="B8164" s="28">
        <v>69</v>
      </c>
      <c r="C8164" s="28">
        <v>0.74099999999999999</v>
      </c>
    </row>
    <row r="8165" spans="1:3" x14ac:dyDescent="0.35">
      <c r="A8165" s="28">
        <v>9</v>
      </c>
      <c r="B8165" s="28">
        <v>69</v>
      </c>
      <c r="C8165" s="28">
        <v>0.74099999999999999</v>
      </c>
    </row>
    <row r="8166" spans="1:3" x14ac:dyDescent="0.35">
      <c r="A8166" s="28">
        <v>9</v>
      </c>
      <c r="B8166" s="28">
        <v>69</v>
      </c>
      <c r="C8166" s="28">
        <v>0.74099999999999999</v>
      </c>
    </row>
    <row r="8167" spans="1:3" x14ac:dyDescent="0.35">
      <c r="A8167" s="28">
        <v>9</v>
      </c>
      <c r="B8167" s="28">
        <v>69</v>
      </c>
      <c r="C8167" s="28">
        <v>0.74099999999999999</v>
      </c>
    </row>
    <row r="8168" spans="1:3" x14ac:dyDescent="0.35">
      <c r="A8168" s="28">
        <v>9</v>
      </c>
      <c r="B8168" s="28">
        <v>69</v>
      </c>
      <c r="C8168" s="28">
        <v>0.74099999999999999</v>
      </c>
    </row>
    <row r="8169" spans="1:3" x14ac:dyDescent="0.35">
      <c r="A8169" s="28">
        <v>9</v>
      </c>
      <c r="B8169" s="28">
        <v>69</v>
      </c>
      <c r="C8169" s="28">
        <v>0.74099999999999999</v>
      </c>
    </row>
    <row r="8170" spans="1:3" x14ac:dyDescent="0.35">
      <c r="A8170" s="28">
        <v>9</v>
      </c>
      <c r="B8170" s="28">
        <v>69</v>
      </c>
      <c r="C8170" s="28">
        <v>0.74099999999999999</v>
      </c>
    </row>
    <row r="8171" spans="1:3" x14ac:dyDescent="0.35">
      <c r="A8171" s="28">
        <v>9</v>
      </c>
      <c r="B8171" s="28">
        <v>69</v>
      </c>
      <c r="C8171" s="28">
        <v>0.74099999999999999</v>
      </c>
    </row>
    <row r="8172" spans="1:3" x14ac:dyDescent="0.35">
      <c r="A8172" s="28">
        <v>9</v>
      </c>
      <c r="B8172" s="28">
        <v>69</v>
      </c>
      <c r="C8172" s="28">
        <v>0.74099999999999999</v>
      </c>
    </row>
    <row r="8173" spans="1:3" x14ac:dyDescent="0.35">
      <c r="A8173" s="28">
        <v>9</v>
      </c>
      <c r="B8173" s="28">
        <v>69</v>
      </c>
      <c r="C8173" s="28">
        <v>0.74099999999999999</v>
      </c>
    </row>
    <row r="8174" spans="1:3" x14ac:dyDescent="0.35">
      <c r="A8174" s="28">
        <v>9</v>
      </c>
      <c r="B8174" s="28">
        <v>69</v>
      </c>
      <c r="C8174" s="28">
        <v>0.74099999999999999</v>
      </c>
    </row>
    <row r="8175" spans="1:3" x14ac:dyDescent="0.35">
      <c r="A8175" s="28">
        <v>9</v>
      </c>
      <c r="B8175" s="28">
        <v>69</v>
      </c>
      <c r="C8175" s="28">
        <v>0.74099999999999999</v>
      </c>
    </row>
    <row r="8176" spans="1:3" x14ac:dyDescent="0.35">
      <c r="A8176" s="28">
        <v>9</v>
      </c>
      <c r="B8176" s="28">
        <v>69</v>
      </c>
      <c r="C8176" s="28">
        <v>0.74099999999999999</v>
      </c>
    </row>
    <row r="8177" spans="1:3" x14ac:dyDescent="0.35">
      <c r="A8177" s="28">
        <v>9</v>
      </c>
      <c r="B8177" s="28">
        <v>69</v>
      </c>
      <c r="C8177" s="28">
        <v>0.74099999999999999</v>
      </c>
    </row>
    <row r="8178" spans="1:3" x14ac:dyDescent="0.35">
      <c r="A8178" s="28">
        <v>9</v>
      </c>
      <c r="B8178" s="28">
        <v>69</v>
      </c>
      <c r="C8178" s="28">
        <v>0.74099999999999999</v>
      </c>
    </row>
    <row r="8179" spans="1:3" x14ac:dyDescent="0.35">
      <c r="A8179" s="28">
        <v>9</v>
      </c>
      <c r="B8179" s="28">
        <v>69</v>
      </c>
      <c r="C8179" s="28">
        <v>0.74099999999999999</v>
      </c>
    </row>
    <row r="8180" spans="1:3" x14ac:dyDescent="0.35">
      <c r="A8180" s="28">
        <v>9</v>
      </c>
      <c r="B8180" s="28">
        <v>69</v>
      </c>
      <c r="C8180" s="28">
        <v>0.74099999999999999</v>
      </c>
    </row>
    <row r="8181" spans="1:3" x14ac:dyDescent="0.35">
      <c r="A8181" s="28">
        <v>9</v>
      </c>
      <c r="B8181" s="28">
        <v>69</v>
      </c>
      <c r="C8181" s="28">
        <v>0.74099999999999999</v>
      </c>
    </row>
    <row r="8182" spans="1:3" x14ac:dyDescent="0.35">
      <c r="A8182" s="28">
        <v>9</v>
      </c>
      <c r="B8182" s="28">
        <v>69</v>
      </c>
      <c r="C8182" s="28">
        <v>0.74099999999999999</v>
      </c>
    </row>
    <row r="8183" spans="1:3" x14ac:dyDescent="0.35">
      <c r="A8183" s="28">
        <v>9</v>
      </c>
      <c r="B8183" s="28">
        <v>69</v>
      </c>
      <c r="C8183" s="28">
        <v>0.74099999999999999</v>
      </c>
    </row>
    <row r="8184" spans="1:3" x14ac:dyDescent="0.35">
      <c r="A8184" s="28">
        <v>9</v>
      </c>
      <c r="B8184" s="28">
        <v>69</v>
      </c>
      <c r="C8184" s="28">
        <v>0.74099999999999999</v>
      </c>
    </row>
    <row r="8185" spans="1:3" x14ac:dyDescent="0.35">
      <c r="A8185" s="28">
        <v>9</v>
      </c>
      <c r="B8185" s="28">
        <v>69</v>
      </c>
      <c r="C8185" s="28">
        <v>0.74099999999999999</v>
      </c>
    </row>
    <row r="8186" spans="1:3" x14ac:dyDescent="0.35">
      <c r="A8186" s="28">
        <v>9</v>
      </c>
      <c r="B8186" s="28">
        <v>69</v>
      </c>
      <c r="C8186" s="28">
        <v>0.74199999999999999</v>
      </c>
    </row>
    <row r="8187" spans="1:3" x14ac:dyDescent="0.35">
      <c r="A8187" s="28">
        <v>9</v>
      </c>
      <c r="B8187" s="28">
        <v>69</v>
      </c>
      <c r="C8187" s="28">
        <v>0.74199999999999999</v>
      </c>
    </row>
    <row r="8188" spans="1:3" x14ac:dyDescent="0.35">
      <c r="A8188" s="28">
        <v>9</v>
      </c>
      <c r="B8188" s="28">
        <v>69</v>
      </c>
      <c r="C8188" s="28">
        <v>0.74199999999999999</v>
      </c>
    </row>
    <row r="8189" spans="1:3" x14ac:dyDescent="0.35">
      <c r="A8189" s="28">
        <v>9</v>
      </c>
      <c r="B8189" s="28">
        <v>69</v>
      </c>
      <c r="C8189" s="28">
        <v>0.74199999999999999</v>
      </c>
    </row>
    <row r="8190" spans="1:3" x14ac:dyDescent="0.35">
      <c r="A8190" s="28">
        <v>9</v>
      </c>
      <c r="B8190" s="28">
        <v>69</v>
      </c>
      <c r="C8190" s="28">
        <v>0.74199999999999999</v>
      </c>
    </row>
    <row r="8191" spans="1:3" x14ac:dyDescent="0.35">
      <c r="A8191" s="28">
        <v>9</v>
      </c>
      <c r="B8191" s="28">
        <v>69</v>
      </c>
      <c r="C8191" s="28">
        <v>0.74199999999999999</v>
      </c>
    </row>
    <row r="8192" spans="1:3" x14ac:dyDescent="0.35">
      <c r="A8192" s="28">
        <v>9</v>
      </c>
      <c r="B8192" s="28">
        <v>69</v>
      </c>
      <c r="C8192" s="28">
        <v>0.74199999999999999</v>
      </c>
    </row>
    <row r="8193" spans="1:3" x14ac:dyDescent="0.35">
      <c r="A8193" s="28">
        <v>9</v>
      </c>
      <c r="B8193" s="28">
        <v>69</v>
      </c>
      <c r="C8193" s="28">
        <v>0.74199999999999999</v>
      </c>
    </row>
    <row r="8194" spans="1:3" x14ac:dyDescent="0.35">
      <c r="A8194" s="28">
        <v>9</v>
      </c>
      <c r="B8194" s="28">
        <v>69</v>
      </c>
      <c r="C8194" s="28">
        <v>0.74199999999999999</v>
      </c>
    </row>
    <row r="8195" spans="1:3" x14ac:dyDescent="0.35">
      <c r="A8195" s="28">
        <v>9</v>
      </c>
      <c r="B8195" s="28">
        <v>69</v>
      </c>
      <c r="C8195" s="28">
        <v>0.74199999999999999</v>
      </c>
    </row>
    <row r="8196" spans="1:3" x14ac:dyDescent="0.35">
      <c r="A8196" s="28">
        <v>9</v>
      </c>
      <c r="B8196" s="28">
        <v>69</v>
      </c>
      <c r="C8196" s="28">
        <v>0.74199999999999999</v>
      </c>
    </row>
    <row r="8197" spans="1:3" x14ac:dyDescent="0.35">
      <c r="A8197" s="28">
        <v>9</v>
      </c>
      <c r="B8197" s="28">
        <v>69</v>
      </c>
      <c r="C8197" s="28">
        <v>0.74199999999999999</v>
      </c>
    </row>
    <row r="8198" spans="1:3" x14ac:dyDescent="0.35">
      <c r="A8198" s="28">
        <v>9</v>
      </c>
      <c r="B8198" s="28">
        <v>69</v>
      </c>
      <c r="C8198" s="28">
        <v>0.74199999999999999</v>
      </c>
    </row>
    <row r="8199" spans="1:3" x14ac:dyDescent="0.35">
      <c r="A8199" s="28">
        <v>9</v>
      </c>
      <c r="B8199" s="28">
        <v>69</v>
      </c>
      <c r="C8199" s="28">
        <v>0.74199999999999999</v>
      </c>
    </row>
    <row r="8200" spans="1:3" x14ac:dyDescent="0.35">
      <c r="A8200" s="28">
        <v>9</v>
      </c>
      <c r="B8200" s="28">
        <v>69</v>
      </c>
      <c r="C8200" s="28">
        <v>0.74199999999999999</v>
      </c>
    </row>
    <row r="8201" spans="1:3" x14ac:dyDescent="0.35">
      <c r="A8201" s="28">
        <v>9</v>
      </c>
      <c r="B8201" s="28">
        <v>69</v>
      </c>
      <c r="C8201" s="28">
        <v>0.74199999999999999</v>
      </c>
    </row>
    <row r="8202" spans="1:3" x14ac:dyDescent="0.35">
      <c r="A8202" s="28">
        <v>9</v>
      </c>
      <c r="B8202" s="28">
        <v>69</v>
      </c>
      <c r="C8202" s="28">
        <v>0.74199999999999999</v>
      </c>
    </row>
    <row r="8203" spans="1:3" x14ac:dyDescent="0.35">
      <c r="A8203" s="28">
        <v>9</v>
      </c>
      <c r="B8203" s="28">
        <v>69</v>
      </c>
      <c r="C8203" s="28">
        <v>0.74199999999999999</v>
      </c>
    </row>
    <row r="8204" spans="1:3" x14ac:dyDescent="0.35">
      <c r="A8204" s="28">
        <v>9</v>
      </c>
      <c r="B8204" s="28">
        <v>69</v>
      </c>
      <c r="C8204" s="28">
        <v>0.74199999999999999</v>
      </c>
    </row>
    <row r="8205" spans="1:3" x14ac:dyDescent="0.35">
      <c r="A8205" s="28">
        <v>9</v>
      </c>
      <c r="B8205" s="28">
        <v>69</v>
      </c>
      <c r="C8205" s="28">
        <v>0.74199999999999999</v>
      </c>
    </row>
    <row r="8206" spans="1:3" x14ac:dyDescent="0.35">
      <c r="A8206" s="28">
        <v>9</v>
      </c>
      <c r="B8206" s="28">
        <v>69</v>
      </c>
      <c r="C8206" s="28">
        <v>0.74199999999999999</v>
      </c>
    </row>
    <row r="8207" spans="1:3" x14ac:dyDescent="0.35">
      <c r="A8207" s="28">
        <v>9</v>
      </c>
      <c r="B8207" s="28">
        <v>69</v>
      </c>
      <c r="C8207" s="28">
        <v>0.74199999999999999</v>
      </c>
    </row>
    <row r="8208" spans="1:3" x14ac:dyDescent="0.35">
      <c r="A8208" s="28">
        <v>9</v>
      </c>
      <c r="B8208" s="28">
        <v>69</v>
      </c>
      <c r="C8208" s="28">
        <v>0.74199999999999999</v>
      </c>
    </row>
    <row r="8209" spans="1:3" x14ac:dyDescent="0.35">
      <c r="A8209" s="28">
        <v>9</v>
      </c>
      <c r="B8209" s="28">
        <v>69</v>
      </c>
      <c r="C8209" s="28">
        <v>0.74199999999999999</v>
      </c>
    </row>
    <row r="8210" spans="1:3" x14ac:dyDescent="0.35">
      <c r="A8210" s="28">
        <v>9</v>
      </c>
      <c r="B8210" s="28">
        <v>69</v>
      </c>
      <c r="C8210" s="28">
        <v>0.74199999999999999</v>
      </c>
    </row>
    <row r="8211" spans="1:3" x14ac:dyDescent="0.35">
      <c r="A8211" s="28">
        <v>9</v>
      </c>
      <c r="B8211" s="28">
        <v>69</v>
      </c>
      <c r="C8211" s="28">
        <v>0.74299999999999999</v>
      </c>
    </row>
    <row r="8212" spans="1:3" x14ac:dyDescent="0.35">
      <c r="A8212" s="28">
        <v>9</v>
      </c>
      <c r="B8212" s="28">
        <v>69</v>
      </c>
      <c r="C8212" s="28">
        <v>0.74299999999999999</v>
      </c>
    </row>
    <row r="8213" spans="1:3" x14ac:dyDescent="0.35">
      <c r="A8213" s="28">
        <v>9</v>
      </c>
      <c r="B8213" s="28">
        <v>69</v>
      </c>
      <c r="C8213" s="28">
        <v>0.74299999999999999</v>
      </c>
    </row>
    <row r="8214" spans="1:3" x14ac:dyDescent="0.35">
      <c r="A8214" s="28">
        <v>9</v>
      </c>
      <c r="B8214" s="28">
        <v>69</v>
      </c>
      <c r="C8214" s="28">
        <v>0.74299999999999999</v>
      </c>
    </row>
    <row r="8215" spans="1:3" x14ac:dyDescent="0.35">
      <c r="A8215" s="28">
        <v>9</v>
      </c>
      <c r="B8215" s="28">
        <v>69</v>
      </c>
      <c r="C8215" s="28">
        <v>0.74299999999999999</v>
      </c>
    </row>
    <row r="8216" spans="1:3" x14ac:dyDescent="0.35">
      <c r="A8216" s="28">
        <v>9</v>
      </c>
      <c r="B8216" s="28">
        <v>69</v>
      </c>
      <c r="C8216" s="28">
        <v>0.74299999999999999</v>
      </c>
    </row>
    <row r="8217" spans="1:3" x14ac:dyDescent="0.35">
      <c r="A8217" s="28">
        <v>9</v>
      </c>
      <c r="B8217" s="28">
        <v>69</v>
      </c>
      <c r="C8217" s="28">
        <v>0.74299999999999999</v>
      </c>
    </row>
    <row r="8218" spans="1:3" x14ac:dyDescent="0.35">
      <c r="A8218" s="28">
        <v>9</v>
      </c>
      <c r="B8218" s="28">
        <v>69</v>
      </c>
      <c r="C8218" s="28">
        <v>0.74299999999999999</v>
      </c>
    </row>
    <row r="8219" spans="1:3" x14ac:dyDescent="0.35">
      <c r="A8219" s="28">
        <v>9</v>
      </c>
      <c r="B8219" s="28">
        <v>69</v>
      </c>
      <c r="C8219" s="28">
        <v>0.74299999999999999</v>
      </c>
    </row>
    <row r="8220" spans="1:3" x14ac:dyDescent="0.35">
      <c r="A8220" s="28">
        <v>9</v>
      </c>
      <c r="B8220" s="28">
        <v>69</v>
      </c>
      <c r="C8220" s="28">
        <v>0.74299999999999999</v>
      </c>
    </row>
    <row r="8221" spans="1:3" x14ac:dyDescent="0.35">
      <c r="A8221" s="28">
        <v>9</v>
      </c>
      <c r="B8221" s="28">
        <v>69</v>
      </c>
      <c r="C8221" s="28">
        <v>0.74299999999999999</v>
      </c>
    </row>
    <row r="8222" spans="1:3" x14ac:dyDescent="0.35">
      <c r="A8222" s="28">
        <v>9</v>
      </c>
      <c r="B8222" s="28">
        <v>69</v>
      </c>
      <c r="C8222" s="28">
        <v>0.74299999999999999</v>
      </c>
    </row>
    <row r="8223" spans="1:3" x14ac:dyDescent="0.35">
      <c r="A8223" s="28">
        <v>9</v>
      </c>
      <c r="B8223" s="28">
        <v>69</v>
      </c>
      <c r="C8223" s="28">
        <v>0.74299999999999999</v>
      </c>
    </row>
    <row r="8224" spans="1:3" x14ac:dyDescent="0.35">
      <c r="A8224" s="28">
        <v>9</v>
      </c>
      <c r="B8224" s="28">
        <v>69</v>
      </c>
      <c r="C8224" s="28">
        <v>0.74299999999999999</v>
      </c>
    </row>
    <row r="8225" spans="1:3" x14ac:dyDescent="0.35">
      <c r="A8225" s="28">
        <v>9</v>
      </c>
      <c r="B8225" s="28">
        <v>69</v>
      </c>
      <c r="C8225" s="28">
        <v>0.74299999999999999</v>
      </c>
    </row>
    <row r="8226" spans="1:3" x14ac:dyDescent="0.35">
      <c r="A8226" s="28">
        <v>9</v>
      </c>
      <c r="B8226" s="28">
        <v>69</v>
      </c>
      <c r="C8226" s="28">
        <v>0.74299999999999999</v>
      </c>
    </row>
    <row r="8227" spans="1:3" x14ac:dyDescent="0.35">
      <c r="A8227" s="28">
        <v>9</v>
      </c>
      <c r="B8227" s="28">
        <v>69</v>
      </c>
      <c r="C8227" s="28">
        <v>0.74299999999999999</v>
      </c>
    </row>
    <row r="8228" spans="1:3" x14ac:dyDescent="0.35">
      <c r="A8228" s="28">
        <v>9</v>
      </c>
      <c r="B8228" s="28">
        <v>69</v>
      </c>
      <c r="C8228" s="28">
        <v>0.74299999999999999</v>
      </c>
    </row>
    <row r="8229" spans="1:3" x14ac:dyDescent="0.35">
      <c r="A8229" s="28">
        <v>9</v>
      </c>
      <c r="B8229" s="28">
        <v>69</v>
      </c>
      <c r="C8229" s="28">
        <v>0.74299999999999999</v>
      </c>
    </row>
    <row r="8230" spans="1:3" x14ac:dyDescent="0.35">
      <c r="A8230" s="28">
        <v>9</v>
      </c>
      <c r="B8230" s="28">
        <v>69</v>
      </c>
      <c r="C8230" s="28">
        <v>0.74299999999999999</v>
      </c>
    </row>
    <row r="8231" spans="1:3" x14ac:dyDescent="0.35">
      <c r="A8231" s="28">
        <v>9</v>
      </c>
      <c r="B8231" s="28">
        <v>69</v>
      </c>
      <c r="C8231" s="28">
        <v>0.74299999999999999</v>
      </c>
    </row>
    <row r="8232" spans="1:3" x14ac:dyDescent="0.35">
      <c r="A8232" s="28">
        <v>9</v>
      </c>
      <c r="B8232" s="28">
        <v>69</v>
      </c>
      <c r="C8232" s="28">
        <v>0.74299999999999999</v>
      </c>
    </row>
    <row r="8233" spans="1:3" x14ac:dyDescent="0.35">
      <c r="A8233" s="28">
        <v>9</v>
      </c>
      <c r="B8233" s="28">
        <v>69</v>
      </c>
      <c r="C8233" s="28">
        <v>0.74299999999999999</v>
      </c>
    </row>
    <row r="8234" spans="1:3" x14ac:dyDescent="0.35">
      <c r="A8234" s="28">
        <v>9</v>
      </c>
      <c r="B8234" s="28">
        <v>69</v>
      </c>
      <c r="C8234" s="28">
        <v>0.74299999999999999</v>
      </c>
    </row>
    <row r="8235" spans="1:3" x14ac:dyDescent="0.35">
      <c r="A8235" s="28">
        <v>9</v>
      </c>
      <c r="B8235" s="28">
        <v>69</v>
      </c>
      <c r="C8235" s="28">
        <v>0.74299999999999999</v>
      </c>
    </row>
    <row r="8236" spans="1:3" x14ac:dyDescent="0.35">
      <c r="A8236" s="28">
        <v>9</v>
      </c>
      <c r="B8236" s="28">
        <v>69</v>
      </c>
      <c r="C8236" s="28">
        <v>0.74299999999999999</v>
      </c>
    </row>
    <row r="8237" spans="1:3" x14ac:dyDescent="0.35">
      <c r="A8237" s="28">
        <v>9</v>
      </c>
      <c r="B8237" s="28">
        <v>69</v>
      </c>
      <c r="C8237" s="28">
        <v>0.74299999999999999</v>
      </c>
    </row>
    <row r="8238" spans="1:3" x14ac:dyDescent="0.35">
      <c r="A8238" s="28">
        <v>9</v>
      </c>
      <c r="B8238" s="28">
        <v>69</v>
      </c>
      <c r="C8238" s="28">
        <v>0.74399999999999999</v>
      </c>
    </row>
    <row r="8239" spans="1:3" x14ac:dyDescent="0.35">
      <c r="A8239" s="28">
        <v>9</v>
      </c>
      <c r="B8239" s="28">
        <v>69</v>
      </c>
      <c r="C8239" s="28">
        <v>0.74399999999999999</v>
      </c>
    </row>
    <row r="8240" spans="1:3" x14ac:dyDescent="0.35">
      <c r="A8240" s="28">
        <v>9</v>
      </c>
      <c r="B8240" s="28">
        <v>69</v>
      </c>
      <c r="C8240" s="28">
        <v>0.74399999999999999</v>
      </c>
    </row>
    <row r="8241" spans="1:3" x14ac:dyDescent="0.35">
      <c r="A8241" s="28">
        <v>9</v>
      </c>
      <c r="B8241" s="28">
        <v>69</v>
      </c>
      <c r="C8241" s="28">
        <v>0.74399999999999999</v>
      </c>
    </row>
    <row r="8242" spans="1:3" x14ac:dyDescent="0.35">
      <c r="A8242" s="28">
        <v>9</v>
      </c>
      <c r="B8242" s="28">
        <v>69</v>
      </c>
      <c r="C8242" s="28">
        <v>0.74399999999999999</v>
      </c>
    </row>
    <row r="8243" spans="1:3" x14ac:dyDescent="0.35">
      <c r="A8243" s="28">
        <v>9</v>
      </c>
      <c r="B8243" s="28">
        <v>69</v>
      </c>
      <c r="C8243" s="28">
        <v>0.74399999999999999</v>
      </c>
    </row>
    <row r="8244" spans="1:3" x14ac:dyDescent="0.35">
      <c r="A8244" s="28">
        <v>9</v>
      </c>
      <c r="B8244" s="28">
        <v>69</v>
      </c>
      <c r="C8244" s="28">
        <v>0.74399999999999999</v>
      </c>
    </row>
    <row r="8245" spans="1:3" x14ac:dyDescent="0.35">
      <c r="A8245" s="28">
        <v>9</v>
      </c>
      <c r="B8245" s="28">
        <v>69</v>
      </c>
      <c r="C8245" s="28">
        <v>0.74399999999999999</v>
      </c>
    </row>
    <row r="8246" spans="1:3" x14ac:dyDescent="0.35">
      <c r="A8246" s="28">
        <v>9</v>
      </c>
      <c r="B8246" s="28">
        <v>69</v>
      </c>
      <c r="C8246" s="28">
        <v>0.74399999999999999</v>
      </c>
    </row>
    <row r="8247" spans="1:3" x14ac:dyDescent="0.35">
      <c r="A8247" s="28">
        <v>9</v>
      </c>
      <c r="B8247" s="28">
        <v>69</v>
      </c>
      <c r="C8247" s="28">
        <v>0.74399999999999999</v>
      </c>
    </row>
    <row r="8248" spans="1:3" x14ac:dyDescent="0.35">
      <c r="A8248" s="28">
        <v>9</v>
      </c>
      <c r="B8248" s="28">
        <v>69</v>
      </c>
      <c r="C8248" s="28">
        <v>0.74399999999999999</v>
      </c>
    </row>
    <row r="8249" spans="1:3" x14ac:dyDescent="0.35">
      <c r="A8249" s="28">
        <v>9</v>
      </c>
      <c r="B8249" s="28">
        <v>69</v>
      </c>
      <c r="C8249" s="28">
        <v>0.74399999999999999</v>
      </c>
    </row>
    <row r="8250" spans="1:3" x14ac:dyDescent="0.35">
      <c r="A8250" s="28">
        <v>9</v>
      </c>
      <c r="B8250" s="28">
        <v>69</v>
      </c>
      <c r="C8250" s="28">
        <v>0.74399999999999999</v>
      </c>
    </row>
    <row r="8251" spans="1:3" x14ac:dyDescent="0.35">
      <c r="A8251" s="28">
        <v>9</v>
      </c>
      <c r="B8251" s="28">
        <v>69</v>
      </c>
      <c r="C8251" s="28">
        <v>0.74399999999999999</v>
      </c>
    </row>
    <row r="8252" spans="1:3" x14ac:dyDescent="0.35">
      <c r="A8252" s="28">
        <v>9</v>
      </c>
      <c r="B8252" s="28">
        <v>69</v>
      </c>
      <c r="C8252" s="28">
        <v>0.74399999999999999</v>
      </c>
    </row>
    <row r="8253" spans="1:3" x14ac:dyDescent="0.35">
      <c r="A8253" s="28">
        <v>9</v>
      </c>
      <c r="B8253" s="28">
        <v>69</v>
      </c>
      <c r="C8253" s="28">
        <v>0.74399999999999999</v>
      </c>
    </row>
    <row r="8254" spans="1:3" x14ac:dyDescent="0.35">
      <c r="A8254" s="28">
        <v>9</v>
      </c>
      <c r="B8254" s="28">
        <v>69</v>
      </c>
      <c r="C8254" s="28">
        <v>0.74399999999999999</v>
      </c>
    </row>
    <row r="8255" spans="1:3" x14ac:dyDescent="0.35">
      <c r="A8255" s="28">
        <v>9</v>
      </c>
      <c r="B8255" s="28">
        <v>69</v>
      </c>
      <c r="C8255" s="28">
        <v>0.74399999999999999</v>
      </c>
    </row>
    <row r="8256" spans="1:3" x14ac:dyDescent="0.35">
      <c r="A8256" s="28">
        <v>9</v>
      </c>
      <c r="B8256" s="28">
        <v>69</v>
      </c>
      <c r="C8256" s="28">
        <v>0.74399999999999999</v>
      </c>
    </row>
    <row r="8257" spans="1:3" x14ac:dyDescent="0.35">
      <c r="A8257" s="28">
        <v>9</v>
      </c>
      <c r="B8257" s="28">
        <v>69</v>
      </c>
      <c r="C8257" s="28">
        <v>0.74399999999999999</v>
      </c>
    </row>
    <row r="8258" spans="1:3" x14ac:dyDescent="0.35">
      <c r="A8258" s="28">
        <v>9</v>
      </c>
      <c r="B8258" s="28">
        <v>69</v>
      </c>
      <c r="C8258" s="28">
        <v>0.74399999999999999</v>
      </c>
    </row>
    <row r="8259" spans="1:3" x14ac:dyDescent="0.35">
      <c r="A8259" s="28">
        <v>9</v>
      </c>
      <c r="B8259" s="28">
        <v>69</v>
      </c>
      <c r="C8259" s="28">
        <v>0.74399999999999999</v>
      </c>
    </row>
    <row r="8260" spans="1:3" x14ac:dyDescent="0.35">
      <c r="A8260" s="28">
        <v>9</v>
      </c>
      <c r="B8260" s="28">
        <v>69</v>
      </c>
      <c r="C8260" s="28">
        <v>0.74399999999999999</v>
      </c>
    </row>
    <row r="8261" spans="1:3" x14ac:dyDescent="0.35">
      <c r="A8261" s="28">
        <v>9</v>
      </c>
      <c r="B8261" s="28">
        <v>69</v>
      </c>
      <c r="C8261" s="28">
        <v>0.74399999999999999</v>
      </c>
    </row>
    <row r="8262" spans="1:3" x14ac:dyDescent="0.35">
      <c r="A8262" s="28">
        <v>9</v>
      </c>
      <c r="B8262" s="28">
        <v>69</v>
      </c>
      <c r="C8262" s="28">
        <v>0.745</v>
      </c>
    </row>
    <row r="8263" spans="1:3" x14ac:dyDescent="0.35">
      <c r="A8263" s="28">
        <v>9</v>
      </c>
      <c r="B8263" s="28">
        <v>69</v>
      </c>
      <c r="C8263" s="28">
        <v>0.745</v>
      </c>
    </row>
    <row r="8264" spans="1:3" x14ac:dyDescent="0.35">
      <c r="A8264" s="28">
        <v>9</v>
      </c>
      <c r="B8264" s="28">
        <v>69</v>
      </c>
      <c r="C8264" s="28">
        <v>0.745</v>
      </c>
    </row>
    <row r="8265" spans="1:3" x14ac:dyDescent="0.35">
      <c r="A8265" s="28">
        <v>9</v>
      </c>
      <c r="B8265" s="28">
        <v>69</v>
      </c>
      <c r="C8265" s="28">
        <v>0.745</v>
      </c>
    </row>
    <row r="8266" spans="1:3" x14ac:dyDescent="0.35">
      <c r="A8266" s="28">
        <v>9</v>
      </c>
      <c r="B8266" s="28">
        <v>69</v>
      </c>
      <c r="C8266" s="28">
        <v>0.745</v>
      </c>
    </row>
    <row r="8267" spans="1:3" x14ac:dyDescent="0.35">
      <c r="A8267" s="28">
        <v>9</v>
      </c>
      <c r="B8267" s="28">
        <v>69</v>
      </c>
      <c r="C8267" s="28">
        <v>0.745</v>
      </c>
    </row>
    <row r="8268" spans="1:3" x14ac:dyDescent="0.35">
      <c r="A8268" s="28">
        <v>9</v>
      </c>
      <c r="B8268" s="28">
        <v>69</v>
      </c>
      <c r="C8268" s="28">
        <v>0.745</v>
      </c>
    </row>
    <row r="8269" spans="1:3" x14ac:dyDescent="0.35">
      <c r="A8269" s="28">
        <v>9</v>
      </c>
      <c r="B8269" s="28">
        <v>69</v>
      </c>
      <c r="C8269" s="28">
        <v>0.745</v>
      </c>
    </row>
    <row r="8270" spans="1:3" x14ac:dyDescent="0.35">
      <c r="A8270" s="28">
        <v>9</v>
      </c>
      <c r="B8270" s="28">
        <v>69</v>
      </c>
      <c r="C8270" s="28">
        <v>0.745</v>
      </c>
    </row>
    <row r="8271" spans="1:3" x14ac:dyDescent="0.35">
      <c r="A8271" s="28">
        <v>9</v>
      </c>
      <c r="B8271" s="28">
        <v>69</v>
      </c>
      <c r="C8271" s="28">
        <v>0.745</v>
      </c>
    </row>
    <row r="8272" spans="1:3" x14ac:dyDescent="0.35">
      <c r="A8272" s="28">
        <v>9</v>
      </c>
      <c r="B8272" s="28">
        <v>69</v>
      </c>
      <c r="C8272" s="28">
        <v>0.745</v>
      </c>
    </row>
    <row r="8273" spans="1:3" x14ac:dyDescent="0.35">
      <c r="A8273" s="28">
        <v>9</v>
      </c>
      <c r="B8273" s="28">
        <v>69</v>
      </c>
      <c r="C8273" s="28">
        <v>0.745</v>
      </c>
    </row>
    <row r="8274" spans="1:3" x14ac:dyDescent="0.35">
      <c r="A8274" s="28">
        <v>9</v>
      </c>
      <c r="B8274" s="28">
        <v>69</v>
      </c>
      <c r="C8274" s="28">
        <v>0.745</v>
      </c>
    </row>
    <row r="8275" spans="1:3" x14ac:dyDescent="0.35">
      <c r="A8275" s="28">
        <v>9</v>
      </c>
      <c r="B8275" s="28">
        <v>69</v>
      </c>
      <c r="C8275" s="28">
        <v>0.745</v>
      </c>
    </row>
    <row r="8276" spans="1:3" x14ac:dyDescent="0.35">
      <c r="A8276" s="28">
        <v>9</v>
      </c>
      <c r="B8276" s="28">
        <v>69</v>
      </c>
      <c r="C8276" s="28">
        <v>0.745</v>
      </c>
    </row>
    <row r="8277" spans="1:3" x14ac:dyDescent="0.35">
      <c r="A8277" s="28">
        <v>9</v>
      </c>
      <c r="B8277" s="28">
        <v>69</v>
      </c>
      <c r="C8277" s="28">
        <v>0.745</v>
      </c>
    </row>
    <row r="8278" spans="1:3" x14ac:dyDescent="0.35">
      <c r="A8278" s="28">
        <v>9</v>
      </c>
      <c r="B8278" s="28">
        <v>69</v>
      </c>
      <c r="C8278" s="28">
        <v>0.745</v>
      </c>
    </row>
    <row r="8279" spans="1:3" x14ac:dyDescent="0.35">
      <c r="A8279" s="28">
        <v>9</v>
      </c>
      <c r="B8279" s="28">
        <v>69</v>
      </c>
      <c r="C8279" s="28">
        <v>0.745</v>
      </c>
    </row>
    <row r="8280" spans="1:3" x14ac:dyDescent="0.35">
      <c r="A8280" s="28">
        <v>9</v>
      </c>
      <c r="B8280" s="28">
        <v>70</v>
      </c>
      <c r="C8280" s="28">
        <v>0.745</v>
      </c>
    </row>
    <row r="8281" spans="1:3" x14ac:dyDescent="0.35">
      <c r="A8281" s="28">
        <v>9</v>
      </c>
      <c r="B8281" s="28">
        <v>70</v>
      </c>
      <c r="C8281" s="28">
        <v>0.745</v>
      </c>
    </row>
    <row r="8282" spans="1:3" x14ac:dyDescent="0.35">
      <c r="A8282" s="28">
        <v>9</v>
      </c>
      <c r="B8282" s="28">
        <v>70</v>
      </c>
      <c r="C8282" s="28">
        <v>0.745</v>
      </c>
    </row>
    <row r="8283" spans="1:3" x14ac:dyDescent="0.35">
      <c r="A8283" s="28">
        <v>9</v>
      </c>
      <c r="B8283" s="28">
        <v>70</v>
      </c>
      <c r="C8283" s="28">
        <v>0.745</v>
      </c>
    </row>
    <row r="8284" spans="1:3" x14ac:dyDescent="0.35">
      <c r="A8284" s="28">
        <v>9</v>
      </c>
      <c r="B8284" s="28">
        <v>70</v>
      </c>
      <c r="C8284" s="28">
        <v>0.745</v>
      </c>
    </row>
    <row r="8285" spans="1:3" x14ac:dyDescent="0.35">
      <c r="A8285" s="28">
        <v>9</v>
      </c>
      <c r="B8285" s="28">
        <v>70</v>
      </c>
      <c r="C8285" s="28">
        <v>0.745</v>
      </c>
    </row>
    <row r="8286" spans="1:3" x14ac:dyDescent="0.35">
      <c r="A8286" s="28">
        <v>9</v>
      </c>
      <c r="B8286" s="28">
        <v>70</v>
      </c>
      <c r="C8286" s="28">
        <v>0.746</v>
      </c>
    </row>
    <row r="8287" spans="1:3" x14ac:dyDescent="0.35">
      <c r="A8287" s="28">
        <v>9</v>
      </c>
      <c r="B8287" s="28">
        <v>70</v>
      </c>
      <c r="C8287" s="28">
        <v>0.746</v>
      </c>
    </row>
    <row r="8288" spans="1:3" x14ac:dyDescent="0.35">
      <c r="A8288" s="28">
        <v>9</v>
      </c>
      <c r="B8288" s="28">
        <v>70</v>
      </c>
      <c r="C8288" s="28">
        <v>0.746</v>
      </c>
    </row>
    <row r="8289" spans="1:3" x14ac:dyDescent="0.35">
      <c r="A8289" s="28">
        <v>9</v>
      </c>
      <c r="B8289" s="28">
        <v>70</v>
      </c>
      <c r="C8289" s="28">
        <v>0.746</v>
      </c>
    </row>
    <row r="8290" spans="1:3" x14ac:dyDescent="0.35">
      <c r="A8290" s="28">
        <v>9</v>
      </c>
      <c r="B8290" s="28">
        <v>70</v>
      </c>
      <c r="C8290" s="28">
        <v>0.746</v>
      </c>
    </row>
    <row r="8291" spans="1:3" x14ac:dyDescent="0.35">
      <c r="A8291" s="28">
        <v>9</v>
      </c>
      <c r="B8291" s="28">
        <v>70</v>
      </c>
      <c r="C8291" s="28">
        <v>0.746</v>
      </c>
    </row>
    <row r="8292" spans="1:3" x14ac:dyDescent="0.35">
      <c r="A8292" s="28">
        <v>9</v>
      </c>
      <c r="B8292" s="28">
        <v>70</v>
      </c>
      <c r="C8292" s="28">
        <v>0.746</v>
      </c>
    </row>
    <row r="8293" spans="1:3" x14ac:dyDescent="0.35">
      <c r="A8293" s="28">
        <v>9</v>
      </c>
      <c r="B8293" s="28">
        <v>70</v>
      </c>
      <c r="C8293" s="28">
        <v>0.746</v>
      </c>
    </row>
    <row r="8294" spans="1:3" x14ac:dyDescent="0.35">
      <c r="A8294" s="28">
        <v>9</v>
      </c>
      <c r="B8294" s="28">
        <v>70</v>
      </c>
      <c r="C8294" s="28">
        <v>0.746</v>
      </c>
    </row>
    <row r="8295" spans="1:3" x14ac:dyDescent="0.35">
      <c r="A8295" s="28">
        <v>9</v>
      </c>
      <c r="B8295" s="28">
        <v>70</v>
      </c>
      <c r="C8295" s="28">
        <v>0.746</v>
      </c>
    </row>
    <row r="8296" spans="1:3" x14ac:dyDescent="0.35">
      <c r="A8296" s="28">
        <v>9</v>
      </c>
      <c r="B8296" s="28">
        <v>70</v>
      </c>
      <c r="C8296" s="28">
        <v>0.746</v>
      </c>
    </row>
    <row r="8297" spans="1:3" x14ac:dyDescent="0.35">
      <c r="A8297" s="28">
        <v>9</v>
      </c>
      <c r="B8297" s="28">
        <v>70</v>
      </c>
      <c r="C8297" s="28">
        <v>0.746</v>
      </c>
    </row>
    <row r="8298" spans="1:3" x14ac:dyDescent="0.35">
      <c r="A8298" s="28">
        <v>9</v>
      </c>
      <c r="B8298" s="28">
        <v>70</v>
      </c>
      <c r="C8298" s="28">
        <v>0.746</v>
      </c>
    </row>
    <row r="8299" spans="1:3" x14ac:dyDescent="0.35">
      <c r="A8299" s="28">
        <v>9</v>
      </c>
      <c r="B8299" s="28">
        <v>70</v>
      </c>
      <c r="C8299" s="28">
        <v>0.746</v>
      </c>
    </row>
    <row r="8300" spans="1:3" x14ac:dyDescent="0.35">
      <c r="A8300" s="28">
        <v>9</v>
      </c>
      <c r="B8300" s="28">
        <v>70</v>
      </c>
      <c r="C8300" s="28">
        <v>0.746</v>
      </c>
    </row>
    <row r="8301" spans="1:3" x14ac:dyDescent="0.35">
      <c r="A8301" s="28">
        <v>9</v>
      </c>
      <c r="B8301" s="28">
        <v>70</v>
      </c>
      <c r="C8301" s="28">
        <v>0.746</v>
      </c>
    </row>
    <row r="8302" spans="1:3" x14ac:dyDescent="0.35">
      <c r="A8302" s="28">
        <v>9</v>
      </c>
      <c r="B8302" s="28">
        <v>70</v>
      </c>
      <c r="C8302" s="28">
        <v>0.746</v>
      </c>
    </row>
    <row r="8303" spans="1:3" x14ac:dyDescent="0.35">
      <c r="A8303" s="28">
        <v>9</v>
      </c>
      <c r="B8303" s="28">
        <v>70</v>
      </c>
      <c r="C8303" s="28">
        <v>0.746</v>
      </c>
    </row>
    <row r="8304" spans="1:3" x14ac:dyDescent="0.35">
      <c r="A8304" s="28">
        <v>9</v>
      </c>
      <c r="B8304" s="28">
        <v>70</v>
      </c>
      <c r="C8304" s="28">
        <v>0.746</v>
      </c>
    </row>
    <row r="8305" spans="1:3" x14ac:dyDescent="0.35">
      <c r="A8305" s="28">
        <v>9</v>
      </c>
      <c r="B8305" s="28">
        <v>70</v>
      </c>
      <c r="C8305" s="28">
        <v>0.746</v>
      </c>
    </row>
    <row r="8306" spans="1:3" x14ac:dyDescent="0.35">
      <c r="A8306" s="28">
        <v>9</v>
      </c>
      <c r="B8306" s="28">
        <v>70</v>
      </c>
      <c r="C8306" s="28">
        <v>0.746</v>
      </c>
    </row>
    <row r="8307" spans="1:3" x14ac:dyDescent="0.35">
      <c r="A8307" s="28">
        <v>9</v>
      </c>
      <c r="B8307" s="28">
        <v>70</v>
      </c>
      <c r="C8307" s="28">
        <v>0.746</v>
      </c>
    </row>
    <row r="8308" spans="1:3" x14ac:dyDescent="0.35">
      <c r="A8308" s="28">
        <v>9</v>
      </c>
      <c r="B8308" s="28">
        <v>70</v>
      </c>
      <c r="C8308" s="28">
        <v>0.746</v>
      </c>
    </row>
    <row r="8309" spans="1:3" x14ac:dyDescent="0.35">
      <c r="A8309" s="28">
        <v>9</v>
      </c>
      <c r="B8309" s="28">
        <v>70</v>
      </c>
      <c r="C8309" s="28">
        <v>0.747</v>
      </c>
    </row>
    <row r="8310" spans="1:3" x14ac:dyDescent="0.35">
      <c r="A8310" s="28">
        <v>9</v>
      </c>
      <c r="B8310" s="28">
        <v>70</v>
      </c>
      <c r="C8310" s="28">
        <v>0.747</v>
      </c>
    </row>
    <row r="8311" spans="1:3" x14ac:dyDescent="0.35">
      <c r="A8311" s="28">
        <v>9</v>
      </c>
      <c r="B8311" s="28">
        <v>70</v>
      </c>
      <c r="C8311" s="28">
        <v>0.747</v>
      </c>
    </row>
    <row r="8312" spans="1:3" x14ac:dyDescent="0.35">
      <c r="A8312" s="28">
        <v>9</v>
      </c>
      <c r="B8312" s="28">
        <v>70</v>
      </c>
      <c r="C8312" s="28">
        <v>0.747</v>
      </c>
    </row>
    <row r="8313" spans="1:3" x14ac:dyDescent="0.35">
      <c r="A8313" s="28">
        <v>9</v>
      </c>
      <c r="B8313" s="28">
        <v>70</v>
      </c>
      <c r="C8313" s="28">
        <v>0.747</v>
      </c>
    </row>
    <row r="8314" spans="1:3" x14ac:dyDescent="0.35">
      <c r="A8314" s="28">
        <v>9</v>
      </c>
      <c r="B8314" s="28">
        <v>70</v>
      </c>
      <c r="C8314" s="28">
        <v>0.747</v>
      </c>
    </row>
    <row r="8315" spans="1:3" x14ac:dyDescent="0.35">
      <c r="A8315" s="28">
        <v>9</v>
      </c>
      <c r="B8315" s="28">
        <v>70</v>
      </c>
      <c r="C8315" s="28">
        <v>0.747</v>
      </c>
    </row>
    <row r="8316" spans="1:3" x14ac:dyDescent="0.35">
      <c r="A8316" s="28">
        <v>9</v>
      </c>
      <c r="B8316" s="28">
        <v>70</v>
      </c>
      <c r="C8316" s="28">
        <v>0.747</v>
      </c>
    </row>
    <row r="8317" spans="1:3" x14ac:dyDescent="0.35">
      <c r="A8317" s="28">
        <v>9</v>
      </c>
      <c r="B8317" s="28">
        <v>70</v>
      </c>
      <c r="C8317" s="28">
        <v>0.747</v>
      </c>
    </row>
    <row r="8318" spans="1:3" x14ac:dyDescent="0.35">
      <c r="A8318" s="28">
        <v>9</v>
      </c>
      <c r="B8318" s="28">
        <v>70</v>
      </c>
      <c r="C8318" s="28">
        <v>0.747</v>
      </c>
    </row>
    <row r="8319" spans="1:3" x14ac:dyDescent="0.35">
      <c r="A8319" s="28">
        <v>9</v>
      </c>
      <c r="B8319" s="28">
        <v>70</v>
      </c>
      <c r="C8319" s="28">
        <v>0.747</v>
      </c>
    </row>
    <row r="8320" spans="1:3" x14ac:dyDescent="0.35">
      <c r="A8320" s="28">
        <v>9</v>
      </c>
      <c r="B8320" s="28">
        <v>70</v>
      </c>
      <c r="C8320" s="28">
        <v>0.747</v>
      </c>
    </row>
    <row r="8321" spans="1:3" x14ac:dyDescent="0.35">
      <c r="A8321" s="28">
        <v>9</v>
      </c>
      <c r="B8321" s="28">
        <v>70</v>
      </c>
      <c r="C8321" s="28">
        <v>0.747</v>
      </c>
    </row>
    <row r="8322" spans="1:3" x14ac:dyDescent="0.35">
      <c r="A8322" s="28">
        <v>9</v>
      </c>
      <c r="B8322" s="28">
        <v>70</v>
      </c>
      <c r="C8322" s="28">
        <v>0.747</v>
      </c>
    </row>
    <row r="8323" spans="1:3" x14ac:dyDescent="0.35">
      <c r="A8323" s="28">
        <v>9</v>
      </c>
      <c r="B8323" s="28">
        <v>70</v>
      </c>
      <c r="C8323" s="28">
        <v>0.747</v>
      </c>
    </row>
    <row r="8324" spans="1:3" x14ac:dyDescent="0.35">
      <c r="A8324" s="28">
        <v>9</v>
      </c>
      <c r="B8324" s="28">
        <v>70</v>
      </c>
      <c r="C8324" s="28">
        <v>0.747</v>
      </c>
    </row>
    <row r="8325" spans="1:3" x14ac:dyDescent="0.35">
      <c r="A8325" s="28">
        <v>9</v>
      </c>
      <c r="B8325" s="28">
        <v>70</v>
      </c>
      <c r="C8325" s="28">
        <v>0.747</v>
      </c>
    </row>
    <row r="8326" spans="1:3" x14ac:dyDescent="0.35">
      <c r="A8326" s="28">
        <v>9</v>
      </c>
      <c r="B8326" s="28">
        <v>70</v>
      </c>
      <c r="C8326" s="28">
        <v>0.747</v>
      </c>
    </row>
    <row r="8327" spans="1:3" x14ac:dyDescent="0.35">
      <c r="A8327" s="28">
        <v>9</v>
      </c>
      <c r="B8327" s="28">
        <v>70</v>
      </c>
      <c r="C8327" s="28">
        <v>0.747</v>
      </c>
    </row>
    <row r="8328" spans="1:3" x14ac:dyDescent="0.35">
      <c r="A8328" s="28">
        <v>9</v>
      </c>
      <c r="B8328" s="28">
        <v>70</v>
      </c>
      <c r="C8328" s="28">
        <v>0.747</v>
      </c>
    </row>
    <row r="8329" spans="1:3" x14ac:dyDescent="0.35">
      <c r="A8329" s="28">
        <v>9</v>
      </c>
      <c r="B8329" s="28">
        <v>70</v>
      </c>
      <c r="C8329" s="28">
        <v>0.747</v>
      </c>
    </row>
    <row r="8330" spans="1:3" x14ac:dyDescent="0.35">
      <c r="A8330" s="28">
        <v>9</v>
      </c>
      <c r="B8330" s="28">
        <v>70</v>
      </c>
      <c r="C8330" s="28">
        <v>0.747</v>
      </c>
    </row>
    <row r="8331" spans="1:3" x14ac:dyDescent="0.35">
      <c r="A8331" s="28">
        <v>9</v>
      </c>
      <c r="B8331" s="28">
        <v>70</v>
      </c>
      <c r="C8331" s="28">
        <v>0.748</v>
      </c>
    </row>
    <row r="8332" spans="1:3" x14ac:dyDescent="0.35">
      <c r="A8332" s="28">
        <v>9</v>
      </c>
      <c r="B8332" s="28">
        <v>70</v>
      </c>
      <c r="C8332" s="28">
        <v>0.748</v>
      </c>
    </row>
    <row r="8333" spans="1:3" x14ac:dyDescent="0.35">
      <c r="A8333" s="28">
        <v>9</v>
      </c>
      <c r="B8333" s="28">
        <v>70</v>
      </c>
      <c r="C8333" s="28">
        <v>0.748</v>
      </c>
    </row>
    <row r="8334" spans="1:3" x14ac:dyDescent="0.35">
      <c r="A8334" s="28">
        <v>9</v>
      </c>
      <c r="B8334" s="28">
        <v>70</v>
      </c>
      <c r="C8334" s="28">
        <v>0.748</v>
      </c>
    </row>
    <row r="8335" spans="1:3" x14ac:dyDescent="0.35">
      <c r="A8335" s="28">
        <v>9</v>
      </c>
      <c r="B8335" s="28">
        <v>70</v>
      </c>
      <c r="C8335" s="28">
        <v>0.748</v>
      </c>
    </row>
    <row r="8336" spans="1:3" x14ac:dyDescent="0.35">
      <c r="A8336" s="28">
        <v>9</v>
      </c>
      <c r="B8336" s="28">
        <v>70</v>
      </c>
      <c r="C8336" s="28">
        <v>0.748</v>
      </c>
    </row>
    <row r="8337" spans="1:3" x14ac:dyDescent="0.35">
      <c r="A8337" s="28">
        <v>9</v>
      </c>
      <c r="B8337" s="28">
        <v>70</v>
      </c>
      <c r="C8337" s="28">
        <v>0.748</v>
      </c>
    </row>
    <row r="8338" spans="1:3" x14ac:dyDescent="0.35">
      <c r="A8338" s="28">
        <v>9</v>
      </c>
      <c r="B8338" s="28">
        <v>70</v>
      </c>
      <c r="C8338" s="28">
        <v>0.748</v>
      </c>
    </row>
    <row r="8339" spans="1:3" x14ac:dyDescent="0.35">
      <c r="A8339" s="28">
        <v>9</v>
      </c>
      <c r="B8339" s="28">
        <v>70</v>
      </c>
      <c r="C8339" s="28">
        <v>0.748</v>
      </c>
    </row>
    <row r="8340" spans="1:3" x14ac:dyDescent="0.35">
      <c r="A8340" s="28">
        <v>9</v>
      </c>
      <c r="B8340" s="28">
        <v>70</v>
      </c>
      <c r="C8340" s="28">
        <v>0.748</v>
      </c>
    </row>
    <row r="8341" spans="1:3" x14ac:dyDescent="0.35">
      <c r="A8341" s="28">
        <v>9</v>
      </c>
      <c r="B8341" s="28">
        <v>70</v>
      </c>
      <c r="C8341" s="28">
        <v>0.748</v>
      </c>
    </row>
    <row r="8342" spans="1:3" x14ac:dyDescent="0.35">
      <c r="A8342" s="28">
        <v>9</v>
      </c>
      <c r="B8342" s="28">
        <v>70</v>
      </c>
      <c r="C8342" s="28">
        <v>0.748</v>
      </c>
    </row>
    <row r="8343" spans="1:3" x14ac:dyDescent="0.35">
      <c r="A8343" s="28">
        <v>9</v>
      </c>
      <c r="B8343" s="28">
        <v>70</v>
      </c>
      <c r="C8343" s="28">
        <v>0.748</v>
      </c>
    </row>
    <row r="8344" spans="1:3" x14ac:dyDescent="0.35">
      <c r="A8344" s="28">
        <v>9</v>
      </c>
      <c r="B8344" s="28">
        <v>70</v>
      </c>
      <c r="C8344" s="28">
        <v>0.748</v>
      </c>
    </row>
    <row r="8345" spans="1:3" x14ac:dyDescent="0.35">
      <c r="A8345" s="28">
        <v>9</v>
      </c>
      <c r="B8345" s="28">
        <v>70</v>
      </c>
      <c r="C8345" s="28">
        <v>0.748</v>
      </c>
    </row>
    <row r="8346" spans="1:3" x14ac:dyDescent="0.35">
      <c r="A8346" s="28">
        <v>9</v>
      </c>
      <c r="B8346" s="28">
        <v>70</v>
      </c>
      <c r="C8346" s="28">
        <v>0.748</v>
      </c>
    </row>
    <row r="8347" spans="1:3" x14ac:dyDescent="0.35">
      <c r="A8347" s="28">
        <v>9</v>
      </c>
      <c r="B8347" s="28">
        <v>70</v>
      </c>
      <c r="C8347" s="28">
        <v>0.748</v>
      </c>
    </row>
    <row r="8348" spans="1:3" x14ac:dyDescent="0.35">
      <c r="A8348" s="28">
        <v>9</v>
      </c>
      <c r="B8348" s="28">
        <v>70</v>
      </c>
      <c r="C8348" s="28">
        <v>0.749</v>
      </c>
    </row>
    <row r="8349" spans="1:3" x14ac:dyDescent="0.35">
      <c r="A8349" s="28">
        <v>9</v>
      </c>
      <c r="B8349" s="28">
        <v>70</v>
      </c>
      <c r="C8349" s="28">
        <v>0.749</v>
      </c>
    </row>
    <row r="8350" spans="1:3" x14ac:dyDescent="0.35">
      <c r="A8350" s="28">
        <v>9</v>
      </c>
      <c r="B8350" s="28">
        <v>70</v>
      </c>
      <c r="C8350" s="28">
        <v>0.749</v>
      </c>
    </row>
    <row r="8351" spans="1:3" x14ac:dyDescent="0.35">
      <c r="A8351" s="28">
        <v>9</v>
      </c>
      <c r="B8351" s="28">
        <v>70</v>
      </c>
      <c r="C8351" s="28">
        <v>0.749</v>
      </c>
    </row>
    <row r="8352" spans="1:3" x14ac:dyDescent="0.35">
      <c r="A8352" s="28">
        <v>9</v>
      </c>
      <c r="B8352" s="28">
        <v>70</v>
      </c>
      <c r="C8352" s="28">
        <v>0.749</v>
      </c>
    </row>
    <row r="8353" spans="1:3" x14ac:dyDescent="0.35">
      <c r="A8353" s="28">
        <v>9</v>
      </c>
      <c r="B8353" s="28">
        <v>70</v>
      </c>
      <c r="C8353" s="28">
        <v>0.749</v>
      </c>
    </row>
    <row r="8354" spans="1:3" x14ac:dyDescent="0.35">
      <c r="A8354" s="28">
        <v>9</v>
      </c>
      <c r="B8354" s="28">
        <v>70</v>
      </c>
      <c r="C8354" s="28">
        <v>0.749</v>
      </c>
    </row>
    <row r="8355" spans="1:3" x14ac:dyDescent="0.35">
      <c r="A8355" s="28">
        <v>9</v>
      </c>
      <c r="B8355" s="28">
        <v>70</v>
      </c>
      <c r="C8355" s="28">
        <v>0.749</v>
      </c>
    </row>
    <row r="8356" spans="1:3" x14ac:dyDescent="0.35">
      <c r="A8356" s="28">
        <v>9</v>
      </c>
      <c r="B8356" s="28">
        <v>70</v>
      </c>
      <c r="C8356" s="28">
        <v>0.749</v>
      </c>
    </row>
    <row r="8357" spans="1:3" x14ac:dyDescent="0.35">
      <c r="A8357" s="28">
        <v>9</v>
      </c>
      <c r="B8357" s="28">
        <v>70</v>
      </c>
      <c r="C8357" s="28">
        <v>0.749</v>
      </c>
    </row>
    <row r="8358" spans="1:3" x14ac:dyDescent="0.35">
      <c r="A8358" s="28">
        <v>9</v>
      </c>
      <c r="B8358" s="28">
        <v>70</v>
      </c>
      <c r="C8358" s="28">
        <v>0.749</v>
      </c>
    </row>
    <row r="8359" spans="1:3" x14ac:dyDescent="0.35">
      <c r="A8359" s="28">
        <v>9</v>
      </c>
      <c r="B8359" s="28">
        <v>70</v>
      </c>
      <c r="C8359" s="28">
        <v>0.749</v>
      </c>
    </row>
    <row r="8360" spans="1:3" x14ac:dyDescent="0.35">
      <c r="A8360" s="28">
        <v>9</v>
      </c>
      <c r="B8360" s="28">
        <v>70</v>
      </c>
      <c r="C8360" s="28">
        <v>0.749</v>
      </c>
    </row>
    <row r="8361" spans="1:3" x14ac:dyDescent="0.35">
      <c r="A8361" s="28">
        <v>9</v>
      </c>
      <c r="B8361" s="28">
        <v>70</v>
      </c>
      <c r="C8361" s="28">
        <v>0.749</v>
      </c>
    </row>
    <row r="8362" spans="1:3" x14ac:dyDescent="0.35">
      <c r="A8362" s="28">
        <v>9</v>
      </c>
      <c r="B8362" s="28">
        <v>70</v>
      </c>
      <c r="C8362" s="28">
        <v>0.749</v>
      </c>
    </row>
    <row r="8363" spans="1:3" x14ac:dyDescent="0.35">
      <c r="A8363" s="28">
        <v>9</v>
      </c>
      <c r="B8363" s="28">
        <v>70</v>
      </c>
      <c r="C8363" s="28">
        <v>0.749</v>
      </c>
    </row>
    <row r="8364" spans="1:3" x14ac:dyDescent="0.35">
      <c r="A8364" s="28">
        <v>9</v>
      </c>
      <c r="B8364" s="28">
        <v>70</v>
      </c>
      <c r="C8364" s="28">
        <v>0.75</v>
      </c>
    </row>
    <row r="8365" spans="1:3" x14ac:dyDescent="0.35">
      <c r="A8365" s="28">
        <v>9</v>
      </c>
      <c r="B8365" s="28">
        <v>70</v>
      </c>
      <c r="C8365" s="28">
        <v>0.75</v>
      </c>
    </row>
    <row r="8366" spans="1:3" x14ac:dyDescent="0.35">
      <c r="A8366" s="28">
        <v>9</v>
      </c>
      <c r="B8366" s="28">
        <v>70</v>
      </c>
      <c r="C8366" s="28">
        <v>0.75</v>
      </c>
    </row>
    <row r="8367" spans="1:3" x14ac:dyDescent="0.35">
      <c r="A8367" s="28">
        <v>9</v>
      </c>
      <c r="B8367" s="28">
        <v>70</v>
      </c>
      <c r="C8367" s="28">
        <v>0.75</v>
      </c>
    </row>
    <row r="8368" spans="1:3" x14ac:dyDescent="0.35">
      <c r="A8368" s="28">
        <v>9</v>
      </c>
      <c r="B8368" s="28">
        <v>70</v>
      </c>
      <c r="C8368" s="28">
        <v>0.75</v>
      </c>
    </row>
    <row r="8369" spans="1:3" x14ac:dyDescent="0.35">
      <c r="A8369" s="28">
        <v>9</v>
      </c>
      <c r="B8369" s="28">
        <v>70</v>
      </c>
      <c r="C8369" s="28">
        <v>0.75</v>
      </c>
    </row>
    <row r="8370" spans="1:3" x14ac:dyDescent="0.35">
      <c r="A8370" s="28">
        <v>9</v>
      </c>
      <c r="B8370" s="28">
        <v>70</v>
      </c>
      <c r="C8370" s="28">
        <v>0.75</v>
      </c>
    </row>
    <row r="8371" spans="1:3" x14ac:dyDescent="0.35">
      <c r="A8371" s="28">
        <v>9</v>
      </c>
      <c r="B8371" s="28">
        <v>70</v>
      </c>
      <c r="C8371" s="28">
        <v>0.75</v>
      </c>
    </row>
    <row r="8372" spans="1:3" x14ac:dyDescent="0.35">
      <c r="A8372" s="28">
        <v>9</v>
      </c>
      <c r="B8372" s="28">
        <v>70</v>
      </c>
      <c r="C8372" s="28">
        <v>0.75</v>
      </c>
    </row>
    <row r="8373" spans="1:3" x14ac:dyDescent="0.35">
      <c r="A8373" s="28">
        <v>9</v>
      </c>
      <c r="B8373" s="28">
        <v>70</v>
      </c>
      <c r="C8373" s="28">
        <v>0.75</v>
      </c>
    </row>
    <row r="8374" spans="1:3" x14ac:dyDescent="0.35">
      <c r="A8374" s="28">
        <v>9</v>
      </c>
      <c r="B8374" s="28">
        <v>70</v>
      </c>
      <c r="C8374" s="28">
        <v>0.75</v>
      </c>
    </row>
    <row r="8375" spans="1:3" x14ac:dyDescent="0.35">
      <c r="A8375" s="28">
        <v>9</v>
      </c>
      <c r="B8375" s="28">
        <v>70</v>
      </c>
      <c r="C8375" s="28">
        <v>0.75</v>
      </c>
    </row>
    <row r="8376" spans="1:3" x14ac:dyDescent="0.35">
      <c r="A8376" s="28">
        <v>9</v>
      </c>
      <c r="B8376" s="28">
        <v>70</v>
      </c>
      <c r="C8376" s="28">
        <v>0.75</v>
      </c>
    </row>
    <row r="8377" spans="1:3" x14ac:dyDescent="0.35">
      <c r="A8377" s="28">
        <v>9</v>
      </c>
      <c r="B8377" s="28">
        <v>70</v>
      </c>
      <c r="C8377" s="28">
        <v>0.75</v>
      </c>
    </row>
    <row r="8378" spans="1:3" x14ac:dyDescent="0.35">
      <c r="A8378" s="28">
        <v>9</v>
      </c>
      <c r="B8378" s="28">
        <v>70</v>
      </c>
      <c r="C8378" s="28">
        <v>0.75</v>
      </c>
    </row>
    <row r="8379" spans="1:3" x14ac:dyDescent="0.35">
      <c r="A8379" s="28">
        <v>9</v>
      </c>
      <c r="B8379" s="28">
        <v>70</v>
      </c>
      <c r="C8379" s="28">
        <v>0.751</v>
      </c>
    </row>
    <row r="8380" spans="1:3" x14ac:dyDescent="0.35">
      <c r="A8380" s="28">
        <v>9</v>
      </c>
      <c r="B8380" s="28">
        <v>70</v>
      </c>
      <c r="C8380" s="28">
        <v>0.751</v>
      </c>
    </row>
    <row r="8381" spans="1:3" x14ac:dyDescent="0.35">
      <c r="A8381" s="28">
        <v>9</v>
      </c>
      <c r="B8381" s="28">
        <v>70</v>
      </c>
      <c r="C8381" s="28">
        <v>0.751</v>
      </c>
    </row>
    <row r="8382" spans="1:3" x14ac:dyDescent="0.35">
      <c r="A8382" s="28">
        <v>9</v>
      </c>
      <c r="B8382" s="28">
        <v>70</v>
      </c>
      <c r="C8382" s="28">
        <v>0.751</v>
      </c>
    </row>
    <row r="8383" spans="1:3" x14ac:dyDescent="0.35">
      <c r="A8383" s="28">
        <v>9</v>
      </c>
      <c r="B8383" s="28">
        <v>70</v>
      </c>
      <c r="C8383" s="28">
        <v>0.751</v>
      </c>
    </row>
    <row r="8384" spans="1:3" x14ac:dyDescent="0.35">
      <c r="A8384" s="28">
        <v>9</v>
      </c>
      <c r="B8384" s="28">
        <v>70</v>
      </c>
      <c r="C8384" s="28">
        <v>0.751</v>
      </c>
    </row>
    <row r="8385" spans="1:3" x14ac:dyDescent="0.35">
      <c r="A8385" s="28">
        <v>9</v>
      </c>
      <c r="B8385" s="28">
        <v>70</v>
      </c>
      <c r="C8385" s="28">
        <v>0.751</v>
      </c>
    </row>
    <row r="8386" spans="1:3" x14ac:dyDescent="0.35">
      <c r="A8386" s="28">
        <v>9</v>
      </c>
      <c r="B8386" s="28">
        <v>70</v>
      </c>
      <c r="C8386" s="28">
        <v>0.751</v>
      </c>
    </row>
    <row r="8387" spans="1:3" x14ac:dyDescent="0.35">
      <c r="A8387" s="28">
        <v>9</v>
      </c>
      <c r="B8387" s="28">
        <v>70</v>
      </c>
      <c r="C8387" s="28">
        <v>0.751</v>
      </c>
    </row>
    <row r="8388" spans="1:3" x14ac:dyDescent="0.35">
      <c r="A8388" s="28">
        <v>9</v>
      </c>
      <c r="B8388" s="28">
        <v>70</v>
      </c>
      <c r="C8388" s="28">
        <v>0.751</v>
      </c>
    </row>
    <row r="8389" spans="1:3" x14ac:dyDescent="0.35">
      <c r="A8389" s="28">
        <v>9</v>
      </c>
      <c r="B8389" s="28">
        <v>70</v>
      </c>
      <c r="C8389" s="28">
        <v>0.751</v>
      </c>
    </row>
    <row r="8390" spans="1:3" x14ac:dyDescent="0.35">
      <c r="A8390" s="28">
        <v>9</v>
      </c>
      <c r="B8390" s="28">
        <v>70</v>
      </c>
      <c r="C8390" s="28">
        <v>0.751</v>
      </c>
    </row>
    <row r="8391" spans="1:3" x14ac:dyDescent="0.35">
      <c r="A8391" s="28">
        <v>9</v>
      </c>
      <c r="B8391" s="28">
        <v>70</v>
      </c>
      <c r="C8391" s="28">
        <v>0.751</v>
      </c>
    </row>
    <row r="8392" spans="1:3" x14ac:dyDescent="0.35">
      <c r="A8392" s="28">
        <v>9</v>
      </c>
      <c r="B8392" s="28">
        <v>70</v>
      </c>
      <c r="C8392" s="28">
        <v>0.751</v>
      </c>
    </row>
    <row r="8393" spans="1:3" x14ac:dyDescent="0.35">
      <c r="A8393" s="28">
        <v>9</v>
      </c>
      <c r="B8393" s="28">
        <v>70</v>
      </c>
      <c r="C8393" s="28">
        <v>0.751</v>
      </c>
    </row>
    <row r="8394" spans="1:3" x14ac:dyDescent="0.35">
      <c r="A8394" s="28">
        <v>9</v>
      </c>
      <c r="B8394" s="28">
        <v>70</v>
      </c>
      <c r="C8394" s="28">
        <v>0.751</v>
      </c>
    </row>
    <row r="8395" spans="1:3" x14ac:dyDescent="0.35">
      <c r="A8395" s="28">
        <v>9</v>
      </c>
      <c r="B8395" s="28">
        <v>70</v>
      </c>
      <c r="C8395" s="28">
        <v>0.751</v>
      </c>
    </row>
    <row r="8396" spans="1:3" x14ac:dyDescent="0.35">
      <c r="A8396" s="28">
        <v>9</v>
      </c>
      <c r="B8396" s="28">
        <v>70</v>
      </c>
      <c r="C8396" s="28">
        <v>0.752</v>
      </c>
    </row>
    <row r="8397" spans="1:3" x14ac:dyDescent="0.35">
      <c r="A8397" s="28">
        <v>9</v>
      </c>
      <c r="B8397" s="28">
        <v>70</v>
      </c>
      <c r="C8397" s="28">
        <v>0.752</v>
      </c>
    </row>
    <row r="8398" spans="1:3" x14ac:dyDescent="0.35">
      <c r="A8398" s="28">
        <v>9</v>
      </c>
      <c r="B8398" s="28">
        <v>70</v>
      </c>
      <c r="C8398" s="28">
        <v>0.752</v>
      </c>
    </row>
    <row r="8399" spans="1:3" x14ac:dyDescent="0.35">
      <c r="A8399" s="28">
        <v>9</v>
      </c>
      <c r="B8399" s="28">
        <v>70</v>
      </c>
      <c r="C8399" s="28">
        <v>0.752</v>
      </c>
    </row>
    <row r="8400" spans="1:3" x14ac:dyDescent="0.35">
      <c r="A8400" s="28">
        <v>9</v>
      </c>
      <c r="B8400" s="28">
        <v>70</v>
      </c>
      <c r="C8400" s="28">
        <v>0.752</v>
      </c>
    </row>
    <row r="8401" spans="1:3" x14ac:dyDescent="0.35">
      <c r="A8401" s="28">
        <v>9</v>
      </c>
      <c r="B8401" s="28">
        <v>70</v>
      </c>
      <c r="C8401" s="28">
        <v>0.752</v>
      </c>
    </row>
    <row r="8402" spans="1:3" x14ac:dyDescent="0.35">
      <c r="A8402" s="28">
        <v>9</v>
      </c>
      <c r="B8402" s="28">
        <v>70</v>
      </c>
      <c r="C8402" s="28">
        <v>0.752</v>
      </c>
    </row>
    <row r="8403" spans="1:3" x14ac:dyDescent="0.35">
      <c r="A8403" s="28">
        <v>9</v>
      </c>
      <c r="B8403" s="28">
        <v>70</v>
      </c>
      <c r="C8403" s="28">
        <v>0.752</v>
      </c>
    </row>
    <row r="8404" spans="1:3" x14ac:dyDescent="0.35">
      <c r="A8404" s="28">
        <v>9</v>
      </c>
      <c r="B8404" s="28">
        <v>70</v>
      </c>
      <c r="C8404" s="28">
        <v>0.752</v>
      </c>
    </row>
    <row r="8405" spans="1:3" x14ac:dyDescent="0.35">
      <c r="A8405" s="28">
        <v>9</v>
      </c>
      <c r="B8405" s="28">
        <v>70</v>
      </c>
      <c r="C8405" s="28">
        <v>0.752</v>
      </c>
    </row>
    <row r="8406" spans="1:3" x14ac:dyDescent="0.35">
      <c r="A8406" s="28">
        <v>9</v>
      </c>
      <c r="B8406" s="28">
        <v>70</v>
      </c>
      <c r="C8406" s="28">
        <v>0.752</v>
      </c>
    </row>
    <row r="8407" spans="1:3" x14ac:dyDescent="0.35">
      <c r="A8407" s="28">
        <v>9</v>
      </c>
      <c r="B8407" s="28">
        <v>71</v>
      </c>
      <c r="C8407" s="28">
        <v>0.752</v>
      </c>
    </row>
    <row r="8408" spans="1:3" x14ac:dyDescent="0.35">
      <c r="A8408" s="28">
        <v>9</v>
      </c>
      <c r="B8408" s="28">
        <v>71</v>
      </c>
      <c r="C8408" s="28">
        <v>0.752</v>
      </c>
    </row>
    <row r="8409" spans="1:3" x14ac:dyDescent="0.35">
      <c r="A8409" s="28">
        <v>9</v>
      </c>
      <c r="B8409" s="28">
        <v>71</v>
      </c>
      <c r="C8409" s="28">
        <v>0.752</v>
      </c>
    </row>
    <row r="8410" spans="1:3" x14ac:dyDescent="0.35">
      <c r="A8410" s="28">
        <v>9</v>
      </c>
      <c r="B8410" s="28">
        <v>71</v>
      </c>
      <c r="C8410" s="28">
        <v>0.752</v>
      </c>
    </row>
    <row r="8411" spans="1:3" x14ac:dyDescent="0.35">
      <c r="A8411" s="28">
        <v>9</v>
      </c>
      <c r="B8411" s="28">
        <v>71</v>
      </c>
      <c r="C8411" s="28">
        <v>0.752</v>
      </c>
    </row>
    <row r="8412" spans="1:3" x14ac:dyDescent="0.35">
      <c r="A8412" s="28">
        <v>9</v>
      </c>
      <c r="B8412" s="28">
        <v>71</v>
      </c>
      <c r="C8412" s="28">
        <v>0.752</v>
      </c>
    </row>
    <row r="8413" spans="1:3" x14ac:dyDescent="0.35">
      <c r="A8413" s="28">
        <v>9</v>
      </c>
      <c r="B8413" s="28">
        <v>71</v>
      </c>
      <c r="C8413" s="28">
        <v>0.752</v>
      </c>
    </row>
    <row r="8414" spans="1:3" x14ac:dyDescent="0.35">
      <c r="A8414" s="28">
        <v>9</v>
      </c>
      <c r="B8414" s="28">
        <v>71</v>
      </c>
      <c r="C8414" s="28">
        <v>0.753</v>
      </c>
    </row>
    <row r="8415" spans="1:3" x14ac:dyDescent="0.35">
      <c r="A8415" s="28">
        <v>9</v>
      </c>
      <c r="B8415" s="28">
        <v>71</v>
      </c>
      <c r="C8415" s="28">
        <v>0.753</v>
      </c>
    </row>
    <row r="8416" spans="1:3" x14ac:dyDescent="0.35">
      <c r="A8416" s="28">
        <v>9</v>
      </c>
      <c r="B8416" s="28">
        <v>71</v>
      </c>
      <c r="C8416" s="28">
        <v>0.753</v>
      </c>
    </row>
    <row r="8417" spans="1:3" x14ac:dyDescent="0.35">
      <c r="A8417" s="28">
        <v>9</v>
      </c>
      <c r="B8417" s="28">
        <v>71</v>
      </c>
      <c r="C8417" s="28">
        <v>0.753</v>
      </c>
    </row>
    <row r="8418" spans="1:3" x14ac:dyDescent="0.35">
      <c r="A8418" s="28">
        <v>9</v>
      </c>
      <c r="B8418" s="28">
        <v>71</v>
      </c>
      <c r="C8418" s="28">
        <v>0.753</v>
      </c>
    </row>
    <row r="8419" spans="1:3" x14ac:dyDescent="0.35">
      <c r="A8419" s="28">
        <v>10</v>
      </c>
      <c r="B8419" s="28">
        <v>71</v>
      </c>
      <c r="C8419" s="28">
        <v>0.753</v>
      </c>
    </row>
    <row r="8420" spans="1:3" x14ac:dyDescent="0.35">
      <c r="A8420" s="28">
        <v>10</v>
      </c>
      <c r="B8420" s="28">
        <v>71</v>
      </c>
      <c r="C8420" s="28">
        <v>0.753</v>
      </c>
    </row>
    <row r="8421" spans="1:3" x14ac:dyDescent="0.35">
      <c r="A8421" s="28">
        <v>10</v>
      </c>
      <c r="B8421" s="28">
        <v>71</v>
      </c>
      <c r="C8421" s="28">
        <v>0.753</v>
      </c>
    </row>
    <row r="8422" spans="1:3" x14ac:dyDescent="0.35">
      <c r="A8422" s="28">
        <v>10</v>
      </c>
      <c r="B8422" s="28">
        <v>71</v>
      </c>
      <c r="C8422" s="28">
        <v>0.753</v>
      </c>
    </row>
    <row r="8423" spans="1:3" x14ac:dyDescent="0.35">
      <c r="A8423" s="28">
        <v>10</v>
      </c>
      <c r="B8423" s="28">
        <v>71</v>
      </c>
      <c r="C8423" s="28">
        <v>0.753</v>
      </c>
    </row>
    <row r="8424" spans="1:3" x14ac:dyDescent="0.35">
      <c r="A8424" s="28">
        <v>10</v>
      </c>
      <c r="B8424" s="28">
        <v>71</v>
      </c>
      <c r="C8424" s="28">
        <v>0.753</v>
      </c>
    </row>
    <row r="8425" spans="1:3" x14ac:dyDescent="0.35">
      <c r="A8425" s="28">
        <v>10</v>
      </c>
      <c r="B8425" s="28">
        <v>71</v>
      </c>
      <c r="C8425" s="28">
        <v>0.753</v>
      </c>
    </row>
    <row r="8426" spans="1:3" x14ac:dyDescent="0.35">
      <c r="A8426" s="28">
        <v>10</v>
      </c>
      <c r="B8426" s="28">
        <v>71</v>
      </c>
      <c r="C8426" s="28">
        <v>0.753</v>
      </c>
    </row>
    <row r="8427" spans="1:3" x14ac:dyDescent="0.35">
      <c r="A8427" s="28">
        <v>10</v>
      </c>
      <c r="B8427" s="28">
        <v>71</v>
      </c>
      <c r="C8427" s="28">
        <v>0.753</v>
      </c>
    </row>
    <row r="8428" spans="1:3" x14ac:dyDescent="0.35">
      <c r="A8428" s="28">
        <v>10</v>
      </c>
      <c r="B8428" s="28">
        <v>71</v>
      </c>
      <c r="C8428" s="28">
        <v>0.753</v>
      </c>
    </row>
    <row r="8429" spans="1:3" x14ac:dyDescent="0.35">
      <c r="A8429" s="28">
        <v>10</v>
      </c>
      <c r="B8429" s="28">
        <v>71</v>
      </c>
      <c r="C8429" s="28">
        <v>0.753</v>
      </c>
    </row>
    <row r="8430" spans="1:3" x14ac:dyDescent="0.35">
      <c r="A8430" s="28">
        <v>10</v>
      </c>
      <c r="B8430" s="28">
        <v>71</v>
      </c>
      <c r="C8430" s="28">
        <v>0.753</v>
      </c>
    </row>
    <row r="8431" spans="1:3" x14ac:dyDescent="0.35">
      <c r="A8431" s="28">
        <v>10</v>
      </c>
      <c r="B8431" s="28">
        <v>71</v>
      </c>
      <c r="C8431" s="28">
        <v>0.753</v>
      </c>
    </row>
    <row r="8432" spans="1:3" x14ac:dyDescent="0.35">
      <c r="A8432" s="28">
        <v>10</v>
      </c>
      <c r="B8432" s="28">
        <v>71</v>
      </c>
      <c r="C8432" s="28">
        <v>0.753</v>
      </c>
    </row>
    <row r="8433" spans="1:3" x14ac:dyDescent="0.35">
      <c r="A8433" s="28">
        <v>10</v>
      </c>
      <c r="B8433" s="28">
        <v>71</v>
      </c>
      <c r="C8433" s="28">
        <v>0.753</v>
      </c>
    </row>
    <row r="8434" spans="1:3" x14ac:dyDescent="0.35">
      <c r="A8434" s="28">
        <v>10</v>
      </c>
      <c r="B8434" s="28">
        <v>71</v>
      </c>
      <c r="C8434" s="28">
        <v>0.753</v>
      </c>
    </row>
    <row r="8435" spans="1:3" x14ac:dyDescent="0.35">
      <c r="A8435" s="28">
        <v>10</v>
      </c>
      <c r="B8435" s="28">
        <v>71</v>
      </c>
      <c r="C8435" s="28">
        <v>0.753</v>
      </c>
    </row>
    <row r="8436" spans="1:3" x14ac:dyDescent="0.35">
      <c r="A8436" s="28">
        <v>10</v>
      </c>
      <c r="B8436" s="28">
        <v>71</v>
      </c>
      <c r="C8436" s="28">
        <v>0.753</v>
      </c>
    </row>
    <row r="8437" spans="1:3" x14ac:dyDescent="0.35">
      <c r="A8437" s="28">
        <v>10</v>
      </c>
      <c r="B8437" s="28">
        <v>71</v>
      </c>
      <c r="C8437" s="28">
        <v>0.753</v>
      </c>
    </row>
    <row r="8438" spans="1:3" x14ac:dyDescent="0.35">
      <c r="A8438" s="28">
        <v>10</v>
      </c>
      <c r="B8438" s="28">
        <v>71</v>
      </c>
      <c r="C8438" s="28">
        <v>0.754</v>
      </c>
    </row>
    <row r="8439" spans="1:3" x14ac:dyDescent="0.35">
      <c r="A8439" s="28">
        <v>10</v>
      </c>
      <c r="B8439" s="28">
        <v>71</v>
      </c>
      <c r="C8439" s="28">
        <v>0.754</v>
      </c>
    </row>
    <row r="8440" spans="1:3" x14ac:dyDescent="0.35">
      <c r="A8440" s="28">
        <v>10</v>
      </c>
      <c r="B8440" s="28">
        <v>71</v>
      </c>
      <c r="C8440" s="28">
        <v>0.754</v>
      </c>
    </row>
    <row r="8441" spans="1:3" x14ac:dyDescent="0.35">
      <c r="A8441" s="28">
        <v>10</v>
      </c>
      <c r="B8441" s="28">
        <v>71</v>
      </c>
      <c r="C8441" s="28">
        <v>0.754</v>
      </c>
    </row>
    <row r="8442" spans="1:3" x14ac:dyDescent="0.35">
      <c r="A8442" s="28">
        <v>10</v>
      </c>
      <c r="B8442" s="28">
        <v>71</v>
      </c>
      <c r="C8442" s="28">
        <v>0.754</v>
      </c>
    </row>
    <row r="8443" spans="1:3" x14ac:dyDescent="0.35">
      <c r="A8443" s="28">
        <v>10</v>
      </c>
      <c r="B8443" s="28">
        <v>71</v>
      </c>
      <c r="C8443" s="28">
        <v>0.754</v>
      </c>
    </row>
    <row r="8444" spans="1:3" x14ac:dyDescent="0.35">
      <c r="A8444" s="28">
        <v>10</v>
      </c>
      <c r="B8444" s="28">
        <v>71</v>
      </c>
      <c r="C8444" s="28">
        <v>0.754</v>
      </c>
    </row>
    <row r="8445" spans="1:3" x14ac:dyDescent="0.35">
      <c r="A8445" s="28">
        <v>10</v>
      </c>
      <c r="B8445" s="28">
        <v>71</v>
      </c>
      <c r="C8445" s="28">
        <v>0.754</v>
      </c>
    </row>
    <row r="8446" spans="1:3" x14ac:dyDescent="0.35">
      <c r="A8446" s="28">
        <v>10</v>
      </c>
      <c r="B8446" s="28">
        <v>71</v>
      </c>
      <c r="C8446" s="28">
        <v>0.754</v>
      </c>
    </row>
    <row r="8447" spans="1:3" x14ac:dyDescent="0.35">
      <c r="A8447" s="28">
        <v>10</v>
      </c>
      <c r="B8447" s="28">
        <v>71</v>
      </c>
      <c r="C8447" s="28">
        <v>0.754</v>
      </c>
    </row>
    <row r="8448" spans="1:3" x14ac:dyDescent="0.35">
      <c r="A8448" s="28">
        <v>10</v>
      </c>
      <c r="B8448" s="28">
        <v>71</v>
      </c>
      <c r="C8448" s="28">
        <v>0.754</v>
      </c>
    </row>
    <row r="8449" spans="1:3" x14ac:dyDescent="0.35">
      <c r="A8449" s="28">
        <v>10</v>
      </c>
      <c r="B8449" s="28">
        <v>71</v>
      </c>
      <c r="C8449" s="28">
        <v>0.754</v>
      </c>
    </row>
    <row r="8450" spans="1:3" x14ac:dyDescent="0.35">
      <c r="A8450" s="28">
        <v>10</v>
      </c>
      <c r="B8450" s="28">
        <v>71</v>
      </c>
      <c r="C8450" s="28">
        <v>0.754</v>
      </c>
    </row>
    <row r="8451" spans="1:3" x14ac:dyDescent="0.35">
      <c r="A8451" s="28">
        <v>10</v>
      </c>
      <c r="B8451" s="28">
        <v>71</v>
      </c>
      <c r="C8451" s="28">
        <v>0.754</v>
      </c>
    </row>
    <row r="8452" spans="1:3" x14ac:dyDescent="0.35">
      <c r="A8452" s="28">
        <v>10</v>
      </c>
      <c r="B8452" s="28">
        <v>71</v>
      </c>
      <c r="C8452" s="28">
        <v>0.754</v>
      </c>
    </row>
    <row r="8453" spans="1:3" x14ac:dyDescent="0.35">
      <c r="A8453" s="28">
        <v>10</v>
      </c>
      <c r="B8453" s="28">
        <v>71</v>
      </c>
      <c r="C8453" s="28">
        <v>0.754</v>
      </c>
    </row>
    <row r="8454" spans="1:3" x14ac:dyDescent="0.35">
      <c r="A8454" s="28">
        <v>10</v>
      </c>
      <c r="B8454" s="28">
        <v>71</v>
      </c>
      <c r="C8454" s="28">
        <v>0.754</v>
      </c>
    </row>
    <row r="8455" spans="1:3" x14ac:dyDescent="0.35">
      <c r="A8455" s="28">
        <v>10</v>
      </c>
      <c r="B8455" s="28">
        <v>71</v>
      </c>
      <c r="C8455" s="28">
        <v>0.754</v>
      </c>
    </row>
    <row r="8456" spans="1:3" x14ac:dyDescent="0.35">
      <c r="A8456" s="28">
        <v>10</v>
      </c>
      <c r="B8456" s="28">
        <v>71</v>
      </c>
      <c r="C8456" s="28">
        <v>0.755</v>
      </c>
    </row>
    <row r="8457" spans="1:3" x14ac:dyDescent="0.35">
      <c r="A8457" s="28">
        <v>10</v>
      </c>
      <c r="B8457" s="28">
        <v>71</v>
      </c>
      <c r="C8457" s="28">
        <v>0.755</v>
      </c>
    </row>
    <row r="8458" spans="1:3" x14ac:dyDescent="0.35">
      <c r="A8458" s="28">
        <v>10</v>
      </c>
      <c r="B8458" s="28">
        <v>71</v>
      </c>
      <c r="C8458" s="28">
        <v>0.755</v>
      </c>
    </row>
    <row r="8459" spans="1:3" x14ac:dyDescent="0.35">
      <c r="A8459" s="28">
        <v>10</v>
      </c>
      <c r="B8459" s="28">
        <v>71</v>
      </c>
      <c r="C8459" s="28">
        <v>0.755</v>
      </c>
    </row>
    <row r="8460" spans="1:3" x14ac:dyDescent="0.35">
      <c r="A8460" s="28">
        <v>10</v>
      </c>
      <c r="B8460" s="28">
        <v>71</v>
      </c>
      <c r="C8460" s="28">
        <v>0.755</v>
      </c>
    </row>
    <row r="8461" spans="1:3" x14ac:dyDescent="0.35">
      <c r="A8461" s="28">
        <v>10</v>
      </c>
      <c r="B8461" s="28">
        <v>71</v>
      </c>
      <c r="C8461" s="28">
        <v>0.755</v>
      </c>
    </row>
    <row r="8462" spans="1:3" x14ac:dyDescent="0.35">
      <c r="A8462" s="28">
        <v>10</v>
      </c>
      <c r="B8462" s="28">
        <v>71</v>
      </c>
      <c r="C8462" s="28">
        <v>0.755</v>
      </c>
    </row>
    <row r="8463" spans="1:3" x14ac:dyDescent="0.35">
      <c r="A8463" s="28">
        <v>10</v>
      </c>
      <c r="B8463" s="28">
        <v>71</v>
      </c>
      <c r="C8463" s="28">
        <v>0.755</v>
      </c>
    </row>
    <row r="8464" spans="1:3" x14ac:dyDescent="0.35">
      <c r="A8464" s="28">
        <v>10</v>
      </c>
      <c r="B8464" s="28">
        <v>71</v>
      </c>
      <c r="C8464" s="28">
        <v>0.755</v>
      </c>
    </row>
    <row r="8465" spans="1:3" x14ac:dyDescent="0.35">
      <c r="A8465" s="28">
        <v>10</v>
      </c>
      <c r="B8465" s="28">
        <v>71</v>
      </c>
      <c r="C8465" s="28">
        <v>0.755</v>
      </c>
    </row>
    <row r="8466" spans="1:3" x14ac:dyDescent="0.35">
      <c r="A8466" s="28">
        <v>10</v>
      </c>
      <c r="B8466" s="28">
        <v>71</v>
      </c>
      <c r="C8466" s="28">
        <v>0.755</v>
      </c>
    </row>
    <row r="8467" spans="1:3" x14ac:dyDescent="0.35">
      <c r="A8467" s="28">
        <v>10</v>
      </c>
      <c r="B8467" s="28">
        <v>71</v>
      </c>
      <c r="C8467" s="28">
        <v>0.755</v>
      </c>
    </row>
    <row r="8468" spans="1:3" x14ac:dyDescent="0.35">
      <c r="A8468" s="28">
        <v>10</v>
      </c>
      <c r="B8468" s="28">
        <v>71</v>
      </c>
      <c r="C8468" s="28">
        <v>0.755</v>
      </c>
    </row>
    <row r="8469" spans="1:3" x14ac:dyDescent="0.35">
      <c r="A8469" s="28">
        <v>10</v>
      </c>
      <c r="B8469" s="28">
        <v>71</v>
      </c>
      <c r="C8469" s="28">
        <v>0.755</v>
      </c>
    </row>
    <row r="8470" spans="1:3" x14ac:dyDescent="0.35">
      <c r="A8470" s="28">
        <v>10</v>
      </c>
      <c r="B8470" s="28">
        <v>71</v>
      </c>
      <c r="C8470" s="28">
        <v>0.755</v>
      </c>
    </row>
    <row r="8471" spans="1:3" x14ac:dyDescent="0.35">
      <c r="A8471" s="28">
        <v>10</v>
      </c>
      <c r="B8471" s="28">
        <v>71</v>
      </c>
      <c r="C8471" s="28">
        <v>0.755</v>
      </c>
    </row>
    <row r="8472" spans="1:3" x14ac:dyDescent="0.35">
      <c r="A8472" s="28">
        <v>10</v>
      </c>
      <c r="B8472" s="28">
        <v>71</v>
      </c>
      <c r="C8472" s="28">
        <v>0.755</v>
      </c>
    </row>
    <row r="8473" spans="1:3" x14ac:dyDescent="0.35">
      <c r="A8473" s="28">
        <v>10</v>
      </c>
      <c r="B8473" s="28">
        <v>71</v>
      </c>
      <c r="C8473" s="28">
        <v>0.755</v>
      </c>
    </row>
    <row r="8474" spans="1:3" x14ac:dyDescent="0.35">
      <c r="A8474" s="28">
        <v>10</v>
      </c>
      <c r="B8474" s="28">
        <v>71</v>
      </c>
      <c r="C8474" s="28">
        <v>0.755</v>
      </c>
    </row>
    <row r="8475" spans="1:3" x14ac:dyDescent="0.35">
      <c r="A8475" s="28">
        <v>10</v>
      </c>
      <c r="B8475" s="28">
        <v>71</v>
      </c>
      <c r="C8475" s="28">
        <v>0.755</v>
      </c>
    </row>
    <row r="8476" spans="1:3" x14ac:dyDescent="0.35">
      <c r="A8476" s="28">
        <v>10</v>
      </c>
      <c r="B8476" s="28">
        <v>71</v>
      </c>
      <c r="C8476" s="28">
        <v>0.755</v>
      </c>
    </row>
    <row r="8477" spans="1:3" x14ac:dyDescent="0.35">
      <c r="A8477" s="28">
        <v>10</v>
      </c>
      <c r="B8477" s="28">
        <v>71</v>
      </c>
      <c r="C8477" s="28">
        <v>0.755</v>
      </c>
    </row>
    <row r="8478" spans="1:3" x14ac:dyDescent="0.35">
      <c r="A8478" s="28">
        <v>10</v>
      </c>
      <c r="B8478" s="28">
        <v>71</v>
      </c>
      <c r="C8478" s="28">
        <v>0.755</v>
      </c>
    </row>
    <row r="8479" spans="1:3" x14ac:dyDescent="0.35">
      <c r="A8479" s="28">
        <v>10</v>
      </c>
      <c r="B8479" s="28">
        <v>71</v>
      </c>
      <c r="C8479" s="28">
        <v>0.755</v>
      </c>
    </row>
    <row r="8480" spans="1:3" x14ac:dyDescent="0.35">
      <c r="A8480" s="28">
        <v>10</v>
      </c>
      <c r="B8480" s="28">
        <v>71</v>
      </c>
      <c r="C8480" s="28">
        <v>0.755</v>
      </c>
    </row>
    <row r="8481" spans="1:3" x14ac:dyDescent="0.35">
      <c r="A8481" s="28">
        <v>10</v>
      </c>
      <c r="B8481" s="28">
        <v>71</v>
      </c>
      <c r="C8481" s="28">
        <v>0.755</v>
      </c>
    </row>
    <row r="8482" spans="1:3" x14ac:dyDescent="0.35">
      <c r="A8482" s="28">
        <v>10</v>
      </c>
      <c r="B8482" s="28">
        <v>71</v>
      </c>
      <c r="C8482" s="28">
        <v>0.755</v>
      </c>
    </row>
    <row r="8483" spans="1:3" x14ac:dyDescent="0.35">
      <c r="A8483" s="28">
        <v>10</v>
      </c>
      <c r="B8483" s="28">
        <v>71</v>
      </c>
      <c r="C8483" s="28">
        <v>0.75600000000000001</v>
      </c>
    </row>
    <row r="8484" spans="1:3" x14ac:dyDescent="0.35">
      <c r="A8484" s="28">
        <v>10</v>
      </c>
      <c r="B8484" s="28">
        <v>71</v>
      </c>
      <c r="C8484" s="28">
        <v>0.75600000000000001</v>
      </c>
    </row>
    <row r="8485" spans="1:3" x14ac:dyDescent="0.35">
      <c r="A8485" s="28">
        <v>10</v>
      </c>
      <c r="B8485" s="28">
        <v>71</v>
      </c>
      <c r="C8485" s="28">
        <v>0.75600000000000001</v>
      </c>
    </row>
    <row r="8486" spans="1:3" x14ac:dyDescent="0.35">
      <c r="A8486" s="28">
        <v>10</v>
      </c>
      <c r="B8486" s="28">
        <v>71</v>
      </c>
      <c r="C8486" s="28">
        <v>0.75600000000000001</v>
      </c>
    </row>
    <row r="8487" spans="1:3" x14ac:dyDescent="0.35">
      <c r="A8487" s="28">
        <v>10</v>
      </c>
      <c r="B8487" s="28">
        <v>71</v>
      </c>
      <c r="C8487" s="28">
        <v>0.75600000000000001</v>
      </c>
    </row>
    <row r="8488" spans="1:3" x14ac:dyDescent="0.35">
      <c r="A8488" s="28">
        <v>10</v>
      </c>
      <c r="B8488" s="28">
        <v>71</v>
      </c>
      <c r="C8488" s="28">
        <v>0.75600000000000001</v>
      </c>
    </row>
    <row r="8489" spans="1:3" x14ac:dyDescent="0.35">
      <c r="A8489" s="28">
        <v>10</v>
      </c>
      <c r="B8489" s="28">
        <v>71</v>
      </c>
      <c r="C8489" s="28">
        <v>0.75600000000000001</v>
      </c>
    </row>
    <row r="8490" spans="1:3" x14ac:dyDescent="0.35">
      <c r="A8490" s="28">
        <v>10</v>
      </c>
      <c r="B8490" s="28">
        <v>71</v>
      </c>
      <c r="C8490" s="28">
        <v>0.75600000000000001</v>
      </c>
    </row>
    <row r="8491" spans="1:3" x14ac:dyDescent="0.35">
      <c r="A8491" s="28">
        <v>10</v>
      </c>
      <c r="B8491" s="28">
        <v>71</v>
      </c>
      <c r="C8491" s="28">
        <v>0.75600000000000001</v>
      </c>
    </row>
    <row r="8492" spans="1:3" x14ac:dyDescent="0.35">
      <c r="A8492" s="28">
        <v>10</v>
      </c>
      <c r="B8492" s="28">
        <v>71</v>
      </c>
      <c r="C8492" s="28">
        <v>0.75600000000000001</v>
      </c>
    </row>
    <row r="8493" spans="1:3" x14ac:dyDescent="0.35">
      <c r="A8493" s="28">
        <v>10</v>
      </c>
      <c r="B8493" s="28">
        <v>71</v>
      </c>
      <c r="C8493" s="28">
        <v>0.75600000000000001</v>
      </c>
    </row>
    <row r="8494" spans="1:3" x14ac:dyDescent="0.35">
      <c r="A8494" s="28">
        <v>10</v>
      </c>
      <c r="B8494" s="28">
        <v>71</v>
      </c>
      <c r="C8494" s="28">
        <v>0.75600000000000001</v>
      </c>
    </row>
    <row r="8495" spans="1:3" x14ac:dyDescent="0.35">
      <c r="A8495" s="28">
        <v>10</v>
      </c>
      <c r="B8495" s="28">
        <v>71</v>
      </c>
      <c r="C8495" s="28">
        <v>0.75600000000000001</v>
      </c>
    </row>
    <row r="8496" spans="1:3" x14ac:dyDescent="0.35">
      <c r="A8496" s="28">
        <v>10</v>
      </c>
      <c r="B8496" s="28">
        <v>71</v>
      </c>
      <c r="C8496" s="28">
        <v>0.75600000000000001</v>
      </c>
    </row>
    <row r="8497" spans="1:3" x14ac:dyDescent="0.35">
      <c r="A8497" s="28">
        <v>10</v>
      </c>
      <c r="B8497" s="28">
        <v>71</v>
      </c>
      <c r="C8497" s="28">
        <v>0.75600000000000001</v>
      </c>
    </row>
    <row r="8498" spans="1:3" x14ac:dyDescent="0.35">
      <c r="A8498" s="28">
        <v>10</v>
      </c>
      <c r="B8498" s="28">
        <v>71</v>
      </c>
      <c r="C8498" s="28">
        <v>0.75600000000000001</v>
      </c>
    </row>
    <row r="8499" spans="1:3" x14ac:dyDescent="0.35">
      <c r="A8499" s="28">
        <v>10</v>
      </c>
      <c r="B8499" s="28">
        <v>71</v>
      </c>
      <c r="C8499" s="28">
        <v>0.75600000000000001</v>
      </c>
    </row>
    <row r="8500" spans="1:3" x14ac:dyDescent="0.35">
      <c r="A8500" s="28">
        <v>10</v>
      </c>
      <c r="B8500" s="28">
        <v>71</v>
      </c>
      <c r="C8500" s="28">
        <v>0.75600000000000001</v>
      </c>
    </row>
    <row r="8501" spans="1:3" x14ac:dyDescent="0.35">
      <c r="A8501" s="28">
        <v>10</v>
      </c>
      <c r="B8501" s="28">
        <v>71</v>
      </c>
      <c r="C8501" s="28">
        <v>0.75700000000000001</v>
      </c>
    </row>
    <row r="8502" spans="1:3" x14ac:dyDescent="0.35">
      <c r="A8502" s="28">
        <v>10</v>
      </c>
      <c r="B8502" s="28">
        <v>71</v>
      </c>
      <c r="C8502" s="28">
        <v>0.75700000000000001</v>
      </c>
    </row>
    <row r="8503" spans="1:3" x14ac:dyDescent="0.35">
      <c r="A8503" s="28">
        <v>10</v>
      </c>
      <c r="B8503" s="28">
        <v>71</v>
      </c>
      <c r="C8503" s="28">
        <v>0.75700000000000001</v>
      </c>
    </row>
    <row r="8504" spans="1:3" x14ac:dyDescent="0.35">
      <c r="A8504" s="28">
        <v>10</v>
      </c>
      <c r="B8504" s="28">
        <v>71</v>
      </c>
      <c r="C8504" s="28">
        <v>0.75700000000000001</v>
      </c>
    </row>
    <row r="8505" spans="1:3" x14ac:dyDescent="0.35">
      <c r="A8505" s="28">
        <v>10</v>
      </c>
      <c r="B8505" s="28">
        <v>71</v>
      </c>
      <c r="C8505" s="28">
        <v>0.75700000000000001</v>
      </c>
    </row>
    <row r="8506" spans="1:3" x14ac:dyDescent="0.35">
      <c r="A8506" s="28">
        <v>10</v>
      </c>
      <c r="B8506" s="28">
        <v>71</v>
      </c>
      <c r="C8506" s="28">
        <v>0.75700000000000001</v>
      </c>
    </row>
    <row r="8507" spans="1:3" x14ac:dyDescent="0.35">
      <c r="A8507" s="28">
        <v>10</v>
      </c>
      <c r="B8507" s="28">
        <v>71</v>
      </c>
      <c r="C8507" s="28">
        <v>0.75700000000000001</v>
      </c>
    </row>
    <row r="8508" spans="1:3" x14ac:dyDescent="0.35">
      <c r="A8508" s="28">
        <v>10</v>
      </c>
      <c r="B8508" s="28">
        <v>71</v>
      </c>
      <c r="C8508" s="28">
        <v>0.75700000000000001</v>
      </c>
    </row>
    <row r="8509" spans="1:3" x14ac:dyDescent="0.35">
      <c r="A8509" s="28">
        <v>10</v>
      </c>
      <c r="B8509" s="28">
        <v>71</v>
      </c>
      <c r="C8509" s="28">
        <v>0.75700000000000001</v>
      </c>
    </row>
    <row r="8510" spans="1:3" x14ac:dyDescent="0.35">
      <c r="A8510" s="28">
        <v>10</v>
      </c>
      <c r="B8510" s="28">
        <v>71</v>
      </c>
      <c r="C8510" s="28">
        <v>0.75700000000000001</v>
      </c>
    </row>
    <row r="8511" spans="1:3" x14ac:dyDescent="0.35">
      <c r="A8511" s="28">
        <v>10</v>
      </c>
      <c r="B8511" s="28">
        <v>71</v>
      </c>
      <c r="C8511" s="28">
        <v>0.75700000000000001</v>
      </c>
    </row>
    <row r="8512" spans="1:3" x14ac:dyDescent="0.35">
      <c r="A8512" s="28">
        <v>10</v>
      </c>
      <c r="B8512" s="28">
        <v>71</v>
      </c>
      <c r="C8512" s="28">
        <v>0.75700000000000001</v>
      </c>
    </row>
    <row r="8513" spans="1:3" x14ac:dyDescent="0.35">
      <c r="A8513" s="28">
        <v>10</v>
      </c>
      <c r="B8513" s="28">
        <v>71</v>
      </c>
      <c r="C8513" s="28">
        <v>0.75700000000000001</v>
      </c>
    </row>
    <row r="8514" spans="1:3" x14ac:dyDescent="0.35">
      <c r="A8514" s="28">
        <v>10</v>
      </c>
      <c r="B8514" s="28">
        <v>71</v>
      </c>
      <c r="C8514" s="28">
        <v>0.75700000000000001</v>
      </c>
    </row>
    <row r="8515" spans="1:3" x14ac:dyDescent="0.35">
      <c r="A8515" s="28">
        <v>10</v>
      </c>
      <c r="B8515" s="28">
        <v>71</v>
      </c>
      <c r="C8515" s="28">
        <v>0.75700000000000001</v>
      </c>
    </row>
    <row r="8516" spans="1:3" x14ac:dyDescent="0.35">
      <c r="A8516" s="28">
        <v>10</v>
      </c>
      <c r="B8516" s="28">
        <v>71</v>
      </c>
      <c r="C8516" s="28">
        <v>0.75800000000000001</v>
      </c>
    </row>
    <row r="8517" spans="1:3" x14ac:dyDescent="0.35">
      <c r="A8517" s="28">
        <v>10</v>
      </c>
      <c r="B8517" s="28">
        <v>71</v>
      </c>
      <c r="C8517" s="28">
        <v>0.75800000000000001</v>
      </c>
    </row>
    <row r="8518" spans="1:3" x14ac:dyDescent="0.35">
      <c r="A8518" s="28">
        <v>10</v>
      </c>
      <c r="B8518" s="28">
        <v>71</v>
      </c>
      <c r="C8518" s="28">
        <v>0.75800000000000001</v>
      </c>
    </row>
    <row r="8519" spans="1:3" x14ac:dyDescent="0.35">
      <c r="A8519" s="28">
        <v>10</v>
      </c>
      <c r="B8519" s="28">
        <v>71</v>
      </c>
      <c r="C8519" s="28">
        <v>0.75800000000000001</v>
      </c>
    </row>
    <row r="8520" spans="1:3" x14ac:dyDescent="0.35">
      <c r="A8520" s="28">
        <v>10</v>
      </c>
      <c r="B8520" s="28">
        <v>72</v>
      </c>
      <c r="C8520" s="28">
        <v>0.75800000000000001</v>
      </c>
    </row>
    <row r="8521" spans="1:3" x14ac:dyDescent="0.35">
      <c r="A8521" s="28">
        <v>10</v>
      </c>
      <c r="B8521" s="28">
        <v>72</v>
      </c>
      <c r="C8521" s="28">
        <v>0.75800000000000001</v>
      </c>
    </row>
    <row r="8522" spans="1:3" x14ac:dyDescent="0.35">
      <c r="A8522" s="28">
        <v>10</v>
      </c>
      <c r="B8522" s="28">
        <v>72</v>
      </c>
      <c r="C8522" s="28">
        <v>0.75800000000000001</v>
      </c>
    </row>
    <row r="8523" spans="1:3" x14ac:dyDescent="0.35">
      <c r="A8523" s="28">
        <v>10</v>
      </c>
      <c r="B8523" s="28">
        <v>72</v>
      </c>
      <c r="C8523" s="28">
        <v>0.75800000000000001</v>
      </c>
    </row>
    <row r="8524" spans="1:3" x14ac:dyDescent="0.35">
      <c r="A8524" s="28">
        <v>10</v>
      </c>
      <c r="B8524" s="28">
        <v>72</v>
      </c>
      <c r="C8524" s="28">
        <v>0.75800000000000001</v>
      </c>
    </row>
    <row r="8525" spans="1:3" x14ac:dyDescent="0.35">
      <c r="A8525" s="28">
        <v>10</v>
      </c>
      <c r="B8525" s="28">
        <v>72</v>
      </c>
      <c r="C8525" s="28">
        <v>0.75800000000000001</v>
      </c>
    </row>
    <row r="8526" spans="1:3" x14ac:dyDescent="0.35">
      <c r="A8526" s="28">
        <v>10</v>
      </c>
      <c r="B8526" s="28">
        <v>72</v>
      </c>
      <c r="C8526" s="28">
        <v>0.75800000000000001</v>
      </c>
    </row>
    <row r="8527" spans="1:3" x14ac:dyDescent="0.35">
      <c r="A8527" s="28">
        <v>10</v>
      </c>
      <c r="B8527" s="28">
        <v>72</v>
      </c>
      <c r="C8527" s="28">
        <v>0.75800000000000001</v>
      </c>
    </row>
    <row r="8528" spans="1:3" x14ac:dyDescent="0.35">
      <c r="A8528" s="28">
        <v>10</v>
      </c>
      <c r="B8528" s="28">
        <v>72</v>
      </c>
      <c r="C8528" s="28">
        <v>0.75800000000000001</v>
      </c>
    </row>
    <row r="8529" spans="1:3" x14ac:dyDescent="0.35">
      <c r="A8529" s="28">
        <v>10</v>
      </c>
      <c r="B8529" s="28">
        <v>72</v>
      </c>
      <c r="C8529" s="28">
        <v>0.75800000000000001</v>
      </c>
    </row>
    <row r="8530" spans="1:3" x14ac:dyDescent="0.35">
      <c r="A8530" s="28">
        <v>10</v>
      </c>
      <c r="B8530" s="28">
        <v>72</v>
      </c>
      <c r="C8530" s="28">
        <v>0.75800000000000001</v>
      </c>
    </row>
    <row r="8531" spans="1:3" x14ac:dyDescent="0.35">
      <c r="A8531" s="28">
        <v>10</v>
      </c>
      <c r="B8531" s="28">
        <v>72</v>
      </c>
      <c r="C8531" s="28">
        <v>0.75800000000000001</v>
      </c>
    </row>
    <row r="8532" spans="1:3" x14ac:dyDescent="0.35">
      <c r="A8532" s="28">
        <v>10</v>
      </c>
      <c r="B8532" s="28">
        <v>72</v>
      </c>
      <c r="C8532" s="28">
        <v>0.75800000000000001</v>
      </c>
    </row>
    <row r="8533" spans="1:3" x14ac:dyDescent="0.35">
      <c r="A8533" s="28">
        <v>10</v>
      </c>
      <c r="B8533" s="28">
        <v>72</v>
      </c>
      <c r="C8533" s="28">
        <v>0.75800000000000001</v>
      </c>
    </row>
    <row r="8534" spans="1:3" x14ac:dyDescent="0.35">
      <c r="A8534" s="28">
        <v>10</v>
      </c>
      <c r="B8534" s="28">
        <v>72</v>
      </c>
      <c r="C8534" s="28">
        <v>0.75800000000000001</v>
      </c>
    </row>
    <row r="8535" spans="1:3" x14ac:dyDescent="0.35">
      <c r="A8535" s="28">
        <v>10</v>
      </c>
      <c r="B8535" s="28">
        <v>72</v>
      </c>
      <c r="C8535" s="28">
        <v>0.75900000000000001</v>
      </c>
    </row>
    <row r="8536" spans="1:3" x14ac:dyDescent="0.35">
      <c r="A8536" s="28">
        <v>10</v>
      </c>
      <c r="B8536" s="28">
        <v>72</v>
      </c>
      <c r="C8536" s="28">
        <v>0.75900000000000001</v>
      </c>
    </row>
    <row r="8537" spans="1:3" x14ac:dyDescent="0.35">
      <c r="A8537" s="28">
        <v>10</v>
      </c>
      <c r="B8537" s="28">
        <v>72</v>
      </c>
      <c r="C8537" s="28">
        <v>0.75900000000000001</v>
      </c>
    </row>
    <row r="8538" spans="1:3" x14ac:dyDescent="0.35">
      <c r="A8538" s="28">
        <v>10</v>
      </c>
      <c r="B8538" s="28">
        <v>72</v>
      </c>
      <c r="C8538" s="28">
        <v>0.75900000000000001</v>
      </c>
    </row>
    <row r="8539" spans="1:3" x14ac:dyDescent="0.35">
      <c r="A8539" s="28">
        <v>10</v>
      </c>
      <c r="B8539" s="28">
        <v>72</v>
      </c>
      <c r="C8539" s="28">
        <v>0.75900000000000001</v>
      </c>
    </row>
    <row r="8540" spans="1:3" x14ac:dyDescent="0.35">
      <c r="A8540" s="28">
        <v>10</v>
      </c>
      <c r="B8540" s="28">
        <v>72</v>
      </c>
      <c r="C8540" s="28">
        <v>0.75900000000000001</v>
      </c>
    </row>
    <row r="8541" spans="1:3" x14ac:dyDescent="0.35">
      <c r="A8541" s="28">
        <v>10</v>
      </c>
      <c r="B8541" s="28">
        <v>72</v>
      </c>
      <c r="C8541" s="28">
        <v>0.75900000000000001</v>
      </c>
    </row>
    <row r="8542" spans="1:3" x14ac:dyDescent="0.35">
      <c r="A8542" s="28">
        <v>10</v>
      </c>
      <c r="B8542" s="28">
        <v>72</v>
      </c>
      <c r="C8542" s="28">
        <v>0.75900000000000001</v>
      </c>
    </row>
    <row r="8543" spans="1:3" x14ac:dyDescent="0.35">
      <c r="A8543" s="28">
        <v>10</v>
      </c>
      <c r="B8543" s="28">
        <v>72</v>
      </c>
      <c r="C8543" s="28">
        <v>0.75900000000000001</v>
      </c>
    </row>
    <row r="8544" spans="1:3" x14ac:dyDescent="0.35">
      <c r="A8544" s="28">
        <v>10</v>
      </c>
      <c r="B8544" s="28">
        <v>72</v>
      </c>
      <c r="C8544" s="28">
        <v>0.75900000000000001</v>
      </c>
    </row>
    <row r="8545" spans="1:3" x14ac:dyDescent="0.35">
      <c r="A8545" s="28">
        <v>10</v>
      </c>
      <c r="B8545" s="28">
        <v>72</v>
      </c>
      <c r="C8545" s="28">
        <v>0.75900000000000001</v>
      </c>
    </row>
    <row r="8546" spans="1:3" x14ac:dyDescent="0.35">
      <c r="A8546" s="28">
        <v>10</v>
      </c>
      <c r="B8546" s="28">
        <v>72</v>
      </c>
      <c r="C8546" s="28">
        <v>0.75900000000000001</v>
      </c>
    </row>
    <row r="8547" spans="1:3" x14ac:dyDescent="0.35">
      <c r="A8547" s="28">
        <v>10</v>
      </c>
      <c r="B8547" s="28">
        <v>72</v>
      </c>
      <c r="C8547" s="28">
        <v>0.75900000000000001</v>
      </c>
    </row>
    <row r="8548" spans="1:3" x14ac:dyDescent="0.35">
      <c r="A8548" s="28">
        <v>10</v>
      </c>
      <c r="B8548" s="28">
        <v>72</v>
      </c>
      <c r="C8548" s="28">
        <v>0.75900000000000001</v>
      </c>
    </row>
    <row r="8549" spans="1:3" x14ac:dyDescent="0.35">
      <c r="A8549" s="28">
        <v>10</v>
      </c>
      <c r="B8549" s="28">
        <v>72</v>
      </c>
      <c r="C8549" s="28">
        <v>0.75900000000000001</v>
      </c>
    </row>
    <row r="8550" spans="1:3" x14ac:dyDescent="0.35">
      <c r="A8550" s="28">
        <v>10</v>
      </c>
      <c r="B8550" s="28">
        <v>72</v>
      </c>
      <c r="C8550" s="28">
        <v>0.75900000000000001</v>
      </c>
    </row>
    <row r="8551" spans="1:3" x14ac:dyDescent="0.35">
      <c r="A8551" s="28">
        <v>10</v>
      </c>
      <c r="B8551" s="28">
        <v>72</v>
      </c>
      <c r="C8551" s="28">
        <v>0.75900000000000001</v>
      </c>
    </row>
    <row r="8552" spans="1:3" x14ac:dyDescent="0.35">
      <c r="A8552" s="28">
        <v>10</v>
      </c>
      <c r="B8552" s="28">
        <v>72</v>
      </c>
      <c r="C8552" s="28">
        <v>0.75900000000000001</v>
      </c>
    </row>
    <row r="8553" spans="1:3" x14ac:dyDescent="0.35">
      <c r="A8553" s="28">
        <v>10</v>
      </c>
      <c r="B8553" s="28">
        <v>72</v>
      </c>
      <c r="C8553" s="28">
        <v>0.76</v>
      </c>
    </row>
    <row r="8554" spans="1:3" x14ac:dyDescent="0.35">
      <c r="A8554" s="28">
        <v>10</v>
      </c>
      <c r="B8554" s="28">
        <v>72</v>
      </c>
      <c r="C8554" s="28">
        <v>0.76</v>
      </c>
    </row>
    <row r="8555" spans="1:3" x14ac:dyDescent="0.35">
      <c r="A8555" s="28">
        <v>10</v>
      </c>
      <c r="B8555" s="28">
        <v>72</v>
      </c>
      <c r="C8555" s="28">
        <v>0.76</v>
      </c>
    </row>
    <row r="8556" spans="1:3" x14ac:dyDescent="0.35">
      <c r="A8556" s="28">
        <v>10</v>
      </c>
      <c r="B8556" s="28">
        <v>72</v>
      </c>
      <c r="C8556" s="28">
        <v>0.76</v>
      </c>
    </row>
    <row r="8557" spans="1:3" x14ac:dyDescent="0.35">
      <c r="A8557" s="28">
        <v>10</v>
      </c>
      <c r="B8557" s="28">
        <v>72</v>
      </c>
      <c r="C8557" s="28">
        <v>0.76</v>
      </c>
    </row>
    <row r="8558" spans="1:3" x14ac:dyDescent="0.35">
      <c r="A8558" s="28">
        <v>10</v>
      </c>
      <c r="B8558" s="28">
        <v>72</v>
      </c>
      <c r="C8558" s="28">
        <v>0.76</v>
      </c>
    </row>
    <row r="8559" spans="1:3" x14ac:dyDescent="0.35">
      <c r="A8559" s="28">
        <v>10</v>
      </c>
      <c r="B8559" s="28">
        <v>72</v>
      </c>
      <c r="C8559" s="28">
        <v>0.76</v>
      </c>
    </row>
    <row r="8560" spans="1:3" x14ac:dyDescent="0.35">
      <c r="A8560" s="28">
        <v>10</v>
      </c>
      <c r="B8560" s="28">
        <v>72</v>
      </c>
      <c r="C8560" s="28">
        <v>0.76</v>
      </c>
    </row>
    <row r="8561" spans="1:3" x14ac:dyDescent="0.35">
      <c r="A8561" s="28">
        <v>10</v>
      </c>
      <c r="B8561" s="28">
        <v>72</v>
      </c>
      <c r="C8561" s="28">
        <v>0.76</v>
      </c>
    </row>
    <row r="8562" spans="1:3" x14ac:dyDescent="0.35">
      <c r="A8562" s="28">
        <v>10</v>
      </c>
      <c r="B8562" s="28">
        <v>72</v>
      </c>
      <c r="C8562" s="28">
        <v>0.76</v>
      </c>
    </row>
    <row r="8563" spans="1:3" x14ac:dyDescent="0.35">
      <c r="A8563" s="28">
        <v>10</v>
      </c>
      <c r="B8563" s="28">
        <v>72</v>
      </c>
      <c r="C8563" s="28">
        <v>0.76</v>
      </c>
    </row>
    <row r="8564" spans="1:3" x14ac:dyDescent="0.35">
      <c r="A8564" s="28">
        <v>10</v>
      </c>
      <c r="B8564" s="28">
        <v>72</v>
      </c>
      <c r="C8564" s="28">
        <v>0.76</v>
      </c>
    </row>
    <row r="8565" spans="1:3" x14ac:dyDescent="0.35">
      <c r="A8565" s="28">
        <v>10</v>
      </c>
      <c r="B8565" s="28">
        <v>72</v>
      </c>
      <c r="C8565" s="28">
        <v>0.76100000000000001</v>
      </c>
    </row>
    <row r="8566" spans="1:3" x14ac:dyDescent="0.35">
      <c r="A8566" s="28">
        <v>10</v>
      </c>
      <c r="B8566" s="28">
        <v>72</v>
      </c>
      <c r="C8566" s="28">
        <v>0.76100000000000001</v>
      </c>
    </row>
    <row r="8567" spans="1:3" x14ac:dyDescent="0.35">
      <c r="A8567" s="28">
        <v>10</v>
      </c>
      <c r="B8567" s="28">
        <v>72</v>
      </c>
      <c r="C8567" s="28">
        <v>0.76100000000000001</v>
      </c>
    </row>
    <row r="8568" spans="1:3" x14ac:dyDescent="0.35">
      <c r="A8568" s="28">
        <v>10</v>
      </c>
      <c r="B8568" s="28">
        <v>72</v>
      </c>
      <c r="C8568" s="28">
        <v>0.76100000000000001</v>
      </c>
    </row>
    <row r="8569" spans="1:3" x14ac:dyDescent="0.35">
      <c r="A8569" s="28">
        <v>10</v>
      </c>
      <c r="B8569" s="28">
        <v>72</v>
      </c>
      <c r="C8569" s="28">
        <v>0.76100000000000001</v>
      </c>
    </row>
    <row r="8570" spans="1:3" x14ac:dyDescent="0.35">
      <c r="A8570" s="28">
        <v>10</v>
      </c>
      <c r="B8570" s="28">
        <v>72</v>
      </c>
      <c r="C8570" s="28">
        <v>0.76100000000000001</v>
      </c>
    </row>
    <row r="8571" spans="1:3" x14ac:dyDescent="0.35">
      <c r="A8571" s="28">
        <v>10</v>
      </c>
      <c r="B8571" s="28">
        <v>72</v>
      </c>
      <c r="C8571" s="28">
        <v>0.76100000000000001</v>
      </c>
    </row>
    <row r="8572" spans="1:3" x14ac:dyDescent="0.35">
      <c r="A8572" s="28">
        <v>10</v>
      </c>
      <c r="B8572" s="28">
        <v>72</v>
      </c>
      <c r="C8572" s="28">
        <v>0.76100000000000001</v>
      </c>
    </row>
    <row r="8573" spans="1:3" x14ac:dyDescent="0.35">
      <c r="A8573" s="28">
        <v>10</v>
      </c>
      <c r="B8573" s="28">
        <v>72</v>
      </c>
      <c r="C8573" s="28">
        <v>0.76100000000000001</v>
      </c>
    </row>
    <row r="8574" spans="1:3" x14ac:dyDescent="0.35">
      <c r="A8574" s="28">
        <v>10</v>
      </c>
      <c r="B8574" s="28">
        <v>72</v>
      </c>
      <c r="C8574" s="28">
        <v>0.76100000000000001</v>
      </c>
    </row>
    <row r="8575" spans="1:3" x14ac:dyDescent="0.35">
      <c r="A8575" s="28">
        <v>10</v>
      </c>
      <c r="B8575" s="28">
        <v>72</v>
      </c>
      <c r="C8575" s="28">
        <v>0.76100000000000001</v>
      </c>
    </row>
    <row r="8576" spans="1:3" x14ac:dyDescent="0.35">
      <c r="A8576" s="28">
        <v>10</v>
      </c>
      <c r="B8576" s="28">
        <v>72</v>
      </c>
      <c r="C8576" s="28">
        <v>0.76100000000000001</v>
      </c>
    </row>
    <row r="8577" spans="1:3" x14ac:dyDescent="0.35">
      <c r="A8577" s="28">
        <v>10</v>
      </c>
      <c r="B8577" s="28">
        <v>72</v>
      </c>
      <c r="C8577" s="28">
        <v>0.76100000000000001</v>
      </c>
    </row>
    <row r="8578" spans="1:3" x14ac:dyDescent="0.35">
      <c r="A8578" s="28">
        <v>10</v>
      </c>
      <c r="B8578" s="28">
        <v>72</v>
      </c>
      <c r="C8578" s="28">
        <v>0.76100000000000001</v>
      </c>
    </row>
    <row r="8579" spans="1:3" x14ac:dyDescent="0.35">
      <c r="A8579" s="28">
        <v>10</v>
      </c>
      <c r="B8579" s="28">
        <v>72</v>
      </c>
      <c r="C8579" s="28">
        <v>0.76100000000000001</v>
      </c>
    </row>
    <row r="8580" spans="1:3" x14ac:dyDescent="0.35">
      <c r="A8580" s="28">
        <v>10</v>
      </c>
      <c r="B8580" s="28">
        <v>72</v>
      </c>
      <c r="C8580" s="28">
        <v>0.76100000000000001</v>
      </c>
    </row>
    <row r="8581" spans="1:3" x14ac:dyDescent="0.35">
      <c r="A8581" s="28">
        <v>10</v>
      </c>
      <c r="B8581" s="28">
        <v>72</v>
      </c>
      <c r="C8581" s="28">
        <v>0.76100000000000001</v>
      </c>
    </row>
    <row r="8582" spans="1:3" x14ac:dyDescent="0.35">
      <c r="A8582" s="28">
        <v>10</v>
      </c>
      <c r="B8582" s="28">
        <v>72</v>
      </c>
      <c r="C8582" s="28">
        <v>0.76100000000000001</v>
      </c>
    </row>
    <row r="8583" spans="1:3" x14ac:dyDescent="0.35">
      <c r="A8583" s="28">
        <v>10</v>
      </c>
      <c r="B8583" s="28">
        <v>72</v>
      </c>
      <c r="C8583" s="28">
        <v>0.76100000000000001</v>
      </c>
    </row>
    <row r="8584" spans="1:3" x14ac:dyDescent="0.35">
      <c r="A8584" s="28">
        <v>10</v>
      </c>
      <c r="B8584" s="28">
        <v>72</v>
      </c>
      <c r="C8584" s="28">
        <v>0.76200000000000001</v>
      </c>
    </row>
    <row r="8585" spans="1:3" x14ac:dyDescent="0.35">
      <c r="A8585" s="28">
        <v>10</v>
      </c>
      <c r="B8585" s="28">
        <v>72</v>
      </c>
      <c r="C8585" s="28">
        <v>0.76200000000000001</v>
      </c>
    </row>
    <row r="8586" spans="1:3" x14ac:dyDescent="0.35">
      <c r="A8586" s="28">
        <v>10</v>
      </c>
      <c r="B8586" s="28">
        <v>72</v>
      </c>
      <c r="C8586" s="28">
        <v>0.76200000000000001</v>
      </c>
    </row>
    <row r="8587" spans="1:3" x14ac:dyDescent="0.35">
      <c r="A8587" s="28">
        <v>10</v>
      </c>
      <c r="B8587" s="28">
        <v>72</v>
      </c>
      <c r="C8587" s="28">
        <v>0.76200000000000001</v>
      </c>
    </row>
    <row r="8588" spans="1:3" x14ac:dyDescent="0.35">
      <c r="A8588" s="28">
        <v>10</v>
      </c>
      <c r="B8588" s="28">
        <v>72</v>
      </c>
      <c r="C8588" s="28">
        <v>0.76200000000000001</v>
      </c>
    </row>
    <row r="8589" spans="1:3" x14ac:dyDescent="0.35">
      <c r="A8589" s="28">
        <v>10</v>
      </c>
      <c r="B8589" s="28">
        <v>72</v>
      </c>
      <c r="C8589" s="28">
        <v>0.76200000000000001</v>
      </c>
    </row>
    <row r="8590" spans="1:3" x14ac:dyDescent="0.35">
      <c r="A8590" s="28">
        <v>10</v>
      </c>
      <c r="B8590" s="28">
        <v>72</v>
      </c>
      <c r="C8590" s="28">
        <v>0.76200000000000001</v>
      </c>
    </row>
    <row r="8591" spans="1:3" x14ac:dyDescent="0.35">
      <c r="A8591" s="28">
        <v>10</v>
      </c>
      <c r="B8591" s="28">
        <v>72</v>
      </c>
      <c r="C8591" s="28">
        <v>0.76200000000000001</v>
      </c>
    </row>
    <row r="8592" spans="1:3" x14ac:dyDescent="0.35">
      <c r="A8592" s="28">
        <v>10</v>
      </c>
      <c r="B8592" s="28">
        <v>72</v>
      </c>
      <c r="C8592" s="28">
        <v>0.76200000000000001</v>
      </c>
    </row>
    <row r="8593" spans="1:3" x14ac:dyDescent="0.35">
      <c r="A8593" s="28">
        <v>10</v>
      </c>
      <c r="B8593" s="28">
        <v>72</v>
      </c>
      <c r="C8593" s="28">
        <v>0.76200000000000001</v>
      </c>
    </row>
    <row r="8594" spans="1:3" x14ac:dyDescent="0.35">
      <c r="A8594" s="28">
        <v>10</v>
      </c>
      <c r="B8594" s="28">
        <v>72</v>
      </c>
      <c r="C8594" s="28">
        <v>0.76200000000000001</v>
      </c>
    </row>
    <row r="8595" spans="1:3" x14ac:dyDescent="0.35">
      <c r="A8595" s="28">
        <v>10</v>
      </c>
      <c r="B8595" s="28">
        <v>72</v>
      </c>
      <c r="C8595" s="28">
        <v>0.76200000000000001</v>
      </c>
    </row>
    <row r="8596" spans="1:3" x14ac:dyDescent="0.35">
      <c r="A8596" s="28">
        <v>10</v>
      </c>
      <c r="B8596" s="28">
        <v>72</v>
      </c>
      <c r="C8596" s="28">
        <v>0.76200000000000001</v>
      </c>
    </row>
    <row r="8597" spans="1:3" x14ac:dyDescent="0.35">
      <c r="A8597" s="28">
        <v>10</v>
      </c>
      <c r="B8597" s="28">
        <v>72</v>
      </c>
      <c r="C8597" s="28">
        <v>0.76200000000000001</v>
      </c>
    </row>
    <row r="8598" spans="1:3" x14ac:dyDescent="0.35">
      <c r="A8598" s="28">
        <v>10</v>
      </c>
      <c r="B8598" s="28">
        <v>72</v>
      </c>
      <c r="C8598" s="28">
        <v>0.76200000000000001</v>
      </c>
    </row>
    <row r="8599" spans="1:3" x14ac:dyDescent="0.35">
      <c r="A8599" s="28">
        <v>10</v>
      </c>
      <c r="B8599" s="28">
        <v>72</v>
      </c>
      <c r="C8599" s="28">
        <v>0.76200000000000001</v>
      </c>
    </row>
    <row r="8600" spans="1:3" x14ac:dyDescent="0.35">
      <c r="A8600" s="28">
        <v>10</v>
      </c>
      <c r="B8600" s="28">
        <v>72</v>
      </c>
      <c r="C8600" s="28">
        <v>0.76200000000000001</v>
      </c>
    </row>
    <row r="8601" spans="1:3" x14ac:dyDescent="0.35">
      <c r="A8601" s="28">
        <v>10</v>
      </c>
      <c r="B8601" s="28">
        <v>72</v>
      </c>
      <c r="C8601" s="28">
        <v>0.76300000000000001</v>
      </c>
    </row>
    <row r="8602" spans="1:3" x14ac:dyDescent="0.35">
      <c r="A8602" s="28">
        <v>10</v>
      </c>
      <c r="B8602" s="28">
        <v>72</v>
      </c>
      <c r="C8602" s="28">
        <v>0.76300000000000001</v>
      </c>
    </row>
    <row r="8603" spans="1:3" x14ac:dyDescent="0.35">
      <c r="A8603" s="28">
        <v>10</v>
      </c>
      <c r="B8603" s="28">
        <v>72</v>
      </c>
      <c r="C8603" s="28">
        <v>0.76300000000000001</v>
      </c>
    </row>
    <row r="8604" spans="1:3" x14ac:dyDescent="0.35">
      <c r="A8604" s="28">
        <v>10</v>
      </c>
      <c r="B8604" s="28">
        <v>72</v>
      </c>
      <c r="C8604" s="28">
        <v>0.76300000000000001</v>
      </c>
    </row>
    <row r="8605" spans="1:3" x14ac:dyDescent="0.35">
      <c r="A8605" s="28">
        <v>10</v>
      </c>
      <c r="B8605" s="28">
        <v>72</v>
      </c>
      <c r="C8605" s="28">
        <v>0.76300000000000001</v>
      </c>
    </row>
    <row r="8606" spans="1:3" x14ac:dyDescent="0.35">
      <c r="A8606" s="28">
        <v>10</v>
      </c>
      <c r="B8606" s="28">
        <v>72</v>
      </c>
      <c r="C8606" s="28">
        <v>0.76300000000000001</v>
      </c>
    </row>
    <row r="8607" spans="1:3" x14ac:dyDescent="0.35">
      <c r="A8607" s="28">
        <v>10</v>
      </c>
      <c r="B8607" s="28">
        <v>72</v>
      </c>
      <c r="C8607" s="28">
        <v>0.76300000000000001</v>
      </c>
    </row>
    <row r="8608" spans="1:3" x14ac:dyDescent="0.35">
      <c r="A8608" s="28">
        <v>10</v>
      </c>
      <c r="B8608" s="28">
        <v>72</v>
      </c>
      <c r="C8608" s="28">
        <v>0.76300000000000001</v>
      </c>
    </row>
    <row r="8609" spans="1:3" x14ac:dyDescent="0.35">
      <c r="A8609" s="28">
        <v>10</v>
      </c>
      <c r="B8609" s="28">
        <v>72</v>
      </c>
      <c r="C8609" s="28">
        <v>0.76300000000000001</v>
      </c>
    </row>
    <row r="8610" spans="1:3" x14ac:dyDescent="0.35">
      <c r="A8610" s="28">
        <v>10</v>
      </c>
      <c r="B8610" s="28">
        <v>72</v>
      </c>
      <c r="C8610" s="28">
        <v>0.76300000000000001</v>
      </c>
    </row>
    <row r="8611" spans="1:3" x14ac:dyDescent="0.35">
      <c r="A8611" s="28">
        <v>10</v>
      </c>
      <c r="B8611" s="28">
        <v>72</v>
      </c>
      <c r="C8611" s="28">
        <v>0.76300000000000001</v>
      </c>
    </row>
    <row r="8612" spans="1:3" x14ac:dyDescent="0.35">
      <c r="A8612" s="28">
        <v>10</v>
      </c>
      <c r="B8612" s="28">
        <v>72</v>
      </c>
      <c r="C8612" s="28">
        <v>0.76300000000000001</v>
      </c>
    </row>
    <row r="8613" spans="1:3" x14ac:dyDescent="0.35">
      <c r="A8613" s="28">
        <v>10</v>
      </c>
      <c r="B8613" s="28">
        <v>72</v>
      </c>
      <c r="C8613" s="28">
        <v>0.76300000000000001</v>
      </c>
    </row>
    <row r="8614" spans="1:3" x14ac:dyDescent="0.35">
      <c r="A8614" s="28">
        <v>10</v>
      </c>
      <c r="B8614" s="28">
        <v>72</v>
      </c>
      <c r="C8614" s="28">
        <v>0.76300000000000001</v>
      </c>
    </row>
    <row r="8615" spans="1:3" x14ac:dyDescent="0.35">
      <c r="A8615" s="28">
        <v>10</v>
      </c>
      <c r="B8615" s="28">
        <v>72</v>
      </c>
      <c r="C8615" s="28">
        <v>0.76300000000000001</v>
      </c>
    </row>
    <row r="8616" spans="1:3" x14ac:dyDescent="0.35">
      <c r="A8616" s="28">
        <v>10</v>
      </c>
      <c r="B8616" s="28">
        <v>72</v>
      </c>
      <c r="C8616" s="28">
        <v>0.76300000000000001</v>
      </c>
    </row>
    <row r="8617" spans="1:3" x14ac:dyDescent="0.35">
      <c r="A8617" s="28">
        <v>10</v>
      </c>
      <c r="B8617" s="28">
        <v>72</v>
      </c>
      <c r="C8617" s="28">
        <v>0.76300000000000001</v>
      </c>
    </row>
    <row r="8618" spans="1:3" x14ac:dyDescent="0.35">
      <c r="A8618" s="28">
        <v>10</v>
      </c>
      <c r="B8618" s="28">
        <v>72</v>
      </c>
      <c r="C8618" s="28">
        <v>0.76400000000000001</v>
      </c>
    </row>
    <row r="8619" spans="1:3" x14ac:dyDescent="0.35">
      <c r="A8619" s="28">
        <v>10</v>
      </c>
      <c r="B8619" s="28">
        <v>72</v>
      </c>
      <c r="C8619" s="28">
        <v>0.76400000000000001</v>
      </c>
    </row>
    <row r="8620" spans="1:3" x14ac:dyDescent="0.35">
      <c r="A8620" s="28">
        <v>10</v>
      </c>
      <c r="B8620" s="28">
        <v>72</v>
      </c>
      <c r="C8620" s="28">
        <v>0.76400000000000001</v>
      </c>
    </row>
    <row r="8621" spans="1:3" x14ac:dyDescent="0.35">
      <c r="A8621" s="28">
        <v>10</v>
      </c>
      <c r="B8621" s="28">
        <v>72</v>
      </c>
      <c r="C8621" s="28">
        <v>0.76400000000000001</v>
      </c>
    </row>
    <row r="8622" spans="1:3" x14ac:dyDescent="0.35">
      <c r="A8622" s="28">
        <v>10</v>
      </c>
      <c r="B8622" s="28">
        <v>72</v>
      </c>
      <c r="C8622" s="28">
        <v>0.76400000000000001</v>
      </c>
    </row>
    <row r="8623" spans="1:3" x14ac:dyDescent="0.35">
      <c r="A8623" s="28">
        <v>10</v>
      </c>
      <c r="B8623" s="28">
        <v>72</v>
      </c>
      <c r="C8623" s="28">
        <v>0.76400000000000001</v>
      </c>
    </row>
    <row r="8624" spans="1:3" x14ac:dyDescent="0.35">
      <c r="A8624" s="28">
        <v>10</v>
      </c>
      <c r="B8624" s="28">
        <v>72</v>
      </c>
      <c r="C8624" s="28">
        <v>0.76400000000000001</v>
      </c>
    </row>
    <row r="8625" spans="1:3" x14ac:dyDescent="0.35">
      <c r="A8625" s="28">
        <v>10</v>
      </c>
      <c r="B8625" s="28">
        <v>72</v>
      </c>
      <c r="C8625" s="28">
        <v>0.76400000000000001</v>
      </c>
    </row>
    <row r="8626" spans="1:3" x14ac:dyDescent="0.35">
      <c r="A8626" s="28">
        <v>10</v>
      </c>
      <c r="B8626" s="28">
        <v>72</v>
      </c>
      <c r="C8626" s="28">
        <v>0.76400000000000001</v>
      </c>
    </row>
    <row r="8627" spans="1:3" x14ac:dyDescent="0.35">
      <c r="A8627" s="28">
        <v>10</v>
      </c>
      <c r="B8627" s="28">
        <v>72</v>
      </c>
      <c r="C8627" s="28">
        <v>0.76400000000000001</v>
      </c>
    </row>
    <row r="8628" spans="1:3" x14ac:dyDescent="0.35">
      <c r="A8628" s="28">
        <v>10</v>
      </c>
      <c r="B8628" s="28">
        <v>72</v>
      </c>
      <c r="C8628" s="28">
        <v>0.76500000000000001</v>
      </c>
    </row>
    <row r="8629" spans="1:3" x14ac:dyDescent="0.35">
      <c r="A8629" s="28">
        <v>10</v>
      </c>
      <c r="B8629" s="28">
        <v>72</v>
      </c>
      <c r="C8629" s="28">
        <v>0.76500000000000001</v>
      </c>
    </row>
    <row r="8630" spans="1:3" x14ac:dyDescent="0.35">
      <c r="A8630" s="28">
        <v>10</v>
      </c>
      <c r="B8630" s="28">
        <v>72</v>
      </c>
      <c r="C8630" s="28">
        <v>0.76500000000000001</v>
      </c>
    </row>
    <row r="8631" spans="1:3" x14ac:dyDescent="0.35">
      <c r="A8631" s="28">
        <v>10</v>
      </c>
      <c r="B8631" s="28">
        <v>72</v>
      </c>
      <c r="C8631" s="28">
        <v>0.76500000000000001</v>
      </c>
    </row>
    <row r="8632" spans="1:3" x14ac:dyDescent="0.35">
      <c r="A8632" s="28">
        <v>10</v>
      </c>
      <c r="B8632" s="28">
        <v>72</v>
      </c>
      <c r="C8632" s="28">
        <v>0.76500000000000001</v>
      </c>
    </row>
    <row r="8633" spans="1:3" x14ac:dyDescent="0.35">
      <c r="A8633" s="28">
        <v>10</v>
      </c>
      <c r="B8633" s="28">
        <v>72</v>
      </c>
      <c r="C8633" s="28">
        <v>0.76500000000000001</v>
      </c>
    </row>
    <row r="8634" spans="1:3" x14ac:dyDescent="0.35">
      <c r="A8634" s="28">
        <v>10</v>
      </c>
      <c r="B8634" s="28">
        <v>73</v>
      </c>
      <c r="C8634" s="28">
        <v>0.76500000000000001</v>
      </c>
    </row>
    <row r="8635" spans="1:3" x14ac:dyDescent="0.35">
      <c r="A8635" s="28">
        <v>10</v>
      </c>
      <c r="B8635" s="28">
        <v>73</v>
      </c>
      <c r="C8635" s="28">
        <v>0.76500000000000001</v>
      </c>
    </row>
    <row r="8636" spans="1:3" x14ac:dyDescent="0.35">
      <c r="A8636" s="28">
        <v>10</v>
      </c>
      <c r="B8636" s="28">
        <v>73</v>
      </c>
      <c r="C8636" s="28">
        <v>0.76500000000000001</v>
      </c>
    </row>
    <row r="8637" spans="1:3" x14ac:dyDescent="0.35">
      <c r="A8637" s="28">
        <v>10</v>
      </c>
      <c r="B8637" s="28">
        <v>73</v>
      </c>
      <c r="C8637" s="28">
        <v>0.76500000000000001</v>
      </c>
    </row>
    <row r="8638" spans="1:3" x14ac:dyDescent="0.35">
      <c r="A8638" s="28">
        <v>10</v>
      </c>
      <c r="B8638" s="28">
        <v>73</v>
      </c>
      <c r="C8638" s="28">
        <v>0.76500000000000001</v>
      </c>
    </row>
    <row r="8639" spans="1:3" x14ac:dyDescent="0.35">
      <c r="A8639" s="28">
        <v>10</v>
      </c>
      <c r="B8639" s="28">
        <v>73</v>
      </c>
      <c r="C8639" s="28">
        <v>0.76500000000000001</v>
      </c>
    </row>
    <row r="8640" spans="1:3" x14ac:dyDescent="0.35">
      <c r="A8640" s="28">
        <v>10</v>
      </c>
      <c r="B8640" s="28">
        <v>73</v>
      </c>
      <c r="C8640" s="28">
        <v>0.76500000000000001</v>
      </c>
    </row>
    <row r="8641" spans="1:3" x14ac:dyDescent="0.35">
      <c r="A8641" s="28">
        <v>10</v>
      </c>
      <c r="B8641" s="28">
        <v>73</v>
      </c>
      <c r="C8641" s="28">
        <v>0.76500000000000001</v>
      </c>
    </row>
    <row r="8642" spans="1:3" x14ac:dyDescent="0.35">
      <c r="A8642" s="28">
        <v>10</v>
      </c>
      <c r="B8642" s="28">
        <v>73</v>
      </c>
      <c r="C8642" s="28">
        <v>0.76500000000000001</v>
      </c>
    </row>
    <row r="8643" spans="1:3" x14ac:dyDescent="0.35">
      <c r="A8643" s="28">
        <v>10</v>
      </c>
      <c r="B8643" s="28">
        <v>73</v>
      </c>
      <c r="C8643" s="28">
        <v>0.76500000000000001</v>
      </c>
    </row>
    <row r="8644" spans="1:3" x14ac:dyDescent="0.35">
      <c r="A8644" s="28">
        <v>10</v>
      </c>
      <c r="B8644" s="28">
        <v>73</v>
      </c>
      <c r="C8644" s="28">
        <v>0.76500000000000001</v>
      </c>
    </row>
    <row r="8645" spans="1:3" x14ac:dyDescent="0.35">
      <c r="A8645" s="28">
        <v>10</v>
      </c>
      <c r="B8645" s="28">
        <v>73</v>
      </c>
      <c r="C8645" s="28">
        <v>0.76500000000000001</v>
      </c>
    </row>
    <row r="8646" spans="1:3" x14ac:dyDescent="0.35">
      <c r="A8646" s="28">
        <v>10</v>
      </c>
      <c r="B8646" s="28">
        <v>73</v>
      </c>
      <c r="C8646" s="28">
        <v>0.76500000000000001</v>
      </c>
    </row>
    <row r="8647" spans="1:3" x14ac:dyDescent="0.35">
      <c r="A8647" s="28">
        <v>10</v>
      </c>
      <c r="B8647" s="28">
        <v>73</v>
      </c>
      <c r="C8647" s="28">
        <v>0.76500000000000001</v>
      </c>
    </row>
    <row r="8648" spans="1:3" x14ac:dyDescent="0.35">
      <c r="A8648" s="28">
        <v>10</v>
      </c>
      <c r="B8648" s="28">
        <v>73</v>
      </c>
      <c r="C8648" s="28">
        <v>0.76500000000000001</v>
      </c>
    </row>
    <row r="8649" spans="1:3" x14ac:dyDescent="0.35">
      <c r="A8649" s="28">
        <v>10</v>
      </c>
      <c r="B8649" s="28">
        <v>73</v>
      </c>
      <c r="C8649" s="28">
        <v>0.76500000000000001</v>
      </c>
    </row>
    <row r="8650" spans="1:3" x14ac:dyDescent="0.35">
      <c r="A8650" s="28">
        <v>10</v>
      </c>
      <c r="B8650" s="28">
        <v>73</v>
      </c>
      <c r="C8650" s="28">
        <v>0.76500000000000001</v>
      </c>
    </row>
    <row r="8651" spans="1:3" x14ac:dyDescent="0.35">
      <c r="A8651" s="28">
        <v>10</v>
      </c>
      <c r="B8651" s="28">
        <v>73</v>
      </c>
      <c r="C8651" s="28">
        <v>0.76500000000000001</v>
      </c>
    </row>
    <row r="8652" spans="1:3" x14ac:dyDescent="0.35">
      <c r="A8652" s="28">
        <v>10</v>
      </c>
      <c r="B8652" s="28">
        <v>73</v>
      </c>
      <c r="C8652" s="28">
        <v>0.76500000000000001</v>
      </c>
    </row>
    <row r="8653" spans="1:3" x14ac:dyDescent="0.35">
      <c r="A8653" s="28">
        <v>10</v>
      </c>
      <c r="B8653" s="28">
        <v>73</v>
      </c>
      <c r="C8653" s="28">
        <v>0.76500000000000001</v>
      </c>
    </row>
    <row r="8654" spans="1:3" x14ac:dyDescent="0.35">
      <c r="A8654" s="28">
        <v>10</v>
      </c>
      <c r="B8654" s="28">
        <v>73</v>
      </c>
      <c r="C8654" s="28">
        <v>0.76600000000000001</v>
      </c>
    </row>
    <row r="8655" spans="1:3" x14ac:dyDescent="0.35">
      <c r="A8655" s="28">
        <v>10</v>
      </c>
      <c r="B8655" s="28">
        <v>73</v>
      </c>
      <c r="C8655" s="28">
        <v>0.76600000000000001</v>
      </c>
    </row>
    <row r="8656" spans="1:3" x14ac:dyDescent="0.35">
      <c r="A8656" s="28">
        <v>10</v>
      </c>
      <c r="B8656" s="28">
        <v>73</v>
      </c>
      <c r="C8656" s="28">
        <v>0.76600000000000001</v>
      </c>
    </row>
    <row r="8657" spans="1:3" x14ac:dyDescent="0.35">
      <c r="A8657" s="28">
        <v>10</v>
      </c>
      <c r="B8657" s="28">
        <v>73</v>
      </c>
      <c r="C8657" s="28">
        <v>0.76600000000000001</v>
      </c>
    </row>
    <row r="8658" spans="1:3" x14ac:dyDescent="0.35">
      <c r="A8658" s="28">
        <v>10</v>
      </c>
      <c r="B8658" s="28">
        <v>73</v>
      </c>
      <c r="C8658" s="28">
        <v>0.76600000000000001</v>
      </c>
    </row>
    <row r="8659" spans="1:3" x14ac:dyDescent="0.35">
      <c r="A8659" s="28">
        <v>10</v>
      </c>
      <c r="B8659" s="28">
        <v>73</v>
      </c>
      <c r="C8659" s="28">
        <v>0.76600000000000001</v>
      </c>
    </row>
    <row r="8660" spans="1:3" x14ac:dyDescent="0.35">
      <c r="A8660" s="28">
        <v>10</v>
      </c>
      <c r="B8660" s="28">
        <v>73</v>
      </c>
      <c r="C8660" s="28">
        <v>0.76600000000000001</v>
      </c>
    </row>
    <row r="8661" spans="1:3" x14ac:dyDescent="0.35">
      <c r="A8661" s="28">
        <v>10</v>
      </c>
      <c r="B8661" s="28">
        <v>73</v>
      </c>
      <c r="C8661" s="28">
        <v>0.76600000000000001</v>
      </c>
    </row>
    <row r="8662" spans="1:3" x14ac:dyDescent="0.35">
      <c r="A8662" s="28">
        <v>10</v>
      </c>
      <c r="B8662" s="28">
        <v>73</v>
      </c>
      <c r="C8662" s="28">
        <v>0.76600000000000001</v>
      </c>
    </row>
    <row r="8663" spans="1:3" x14ac:dyDescent="0.35">
      <c r="A8663" s="28">
        <v>10</v>
      </c>
      <c r="B8663" s="28">
        <v>73</v>
      </c>
      <c r="C8663" s="28">
        <v>0.76600000000000001</v>
      </c>
    </row>
    <row r="8664" spans="1:3" x14ac:dyDescent="0.35">
      <c r="A8664" s="28">
        <v>10</v>
      </c>
      <c r="B8664" s="28">
        <v>73</v>
      </c>
      <c r="C8664" s="28">
        <v>0.76600000000000001</v>
      </c>
    </row>
    <row r="8665" spans="1:3" x14ac:dyDescent="0.35">
      <c r="A8665" s="28">
        <v>10</v>
      </c>
      <c r="B8665" s="28">
        <v>73</v>
      </c>
      <c r="C8665" s="28">
        <v>0.76600000000000001</v>
      </c>
    </row>
    <row r="8666" spans="1:3" x14ac:dyDescent="0.35">
      <c r="A8666" s="28">
        <v>10</v>
      </c>
      <c r="B8666" s="28">
        <v>73</v>
      </c>
      <c r="C8666" s="28">
        <v>0.76600000000000001</v>
      </c>
    </row>
    <row r="8667" spans="1:3" x14ac:dyDescent="0.35">
      <c r="A8667" s="28">
        <v>10</v>
      </c>
      <c r="B8667" s="28">
        <v>73</v>
      </c>
      <c r="C8667" s="28">
        <v>0.76600000000000001</v>
      </c>
    </row>
    <row r="8668" spans="1:3" x14ac:dyDescent="0.35">
      <c r="A8668" s="28">
        <v>10</v>
      </c>
      <c r="B8668" s="28">
        <v>73</v>
      </c>
      <c r="C8668" s="28">
        <v>0.76600000000000001</v>
      </c>
    </row>
    <row r="8669" spans="1:3" x14ac:dyDescent="0.35">
      <c r="A8669" s="28">
        <v>10</v>
      </c>
      <c r="B8669" s="28">
        <v>73</v>
      </c>
      <c r="C8669" s="28">
        <v>0.76600000000000001</v>
      </c>
    </row>
    <row r="8670" spans="1:3" x14ac:dyDescent="0.35">
      <c r="A8670" s="28">
        <v>10</v>
      </c>
      <c r="B8670" s="28">
        <v>73</v>
      </c>
      <c r="C8670" s="28">
        <v>0.76600000000000001</v>
      </c>
    </row>
    <row r="8671" spans="1:3" x14ac:dyDescent="0.35">
      <c r="A8671" s="28">
        <v>10</v>
      </c>
      <c r="B8671" s="28">
        <v>73</v>
      </c>
      <c r="C8671" s="28">
        <v>0.76600000000000001</v>
      </c>
    </row>
    <row r="8672" spans="1:3" x14ac:dyDescent="0.35">
      <c r="A8672" s="28">
        <v>10</v>
      </c>
      <c r="B8672" s="28">
        <v>73</v>
      </c>
      <c r="C8672" s="28">
        <v>0.76600000000000001</v>
      </c>
    </row>
    <row r="8673" spans="1:3" x14ac:dyDescent="0.35">
      <c r="A8673" s="28">
        <v>10</v>
      </c>
      <c r="B8673" s="28">
        <v>73</v>
      </c>
      <c r="C8673" s="28">
        <v>0.76700000000000002</v>
      </c>
    </row>
    <row r="8674" spans="1:3" x14ac:dyDescent="0.35">
      <c r="A8674" s="28">
        <v>10</v>
      </c>
      <c r="B8674" s="28">
        <v>73</v>
      </c>
      <c r="C8674" s="28">
        <v>0.76700000000000002</v>
      </c>
    </row>
    <row r="8675" spans="1:3" x14ac:dyDescent="0.35">
      <c r="A8675" s="28">
        <v>10</v>
      </c>
      <c r="B8675" s="28">
        <v>73</v>
      </c>
      <c r="C8675" s="28">
        <v>0.76700000000000002</v>
      </c>
    </row>
    <row r="8676" spans="1:3" x14ac:dyDescent="0.35">
      <c r="A8676" s="28">
        <v>10</v>
      </c>
      <c r="B8676" s="28">
        <v>73</v>
      </c>
      <c r="C8676" s="28">
        <v>0.76700000000000002</v>
      </c>
    </row>
    <row r="8677" spans="1:3" x14ac:dyDescent="0.35">
      <c r="A8677" s="28">
        <v>10</v>
      </c>
      <c r="B8677" s="28">
        <v>73</v>
      </c>
      <c r="C8677" s="28">
        <v>0.76700000000000002</v>
      </c>
    </row>
    <row r="8678" spans="1:3" x14ac:dyDescent="0.35">
      <c r="A8678" s="28">
        <v>10</v>
      </c>
      <c r="B8678" s="28">
        <v>73</v>
      </c>
      <c r="C8678" s="28">
        <v>0.76700000000000002</v>
      </c>
    </row>
    <row r="8679" spans="1:3" x14ac:dyDescent="0.35">
      <c r="A8679" s="28">
        <v>10</v>
      </c>
      <c r="B8679" s="28">
        <v>73</v>
      </c>
      <c r="C8679" s="28">
        <v>0.76700000000000002</v>
      </c>
    </row>
    <row r="8680" spans="1:3" x14ac:dyDescent="0.35">
      <c r="A8680" s="28">
        <v>10</v>
      </c>
      <c r="B8680" s="28">
        <v>73</v>
      </c>
      <c r="C8680" s="28">
        <v>0.76700000000000002</v>
      </c>
    </row>
    <row r="8681" spans="1:3" x14ac:dyDescent="0.35">
      <c r="A8681" s="28">
        <v>10</v>
      </c>
      <c r="B8681" s="28">
        <v>73</v>
      </c>
      <c r="C8681" s="28">
        <v>0.76700000000000002</v>
      </c>
    </row>
    <row r="8682" spans="1:3" x14ac:dyDescent="0.35">
      <c r="A8682" s="28">
        <v>10</v>
      </c>
      <c r="B8682" s="28">
        <v>73</v>
      </c>
      <c r="C8682" s="28">
        <v>0.76700000000000002</v>
      </c>
    </row>
    <row r="8683" spans="1:3" x14ac:dyDescent="0.35">
      <c r="A8683" s="28">
        <v>10</v>
      </c>
      <c r="B8683" s="28">
        <v>73</v>
      </c>
      <c r="C8683" s="28">
        <v>0.76700000000000002</v>
      </c>
    </row>
    <row r="8684" spans="1:3" x14ac:dyDescent="0.35">
      <c r="A8684" s="28">
        <v>10</v>
      </c>
      <c r="B8684" s="28">
        <v>73</v>
      </c>
      <c r="C8684" s="28">
        <v>0.76700000000000002</v>
      </c>
    </row>
    <row r="8685" spans="1:3" x14ac:dyDescent="0.35">
      <c r="A8685" s="28">
        <v>10</v>
      </c>
      <c r="B8685" s="28">
        <v>73</v>
      </c>
      <c r="C8685" s="28">
        <v>0.76700000000000002</v>
      </c>
    </row>
    <row r="8686" spans="1:3" x14ac:dyDescent="0.35">
      <c r="A8686" s="28">
        <v>10</v>
      </c>
      <c r="B8686" s="28">
        <v>73</v>
      </c>
      <c r="C8686" s="28">
        <v>0.76700000000000002</v>
      </c>
    </row>
    <row r="8687" spans="1:3" x14ac:dyDescent="0.35">
      <c r="A8687" s="28">
        <v>10</v>
      </c>
      <c r="B8687" s="28">
        <v>73</v>
      </c>
      <c r="C8687" s="28">
        <v>0.76700000000000002</v>
      </c>
    </row>
    <row r="8688" spans="1:3" x14ac:dyDescent="0.35">
      <c r="A8688" s="28">
        <v>10</v>
      </c>
      <c r="B8688" s="28">
        <v>73</v>
      </c>
      <c r="C8688" s="28">
        <v>0.76700000000000002</v>
      </c>
    </row>
    <row r="8689" spans="1:3" x14ac:dyDescent="0.35">
      <c r="A8689" s="28">
        <v>10</v>
      </c>
      <c r="B8689" s="28">
        <v>73</v>
      </c>
      <c r="C8689" s="28">
        <v>0.76700000000000002</v>
      </c>
    </row>
    <row r="8690" spans="1:3" x14ac:dyDescent="0.35">
      <c r="A8690" s="28">
        <v>10</v>
      </c>
      <c r="B8690" s="28">
        <v>73</v>
      </c>
      <c r="C8690" s="28">
        <v>0.76700000000000002</v>
      </c>
    </row>
    <row r="8691" spans="1:3" x14ac:dyDescent="0.35">
      <c r="A8691" s="28">
        <v>10</v>
      </c>
      <c r="B8691" s="28">
        <v>73</v>
      </c>
      <c r="C8691" s="28">
        <v>0.76700000000000002</v>
      </c>
    </row>
    <row r="8692" spans="1:3" x14ac:dyDescent="0.35">
      <c r="A8692" s="28">
        <v>10</v>
      </c>
      <c r="B8692" s="28">
        <v>73</v>
      </c>
      <c r="C8692" s="28">
        <v>0.76800000000000002</v>
      </c>
    </row>
    <row r="8693" spans="1:3" x14ac:dyDescent="0.35">
      <c r="A8693" s="28">
        <v>10</v>
      </c>
      <c r="B8693" s="28">
        <v>73</v>
      </c>
      <c r="C8693" s="28">
        <v>0.76800000000000002</v>
      </c>
    </row>
    <row r="8694" spans="1:3" x14ac:dyDescent="0.35">
      <c r="A8694" s="28">
        <v>10</v>
      </c>
      <c r="B8694" s="28">
        <v>73</v>
      </c>
      <c r="C8694" s="28">
        <v>0.76800000000000002</v>
      </c>
    </row>
    <row r="8695" spans="1:3" x14ac:dyDescent="0.35">
      <c r="A8695" s="28">
        <v>10</v>
      </c>
      <c r="B8695" s="28">
        <v>73</v>
      </c>
      <c r="C8695" s="28">
        <v>0.76800000000000002</v>
      </c>
    </row>
    <row r="8696" spans="1:3" x14ac:dyDescent="0.35">
      <c r="A8696" s="28">
        <v>10</v>
      </c>
      <c r="B8696" s="28">
        <v>73</v>
      </c>
      <c r="C8696" s="28">
        <v>0.76800000000000002</v>
      </c>
    </row>
    <row r="8697" spans="1:3" x14ac:dyDescent="0.35">
      <c r="A8697" s="28">
        <v>10</v>
      </c>
      <c r="B8697" s="28">
        <v>73</v>
      </c>
      <c r="C8697" s="28">
        <v>0.76800000000000002</v>
      </c>
    </row>
    <row r="8698" spans="1:3" x14ac:dyDescent="0.35">
      <c r="A8698" s="28">
        <v>10</v>
      </c>
      <c r="B8698" s="28">
        <v>73</v>
      </c>
      <c r="C8698" s="28">
        <v>0.76800000000000002</v>
      </c>
    </row>
    <row r="8699" spans="1:3" x14ac:dyDescent="0.35">
      <c r="A8699" s="28">
        <v>10</v>
      </c>
      <c r="B8699" s="28">
        <v>73</v>
      </c>
      <c r="C8699" s="28">
        <v>0.76800000000000002</v>
      </c>
    </row>
    <row r="8700" spans="1:3" x14ac:dyDescent="0.35">
      <c r="A8700" s="28">
        <v>10</v>
      </c>
      <c r="B8700" s="28">
        <v>73</v>
      </c>
      <c r="C8700" s="28">
        <v>0.76800000000000002</v>
      </c>
    </row>
    <row r="8701" spans="1:3" x14ac:dyDescent="0.35">
      <c r="A8701" s="28">
        <v>10</v>
      </c>
      <c r="B8701" s="28">
        <v>73</v>
      </c>
      <c r="C8701" s="28">
        <v>0.76800000000000002</v>
      </c>
    </row>
    <row r="8702" spans="1:3" x14ac:dyDescent="0.35">
      <c r="A8702" s="28">
        <v>10</v>
      </c>
      <c r="B8702" s="28">
        <v>73</v>
      </c>
      <c r="C8702" s="28">
        <v>0.76800000000000002</v>
      </c>
    </row>
    <row r="8703" spans="1:3" x14ac:dyDescent="0.35">
      <c r="A8703" s="28">
        <v>10</v>
      </c>
      <c r="B8703" s="28">
        <v>73</v>
      </c>
      <c r="C8703" s="28">
        <v>0.76800000000000002</v>
      </c>
    </row>
    <row r="8704" spans="1:3" x14ac:dyDescent="0.35">
      <c r="A8704" s="28">
        <v>10</v>
      </c>
      <c r="B8704" s="28">
        <v>73</v>
      </c>
      <c r="C8704" s="28">
        <v>0.76800000000000002</v>
      </c>
    </row>
    <row r="8705" spans="1:3" x14ac:dyDescent="0.35">
      <c r="A8705" s="28">
        <v>10</v>
      </c>
      <c r="B8705" s="28">
        <v>73</v>
      </c>
      <c r="C8705" s="28">
        <v>0.76800000000000002</v>
      </c>
    </row>
    <row r="8706" spans="1:3" x14ac:dyDescent="0.35">
      <c r="A8706" s="28">
        <v>10</v>
      </c>
      <c r="B8706" s="28">
        <v>73</v>
      </c>
      <c r="C8706" s="28">
        <v>0.76800000000000002</v>
      </c>
    </row>
    <row r="8707" spans="1:3" x14ac:dyDescent="0.35">
      <c r="A8707" s="28">
        <v>10</v>
      </c>
      <c r="B8707" s="28">
        <v>73</v>
      </c>
      <c r="C8707" s="28">
        <v>0.76800000000000002</v>
      </c>
    </row>
    <row r="8708" spans="1:3" x14ac:dyDescent="0.35">
      <c r="A8708" s="28">
        <v>10</v>
      </c>
      <c r="B8708" s="28">
        <v>73</v>
      </c>
      <c r="C8708" s="28">
        <v>0.76900000000000002</v>
      </c>
    </row>
    <row r="8709" spans="1:3" x14ac:dyDescent="0.35">
      <c r="A8709" s="28">
        <v>10</v>
      </c>
      <c r="B8709" s="28">
        <v>73</v>
      </c>
      <c r="C8709" s="28">
        <v>0.76900000000000002</v>
      </c>
    </row>
    <row r="8710" spans="1:3" x14ac:dyDescent="0.35">
      <c r="A8710" s="28">
        <v>10</v>
      </c>
      <c r="B8710" s="28">
        <v>73</v>
      </c>
      <c r="C8710" s="28">
        <v>0.76900000000000002</v>
      </c>
    </row>
    <row r="8711" spans="1:3" x14ac:dyDescent="0.35">
      <c r="A8711" s="28">
        <v>10</v>
      </c>
      <c r="B8711" s="28">
        <v>73</v>
      </c>
      <c r="C8711" s="28">
        <v>0.76900000000000002</v>
      </c>
    </row>
    <row r="8712" spans="1:3" x14ac:dyDescent="0.35">
      <c r="A8712" s="28">
        <v>10</v>
      </c>
      <c r="B8712" s="28">
        <v>73</v>
      </c>
      <c r="C8712" s="28">
        <v>0.76900000000000002</v>
      </c>
    </row>
    <row r="8713" spans="1:3" x14ac:dyDescent="0.35">
      <c r="A8713" s="28">
        <v>10</v>
      </c>
      <c r="B8713" s="28">
        <v>73</v>
      </c>
      <c r="C8713" s="28">
        <v>0.76900000000000002</v>
      </c>
    </row>
    <row r="8714" spans="1:3" x14ac:dyDescent="0.35">
      <c r="A8714" s="28">
        <v>10</v>
      </c>
      <c r="B8714" s="28">
        <v>73</v>
      </c>
      <c r="C8714" s="28">
        <v>0.76900000000000002</v>
      </c>
    </row>
    <row r="8715" spans="1:3" x14ac:dyDescent="0.35">
      <c r="A8715" s="28">
        <v>10</v>
      </c>
      <c r="B8715" s="28">
        <v>73</v>
      </c>
      <c r="C8715" s="28">
        <v>0.76900000000000002</v>
      </c>
    </row>
    <row r="8716" spans="1:3" x14ac:dyDescent="0.35">
      <c r="A8716" s="28">
        <v>10</v>
      </c>
      <c r="B8716" s="28">
        <v>73</v>
      </c>
      <c r="C8716" s="28">
        <v>0.76900000000000002</v>
      </c>
    </row>
    <row r="8717" spans="1:3" x14ac:dyDescent="0.35">
      <c r="A8717" s="28">
        <v>10</v>
      </c>
      <c r="B8717" s="28">
        <v>73</v>
      </c>
      <c r="C8717" s="28">
        <v>0.76900000000000002</v>
      </c>
    </row>
    <row r="8718" spans="1:3" x14ac:dyDescent="0.35">
      <c r="A8718" s="28">
        <v>10</v>
      </c>
      <c r="B8718" s="28">
        <v>73</v>
      </c>
      <c r="C8718" s="28">
        <v>0.76900000000000002</v>
      </c>
    </row>
    <row r="8719" spans="1:3" x14ac:dyDescent="0.35">
      <c r="A8719" s="28">
        <v>10</v>
      </c>
      <c r="B8719" s="28">
        <v>73</v>
      </c>
      <c r="C8719" s="28">
        <v>0.76900000000000002</v>
      </c>
    </row>
    <row r="8720" spans="1:3" x14ac:dyDescent="0.35">
      <c r="A8720" s="28">
        <v>10</v>
      </c>
      <c r="B8720" s="28">
        <v>73</v>
      </c>
      <c r="C8720" s="28">
        <v>0.76900000000000002</v>
      </c>
    </row>
    <row r="8721" spans="1:3" x14ac:dyDescent="0.35">
      <c r="A8721" s="28">
        <v>10</v>
      </c>
      <c r="B8721" s="28">
        <v>73</v>
      </c>
      <c r="C8721" s="28">
        <v>0.76900000000000002</v>
      </c>
    </row>
    <row r="8722" spans="1:3" x14ac:dyDescent="0.35">
      <c r="A8722" s="28">
        <v>10</v>
      </c>
      <c r="B8722" s="28">
        <v>73</v>
      </c>
      <c r="C8722" s="28">
        <v>0.76900000000000002</v>
      </c>
    </row>
    <row r="8723" spans="1:3" x14ac:dyDescent="0.35">
      <c r="A8723" s="28">
        <v>10</v>
      </c>
      <c r="B8723" s="28">
        <v>73</v>
      </c>
      <c r="C8723" s="28">
        <v>0.76900000000000002</v>
      </c>
    </row>
    <row r="8724" spans="1:3" x14ac:dyDescent="0.35">
      <c r="A8724" s="28">
        <v>10</v>
      </c>
      <c r="B8724" s="28">
        <v>73</v>
      </c>
      <c r="C8724" s="28">
        <v>0.76900000000000002</v>
      </c>
    </row>
    <row r="8725" spans="1:3" x14ac:dyDescent="0.35">
      <c r="A8725" s="28">
        <v>10</v>
      </c>
      <c r="B8725" s="28">
        <v>73</v>
      </c>
      <c r="C8725" s="28">
        <v>0.76900000000000002</v>
      </c>
    </row>
    <row r="8726" spans="1:3" x14ac:dyDescent="0.35">
      <c r="A8726" s="28">
        <v>10</v>
      </c>
      <c r="B8726" s="28">
        <v>73</v>
      </c>
      <c r="C8726" s="28">
        <v>0.76900000000000002</v>
      </c>
    </row>
    <row r="8727" spans="1:3" x14ac:dyDescent="0.35">
      <c r="A8727" s="28">
        <v>10</v>
      </c>
      <c r="B8727" s="28">
        <v>73</v>
      </c>
      <c r="C8727" s="28">
        <v>0.76900000000000002</v>
      </c>
    </row>
    <row r="8728" spans="1:3" x14ac:dyDescent="0.35">
      <c r="A8728" s="28">
        <v>10</v>
      </c>
      <c r="B8728" s="28">
        <v>73</v>
      </c>
      <c r="C8728" s="28">
        <v>0.77</v>
      </c>
    </row>
    <row r="8729" spans="1:3" x14ac:dyDescent="0.35">
      <c r="A8729" s="28">
        <v>10</v>
      </c>
      <c r="B8729" s="28">
        <v>73</v>
      </c>
      <c r="C8729" s="28">
        <v>0.77</v>
      </c>
    </row>
    <row r="8730" spans="1:3" x14ac:dyDescent="0.35">
      <c r="A8730" s="28">
        <v>10</v>
      </c>
      <c r="B8730" s="28">
        <v>73</v>
      </c>
      <c r="C8730" s="28">
        <v>0.77</v>
      </c>
    </row>
    <row r="8731" spans="1:3" x14ac:dyDescent="0.35">
      <c r="A8731" s="28">
        <v>10</v>
      </c>
      <c r="B8731" s="28">
        <v>73</v>
      </c>
      <c r="C8731" s="28">
        <v>0.77</v>
      </c>
    </row>
    <row r="8732" spans="1:3" x14ac:dyDescent="0.35">
      <c r="A8732" s="28">
        <v>10</v>
      </c>
      <c r="B8732" s="28">
        <v>73</v>
      </c>
      <c r="C8732" s="28">
        <v>0.77</v>
      </c>
    </row>
    <row r="8733" spans="1:3" x14ac:dyDescent="0.35">
      <c r="A8733" s="28">
        <v>10</v>
      </c>
      <c r="B8733" s="28">
        <v>73</v>
      </c>
      <c r="C8733" s="28">
        <v>0.77</v>
      </c>
    </row>
    <row r="8734" spans="1:3" x14ac:dyDescent="0.35">
      <c r="A8734" s="28">
        <v>10</v>
      </c>
      <c r="B8734" s="28">
        <v>73</v>
      </c>
      <c r="C8734" s="28">
        <v>0.77</v>
      </c>
    </row>
    <row r="8735" spans="1:3" x14ac:dyDescent="0.35">
      <c r="A8735" s="28">
        <v>11</v>
      </c>
      <c r="B8735" s="28">
        <v>73</v>
      </c>
      <c r="C8735" s="28">
        <v>0.77</v>
      </c>
    </row>
    <row r="8736" spans="1:3" x14ac:dyDescent="0.35">
      <c r="A8736" s="28">
        <v>11</v>
      </c>
      <c r="B8736" s="28">
        <v>73</v>
      </c>
      <c r="C8736" s="28">
        <v>0.77</v>
      </c>
    </row>
    <row r="8737" spans="1:3" x14ac:dyDescent="0.35">
      <c r="A8737" s="28">
        <v>11</v>
      </c>
      <c r="B8737" s="28">
        <v>73</v>
      </c>
      <c r="C8737" s="28">
        <v>0.77</v>
      </c>
    </row>
    <row r="8738" spans="1:3" x14ac:dyDescent="0.35">
      <c r="A8738" s="28">
        <v>11</v>
      </c>
      <c r="B8738" s="28">
        <v>73</v>
      </c>
      <c r="C8738" s="28">
        <v>0.77</v>
      </c>
    </row>
    <row r="8739" spans="1:3" x14ac:dyDescent="0.35">
      <c r="A8739" s="28">
        <v>11</v>
      </c>
      <c r="B8739" s="28">
        <v>73</v>
      </c>
      <c r="C8739" s="28">
        <v>0.77</v>
      </c>
    </row>
    <row r="8740" spans="1:3" x14ac:dyDescent="0.35">
      <c r="A8740" s="28">
        <v>11</v>
      </c>
      <c r="B8740" s="28">
        <v>73</v>
      </c>
      <c r="C8740" s="28">
        <v>0.77</v>
      </c>
    </row>
    <row r="8741" spans="1:3" x14ac:dyDescent="0.35">
      <c r="A8741" s="28">
        <v>11</v>
      </c>
      <c r="B8741" s="28">
        <v>73</v>
      </c>
      <c r="C8741" s="28">
        <v>0.77</v>
      </c>
    </row>
    <row r="8742" spans="1:3" x14ac:dyDescent="0.35">
      <c r="A8742" s="28">
        <v>11</v>
      </c>
      <c r="B8742" s="28">
        <v>73</v>
      </c>
      <c r="C8742" s="28">
        <v>0.77</v>
      </c>
    </row>
    <row r="8743" spans="1:3" x14ac:dyDescent="0.35">
      <c r="A8743" s="28">
        <v>11</v>
      </c>
      <c r="B8743" s="28">
        <v>73</v>
      </c>
      <c r="C8743" s="28">
        <v>0.77100000000000002</v>
      </c>
    </row>
    <row r="8744" spans="1:3" x14ac:dyDescent="0.35">
      <c r="A8744" s="28">
        <v>11</v>
      </c>
      <c r="B8744" s="28">
        <v>73</v>
      </c>
      <c r="C8744" s="28">
        <v>0.77100000000000002</v>
      </c>
    </row>
    <row r="8745" spans="1:3" x14ac:dyDescent="0.35">
      <c r="A8745" s="28">
        <v>11</v>
      </c>
      <c r="B8745" s="28">
        <v>73</v>
      </c>
      <c r="C8745" s="28">
        <v>0.77100000000000002</v>
      </c>
    </row>
    <row r="8746" spans="1:3" x14ac:dyDescent="0.35">
      <c r="A8746" s="28">
        <v>11</v>
      </c>
      <c r="B8746" s="28">
        <v>73</v>
      </c>
      <c r="C8746" s="28">
        <v>0.77100000000000002</v>
      </c>
    </row>
    <row r="8747" spans="1:3" x14ac:dyDescent="0.35">
      <c r="A8747" s="28">
        <v>11</v>
      </c>
      <c r="B8747" s="28">
        <v>73</v>
      </c>
      <c r="C8747" s="28">
        <v>0.77100000000000002</v>
      </c>
    </row>
    <row r="8748" spans="1:3" x14ac:dyDescent="0.35">
      <c r="A8748" s="28">
        <v>11</v>
      </c>
      <c r="B8748" s="28">
        <v>73</v>
      </c>
      <c r="C8748" s="28">
        <v>0.77100000000000002</v>
      </c>
    </row>
    <row r="8749" spans="1:3" x14ac:dyDescent="0.35">
      <c r="A8749" s="28">
        <v>11</v>
      </c>
      <c r="B8749" s="28">
        <v>73</v>
      </c>
      <c r="C8749" s="28">
        <v>0.77100000000000002</v>
      </c>
    </row>
    <row r="8750" spans="1:3" x14ac:dyDescent="0.35">
      <c r="A8750" s="28">
        <v>11</v>
      </c>
      <c r="B8750" s="28">
        <v>73</v>
      </c>
      <c r="C8750" s="28">
        <v>0.77100000000000002</v>
      </c>
    </row>
    <row r="8751" spans="1:3" x14ac:dyDescent="0.35">
      <c r="A8751" s="28">
        <v>11</v>
      </c>
      <c r="B8751" s="28">
        <v>73</v>
      </c>
      <c r="C8751" s="28">
        <v>0.77100000000000002</v>
      </c>
    </row>
    <row r="8752" spans="1:3" x14ac:dyDescent="0.35">
      <c r="A8752" s="28">
        <v>11</v>
      </c>
      <c r="B8752" s="28">
        <v>73</v>
      </c>
      <c r="C8752" s="28">
        <v>0.77100000000000002</v>
      </c>
    </row>
    <row r="8753" spans="1:3" x14ac:dyDescent="0.35">
      <c r="A8753" s="28">
        <v>11</v>
      </c>
      <c r="B8753" s="28">
        <v>73</v>
      </c>
      <c r="C8753" s="28">
        <v>0.77100000000000002</v>
      </c>
    </row>
    <row r="8754" spans="1:3" x14ac:dyDescent="0.35">
      <c r="A8754" s="28">
        <v>11</v>
      </c>
      <c r="B8754" s="28">
        <v>73</v>
      </c>
      <c r="C8754" s="28">
        <v>0.77200000000000002</v>
      </c>
    </row>
    <row r="8755" spans="1:3" x14ac:dyDescent="0.35">
      <c r="A8755" s="28">
        <v>11</v>
      </c>
      <c r="B8755" s="28">
        <v>73</v>
      </c>
      <c r="C8755" s="28">
        <v>0.77200000000000002</v>
      </c>
    </row>
    <row r="8756" spans="1:3" x14ac:dyDescent="0.35">
      <c r="A8756" s="28">
        <v>11</v>
      </c>
      <c r="B8756" s="28">
        <v>73</v>
      </c>
      <c r="C8756" s="28">
        <v>0.77200000000000002</v>
      </c>
    </row>
    <row r="8757" spans="1:3" x14ac:dyDescent="0.35">
      <c r="A8757" s="28">
        <v>11</v>
      </c>
      <c r="B8757" s="28">
        <v>74</v>
      </c>
      <c r="C8757" s="28">
        <v>0.77200000000000002</v>
      </c>
    </row>
    <row r="8758" spans="1:3" x14ac:dyDescent="0.35">
      <c r="A8758" s="28">
        <v>11</v>
      </c>
      <c r="B8758" s="28">
        <v>74</v>
      </c>
      <c r="C8758" s="28">
        <v>0.77200000000000002</v>
      </c>
    </row>
    <row r="8759" spans="1:3" x14ac:dyDescent="0.35">
      <c r="A8759" s="28">
        <v>11</v>
      </c>
      <c r="B8759" s="28">
        <v>74</v>
      </c>
      <c r="C8759" s="28">
        <v>0.77200000000000002</v>
      </c>
    </row>
    <row r="8760" spans="1:3" x14ac:dyDescent="0.35">
      <c r="A8760" s="28">
        <v>11</v>
      </c>
      <c r="B8760" s="28">
        <v>74</v>
      </c>
      <c r="C8760" s="28">
        <v>0.77200000000000002</v>
      </c>
    </row>
    <row r="8761" spans="1:3" x14ac:dyDescent="0.35">
      <c r="A8761" s="28">
        <v>11</v>
      </c>
      <c r="B8761" s="28">
        <v>74</v>
      </c>
      <c r="C8761" s="28">
        <v>0.77200000000000002</v>
      </c>
    </row>
    <row r="8762" spans="1:3" x14ac:dyDescent="0.35">
      <c r="A8762" s="28">
        <v>11</v>
      </c>
      <c r="B8762" s="28">
        <v>74</v>
      </c>
      <c r="C8762" s="28">
        <v>0.77200000000000002</v>
      </c>
    </row>
    <row r="8763" spans="1:3" x14ac:dyDescent="0.35">
      <c r="A8763" s="28">
        <v>11</v>
      </c>
      <c r="B8763" s="28">
        <v>74</v>
      </c>
      <c r="C8763" s="28">
        <v>0.77200000000000002</v>
      </c>
    </row>
    <row r="8764" spans="1:3" x14ac:dyDescent="0.35">
      <c r="A8764" s="28">
        <v>11</v>
      </c>
      <c r="B8764" s="28">
        <v>74</v>
      </c>
      <c r="C8764" s="28">
        <v>0.77300000000000002</v>
      </c>
    </row>
    <row r="8765" spans="1:3" x14ac:dyDescent="0.35">
      <c r="A8765" s="28">
        <v>11</v>
      </c>
      <c r="B8765" s="28">
        <v>74</v>
      </c>
      <c r="C8765" s="28">
        <v>0.77300000000000002</v>
      </c>
    </row>
    <row r="8766" spans="1:3" x14ac:dyDescent="0.35">
      <c r="A8766" s="28">
        <v>11</v>
      </c>
      <c r="B8766" s="28">
        <v>74</v>
      </c>
      <c r="C8766" s="28">
        <v>0.77300000000000002</v>
      </c>
    </row>
    <row r="8767" spans="1:3" x14ac:dyDescent="0.35">
      <c r="A8767" s="28">
        <v>11</v>
      </c>
      <c r="B8767" s="28">
        <v>74</v>
      </c>
      <c r="C8767" s="28">
        <v>0.77300000000000002</v>
      </c>
    </row>
    <row r="8768" spans="1:3" x14ac:dyDescent="0.35">
      <c r="A8768" s="28">
        <v>11</v>
      </c>
      <c r="B8768" s="28">
        <v>74</v>
      </c>
      <c r="C8768" s="28">
        <v>0.77300000000000002</v>
      </c>
    </row>
    <row r="8769" spans="1:3" x14ac:dyDescent="0.35">
      <c r="A8769" s="28">
        <v>11</v>
      </c>
      <c r="B8769" s="28">
        <v>74</v>
      </c>
      <c r="C8769" s="28">
        <v>0.77300000000000002</v>
      </c>
    </row>
    <row r="8770" spans="1:3" x14ac:dyDescent="0.35">
      <c r="A8770" s="28">
        <v>11</v>
      </c>
      <c r="B8770" s="28">
        <v>74</v>
      </c>
      <c r="C8770" s="28">
        <v>0.77300000000000002</v>
      </c>
    </row>
    <row r="8771" spans="1:3" x14ac:dyDescent="0.35">
      <c r="A8771" s="28">
        <v>11</v>
      </c>
      <c r="B8771" s="28">
        <v>74</v>
      </c>
      <c r="C8771" s="28">
        <v>0.77300000000000002</v>
      </c>
    </row>
    <row r="8772" spans="1:3" x14ac:dyDescent="0.35">
      <c r="A8772" s="28">
        <v>11</v>
      </c>
      <c r="B8772" s="28">
        <v>74</v>
      </c>
      <c r="C8772" s="28">
        <v>0.77300000000000002</v>
      </c>
    </row>
    <row r="8773" spans="1:3" x14ac:dyDescent="0.35">
      <c r="A8773" s="28">
        <v>11</v>
      </c>
      <c r="B8773" s="28">
        <v>74</v>
      </c>
      <c r="C8773" s="28">
        <v>0.77300000000000002</v>
      </c>
    </row>
    <row r="8774" spans="1:3" x14ac:dyDescent="0.35">
      <c r="A8774" s="28">
        <v>11</v>
      </c>
      <c r="B8774" s="28">
        <v>74</v>
      </c>
      <c r="C8774" s="28">
        <v>0.77400000000000002</v>
      </c>
    </row>
    <row r="8775" spans="1:3" x14ac:dyDescent="0.35">
      <c r="A8775" s="28">
        <v>11</v>
      </c>
      <c r="B8775" s="28">
        <v>74</v>
      </c>
      <c r="C8775" s="28">
        <v>0.77400000000000002</v>
      </c>
    </row>
    <row r="8776" spans="1:3" x14ac:dyDescent="0.35">
      <c r="A8776" s="28">
        <v>11</v>
      </c>
      <c r="B8776" s="28">
        <v>74</v>
      </c>
      <c r="C8776" s="28">
        <v>0.77400000000000002</v>
      </c>
    </row>
    <row r="8777" spans="1:3" x14ac:dyDescent="0.35">
      <c r="A8777" s="28">
        <v>11</v>
      </c>
      <c r="B8777" s="28">
        <v>74</v>
      </c>
      <c r="C8777" s="28">
        <v>0.77400000000000002</v>
      </c>
    </row>
    <row r="8778" spans="1:3" x14ac:dyDescent="0.35">
      <c r="A8778" s="28">
        <v>11</v>
      </c>
      <c r="B8778" s="28">
        <v>74</v>
      </c>
      <c r="C8778" s="28">
        <v>0.77400000000000002</v>
      </c>
    </row>
    <row r="8779" spans="1:3" x14ac:dyDescent="0.35">
      <c r="A8779" s="28">
        <v>11</v>
      </c>
      <c r="B8779" s="28">
        <v>74</v>
      </c>
      <c r="C8779" s="28">
        <v>0.77400000000000002</v>
      </c>
    </row>
    <row r="8780" spans="1:3" x14ac:dyDescent="0.35">
      <c r="A8780" s="28">
        <v>11</v>
      </c>
      <c r="B8780" s="28">
        <v>74</v>
      </c>
      <c r="C8780" s="28">
        <v>0.77400000000000002</v>
      </c>
    </row>
    <row r="8781" spans="1:3" x14ac:dyDescent="0.35">
      <c r="A8781" s="28">
        <v>11</v>
      </c>
      <c r="B8781" s="28">
        <v>74</v>
      </c>
      <c r="C8781" s="28">
        <v>0.77400000000000002</v>
      </c>
    </row>
    <row r="8782" spans="1:3" x14ac:dyDescent="0.35">
      <c r="A8782" s="28">
        <v>11</v>
      </c>
      <c r="B8782" s="28">
        <v>74</v>
      </c>
      <c r="C8782" s="28">
        <v>0.77400000000000002</v>
      </c>
    </row>
    <row r="8783" spans="1:3" x14ac:dyDescent="0.35">
      <c r="A8783" s="28">
        <v>11</v>
      </c>
      <c r="B8783" s="28">
        <v>74</v>
      </c>
      <c r="C8783" s="28">
        <v>0.77400000000000002</v>
      </c>
    </row>
    <row r="8784" spans="1:3" x14ac:dyDescent="0.35">
      <c r="A8784" s="28">
        <v>11</v>
      </c>
      <c r="B8784" s="28">
        <v>74</v>
      </c>
      <c r="C8784" s="28">
        <v>0.77400000000000002</v>
      </c>
    </row>
    <row r="8785" spans="1:3" x14ac:dyDescent="0.35">
      <c r="A8785" s="28">
        <v>11</v>
      </c>
      <c r="B8785" s="28">
        <v>74</v>
      </c>
      <c r="C8785" s="28">
        <v>0.77400000000000002</v>
      </c>
    </row>
    <row r="8786" spans="1:3" x14ac:dyDescent="0.35">
      <c r="A8786" s="28">
        <v>11</v>
      </c>
      <c r="B8786" s="28">
        <v>74</v>
      </c>
      <c r="C8786" s="28">
        <v>0.77500000000000002</v>
      </c>
    </row>
    <row r="8787" spans="1:3" x14ac:dyDescent="0.35">
      <c r="A8787" s="28">
        <v>11</v>
      </c>
      <c r="B8787" s="28">
        <v>74</v>
      </c>
      <c r="C8787" s="28">
        <v>0.77500000000000002</v>
      </c>
    </row>
    <row r="8788" spans="1:3" x14ac:dyDescent="0.35">
      <c r="A8788" s="28">
        <v>11</v>
      </c>
      <c r="B8788" s="28">
        <v>74</v>
      </c>
      <c r="C8788" s="28">
        <v>0.77500000000000002</v>
      </c>
    </row>
    <row r="8789" spans="1:3" x14ac:dyDescent="0.35">
      <c r="A8789" s="28">
        <v>11</v>
      </c>
      <c r="B8789" s="28">
        <v>74</v>
      </c>
      <c r="C8789" s="28">
        <v>0.77500000000000002</v>
      </c>
    </row>
    <row r="8790" spans="1:3" x14ac:dyDescent="0.35">
      <c r="A8790" s="28">
        <v>11</v>
      </c>
      <c r="B8790" s="28">
        <v>74</v>
      </c>
      <c r="C8790" s="28">
        <v>0.77500000000000002</v>
      </c>
    </row>
    <row r="8791" spans="1:3" x14ac:dyDescent="0.35">
      <c r="A8791" s="28">
        <v>11</v>
      </c>
      <c r="B8791" s="28">
        <v>74</v>
      </c>
      <c r="C8791" s="28">
        <v>0.77500000000000002</v>
      </c>
    </row>
    <row r="8792" spans="1:3" x14ac:dyDescent="0.35">
      <c r="A8792" s="28">
        <v>11</v>
      </c>
      <c r="B8792" s="28">
        <v>74</v>
      </c>
      <c r="C8792" s="28">
        <v>0.77500000000000002</v>
      </c>
    </row>
    <row r="8793" spans="1:3" x14ac:dyDescent="0.35">
      <c r="A8793" s="28">
        <v>11</v>
      </c>
      <c r="B8793" s="28">
        <v>74</v>
      </c>
      <c r="C8793" s="28">
        <v>0.77500000000000002</v>
      </c>
    </row>
    <row r="8794" spans="1:3" x14ac:dyDescent="0.35">
      <c r="A8794" s="28">
        <v>11</v>
      </c>
      <c r="B8794" s="28">
        <v>74</v>
      </c>
      <c r="C8794" s="28">
        <v>0.77500000000000002</v>
      </c>
    </row>
    <row r="8795" spans="1:3" x14ac:dyDescent="0.35">
      <c r="A8795" s="28">
        <v>11</v>
      </c>
      <c r="B8795" s="28">
        <v>74</v>
      </c>
      <c r="C8795" s="28">
        <v>0.77500000000000002</v>
      </c>
    </row>
    <row r="8796" spans="1:3" x14ac:dyDescent="0.35">
      <c r="A8796" s="28">
        <v>11</v>
      </c>
      <c r="B8796" s="28">
        <v>74</v>
      </c>
      <c r="C8796" s="28">
        <v>0.77500000000000002</v>
      </c>
    </row>
    <row r="8797" spans="1:3" x14ac:dyDescent="0.35">
      <c r="A8797" s="28">
        <v>11</v>
      </c>
      <c r="B8797" s="28">
        <v>74</v>
      </c>
      <c r="C8797" s="28">
        <v>0.77500000000000002</v>
      </c>
    </row>
    <row r="8798" spans="1:3" x14ac:dyDescent="0.35">
      <c r="A8798" s="28">
        <v>11</v>
      </c>
      <c r="B8798" s="28">
        <v>74</v>
      </c>
      <c r="C8798" s="28">
        <v>0.77500000000000002</v>
      </c>
    </row>
    <row r="8799" spans="1:3" x14ac:dyDescent="0.35">
      <c r="A8799" s="28">
        <v>11</v>
      </c>
      <c r="B8799" s="28">
        <v>74</v>
      </c>
      <c r="C8799" s="28">
        <v>0.77500000000000002</v>
      </c>
    </row>
    <row r="8800" spans="1:3" x14ac:dyDescent="0.35">
      <c r="A8800" s="28">
        <v>11</v>
      </c>
      <c r="B8800" s="28">
        <v>74</v>
      </c>
      <c r="C8800" s="28">
        <v>0.77500000000000002</v>
      </c>
    </row>
    <row r="8801" spans="1:3" x14ac:dyDescent="0.35">
      <c r="A8801" s="28">
        <v>11</v>
      </c>
      <c r="B8801" s="28">
        <v>74</v>
      </c>
      <c r="C8801" s="28">
        <v>0.77500000000000002</v>
      </c>
    </row>
    <row r="8802" spans="1:3" x14ac:dyDescent="0.35">
      <c r="A8802" s="28">
        <v>11</v>
      </c>
      <c r="B8802" s="28">
        <v>74</v>
      </c>
      <c r="C8802" s="28">
        <v>0.77500000000000002</v>
      </c>
    </row>
    <row r="8803" spans="1:3" x14ac:dyDescent="0.35">
      <c r="A8803" s="28">
        <v>11</v>
      </c>
      <c r="B8803" s="28">
        <v>74</v>
      </c>
      <c r="C8803" s="28">
        <v>0.77500000000000002</v>
      </c>
    </row>
    <row r="8804" spans="1:3" x14ac:dyDescent="0.35">
      <c r="A8804" s="28">
        <v>11</v>
      </c>
      <c r="B8804" s="28">
        <v>74</v>
      </c>
      <c r="C8804" s="28">
        <v>0.77600000000000002</v>
      </c>
    </row>
    <row r="8805" spans="1:3" x14ac:dyDescent="0.35">
      <c r="A8805" s="28">
        <v>11</v>
      </c>
      <c r="B8805" s="28">
        <v>74</v>
      </c>
      <c r="C8805" s="28">
        <v>0.77600000000000002</v>
      </c>
    </row>
    <row r="8806" spans="1:3" x14ac:dyDescent="0.35">
      <c r="A8806" s="28">
        <v>11</v>
      </c>
      <c r="B8806" s="28">
        <v>74</v>
      </c>
      <c r="C8806" s="28">
        <v>0.77600000000000002</v>
      </c>
    </row>
    <row r="8807" spans="1:3" x14ac:dyDescent="0.35">
      <c r="A8807" s="28">
        <v>11</v>
      </c>
      <c r="B8807" s="28">
        <v>74</v>
      </c>
      <c r="C8807" s="28">
        <v>0.77600000000000002</v>
      </c>
    </row>
    <row r="8808" spans="1:3" x14ac:dyDescent="0.35">
      <c r="A8808" s="28">
        <v>11</v>
      </c>
      <c r="B8808" s="28">
        <v>74</v>
      </c>
      <c r="C8808" s="28">
        <v>0.77600000000000002</v>
      </c>
    </row>
    <row r="8809" spans="1:3" x14ac:dyDescent="0.35">
      <c r="A8809" s="28">
        <v>11</v>
      </c>
      <c r="B8809" s="28">
        <v>74</v>
      </c>
      <c r="C8809" s="28">
        <v>0.77600000000000002</v>
      </c>
    </row>
    <row r="8810" spans="1:3" x14ac:dyDescent="0.35">
      <c r="A8810" s="28">
        <v>11</v>
      </c>
      <c r="B8810" s="28">
        <v>74</v>
      </c>
      <c r="C8810" s="28">
        <v>0.77600000000000002</v>
      </c>
    </row>
    <row r="8811" spans="1:3" x14ac:dyDescent="0.35">
      <c r="A8811" s="28">
        <v>11</v>
      </c>
      <c r="B8811" s="28">
        <v>74</v>
      </c>
      <c r="C8811" s="28">
        <v>0.77600000000000002</v>
      </c>
    </row>
    <row r="8812" spans="1:3" x14ac:dyDescent="0.35">
      <c r="A8812" s="28">
        <v>11</v>
      </c>
      <c r="B8812" s="28">
        <v>74</v>
      </c>
      <c r="C8812" s="28">
        <v>0.77600000000000002</v>
      </c>
    </row>
    <row r="8813" spans="1:3" x14ac:dyDescent="0.35">
      <c r="A8813" s="28">
        <v>11</v>
      </c>
      <c r="B8813" s="28">
        <v>74</v>
      </c>
      <c r="C8813" s="28">
        <v>0.77600000000000002</v>
      </c>
    </row>
    <row r="8814" spans="1:3" x14ac:dyDescent="0.35">
      <c r="A8814" s="28">
        <v>11</v>
      </c>
      <c r="B8814" s="28">
        <v>74</v>
      </c>
      <c r="C8814" s="28">
        <v>0.77700000000000002</v>
      </c>
    </row>
    <row r="8815" spans="1:3" x14ac:dyDescent="0.35">
      <c r="A8815" s="28">
        <v>11</v>
      </c>
      <c r="B8815" s="28">
        <v>74</v>
      </c>
      <c r="C8815" s="28">
        <v>0.77700000000000002</v>
      </c>
    </row>
    <row r="8816" spans="1:3" x14ac:dyDescent="0.35">
      <c r="A8816" s="28">
        <v>11</v>
      </c>
      <c r="B8816" s="28">
        <v>74</v>
      </c>
      <c r="C8816" s="28">
        <v>0.77700000000000002</v>
      </c>
    </row>
    <row r="8817" spans="1:3" x14ac:dyDescent="0.35">
      <c r="A8817" s="28">
        <v>11</v>
      </c>
      <c r="B8817" s="28">
        <v>74</v>
      </c>
      <c r="C8817" s="28">
        <v>0.77700000000000002</v>
      </c>
    </row>
    <row r="8818" spans="1:3" x14ac:dyDescent="0.35">
      <c r="A8818" s="28">
        <v>11</v>
      </c>
      <c r="B8818" s="28">
        <v>74</v>
      </c>
      <c r="C8818" s="28">
        <v>0.77700000000000002</v>
      </c>
    </row>
    <row r="8819" spans="1:3" x14ac:dyDescent="0.35">
      <c r="A8819" s="28">
        <v>11</v>
      </c>
      <c r="B8819" s="28">
        <v>74</v>
      </c>
      <c r="C8819" s="28">
        <v>0.77700000000000002</v>
      </c>
    </row>
    <row r="8820" spans="1:3" x14ac:dyDescent="0.35">
      <c r="A8820" s="28">
        <v>11</v>
      </c>
      <c r="B8820" s="28">
        <v>74</v>
      </c>
      <c r="C8820" s="28">
        <v>0.77700000000000002</v>
      </c>
    </row>
    <row r="8821" spans="1:3" x14ac:dyDescent="0.35">
      <c r="A8821" s="28">
        <v>11</v>
      </c>
      <c r="B8821" s="28">
        <v>74</v>
      </c>
      <c r="C8821" s="28">
        <v>0.77700000000000002</v>
      </c>
    </row>
    <row r="8822" spans="1:3" x14ac:dyDescent="0.35">
      <c r="A8822" s="28">
        <v>11</v>
      </c>
      <c r="B8822" s="28">
        <v>74</v>
      </c>
      <c r="C8822" s="28">
        <v>0.77700000000000002</v>
      </c>
    </row>
    <row r="8823" spans="1:3" x14ac:dyDescent="0.35">
      <c r="A8823" s="28">
        <v>11</v>
      </c>
      <c r="B8823" s="28">
        <v>74</v>
      </c>
      <c r="C8823" s="28">
        <v>0.77700000000000002</v>
      </c>
    </row>
    <row r="8824" spans="1:3" x14ac:dyDescent="0.35">
      <c r="A8824" s="28">
        <v>11</v>
      </c>
      <c r="B8824" s="28">
        <v>74</v>
      </c>
      <c r="C8824" s="28">
        <v>0.77700000000000002</v>
      </c>
    </row>
    <row r="8825" spans="1:3" x14ac:dyDescent="0.35">
      <c r="A8825" s="28">
        <v>11</v>
      </c>
      <c r="B8825" s="28">
        <v>74</v>
      </c>
      <c r="C8825" s="28">
        <v>0.77700000000000002</v>
      </c>
    </row>
    <row r="8826" spans="1:3" x14ac:dyDescent="0.35">
      <c r="A8826" s="28">
        <v>11</v>
      </c>
      <c r="B8826" s="28">
        <v>74</v>
      </c>
      <c r="C8826" s="28">
        <v>0.77700000000000002</v>
      </c>
    </row>
    <row r="8827" spans="1:3" x14ac:dyDescent="0.35">
      <c r="A8827" s="28">
        <v>11</v>
      </c>
      <c r="B8827" s="28">
        <v>74</v>
      </c>
      <c r="C8827" s="28">
        <v>0.77700000000000002</v>
      </c>
    </row>
    <row r="8828" spans="1:3" x14ac:dyDescent="0.35">
      <c r="A8828" s="28">
        <v>11</v>
      </c>
      <c r="B8828" s="28">
        <v>74</v>
      </c>
      <c r="C8828" s="28">
        <v>0.77700000000000002</v>
      </c>
    </row>
    <row r="8829" spans="1:3" x14ac:dyDescent="0.35">
      <c r="A8829" s="28">
        <v>11</v>
      </c>
      <c r="B8829" s="28">
        <v>74</v>
      </c>
      <c r="C8829" s="28">
        <v>0.77700000000000002</v>
      </c>
    </row>
    <row r="8830" spans="1:3" x14ac:dyDescent="0.35">
      <c r="A8830" s="28">
        <v>11</v>
      </c>
      <c r="B8830" s="28">
        <v>74</v>
      </c>
      <c r="C8830" s="28">
        <v>0.77700000000000002</v>
      </c>
    </row>
    <row r="8831" spans="1:3" x14ac:dyDescent="0.35">
      <c r="A8831" s="28">
        <v>11</v>
      </c>
      <c r="B8831" s="28">
        <v>74</v>
      </c>
      <c r="C8831" s="28">
        <v>0.77700000000000002</v>
      </c>
    </row>
    <row r="8832" spans="1:3" x14ac:dyDescent="0.35">
      <c r="A8832" s="28">
        <v>11</v>
      </c>
      <c r="B8832" s="28">
        <v>74</v>
      </c>
      <c r="C8832" s="28">
        <v>0.77700000000000002</v>
      </c>
    </row>
    <row r="8833" spans="1:3" x14ac:dyDescent="0.35">
      <c r="A8833" s="28">
        <v>11</v>
      </c>
      <c r="B8833" s="28">
        <v>74</v>
      </c>
      <c r="C8833" s="28">
        <v>0.77700000000000002</v>
      </c>
    </row>
    <row r="8834" spans="1:3" x14ac:dyDescent="0.35">
      <c r="A8834" s="28">
        <v>11</v>
      </c>
      <c r="B8834" s="28">
        <v>74</v>
      </c>
      <c r="C8834" s="28">
        <v>0.77700000000000002</v>
      </c>
    </row>
    <row r="8835" spans="1:3" x14ac:dyDescent="0.35">
      <c r="A8835" s="28">
        <v>11</v>
      </c>
      <c r="B8835" s="28">
        <v>74</v>
      </c>
      <c r="C8835" s="28">
        <v>0.77800000000000002</v>
      </c>
    </row>
    <row r="8836" spans="1:3" x14ac:dyDescent="0.35">
      <c r="A8836" s="28">
        <v>11</v>
      </c>
      <c r="B8836" s="28">
        <v>74</v>
      </c>
      <c r="C8836" s="28">
        <v>0.77800000000000002</v>
      </c>
    </row>
    <row r="8837" spans="1:3" x14ac:dyDescent="0.35">
      <c r="A8837" s="28">
        <v>11</v>
      </c>
      <c r="B8837" s="28">
        <v>74</v>
      </c>
      <c r="C8837" s="28">
        <v>0.77800000000000002</v>
      </c>
    </row>
    <row r="8838" spans="1:3" x14ac:dyDescent="0.35">
      <c r="A8838" s="28">
        <v>11</v>
      </c>
      <c r="B8838" s="28">
        <v>74</v>
      </c>
      <c r="C8838" s="28">
        <v>0.77800000000000002</v>
      </c>
    </row>
    <row r="8839" spans="1:3" x14ac:dyDescent="0.35">
      <c r="A8839" s="28">
        <v>11</v>
      </c>
      <c r="B8839" s="28">
        <v>74</v>
      </c>
      <c r="C8839" s="28">
        <v>0.77800000000000002</v>
      </c>
    </row>
    <row r="8840" spans="1:3" x14ac:dyDescent="0.35">
      <c r="A8840" s="28">
        <v>11</v>
      </c>
      <c r="B8840" s="28">
        <v>74</v>
      </c>
      <c r="C8840" s="28">
        <v>0.77800000000000002</v>
      </c>
    </row>
    <row r="8841" spans="1:3" x14ac:dyDescent="0.35">
      <c r="A8841" s="28">
        <v>11</v>
      </c>
      <c r="B8841" s="28">
        <v>74</v>
      </c>
      <c r="C8841" s="28">
        <v>0.77800000000000002</v>
      </c>
    </row>
    <row r="8842" spans="1:3" x14ac:dyDescent="0.35">
      <c r="A8842" s="28">
        <v>11</v>
      </c>
      <c r="B8842" s="28">
        <v>74</v>
      </c>
      <c r="C8842" s="28">
        <v>0.77800000000000002</v>
      </c>
    </row>
    <row r="8843" spans="1:3" x14ac:dyDescent="0.35">
      <c r="A8843" s="28">
        <v>11</v>
      </c>
      <c r="B8843" s="28">
        <v>74</v>
      </c>
      <c r="C8843" s="28">
        <v>0.77800000000000002</v>
      </c>
    </row>
    <row r="8844" spans="1:3" x14ac:dyDescent="0.35">
      <c r="A8844" s="28">
        <v>11</v>
      </c>
      <c r="B8844" s="28">
        <v>74</v>
      </c>
      <c r="C8844" s="28">
        <v>0.77800000000000002</v>
      </c>
    </row>
    <row r="8845" spans="1:3" x14ac:dyDescent="0.35">
      <c r="A8845" s="28">
        <v>11</v>
      </c>
      <c r="B8845" s="28">
        <v>74</v>
      </c>
      <c r="C8845" s="28">
        <v>0.77800000000000002</v>
      </c>
    </row>
    <row r="8846" spans="1:3" x14ac:dyDescent="0.35">
      <c r="A8846" s="28">
        <v>11</v>
      </c>
      <c r="B8846" s="28">
        <v>74</v>
      </c>
      <c r="C8846" s="28">
        <v>0.77800000000000002</v>
      </c>
    </row>
    <row r="8847" spans="1:3" x14ac:dyDescent="0.35">
      <c r="A8847" s="28">
        <v>11</v>
      </c>
      <c r="B8847" s="28">
        <v>74</v>
      </c>
      <c r="C8847" s="28">
        <v>0.77800000000000002</v>
      </c>
    </row>
    <row r="8848" spans="1:3" x14ac:dyDescent="0.35">
      <c r="A8848" s="28">
        <v>11</v>
      </c>
      <c r="B8848" s="28">
        <v>74</v>
      </c>
      <c r="C8848" s="28">
        <v>0.77800000000000002</v>
      </c>
    </row>
    <row r="8849" spans="1:3" x14ac:dyDescent="0.35">
      <c r="A8849" s="28">
        <v>11</v>
      </c>
      <c r="B8849" s="28">
        <v>74</v>
      </c>
      <c r="C8849" s="28">
        <v>0.77800000000000002</v>
      </c>
    </row>
    <row r="8850" spans="1:3" x14ac:dyDescent="0.35">
      <c r="A8850" s="28">
        <v>11</v>
      </c>
      <c r="B8850" s="28">
        <v>74</v>
      </c>
      <c r="C8850" s="28">
        <v>0.77800000000000002</v>
      </c>
    </row>
    <row r="8851" spans="1:3" x14ac:dyDescent="0.35">
      <c r="A8851" s="28">
        <v>11</v>
      </c>
      <c r="B8851" s="28">
        <v>74</v>
      </c>
      <c r="C8851" s="28">
        <v>0.77800000000000002</v>
      </c>
    </row>
    <row r="8852" spans="1:3" x14ac:dyDescent="0.35">
      <c r="A8852" s="28">
        <v>11</v>
      </c>
      <c r="B8852" s="28">
        <v>74</v>
      </c>
      <c r="C8852" s="28">
        <v>0.77800000000000002</v>
      </c>
    </row>
    <row r="8853" spans="1:3" x14ac:dyDescent="0.35">
      <c r="A8853" s="28">
        <v>11</v>
      </c>
      <c r="B8853" s="28">
        <v>74</v>
      </c>
      <c r="C8853" s="28">
        <v>0.77800000000000002</v>
      </c>
    </row>
    <row r="8854" spans="1:3" x14ac:dyDescent="0.35">
      <c r="A8854" s="28">
        <v>11</v>
      </c>
      <c r="B8854" s="28">
        <v>74</v>
      </c>
      <c r="C8854" s="28">
        <v>0.77800000000000002</v>
      </c>
    </row>
    <row r="8855" spans="1:3" x14ac:dyDescent="0.35">
      <c r="A8855" s="28">
        <v>11</v>
      </c>
      <c r="B8855" s="28">
        <v>74</v>
      </c>
      <c r="C8855" s="28">
        <v>0.77800000000000002</v>
      </c>
    </row>
    <row r="8856" spans="1:3" x14ac:dyDescent="0.35">
      <c r="A8856" s="28">
        <v>11</v>
      </c>
      <c r="B8856" s="28">
        <v>74</v>
      </c>
      <c r="C8856" s="28">
        <v>0.77800000000000002</v>
      </c>
    </row>
    <row r="8857" spans="1:3" x14ac:dyDescent="0.35">
      <c r="A8857" s="28">
        <v>11</v>
      </c>
      <c r="B8857" s="28">
        <v>74</v>
      </c>
      <c r="C8857" s="28">
        <v>0.77900000000000003</v>
      </c>
    </row>
    <row r="8858" spans="1:3" x14ac:dyDescent="0.35">
      <c r="A8858" s="28">
        <v>11</v>
      </c>
      <c r="B8858" s="28">
        <v>74</v>
      </c>
      <c r="C8858" s="28">
        <v>0.77900000000000003</v>
      </c>
    </row>
    <row r="8859" spans="1:3" x14ac:dyDescent="0.35">
      <c r="A8859" s="28">
        <v>11</v>
      </c>
      <c r="B8859" s="28">
        <v>74</v>
      </c>
      <c r="C8859" s="28">
        <v>0.77900000000000003</v>
      </c>
    </row>
    <row r="8860" spans="1:3" x14ac:dyDescent="0.35">
      <c r="A8860" s="28">
        <v>11</v>
      </c>
      <c r="B8860" s="28">
        <v>74</v>
      </c>
      <c r="C8860" s="28">
        <v>0.77900000000000003</v>
      </c>
    </row>
    <row r="8861" spans="1:3" x14ac:dyDescent="0.35">
      <c r="A8861" s="28">
        <v>11</v>
      </c>
      <c r="B8861" s="28">
        <v>74</v>
      </c>
      <c r="C8861" s="28">
        <v>0.77900000000000003</v>
      </c>
    </row>
    <row r="8862" spans="1:3" x14ac:dyDescent="0.35">
      <c r="A8862" s="28">
        <v>11</v>
      </c>
      <c r="B8862" s="28">
        <v>74</v>
      </c>
      <c r="C8862" s="28">
        <v>0.77900000000000003</v>
      </c>
    </row>
    <row r="8863" spans="1:3" x14ac:dyDescent="0.35">
      <c r="A8863" s="28">
        <v>11</v>
      </c>
      <c r="B8863" s="28">
        <v>74</v>
      </c>
      <c r="C8863" s="28">
        <v>0.77900000000000003</v>
      </c>
    </row>
    <row r="8864" spans="1:3" x14ac:dyDescent="0.35">
      <c r="A8864" s="28">
        <v>11</v>
      </c>
      <c r="B8864" s="28">
        <v>74</v>
      </c>
      <c r="C8864" s="28">
        <v>0.77900000000000003</v>
      </c>
    </row>
    <row r="8865" spans="1:3" x14ac:dyDescent="0.35">
      <c r="A8865" s="28">
        <v>11</v>
      </c>
      <c r="B8865" s="28">
        <v>74</v>
      </c>
      <c r="C8865" s="28">
        <v>0.77900000000000003</v>
      </c>
    </row>
    <row r="8866" spans="1:3" x14ac:dyDescent="0.35">
      <c r="A8866" s="28">
        <v>11</v>
      </c>
      <c r="B8866" s="28">
        <v>74</v>
      </c>
      <c r="C8866" s="28">
        <v>0.77900000000000003</v>
      </c>
    </row>
    <row r="8867" spans="1:3" x14ac:dyDescent="0.35">
      <c r="A8867" s="28">
        <v>11</v>
      </c>
      <c r="B8867" s="28">
        <v>74</v>
      </c>
      <c r="C8867" s="28">
        <v>0.77900000000000003</v>
      </c>
    </row>
    <row r="8868" spans="1:3" x14ac:dyDescent="0.35">
      <c r="A8868" s="28">
        <v>11</v>
      </c>
      <c r="B8868" s="28">
        <v>74</v>
      </c>
      <c r="C8868" s="28">
        <v>0.77900000000000003</v>
      </c>
    </row>
    <row r="8869" spans="1:3" x14ac:dyDescent="0.35">
      <c r="A8869" s="28">
        <v>11</v>
      </c>
      <c r="B8869" s="28">
        <v>74</v>
      </c>
      <c r="C8869" s="28">
        <v>0.77900000000000003</v>
      </c>
    </row>
    <row r="8870" spans="1:3" x14ac:dyDescent="0.35">
      <c r="A8870" s="28">
        <v>11</v>
      </c>
      <c r="B8870" s="28">
        <v>74</v>
      </c>
      <c r="C8870" s="28">
        <v>0.77900000000000003</v>
      </c>
    </row>
    <row r="8871" spans="1:3" x14ac:dyDescent="0.35">
      <c r="A8871" s="28">
        <v>11</v>
      </c>
      <c r="B8871" s="28">
        <v>74</v>
      </c>
      <c r="C8871" s="28">
        <v>0.78</v>
      </c>
    </row>
    <row r="8872" spans="1:3" x14ac:dyDescent="0.35">
      <c r="A8872" s="28">
        <v>11</v>
      </c>
      <c r="B8872" s="28">
        <v>74</v>
      </c>
      <c r="C8872" s="28">
        <v>0.78</v>
      </c>
    </row>
    <row r="8873" spans="1:3" x14ac:dyDescent="0.35">
      <c r="A8873" s="28">
        <v>11</v>
      </c>
      <c r="B8873" s="28">
        <v>74</v>
      </c>
      <c r="C8873" s="28">
        <v>0.78</v>
      </c>
    </row>
    <row r="8874" spans="1:3" x14ac:dyDescent="0.35">
      <c r="A8874" s="28">
        <v>11</v>
      </c>
      <c r="B8874" s="28">
        <v>74</v>
      </c>
      <c r="C8874" s="28">
        <v>0.78</v>
      </c>
    </row>
    <row r="8875" spans="1:3" x14ac:dyDescent="0.35">
      <c r="A8875" s="28">
        <v>11</v>
      </c>
      <c r="B8875" s="28">
        <v>74</v>
      </c>
      <c r="C8875" s="28">
        <v>0.78</v>
      </c>
    </row>
    <row r="8876" spans="1:3" x14ac:dyDescent="0.35">
      <c r="A8876" s="28">
        <v>11</v>
      </c>
      <c r="B8876" s="28">
        <v>74</v>
      </c>
      <c r="C8876" s="28">
        <v>0.78</v>
      </c>
    </row>
    <row r="8877" spans="1:3" x14ac:dyDescent="0.35">
      <c r="A8877" s="28">
        <v>11</v>
      </c>
      <c r="B8877" s="28">
        <v>74</v>
      </c>
      <c r="C8877" s="28">
        <v>0.78</v>
      </c>
    </row>
    <row r="8878" spans="1:3" x14ac:dyDescent="0.35">
      <c r="A8878" s="28">
        <v>11</v>
      </c>
      <c r="B8878" s="28">
        <v>74</v>
      </c>
      <c r="C8878" s="28">
        <v>0.78</v>
      </c>
    </row>
    <row r="8879" spans="1:3" x14ac:dyDescent="0.35">
      <c r="A8879" s="28">
        <v>11</v>
      </c>
      <c r="B8879" s="28">
        <v>74</v>
      </c>
      <c r="C8879" s="28">
        <v>0.78</v>
      </c>
    </row>
    <row r="8880" spans="1:3" x14ac:dyDescent="0.35">
      <c r="A8880" s="28">
        <v>11</v>
      </c>
      <c r="B8880" s="28">
        <v>74</v>
      </c>
      <c r="C8880" s="28">
        <v>0.78</v>
      </c>
    </row>
    <row r="8881" spans="1:3" x14ac:dyDescent="0.35">
      <c r="A8881" s="28">
        <v>11</v>
      </c>
      <c r="B8881" s="28">
        <v>74</v>
      </c>
      <c r="C8881" s="28">
        <v>0.78</v>
      </c>
    </row>
    <row r="8882" spans="1:3" x14ac:dyDescent="0.35">
      <c r="A8882" s="28">
        <v>11</v>
      </c>
      <c r="B8882" s="28">
        <v>74</v>
      </c>
      <c r="C8882" s="28">
        <v>0.78</v>
      </c>
    </row>
    <row r="8883" spans="1:3" x14ac:dyDescent="0.35">
      <c r="A8883" s="28">
        <v>11</v>
      </c>
      <c r="B8883" s="28">
        <v>74</v>
      </c>
      <c r="C8883" s="28">
        <v>0.78</v>
      </c>
    </row>
    <row r="8884" spans="1:3" x14ac:dyDescent="0.35">
      <c r="A8884" s="28">
        <v>11</v>
      </c>
      <c r="B8884" s="28">
        <v>75</v>
      </c>
      <c r="C8884" s="28">
        <v>0.78100000000000003</v>
      </c>
    </row>
    <row r="8885" spans="1:3" x14ac:dyDescent="0.35">
      <c r="A8885" s="28">
        <v>11</v>
      </c>
      <c r="B8885" s="28">
        <v>75</v>
      </c>
      <c r="C8885" s="28">
        <v>0.78100000000000003</v>
      </c>
    </row>
    <row r="8886" spans="1:3" x14ac:dyDescent="0.35">
      <c r="A8886" s="28">
        <v>11</v>
      </c>
      <c r="B8886" s="28">
        <v>75</v>
      </c>
      <c r="C8886" s="28">
        <v>0.78100000000000003</v>
      </c>
    </row>
    <row r="8887" spans="1:3" x14ac:dyDescent="0.35">
      <c r="A8887" s="28">
        <v>11</v>
      </c>
      <c r="B8887" s="28">
        <v>75</v>
      </c>
      <c r="C8887" s="28">
        <v>0.78100000000000003</v>
      </c>
    </row>
    <row r="8888" spans="1:3" x14ac:dyDescent="0.35">
      <c r="A8888" s="28">
        <v>11</v>
      </c>
      <c r="B8888" s="28">
        <v>75</v>
      </c>
      <c r="C8888" s="28">
        <v>0.78100000000000003</v>
      </c>
    </row>
    <row r="8889" spans="1:3" x14ac:dyDescent="0.35">
      <c r="A8889" s="28">
        <v>11</v>
      </c>
      <c r="B8889" s="28">
        <v>75</v>
      </c>
      <c r="C8889" s="28">
        <v>0.78100000000000003</v>
      </c>
    </row>
    <row r="8890" spans="1:3" x14ac:dyDescent="0.35">
      <c r="A8890" s="28">
        <v>11</v>
      </c>
      <c r="B8890" s="28">
        <v>75</v>
      </c>
      <c r="C8890" s="28">
        <v>0.78100000000000003</v>
      </c>
    </row>
    <row r="8891" spans="1:3" x14ac:dyDescent="0.35">
      <c r="A8891" s="28">
        <v>11</v>
      </c>
      <c r="B8891" s="28">
        <v>75</v>
      </c>
      <c r="C8891" s="28">
        <v>0.78100000000000003</v>
      </c>
    </row>
    <row r="8892" spans="1:3" x14ac:dyDescent="0.35">
      <c r="A8892" s="28">
        <v>11</v>
      </c>
      <c r="B8892" s="28">
        <v>75</v>
      </c>
      <c r="C8892" s="28">
        <v>0.78100000000000003</v>
      </c>
    </row>
    <row r="8893" spans="1:3" x14ac:dyDescent="0.35">
      <c r="A8893" s="28">
        <v>11</v>
      </c>
      <c r="B8893" s="28">
        <v>75</v>
      </c>
      <c r="C8893" s="28">
        <v>0.78100000000000003</v>
      </c>
    </row>
    <row r="8894" spans="1:3" x14ac:dyDescent="0.35">
      <c r="A8894" s="28">
        <v>11</v>
      </c>
      <c r="B8894" s="28">
        <v>75</v>
      </c>
      <c r="C8894" s="28">
        <v>0.78100000000000003</v>
      </c>
    </row>
    <row r="8895" spans="1:3" x14ac:dyDescent="0.35">
      <c r="A8895" s="28">
        <v>11</v>
      </c>
      <c r="B8895" s="28">
        <v>75</v>
      </c>
      <c r="C8895" s="28">
        <v>0.78100000000000003</v>
      </c>
    </row>
    <row r="8896" spans="1:3" x14ac:dyDescent="0.35">
      <c r="A8896" s="28">
        <v>11</v>
      </c>
      <c r="B8896" s="28">
        <v>75</v>
      </c>
      <c r="C8896" s="28">
        <v>0.78100000000000003</v>
      </c>
    </row>
    <row r="8897" spans="1:3" x14ac:dyDescent="0.35">
      <c r="A8897" s="28">
        <v>11</v>
      </c>
      <c r="B8897" s="28">
        <v>75</v>
      </c>
      <c r="C8897" s="28">
        <v>0.78100000000000003</v>
      </c>
    </row>
    <row r="8898" spans="1:3" x14ac:dyDescent="0.35">
      <c r="A8898" s="28">
        <v>11</v>
      </c>
      <c r="B8898" s="28">
        <v>75</v>
      </c>
      <c r="C8898" s="28">
        <v>0.78100000000000003</v>
      </c>
    </row>
    <row r="8899" spans="1:3" x14ac:dyDescent="0.35">
      <c r="A8899" s="28">
        <v>11</v>
      </c>
      <c r="B8899" s="28">
        <v>75</v>
      </c>
      <c r="C8899" s="28">
        <v>0.78100000000000003</v>
      </c>
    </row>
    <row r="8900" spans="1:3" x14ac:dyDescent="0.35">
      <c r="A8900" s="28">
        <v>11</v>
      </c>
      <c r="B8900" s="28">
        <v>75</v>
      </c>
      <c r="C8900" s="28">
        <v>0.78100000000000003</v>
      </c>
    </row>
    <row r="8901" spans="1:3" x14ac:dyDescent="0.35">
      <c r="A8901" s="28">
        <v>11</v>
      </c>
      <c r="B8901" s="28">
        <v>75</v>
      </c>
      <c r="C8901" s="28">
        <v>0.78100000000000003</v>
      </c>
    </row>
    <row r="8902" spans="1:3" x14ac:dyDescent="0.35">
      <c r="A8902" s="28">
        <v>11</v>
      </c>
      <c r="B8902" s="28">
        <v>75</v>
      </c>
      <c r="C8902" s="28">
        <v>0.78100000000000003</v>
      </c>
    </row>
    <row r="8903" spans="1:3" x14ac:dyDescent="0.35">
      <c r="A8903" s="28">
        <v>11</v>
      </c>
      <c r="B8903" s="28">
        <v>75</v>
      </c>
      <c r="C8903" s="28">
        <v>0.78100000000000003</v>
      </c>
    </row>
    <row r="8904" spans="1:3" x14ac:dyDescent="0.35">
      <c r="A8904" s="28">
        <v>11</v>
      </c>
      <c r="B8904" s="28">
        <v>75</v>
      </c>
      <c r="C8904" s="28">
        <v>0.78100000000000003</v>
      </c>
    </row>
    <row r="8905" spans="1:3" x14ac:dyDescent="0.35">
      <c r="A8905" s="28">
        <v>11</v>
      </c>
      <c r="B8905" s="28">
        <v>75</v>
      </c>
      <c r="C8905" s="28">
        <v>0.78100000000000003</v>
      </c>
    </row>
    <row r="8906" spans="1:3" x14ac:dyDescent="0.35">
      <c r="A8906" s="28">
        <v>11</v>
      </c>
      <c r="B8906" s="28">
        <v>75</v>
      </c>
      <c r="C8906" s="28">
        <v>0.78100000000000003</v>
      </c>
    </row>
    <row r="8907" spans="1:3" x14ac:dyDescent="0.35">
      <c r="A8907" s="28">
        <v>11</v>
      </c>
      <c r="B8907" s="28">
        <v>75</v>
      </c>
      <c r="C8907" s="28">
        <v>0.78100000000000003</v>
      </c>
    </row>
    <row r="8908" spans="1:3" x14ac:dyDescent="0.35">
      <c r="A8908" s="28">
        <v>11</v>
      </c>
      <c r="B8908" s="28">
        <v>75</v>
      </c>
      <c r="C8908" s="28">
        <v>0.78100000000000003</v>
      </c>
    </row>
    <row r="8909" spans="1:3" x14ac:dyDescent="0.35">
      <c r="A8909" s="28">
        <v>11</v>
      </c>
      <c r="B8909" s="28">
        <v>75</v>
      </c>
      <c r="C8909" s="28">
        <v>0.78100000000000003</v>
      </c>
    </row>
    <row r="8910" spans="1:3" x14ac:dyDescent="0.35">
      <c r="A8910" s="28">
        <v>11</v>
      </c>
      <c r="B8910" s="28">
        <v>75</v>
      </c>
      <c r="C8910" s="28">
        <v>0.78100000000000003</v>
      </c>
    </row>
    <row r="8911" spans="1:3" x14ac:dyDescent="0.35">
      <c r="A8911" s="28">
        <v>11</v>
      </c>
      <c r="B8911" s="28">
        <v>75</v>
      </c>
      <c r="C8911" s="28">
        <v>0.78200000000000003</v>
      </c>
    </row>
    <row r="8912" spans="1:3" x14ac:dyDescent="0.35">
      <c r="A8912" s="28">
        <v>11</v>
      </c>
      <c r="B8912" s="28">
        <v>75</v>
      </c>
      <c r="C8912" s="28">
        <v>0.78200000000000003</v>
      </c>
    </row>
    <row r="8913" spans="1:3" x14ac:dyDescent="0.35">
      <c r="A8913" s="28">
        <v>11</v>
      </c>
      <c r="B8913" s="28">
        <v>75</v>
      </c>
      <c r="C8913" s="28">
        <v>0.78200000000000003</v>
      </c>
    </row>
    <row r="8914" spans="1:3" x14ac:dyDescent="0.35">
      <c r="A8914" s="28">
        <v>11</v>
      </c>
      <c r="B8914" s="28">
        <v>75</v>
      </c>
      <c r="C8914" s="28">
        <v>0.78200000000000003</v>
      </c>
    </row>
    <row r="8915" spans="1:3" x14ac:dyDescent="0.35">
      <c r="A8915" s="28">
        <v>11</v>
      </c>
      <c r="B8915" s="28">
        <v>75</v>
      </c>
      <c r="C8915" s="28">
        <v>0.78200000000000003</v>
      </c>
    </row>
    <row r="8916" spans="1:3" x14ac:dyDescent="0.35">
      <c r="A8916" s="28">
        <v>11</v>
      </c>
      <c r="B8916" s="28">
        <v>75</v>
      </c>
      <c r="C8916" s="28">
        <v>0.78200000000000003</v>
      </c>
    </row>
    <row r="8917" spans="1:3" x14ac:dyDescent="0.35">
      <c r="A8917" s="28">
        <v>11</v>
      </c>
      <c r="B8917" s="28">
        <v>75</v>
      </c>
      <c r="C8917" s="28">
        <v>0.78200000000000003</v>
      </c>
    </row>
    <row r="8918" spans="1:3" x14ac:dyDescent="0.35">
      <c r="A8918" s="28">
        <v>11</v>
      </c>
      <c r="B8918" s="28">
        <v>75</v>
      </c>
      <c r="C8918" s="28">
        <v>0.78200000000000003</v>
      </c>
    </row>
    <row r="8919" spans="1:3" x14ac:dyDescent="0.35">
      <c r="A8919" s="28">
        <v>11</v>
      </c>
      <c r="B8919" s="28">
        <v>75</v>
      </c>
      <c r="C8919" s="28">
        <v>0.78200000000000003</v>
      </c>
    </row>
    <row r="8920" spans="1:3" x14ac:dyDescent="0.35">
      <c r="A8920" s="28">
        <v>11</v>
      </c>
      <c r="B8920" s="28">
        <v>75</v>
      </c>
      <c r="C8920" s="28">
        <v>0.78300000000000003</v>
      </c>
    </row>
    <row r="8921" spans="1:3" x14ac:dyDescent="0.35">
      <c r="A8921" s="28">
        <v>11</v>
      </c>
      <c r="B8921" s="28">
        <v>75</v>
      </c>
      <c r="C8921" s="28">
        <v>0.78300000000000003</v>
      </c>
    </row>
    <row r="8922" spans="1:3" x14ac:dyDescent="0.35">
      <c r="A8922" s="28">
        <v>11</v>
      </c>
      <c r="B8922" s="28">
        <v>75</v>
      </c>
      <c r="C8922" s="28">
        <v>0.78300000000000003</v>
      </c>
    </row>
    <row r="8923" spans="1:3" x14ac:dyDescent="0.35">
      <c r="A8923" s="28">
        <v>11</v>
      </c>
      <c r="B8923" s="28">
        <v>75</v>
      </c>
      <c r="C8923" s="28">
        <v>0.78300000000000003</v>
      </c>
    </row>
    <row r="8924" spans="1:3" x14ac:dyDescent="0.35">
      <c r="A8924" s="28">
        <v>11</v>
      </c>
      <c r="B8924" s="28">
        <v>75</v>
      </c>
      <c r="C8924" s="28">
        <v>0.78300000000000003</v>
      </c>
    </row>
    <row r="8925" spans="1:3" x14ac:dyDescent="0.35">
      <c r="A8925" s="28">
        <v>11</v>
      </c>
      <c r="B8925" s="28">
        <v>75</v>
      </c>
      <c r="C8925" s="28">
        <v>0.78300000000000003</v>
      </c>
    </row>
    <row r="8926" spans="1:3" x14ac:dyDescent="0.35">
      <c r="A8926" s="28">
        <v>11</v>
      </c>
      <c r="B8926" s="28">
        <v>75</v>
      </c>
      <c r="C8926" s="28">
        <v>0.78300000000000003</v>
      </c>
    </row>
    <row r="8927" spans="1:3" x14ac:dyDescent="0.35">
      <c r="A8927" s="28">
        <v>11</v>
      </c>
      <c r="B8927" s="28">
        <v>75</v>
      </c>
      <c r="C8927" s="28">
        <v>0.78300000000000003</v>
      </c>
    </row>
    <row r="8928" spans="1:3" x14ac:dyDescent="0.35">
      <c r="A8928" s="28">
        <v>11</v>
      </c>
      <c r="B8928" s="28">
        <v>75</v>
      </c>
      <c r="C8928" s="28">
        <v>0.78300000000000003</v>
      </c>
    </row>
    <row r="8929" spans="1:3" x14ac:dyDescent="0.35">
      <c r="A8929" s="28">
        <v>11</v>
      </c>
      <c r="B8929" s="28">
        <v>75</v>
      </c>
      <c r="C8929" s="28">
        <v>0.78300000000000003</v>
      </c>
    </row>
    <row r="8930" spans="1:3" x14ac:dyDescent="0.35">
      <c r="A8930" s="28">
        <v>11</v>
      </c>
      <c r="B8930" s="28">
        <v>75</v>
      </c>
      <c r="C8930" s="28">
        <v>0.78300000000000003</v>
      </c>
    </row>
    <row r="8931" spans="1:3" x14ac:dyDescent="0.35">
      <c r="A8931" s="28">
        <v>11</v>
      </c>
      <c r="B8931" s="28">
        <v>75</v>
      </c>
      <c r="C8931" s="28">
        <v>0.78300000000000003</v>
      </c>
    </row>
    <row r="8932" spans="1:3" x14ac:dyDescent="0.35">
      <c r="A8932" s="28">
        <v>11</v>
      </c>
      <c r="B8932" s="28">
        <v>75</v>
      </c>
      <c r="C8932" s="28">
        <v>0.78300000000000003</v>
      </c>
    </row>
    <row r="8933" spans="1:3" x14ac:dyDescent="0.35">
      <c r="A8933" s="28">
        <v>11</v>
      </c>
      <c r="B8933" s="28">
        <v>75</v>
      </c>
      <c r="C8933" s="28">
        <v>0.78300000000000003</v>
      </c>
    </row>
    <row r="8934" spans="1:3" x14ac:dyDescent="0.35">
      <c r="A8934" s="28">
        <v>11</v>
      </c>
      <c r="B8934" s="28">
        <v>75</v>
      </c>
      <c r="C8934" s="28">
        <v>0.78300000000000003</v>
      </c>
    </row>
    <row r="8935" spans="1:3" x14ac:dyDescent="0.35">
      <c r="A8935" s="28">
        <v>11</v>
      </c>
      <c r="B8935" s="28">
        <v>75</v>
      </c>
      <c r="C8935" s="28">
        <v>0.78300000000000003</v>
      </c>
    </row>
    <row r="8936" spans="1:3" x14ac:dyDescent="0.35">
      <c r="A8936" s="28">
        <v>11</v>
      </c>
      <c r="B8936" s="28">
        <v>75</v>
      </c>
      <c r="C8936" s="28">
        <v>0.78400000000000003</v>
      </c>
    </row>
    <row r="8937" spans="1:3" x14ac:dyDescent="0.35">
      <c r="A8937" s="28">
        <v>11</v>
      </c>
      <c r="B8937" s="28">
        <v>75</v>
      </c>
      <c r="C8937" s="28">
        <v>0.78400000000000003</v>
      </c>
    </row>
    <row r="8938" spans="1:3" x14ac:dyDescent="0.35">
      <c r="A8938" s="28">
        <v>11</v>
      </c>
      <c r="B8938" s="28">
        <v>75</v>
      </c>
      <c r="C8938" s="28">
        <v>0.78400000000000003</v>
      </c>
    </row>
    <row r="8939" spans="1:3" x14ac:dyDescent="0.35">
      <c r="A8939" s="28">
        <v>11</v>
      </c>
      <c r="B8939" s="28">
        <v>75</v>
      </c>
      <c r="C8939" s="28">
        <v>0.78400000000000003</v>
      </c>
    </row>
    <row r="8940" spans="1:3" x14ac:dyDescent="0.35">
      <c r="A8940" s="28">
        <v>11</v>
      </c>
      <c r="B8940" s="28">
        <v>75</v>
      </c>
      <c r="C8940" s="28">
        <v>0.78400000000000003</v>
      </c>
    </row>
    <row r="8941" spans="1:3" x14ac:dyDescent="0.35">
      <c r="A8941" s="28">
        <v>11</v>
      </c>
      <c r="B8941" s="28">
        <v>75</v>
      </c>
      <c r="C8941" s="28">
        <v>0.78400000000000003</v>
      </c>
    </row>
    <row r="8942" spans="1:3" x14ac:dyDescent="0.35">
      <c r="A8942" s="28">
        <v>11</v>
      </c>
      <c r="B8942" s="28">
        <v>75</v>
      </c>
      <c r="C8942" s="28">
        <v>0.78400000000000003</v>
      </c>
    </row>
    <row r="8943" spans="1:3" x14ac:dyDescent="0.35">
      <c r="A8943" s="28">
        <v>11</v>
      </c>
      <c r="B8943" s="28">
        <v>75</v>
      </c>
      <c r="C8943" s="28">
        <v>0.78500000000000003</v>
      </c>
    </row>
    <row r="8944" spans="1:3" x14ac:dyDescent="0.35">
      <c r="A8944" s="28">
        <v>11</v>
      </c>
      <c r="B8944" s="28">
        <v>75</v>
      </c>
      <c r="C8944" s="28">
        <v>0.78500000000000003</v>
      </c>
    </row>
    <row r="8945" spans="1:3" x14ac:dyDescent="0.35">
      <c r="A8945" s="28">
        <v>11</v>
      </c>
      <c r="B8945" s="28">
        <v>75</v>
      </c>
      <c r="C8945" s="28">
        <v>0.78500000000000003</v>
      </c>
    </row>
    <row r="8946" spans="1:3" x14ac:dyDescent="0.35">
      <c r="A8946" s="28">
        <v>11</v>
      </c>
      <c r="B8946" s="28">
        <v>75</v>
      </c>
      <c r="C8946" s="28">
        <v>0.78500000000000003</v>
      </c>
    </row>
    <row r="8947" spans="1:3" x14ac:dyDescent="0.35">
      <c r="A8947" s="28">
        <v>11</v>
      </c>
      <c r="B8947" s="28">
        <v>75</v>
      </c>
      <c r="C8947" s="28">
        <v>0.78500000000000003</v>
      </c>
    </row>
    <row r="8948" spans="1:3" x14ac:dyDescent="0.35">
      <c r="A8948" s="28">
        <v>11</v>
      </c>
      <c r="B8948" s="28">
        <v>75</v>
      </c>
      <c r="C8948" s="28">
        <v>0.78500000000000003</v>
      </c>
    </row>
    <row r="8949" spans="1:3" x14ac:dyDescent="0.35">
      <c r="A8949" s="28">
        <v>11</v>
      </c>
      <c r="B8949" s="28">
        <v>75</v>
      </c>
      <c r="C8949" s="28">
        <v>0.78500000000000003</v>
      </c>
    </row>
    <row r="8950" spans="1:3" x14ac:dyDescent="0.35">
      <c r="A8950" s="28">
        <v>11</v>
      </c>
      <c r="B8950" s="28">
        <v>75</v>
      </c>
      <c r="C8950" s="28">
        <v>0.78500000000000003</v>
      </c>
    </row>
    <row r="8951" spans="1:3" x14ac:dyDescent="0.35">
      <c r="A8951" s="28">
        <v>11</v>
      </c>
      <c r="B8951" s="28">
        <v>75</v>
      </c>
      <c r="C8951" s="28">
        <v>0.78500000000000003</v>
      </c>
    </row>
    <row r="8952" spans="1:3" x14ac:dyDescent="0.35">
      <c r="A8952" s="28">
        <v>11</v>
      </c>
      <c r="B8952" s="28">
        <v>75</v>
      </c>
      <c r="C8952" s="28">
        <v>0.78500000000000003</v>
      </c>
    </row>
    <row r="8953" spans="1:3" x14ac:dyDescent="0.35">
      <c r="A8953" s="28">
        <v>11</v>
      </c>
      <c r="B8953" s="28">
        <v>75</v>
      </c>
      <c r="C8953" s="28">
        <v>0.78500000000000003</v>
      </c>
    </row>
    <row r="8954" spans="1:3" x14ac:dyDescent="0.35">
      <c r="A8954" s="28">
        <v>11</v>
      </c>
      <c r="B8954" s="28">
        <v>75</v>
      </c>
      <c r="C8954" s="28">
        <v>0.78500000000000003</v>
      </c>
    </row>
    <row r="8955" spans="1:3" x14ac:dyDescent="0.35">
      <c r="A8955" s="28">
        <v>11</v>
      </c>
      <c r="B8955" s="28">
        <v>75</v>
      </c>
      <c r="C8955" s="28">
        <v>0.78500000000000003</v>
      </c>
    </row>
    <row r="8956" spans="1:3" x14ac:dyDescent="0.35">
      <c r="A8956" s="28">
        <v>11</v>
      </c>
      <c r="B8956" s="28">
        <v>75</v>
      </c>
      <c r="C8956" s="28">
        <v>0.78500000000000003</v>
      </c>
    </row>
    <row r="8957" spans="1:3" x14ac:dyDescent="0.35">
      <c r="A8957" s="28">
        <v>11</v>
      </c>
      <c r="B8957" s="28">
        <v>75</v>
      </c>
      <c r="C8957" s="28">
        <v>0.78500000000000003</v>
      </c>
    </row>
    <row r="8958" spans="1:3" x14ac:dyDescent="0.35">
      <c r="A8958" s="28">
        <v>11</v>
      </c>
      <c r="B8958" s="28">
        <v>75</v>
      </c>
      <c r="C8958" s="28">
        <v>0.78500000000000003</v>
      </c>
    </row>
    <row r="8959" spans="1:3" x14ac:dyDescent="0.35">
      <c r="A8959" s="28">
        <v>11</v>
      </c>
      <c r="B8959" s="28">
        <v>75</v>
      </c>
      <c r="C8959" s="28">
        <v>0.78500000000000003</v>
      </c>
    </row>
    <row r="8960" spans="1:3" x14ac:dyDescent="0.35">
      <c r="A8960" s="28">
        <v>11</v>
      </c>
      <c r="B8960" s="28">
        <v>75</v>
      </c>
      <c r="C8960" s="28">
        <v>0.78500000000000003</v>
      </c>
    </row>
    <row r="8961" spans="1:3" x14ac:dyDescent="0.35">
      <c r="A8961" s="28">
        <v>11</v>
      </c>
      <c r="B8961" s="28">
        <v>75</v>
      </c>
      <c r="C8961" s="28">
        <v>0.78500000000000003</v>
      </c>
    </row>
    <row r="8962" spans="1:3" x14ac:dyDescent="0.35">
      <c r="A8962" s="28">
        <v>11</v>
      </c>
      <c r="B8962" s="28">
        <v>75</v>
      </c>
      <c r="C8962" s="28">
        <v>0.78600000000000003</v>
      </c>
    </row>
    <row r="8963" spans="1:3" x14ac:dyDescent="0.35">
      <c r="A8963" s="28">
        <v>11</v>
      </c>
      <c r="B8963" s="28">
        <v>75</v>
      </c>
      <c r="C8963" s="28">
        <v>0.78600000000000003</v>
      </c>
    </row>
    <row r="8964" spans="1:3" x14ac:dyDescent="0.35">
      <c r="A8964" s="28">
        <v>11</v>
      </c>
      <c r="B8964" s="28">
        <v>75</v>
      </c>
      <c r="C8964" s="28">
        <v>0.78600000000000003</v>
      </c>
    </row>
    <row r="8965" spans="1:3" x14ac:dyDescent="0.35">
      <c r="A8965" s="28">
        <v>11</v>
      </c>
      <c r="B8965" s="28">
        <v>75</v>
      </c>
      <c r="C8965" s="28">
        <v>0.78600000000000003</v>
      </c>
    </row>
    <row r="8966" spans="1:3" x14ac:dyDescent="0.35">
      <c r="A8966" s="28">
        <v>11</v>
      </c>
      <c r="B8966" s="28">
        <v>75</v>
      </c>
      <c r="C8966" s="28">
        <v>0.78600000000000003</v>
      </c>
    </row>
    <row r="8967" spans="1:3" x14ac:dyDescent="0.35">
      <c r="A8967" s="28">
        <v>11</v>
      </c>
      <c r="B8967" s="28">
        <v>75</v>
      </c>
      <c r="C8967" s="28">
        <v>0.78600000000000003</v>
      </c>
    </row>
    <row r="8968" spans="1:3" x14ac:dyDescent="0.35">
      <c r="A8968" s="28">
        <v>11</v>
      </c>
      <c r="B8968" s="28">
        <v>75</v>
      </c>
      <c r="C8968" s="28">
        <v>0.78600000000000003</v>
      </c>
    </row>
    <row r="8969" spans="1:3" x14ac:dyDescent="0.35">
      <c r="A8969" s="28">
        <v>11</v>
      </c>
      <c r="B8969" s="28">
        <v>75</v>
      </c>
      <c r="C8969" s="28">
        <v>0.78700000000000003</v>
      </c>
    </row>
    <row r="8970" spans="1:3" x14ac:dyDescent="0.35">
      <c r="A8970" s="28">
        <v>11</v>
      </c>
      <c r="B8970" s="28">
        <v>75</v>
      </c>
      <c r="C8970" s="28">
        <v>0.78700000000000003</v>
      </c>
    </row>
    <row r="8971" spans="1:3" x14ac:dyDescent="0.35">
      <c r="A8971" s="28">
        <v>11</v>
      </c>
      <c r="B8971" s="28">
        <v>75</v>
      </c>
      <c r="C8971" s="28">
        <v>0.78700000000000003</v>
      </c>
    </row>
    <row r="8972" spans="1:3" x14ac:dyDescent="0.35">
      <c r="A8972" s="28">
        <v>11</v>
      </c>
      <c r="B8972" s="28">
        <v>75</v>
      </c>
      <c r="C8972" s="28">
        <v>0.78700000000000003</v>
      </c>
    </row>
    <row r="8973" spans="1:3" x14ac:dyDescent="0.35">
      <c r="A8973" s="28">
        <v>11</v>
      </c>
      <c r="B8973" s="28">
        <v>75</v>
      </c>
      <c r="C8973" s="28">
        <v>0.78700000000000003</v>
      </c>
    </row>
    <row r="8974" spans="1:3" x14ac:dyDescent="0.35">
      <c r="A8974" s="28">
        <v>11</v>
      </c>
      <c r="B8974" s="28">
        <v>75</v>
      </c>
      <c r="C8974" s="28">
        <v>0.78700000000000003</v>
      </c>
    </row>
    <row r="8975" spans="1:3" x14ac:dyDescent="0.35">
      <c r="A8975" s="28">
        <v>11</v>
      </c>
      <c r="B8975" s="28">
        <v>75</v>
      </c>
      <c r="C8975" s="28">
        <v>0.78700000000000003</v>
      </c>
    </row>
    <row r="8976" spans="1:3" x14ac:dyDescent="0.35">
      <c r="A8976" s="28">
        <v>11</v>
      </c>
      <c r="B8976" s="28">
        <v>75</v>
      </c>
      <c r="C8976" s="28">
        <v>0.78700000000000003</v>
      </c>
    </row>
    <row r="8977" spans="1:3" x14ac:dyDescent="0.35">
      <c r="A8977" s="28">
        <v>11</v>
      </c>
      <c r="B8977" s="28">
        <v>75</v>
      </c>
      <c r="C8977" s="28">
        <v>0.78700000000000003</v>
      </c>
    </row>
    <row r="8978" spans="1:3" x14ac:dyDescent="0.35">
      <c r="A8978" s="28">
        <v>12</v>
      </c>
      <c r="B8978" s="28">
        <v>75</v>
      </c>
      <c r="C8978" s="28">
        <v>0.78700000000000003</v>
      </c>
    </row>
    <row r="8979" spans="1:3" x14ac:dyDescent="0.35">
      <c r="A8979" s="28">
        <v>12</v>
      </c>
      <c r="B8979" s="28">
        <v>75</v>
      </c>
      <c r="C8979" s="28">
        <v>0.78700000000000003</v>
      </c>
    </row>
    <row r="8980" spans="1:3" x14ac:dyDescent="0.35">
      <c r="A8980" s="28">
        <v>12</v>
      </c>
      <c r="B8980" s="28">
        <v>75</v>
      </c>
      <c r="C8980" s="28">
        <v>0.78700000000000003</v>
      </c>
    </row>
    <row r="8981" spans="1:3" x14ac:dyDescent="0.35">
      <c r="A8981" s="28">
        <v>12</v>
      </c>
      <c r="B8981" s="28">
        <v>75</v>
      </c>
      <c r="C8981" s="28">
        <v>0.78700000000000003</v>
      </c>
    </row>
    <row r="8982" spans="1:3" x14ac:dyDescent="0.35">
      <c r="A8982" s="28">
        <v>12</v>
      </c>
      <c r="B8982" s="28">
        <v>75</v>
      </c>
      <c r="C8982" s="28">
        <v>0.78700000000000003</v>
      </c>
    </row>
    <row r="8983" spans="1:3" x14ac:dyDescent="0.35">
      <c r="A8983" s="28">
        <v>12</v>
      </c>
      <c r="B8983" s="28">
        <v>75</v>
      </c>
      <c r="C8983" s="28">
        <v>0.78700000000000003</v>
      </c>
    </row>
    <row r="8984" spans="1:3" x14ac:dyDescent="0.35">
      <c r="A8984" s="28">
        <v>12</v>
      </c>
      <c r="B8984" s="28">
        <v>76</v>
      </c>
      <c r="C8984" s="28">
        <v>0.78800000000000003</v>
      </c>
    </row>
    <row r="8985" spans="1:3" x14ac:dyDescent="0.35">
      <c r="A8985" s="28">
        <v>12</v>
      </c>
      <c r="B8985" s="28">
        <v>76</v>
      </c>
      <c r="C8985" s="28">
        <v>0.78800000000000003</v>
      </c>
    </row>
    <row r="8986" spans="1:3" x14ac:dyDescent="0.35">
      <c r="A8986" s="28">
        <v>12</v>
      </c>
      <c r="B8986" s="28">
        <v>76</v>
      </c>
      <c r="C8986" s="28">
        <v>0.78800000000000003</v>
      </c>
    </row>
    <row r="8987" spans="1:3" x14ac:dyDescent="0.35">
      <c r="A8987" s="28">
        <v>12</v>
      </c>
      <c r="B8987" s="28">
        <v>76</v>
      </c>
      <c r="C8987" s="28">
        <v>0.78800000000000003</v>
      </c>
    </row>
    <row r="8988" spans="1:3" x14ac:dyDescent="0.35">
      <c r="A8988" s="28">
        <v>12</v>
      </c>
      <c r="B8988" s="28">
        <v>76</v>
      </c>
      <c r="C8988" s="28">
        <v>0.78800000000000003</v>
      </c>
    </row>
    <row r="8989" spans="1:3" x14ac:dyDescent="0.35">
      <c r="A8989" s="28">
        <v>12</v>
      </c>
      <c r="B8989" s="28">
        <v>76</v>
      </c>
      <c r="C8989" s="28">
        <v>0.78800000000000003</v>
      </c>
    </row>
    <row r="8990" spans="1:3" x14ac:dyDescent="0.35">
      <c r="A8990" s="28">
        <v>12</v>
      </c>
      <c r="B8990" s="28">
        <v>76</v>
      </c>
      <c r="C8990" s="28">
        <v>0.78800000000000003</v>
      </c>
    </row>
    <row r="8991" spans="1:3" x14ac:dyDescent="0.35">
      <c r="A8991" s="28">
        <v>12</v>
      </c>
      <c r="B8991" s="28">
        <v>76</v>
      </c>
      <c r="C8991" s="28">
        <v>0.78800000000000003</v>
      </c>
    </row>
    <row r="8992" spans="1:3" x14ac:dyDescent="0.35">
      <c r="A8992" s="28">
        <v>12</v>
      </c>
      <c r="B8992" s="28">
        <v>76</v>
      </c>
      <c r="C8992" s="28">
        <v>0.78800000000000003</v>
      </c>
    </row>
    <row r="8993" spans="1:3" x14ac:dyDescent="0.35">
      <c r="A8993" s="28">
        <v>12</v>
      </c>
      <c r="B8993" s="28">
        <v>76</v>
      </c>
      <c r="C8993" s="28">
        <v>0.78800000000000003</v>
      </c>
    </row>
    <row r="8994" spans="1:3" x14ac:dyDescent="0.35">
      <c r="A8994" s="28">
        <v>12</v>
      </c>
      <c r="B8994" s="28">
        <v>76</v>
      </c>
      <c r="C8994" s="28">
        <v>0.78800000000000003</v>
      </c>
    </row>
    <row r="8995" spans="1:3" x14ac:dyDescent="0.35">
      <c r="A8995" s="28">
        <v>12</v>
      </c>
      <c r="B8995" s="28">
        <v>76</v>
      </c>
      <c r="C8995" s="28">
        <v>0.78800000000000003</v>
      </c>
    </row>
    <row r="8996" spans="1:3" x14ac:dyDescent="0.35">
      <c r="A8996" s="28">
        <v>12</v>
      </c>
      <c r="B8996" s="28">
        <v>76</v>
      </c>
      <c r="C8996" s="28">
        <v>0.78900000000000003</v>
      </c>
    </row>
    <row r="8997" spans="1:3" x14ac:dyDescent="0.35">
      <c r="A8997" s="28">
        <v>12</v>
      </c>
      <c r="B8997" s="28">
        <v>76</v>
      </c>
      <c r="C8997" s="28">
        <v>0.78900000000000003</v>
      </c>
    </row>
    <row r="8998" spans="1:3" x14ac:dyDescent="0.35">
      <c r="A8998" s="28">
        <v>12</v>
      </c>
      <c r="B8998" s="28">
        <v>76</v>
      </c>
      <c r="C8998" s="28">
        <v>0.78900000000000003</v>
      </c>
    </row>
    <row r="8999" spans="1:3" x14ac:dyDescent="0.35">
      <c r="A8999" s="28">
        <v>12</v>
      </c>
      <c r="B8999" s="28">
        <v>76</v>
      </c>
      <c r="C8999" s="28">
        <v>0.78900000000000003</v>
      </c>
    </row>
    <row r="9000" spans="1:3" x14ac:dyDescent="0.35">
      <c r="A9000" s="28">
        <v>12</v>
      </c>
      <c r="B9000" s="28">
        <v>76</v>
      </c>
      <c r="C9000" s="28">
        <v>0.78900000000000003</v>
      </c>
    </row>
    <row r="9001" spans="1:3" x14ac:dyDescent="0.35">
      <c r="A9001" s="28">
        <v>12</v>
      </c>
      <c r="B9001" s="28">
        <v>76</v>
      </c>
      <c r="C9001" s="28">
        <v>0.78900000000000003</v>
      </c>
    </row>
    <row r="9002" spans="1:3" x14ac:dyDescent="0.35">
      <c r="A9002" s="28">
        <v>12</v>
      </c>
      <c r="B9002" s="28">
        <v>76</v>
      </c>
      <c r="C9002" s="28">
        <v>0.78900000000000003</v>
      </c>
    </row>
    <row r="9003" spans="1:3" x14ac:dyDescent="0.35">
      <c r="A9003" s="28">
        <v>12</v>
      </c>
      <c r="B9003" s="28">
        <v>76</v>
      </c>
      <c r="C9003" s="28">
        <v>0.78900000000000003</v>
      </c>
    </row>
    <row r="9004" spans="1:3" x14ac:dyDescent="0.35">
      <c r="A9004" s="28">
        <v>12</v>
      </c>
      <c r="B9004" s="28">
        <v>76</v>
      </c>
      <c r="C9004" s="28">
        <v>0.78900000000000003</v>
      </c>
    </row>
    <row r="9005" spans="1:3" x14ac:dyDescent="0.35">
      <c r="A9005" s="28">
        <v>12</v>
      </c>
      <c r="B9005" s="28">
        <v>76</v>
      </c>
      <c r="C9005" s="28">
        <v>0.78900000000000003</v>
      </c>
    </row>
    <row r="9006" spans="1:3" x14ac:dyDescent="0.35">
      <c r="A9006" s="28">
        <v>12</v>
      </c>
      <c r="B9006" s="28">
        <v>76</v>
      </c>
      <c r="C9006" s="28">
        <v>0.78900000000000003</v>
      </c>
    </row>
    <row r="9007" spans="1:3" x14ac:dyDescent="0.35">
      <c r="A9007" s="28">
        <v>12</v>
      </c>
      <c r="B9007" s="28">
        <v>76</v>
      </c>
      <c r="C9007" s="28">
        <v>0.78900000000000003</v>
      </c>
    </row>
    <row r="9008" spans="1:3" x14ac:dyDescent="0.35">
      <c r="A9008" s="28">
        <v>12</v>
      </c>
      <c r="B9008" s="28">
        <v>76</v>
      </c>
      <c r="C9008" s="28">
        <v>0.78900000000000003</v>
      </c>
    </row>
    <row r="9009" spans="1:3" x14ac:dyDescent="0.35">
      <c r="A9009" s="28">
        <v>12</v>
      </c>
      <c r="B9009" s="28">
        <v>76</v>
      </c>
      <c r="C9009" s="28">
        <v>0.78900000000000003</v>
      </c>
    </row>
    <row r="9010" spans="1:3" x14ac:dyDescent="0.35">
      <c r="A9010" s="28">
        <v>12</v>
      </c>
      <c r="B9010" s="28">
        <v>76</v>
      </c>
      <c r="C9010" s="28">
        <v>0.78900000000000003</v>
      </c>
    </row>
    <row r="9011" spans="1:3" x14ac:dyDescent="0.35">
      <c r="A9011" s="28">
        <v>12</v>
      </c>
      <c r="B9011" s="28">
        <v>76</v>
      </c>
      <c r="C9011" s="28">
        <v>0.79</v>
      </c>
    </row>
    <row r="9012" spans="1:3" x14ac:dyDescent="0.35">
      <c r="A9012" s="28">
        <v>12</v>
      </c>
      <c r="B9012" s="28">
        <v>76</v>
      </c>
      <c r="C9012" s="28">
        <v>0.79</v>
      </c>
    </row>
    <row r="9013" spans="1:3" x14ac:dyDescent="0.35">
      <c r="A9013" s="28">
        <v>12</v>
      </c>
      <c r="B9013" s="28">
        <v>76</v>
      </c>
      <c r="C9013" s="28">
        <v>0.79</v>
      </c>
    </row>
    <row r="9014" spans="1:3" x14ac:dyDescent="0.35">
      <c r="A9014" s="28">
        <v>12</v>
      </c>
      <c r="B9014" s="28">
        <v>76</v>
      </c>
      <c r="C9014" s="28">
        <v>0.79</v>
      </c>
    </row>
    <row r="9015" spans="1:3" x14ac:dyDescent="0.35">
      <c r="A9015" s="28">
        <v>12</v>
      </c>
      <c r="B9015" s="28">
        <v>76</v>
      </c>
      <c r="C9015" s="28">
        <v>0.79</v>
      </c>
    </row>
    <row r="9016" spans="1:3" x14ac:dyDescent="0.35">
      <c r="A9016" s="28">
        <v>12</v>
      </c>
      <c r="B9016" s="28">
        <v>76</v>
      </c>
      <c r="C9016" s="28">
        <v>0.79</v>
      </c>
    </row>
    <row r="9017" spans="1:3" x14ac:dyDescent="0.35">
      <c r="A9017" s="28">
        <v>12</v>
      </c>
      <c r="B9017" s="28">
        <v>76</v>
      </c>
      <c r="C9017" s="28">
        <v>0.79</v>
      </c>
    </row>
    <row r="9018" spans="1:3" x14ac:dyDescent="0.35">
      <c r="A9018" s="28">
        <v>12</v>
      </c>
      <c r="B9018" s="28">
        <v>76</v>
      </c>
      <c r="C9018" s="28">
        <v>0.79</v>
      </c>
    </row>
    <row r="9019" spans="1:3" x14ac:dyDescent="0.35">
      <c r="A9019" s="28">
        <v>12</v>
      </c>
      <c r="B9019" s="28">
        <v>76</v>
      </c>
      <c r="C9019" s="28">
        <v>0.79</v>
      </c>
    </row>
    <row r="9020" spans="1:3" x14ac:dyDescent="0.35">
      <c r="A9020" s="28">
        <v>12</v>
      </c>
      <c r="B9020" s="28">
        <v>76</v>
      </c>
      <c r="C9020" s="28">
        <v>0.79</v>
      </c>
    </row>
    <row r="9021" spans="1:3" x14ac:dyDescent="0.35">
      <c r="A9021" s="28">
        <v>12</v>
      </c>
      <c r="B9021" s="28">
        <v>76</v>
      </c>
      <c r="C9021" s="28">
        <v>0.79100000000000004</v>
      </c>
    </row>
    <row r="9022" spans="1:3" x14ac:dyDescent="0.35">
      <c r="A9022" s="28">
        <v>12</v>
      </c>
      <c r="B9022" s="28">
        <v>76</v>
      </c>
      <c r="C9022" s="28">
        <v>0.79100000000000004</v>
      </c>
    </row>
    <row r="9023" spans="1:3" x14ac:dyDescent="0.35">
      <c r="A9023" s="28">
        <v>12</v>
      </c>
      <c r="B9023" s="28">
        <v>76</v>
      </c>
      <c r="C9023" s="28">
        <v>0.79100000000000004</v>
      </c>
    </row>
    <row r="9024" spans="1:3" x14ac:dyDescent="0.35">
      <c r="A9024" s="28">
        <v>12</v>
      </c>
      <c r="B9024" s="28">
        <v>76</v>
      </c>
      <c r="C9024" s="28">
        <v>0.79100000000000004</v>
      </c>
    </row>
    <row r="9025" spans="1:3" x14ac:dyDescent="0.35">
      <c r="A9025" s="28">
        <v>12</v>
      </c>
      <c r="B9025" s="28">
        <v>76</v>
      </c>
      <c r="C9025" s="28">
        <v>0.79100000000000004</v>
      </c>
    </row>
    <row r="9026" spans="1:3" x14ac:dyDescent="0.35">
      <c r="A9026" s="28">
        <v>12</v>
      </c>
      <c r="B9026" s="28">
        <v>76</v>
      </c>
      <c r="C9026" s="28">
        <v>0.79100000000000004</v>
      </c>
    </row>
    <row r="9027" spans="1:3" x14ac:dyDescent="0.35">
      <c r="A9027" s="28">
        <v>12</v>
      </c>
      <c r="B9027" s="28">
        <v>76</v>
      </c>
      <c r="C9027" s="28">
        <v>0.79100000000000004</v>
      </c>
    </row>
    <row r="9028" spans="1:3" x14ac:dyDescent="0.35">
      <c r="A9028" s="28">
        <v>12</v>
      </c>
      <c r="B9028" s="28">
        <v>76</v>
      </c>
      <c r="C9028" s="28">
        <v>0.79100000000000004</v>
      </c>
    </row>
    <row r="9029" spans="1:3" x14ac:dyDescent="0.35">
      <c r="A9029" s="28">
        <v>12</v>
      </c>
      <c r="B9029" s="28">
        <v>76</v>
      </c>
      <c r="C9029" s="28">
        <v>0.79100000000000004</v>
      </c>
    </row>
    <row r="9030" spans="1:3" x14ac:dyDescent="0.35">
      <c r="A9030" s="28">
        <v>12</v>
      </c>
      <c r="B9030" s="28">
        <v>76</v>
      </c>
      <c r="C9030" s="28">
        <v>0.79100000000000004</v>
      </c>
    </row>
    <row r="9031" spans="1:3" x14ac:dyDescent="0.35">
      <c r="A9031" s="28">
        <v>12</v>
      </c>
      <c r="B9031" s="28">
        <v>76</v>
      </c>
      <c r="C9031" s="28">
        <v>0.79100000000000004</v>
      </c>
    </row>
    <row r="9032" spans="1:3" x14ac:dyDescent="0.35">
      <c r="A9032" s="28">
        <v>12</v>
      </c>
      <c r="B9032" s="28">
        <v>76</v>
      </c>
      <c r="C9032" s="28">
        <v>0.79100000000000004</v>
      </c>
    </row>
    <row r="9033" spans="1:3" x14ac:dyDescent="0.35">
      <c r="A9033" s="28">
        <v>12</v>
      </c>
      <c r="B9033" s="28">
        <v>76</v>
      </c>
      <c r="C9033" s="28">
        <v>0.79100000000000004</v>
      </c>
    </row>
    <row r="9034" spans="1:3" x14ac:dyDescent="0.35">
      <c r="A9034" s="28">
        <v>12</v>
      </c>
      <c r="B9034" s="28">
        <v>76</v>
      </c>
      <c r="C9034" s="28">
        <v>0.79100000000000004</v>
      </c>
    </row>
    <row r="9035" spans="1:3" x14ac:dyDescent="0.35">
      <c r="A9035" s="28">
        <v>12</v>
      </c>
      <c r="B9035" s="28">
        <v>76</v>
      </c>
      <c r="C9035" s="28">
        <v>0.79100000000000004</v>
      </c>
    </row>
    <row r="9036" spans="1:3" x14ac:dyDescent="0.35">
      <c r="A9036" s="28">
        <v>12</v>
      </c>
      <c r="B9036" s="28">
        <v>76</v>
      </c>
      <c r="C9036" s="28">
        <v>0.79100000000000004</v>
      </c>
    </row>
    <row r="9037" spans="1:3" x14ac:dyDescent="0.35">
      <c r="A9037" s="28">
        <v>12</v>
      </c>
      <c r="B9037" s="28">
        <v>76</v>
      </c>
      <c r="C9037" s="28">
        <v>0.79100000000000004</v>
      </c>
    </row>
    <row r="9038" spans="1:3" x14ac:dyDescent="0.35">
      <c r="A9038" s="28">
        <v>12</v>
      </c>
      <c r="B9038" s="28">
        <v>76</v>
      </c>
      <c r="C9038" s="28">
        <v>0.79100000000000004</v>
      </c>
    </row>
    <row r="9039" spans="1:3" x14ac:dyDescent="0.35">
      <c r="A9039" s="28">
        <v>12</v>
      </c>
      <c r="B9039" s="28">
        <v>76</v>
      </c>
      <c r="C9039" s="28">
        <v>0.79100000000000004</v>
      </c>
    </row>
    <row r="9040" spans="1:3" x14ac:dyDescent="0.35">
      <c r="A9040" s="28">
        <v>12</v>
      </c>
      <c r="B9040" s="28">
        <v>76</v>
      </c>
      <c r="C9040" s="28">
        <v>0.79200000000000004</v>
      </c>
    </row>
    <row r="9041" spans="1:3" x14ac:dyDescent="0.35">
      <c r="A9041" s="28">
        <v>12</v>
      </c>
      <c r="B9041" s="28">
        <v>76</v>
      </c>
      <c r="C9041" s="28">
        <v>0.79200000000000004</v>
      </c>
    </row>
    <row r="9042" spans="1:3" x14ac:dyDescent="0.35">
      <c r="A9042" s="28">
        <v>12</v>
      </c>
      <c r="B9042" s="28">
        <v>76</v>
      </c>
      <c r="C9042" s="28">
        <v>0.79200000000000004</v>
      </c>
    </row>
    <row r="9043" spans="1:3" x14ac:dyDescent="0.35">
      <c r="A9043" s="28">
        <v>12</v>
      </c>
      <c r="B9043" s="28">
        <v>76</v>
      </c>
      <c r="C9043" s="28">
        <v>0.79200000000000004</v>
      </c>
    </row>
    <row r="9044" spans="1:3" x14ac:dyDescent="0.35">
      <c r="A9044" s="28">
        <v>12</v>
      </c>
      <c r="B9044" s="28">
        <v>76</v>
      </c>
      <c r="C9044" s="28">
        <v>0.79200000000000004</v>
      </c>
    </row>
    <row r="9045" spans="1:3" x14ac:dyDescent="0.35">
      <c r="A9045" s="28">
        <v>12</v>
      </c>
      <c r="B9045" s="28">
        <v>76</v>
      </c>
      <c r="C9045" s="28">
        <v>0.79200000000000004</v>
      </c>
    </row>
    <row r="9046" spans="1:3" x14ac:dyDescent="0.35">
      <c r="A9046" s="28">
        <v>12</v>
      </c>
      <c r="B9046" s="28">
        <v>76</v>
      </c>
      <c r="C9046" s="28">
        <v>0.79200000000000004</v>
      </c>
    </row>
    <row r="9047" spans="1:3" x14ac:dyDescent="0.35">
      <c r="A9047" s="28">
        <v>12</v>
      </c>
      <c r="B9047" s="28">
        <v>76</v>
      </c>
      <c r="C9047" s="28">
        <v>0.79300000000000004</v>
      </c>
    </row>
    <row r="9048" spans="1:3" x14ac:dyDescent="0.35">
      <c r="A9048" s="28">
        <v>12</v>
      </c>
      <c r="B9048" s="28">
        <v>76</v>
      </c>
      <c r="C9048" s="28">
        <v>0.79300000000000004</v>
      </c>
    </row>
    <row r="9049" spans="1:3" x14ac:dyDescent="0.35">
      <c r="A9049" s="28">
        <v>12</v>
      </c>
      <c r="B9049" s="28">
        <v>76</v>
      </c>
      <c r="C9049" s="28">
        <v>0.79300000000000004</v>
      </c>
    </row>
    <row r="9050" spans="1:3" x14ac:dyDescent="0.35">
      <c r="A9050" s="28">
        <v>12</v>
      </c>
      <c r="B9050" s="28">
        <v>76</v>
      </c>
      <c r="C9050" s="28">
        <v>0.79300000000000004</v>
      </c>
    </row>
    <row r="9051" spans="1:3" x14ac:dyDescent="0.35">
      <c r="A9051" s="28">
        <v>12</v>
      </c>
      <c r="B9051" s="28">
        <v>76</v>
      </c>
      <c r="C9051" s="28">
        <v>0.79300000000000004</v>
      </c>
    </row>
    <row r="9052" spans="1:3" x14ac:dyDescent="0.35">
      <c r="A9052" s="28">
        <v>12</v>
      </c>
      <c r="B9052" s="28">
        <v>76</v>
      </c>
      <c r="C9052" s="28">
        <v>0.79300000000000004</v>
      </c>
    </row>
    <row r="9053" spans="1:3" x14ac:dyDescent="0.35">
      <c r="A9053" s="28">
        <v>12</v>
      </c>
      <c r="B9053" s="28">
        <v>76</v>
      </c>
      <c r="C9053" s="28">
        <v>0.79300000000000004</v>
      </c>
    </row>
    <row r="9054" spans="1:3" x14ac:dyDescent="0.35">
      <c r="A9054" s="28">
        <v>12</v>
      </c>
      <c r="B9054" s="28">
        <v>76</v>
      </c>
      <c r="C9054" s="28">
        <v>0.79300000000000004</v>
      </c>
    </row>
    <row r="9055" spans="1:3" x14ac:dyDescent="0.35">
      <c r="A9055" s="28">
        <v>12</v>
      </c>
      <c r="B9055" s="28">
        <v>76</v>
      </c>
      <c r="C9055" s="28">
        <v>0.79300000000000004</v>
      </c>
    </row>
    <row r="9056" spans="1:3" x14ac:dyDescent="0.35">
      <c r="A9056" s="28">
        <v>12</v>
      </c>
      <c r="B9056" s="28">
        <v>76</v>
      </c>
      <c r="C9056" s="28">
        <v>0.79300000000000004</v>
      </c>
    </row>
    <row r="9057" spans="1:3" x14ac:dyDescent="0.35">
      <c r="A9057" s="28">
        <v>12</v>
      </c>
      <c r="B9057" s="28">
        <v>76</v>
      </c>
      <c r="C9057" s="28">
        <v>0.79300000000000004</v>
      </c>
    </row>
    <row r="9058" spans="1:3" x14ac:dyDescent="0.35">
      <c r="A9058" s="28">
        <v>12</v>
      </c>
      <c r="B9058" s="28">
        <v>76</v>
      </c>
      <c r="C9058" s="28">
        <v>0.79300000000000004</v>
      </c>
    </row>
    <row r="9059" spans="1:3" x14ac:dyDescent="0.35">
      <c r="A9059" s="28">
        <v>12</v>
      </c>
      <c r="B9059" s="28">
        <v>76</v>
      </c>
      <c r="C9059" s="28">
        <v>0.79400000000000004</v>
      </c>
    </row>
    <row r="9060" spans="1:3" x14ac:dyDescent="0.35">
      <c r="A9060" s="28">
        <v>12</v>
      </c>
      <c r="B9060" s="28">
        <v>76</v>
      </c>
      <c r="C9060" s="28">
        <v>0.79400000000000004</v>
      </c>
    </row>
    <row r="9061" spans="1:3" x14ac:dyDescent="0.35">
      <c r="A9061" s="28">
        <v>12</v>
      </c>
      <c r="B9061" s="28">
        <v>76</v>
      </c>
      <c r="C9061" s="28">
        <v>0.79400000000000004</v>
      </c>
    </row>
    <row r="9062" spans="1:3" x14ac:dyDescent="0.35">
      <c r="A9062" s="28">
        <v>12</v>
      </c>
      <c r="B9062" s="28">
        <v>76</v>
      </c>
      <c r="C9062" s="28">
        <v>0.79400000000000004</v>
      </c>
    </row>
    <row r="9063" spans="1:3" x14ac:dyDescent="0.35">
      <c r="A9063" s="28">
        <v>12</v>
      </c>
      <c r="B9063" s="28">
        <v>76</v>
      </c>
      <c r="C9063" s="28">
        <v>0.79400000000000004</v>
      </c>
    </row>
    <row r="9064" spans="1:3" x14ac:dyDescent="0.35">
      <c r="A9064" s="28">
        <v>12</v>
      </c>
      <c r="B9064" s="28">
        <v>76</v>
      </c>
      <c r="C9064" s="28">
        <v>0.79400000000000004</v>
      </c>
    </row>
    <row r="9065" spans="1:3" x14ac:dyDescent="0.35">
      <c r="A9065" s="28">
        <v>12</v>
      </c>
      <c r="B9065" s="28">
        <v>76</v>
      </c>
      <c r="C9065" s="28">
        <v>0.79400000000000004</v>
      </c>
    </row>
    <row r="9066" spans="1:3" x14ac:dyDescent="0.35">
      <c r="A9066" s="28">
        <v>12</v>
      </c>
      <c r="B9066" s="28">
        <v>76</v>
      </c>
      <c r="C9066" s="28">
        <v>0.79400000000000004</v>
      </c>
    </row>
    <row r="9067" spans="1:3" x14ac:dyDescent="0.35">
      <c r="A9067" s="28">
        <v>12</v>
      </c>
      <c r="B9067" s="28">
        <v>76</v>
      </c>
      <c r="C9067" s="28">
        <v>0.79400000000000004</v>
      </c>
    </row>
    <row r="9068" spans="1:3" x14ac:dyDescent="0.35">
      <c r="A9068" s="28">
        <v>12</v>
      </c>
      <c r="B9068" s="28">
        <v>76</v>
      </c>
      <c r="C9068" s="28">
        <v>0.79400000000000004</v>
      </c>
    </row>
    <row r="9069" spans="1:3" x14ac:dyDescent="0.35">
      <c r="A9069" s="28">
        <v>12</v>
      </c>
      <c r="B9069" s="28">
        <v>76</v>
      </c>
      <c r="C9069" s="28">
        <v>0.79400000000000004</v>
      </c>
    </row>
    <row r="9070" spans="1:3" x14ac:dyDescent="0.35">
      <c r="A9070" s="28">
        <v>12</v>
      </c>
      <c r="B9070" s="28">
        <v>76</v>
      </c>
      <c r="C9070" s="28">
        <v>0.79400000000000004</v>
      </c>
    </row>
    <row r="9071" spans="1:3" x14ac:dyDescent="0.35">
      <c r="A9071" s="28">
        <v>12</v>
      </c>
      <c r="B9071" s="28">
        <v>76</v>
      </c>
      <c r="C9071" s="28">
        <v>0.79400000000000004</v>
      </c>
    </row>
    <row r="9072" spans="1:3" x14ac:dyDescent="0.35">
      <c r="A9072" s="28">
        <v>12</v>
      </c>
      <c r="B9072" s="28">
        <v>76</v>
      </c>
      <c r="C9072" s="28">
        <v>0.79400000000000004</v>
      </c>
    </row>
    <row r="9073" spans="1:3" x14ac:dyDescent="0.35">
      <c r="A9073" s="28">
        <v>12</v>
      </c>
      <c r="B9073" s="28">
        <v>76</v>
      </c>
      <c r="C9073" s="28">
        <v>0.79400000000000004</v>
      </c>
    </row>
    <row r="9074" spans="1:3" x14ac:dyDescent="0.35">
      <c r="A9074" s="28">
        <v>12</v>
      </c>
      <c r="B9074" s="28">
        <v>76</v>
      </c>
      <c r="C9074" s="28">
        <v>0.79400000000000004</v>
      </c>
    </row>
    <row r="9075" spans="1:3" x14ac:dyDescent="0.35">
      <c r="A9075" s="28">
        <v>12</v>
      </c>
      <c r="B9075" s="28">
        <v>76</v>
      </c>
      <c r="C9075" s="28">
        <v>0.79400000000000004</v>
      </c>
    </row>
    <row r="9076" spans="1:3" x14ac:dyDescent="0.35">
      <c r="A9076" s="28">
        <v>12</v>
      </c>
      <c r="B9076" s="28">
        <v>76</v>
      </c>
      <c r="C9076" s="28">
        <v>0.79400000000000004</v>
      </c>
    </row>
    <row r="9077" spans="1:3" x14ac:dyDescent="0.35">
      <c r="A9077" s="28">
        <v>12</v>
      </c>
      <c r="B9077" s="28">
        <v>76</v>
      </c>
      <c r="C9077" s="28">
        <v>0.79500000000000004</v>
      </c>
    </row>
    <row r="9078" spans="1:3" x14ac:dyDescent="0.35">
      <c r="A9078" s="28">
        <v>12</v>
      </c>
      <c r="B9078" s="28">
        <v>76</v>
      </c>
      <c r="C9078" s="28">
        <v>0.79500000000000004</v>
      </c>
    </row>
    <row r="9079" spans="1:3" x14ac:dyDescent="0.35">
      <c r="A9079" s="28">
        <v>12</v>
      </c>
      <c r="B9079" s="28">
        <v>76</v>
      </c>
      <c r="C9079" s="28">
        <v>0.79500000000000004</v>
      </c>
    </row>
    <row r="9080" spans="1:3" x14ac:dyDescent="0.35">
      <c r="A9080" s="28">
        <v>12</v>
      </c>
      <c r="B9080" s="28">
        <v>76</v>
      </c>
      <c r="C9080" s="28">
        <v>0.79500000000000004</v>
      </c>
    </row>
    <row r="9081" spans="1:3" x14ac:dyDescent="0.35">
      <c r="A9081" s="28">
        <v>12</v>
      </c>
      <c r="B9081" s="28">
        <v>76</v>
      </c>
      <c r="C9081" s="28">
        <v>0.79500000000000004</v>
      </c>
    </row>
    <row r="9082" spans="1:3" x14ac:dyDescent="0.35">
      <c r="A9082" s="28">
        <v>12</v>
      </c>
      <c r="B9082" s="28">
        <v>76</v>
      </c>
      <c r="C9082" s="28">
        <v>0.79500000000000004</v>
      </c>
    </row>
    <row r="9083" spans="1:3" x14ac:dyDescent="0.35">
      <c r="A9083" s="28">
        <v>12</v>
      </c>
      <c r="B9083" s="28">
        <v>76</v>
      </c>
      <c r="C9083" s="28">
        <v>0.79500000000000004</v>
      </c>
    </row>
    <row r="9084" spans="1:3" x14ac:dyDescent="0.35">
      <c r="A9084" s="28">
        <v>12</v>
      </c>
      <c r="B9084" s="28">
        <v>76</v>
      </c>
      <c r="C9084" s="28">
        <v>0.79500000000000004</v>
      </c>
    </row>
    <row r="9085" spans="1:3" x14ac:dyDescent="0.35">
      <c r="A9085" s="28">
        <v>12</v>
      </c>
      <c r="B9085" s="28">
        <v>76</v>
      </c>
      <c r="C9085" s="28">
        <v>0.79500000000000004</v>
      </c>
    </row>
    <row r="9086" spans="1:3" x14ac:dyDescent="0.35">
      <c r="A9086" s="28">
        <v>12</v>
      </c>
      <c r="B9086" s="28">
        <v>76</v>
      </c>
      <c r="C9086" s="28">
        <v>0.79500000000000004</v>
      </c>
    </row>
    <row r="9087" spans="1:3" x14ac:dyDescent="0.35">
      <c r="A9087" s="28">
        <v>12</v>
      </c>
      <c r="B9087" s="28">
        <v>76</v>
      </c>
      <c r="C9087" s="28">
        <v>0.79500000000000004</v>
      </c>
    </row>
    <row r="9088" spans="1:3" x14ac:dyDescent="0.35">
      <c r="A9088" s="28">
        <v>12</v>
      </c>
      <c r="B9088" s="28">
        <v>76</v>
      </c>
      <c r="C9088" s="28">
        <v>0.79500000000000004</v>
      </c>
    </row>
    <row r="9089" spans="1:3" x14ac:dyDescent="0.35">
      <c r="A9089" s="28">
        <v>12</v>
      </c>
      <c r="B9089" s="28">
        <v>76</v>
      </c>
      <c r="C9089" s="28">
        <v>0.79500000000000004</v>
      </c>
    </row>
    <row r="9090" spans="1:3" x14ac:dyDescent="0.35">
      <c r="A9090" s="28">
        <v>12</v>
      </c>
      <c r="B9090" s="28">
        <v>76</v>
      </c>
      <c r="C9090" s="28">
        <v>0.79500000000000004</v>
      </c>
    </row>
    <row r="9091" spans="1:3" x14ac:dyDescent="0.35">
      <c r="A9091" s="28">
        <v>12</v>
      </c>
      <c r="B9091" s="28">
        <v>76</v>
      </c>
      <c r="C9091" s="28">
        <v>0.79500000000000004</v>
      </c>
    </row>
    <row r="9092" spans="1:3" x14ac:dyDescent="0.35">
      <c r="A9092" s="28">
        <v>12</v>
      </c>
      <c r="B9092" s="28">
        <v>76</v>
      </c>
      <c r="C9092" s="28">
        <v>0.79500000000000004</v>
      </c>
    </row>
    <row r="9093" spans="1:3" x14ac:dyDescent="0.35">
      <c r="A9093" s="28">
        <v>12</v>
      </c>
      <c r="B9093" s="28">
        <v>76</v>
      </c>
      <c r="C9093" s="28">
        <v>0.79500000000000004</v>
      </c>
    </row>
    <row r="9094" spans="1:3" x14ac:dyDescent="0.35">
      <c r="A9094" s="28">
        <v>12</v>
      </c>
      <c r="B9094" s="28">
        <v>76</v>
      </c>
      <c r="C9094" s="28">
        <v>0.79500000000000004</v>
      </c>
    </row>
    <row r="9095" spans="1:3" x14ac:dyDescent="0.35">
      <c r="A9095" s="28">
        <v>12</v>
      </c>
      <c r="B9095" s="28">
        <v>76</v>
      </c>
      <c r="C9095" s="28">
        <v>0.79600000000000004</v>
      </c>
    </row>
    <row r="9096" spans="1:3" x14ac:dyDescent="0.35">
      <c r="A9096" s="28">
        <v>12</v>
      </c>
      <c r="B9096" s="28">
        <v>76</v>
      </c>
      <c r="C9096" s="28">
        <v>0.79600000000000004</v>
      </c>
    </row>
    <row r="9097" spans="1:3" x14ac:dyDescent="0.35">
      <c r="A9097" s="28">
        <v>12</v>
      </c>
      <c r="B9097" s="28">
        <v>76</v>
      </c>
      <c r="C9097" s="28">
        <v>0.79600000000000004</v>
      </c>
    </row>
    <row r="9098" spans="1:3" x14ac:dyDescent="0.35">
      <c r="A9098" s="28">
        <v>12</v>
      </c>
      <c r="B9098" s="28">
        <v>76</v>
      </c>
      <c r="C9098" s="28">
        <v>0.79600000000000004</v>
      </c>
    </row>
    <row r="9099" spans="1:3" x14ac:dyDescent="0.35">
      <c r="A9099" s="28">
        <v>12</v>
      </c>
      <c r="B9099" s="28">
        <v>76</v>
      </c>
      <c r="C9099" s="28">
        <v>0.79600000000000004</v>
      </c>
    </row>
    <row r="9100" spans="1:3" x14ac:dyDescent="0.35">
      <c r="A9100" s="28">
        <v>12</v>
      </c>
      <c r="B9100" s="28">
        <v>76</v>
      </c>
      <c r="C9100" s="28">
        <v>0.79600000000000004</v>
      </c>
    </row>
    <row r="9101" spans="1:3" x14ac:dyDescent="0.35">
      <c r="A9101" s="28">
        <v>12</v>
      </c>
      <c r="B9101" s="28">
        <v>76</v>
      </c>
      <c r="C9101" s="28">
        <v>0.79600000000000004</v>
      </c>
    </row>
    <row r="9102" spans="1:3" x14ac:dyDescent="0.35">
      <c r="A9102" s="28">
        <v>12</v>
      </c>
      <c r="B9102" s="28">
        <v>76</v>
      </c>
      <c r="C9102" s="28">
        <v>0.79600000000000004</v>
      </c>
    </row>
    <row r="9103" spans="1:3" x14ac:dyDescent="0.35">
      <c r="A9103" s="28">
        <v>12</v>
      </c>
      <c r="B9103" s="28">
        <v>76</v>
      </c>
      <c r="C9103" s="28">
        <v>0.79600000000000004</v>
      </c>
    </row>
    <row r="9104" spans="1:3" x14ac:dyDescent="0.35">
      <c r="A9104" s="28">
        <v>12</v>
      </c>
      <c r="B9104" s="28">
        <v>76</v>
      </c>
      <c r="C9104" s="28">
        <v>0.79600000000000004</v>
      </c>
    </row>
    <row r="9105" spans="1:3" x14ac:dyDescent="0.35">
      <c r="A9105" s="28">
        <v>12</v>
      </c>
      <c r="B9105" s="28">
        <v>76</v>
      </c>
      <c r="C9105" s="28">
        <v>0.79600000000000004</v>
      </c>
    </row>
    <row r="9106" spans="1:3" x14ac:dyDescent="0.35">
      <c r="A9106" s="28">
        <v>12</v>
      </c>
      <c r="B9106" s="28">
        <v>76</v>
      </c>
      <c r="C9106" s="28">
        <v>0.79600000000000004</v>
      </c>
    </row>
    <row r="9107" spans="1:3" x14ac:dyDescent="0.35">
      <c r="A9107" s="28">
        <v>12</v>
      </c>
      <c r="B9107" s="28">
        <v>76</v>
      </c>
      <c r="C9107" s="28">
        <v>0.79600000000000004</v>
      </c>
    </row>
    <row r="9108" spans="1:3" x14ac:dyDescent="0.35">
      <c r="A9108" s="28">
        <v>12</v>
      </c>
      <c r="B9108" s="28">
        <v>76</v>
      </c>
      <c r="C9108" s="28">
        <v>0.79600000000000004</v>
      </c>
    </row>
    <row r="9109" spans="1:3" x14ac:dyDescent="0.35">
      <c r="A9109" s="28">
        <v>12</v>
      </c>
      <c r="B9109" s="28">
        <v>76</v>
      </c>
      <c r="C9109" s="28">
        <v>0.79600000000000004</v>
      </c>
    </row>
    <row r="9110" spans="1:3" x14ac:dyDescent="0.35">
      <c r="A9110" s="28">
        <v>12</v>
      </c>
      <c r="B9110" s="28">
        <v>76</v>
      </c>
      <c r="C9110" s="28">
        <v>0.79600000000000004</v>
      </c>
    </row>
    <row r="9111" spans="1:3" x14ac:dyDescent="0.35">
      <c r="A9111" s="28">
        <v>12</v>
      </c>
      <c r="B9111" s="28">
        <v>77</v>
      </c>
      <c r="C9111" s="28">
        <v>0.79700000000000004</v>
      </c>
    </row>
    <row r="9112" spans="1:3" x14ac:dyDescent="0.35">
      <c r="A9112" s="28">
        <v>12</v>
      </c>
      <c r="B9112" s="28">
        <v>77</v>
      </c>
      <c r="C9112" s="28">
        <v>0.79700000000000004</v>
      </c>
    </row>
    <row r="9113" spans="1:3" x14ac:dyDescent="0.35">
      <c r="A9113" s="28">
        <v>12</v>
      </c>
      <c r="B9113" s="28">
        <v>77</v>
      </c>
      <c r="C9113" s="28">
        <v>0.79700000000000004</v>
      </c>
    </row>
    <row r="9114" spans="1:3" x14ac:dyDescent="0.35">
      <c r="A9114" s="28">
        <v>12</v>
      </c>
      <c r="B9114" s="28">
        <v>77</v>
      </c>
      <c r="C9114" s="28">
        <v>0.79700000000000004</v>
      </c>
    </row>
    <row r="9115" spans="1:3" x14ac:dyDescent="0.35">
      <c r="A9115" s="28">
        <v>12</v>
      </c>
      <c r="B9115" s="28">
        <v>77</v>
      </c>
      <c r="C9115" s="28">
        <v>0.79700000000000004</v>
      </c>
    </row>
    <row r="9116" spans="1:3" x14ac:dyDescent="0.35">
      <c r="A9116" s="28">
        <v>12</v>
      </c>
      <c r="B9116" s="28">
        <v>77</v>
      </c>
      <c r="C9116" s="28">
        <v>0.79700000000000004</v>
      </c>
    </row>
    <row r="9117" spans="1:3" x14ac:dyDescent="0.35">
      <c r="A9117" s="28">
        <v>12</v>
      </c>
      <c r="B9117" s="28">
        <v>77</v>
      </c>
      <c r="C9117" s="28">
        <v>0.79700000000000004</v>
      </c>
    </row>
    <row r="9118" spans="1:3" x14ac:dyDescent="0.35">
      <c r="A9118" s="28">
        <v>12</v>
      </c>
      <c r="B9118" s="28">
        <v>77</v>
      </c>
      <c r="C9118" s="28">
        <v>0.79700000000000004</v>
      </c>
    </row>
    <row r="9119" spans="1:3" x14ac:dyDescent="0.35">
      <c r="A9119" s="28">
        <v>12</v>
      </c>
      <c r="B9119" s="28">
        <v>77</v>
      </c>
      <c r="C9119" s="28">
        <v>0.79700000000000004</v>
      </c>
    </row>
    <row r="9120" spans="1:3" x14ac:dyDescent="0.35">
      <c r="A9120" s="28">
        <v>12</v>
      </c>
      <c r="B9120" s="28">
        <v>77</v>
      </c>
      <c r="C9120" s="28">
        <v>0.79700000000000004</v>
      </c>
    </row>
    <row r="9121" spans="1:3" x14ac:dyDescent="0.35">
      <c r="A9121" s="28">
        <v>12</v>
      </c>
      <c r="B9121" s="28">
        <v>77</v>
      </c>
      <c r="C9121" s="28">
        <v>0.79700000000000004</v>
      </c>
    </row>
    <row r="9122" spans="1:3" x14ac:dyDescent="0.35">
      <c r="A9122" s="28">
        <v>12</v>
      </c>
      <c r="B9122" s="28">
        <v>77</v>
      </c>
      <c r="C9122" s="28">
        <v>0.79700000000000004</v>
      </c>
    </row>
    <row r="9123" spans="1:3" x14ac:dyDescent="0.35">
      <c r="A9123" s="28">
        <v>12</v>
      </c>
      <c r="B9123" s="28">
        <v>77</v>
      </c>
      <c r="C9123" s="28">
        <v>0.79700000000000004</v>
      </c>
    </row>
    <row r="9124" spans="1:3" x14ac:dyDescent="0.35">
      <c r="A9124" s="28">
        <v>12</v>
      </c>
      <c r="B9124" s="28">
        <v>77</v>
      </c>
      <c r="C9124" s="28">
        <v>0.79800000000000004</v>
      </c>
    </row>
    <row r="9125" spans="1:3" x14ac:dyDescent="0.35">
      <c r="A9125" s="28">
        <v>12</v>
      </c>
      <c r="B9125" s="28">
        <v>77</v>
      </c>
      <c r="C9125" s="28">
        <v>0.79800000000000004</v>
      </c>
    </row>
    <row r="9126" spans="1:3" x14ac:dyDescent="0.35">
      <c r="A9126" s="28">
        <v>12</v>
      </c>
      <c r="B9126" s="28">
        <v>77</v>
      </c>
      <c r="C9126" s="28">
        <v>0.79800000000000004</v>
      </c>
    </row>
    <row r="9127" spans="1:3" x14ac:dyDescent="0.35">
      <c r="A9127" s="28">
        <v>12</v>
      </c>
      <c r="B9127" s="28">
        <v>77</v>
      </c>
      <c r="C9127" s="28">
        <v>0.79800000000000004</v>
      </c>
    </row>
    <row r="9128" spans="1:3" x14ac:dyDescent="0.35">
      <c r="A9128" s="28">
        <v>12</v>
      </c>
      <c r="B9128" s="28">
        <v>77</v>
      </c>
      <c r="C9128" s="28">
        <v>0.79800000000000004</v>
      </c>
    </row>
    <row r="9129" spans="1:3" x14ac:dyDescent="0.35">
      <c r="A9129" s="28">
        <v>12</v>
      </c>
      <c r="B9129" s="28">
        <v>77</v>
      </c>
      <c r="C9129" s="28">
        <v>0.79800000000000004</v>
      </c>
    </row>
    <row r="9130" spans="1:3" x14ac:dyDescent="0.35">
      <c r="A9130" s="28">
        <v>12</v>
      </c>
      <c r="B9130" s="28">
        <v>77</v>
      </c>
      <c r="C9130" s="28">
        <v>0.79800000000000004</v>
      </c>
    </row>
    <row r="9131" spans="1:3" x14ac:dyDescent="0.35">
      <c r="A9131" s="28">
        <v>12</v>
      </c>
      <c r="B9131" s="28">
        <v>77</v>
      </c>
      <c r="C9131" s="28">
        <v>0.79800000000000004</v>
      </c>
    </row>
    <row r="9132" spans="1:3" x14ac:dyDescent="0.35">
      <c r="A9132" s="28">
        <v>12</v>
      </c>
      <c r="B9132" s="28">
        <v>77</v>
      </c>
      <c r="C9132" s="28">
        <v>0.79800000000000004</v>
      </c>
    </row>
    <row r="9133" spans="1:3" x14ac:dyDescent="0.35">
      <c r="A9133" s="28">
        <v>12</v>
      </c>
      <c r="B9133" s="28">
        <v>77</v>
      </c>
      <c r="C9133" s="28">
        <v>0.79800000000000004</v>
      </c>
    </row>
    <row r="9134" spans="1:3" x14ac:dyDescent="0.35">
      <c r="A9134" s="28">
        <v>12</v>
      </c>
      <c r="B9134" s="28">
        <v>77</v>
      </c>
      <c r="C9134" s="28">
        <v>0.79800000000000004</v>
      </c>
    </row>
    <row r="9135" spans="1:3" x14ac:dyDescent="0.35">
      <c r="A9135" s="28">
        <v>12</v>
      </c>
      <c r="B9135" s="28">
        <v>77</v>
      </c>
      <c r="C9135" s="28">
        <v>0.79800000000000004</v>
      </c>
    </row>
    <row r="9136" spans="1:3" x14ac:dyDescent="0.35">
      <c r="A9136" s="28">
        <v>12</v>
      </c>
      <c r="B9136" s="28">
        <v>77</v>
      </c>
      <c r="C9136" s="28">
        <v>0.79800000000000004</v>
      </c>
    </row>
    <row r="9137" spans="1:3" x14ac:dyDescent="0.35">
      <c r="A9137" s="28">
        <v>12</v>
      </c>
      <c r="B9137" s="28">
        <v>77</v>
      </c>
      <c r="C9137" s="28">
        <v>0.79800000000000004</v>
      </c>
    </row>
    <row r="9138" spans="1:3" x14ac:dyDescent="0.35">
      <c r="A9138" s="28">
        <v>12</v>
      </c>
      <c r="B9138" s="28">
        <v>77</v>
      </c>
      <c r="C9138" s="28">
        <v>0.79900000000000004</v>
      </c>
    </row>
    <row r="9139" spans="1:3" x14ac:dyDescent="0.35">
      <c r="A9139" s="28">
        <v>12</v>
      </c>
      <c r="B9139" s="28">
        <v>77</v>
      </c>
      <c r="C9139" s="28">
        <v>0.79900000000000004</v>
      </c>
    </row>
    <row r="9140" spans="1:3" x14ac:dyDescent="0.35">
      <c r="A9140" s="28">
        <v>12</v>
      </c>
      <c r="B9140" s="28">
        <v>77</v>
      </c>
      <c r="C9140" s="28">
        <v>0.79900000000000004</v>
      </c>
    </row>
    <row r="9141" spans="1:3" x14ac:dyDescent="0.35">
      <c r="A9141" s="28">
        <v>12</v>
      </c>
      <c r="B9141" s="28">
        <v>77</v>
      </c>
      <c r="C9141" s="28">
        <v>0.79900000000000004</v>
      </c>
    </row>
    <row r="9142" spans="1:3" x14ac:dyDescent="0.35">
      <c r="A9142" s="28">
        <v>12</v>
      </c>
      <c r="B9142" s="28">
        <v>77</v>
      </c>
      <c r="C9142" s="28">
        <v>0.79900000000000004</v>
      </c>
    </row>
    <row r="9143" spans="1:3" x14ac:dyDescent="0.35">
      <c r="A9143" s="28">
        <v>12</v>
      </c>
      <c r="B9143" s="28">
        <v>77</v>
      </c>
      <c r="C9143" s="28">
        <v>0.79900000000000004</v>
      </c>
    </row>
    <row r="9144" spans="1:3" x14ac:dyDescent="0.35">
      <c r="A9144" s="28">
        <v>12</v>
      </c>
      <c r="B9144" s="28">
        <v>77</v>
      </c>
      <c r="C9144" s="28">
        <v>0.79900000000000004</v>
      </c>
    </row>
    <row r="9145" spans="1:3" x14ac:dyDescent="0.35">
      <c r="A9145" s="28">
        <v>12</v>
      </c>
      <c r="B9145" s="28">
        <v>77</v>
      </c>
      <c r="C9145" s="28">
        <v>0.79900000000000004</v>
      </c>
    </row>
    <row r="9146" spans="1:3" x14ac:dyDescent="0.35">
      <c r="A9146" s="28">
        <v>12</v>
      </c>
      <c r="B9146" s="28">
        <v>77</v>
      </c>
      <c r="C9146" s="28">
        <v>0.79900000000000004</v>
      </c>
    </row>
    <row r="9147" spans="1:3" x14ac:dyDescent="0.35">
      <c r="A9147" s="28">
        <v>12</v>
      </c>
      <c r="B9147" s="28">
        <v>77</v>
      </c>
      <c r="C9147" s="28">
        <v>0.79900000000000004</v>
      </c>
    </row>
    <row r="9148" spans="1:3" x14ac:dyDescent="0.35">
      <c r="A9148" s="28">
        <v>12</v>
      </c>
      <c r="B9148" s="28">
        <v>77</v>
      </c>
      <c r="C9148" s="28">
        <v>0.79900000000000004</v>
      </c>
    </row>
    <row r="9149" spans="1:3" x14ac:dyDescent="0.35">
      <c r="A9149" s="28">
        <v>12</v>
      </c>
      <c r="B9149" s="28">
        <v>77</v>
      </c>
      <c r="C9149" s="28">
        <v>0.79900000000000004</v>
      </c>
    </row>
    <row r="9150" spans="1:3" x14ac:dyDescent="0.35">
      <c r="A9150" s="28">
        <v>12</v>
      </c>
      <c r="B9150" s="28">
        <v>77</v>
      </c>
      <c r="C9150" s="28">
        <v>0.79900000000000004</v>
      </c>
    </row>
    <row r="9151" spans="1:3" x14ac:dyDescent="0.35">
      <c r="A9151" s="28">
        <v>12</v>
      </c>
      <c r="B9151" s="28">
        <v>77</v>
      </c>
      <c r="C9151" s="28">
        <v>0.79900000000000004</v>
      </c>
    </row>
    <row r="9152" spans="1:3" x14ac:dyDescent="0.35">
      <c r="A9152" s="28">
        <v>12</v>
      </c>
      <c r="B9152" s="28">
        <v>77</v>
      </c>
      <c r="C9152" s="28">
        <v>0.79900000000000004</v>
      </c>
    </row>
    <row r="9153" spans="1:3" x14ac:dyDescent="0.35">
      <c r="A9153" s="28">
        <v>12</v>
      </c>
      <c r="B9153" s="28">
        <v>77</v>
      </c>
      <c r="C9153" s="28">
        <v>0.79900000000000004</v>
      </c>
    </row>
    <row r="9154" spans="1:3" x14ac:dyDescent="0.35">
      <c r="A9154" s="28">
        <v>12</v>
      </c>
      <c r="B9154" s="28">
        <v>77</v>
      </c>
      <c r="C9154" s="28">
        <v>0.79900000000000004</v>
      </c>
    </row>
    <row r="9155" spans="1:3" x14ac:dyDescent="0.35">
      <c r="A9155" s="28">
        <v>12</v>
      </c>
      <c r="B9155" s="28">
        <v>77</v>
      </c>
      <c r="C9155" s="28">
        <v>0.79900000000000004</v>
      </c>
    </row>
    <row r="9156" spans="1:3" x14ac:dyDescent="0.35">
      <c r="A9156" s="28">
        <v>12</v>
      </c>
      <c r="B9156" s="28">
        <v>77</v>
      </c>
      <c r="C9156" s="28">
        <v>0.8</v>
      </c>
    </row>
    <row r="9157" spans="1:3" x14ac:dyDescent="0.35">
      <c r="A9157" s="28">
        <v>12</v>
      </c>
      <c r="B9157" s="28">
        <v>77</v>
      </c>
      <c r="C9157" s="28">
        <v>0.8</v>
      </c>
    </row>
    <row r="9158" spans="1:3" x14ac:dyDescent="0.35">
      <c r="A9158" s="28">
        <v>12</v>
      </c>
      <c r="B9158" s="28">
        <v>77</v>
      </c>
      <c r="C9158" s="28">
        <v>0.8</v>
      </c>
    </row>
    <row r="9159" spans="1:3" x14ac:dyDescent="0.35">
      <c r="A9159" s="28">
        <v>12</v>
      </c>
      <c r="B9159" s="28">
        <v>77</v>
      </c>
      <c r="C9159" s="28">
        <v>0.8</v>
      </c>
    </row>
    <row r="9160" spans="1:3" x14ac:dyDescent="0.35">
      <c r="A9160" s="28">
        <v>12</v>
      </c>
      <c r="B9160" s="28">
        <v>77</v>
      </c>
      <c r="C9160" s="28">
        <v>0.8</v>
      </c>
    </row>
    <row r="9161" spans="1:3" x14ac:dyDescent="0.35">
      <c r="A9161" s="28">
        <v>12</v>
      </c>
      <c r="B9161" s="28">
        <v>77</v>
      </c>
      <c r="C9161" s="28">
        <v>0.8</v>
      </c>
    </row>
    <row r="9162" spans="1:3" x14ac:dyDescent="0.35">
      <c r="A9162" s="28">
        <v>12</v>
      </c>
      <c r="B9162" s="28">
        <v>77</v>
      </c>
      <c r="C9162" s="28">
        <v>0.8</v>
      </c>
    </row>
    <row r="9163" spans="1:3" x14ac:dyDescent="0.35">
      <c r="A9163" s="28">
        <v>12</v>
      </c>
      <c r="B9163" s="28">
        <v>77</v>
      </c>
      <c r="C9163" s="28">
        <v>0.8</v>
      </c>
    </row>
    <row r="9164" spans="1:3" x14ac:dyDescent="0.35">
      <c r="A9164" s="28">
        <v>12</v>
      </c>
      <c r="B9164" s="28">
        <v>77</v>
      </c>
      <c r="C9164" s="28">
        <v>0.80100000000000005</v>
      </c>
    </row>
    <row r="9165" spans="1:3" x14ac:dyDescent="0.35">
      <c r="A9165" s="28">
        <v>12</v>
      </c>
      <c r="B9165" s="28">
        <v>77</v>
      </c>
      <c r="C9165" s="28">
        <v>0.80100000000000005</v>
      </c>
    </row>
    <row r="9166" spans="1:3" x14ac:dyDescent="0.35">
      <c r="A9166" s="28">
        <v>12</v>
      </c>
      <c r="B9166" s="28">
        <v>77</v>
      </c>
      <c r="C9166" s="28">
        <v>0.80100000000000005</v>
      </c>
    </row>
    <row r="9167" spans="1:3" x14ac:dyDescent="0.35">
      <c r="A9167" s="28">
        <v>12</v>
      </c>
      <c r="B9167" s="28">
        <v>77</v>
      </c>
      <c r="C9167" s="28">
        <v>0.80100000000000005</v>
      </c>
    </row>
    <row r="9168" spans="1:3" x14ac:dyDescent="0.35">
      <c r="A9168" s="28">
        <v>12</v>
      </c>
      <c r="B9168" s="28">
        <v>77</v>
      </c>
      <c r="C9168" s="28">
        <v>0.80100000000000005</v>
      </c>
    </row>
    <row r="9169" spans="1:3" x14ac:dyDescent="0.35">
      <c r="A9169" s="28">
        <v>12</v>
      </c>
      <c r="B9169" s="28">
        <v>77</v>
      </c>
      <c r="C9169" s="28">
        <v>0.80100000000000005</v>
      </c>
    </row>
    <row r="9170" spans="1:3" x14ac:dyDescent="0.35">
      <c r="A9170" s="28">
        <v>12</v>
      </c>
      <c r="B9170" s="28">
        <v>77</v>
      </c>
      <c r="C9170" s="28">
        <v>0.80100000000000005</v>
      </c>
    </row>
    <row r="9171" spans="1:3" x14ac:dyDescent="0.35">
      <c r="A9171" s="28">
        <v>12</v>
      </c>
      <c r="B9171" s="28">
        <v>77</v>
      </c>
      <c r="C9171" s="28">
        <v>0.80100000000000005</v>
      </c>
    </row>
    <row r="9172" spans="1:3" x14ac:dyDescent="0.35">
      <c r="A9172" s="28">
        <v>12</v>
      </c>
      <c r="B9172" s="28">
        <v>77</v>
      </c>
      <c r="C9172" s="28">
        <v>0.80100000000000005</v>
      </c>
    </row>
    <row r="9173" spans="1:3" x14ac:dyDescent="0.35">
      <c r="A9173" s="28">
        <v>12</v>
      </c>
      <c r="B9173" s="28">
        <v>77</v>
      </c>
      <c r="C9173" s="28">
        <v>0.80100000000000005</v>
      </c>
    </row>
    <row r="9174" spans="1:3" x14ac:dyDescent="0.35">
      <c r="A9174" s="28">
        <v>13</v>
      </c>
      <c r="B9174" s="28">
        <v>77</v>
      </c>
      <c r="C9174" s="28">
        <v>0.80100000000000005</v>
      </c>
    </row>
    <row r="9175" spans="1:3" x14ac:dyDescent="0.35">
      <c r="A9175" s="28">
        <v>13</v>
      </c>
      <c r="B9175" s="28">
        <v>77</v>
      </c>
      <c r="C9175" s="28">
        <v>0.80100000000000005</v>
      </c>
    </row>
    <row r="9176" spans="1:3" x14ac:dyDescent="0.35">
      <c r="A9176" s="28">
        <v>13</v>
      </c>
      <c r="B9176" s="28">
        <v>77</v>
      </c>
      <c r="C9176" s="28">
        <v>0.80100000000000005</v>
      </c>
    </row>
    <row r="9177" spans="1:3" x14ac:dyDescent="0.35">
      <c r="A9177" s="28">
        <v>13</v>
      </c>
      <c r="B9177" s="28">
        <v>77</v>
      </c>
      <c r="C9177" s="28">
        <v>0.80200000000000005</v>
      </c>
    </row>
    <row r="9178" spans="1:3" x14ac:dyDescent="0.35">
      <c r="A9178" s="28">
        <v>13</v>
      </c>
      <c r="B9178" s="28">
        <v>77</v>
      </c>
      <c r="C9178" s="28">
        <v>0.80200000000000005</v>
      </c>
    </row>
    <row r="9179" spans="1:3" x14ac:dyDescent="0.35">
      <c r="A9179" s="28">
        <v>13</v>
      </c>
      <c r="B9179" s="28">
        <v>77</v>
      </c>
      <c r="C9179" s="28">
        <v>0.80200000000000005</v>
      </c>
    </row>
    <row r="9180" spans="1:3" x14ac:dyDescent="0.35">
      <c r="A9180" s="28">
        <v>13</v>
      </c>
      <c r="B9180" s="28">
        <v>77</v>
      </c>
      <c r="C9180" s="28">
        <v>0.80200000000000005</v>
      </c>
    </row>
    <row r="9181" spans="1:3" x14ac:dyDescent="0.35">
      <c r="A9181" s="28">
        <v>13</v>
      </c>
      <c r="B9181" s="28">
        <v>77</v>
      </c>
      <c r="C9181" s="28">
        <v>0.80200000000000005</v>
      </c>
    </row>
    <row r="9182" spans="1:3" x14ac:dyDescent="0.35">
      <c r="A9182" s="28">
        <v>13</v>
      </c>
      <c r="B9182" s="28">
        <v>77</v>
      </c>
      <c r="C9182" s="28">
        <v>0.80200000000000005</v>
      </c>
    </row>
    <row r="9183" spans="1:3" x14ac:dyDescent="0.35">
      <c r="A9183" s="28">
        <v>13</v>
      </c>
      <c r="B9183" s="28">
        <v>77</v>
      </c>
      <c r="C9183" s="28">
        <v>0.80200000000000005</v>
      </c>
    </row>
    <row r="9184" spans="1:3" x14ac:dyDescent="0.35">
      <c r="A9184" s="28">
        <v>13</v>
      </c>
      <c r="B9184" s="28">
        <v>77</v>
      </c>
      <c r="C9184" s="28">
        <v>0.80200000000000005</v>
      </c>
    </row>
    <row r="9185" spans="1:3" x14ac:dyDescent="0.35">
      <c r="A9185" s="28">
        <v>13</v>
      </c>
      <c r="B9185" s="28">
        <v>77</v>
      </c>
      <c r="C9185" s="28">
        <v>0.80200000000000005</v>
      </c>
    </row>
    <row r="9186" spans="1:3" x14ac:dyDescent="0.35">
      <c r="A9186" s="28">
        <v>13</v>
      </c>
      <c r="B9186" s="28">
        <v>77</v>
      </c>
      <c r="C9186" s="28">
        <v>0.80200000000000005</v>
      </c>
    </row>
    <row r="9187" spans="1:3" x14ac:dyDescent="0.35">
      <c r="A9187" s="28">
        <v>13</v>
      </c>
      <c r="B9187" s="28">
        <v>77</v>
      </c>
      <c r="C9187" s="28">
        <v>0.80200000000000005</v>
      </c>
    </row>
    <row r="9188" spans="1:3" x14ac:dyDescent="0.35">
      <c r="A9188" s="28">
        <v>13</v>
      </c>
      <c r="B9188" s="28">
        <v>77</v>
      </c>
      <c r="C9188" s="28">
        <v>0.80200000000000005</v>
      </c>
    </row>
    <row r="9189" spans="1:3" x14ac:dyDescent="0.35">
      <c r="A9189" s="28">
        <v>13</v>
      </c>
      <c r="B9189" s="28">
        <v>77</v>
      </c>
      <c r="C9189" s="28">
        <v>0.80300000000000005</v>
      </c>
    </row>
    <row r="9190" spans="1:3" x14ac:dyDescent="0.35">
      <c r="A9190" s="28">
        <v>13</v>
      </c>
      <c r="B9190" s="28">
        <v>77</v>
      </c>
      <c r="C9190" s="28">
        <v>0.80300000000000005</v>
      </c>
    </row>
    <row r="9191" spans="1:3" x14ac:dyDescent="0.35">
      <c r="A9191" s="28">
        <v>13</v>
      </c>
      <c r="B9191" s="28">
        <v>77</v>
      </c>
      <c r="C9191" s="28">
        <v>0.80300000000000005</v>
      </c>
    </row>
    <row r="9192" spans="1:3" x14ac:dyDescent="0.35">
      <c r="A9192" s="28">
        <v>13</v>
      </c>
      <c r="B9192" s="28">
        <v>77</v>
      </c>
      <c r="C9192" s="28">
        <v>0.80300000000000005</v>
      </c>
    </row>
    <row r="9193" spans="1:3" x14ac:dyDescent="0.35">
      <c r="A9193" s="28">
        <v>13</v>
      </c>
      <c r="B9193" s="28">
        <v>77</v>
      </c>
      <c r="C9193" s="28">
        <v>0.80300000000000005</v>
      </c>
    </row>
    <row r="9194" spans="1:3" x14ac:dyDescent="0.35">
      <c r="A9194" s="28">
        <v>13</v>
      </c>
      <c r="B9194" s="28">
        <v>77</v>
      </c>
      <c r="C9194" s="28">
        <v>0.80300000000000005</v>
      </c>
    </row>
    <row r="9195" spans="1:3" x14ac:dyDescent="0.35">
      <c r="A9195" s="28">
        <v>13</v>
      </c>
      <c r="B9195" s="28">
        <v>77</v>
      </c>
      <c r="C9195" s="28">
        <v>0.80300000000000005</v>
      </c>
    </row>
    <row r="9196" spans="1:3" x14ac:dyDescent="0.35">
      <c r="A9196" s="28">
        <v>13</v>
      </c>
      <c r="B9196" s="28">
        <v>77</v>
      </c>
      <c r="C9196" s="28">
        <v>0.80300000000000005</v>
      </c>
    </row>
    <row r="9197" spans="1:3" x14ac:dyDescent="0.35">
      <c r="A9197" s="28">
        <v>13</v>
      </c>
      <c r="B9197" s="28">
        <v>77</v>
      </c>
      <c r="C9197" s="28">
        <v>0.80300000000000005</v>
      </c>
    </row>
    <row r="9198" spans="1:3" x14ac:dyDescent="0.35">
      <c r="A9198" s="28">
        <v>13</v>
      </c>
      <c r="B9198" s="28">
        <v>77</v>
      </c>
      <c r="C9198" s="28">
        <v>0.80300000000000005</v>
      </c>
    </row>
    <row r="9199" spans="1:3" x14ac:dyDescent="0.35">
      <c r="A9199" s="28">
        <v>13</v>
      </c>
      <c r="B9199" s="28">
        <v>77</v>
      </c>
      <c r="C9199" s="28">
        <v>0.80300000000000005</v>
      </c>
    </row>
    <row r="9200" spans="1:3" x14ac:dyDescent="0.35">
      <c r="A9200" s="28">
        <v>13</v>
      </c>
      <c r="B9200" s="28">
        <v>77</v>
      </c>
      <c r="C9200" s="28">
        <v>0.80300000000000005</v>
      </c>
    </row>
    <row r="9201" spans="1:3" x14ac:dyDescent="0.35">
      <c r="A9201" s="28">
        <v>13</v>
      </c>
      <c r="B9201" s="28">
        <v>77</v>
      </c>
      <c r="C9201" s="28">
        <v>0.80400000000000005</v>
      </c>
    </row>
    <row r="9202" spans="1:3" x14ac:dyDescent="0.35">
      <c r="A9202" s="28">
        <v>13</v>
      </c>
      <c r="B9202" s="28">
        <v>77</v>
      </c>
      <c r="C9202" s="28">
        <v>0.80400000000000005</v>
      </c>
    </row>
    <row r="9203" spans="1:3" x14ac:dyDescent="0.35">
      <c r="A9203" s="28">
        <v>13</v>
      </c>
      <c r="B9203" s="28">
        <v>77</v>
      </c>
      <c r="C9203" s="28">
        <v>0.80400000000000005</v>
      </c>
    </row>
    <row r="9204" spans="1:3" x14ac:dyDescent="0.35">
      <c r="A9204" s="28">
        <v>13</v>
      </c>
      <c r="B9204" s="28">
        <v>77</v>
      </c>
      <c r="C9204" s="28">
        <v>0.80400000000000005</v>
      </c>
    </row>
    <row r="9205" spans="1:3" x14ac:dyDescent="0.35">
      <c r="A9205" s="28">
        <v>13</v>
      </c>
      <c r="B9205" s="28">
        <v>77</v>
      </c>
      <c r="C9205" s="28">
        <v>0.80400000000000005</v>
      </c>
    </row>
    <row r="9206" spans="1:3" x14ac:dyDescent="0.35">
      <c r="A9206" s="28">
        <v>13</v>
      </c>
      <c r="B9206" s="28">
        <v>77</v>
      </c>
      <c r="C9206" s="28">
        <v>0.80400000000000005</v>
      </c>
    </row>
    <row r="9207" spans="1:3" x14ac:dyDescent="0.35">
      <c r="A9207" s="28">
        <v>13</v>
      </c>
      <c r="B9207" s="28">
        <v>77</v>
      </c>
      <c r="C9207" s="28">
        <v>0.80400000000000005</v>
      </c>
    </row>
    <row r="9208" spans="1:3" x14ac:dyDescent="0.35">
      <c r="A9208" s="28">
        <v>13</v>
      </c>
      <c r="B9208" s="28">
        <v>77</v>
      </c>
      <c r="C9208" s="28">
        <v>0.80400000000000005</v>
      </c>
    </row>
    <row r="9209" spans="1:3" x14ac:dyDescent="0.35">
      <c r="A9209" s="28">
        <v>13</v>
      </c>
      <c r="B9209" s="28">
        <v>77</v>
      </c>
      <c r="C9209" s="28">
        <v>0.80400000000000005</v>
      </c>
    </row>
    <row r="9210" spans="1:3" x14ac:dyDescent="0.35">
      <c r="A9210" s="28">
        <v>13</v>
      </c>
      <c r="B9210" s="28">
        <v>77</v>
      </c>
      <c r="C9210" s="28">
        <v>0.80400000000000005</v>
      </c>
    </row>
    <row r="9211" spans="1:3" x14ac:dyDescent="0.35">
      <c r="A9211" s="28">
        <v>13</v>
      </c>
      <c r="B9211" s="28">
        <v>77</v>
      </c>
      <c r="C9211" s="28">
        <v>0.80400000000000005</v>
      </c>
    </row>
    <row r="9212" spans="1:3" x14ac:dyDescent="0.35">
      <c r="A9212" s="28">
        <v>13</v>
      </c>
      <c r="B9212" s="28">
        <v>77</v>
      </c>
      <c r="C9212" s="28">
        <v>0.80400000000000005</v>
      </c>
    </row>
    <row r="9213" spans="1:3" x14ac:dyDescent="0.35">
      <c r="A9213" s="28">
        <v>13</v>
      </c>
      <c r="B9213" s="28">
        <v>77</v>
      </c>
      <c r="C9213" s="28">
        <v>0.80400000000000005</v>
      </c>
    </row>
    <row r="9214" spans="1:3" x14ac:dyDescent="0.35">
      <c r="A9214" s="28">
        <v>13</v>
      </c>
      <c r="B9214" s="28">
        <v>77</v>
      </c>
      <c r="C9214" s="28">
        <v>0.80500000000000005</v>
      </c>
    </row>
    <row r="9215" spans="1:3" x14ac:dyDescent="0.35">
      <c r="A9215" s="28">
        <v>13</v>
      </c>
      <c r="B9215" s="28">
        <v>77</v>
      </c>
      <c r="C9215" s="28">
        <v>0.80500000000000005</v>
      </c>
    </row>
    <row r="9216" spans="1:3" x14ac:dyDescent="0.35">
      <c r="A9216" s="28">
        <v>13</v>
      </c>
      <c r="B9216" s="28">
        <v>77</v>
      </c>
      <c r="C9216" s="28">
        <v>0.80500000000000005</v>
      </c>
    </row>
    <row r="9217" spans="1:3" x14ac:dyDescent="0.35">
      <c r="A9217" s="28">
        <v>13</v>
      </c>
      <c r="B9217" s="28">
        <v>77</v>
      </c>
      <c r="C9217" s="28">
        <v>0.80500000000000005</v>
      </c>
    </row>
    <row r="9218" spans="1:3" x14ac:dyDescent="0.35">
      <c r="A9218" s="28">
        <v>13</v>
      </c>
      <c r="B9218" s="28">
        <v>77</v>
      </c>
      <c r="C9218" s="28">
        <v>0.80500000000000005</v>
      </c>
    </row>
    <row r="9219" spans="1:3" x14ac:dyDescent="0.35">
      <c r="A9219" s="28">
        <v>13</v>
      </c>
      <c r="B9219" s="28">
        <v>77</v>
      </c>
      <c r="C9219" s="28">
        <v>0.80500000000000005</v>
      </c>
    </row>
    <row r="9220" spans="1:3" x14ac:dyDescent="0.35">
      <c r="A9220" s="28">
        <v>13</v>
      </c>
      <c r="B9220" s="28">
        <v>77</v>
      </c>
      <c r="C9220" s="28">
        <v>0.80500000000000005</v>
      </c>
    </row>
    <row r="9221" spans="1:3" x14ac:dyDescent="0.35">
      <c r="A9221" s="28">
        <v>13</v>
      </c>
      <c r="B9221" s="28">
        <v>77</v>
      </c>
      <c r="C9221" s="28">
        <v>0.80500000000000005</v>
      </c>
    </row>
    <row r="9222" spans="1:3" x14ac:dyDescent="0.35">
      <c r="A9222" s="28">
        <v>13</v>
      </c>
      <c r="B9222" s="28">
        <v>77</v>
      </c>
      <c r="C9222" s="28">
        <v>0.80500000000000005</v>
      </c>
    </row>
    <row r="9223" spans="1:3" x14ac:dyDescent="0.35">
      <c r="A9223" s="28">
        <v>13</v>
      </c>
      <c r="B9223" s="28">
        <v>77</v>
      </c>
      <c r="C9223" s="28">
        <v>0.80500000000000005</v>
      </c>
    </row>
    <row r="9224" spans="1:3" x14ac:dyDescent="0.35">
      <c r="A9224" s="28">
        <v>13</v>
      </c>
      <c r="B9224" s="28">
        <v>77</v>
      </c>
      <c r="C9224" s="28">
        <v>0.80500000000000005</v>
      </c>
    </row>
    <row r="9225" spans="1:3" x14ac:dyDescent="0.35">
      <c r="A9225" s="28">
        <v>13</v>
      </c>
      <c r="B9225" s="28">
        <v>78</v>
      </c>
      <c r="C9225" s="28">
        <v>0.80500000000000005</v>
      </c>
    </row>
    <row r="9226" spans="1:3" x14ac:dyDescent="0.35">
      <c r="A9226" s="28">
        <v>13</v>
      </c>
      <c r="B9226" s="28">
        <v>78</v>
      </c>
      <c r="C9226" s="28">
        <v>0.80600000000000005</v>
      </c>
    </row>
    <row r="9227" spans="1:3" x14ac:dyDescent="0.35">
      <c r="A9227" s="28">
        <v>13</v>
      </c>
      <c r="B9227" s="28">
        <v>78</v>
      </c>
      <c r="C9227" s="28">
        <v>0.80600000000000005</v>
      </c>
    </row>
    <row r="9228" spans="1:3" x14ac:dyDescent="0.35">
      <c r="A9228" s="28">
        <v>13</v>
      </c>
      <c r="B9228" s="28">
        <v>78</v>
      </c>
      <c r="C9228" s="28">
        <v>0.80600000000000005</v>
      </c>
    </row>
    <row r="9229" spans="1:3" x14ac:dyDescent="0.35">
      <c r="A9229" s="28">
        <v>13</v>
      </c>
      <c r="B9229" s="28">
        <v>78</v>
      </c>
      <c r="C9229" s="28">
        <v>0.80600000000000005</v>
      </c>
    </row>
    <row r="9230" spans="1:3" x14ac:dyDescent="0.35">
      <c r="A9230" s="28">
        <v>13</v>
      </c>
      <c r="B9230" s="28">
        <v>78</v>
      </c>
      <c r="C9230" s="28">
        <v>0.80600000000000005</v>
      </c>
    </row>
    <row r="9231" spans="1:3" x14ac:dyDescent="0.35">
      <c r="A9231" s="28">
        <v>13</v>
      </c>
      <c r="B9231" s="28">
        <v>78</v>
      </c>
      <c r="C9231" s="28">
        <v>0.80600000000000005</v>
      </c>
    </row>
    <row r="9232" spans="1:3" x14ac:dyDescent="0.35">
      <c r="A9232" s="28">
        <v>13</v>
      </c>
      <c r="B9232" s="28">
        <v>78</v>
      </c>
      <c r="C9232" s="28">
        <v>0.80600000000000005</v>
      </c>
    </row>
    <row r="9233" spans="1:3" x14ac:dyDescent="0.35">
      <c r="A9233" s="28">
        <v>13</v>
      </c>
      <c r="B9233" s="28">
        <v>78</v>
      </c>
      <c r="C9233" s="28">
        <v>0.80700000000000005</v>
      </c>
    </row>
    <row r="9234" spans="1:3" x14ac:dyDescent="0.35">
      <c r="A9234" s="28">
        <v>13</v>
      </c>
      <c r="B9234" s="28">
        <v>78</v>
      </c>
      <c r="C9234" s="28">
        <v>0.80700000000000005</v>
      </c>
    </row>
    <row r="9235" spans="1:3" x14ac:dyDescent="0.35">
      <c r="A9235" s="28">
        <v>13</v>
      </c>
      <c r="B9235" s="28">
        <v>78</v>
      </c>
      <c r="C9235" s="28">
        <v>0.80700000000000005</v>
      </c>
    </row>
    <row r="9236" spans="1:3" x14ac:dyDescent="0.35">
      <c r="A9236" s="28">
        <v>13</v>
      </c>
      <c r="B9236" s="28">
        <v>78</v>
      </c>
      <c r="C9236" s="28">
        <v>0.80700000000000005</v>
      </c>
    </row>
    <row r="9237" spans="1:3" x14ac:dyDescent="0.35">
      <c r="A9237" s="28">
        <v>13</v>
      </c>
      <c r="B9237" s="28">
        <v>78</v>
      </c>
      <c r="C9237" s="28">
        <v>0.80700000000000005</v>
      </c>
    </row>
    <row r="9238" spans="1:3" x14ac:dyDescent="0.35">
      <c r="A9238" s="28">
        <v>13</v>
      </c>
      <c r="B9238" s="28">
        <v>78</v>
      </c>
      <c r="C9238" s="28">
        <v>0.80700000000000005</v>
      </c>
    </row>
    <row r="9239" spans="1:3" x14ac:dyDescent="0.35">
      <c r="A9239" s="28">
        <v>13</v>
      </c>
      <c r="B9239" s="28">
        <v>78</v>
      </c>
      <c r="C9239" s="28">
        <v>0.80700000000000005</v>
      </c>
    </row>
    <row r="9240" spans="1:3" x14ac:dyDescent="0.35">
      <c r="A9240" s="28">
        <v>13</v>
      </c>
      <c r="B9240" s="28">
        <v>78</v>
      </c>
      <c r="C9240" s="28">
        <v>0.80700000000000005</v>
      </c>
    </row>
    <row r="9241" spans="1:3" x14ac:dyDescent="0.35">
      <c r="A9241" s="28">
        <v>13</v>
      </c>
      <c r="B9241" s="28">
        <v>78</v>
      </c>
      <c r="C9241" s="28">
        <v>0.80800000000000005</v>
      </c>
    </row>
    <row r="9242" spans="1:3" x14ac:dyDescent="0.35">
      <c r="A9242" s="28">
        <v>13</v>
      </c>
      <c r="B9242" s="28">
        <v>78</v>
      </c>
      <c r="C9242" s="28">
        <v>0.80800000000000005</v>
      </c>
    </row>
    <row r="9243" spans="1:3" x14ac:dyDescent="0.35">
      <c r="A9243" s="28">
        <v>13</v>
      </c>
      <c r="B9243" s="28">
        <v>78</v>
      </c>
      <c r="C9243" s="28">
        <v>0.80800000000000005</v>
      </c>
    </row>
    <row r="9244" spans="1:3" x14ac:dyDescent="0.35">
      <c r="A9244" s="28">
        <v>13</v>
      </c>
      <c r="B9244" s="28">
        <v>78</v>
      </c>
      <c r="C9244" s="28">
        <v>0.80800000000000005</v>
      </c>
    </row>
    <row r="9245" spans="1:3" x14ac:dyDescent="0.35">
      <c r="A9245" s="28">
        <v>13</v>
      </c>
      <c r="B9245" s="28">
        <v>78</v>
      </c>
      <c r="C9245" s="28">
        <v>0.80800000000000005</v>
      </c>
    </row>
    <row r="9246" spans="1:3" x14ac:dyDescent="0.35">
      <c r="A9246" s="28">
        <v>13</v>
      </c>
      <c r="B9246" s="28">
        <v>78</v>
      </c>
      <c r="C9246" s="28">
        <v>0.80800000000000005</v>
      </c>
    </row>
    <row r="9247" spans="1:3" x14ac:dyDescent="0.35">
      <c r="A9247" s="28">
        <v>13</v>
      </c>
      <c r="B9247" s="28">
        <v>78</v>
      </c>
      <c r="C9247" s="28">
        <v>0.80800000000000005</v>
      </c>
    </row>
    <row r="9248" spans="1:3" x14ac:dyDescent="0.35">
      <c r="A9248" s="28">
        <v>13</v>
      </c>
      <c r="B9248" s="28">
        <v>78</v>
      </c>
      <c r="C9248" s="28">
        <v>0.80800000000000005</v>
      </c>
    </row>
    <row r="9249" spans="1:3" x14ac:dyDescent="0.35">
      <c r="A9249" s="28">
        <v>13</v>
      </c>
      <c r="B9249" s="28">
        <v>78</v>
      </c>
      <c r="C9249" s="28">
        <v>0.80800000000000005</v>
      </c>
    </row>
    <row r="9250" spans="1:3" x14ac:dyDescent="0.35">
      <c r="A9250" s="28">
        <v>13</v>
      </c>
      <c r="B9250" s="28">
        <v>78</v>
      </c>
      <c r="C9250" s="28">
        <v>0.80800000000000005</v>
      </c>
    </row>
    <row r="9251" spans="1:3" x14ac:dyDescent="0.35">
      <c r="A9251" s="28">
        <v>13</v>
      </c>
      <c r="B9251" s="28">
        <v>78</v>
      </c>
      <c r="C9251" s="28">
        <v>0.80800000000000005</v>
      </c>
    </row>
    <row r="9252" spans="1:3" x14ac:dyDescent="0.35">
      <c r="A9252" s="28">
        <v>13</v>
      </c>
      <c r="B9252" s="28">
        <v>78</v>
      </c>
      <c r="C9252" s="28">
        <v>0.80800000000000005</v>
      </c>
    </row>
    <row r="9253" spans="1:3" x14ac:dyDescent="0.35">
      <c r="A9253" s="28">
        <v>13</v>
      </c>
      <c r="B9253" s="28">
        <v>78</v>
      </c>
      <c r="C9253" s="28">
        <v>0.80800000000000005</v>
      </c>
    </row>
    <row r="9254" spans="1:3" x14ac:dyDescent="0.35">
      <c r="A9254" s="28">
        <v>13</v>
      </c>
      <c r="B9254" s="28">
        <v>78</v>
      </c>
      <c r="C9254" s="28">
        <v>0.80800000000000005</v>
      </c>
    </row>
    <row r="9255" spans="1:3" x14ac:dyDescent="0.35">
      <c r="A9255" s="28">
        <v>13</v>
      </c>
      <c r="B9255" s="28">
        <v>78</v>
      </c>
      <c r="C9255" s="28">
        <v>0.80800000000000005</v>
      </c>
    </row>
    <row r="9256" spans="1:3" x14ac:dyDescent="0.35">
      <c r="A9256" s="28">
        <v>13</v>
      </c>
      <c r="B9256" s="28">
        <v>78</v>
      </c>
      <c r="C9256" s="28">
        <v>0.80900000000000005</v>
      </c>
    </row>
    <row r="9257" spans="1:3" x14ac:dyDescent="0.35">
      <c r="A9257" s="28">
        <v>13</v>
      </c>
      <c r="B9257" s="28">
        <v>78</v>
      </c>
      <c r="C9257" s="28">
        <v>0.81</v>
      </c>
    </row>
    <row r="9258" spans="1:3" x14ac:dyDescent="0.35">
      <c r="A9258" s="28">
        <v>13</v>
      </c>
      <c r="B9258" s="28">
        <v>78</v>
      </c>
      <c r="C9258" s="28">
        <v>0.81</v>
      </c>
    </row>
    <row r="9259" spans="1:3" x14ac:dyDescent="0.35">
      <c r="A9259" s="28">
        <v>13</v>
      </c>
      <c r="B9259" s="28">
        <v>78</v>
      </c>
      <c r="C9259" s="28">
        <v>0.81</v>
      </c>
    </row>
    <row r="9260" spans="1:3" x14ac:dyDescent="0.35">
      <c r="A9260" s="28">
        <v>13</v>
      </c>
      <c r="B9260" s="28">
        <v>78</v>
      </c>
      <c r="C9260" s="28">
        <v>0.81</v>
      </c>
    </row>
    <row r="9261" spans="1:3" x14ac:dyDescent="0.35">
      <c r="A9261" s="28">
        <v>13</v>
      </c>
      <c r="B9261" s="28">
        <v>78</v>
      </c>
      <c r="C9261" s="28">
        <v>0.81</v>
      </c>
    </row>
    <row r="9262" spans="1:3" x14ac:dyDescent="0.35">
      <c r="A9262" s="28">
        <v>13</v>
      </c>
      <c r="B9262" s="28">
        <v>78</v>
      </c>
      <c r="C9262" s="28">
        <v>0.81</v>
      </c>
    </row>
    <row r="9263" spans="1:3" x14ac:dyDescent="0.35">
      <c r="A9263" s="28">
        <v>13</v>
      </c>
      <c r="B9263" s="28">
        <v>78</v>
      </c>
      <c r="C9263" s="28">
        <v>0.81</v>
      </c>
    </row>
    <row r="9264" spans="1:3" x14ac:dyDescent="0.35">
      <c r="A9264" s="28">
        <v>13</v>
      </c>
      <c r="B9264" s="28">
        <v>78</v>
      </c>
      <c r="C9264" s="28">
        <v>0.81</v>
      </c>
    </row>
    <row r="9265" spans="1:3" x14ac:dyDescent="0.35">
      <c r="A9265" s="28">
        <v>13</v>
      </c>
      <c r="B9265" s="28">
        <v>78</v>
      </c>
      <c r="C9265" s="28">
        <v>0.81</v>
      </c>
    </row>
    <row r="9266" spans="1:3" x14ac:dyDescent="0.35">
      <c r="A9266" s="28">
        <v>13</v>
      </c>
      <c r="B9266" s="28">
        <v>78</v>
      </c>
      <c r="C9266" s="28">
        <v>0.81</v>
      </c>
    </row>
    <row r="9267" spans="1:3" x14ac:dyDescent="0.35">
      <c r="A9267" s="28">
        <v>13</v>
      </c>
      <c r="B9267" s="28">
        <v>78</v>
      </c>
      <c r="C9267" s="28">
        <v>0.81</v>
      </c>
    </row>
    <row r="9268" spans="1:3" x14ac:dyDescent="0.35">
      <c r="A9268" s="28">
        <v>13</v>
      </c>
      <c r="B9268" s="28">
        <v>78</v>
      </c>
      <c r="C9268" s="28">
        <v>0.81</v>
      </c>
    </row>
    <row r="9269" spans="1:3" x14ac:dyDescent="0.35">
      <c r="A9269" s="28">
        <v>13</v>
      </c>
      <c r="B9269" s="28">
        <v>78</v>
      </c>
      <c r="C9269" s="28">
        <v>0.81</v>
      </c>
    </row>
    <row r="9270" spans="1:3" x14ac:dyDescent="0.35">
      <c r="A9270" s="28">
        <v>13</v>
      </c>
      <c r="B9270" s="28">
        <v>78</v>
      </c>
      <c r="C9270" s="28">
        <v>0.81</v>
      </c>
    </row>
    <row r="9271" spans="1:3" x14ac:dyDescent="0.35">
      <c r="A9271" s="28">
        <v>13</v>
      </c>
      <c r="B9271" s="28">
        <v>78</v>
      </c>
      <c r="C9271" s="28">
        <v>0.81</v>
      </c>
    </row>
    <row r="9272" spans="1:3" x14ac:dyDescent="0.35">
      <c r="A9272" s="28">
        <v>13</v>
      </c>
      <c r="B9272" s="28">
        <v>78</v>
      </c>
      <c r="C9272" s="28">
        <v>0.81</v>
      </c>
    </row>
    <row r="9273" spans="1:3" x14ac:dyDescent="0.35">
      <c r="A9273" s="28">
        <v>13</v>
      </c>
      <c r="B9273" s="28">
        <v>78</v>
      </c>
      <c r="C9273" s="28">
        <v>0.81100000000000005</v>
      </c>
    </row>
    <row r="9274" spans="1:3" x14ac:dyDescent="0.35">
      <c r="A9274" s="28">
        <v>13</v>
      </c>
      <c r="B9274" s="28">
        <v>78</v>
      </c>
      <c r="C9274" s="28">
        <v>0.81100000000000005</v>
      </c>
    </row>
    <row r="9275" spans="1:3" x14ac:dyDescent="0.35">
      <c r="A9275" s="28">
        <v>13</v>
      </c>
      <c r="B9275" s="28">
        <v>78</v>
      </c>
      <c r="C9275" s="28">
        <v>0.81100000000000005</v>
      </c>
    </row>
    <row r="9276" spans="1:3" x14ac:dyDescent="0.35">
      <c r="A9276" s="28">
        <v>13</v>
      </c>
      <c r="B9276" s="28">
        <v>78</v>
      </c>
      <c r="C9276" s="28">
        <v>0.81100000000000005</v>
      </c>
    </row>
    <row r="9277" spans="1:3" x14ac:dyDescent="0.35">
      <c r="A9277" s="28">
        <v>13</v>
      </c>
      <c r="B9277" s="28">
        <v>78</v>
      </c>
      <c r="C9277" s="28">
        <v>0.81100000000000005</v>
      </c>
    </row>
    <row r="9278" spans="1:3" x14ac:dyDescent="0.35">
      <c r="A9278" s="28">
        <v>13</v>
      </c>
      <c r="B9278" s="28">
        <v>78</v>
      </c>
      <c r="C9278" s="28">
        <v>0.81100000000000005</v>
      </c>
    </row>
    <row r="9279" spans="1:3" x14ac:dyDescent="0.35">
      <c r="A9279" s="28">
        <v>13</v>
      </c>
      <c r="B9279" s="28">
        <v>78</v>
      </c>
      <c r="C9279" s="28">
        <v>0.81100000000000005</v>
      </c>
    </row>
    <row r="9280" spans="1:3" x14ac:dyDescent="0.35">
      <c r="A9280" s="28">
        <v>13</v>
      </c>
      <c r="B9280" s="28">
        <v>78</v>
      </c>
      <c r="C9280" s="28">
        <v>0.81100000000000005</v>
      </c>
    </row>
    <row r="9281" spans="1:3" x14ac:dyDescent="0.35">
      <c r="A9281" s="28">
        <v>13</v>
      </c>
      <c r="B9281" s="28">
        <v>78</v>
      </c>
      <c r="C9281" s="28">
        <v>0.81100000000000005</v>
      </c>
    </row>
    <row r="9282" spans="1:3" x14ac:dyDescent="0.35">
      <c r="A9282" s="28">
        <v>13</v>
      </c>
      <c r="B9282" s="28">
        <v>78</v>
      </c>
      <c r="C9282" s="28">
        <v>0.81100000000000005</v>
      </c>
    </row>
    <row r="9283" spans="1:3" x14ac:dyDescent="0.35">
      <c r="A9283" s="28">
        <v>13</v>
      </c>
      <c r="B9283" s="28">
        <v>78</v>
      </c>
      <c r="C9283" s="28">
        <v>0.81100000000000005</v>
      </c>
    </row>
    <row r="9284" spans="1:3" x14ac:dyDescent="0.35">
      <c r="A9284" s="28">
        <v>13</v>
      </c>
      <c r="B9284" s="28">
        <v>78</v>
      </c>
      <c r="C9284" s="28">
        <v>0.81100000000000005</v>
      </c>
    </row>
    <row r="9285" spans="1:3" x14ac:dyDescent="0.35">
      <c r="A9285" s="28">
        <v>13</v>
      </c>
      <c r="B9285" s="28">
        <v>78</v>
      </c>
      <c r="C9285" s="28">
        <v>0.81200000000000006</v>
      </c>
    </row>
    <row r="9286" spans="1:3" x14ac:dyDescent="0.35">
      <c r="A9286" s="28">
        <v>13</v>
      </c>
      <c r="B9286" s="28">
        <v>78</v>
      </c>
      <c r="C9286" s="28">
        <v>0.81200000000000006</v>
      </c>
    </row>
    <row r="9287" spans="1:3" x14ac:dyDescent="0.35">
      <c r="A9287" s="28">
        <v>13</v>
      </c>
      <c r="B9287" s="28">
        <v>78</v>
      </c>
      <c r="C9287" s="28">
        <v>0.81200000000000006</v>
      </c>
    </row>
    <row r="9288" spans="1:3" x14ac:dyDescent="0.35">
      <c r="A9288" s="28">
        <v>13</v>
      </c>
      <c r="B9288" s="28">
        <v>78</v>
      </c>
      <c r="C9288" s="28">
        <v>0.81200000000000006</v>
      </c>
    </row>
    <row r="9289" spans="1:3" x14ac:dyDescent="0.35">
      <c r="A9289" s="28">
        <v>13</v>
      </c>
      <c r="B9289" s="28">
        <v>78</v>
      </c>
      <c r="C9289" s="28">
        <v>0.81200000000000006</v>
      </c>
    </row>
    <row r="9290" spans="1:3" x14ac:dyDescent="0.35">
      <c r="A9290" s="28">
        <v>13</v>
      </c>
      <c r="B9290" s="28">
        <v>78</v>
      </c>
      <c r="C9290" s="28">
        <v>0.81200000000000006</v>
      </c>
    </row>
    <row r="9291" spans="1:3" x14ac:dyDescent="0.35">
      <c r="A9291" s="28">
        <v>13</v>
      </c>
      <c r="B9291" s="28">
        <v>78</v>
      </c>
      <c r="C9291" s="28">
        <v>0.81299999999999994</v>
      </c>
    </row>
    <row r="9292" spans="1:3" x14ac:dyDescent="0.35">
      <c r="A9292" s="28">
        <v>13</v>
      </c>
      <c r="B9292" s="28">
        <v>78</v>
      </c>
      <c r="C9292" s="28">
        <v>0.81299999999999994</v>
      </c>
    </row>
    <row r="9293" spans="1:3" x14ac:dyDescent="0.35">
      <c r="A9293" s="28">
        <v>13</v>
      </c>
      <c r="B9293" s="28">
        <v>78</v>
      </c>
      <c r="C9293" s="28">
        <v>0.81299999999999994</v>
      </c>
    </row>
    <row r="9294" spans="1:3" x14ac:dyDescent="0.35">
      <c r="A9294" s="28">
        <v>13</v>
      </c>
      <c r="B9294" s="28">
        <v>78</v>
      </c>
      <c r="C9294" s="28">
        <v>0.81299999999999994</v>
      </c>
    </row>
    <row r="9295" spans="1:3" x14ac:dyDescent="0.35">
      <c r="A9295" s="28">
        <v>13</v>
      </c>
      <c r="B9295" s="28">
        <v>78</v>
      </c>
      <c r="C9295" s="28">
        <v>0.81299999999999994</v>
      </c>
    </row>
    <row r="9296" spans="1:3" x14ac:dyDescent="0.35">
      <c r="A9296" s="28">
        <v>13</v>
      </c>
      <c r="B9296" s="28">
        <v>78</v>
      </c>
      <c r="C9296" s="28">
        <v>0.81299999999999994</v>
      </c>
    </row>
    <row r="9297" spans="1:3" x14ac:dyDescent="0.35">
      <c r="A9297" s="28">
        <v>13</v>
      </c>
      <c r="B9297" s="28">
        <v>78</v>
      </c>
      <c r="C9297" s="28">
        <v>0.81299999999999994</v>
      </c>
    </row>
    <row r="9298" spans="1:3" x14ac:dyDescent="0.35">
      <c r="A9298" s="28">
        <v>13</v>
      </c>
      <c r="B9298" s="28">
        <v>78</v>
      </c>
      <c r="C9298" s="28">
        <v>0.81299999999999994</v>
      </c>
    </row>
    <row r="9299" spans="1:3" x14ac:dyDescent="0.35">
      <c r="A9299" s="28">
        <v>13</v>
      </c>
      <c r="B9299" s="28">
        <v>78</v>
      </c>
      <c r="C9299" s="28">
        <v>0.81299999999999994</v>
      </c>
    </row>
    <row r="9300" spans="1:3" x14ac:dyDescent="0.35">
      <c r="A9300" s="28">
        <v>13</v>
      </c>
      <c r="B9300" s="28">
        <v>78</v>
      </c>
      <c r="C9300" s="28">
        <v>0.81299999999999994</v>
      </c>
    </row>
    <row r="9301" spans="1:3" x14ac:dyDescent="0.35">
      <c r="A9301" s="28">
        <v>13</v>
      </c>
      <c r="B9301" s="28">
        <v>78</v>
      </c>
      <c r="C9301" s="28">
        <v>0.81299999999999994</v>
      </c>
    </row>
    <row r="9302" spans="1:3" x14ac:dyDescent="0.35">
      <c r="A9302" s="28">
        <v>13</v>
      </c>
      <c r="B9302" s="28">
        <v>78</v>
      </c>
      <c r="C9302" s="28">
        <v>0.81299999999999994</v>
      </c>
    </row>
    <row r="9303" spans="1:3" x14ac:dyDescent="0.35">
      <c r="A9303" s="28">
        <v>13</v>
      </c>
      <c r="B9303" s="28">
        <v>78</v>
      </c>
      <c r="C9303" s="28">
        <v>0.81399999999999995</v>
      </c>
    </row>
    <row r="9304" spans="1:3" x14ac:dyDescent="0.35">
      <c r="A9304" s="28">
        <v>13</v>
      </c>
      <c r="B9304" s="28">
        <v>78</v>
      </c>
      <c r="C9304" s="28">
        <v>0.81399999999999995</v>
      </c>
    </row>
    <row r="9305" spans="1:3" x14ac:dyDescent="0.35">
      <c r="A9305" s="28">
        <v>13</v>
      </c>
      <c r="B9305" s="28">
        <v>78</v>
      </c>
      <c r="C9305" s="28">
        <v>0.81399999999999995</v>
      </c>
    </row>
    <row r="9306" spans="1:3" x14ac:dyDescent="0.35">
      <c r="A9306" s="28">
        <v>13</v>
      </c>
      <c r="B9306" s="28">
        <v>78</v>
      </c>
      <c r="C9306" s="28">
        <v>0.81399999999999995</v>
      </c>
    </row>
    <row r="9307" spans="1:3" x14ac:dyDescent="0.35">
      <c r="A9307" s="28">
        <v>13</v>
      </c>
      <c r="B9307" s="28">
        <v>78</v>
      </c>
      <c r="C9307" s="28">
        <v>0.81399999999999995</v>
      </c>
    </row>
    <row r="9308" spans="1:3" x14ac:dyDescent="0.35">
      <c r="A9308" s="28">
        <v>13</v>
      </c>
      <c r="B9308" s="28">
        <v>78</v>
      </c>
      <c r="C9308" s="28">
        <v>0.81399999999999995</v>
      </c>
    </row>
    <row r="9309" spans="1:3" x14ac:dyDescent="0.35">
      <c r="A9309" s="28">
        <v>13</v>
      </c>
      <c r="B9309" s="28">
        <v>78</v>
      </c>
      <c r="C9309" s="28">
        <v>0.81399999999999995</v>
      </c>
    </row>
    <row r="9310" spans="1:3" x14ac:dyDescent="0.35">
      <c r="A9310" s="28">
        <v>13</v>
      </c>
      <c r="B9310" s="28">
        <v>78</v>
      </c>
      <c r="C9310" s="28">
        <v>0.81399999999999995</v>
      </c>
    </row>
    <row r="9311" spans="1:3" x14ac:dyDescent="0.35">
      <c r="A9311" s="28">
        <v>13</v>
      </c>
      <c r="B9311" s="28">
        <v>78</v>
      </c>
      <c r="C9311" s="28">
        <v>0.81399999999999995</v>
      </c>
    </row>
    <row r="9312" spans="1:3" x14ac:dyDescent="0.35">
      <c r="A9312" s="28">
        <v>13</v>
      </c>
      <c r="B9312" s="28">
        <v>78</v>
      </c>
      <c r="C9312" s="28">
        <v>0.81399999999999995</v>
      </c>
    </row>
    <row r="9313" spans="1:3" x14ac:dyDescent="0.35">
      <c r="A9313" s="28">
        <v>13</v>
      </c>
      <c r="B9313" s="28">
        <v>78</v>
      </c>
      <c r="C9313" s="28">
        <v>0.81499999999999995</v>
      </c>
    </row>
    <row r="9314" spans="1:3" x14ac:dyDescent="0.35">
      <c r="A9314" s="28">
        <v>13</v>
      </c>
      <c r="B9314" s="28">
        <v>78</v>
      </c>
      <c r="C9314" s="28">
        <v>0.81499999999999995</v>
      </c>
    </row>
    <row r="9315" spans="1:3" x14ac:dyDescent="0.35">
      <c r="A9315" s="28">
        <v>13</v>
      </c>
      <c r="B9315" s="28">
        <v>78</v>
      </c>
      <c r="C9315" s="28">
        <v>0.81499999999999995</v>
      </c>
    </row>
    <row r="9316" spans="1:3" x14ac:dyDescent="0.35">
      <c r="A9316" s="28">
        <v>13</v>
      </c>
      <c r="B9316" s="28">
        <v>78</v>
      </c>
      <c r="C9316" s="28">
        <v>0.81499999999999995</v>
      </c>
    </row>
    <row r="9317" spans="1:3" x14ac:dyDescent="0.35">
      <c r="A9317" s="28">
        <v>13</v>
      </c>
      <c r="B9317" s="28">
        <v>78</v>
      </c>
      <c r="C9317" s="28">
        <v>0.81499999999999995</v>
      </c>
    </row>
    <row r="9318" spans="1:3" x14ac:dyDescent="0.35">
      <c r="A9318" s="28">
        <v>13</v>
      </c>
      <c r="B9318" s="28">
        <v>78</v>
      </c>
      <c r="C9318" s="28">
        <v>0.81499999999999995</v>
      </c>
    </row>
    <row r="9319" spans="1:3" x14ac:dyDescent="0.35">
      <c r="A9319" s="28">
        <v>13</v>
      </c>
      <c r="B9319" s="28">
        <v>78</v>
      </c>
      <c r="C9319" s="28">
        <v>0.81499999999999995</v>
      </c>
    </row>
    <row r="9320" spans="1:3" x14ac:dyDescent="0.35">
      <c r="A9320" s="28">
        <v>13</v>
      </c>
      <c r="B9320" s="28">
        <v>78</v>
      </c>
      <c r="C9320" s="28">
        <v>0.81499999999999995</v>
      </c>
    </row>
    <row r="9321" spans="1:3" x14ac:dyDescent="0.35">
      <c r="A9321" s="28">
        <v>13</v>
      </c>
      <c r="B9321" s="28">
        <v>78</v>
      </c>
      <c r="C9321" s="28">
        <v>0.81499999999999995</v>
      </c>
    </row>
    <row r="9322" spans="1:3" x14ac:dyDescent="0.35">
      <c r="A9322" s="28">
        <v>13</v>
      </c>
      <c r="B9322" s="28">
        <v>78</v>
      </c>
      <c r="C9322" s="28">
        <v>0.81599999999999995</v>
      </c>
    </row>
    <row r="9323" spans="1:3" x14ac:dyDescent="0.35">
      <c r="A9323" s="28">
        <v>13</v>
      </c>
      <c r="B9323" s="28">
        <v>78</v>
      </c>
      <c r="C9323" s="28">
        <v>0.81599999999999995</v>
      </c>
    </row>
    <row r="9324" spans="1:3" x14ac:dyDescent="0.35">
      <c r="A9324" s="28">
        <v>13</v>
      </c>
      <c r="B9324" s="28">
        <v>78</v>
      </c>
      <c r="C9324" s="28">
        <v>0.81599999999999995</v>
      </c>
    </row>
    <row r="9325" spans="1:3" x14ac:dyDescent="0.35">
      <c r="A9325" s="28">
        <v>13</v>
      </c>
      <c r="B9325" s="28">
        <v>78</v>
      </c>
      <c r="C9325" s="28">
        <v>0.81599999999999995</v>
      </c>
    </row>
    <row r="9326" spans="1:3" x14ac:dyDescent="0.35">
      <c r="A9326" s="28">
        <v>13</v>
      </c>
      <c r="B9326" s="28">
        <v>78</v>
      </c>
      <c r="C9326" s="28">
        <v>0.81599999999999995</v>
      </c>
    </row>
    <row r="9327" spans="1:3" x14ac:dyDescent="0.35">
      <c r="A9327" s="28">
        <v>13</v>
      </c>
      <c r="B9327" s="28">
        <v>78</v>
      </c>
      <c r="C9327" s="28">
        <v>0.81599999999999995</v>
      </c>
    </row>
    <row r="9328" spans="1:3" x14ac:dyDescent="0.35">
      <c r="A9328" s="28">
        <v>13</v>
      </c>
      <c r="B9328" s="28">
        <v>78</v>
      </c>
      <c r="C9328" s="28">
        <v>0.81599999999999995</v>
      </c>
    </row>
    <row r="9329" spans="1:3" x14ac:dyDescent="0.35">
      <c r="A9329" s="28">
        <v>13</v>
      </c>
      <c r="B9329" s="28">
        <v>78</v>
      </c>
      <c r="C9329" s="28">
        <v>0.81599999999999995</v>
      </c>
    </row>
    <row r="9330" spans="1:3" x14ac:dyDescent="0.35">
      <c r="A9330" s="28">
        <v>13</v>
      </c>
      <c r="B9330" s="28">
        <v>78</v>
      </c>
      <c r="C9330" s="28">
        <v>0.81599999999999995</v>
      </c>
    </row>
    <row r="9331" spans="1:3" x14ac:dyDescent="0.35">
      <c r="A9331" s="28">
        <v>13</v>
      </c>
      <c r="B9331" s="28">
        <v>78</v>
      </c>
      <c r="C9331" s="28">
        <v>0.81599999999999995</v>
      </c>
    </row>
    <row r="9332" spans="1:3" x14ac:dyDescent="0.35">
      <c r="A9332" s="28">
        <v>13</v>
      </c>
      <c r="B9332" s="28">
        <v>78</v>
      </c>
      <c r="C9332" s="28">
        <v>0.81599999999999995</v>
      </c>
    </row>
    <row r="9333" spans="1:3" x14ac:dyDescent="0.35">
      <c r="A9333" s="28">
        <v>13</v>
      </c>
      <c r="B9333" s="28">
        <v>78</v>
      </c>
      <c r="C9333" s="28">
        <v>0.81699999999999995</v>
      </c>
    </row>
    <row r="9334" spans="1:3" x14ac:dyDescent="0.35">
      <c r="A9334" s="28">
        <v>14</v>
      </c>
      <c r="B9334" s="28">
        <v>78</v>
      </c>
      <c r="C9334" s="28">
        <v>0.81699999999999995</v>
      </c>
    </row>
    <row r="9335" spans="1:3" x14ac:dyDescent="0.35">
      <c r="A9335" s="28">
        <v>14</v>
      </c>
      <c r="B9335" s="28">
        <v>78</v>
      </c>
      <c r="C9335" s="28">
        <v>0.81699999999999995</v>
      </c>
    </row>
    <row r="9336" spans="1:3" x14ac:dyDescent="0.35">
      <c r="A9336" s="28">
        <v>14</v>
      </c>
      <c r="B9336" s="28">
        <v>78</v>
      </c>
      <c r="C9336" s="28">
        <v>0.81699999999999995</v>
      </c>
    </row>
    <row r="9337" spans="1:3" x14ac:dyDescent="0.35">
      <c r="A9337" s="28">
        <v>14</v>
      </c>
      <c r="B9337" s="28">
        <v>78</v>
      </c>
      <c r="C9337" s="28">
        <v>0.81699999999999995</v>
      </c>
    </row>
    <row r="9338" spans="1:3" x14ac:dyDescent="0.35">
      <c r="A9338" s="28">
        <v>14</v>
      </c>
      <c r="B9338" s="28">
        <v>79</v>
      </c>
      <c r="C9338" s="28">
        <v>0.81699999999999995</v>
      </c>
    </row>
    <row r="9339" spans="1:3" x14ac:dyDescent="0.35">
      <c r="A9339" s="28">
        <v>14</v>
      </c>
      <c r="B9339" s="28">
        <v>79</v>
      </c>
      <c r="C9339" s="28">
        <v>0.81699999999999995</v>
      </c>
    </row>
    <row r="9340" spans="1:3" x14ac:dyDescent="0.35">
      <c r="A9340" s="28">
        <v>14</v>
      </c>
      <c r="B9340" s="28">
        <v>79</v>
      </c>
      <c r="C9340" s="28">
        <v>0.81699999999999995</v>
      </c>
    </row>
    <row r="9341" spans="1:3" x14ac:dyDescent="0.35">
      <c r="A9341" s="28">
        <v>14</v>
      </c>
      <c r="B9341" s="28">
        <v>79</v>
      </c>
      <c r="C9341" s="28">
        <v>0.81699999999999995</v>
      </c>
    </row>
    <row r="9342" spans="1:3" x14ac:dyDescent="0.35">
      <c r="A9342" s="28">
        <v>14</v>
      </c>
      <c r="B9342" s="28">
        <v>79</v>
      </c>
      <c r="C9342" s="28">
        <v>0.81699999999999995</v>
      </c>
    </row>
    <row r="9343" spans="1:3" x14ac:dyDescent="0.35">
      <c r="A9343" s="28">
        <v>14</v>
      </c>
      <c r="B9343" s="28">
        <v>79</v>
      </c>
      <c r="C9343" s="28">
        <v>0.81699999999999995</v>
      </c>
    </row>
    <row r="9344" spans="1:3" x14ac:dyDescent="0.35">
      <c r="A9344" s="28">
        <v>14</v>
      </c>
      <c r="B9344" s="28">
        <v>79</v>
      </c>
      <c r="C9344" s="28">
        <v>0.81699999999999995</v>
      </c>
    </row>
    <row r="9345" spans="1:3" x14ac:dyDescent="0.35">
      <c r="A9345" s="28">
        <v>14</v>
      </c>
      <c r="B9345" s="28">
        <v>79</v>
      </c>
      <c r="C9345" s="28">
        <v>0.81699999999999995</v>
      </c>
    </row>
    <row r="9346" spans="1:3" x14ac:dyDescent="0.35">
      <c r="A9346" s="28">
        <v>14</v>
      </c>
      <c r="B9346" s="28">
        <v>79</v>
      </c>
      <c r="C9346" s="28">
        <v>0.81699999999999995</v>
      </c>
    </row>
    <row r="9347" spans="1:3" x14ac:dyDescent="0.35">
      <c r="A9347" s="28">
        <v>14</v>
      </c>
      <c r="B9347" s="28">
        <v>79</v>
      </c>
      <c r="C9347" s="28">
        <v>0.81699999999999995</v>
      </c>
    </row>
    <row r="9348" spans="1:3" x14ac:dyDescent="0.35">
      <c r="A9348" s="28">
        <v>14</v>
      </c>
      <c r="B9348" s="28">
        <v>79</v>
      </c>
      <c r="C9348" s="28">
        <v>0.81799999999999995</v>
      </c>
    </row>
    <row r="9349" spans="1:3" x14ac:dyDescent="0.35">
      <c r="A9349" s="28">
        <v>14</v>
      </c>
      <c r="B9349" s="28">
        <v>79</v>
      </c>
      <c r="C9349" s="28">
        <v>0.81799999999999995</v>
      </c>
    </row>
    <row r="9350" spans="1:3" x14ac:dyDescent="0.35">
      <c r="A9350" s="28">
        <v>14</v>
      </c>
      <c r="B9350" s="28">
        <v>79</v>
      </c>
      <c r="C9350" s="28">
        <v>0.81799999999999995</v>
      </c>
    </row>
    <row r="9351" spans="1:3" x14ac:dyDescent="0.35">
      <c r="A9351" s="28">
        <v>14</v>
      </c>
      <c r="B9351" s="28">
        <v>79</v>
      </c>
      <c r="C9351" s="28">
        <v>0.81799999999999995</v>
      </c>
    </row>
    <row r="9352" spans="1:3" x14ac:dyDescent="0.35">
      <c r="A9352" s="28">
        <v>14</v>
      </c>
      <c r="B9352" s="28">
        <v>79</v>
      </c>
      <c r="C9352" s="28">
        <v>0.81799999999999995</v>
      </c>
    </row>
    <row r="9353" spans="1:3" x14ac:dyDescent="0.35">
      <c r="A9353" s="28">
        <v>14</v>
      </c>
      <c r="B9353" s="28">
        <v>79</v>
      </c>
      <c r="C9353" s="28">
        <v>0.81799999999999995</v>
      </c>
    </row>
    <row r="9354" spans="1:3" x14ac:dyDescent="0.35">
      <c r="A9354" s="28">
        <v>14</v>
      </c>
      <c r="B9354" s="28">
        <v>79</v>
      </c>
      <c r="C9354" s="28">
        <v>0.81799999999999995</v>
      </c>
    </row>
    <row r="9355" spans="1:3" x14ac:dyDescent="0.35">
      <c r="A9355" s="28">
        <v>14</v>
      </c>
      <c r="B9355" s="28">
        <v>79</v>
      </c>
      <c r="C9355" s="28">
        <v>0.81799999999999995</v>
      </c>
    </row>
    <row r="9356" spans="1:3" x14ac:dyDescent="0.35">
      <c r="A9356" s="28">
        <v>14</v>
      </c>
      <c r="B9356" s="28">
        <v>79</v>
      </c>
      <c r="C9356" s="28">
        <v>0.81799999999999995</v>
      </c>
    </row>
    <row r="9357" spans="1:3" x14ac:dyDescent="0.35">
      <c r="A9357" s="28">
        <v>14</v>
      </c>
      <c r="B9357" s="28">
        <v>79</v>
      </c>
      <c r="C9357" s="28">
        <v>0.81799999999999995</v>
      </c>
    </row>
    <row r="9358" spans="1:3" x14ac:dyDescent="0.35">
      <c r="A9358" s="28">
        <v>14</v>
      </c>
      <c r="B9358" s="28">
        <v>79</v>
      </c>
      <c r="C9358" s="28">
        <v>0.81799999999999995</v>
      </c>
    </row>
    <row r="9359" spans="1:3" x14ac:dyDescent="0.35">
      <c r="A9359" s="28">
        <v>14</v>
      </c>
      <c r="B9359" s="28">
        <v>79</v>
      </c>
      <c r="C9359" s="28">
        <v>0.81799999999999995</v>
      </c>
    </row>
    <row r="9360" spans="1:3" x14ac:dyDescent="0.35">
      <c r="A9360" s="28">
        <v>14</v>
      </c>
      <c r="B9360" s="28">
        <v>79</v>
      </c>
      <c r="C9360" s="28">
        <v>0.81799999999999995</v>
      </c>
    </row>
    <row r="9361" spans="1:3" x14ac:dyDescent="0.35">
      <c r="A9361" s="28">
        <v>14</v>
      </c>
      <c r="B9361" s="28">
        <v>79</v>
      </c>
      <c r="C9361" s="28">
        <v>0.81799999999999995</v>
      </c>
    </row>
    <row r="9362" spans="1:3" x14ac:dyDescent="0.35">
      <c r="A9362" s="28">
        <v>14</v>
      </c>
      <c r="B9362" s="28">
        <v>79</v>
      </c>
      <c r="C9362" s="28">
        <v>0.81799999999999995</v>
      </c>
    </row>
    <row r="9363" spans="1:3" x14ac:dyDescent="0.35">
      <c r="A9363" s="28">
        <v>14</v>
      </c>
      <c r="B9363" s="28">
        <v>79</v>
      </c>
      <c r="C9363" s="28">
        <v>0.81799999999999995</v>
      </c>
    </row>
    <row r="9364" spans="1:3" x14ac:dyDescent="0.35">
      <c r="A9364" s="28">
        <v>14</v>
      </c>
      <c r="B9364" s="28">
        <v>79</v>
      </c>
      <c r="C9364" s="28">
        <v>0.81799999999999995</v>
      </c>
    </row>
    <row r="9365" spans="1:3" x14ac:dyDescent="0.35">
      <c r="A9365" s="28">
        <v>14</v>
      </c>
      <c r="B9365" s="28">
        <v>79</v>
      </c>
      <c r="C9365" s="28">
        <v>0.81799999999999995</v>
      </c>
    </row>
    <row r="9366" spans="1:3" x14ac:dyDescent="0.35">
      <c r="A9366" s="28">
        <v>14</v>
      </c>
      <c r="B9366" s="28">
        <v>79</v>
      </c>
      <c r="C9366" s="28">
        <v>0.81799999999999995</v>
      </c>
    </row>
    <row r="9367" spans="1:3" x14ac:dyDescent="0.35">
      <c r="A9367" s="28">
        <v>14</v>
      </c>
      <c r="B9367" s="28">
        <v>79</v>
      </c>
      <c r="C9367" s="28">
        <v>0.81799999999999995</v>
      </c>
    </row>
    <row r="9368" spans="1:3" x14ac:dyDescent="0.35">
      <c r="A9368" s="28">
        <v>14</v>
      </c>
      <c r="B9368" s="28">
        <v>79</v>
      </c>
      <c r="C9368" s="28">
        <v>0.81899999999999995</v>
      </c>
    </row>
    <row r="9369" spans="1:3" x14ac:dyDescent="0.35">
      <c r="A9369" s="28">
        <v>14</v>
      </c>
      <c r="B9369" s="28">
        <v>79</v>
      </c>
      <c r="C9369" s="28">
        <v>0.81899999999999995</v>
      </c>
    </row>
    <row r="9370" spans="1:3" x14ac:dyDescent="0.35">
      <c r="A9370" s="28">
        <v>14</v>
      </c>
      <c r="B9370" s="28">
        <v>79</v>
      </c>
      <c r="C9370" s="28">
        <v>0.81899999999999995</v>
      </c>
    </row>
    <row r="9371" spans="1:3" x14ac:dyDescent="0.35">
      <c r="A9371" s="28">
        <v>14</v>
      </c>
      <c r="B9371" s="28">
        <v>79</v>
      </c>
      <c r="C9371" s="28">
        <v>0.81899999999999995</v>
      </c>
    </row>
    <row r="9372" spans="1:3" x14ac:dyDescent="0.35">
      <c r="A9372" s="28">
        <v>14</v>
      </c>
      <c r="B9372" s="28">
        <v>79</v>
      </c>
      <c r="C9372" s="28">
        <v>0.81899999999999995</v>
      </c>
    </row>
    <row r="9373" spans="1:3" x14ac:dyDescent="0.35">
      <c r="A9373" s="28">
        <v>14</v>
      </c>
      <c r="B9373" s="28">
        <v>79</v>
      </c>
      <c r="C9373" s="28">
        <v>0.81899999999999995</v>
      </c>
    </row>
    <row r="9374" spans="1:3" x14ac:dyDescent="0.35">
      <c r="A9374" s="28">
        <v>14</v>
      </c>
      <c r="B9374" s="28">
        <v>79</v>
      </c>
      <c r="C9374" s="28">
        <v>0.82</v>
      </c>
    </row>
    <row r="9375" spans="1:3" x14ac:dyDescent="0.35">
      <c r="A9375" s="28">
        <v>14</v>
      </c>
      <c r="B9375" s="28">
        <v>79</v>
      </c>
      <c r="C9375" s="28">
        <v>0.82</v>
      </c>
    </row>
    <row r="9376" spans="1:3" x14ac:dyDescent="0.35">
      <c r="A9376" s="28">
        <v>14</v>
      </c>
      <c r="B9376" s="28">
        <v>79</v>
      </c>
      <c r="C9376" s="28">
        <v>0.82</v>
      </c>
    </row>
    <row r="9377" spans="1:3" x14ac:dyDescent="0.35">
      <c r="A9377" s="28">
        <v>14</v>
      </c>
      <c r="B9377" s="28">
        <v>79</v>
      </c>
      <c r="C9377" s="28">
        <v>0.82</v>
      </c>
    </row>
    <row r="9378" spans="1:3" x14ac:dyDescent="0.35">
      <c r="A9378" s="28">
        <v>14</v>
      </c>
      <c r="B9378" s="28">
        <v>79</v>
      </c>
      <c r="C9378" s="28">
        <v>0.82</v>
      </c>
    </row>
    <row r="9379" spans="1:3" x14ac:dyDescent="0.35">
      <c r="A9379" s="28">
        <v>14</v>
      </c>
      <c r="B9379" s="28">
        <v>79</v>
      </c>
      <c r="C9379" s="28">
        <v>0.82</v>
      </c>
    </row>
    <row r="9380" spans="1:3" x14ac:dyDescent="0.35">
      <c r="A9380" s="28">
        <v>14</v>
      </c>
      <c r="B9380" s="28">
        <v>79</v>
      </c>
      <c r="C9380" s="28">
        <v>0.82</v>
      </c>
    </row>
    <row r="9381" spans="1:3" x14ac:dyDescent="0.35">
      <c r="A9381" s="28">
        <v>14</v>
      </c>
      <c r="B9381" s="28">
        <v>79</v>
      </c>
      <c r="C9381" s="28">
        <v>0.82</v>
      </c>
    </row>
    <row r="9382" spans="1:3" x14ac:dyDescent="0.35">
      <c r="A9382" s="28">
        <v>14</v>
      </c>
      <c r="B9382" s="28">
        <v>79</v>
      </c>
      <c r="C9382" s="28">
        <v>0.82</v>
      </c>
    </row>
    <row r="9383" spans="1:3" x14ac:dyDescent="0.35">
      <c r="A9383" s="28">
        <v>14</v>
      </c>
      <c r="B9383" s="28">
        <v>79</v>
      </c>
      <c r="C9383" s="28">
        <v>0.82099999999999995</v>
      </c>
    </row>
    <row r="9384" spans="1:3" x14ac:dyDescent="0.35">
      <c r="A9384" s="28">
        <v>14</v>
      </c>
      <c r="B9384" s="28">
        <v>79</v>
      </c>
      <c r="C9384" s="28">
        <v>0.82099999999999995</v>
      </c>
    </row>
    <row r="9385" spans="1:3" x14ac:dyDescent="0.35">
      <c r="A9385" s="28">
        <v>14</v>
      </c>
      <c r="B9385" s="28">
        <v>79</v>
      </c>
      <c r="C9385" s="28">
        <v>0.82099999999999995</v>
      </c>
    </row>
    <row r="9386" spans="1:3" x14ac:dyDescent="0.35">
      <c r="A9386" s="28">
        <v>14</v>
      </c>
      <c r="B9386" s="28">
        <v>79</v>
      </c>
      <c r="C9386" s="28">
        <v>0.82099999999999995</v>
      </c>
    </row>
    <row r="9387" spans="1:3" x14ac:dyDescent="0.35">
      <c r="A9387" s="28">
        <v>14</v>
      </c>
      <c r="B9387" s="28">
        <v>79</v>
      </c>
      <c r="C9387" s="28">
        <v>0.82099999999999995</v>
      </c>
    </row>
    <row r="9388" spans="1:3" x14ac:dyDescent="0.35">
      <c r="A9388" s="28">
        <v>14</v>
      </c>
      <c r="B9388" s="28">
        <v>79</v>
      </c>
      <c r="C9388" s="28">
        <v>0.82099999999999995</v>
      </c>
    </row>
    <row r="9389" spans="1:3" x14ac:dyDescent="0.35">
      <c r="A9389" s="28">
        <v>14</v>
      </c>
      <c r="B9389" s="28">
        <v>79</v>
      </c>
      <c r="C9389" s="28">
        <v>0.82099999999999995</v>
      </c>
    </row>
    <row r="9390" spans="1:3" x14ac:dyDescent="0.35">
      <c r="A9390" s="28">
        <v>14</v>
      </c>
      <c r="B9390" s="28">
        <v>79</v>
      </c>
      <c r="C9390" s="28">
        <v>0.82099999999999995</v>
      </c>
    </row>
    <row r="9391" spans="1:3" x14ac:dyDescent="0.35">
      <c r="A9391" s="28">
        <v>14</v>
      </c>
      <c r="B9391" s="28">
        <v>79</v>
      </c>
      <c r="C9391" s="28">
        <v>0.82199999999999995</v>
      </c>
    </row>
    <row r="9392" spans="1:3" x14ac:dyDescent="0.35">
      <c r="A9392" s="28">
        <v>14</v>
      </c>
      <c r="B9392" s="28">
        <v>79</v>
      </c>
      <c r="C9392" s="28">
        <v>0.82199999999999995</v>
      </c>
    </row>
    <row r="9393" spans="1:3" x14ac:dyDescent="0.35">
      <c r="A9393" s="28">
        <v>14</v>
      </c>
      <c r="B9393" s="28">
        <v>79</v>
      </c>
      <c r="C9393" s="28">
        <v>0.82199999999999995</v>
      </c>
    </row>
    <row r="9394" spans="1:3" x14ac:dyDescent="0.35">
      <c r="A9394" s="28">
        <v>14</v>
      </c>
      <c r="B9394" s="28">
        <v>79</v>
      </c>
      <c r="C9394" s="28">
        <v>0.82199999999999995</v>
      </c>
    </row>
    <row r="9395" spans="1:3" x14ac:dyDescent="0.35">
      <c r="A9395" s="28">
        <v>14</v>
      </c>
      <c r="B9395" s="28">
        <v>79</v>
      </c>
      <c r="C9395" s="28">
        <v>0.82199999999999995</v>
      </c>
    </row>
    <row r="9396" spans="1:3" x14ac:dyDescent="0.35">
      <c r="A9396" s="28">
        <v>14</v>
      </c>
      <c r="B9396" s="28">
        <v>79</v>
      </c>
      <c r="C9396" s="28">
        <v>0.82199999999999995</v>
      </c>
    </row>
    <row r="9397" spans="1:3" x14ac:dyDescent="0.35">
      <c r="A9397" s="28">
        <v>14</v>
      </c>
      <c r="B9397" s="28">
        <v>79</v>
      </c>
      <c r="C9397" s="28">
        <v>0.82199999999999995</v>
      </c>
    </row>
    <row r="9398" spans="1:3" x14ac:dyDescent="0.35">
      <c r="A9398" s="28">
        <v>14</v>
      </c>
      <c r="B9398" s="28">
        <v>79</v>
      </c>
      <c r="C9398" s="28">
        <v>0.82199999999999995</v>
      </c>
    </row>
    <row r="9399" spans="1:3" x14ac:dyDescent="0.35">
      <c r="A9399" s="28">
        <v>14</v>
      </c>
      <c r="B9399" s="28">
        <v>79</v>
      </c>
      <c r="C9399" s="28">
        <v>0.82199999999999995</v>
      </c>
    </row>
    <row r="9400" spans="1:3" x14ac:dyDescent="0.35">
      <c r="A9400" s="28">
        <v>14</v>
      </c>
      <c r="B9400" s="28">
        <v>79</v>
      </c>
      <c r="C9400" s="28">
        <v>0.82299999999999995</v>
      </c>
    </row>
    <row r="9401" spans="1:3" x14ac:dyDescent="0.35">
      <c r="A9401" s="28">
        <v>14</v>
      </c>
      <c r="B9401" s="28">
        <v>79</v>
      </c>
      <c r="C9401" s="28">
        <v>0.82299999999999995</v>
      </c>
    </row>
    <row r="9402" spans="1:3" x14ac:dyDescent="0.35">
      <c r="A9402" s="28">
        <v>14</v>
      </c>
      <c r="B9402" s="28">
        <v>79</v>
      </c>
      <c r="C9402" s="28">
        <v>0.82299999999999995</v>
      </c>
    </row>
    <row r="9403" spans="1:3" x14ac:dyDescent="0.35">
      <c r="A9403" s="28">
        <v>14</v>
      </c>
      <c r="B9403" s="28">
        <v>79</v>
      </c>
      <c r="C9403" s="28">
        <v>0.82299999999999995</v>
      </c>
    </row>
    <row r="9404" spans="1:3" x14ac:dyDescent="0.35">
      <c r="A9404" s="28">
        <v>14</v>
      </c>
      <c r="B9404" s="28">
        <v>79</v>
      </c>
      <c r="C9404" s="28">
        <v>0.82299999999999995</v>
      </c>
    </row>
    <row r="9405" spans="1:3" x14ac:dyDescent="0.35">
      <c r="A9405" s="28">
        <v>14</v>
      </c>
      <c r="B9405" s="28">
        <v>79</v>
      </c>
      <c r="C9405" s="28">
        <v>0.82399999999999995</v>
      </c>
    </row>
    <row r="9406" spans="1:3" x14ac:dyDescent="0.35">
      <c r="A9406" s="28">
        <v>14</v>
      </c>
      <c r="B9406" s="28">
        <v>79</v>
      </c>
      <c r="C9406" s="28">
        <v>0.82399999999999995</v>
      </c>
    </row>
    <row r="9407" spans="1:3" x14ac:dyDescent="0.35">
      <c r="A9407" s="28">
        <v>14</v>
      </c>
      <c r="B9407" s="28">
        <v>79</v>
      </c>
      <c r="C9407" s="28">
        <v>0.82399999999999995</v>
      </c>
    </row>
    <row r="9408" spans="1:3" x14ac:dyDescent="0.35">
      <c r="A9408" s="28">
        <v>14</v>
      </c>
      <c r="B9408" s="28">
        <v>79</v>
      </c>
      <c r="C9408" s="28">
        <v>0.82399999999999995</v>
      </c>
    </row>
    <row r="9409" spans="1:3" x14ac:dyDescent="0.35">
      <c r="A9409" s="28">
        <v>14</v>
      </c>
      <c r="B9409" s="28">
        <v>79</v>
      </c>
      <c r="C9409" s="28">
        <v>0.82399999999999995</v>
      </c>
    </row>
    <row r="9410" spans="1:3" x14ac:dyDescent="0.35">
      <c r="A9410" s="28">
        <v>14</v>
      </c>
      <c r="B9410" s="28">
        <v>79</v>
      </c>
      <c r="C9410" s="28">
        <v>0.82399999999999995</v>
      </c>
    </row>
    <row r="9411" spans="1:3" x14ac:dyDescent="0.35">
      <c r="A9411" s="28">
        <v>14</v>
      </c>
      <c r="B9411" s="28">
        <v>79</v>
      </c>
      <c r="C9411" s="28">
        <v>0.82399999999999995</v>
      </c>
    </row>
    <row r="9412" spans="1:3" x14ac:dyDescent="0.35">
      <c r="A9412" s="28">
        <v>14</v>
      </c>
      <c r="B9412" s="28">
        <v>79</v>
      </c>
      <c r="C9412" s="28">
        <v>0.82399999999999995</v>
      </c>
    </row>
    <row r="9413" spans="1:3" x14ac:dyDescent="0.35">
      <c r="A9413" s="28">
        <v>14</v>
      </c>
      <c r="B9413" s="28">
        <v>79</v>
      </c>
      <c r="C9413" s="28">
        <v>0.82399999999999995</v>
      </c>
    </row>
    <row r="9414" spans="1:3" x14ac:dyDescent="0.35">
      <c r="A9414" s="28">
        <v>14</v>
      </c>
      <c r="B9414" s="28">
        <v>79</v>
      </c>
      <c r="C9414" s="28">
        <v>0.82499999999999996</v>
      </c>
    </row>
    <row r="9415" spans="1:3" x14ac:dyDescent="0.35">
      <c r="A9415" s="28">
        <v>14</v>
      </c>
      <c r="B9415" s="28">
        <v>79</v>
      </c>
      <c r="C9415" s="28">
        <v>0.82499999999999996</v>
      </c>
    </row>
    <row r="9416" spans="1:3" x14ac:dyDescent="0.35">
      <c r="A9416" s="28">
        <v>14</v>
      </c>
      <c r="B9416" s="28">
        <v>79</v>
      </c>
      <c r="C9416" s="28">
        <v>0.82499999999999996</v>
      </c>
    </row>
    <row r="9417" spans="1:3" x14ac:dyDescent="0.35">
      <c r="A9417" s="28">
        <v>14</v>
      </c>
      <c r="B9417" s="28">
        <v>79</v>
      </c>
      <c r="C9417" s="28">
        <v>0.82499999999999996</v>
      </c>
    </row>
    <row r="9418" spans="1:3" x14ac:dyDescent="0.35">
      <c r="A9418" s="28">
        <v>14</v>
      </c>
      <c r="B9418" s="28">
        <v>79</v>
      </c>
      <c r="C9418" s="28">
        <v>0.82499999999999996</v>
      </c>
    </row>
    <row r="9419" spans="1:3" x14ac:dyDescent="0.35">
      <c r="A9419" s="28">
        <v>14</v>
      </c>
      <c r="B9419" s="28">
        <v>79</v>
      </c>
      <c r="C9419" s="28">
        <v>0.82499999999999996</v>
      </c>
    </row>
    <row r="9420" spans="1:3" x14ac:dyDescent="0.35">
      <c r="A9420" s="28">
        <v>14</v>
      </c>
      <c r="B9420" s="28">
        <v>79</v>
      </c>
      <c r="C9420" s="28">
        <v>0.82499999999999996</v>
      </c>
    </row>
    <row r="9421" spans="1:3" x14ac:dyDescent="0.35">
      <c r="A9421" s="28">
        <v>14</v>
      </c>
      <c r="B9421" s="28">
        <v>79</v>
      </c>
      <c r="C9421" s="28">
        <v>0.82499999999999996</v>
      </c>
    </row>
    <row r="9422" spans="1:3" x14ac:dyDescent="0.35">
      <c r="A9422" s="28">
        <v>14</v>
      </c>
      <c r="B9422" s="28">
        <v>79</v>
      </c>
      <c r="C9422" s="28">
        <v>0.82499999999999996</v>
      </c>
    </row>
    <row r="9423" spans="1:3" x14ac:dyDescent="0.35">
      <c r="A9423" s="28">
        <v>14</v>
      </c>
      <c r="B9423" s="28">
        <v>79</v>
      </c>
      <c r="C9423" s="28">
        <v>0.82499999999999996</v>
      </c>
    </row>
    <row r="9424" spans="1:3" x14ac:dyDescent="0.35">
      <c r="A9424" s="28">
        <v>14</v>
      </c>
      <c r="B9424" s="28">
        <v>79</v>
      </c>
      <c r="C9424" s="28">
        <v>0.82499999999999996</v>
      </c>
    </row>
    <row r="9425" spans="1:3" x14ac:dyDescent="0.35">
      <c r="A9425" s="28">
        <v>14</v>
      </c>
      <c r="B9425" s="28">
        <v>79</v>
      </c>
      <c r="C9425" s="28">
        <v>0.82499999999999996</v>
      </c>
    </row>
    <row r="9426" spans="1:3" x14ac:dyDescent="0.35">
      <c r="A9426" s="28">
        <v>14</v>
      </c>
      <c r="B9426" s="28">
        <v>79</v>
      </c>
      <c r="C9426" s="28">
        <v>0.82599999999999996</v>
      </c>
    </row>
    <row r="9427" spans="1:3" x14ac:dyDescent="0.35">
      <c r="A9427" s="28">
        <v>14</v>
      </c>
      <c r="B9427" s="28">
        <v>79</v>
      </c>
      <c r="C9427" s="28">
        <v>0.82599999999999996</v>
      </c>
    </row>
    <row r="9428" spans="1:3" x14ac:dyDescent="0.35">
      <c r="A9428" s="28">
        <v>14</v>
      </c>
      <c r="B9428" s="28">
        <v>79</v>
      </c>
      <c r="C9428" s="28">
        <v>0.82599999999999996</v>
      </c>
    </row>
    <row r="9429" spans="1:3" x14ac:dyDescent="0.35">
      <c r="A9429" s="28">
        <v>14</v>
      </c>
      <c r="B9429" s="28">
        <v>79</v>
      </c>
      <c r="C9429" s="28">
        <v>0.82599999999999996</v>
      </c>
    </row>
    <row r="9430" spans="1:3" x14ac:dyDescent="0.35">
      <c r="A9430" s="28">
        <v>14</v>
      </c>
      <c r="B9430" s="28">
        <v>79</v>
      </c>
      <c r="C9430" s="28">
        <v>0.82599999999999996</v>
      </c>
    </row>
    <row r="9431" spans="1:3" x14ac:dyDescent="0.35">
      <c r="A9431" s="28">
        <v>14</v>
      </c>
      <c r="B9431" s="28">
        <v>79</v>
      </c>
      <c r="C9431" s="28">
        <v>0.82599999999999996</v>
      </c>
    </row>
    <row r="9432" spans="1:3" x14ac:dyDescent="0.35">
      <c r="A9432" s="28">
        <v>14</v>
      </c>
      <c r="B9432" s="28">
        <v>79</v>
      </c>
      <c r="C9432" s="28">
        <v>0.82599999999999996</v>
      </c>
    </row>
    <row r="9433" spans="1:3" x14ac:dyDescent="0.35">
      <c r="A9433" s="28">
        <v>14</v>
      </c>
      <c r="B9433" s="28">
        <v>79</v>
      </c>
      <c r="C9433" s="28">
        <v>0.82699999999999996</v>
      </c>
    </row>
    <row r="9434" spans="1:3" x14ac:dyDescent="0.35">
      <c r="A9434" s="28">
        <v>14</v>
      </c>
      <c r="B9434" s="28">
        <v>80</v>
      </c>
      <c r="C9434" s="28">
        <v>0.82699999999999996</v>
      </c>
    </row>
    <row r="9435" spans="1:3" x14ac:dyDescent="0.35">
      <c r="A9435" s="28">
        <v>14</v>
      </c>
      <c r="B9435" s="28">
        <v>80</v>
      </c>
      <c r="C9435" s="28">
        <v>0.82699999999999996</v>
      </c>
    </row>
    <row r="9436" spans="1:3" x14ac:dyDescent="0.35">
      <c r="A9436" s="28">
        <v>14</v>
      </c>
      <c r="B9436" s="28">
        <v>80</v>
      </c>
      <c r="C9436" s="28">
        <v>0.82699999999999996</v>
      </c>
    </row>
    <row r="9437" spans="1:3" x14ac:dyDescent="0.35">
      <c r="A9437" s="28">
        <v>14</v>
      </c>
      <c r="B9437" s="28">
        <v>80</v>
      </c>
      <c r="C9437" s="28">
        <v>0.82699999999999996</v>
      </c>
    </row>
    <row r="9438" spans="1:3" x14ac:dyDescent="0.35">
      <c r="A9438" s="28">
        <v>14</v>
      </c>
      <c r="B9438" s="28">
        <v>80</v>
      </c>
      <c r="C9438" s="28">
        <v>0.82699999999999996</v>
      </c>
    </row>
    <row r="9439" spans="1:3" x14ac:dyDescent="0.35">
      <c r="A9439" s="28">
        <v>14</v>
      </c>
      <c r="B9439" s="28">
        <v>80</v>
      </c>
      <c r="C9439" s="28">
        <v>0.82699999999999996</v>
      </c>
    </row>
    <row r="9440" spans="1:3" x14ac:dyDescent="0.35">
      <c r="A9440" s="28">
        <v>14</v>
      </c>
      <c r="B9440" s="28">
        <v>80</v>
      </c>
      <c r="C9440" s="28">
        <v>0.82699999999999996</v>
      </c>
    </row>
    <row r="9441" spans="1:3" x14ac:dyDescent="0.35">
      <c r="A9441" s="28">
        <v>14</v>
      </c>
      <c r="B9441" s="28">
        <v>80</v>
      </c>
      <c r="C9441" s="28">
        <v>0.82699999999999996</v>
      </c>
    </row>
    <row r="9442" spans="1:3" x14ac:dyDescent="0.35">
      <c r="A9442" s="28">
        <v>14</v>
      </c>
      <c r="B9442" s="28">
        <v>80</v>
      </c>
      <c r="C9442" s="28">
        <v>0.82699999999999996</v>
      </c>
    </row>
    <row r="9443" spans="1:3" x14ac:dyDescent="0.35">
      <c r="A9443" s="28">
        <v>14</v>
      </c>
      <c r="B9443" s="28">
        <v>80</v>
      </c>
      <c r="C9443" s="28">
        <v>0.82799999999999996</v>
      </c>
    </row>
    <row r="9444" spans="1:3" x14ac:dyDescent="0.35">
      <c r="A9444" s="28">
        <v>14</v>
      </c>
      <c r="B9444" s="28">
        <v>80</v>
      </c>
      <c r="C9444" s="28">
        <v>0.82799999999999996</v>
      </c>
    </row>
    <row r="9445" spans="1:3" x14ac:dyDescent="0.35">
      <c r="A9445" s="28">
        <v>14</v>
      </c>
      <c r="B9445" s="28">
        <v>80</v>
      </c>
      <c r="C9445" s="28">
        <v>0.82799999999999996</v>
      </c>
    </row>
    <row r="9446" spans="1:3" x14ac:dyDescent="0.35">
      <c r="A9446" s="28">
        <v>14</v>
      </c>
      <c r="B9446" s="28">
        <v>80</v>
      </c>
      <c r="C9446" s="28">
        <v>0.82799999999999996</v>
      </c>
    </row>
    <row r="9447" spans="1:3" x14ac:dyDescent="0.35">
      <c r="A9447" s="28">
        <v>14</v>
      </c>
      <c r="B9447" s="28">
        <v>80</v>
      </c>
      <c r="C9447" s="28">
        <v>0.82799999999999996</v>
      </c>
    </row>
    <row r="9448" spans="1:3" x14ac:dyDescent="0.35">
      <c r="A9448" s="28">
        <v>14</v>
      </c>
      <c r="B9448" s="28">
        <v>80</v>
      </c>
      <c r="C9448" s="28">
        <v>0.82799999999999996</v>
      </c>
    </row>
    <row r="9449" spans="1:3" x14ac:dyDescent="0.35">
      <c r="A9449" s="28">
        <v>14</v>
      </c>
      <c r="B9449" s="28">
        <v>80</v>
      </c>
      <c r="C9449" s="28">
        <v>0.82799999999999996</v>
      </c>
    </row>
    <row r="9450" spans="1:3" x14ac:dyDescent="0.35">
      <c r="A9450" s="28">
        <v>14</v>
      </c>
      <c r="B9450" s="28">
        <v>80</v>
      </c>
      <c r="C9450" s="28">
        <v>0.82799999999999996</v>
      </c>
    </row>
    <row r="9451" spans="1:3" x14ac:dyDescent="0.35">
      <c r="A9451" s="28">
        <v>14</v>
      </c>
      <c r="B9451" s="28">
        <v>80</v>
      </c>
      <c r="C9451" s="28">
        <v>0.82899999999999996</v>
      </c>
    </row>
    <row r="9452" spans="1:3" x14ac:dyDescent="0.35">
      <c r="A9452" s="28">
        <v>14</v>
      </c>
      <c r="B9452" s="28">
        <v>80</v>
      </c>
      <c r="C9452" s="28">
        <v>0.82899999999999996</v>
      </c>
    </row>
    <row r="9453" spans="1:3" x14ac:dyDescent="0.35">
      <c r="A9453" s="28">
        <v>14</v>
      </c>
      <c r="B9453" s="28">
        <v>80</v>
      </c>
      <c r="C9453" s="28">
        <v>0.82899999999999996</v>
      </c>
    </row>
    <row r="9454" spans="1:3" x14ac:dyDescent="0.35">
      <c r="A9454" s="28">
        <v>14</v>
      </c>
      <c r="B9454" s="28">
        <v>80</v>
      </c>
      <c r="C9454" s="28">
        <v>0.82899999999999996</v>
      </c>
    </row>
    <row r="9455" spans="1:3" x14ac:dyDescent="0.35">
      <c r="A9455" s="28">
        <v>14</v>
      </c>
      <c r="B9455" s="28">
        <v>80</v>
      </c>
      <c r="C9455" s="28">
        <v>0.82899999999999996</v>
      </c>
    </row>
    <row r="9456" spans="1:3" x14ac:dyDescent="0.35">
      <c r="A9456" s="28">
        <v>14</v>
      </c>
      <c r="B9456" s="28">
        <v>80</v>
      </c>
      <c r="C9456" s="28">
        <v>0.82899999999999996</v>
      </c>
    </row>
    <row r="9457" spans="1:3" x14ac:dyDescent="0.35">
      <c r="A9457" s="28">
        <v>14</v>
      </c>
      <c r="B9457" s="28">
        <v>80</v>
      </c>
      <c r="C9457" s="28">
        <v>0.82899999999999996</v>
      </c>
    </row>
    <row r="9458" spans="1:3" x14ac:dyDescent="0.35">
      <c r="A9458" s="28">
        <v>14</v>
      </c>
      <c r="B9458" s="28">
        <v>80</v>
      </c>
      <c r="C9458" s="28">
        <v>0.82899999999999996</v>
      </c>
    </row>
    <row r="9459" spans="1:3" x14ac:dyDescent="0.35">
      <c r="A9459" s="28">
        <v>14</v>
      </c>
      <c r="B9459" s="28">
        <v>80</v>
      </c>
      <c r="C9459" s="28">
        <v>0.82899999999999996</v>
      </c>
    </row>
    <row r="9460" spans="1:3" x14ac:dyDescent="0.35">
      <c r="A9460" s="28">
        <v>14</v>
      </c>
      <c r="B9460" s="28">
        <v>80</v>
      </c>
      <c r="C9460" s="28">
        <v>0.83</v>
      </c>
    </row>
    <row r="9461" spans="1:3" x14ac:dyDescent="0.35">
      <c r="A9461" s="28">
        <v>14</v>
      </c>
      <c r="B9461" s="28">
        <v>80</v>
      </c>
      <c r="C9461" s="28">
        <v>0.83</v>
      </c>
    </row>
    <row r="9462" spans="1:3" x14ac:dyDescent="0.35">
      <c r="A9462" s="28">
        <v>14</v>
      </c>
      <c r="B9462" s="28">
        <v>80</v>
      </c>
      <c r="C9462" s="28">
        <v>0.83</v>
      </c>
    </row>
    <row r="9463" spans="1:3" x14ac:dyDescent="0.35">
      <c r="A9463" s="28">
        <v>14</v>
      </c>
      <c r="B9463" s="28">
        <v>80</v>
      </c>
      <c r="C9463" s="28">
        <v>0.83</v>
      </c>
    </row>
    <row r="9464" spans="1:3" x14ac:dyDescent="0.35">
      <c r="A9464" s="28">
        <v>14</v>
      </c>
      <c r="B9464" s="28">
        <v>80</v>
      </c>
      <c r="C9464" s="28">
        <v>0.83</v>
      </c>
    </row>
    <row r="9465" spans="1:3" x14ac:dyDescent="0.35">
      <c r="A9465" s="28">
        <v>14</v>
      </c>
      <c r="B9465" s="28">
        <v>80</v>
      </c>
      <c r="C9465" s="28">
        <v>0.83</v>
      </c>
    </row>
    <row r="9466" spans="1:3" x14ac:dyDescent="0.35">
      <c r="A9466" s="28">
        <v>14</v>
      </c>
      <c r="B9466" s="28">
        <v>80</v>
      </c>
      <c r="C9466" s="28">
        <v>0.83099999999999996</v>
      </c>
    </row>
    <row r="9467" spans="1:3" x14ac:dyDescent="0.35">
      <c r="A9467" s="28">
        <v>14</v>
      </c>
      <c r="B9467" s="28">
        <v>80</v>
      </c>
      <c r="C9467" s="28">
        <v>0.83099999999999996</v>
      </c>
    </row>
    <row r="9468" spans="1:3" x14ac:dyDescent="0.35">
      <c r="A9468" s="28">
        <v>14</v>
      </c>
      <c r="B9468" s="28">
        <v>80</v>
      </c>
      <c r="C9468" s="28">
        <v>0.83099999999999996</v>
      </c>
    </row>
    <row r="9469" spans="1:3" x14ac:dyDescent="0.35">
      <c r="A9469" s="28">
        <v>14</v>
      </c>
      <c r="B9469" s="28">
        <v>80</v>
      </c>
      <c r="C9469" s="28">
        <v>0.83099999999999996</v>
      </c>
    </row>
    <row r="9470" spans="1:3" x14ac:dyDescent="0.35">
      <c r="A9470" s="28">
        <v>14</v>
      </c>
      <c r="B9470" s="28">
        <v>80</v>
      </c>
      <c r="C9470" s="28">
        <v>0.83099999999999996</v>
      </c>
    </row>
    <row r="9471" spans="1:3" x14ac:dyDescent="0.35">
      <c r="A9471" s="28">
        <v>14</v>
      </c>
      <c r="B9471" s="28">
        <v>80</v>
      </c>
      <c r="C9471" s="28">
        <v>0.83099999999999996</v>
      </c>
    </row>
    <row r="9472" spans="1:3" x14ac:dyDescent="0.35">
      <c r="A9472" s="28">
        <v>14</v>
      </c>
      <c r="B9472" s="28">
        <v>80</v>
      </c>
      <c r="C9472" s="28">
        <v>0.83099999999999996</v>
      </c>
    </row>
    <row r="9473" spans="1:3" x14ac:dyDescent="0.35">
      <c r="A9473" s="28">
        <v>14</v>
      </c>
      <c r="B9473" s="28">
        <v>80</v>
      </c>
      <c r="C9473" s="28">
        <v>0.83099999999999996</v>
      </c>
    </row>
    <row r="9474" spans="1:3" x14ac:dyDescent="0.35">
      <c r="A9474" s="28">
        <v>14</v>
      </c>
      <c r="B9474" s="28">
        <v>80</v>
      </c>
      <c r="C9474" s="28">
        <v>0.83099999999999996</v>
      </c>
    </row>
    <row r="9475" spans="1:3" x14ac:dyDescent="0.35">
      <c r="A9475" s="28">
        <v>14</v>
      </c>
      <c r="B9475" s="28">
        <v>80</v>
      </c>
      <c r="C9475" s="28">
        <v>0.83099999999999996</v>
      </c>
    </row>
    <row r="9476" spans="1:3" x14ac:dyDescent="0.35">
      <c r="A9476" s="28">
        <v>14</v>
      </c>
      <c r="B9476" s="28">
        <v>80</v>
      </c>
      <c r="C9476" s="28">
        <v>0.83199999999999996</v>
      </c>
    </row>
    <row r="9477" spans="1:3" x14ac:dyDescent="0.35">
      <c r="A9477" s="28">
        <v>14</v>
      </c>
      <c r="B9477" s="28">
        <v>80</v>
      </c>
      <c r="C9477" s="28">
        <v>0.83199999999999996</v>
      </c>
    </row>
    <row r="9478" spans="1:3" x14ac:dyDescent="0.35">
      <c r="A9478" s="28">
        <v>14</v>
      </c>
      <c r="B9478" s="28">
        <v>80</v>
      </c>
      <c r="C9478" s="28">
        <v>0.83199999999999996</v>
      </c>
    </row>
    <row r="9479" spans="1:3" x14ac:dyDescent="0.35">
      <c r="A9479" s="28">
        <v>14</v>
      </c>
      <c r="B9479" s="28">
        <v>80</v>
      </c>
      <c r="C9479" s="28">
        <v>0.83199999999999996</v>
      </c>
    </row>
    <row r="9480" spans="1:3" x14ac:dyDescent="0.35">
      <c r="A9480" s="28">
        <v>14</v>
      </c>
      <c r="B9480" s="28">
        <v>80</v>
      </c>
      <c r="C9480" s="28">
        <v>0.83199999999999996</v>
      </c>
    </row>
    <row r="9481" spans="1:3" x14ac:dyDescent="0.35">
      <c r="A9481" s="28">
        <v>14</v>
      </c>
      <c r="B9481" s="28">
        <v>80</v>
      </c>
      <c r="C9481" s="28">
        <v>0.83199999999999996</v>
      </c>
    </row>
    <row r="9482" spans="1:3" x14ac:dyDescent="0.35">
      <c r="A9482" s="28">
        <v>15</v>
      </c>
      <c r="B9482" s="28">
        <v>80</v>
      </c>
      <c r="C9482" s="28">
        <v>0.83199999999999996</v>
      </c>
    </row>
    <row r="9483" spans="1:3" x14ac:dyDescent="0.35">
      <c r="A9483" s="28">
        <v>15</v>
      </c>
      <c r="B9483" s="28">
        <v>80</v>
      </c>
      <c r="C9483" s="28">
        <v>0.83299999999999996</v>
      </c>
    </row>
    <row r="9484" spans="1:3" x14ac:dyDescent="0.35">
      <c r="A9484" s="28">
        <v>15</v>
      </c>
      <c r="B9484" s="28">
        <v>80</v>
      </c>
      <c r="C9484" s="28">
        <v>0.83299999999999996</v>
      </c>
    </row>
    <row r="9485" spans="1:3" x14ac:dyDescent="0.35">
      <c r="A9485" s="28">
        <v>15</v>
      </c>
      <c r="B9485" s="28">
        <v>80</v>
      </c>
      <c r="C9485" s="28">
        <v>0.83299999999999996</v>
      </c>
    </row>
    <row r="9486" spans="1:3" x14ac:dyDescent="0.35">
      <c r="A9486" s="28">
        <v>15</v>
      </c>
      <c r="B9486" s="28">
        <v>80</v>
      </c>
      <c r="C9486" s="28">
        <v>0.83299999999999996</v>
      </c>
    </row>
    <row r="9487" spans="1:3" x14ac:dyDescent="0.35">
      <c r="A9487" s="28">
        <v>15</v>
      </c>
      <c r="B9487" s="28">
        <v>80</v>
      </c>
      <c r="C9487" s="28">
        <v>0.83299999999999996</v>
      </c>
    </row>
    <row r="9488" spans="1:3" x14ac:dyDescent="0.35">
      <c r="A9488" s="28">
        <v>15</v>
      </c>
      <c r="B9488" s="28">
        <v>80</v>
      </c>
      <c r="C9488" s="28">
        <v>0.83299999999999996</v>
      </c>
    </row>
    <row r="9489" spans="1:3" x14ac:dyDescent="0.35">
      <c r="A9489" s="28">
        <v>15</v>
      </c>
      <c r="B9489" s="28">
        <v>80</v>
      </c>
      <c r="C9489" s="28">
        <v>0.83299999999999996</v>
      </c>
    </row>
    <row r="9490" spans="1:3" x14ac:dyDescent="0.35">
      <c r="A9490" s="28">
        <v>15</v>
      </c>
      <c r="B9490" s="28">
        <v>80</v>
      </c>
      <c r="C9490" s="28">
        <v>0.83299999999999996</v>
      </c>
    </row>
    <row r="9491" spans="1:3" x14ac:dyDescent="0.35">
      <c r="A9491" s="28">
        <v>15</v>
      </c>
      <c r="B9491" s="28">
        <v>80</v>
      </c>
      <c r="C9491" s="28">
        <v>0.83299999999999996</v>
      </c>
    </row>
    <row r="9492" spans="1:3" x14ac:dyDescent="0.35">
      <c r="A9492" s="28">
        <v>15</v>
      </c>
      <c r="B9492" s="28">
        <v>80</v>
      </c>
      <c r="C9492" s="28">
        <v>0.83299999999999996</v>
      </c>
    </row>
    <row r="9493" spans="1:3" x14ac:dyDescent="0.35">
      <c r="A9493" s="28">
        <v>15</v>
      </c>
      <c r="B9493" s="28">
        <v>80</v>
      </c>
      <c r="C9493" s="28">
        <v>0.83399999999999996</v>
      </c>
    </row>
    <row r="9494" spans="1:3" x14ac:dyDescent="0.35">
      <c r="A9494" s="28">
        <v>15</v>
      </c>
      <c r="B9494" s="28">
        <v>80</v>
      </c>
      <c r="C9494" s="28">
        <v>0.83399999999999996</v>
      </c>
    </row>
    <row r="9495" spans="1:3" x14ac:dyDescent="0.35">
      <c r="A9495" s="28">
        <v>15</v>
      </c>
      <c r="B9495" s="28">
        <v>80</v>
      </c>
      <c r="C9495" s="28">
        <v>0.83399999999999996</v>
      </c>
    </row>
    <row r="9496" spans="1:3" x14ac:dyDescent="0.35">
      <c r="A9496" s="28">
        <v>15</v>
      </c>
      <c r="B9496" s="28">
        <v>80</v>
      </c>
      <c r="C9496" s="28">
        <v>0.83399999999999996</v>
      </c>
    </row>
    <row r="9497" spans="1:3" x14ac:dyDescent="0.35">
      <c r="A9497" s="28">
        <v>15</v>
      </c>
      <c r="B9497" s="28">
        <v>80</v>
      </c>
      <c r="C9497" s="28">
        <v>0.83399999999999996</v>
      </c>
    </row>
    <row r="9498" spans="1:3" x14ac:dyDescent="0.35">
      <c r="A9498" s="28">
        <v>15</v>
      </c>
      <c r="B9498" s="28">
        <v>80</v>
      </c>
      <c r="C9498" s="28">
        <v>0.83399999999999996</v>
      </c>
    </row>
    <row r="9499" spans="1:3" x14ac:dyDescent="0.35">
      <c r="A9499" s="28">
        <v>15</v>
      </c>
      <c r="B9499" s="28">
        <v>80</v>
      </c>
      <c r="C9499" s="28">
        <v>0.83499999999999996</v>
      </c>
    </row>
    <row r="9500" spans="1:3" x14ac:dyDescent="0.35">
      <c r="A9500" s="28">
        <v>15</v>
      </c>
      <c r="B9500" s="28">
        <v>80</v>
      </c>
      <c r="C9500" s="28">
        <v>0.83499999999999996</v>
      </c>
    </row>
    <row r="9501" spans="1:3" x14ac:dyDescent="0.35">
      <c r="A9501" s="28">
        <v>15</v>
      </c>
      <c r="B9501" s="28">
        <v>80</v>
      </c>
      <c r="C9501" s="28">
        <v>0.83499999999999996</v>
      </c>
    </row>
    <row r="9502" spans="1:3" x14ac:dyDescent="0.35">
      <c r="A9502" s="28">
        <v>15</v>
      </c>
      <c r="B9502" s="28">
        <v>80</v>
      </c>
      <c r="C9502" s="28">
        <v>0.83499999999999996</v>
      </c>
    </row>
    <row r="9503" spans="1:3" x14ac:dyDescent="0.35">
      <c r="A9503" s="28">
        <v>15</v>
      </c>
      <c r="B9503" s="28">
        <v>80</v>
      </c>
      <c r="C9503" s="28">
        <v>0.83499999999999996</v>
      </c>
    </row>
    <row r="9504" spans="1:3" x14ac:dyDescent="0.35">
      <c r="A9504" s="28">
        <v>15</v>
      </c>
      <c r="B9504" s="28">
        <v>80</v>
      </c>
      <c r="C9504" s="28">
        <v>0.83499999999999996</v>
      </c>
    </row>
    <row r="9505" spans="1:3" x14ac:dyDescent="0.35">
      <c r="A9505" s="28">
        <v>15</v>
      </c>
      <c r="B9505" s="28">
        <v>80</v>
      </c>
      <c r="C9505" s="28">
        <v>0.83599999999999997</v>
      </c>
    </row>
    <row r="9506" spans="1:3" x14ac:dyDescent="0.35">
      <c r="A9506" s="28">
        <v>15</v>
      </c>
      <c r="B9506" s="28">
        <v>80</v>
      </c>
      <c r="C9506" s="28">
        <v>0.83599999999999997</v>
      </c>
    </row>
    <row r="9507" spans="1:3" x14ac:dyDescent="0.35">
      <c r="A9507" s="28">
        <v>15</v>
      </c>
      <c r="B9507" s="28">
        <v>80</v>
      </c>
      <c r="C9507" s="28">
        <v>0.83599999999999997</v>
      </c>
    </row>
    <row r="9508" spans="1:3" x14ac:dyDescent="0.35">
      <c r="A9508" s="28">
        <v>15</v>
      </c>
      <c r="B9508" s="28">
        <v>80</v>
      </c>
      <c r="C9508" s="28">
        <v>0.83599999999999997</v>
      </c>
    </row>
    <row r="9509" spans="1:3" x14ac:dyDescent="0.35">
      <c r="A9509" s="28">
        <v>15</v>
      </c>
      <c r="B9509" s="28">
        <v>80</v>
      </c>
      <c r="C9509" s="28">
        <v>0.83599999999999997</v>
      </c>
    </row>
    <row r="9510" spans="1:3" x14ac:dyDescent="0.35">
      <c r="A9510" s="28">
        <v>15</v>
      </c>
      <c r="B9510" s="28">
        <v>80</v>
      </c>
      <c r="C9510" s="28">
        <v>0.83599999999999997</v>
      </c>
    </row>
    <row r="9511" spans="1:3" x14ac:dyDescent="0.35">
      <c r="A9511" s="28">
        <v>15</v>
      </c>
      <c r="B9511" s="28">
        <v>80</v>
      </c>
      <c r="C9511" s="28">
        <v>0.83599999999999997</v>
      </c>
    </row>
    <row r="9512" spans="1:3" x14ac:dyDescent="0.35">
      <c r="A9512" s="28">
        <v>15</v>
      </c>
      <c r="B9512" s="28">
        <v>80</v>
      </c>
      <c r="C9512" s="28">
        <v>0.83699999999999997</v>
      </c>
    </row>
    <row r="9513" spans="1:3" x14ac:dyDescent="0.35">
      <c r="A9513" s="28">
        <v>15</v>
      </c>
      <c r="B9513" s="28">
        <v>80</v>
      </c>
      <c r="C9513" s="28">
        <v>0.83699999999999997</v>
      </c>
    </row>
    <row r="9514" spans="1:3" x14ac:dyDescent="0.35">
      <c r="A9514" s="28">
        <v>15</v>
      </c>
      <c r="B9514" s="28">
        <v>80</v>
      </c>
      <c r="C9514" s="28">
        <v>0.83699999999999997</v>
      </c>
    </row>
    <row r="9515" spans="1:3" x14ac:dyDescent="0.35">
      <c r="A9515" s="28">
        <v>15</v>
      </c>
      <c r="B9515" s="28">
        <v>80</v>
      </c>
      <c r="C9515" s="28">
        <v>0.83699999999999997</v>
      </c>
    </row>
    <row r="9516" spans="1:3" x14ac:dyDescent="0.35">
      <c r="A9516" s="28">
        <v>15</v>
      </c>
      <c r="B9516" s="28">
        <v>80</v>
      </c>
      <c r="C9516" s="28">
        <v>0.83699999999999997</v>
      </c>
    </row>
    <row r="9517" spans="1:3" x14ac:dyDescent="0.35">
      <c r="A9517" s="28">
        <v>15</v>
      </c>
      <c r="B9517" s="28">
        <v>80</v>
      </c>
      <c r="C9517" s="28">
        <v>0.83699999999999997</v>
      </c>
    </row>
    <row r="9518" spans="1:3" x14ac:dyDescent="0.35">
      <c r="A9518" s="28">
        <v>15</v>
      </c>
      <c r="B9518" s="28">
        <v>80</v>
      </c>
      <c r="C9518" s="28">
        <v>0.83699999999999997</v>
      </c>
    </row>
    <row r="9519" spans="1:3" x14ac:dyDescent="0.35">
      <c r="A9519" s="28">
        <v>15</v>
      </c>
      <c r="B9519" s="28">
        <v>80</v>
      </c>
      <c r="C9519" s="28">
        <v>0.83699999999999997</v>
      </c>
    </row>
    <row r="9520" spans="1:3" x14ac:dyDescent="0.35">
      <c r="A9520" s="28">
        <v>15</v>
      </c>
      <c r="B9520" s="28">
        <v>80</v>
      </c>
      <c r="C9520" s="28">
        <v>0.83799999999999997</v>
      </c>
    </row>
    <row r="9521" spans="1:3" x14ac:dyDescent="0.35">
      <c r="A9521" s="28">
        <v>15</v>
      </c>
      <c r="B9521" s="28">
        <v>80</v>
      </c>
      <c r="C9521" s="28">
        <v>0.83799999999999997</v>
      </c>
    </row>
    <row r="9522" spans="1:3" x14ac:dyDescent="0.35">
      <c r="A9522" s="28">
        <v>15</v>
      </c>
      <c r="B9522" s="28">
        <v>80</v>
      </c>
      <c r="C9522" s="28">
        <v>0.83799999999999997</v>
      </c>
    </row>
    <row r="9523" spans="1:3" x14ac:dyDescent="0.35">
      <c r="A9523" s="28">
        <v>15</v>
      </c>
      <c r="B9523" s="28">
        <v>80</v>
      </c>
      <c r="C9523" s="28">
        <v>0.83799999999999997</v>
      </c>
    </row>
    <row r="9524" spans="1:3" x14ac:dyDescent="0.35">
      <c r="A9524" s="28">
        <v>15</v>
      </c>
      <c r="B9524" s="28">
        <v>80</v>
      </c>
      <c r="C9524" s="28">
        <v>0.83799999999999997</v>
      </c>
    </row>
    <row r="9525" spans="1:3" x14ac:dyDescent="0.35">
      <c r="A9525" s="28">
        <v>15</v>
      </c>
      <c r="B9525" s="28">
        <v>80</v>
      </c>
      <c r="C9525" s="28">
        <v>0.83799999999999997</v>
      </c>
    </row>
    <row r="9526" spans="1:3" x14ac:dyDescent="0.35">
      <c r="A9526" s="28">
        <v>15</v>
      </c>
      <c r="B9526" s="28">
        <v>80</v>
      </c>
      <c r="C9526" s="28">
        <v>0.83799999999999997</v>
      </c>
    </row>
    <row r="9527" spans="1:3" x14ac:dyDescent="0.35">
      <c r="A9527" s="28">
        <v>15</v>
      </c>
      <c r="B9527" s="28">
        <v>80</v>
      </c>
      <c r="C9527" s="28">
        <v>0.83799999999999997</v>
      </c>
    </row>
    <row r="9528" spans="1:3" x14ac:dyDescent="0.35">
      <c r="A9528" s="28">
        <v>15</v>
      </c>
      <c r="B9528" s="28">
        <v>81</v>
      </c>
      <c r="C9528" s="28">
        <v>0.83799999999999997</v>
      </c>
    </row>
    <row r="9529" spans="1:3" x14ac:dyDescent="0.35">
      <c r="A9529" s="28">
        <v>15</v>
      </c>
      <c r="B9529" s="28">
        <v>81</v>
      </c>
      <c r="C9529" s="28">
        <v>0.83799999999999997</v>
      </c>
    </row>
    <row r="9530" spans="1:3" x14ac:dyDescent="0.35">
      <c r="A9530" s="28">
        <v>15</v>
      </c>
      <c r="B9530" s="28">
        <v>81</v>
      </c>
      <c r="C9530" s="28">
        <v>0.83899999999999997</v>
      </c>
    </row>
    <row r="9531" spans="1:3" x14ac:dyDescent="0.35">
      <c r="A9531" s="28">
        <v>15</v>
      </c>
      <c r="B9531" s="28">
        <v>81</v>
      </c>
      <c r="C9531" s="28">
        <v>0.83899999999999997</v>
      </c>
    </row>
    <row r="9532" spans="1:3" x14ac:dyDescent="0.35">
      <c r="A9532" s="28">
        <v>15</v>
      </c>
      <c r="B9532" s="28">
        <v>81</v>
      </c>
      <c r="C9532" s="28">
        <v>0.83899999999999997</v>
      </c>
    </row>
    <row r="9533" spans="1:3" x14ac:dyDescent="0.35">
      <c r="A9533" s="28">
        <v>15</v>
      </c>
      <c r="B9533" s="28">
        <v>81</v>
      </c>
      <c r="C9533" s="28">
        <v>0.84</v>
      </c>
    </row>
    <row r="9534" spans="1:3" x14ac:dyDescent="0.35">
      <c r="A9534" s="28">
        <v>15</v>
      </c>
      <c r="B9534" s="28">
        <v>81</v>
      </c>
      <c r="C9534" s="28">
        <v>0.84</v>
      </c>
    </row>
    <row r="9535" spans="1:3" x14ac:dyDescent="0.35">
      <c r="A9535" s="28">
        <v>15</v>
      </c>
      <c r="B9535" s="28">
        <v>81</v>
      </c>
      <c r="C9535" s="28">
        <v>0.84</v>
      </c>
    </row>
    <row r="9536" spans="1:3" x14ac:dyDescent="0.35">
      <c r="A9536" s="28">
        <v>15</v>
      </c>
      <c r="B9536" s="28">
        <v>81</v>
      </c>
      <c r="C9536" s="28">
        <v>0.84</v>
      </c>
    </row>
    <row r="9537" spans="1:3" x14ac:dyDescent="0.35">
      <c r="A9537" s="28">
        <v>15</v>
      </c>
      <c r="B9537" s="28">
        <v>81</v>
      </c>
      <c r="C9537" s="28">
        <v>0.84099999999999997</v>
      </c>
    </row>
    <row r="9538" spans="1:3" x14ac:dyDescent="0.35">
      <c r="A9538" s="28">
        <v>15</v>
      </c>
      <c r="B9538" s="28">
        <v>81</v>
      </c>
      <c r="C9538" s="28">
        <v>0.84099999999999997</v>
      </c>
    </row>
    <row r="9539" spans="1:3" x14ac:dyDescent="0.35">
      <c r="A9539" s="28">
        <v>15</v>
      </c>
      <c r="B9539" s="28">
        <v>81</v>
      </c>
      <c r="C9539" s="28">
        <v>0.84099999999999997</v>
      </c>
    </row>
    <row r="9540" spans="1:3" x14ac:dyDescent="0.35">
      <c r="A9540" s="28">
        <v>15</v>
      </c>
      <c r="B9540" s="28">
        <v>81</v>
      </c>
      <c r="C9540" s="28">
        <v>0.84099999999999997</v>
      </c>
    </row>
    <row r="9541" spans="1:3" x14ac:dyDescent="0.35">
      <c r="A9541" s="28">
        <v>15</v>
      </c>
      <c r="B9541" s="28">
        <v>81</v>
      </c>
      <c r="C9541" s="28">
        <v>0.84099999999999997</v>
      </c>
    </row>
    <row r="9542" spans="1:3" x14ac:dyDescent="0.35">
      <c r="A9542" s="28">
        <v>15</v>
      </c>
      <c r="B9542" s="28">
        <v>81</v>
      </c>
      <c r="C9542" s="28">
        <v>0.84099999999999997</v>
      </c>
    </row>
    <row r="9543" spans="1:3" x14ac:dyDescent="0.35">
      <c r="A9543" s="28">
        <v>15</v>
      </c>
      <c r="B9543" s="28">
        <v>81</v>
      </c>
      <c r="C9543" s="28">
        <v>0.84199999999999997</v>
      </c>
    </row>
    <row r="9544" spans="1:3" x14ac:dyDescent="0.35">
      <c r="A9544" s="28">
        <v>15</v>
      </c>
      <c r="B9544" s="28">
        <v>81</v>
      </c>
      <c r="C9544" s="28">
        <v>0.84199999999999997</v>
      </c>
    </row>
    <row r="9545" spans="1:3" x14ac:dyDescent="0.35">
      <c r="A9545" s="28">
        <v>15</v>
      </c>
      <c r="B9545" s="28">
        <v>81</v>
      </c>
      <c r="C9545" s="28">
        <v>0.84199999999999997</v>
      </c>
    </row>
    <row r="9546" spans="1:3" x14ac:dyDescent="0.35">
      <c r="A9546" s="28">
        <v>15</v>
      </c>
      <c r="B9546" s="28">
        <v>81</v>
      </c>
      <c r="C9546" s="28">
        <v>0.84199999999999997</v>
      </c>
    </row>
    <row r="9547" spans="1:3" x14ac:dyDescent="0.35">
      <c r="A9547" s="28">
        <v>15</v>
      </c>
      <c r="B9547" s="28">
        <v>81</v>
      </c>
      <c r="C9547" s="28">
        <v>0.84199999999999997</v>
      </c>
    </row>
    <row r="9548" spans="1:3" x14ac:dyDescent="0.35">
      <c r="A9548" s="28">
        <v>15</v>
      </c>
      <c r="B9548" s="28">
        <v>81</v>
      </c>
      <c r="C9548" s="28">
        <v>0.84199999999999997</v>
      </c>
    </row>
    <row r="9549" spans="1:3" x14ac:dyDescent="0.35">
      <c r="A9549" s="28">
        <v>15</v>
      </c>
      <c r="B9549" s="28">
        <v>81</v>
      </c>
      <c r="C9549" s="28">
        <v>0.84199999999999997</v>
      </c>
    </row>
    <row r="9550" spans="1:3" x14ac:dyDescent="0.35">
      <c r="A9550" s="28">
        <v>15</v>
      </c>
      <c r="B9550" s="28">
        <v>81</v>
      </c>
      <c r="C9550" s="28">
        <v>0.84199999999999997</v>
      </c>
    </row>
    <row r="9551" spans="1:3" x14ac:dyDescent="0.35">
      <c r="A9551" s="28">
        <v>15</v>
      </c>
      <c r="B9551" s="28">
        <v>81</v>
      </c>
      <c r="C9551" s="28">
        <v>0.84199999999999997</v>
      </c>
    </row>
    <row r="9552" spans="1:3" x14ac:dyDescent="0.35">
      <c r="A9552" s="28">
        <v>15</v>
      </c>
      <c r="B9552" s="28">
        <v>81</v>
      </c>
      <c r="C9552" s="28">
        <v>0.84299999999999997</v>
      </c>
    </row>
    <row r="9553" spans="1:3" x14ac:dyDescent="0.35">
      <c r="A9553" s="28">
        <v>15</v>
      </c>
      <c r="B9553" s="28">
        <v>81</v>
      </c>
      <c r="C9553" s="28">
        <v>0.84299999999999997</v>
      </c>
    </row>
    <row r="9554" spans="1:3" x14ac:dyDescent="0.35">
      <c r="A9554" s="28">
        <v>15</v>
      </c>
      <c r="B9554" s="28">
        <v>81</v>
      </c>
      <c r="C9554" s="28">
        <v>0.84299999999999997</v>
      </c>
    </row>
    <row r="9555" spans="1:3" x14ac:dyDescent="0.35">
      <c r="A9555" s="28">
        <v>15</v>
      </c>
      <c r="B9555" s="28">
        <v>81</v>
      </c>
      <c r="C9555" s="28">
        <v>0.84299999999999997</v>
      </c>
    </row>
    <row r="9556" spans="1:3" x14ac:dyDescent="0.35">
      <c r="A9556" s="28">
        <v>15</v>
      </c>
      <c r="B9556" s="28">
        <v>81</v>
      </c>
      <c r="C9556" s="28">
        <v>0.84299999999999997</v>
      </c>
    </row>
    <row r="9557" spans="1:3" x14ac:dyDescent="0.35">
      <c r="A9557" s="28">
        <v>15</v>
      </c>
      <c r="B9557" s="28">
        <v>81</v>
      </c>
      <c r="C9557" s="28">
        <v>0.84299999999999997</v>
      </c>
    </row>
    <row r="9558" spans="1:3" x14ac:dyDescent="0.35">
      <c r="A9558" s="28">
        <v>15</v>
      </c>
      <c r="B9558" s="28">
        <v>81</v>
      </c>
      <c r="C9558" s="28">
        <v>0.84299999999999997</v>
      </c>
    </row>
    <row r="9559" spans="1:3" x14ac:dyDescent="0.35">
      <c r="A9559" s="28">
        <v>15</v>
      </c>
      <c r="B9559" s="28">
        <v>81</v>
      </c>
      <c r="C9559" s="28">
        <v>0.84299999999999997</v>
      </c>
    </row>
    <row r="9560" spans="1:3" x14ac:dyDescent="0.35">
      <c r="A9560" s="28">
        <v>15</v>
      </c>
      <c r="B9560" s="28">
        <v>81</v>
      </c>
      <c r="C9560" s="28">
        <v>0.84299999999999997</v>
      </c>
    </row>
    <row r="9561" spans="1:3" x14ac:dyDescent="0.35">
      <c r="A9561" s="28">
        <v>15</v>
      </c>
      <c r="B9561" s="28">
        <v>81</v>
      </c>
      <c r="C9561" s="28">
        <v>0.84299999999999997</v>
      </c>
    </row>
    <row r="9562" spans="1:3" x14ac:dyDescent="0.35">
      <c r="A9562" s="28">
        <v>15</v>
      </c>
      <c r="B9562" s="28">
        <v>81</v>
      </c>
      <c r="C9562" s="28">
        <v>0.84399999999999997</v>
      </c>
    </row>
    <row r="9563" spans="1:3" x14ac:dyDescent="0.35">
      <c r="A9563" s="28">
        <v>15</v>
      </c>
      <c r="B9563" s="28">
        <v>81</v>
      </c>
      <c r="C9563" s="28">
        <v>0.84399999999999997</v>
      </c>
    </row>
    <row r="9564" spans="1:3" x14ac:dyDescent="0.35">
      <c r="A9564" s="28">
        <v>15</v>
      </c>
      <c r="B9564" s="28">
        <v>81</v>
      </c>
      <c r="C9564" s="28">
        <v>0.84399999999999997</v>
      </c>
    </row>
    <row r="9565" spans="1:3" x14ac:dyDescent="0.35">
      <c r="A9565" s="28">
        <v>15</v>
      </c>
      <c r="B9565" s="28">
        <v>81</v>
      </c>
      <c r="C9565" s="28">
        <v>0.84399999999999997</v>
      </c>
    </row>
    <row r="9566" spans="1:3" x14ac:dyDescent="0.35">
      <c r="A9566" s="28">
        <v>15</v>
      </c>
      <c r="B9566" s="28">
        <v>81</v>
      </c>
      <c r="C9566" s="28">
        <v>0.84399999999999997</v>
      </c>
    </row>
    <row r="9567" spans="1:3" x14ac:dyDescent="0.35">
      <c r="A9567" s="28">
        <v>15</v>
      </c>
      <c r="B9567" s="28">
        <v>81</v>
      </c>
      <c r="C9567" s="28">
        <v>0.84399999999999997</v>
      </c>
    </row>
    <row r="9568" spans="1:3" x14ac:dyDescent="0.35">
      <c r="A9568" s="28">
        <v>15</v>
      </c>
      <c r="B9568" s="28">
        <v>81</v>
      </c>
      <c r="C9568" s="28">
        <v>0.84399999999999997</v>
      </c>
    </row>
    <row r="9569" spans="1:3" x14ac:dyDescent="0.35">
      <c r="A9569" s="28">
        <v>15</v>
      </c>
      <c r="B9569" s="28">
        <v>81</v>
      </c>
      <c r="C9569" s="28">
        <v>0.84499999999999997</v>
      </c>
    </row>
    <row r="9570" spans="1:3" x14ac:dyDescent="0.35">
      <c r="A9570" s="28">
        <v>15</v>
      </c>
      <c r="B9570" s="28">
        <v>81</v>
      </c>
      <c r="C9570" s="28">
        <v>0.84499999999999997</v>
      </c>
    </row>
    <row r="9571" spans="1:3" x14ac:dyDescent="0.35">
      <c r="A9571" s="28">
        <v>15</v>
      </c>
      <c r="B9571" s="28">
        <v>81</v>
      </c>
      <c r="C9571" s="28">
        <v>0.84499999999999997</v>
      </c>
    </row>
    <row r="9572" spans="1:3" x14ac:dyDescent="0.35">
      <c r="A9572" s="28">
        <v>15</v>
      </c>
      <c r="B9572" s="28">
        <v>81</v>
      </c>
      <c r="C9572" s="28">
        <v>0.84499999999999997</v>
      </c>
    </row>
    <row r="9573" spans="1:3" x14ac:dyDescent="0.35">
      <c r="A9573" s="28">
        <v>15</v>
      </c>
      <c r="B9573" s="28">
        <v>81</v>
      </c>
      <c r="C9573" s="28">
        <v>0.84499999999999997</v>
      </c>
    </row>
    <row r="9574" spans="1:3" x14ac:dyDescent="0.35">
      <c r="A9574" s="28">
        <v>15</v>
      </c>
      <c r="B9574" s="28">
        <v>81</v>
      </c>
      <c r="C9574" s="28">
        <v>0.84499999999999997</v>
      </c>
    </row>
    <row r="9575" spans="1:3" x14ac:dyDescent="0.35">
      <c r="A9575" s="28">
        <v>15</v>
      </c>
      <c r="B9575" s="28">
        <v>81</v>
      </c>
      <c r="C9575" s="28">
        <v>0.84499999999999997</v>
      </c>
    </row>
    <row r="9576" spans="1:3" x14ac:dyDescent="0.35">
      <c r="A9576" s="28">
        <v>15</v>
      </c>
      <c r="B9576" s="28">
        <v>81</v>
      </c>
      <c r="C9576" s="28">
        <v>0.84499999999999997</v>
      </c>
    </row>
    <row r="9577" spans="1:3" x14ac:dyDescent="0.35">
      <c r="A9577" s="28">
        <v>15</v>
      </c>
      <c r="B9577" s="28">
        <v>81</v>
      </c>
      <c r="C9577" s="28">
        <v>0.84499999999999997</v>
      </c>
    </row>
    <row r="9578" spans="1:3" x14ac:dyDescent="0.35">
      <c r="A9578" s="28">
        <v>15</v>
      </c>
      <c r="B9578" s="28">
        <v>81</v>
      </c>
      <c r="C9578" s="28">
        <v>0.84599999999999997</v>
      </c>
    </row>
    <row r="9579" spans="1:3" x14ac:dyDescent="0.35">
      <c r="A9579" s="28">
        <v>15</v>
      </c>
      <c r="B9579" s="28">
        <v>81</v>
      </c>
      <c r="C9579" s="28">
        <v>0.84599999999999997</v>
      </c>
    </row>
    <row r="9580" spans="1:3" x14ac:dyDescent="0.35">
      <c r="A9580" s="28">
        <v>15</v>
      </c>
      <c r="B9580" s="28">
        <v>81</v>
      </c>
      <c r="C9580" s="28">
        <v>0.84599999999999997</v>
      </c>
    </row>
    <row r="9581" spans="1:3" x14ac:dyDescent="0.35">
      <c r="A9581" s="28">
        <v>15</v>
      </c>
      <c r="B9581" s="28">
        <v>81</v>
      </c>
      <c r="C9581" s="28">
        <v>0.84699999999999998</v>
      </c>
    </row>
    <row r="9582" spans="1:3" x14ac:dyDescent="0.35">
      <c r="A9582" s="28">
        <v>15</v>
      </c>
      <c r="B9582" s="28">
        <v>81</v>
      </c>
      <c r="C9582" s="28">
        <v>0.84699999999999998</v>
      </c>
    </row>
    <row r="9583" spans="1:3" x14ac:dyDescent="0.35">
      <c r="A9583" s="28">
        <v>15</v>
      </c>
      <c r="B9583" s="28">
        <v>81</v>
      </c>
      <c r="C9583" s="28">
        <v>0.84699999999999998</v>
      </c>
    </row>
    <row r="9584" spans="1:3" x14ac:dyDescent="0.35">
      <c r="A9584" s="28">
        <v>15</v>
      </c>
      <c r="B9584" s="28">
        <v>81</v>
      </c>
      <c r="C9584" s="28">
        <v>0.84699999999999998</v>
      </c>
    </row>
    <row r="9585" spans="1:3" x14ac:dyDescent="0.35">
      <c r="A9585" s="28">
        <v>15</v>
      </c>
      <c r="B9585" s="28">
        <v>81</v>
      </c>
      <c r="C9585" s="28">
        <v>0.84799999999999998</v>
      </c>
    </row>
    <row r="9586" spans="1:3" x14ac:dyDescent="0.35">
      <c r="A9586" s="28">
        <v>15</v>
      </c>
      <c r="B9586" s="28">
        <v>81</v>
      </c>
      <c r="C9586" s="28">
        <v>0.84799999999999998</v>
      </c>
    </row>
    <row r="9587" spans="1:3" x14ac:dyDescent="0.35">
      <c r="A9587" s="28">
        <v>15</v>
      </c>
      <c r="B9587" s="28">
        <v>81</v>
      </c>
      <c r="C9587" s="28">
        <v>0.84799999999999998</v>
      </c>
    </row>
    <row r="9588" spans="1:3" x14ac:dyDescent="0.35">
      <c r="A9588" s="28">
        <v>15</v>
      </c>
      <c r="B9588" s="28">
        <v>81</v>
      </c>
      <c r="C9588" s="28">
        <v>0.84799999999999998</v>
      </c>
    </row>
    <row r="9589" spans="1:3" x14ac:dyDescent="0.35">
      <c r="A9589" s="28">
        <v>15</v>
      </c>
      <c r="B9589" s="28">
        <v>81</v>
      </c>
      <c r="C9589" s="28">
        <v>0.84799999999999998</v>
      </c>
    </row>
    <row r="9590" spans="1:3" x14ac:dyDescent="0.35">
      <c r="A9590" s="28">
        <v>15</v>
      </c>
      <c r="B9590" s="28">
        <v>81</v>
      </c>
      <c r="C9590" s="28">
        <v>0.84799999999999998</v>
      </c>
    </row>
    <row r="9591" spans="1:3" x14ac:dyDescent="0.35">
      <c r="A9591" s="28">
        <v>15</v>
      </c>
      <c r="B9591" s="28">
        <v>81</v>
      </c>
      <c r="C9591" s="28">
        <v>0.84799999999999998</v>
      </c>
    </row>
    <row r="9592" spans="1:3" x14ac:dyDescent="0.35">
      <c r="A9592" s="28">
        <v>16</v>
      </c>
      <c r="B9592" s="28">
        <v>81</v>
      </c>
      <c r="C9592" s="28">
        <v>0.84799999999999998</v>
      </c>
    </row>
    <row r="9593" spans="1:3" x14ac:dyDescent="0.35">
      <c r="A9593" s="28">
        <v>16</v>
      </c>
      <c r="B9593" s="28">
        <v>81</v>
      </c>
      <c r="C9593" s="28">
        <v>0.84799999999999998</v>
      </c>
    </row>
    <row r="9594" spans="1:3" x14ac:dyDescent="0.35">
      <c r="A9594" s="28">
        <v>16</v>
      </c>
      <c r="B9594" s="28">
        <v>81</v>
      </c>
      <c r="C9594" s="28">
        <v>0.84899999999999998</v>
      </c>
    </row>
    <row r="9595" spans="1:3" x14ac:dyDescent="0.35">
      <c r="A9595" s="28">
        <v>16</v>
      </c>
      <c r="B9595" s="28">
        <v>81</v>
      </c>
      <c r="C9595" s="28">
        <v>0.84899999999999998</v>
      </c>
    </row>
    <row r="9596" spans="1:3" x14ac:dyDescent="0.35">
      <c r="A9596" s="28">
        <v>16</v>
      </c>
      <c r="B9596" s="28">
        <v>81</v>
      </c>
      <c r="C9596" s="28">
        <v>0.84899999999999998</v>
      </c>
    </row>
    <row r="9597" spans="1:3" x14ac:dyDescent="0.35">
      <c r="A9597" s="28">
        <v>16</v>
      </c>
      <c r="B9597" s="28">
        <v>81</v>
      </c>
      <c r="C9597" s="28">
        <v>0.84899999999999998</v>
      </c>
    </row>
    <row r="9598" spans="1:3" x14ac:dyDescent="0.35">
      <c r="A9598" s="28">
        <v>16</v>
      </c>
      <c r="B9598" s="28">
        <v>81</v>
      </c>
      <c r="C9598" s="28">
        <v>0.84899999999999998</v>
      </c>
    </row>
    <row r="9599" spans="1:3" x14ac:dyDescent="0.35">
      <c r="A9599" s="28">
        <v>16</v>
      </c>
      <c r="B9599" s="28">
        <v>81</v>
      </c>
      <c r="C9599" s="28">
        <v>0.84899999999999998</v>
      </c>
    </row>
    <row r="9600" spans="1:3" x14ac:dyDescent="0.35">
      <c r="A9600" s="28">
        <v>16</v>
      </c>
      <c r="B9600" s="28">
        <v>81</v>
      </c>
      <c r="C9600" s="28">
        <v>0.84899999999999998</v>
      </c>
    </row>
    <row r="9601" spans="1:3" x14ac:dyDescent="0.35">
      <c r="A9601" s="28">
        <v>16</v>
      </c>
      <c r="B9601" s="28">
        <v>81</v>
      </c>
      <c r="C9601" s="28">
        <v>0.84899999999999998</v>
      </c>
    </row>
    <row r="9602" spans="1:3" x14ac:dyDescent="0.35">
      <c r="A9602" s="28">
        <v>16</v>
      </c>
      <c r="B9602" s="28">
        <v>81</v>
      </c>
      <c r="C9602" s="28">
        <v>0.84899999999999998</v>
      </c>
    </row>
    <row r="9603" spans="1:3" x14ac:dyDescent="0.35">
      <c r="A9603" s="28">
        <v>16</v>
      </c>
      <c r="B9603" s="28">
        <v>81</v>
      </c>
      <c r="C9603" s="28">
        <v>0.84899999999999998</v>
      </c>
    </row>
    <row r="9604" spans="1:3" x14ac:dyDescent="0.35">
      <c r="A9604" s="28">
        <v>16</v>
      </c>
      <c r="B9604" s="28">
        <v>82</v>
      </c>
      <c r="C9604" s="28">
        <v>0.85</v>
      </c>
    </row>
    <row r="9605" spans="1:3" x14ac:dyDescent="0.35">
      <c r="A9605" s="28">
        <v>16</v>
      </c>
      <c r="B9605" s="28">
        <v>82</v>
      </c>
      <c r="C9605" s="28">
        <v>0.85</v>
      </c>
    </row>
    <row r="9606" spans="1:3" x14ac:dyDescent="0.35">
      <c r="A9606" s="28">
        <v>16</v>
      </c>
      <c r="B9606" s="28">
        <v>82</v>
      </c>
      <c r="C9606" s="28">
        <v>0.85</v>
      </c>
    </row>
    <row r="9607" spans="1:3" x14ac:dyDescent="0.35">
      <c r="A9607" s="28">
        <v>16</v>
      </c>
      <c r="B9607" s="28">
        <v>82</v>
      </c>
      <c r="C9607" s="28">
        <v>0.85</v>
      </c>
    </row>
    <row r="9608" spans="1:3" x14ac:dyDescent="0.35">
      <c r="A9608" s="28">
        <v>16</v>
      </c>
      <c r="B9608" s="28">
        <v>82</v>
      </c>
      <c r="C9608" s="28">
        <v>0.85</v>
      </c>
    </row>
    <row r="9609" spans="1:3" x14ac:dyDescent="0.35">
      <c r="A9609" s="28">
        <v>16</v>
      </c>
      <c r="B9609" s="28">
        <v>82</v>
      </c>
      <c r="C9609" s="28">
        <v>0.85</v>
      </c>
    </row>
    <row r="9610" spans="1:3" x14ac:dyDescent="0.35">
      <c r="A9610" s="28">
        <v>16</v>
      </c>
      <c r="B9610" s="28">
        <v>82</v>
      </c>
      <c r="C9610" s="28">
        <v>0.85</v>
      </c>
    </row>
    <row r="9611" spans="1:3" x14ac:dyDescent="0.35">
      <c r="A9611" s="28">
        <v>16</v>
      </c>
      <c r="B9611" s="28">
        <v>82</v>
      </c>
      <c r="C9611" s="28">
        <v>0.85099999999999998</v>
      </c>
    </row>
    <row r="9612" spans="1:3" x14ac:dyDescent="0.35">
      <c r="A9612" s="28">
        <v>16</v>
      </c>
      <c r="B9612" s="28">
        <v>82</v>
      </c>
      <c r="C9612" s="28">
        <v>0.85099999999999998</v>
      </c>
    </row>
    <row r="9613" spans="1:3" x14ac:dyDescent="0.35">
      <c r="A9613" s="28">
        <v>16</v>
      </c>
      <c r="B9613" s="28">
        <v>82</v>
      </c>
      <c r="C9613" s="28">
        <v>0.85099999999999998</v>
      </c>
    </row>
    <row r="9614" spans="1:3" x14ac:dyDescent="0.35">
      <c r="A9614" s="28">
        <v>16</v>
      </c>
      <c r="B9614" s="28">
        <v>82</v>
      </c>
      <c r="C9614" s="28">
        <v>0.85099999999999998</v>
      </c>
    </row>
    <row r="9615" spans="1:3" x14ac:dyDescent="0.35">
      <c r="A9615" s="28">
        <v>16</v>
      </c>
      <c r="B9615" s="28">
        <v>82</v>
      </c>
      <c r="C9615" s="28">
        <v>0.85099999999999998</v>
      </c>
    </row>
    <row r="9616" spans="1:3" x14ac:dyDescent="0.35">
      <c r="A9616" s="28">
        <v>16</v>
      </c>
      <c r="B9616" s="28">
        <v>82</v>
      </c>
      <c r="C9616" s="28">
        <v>0.85099999999999998</v>
      </c>
    </row>
    <row r="9617" spans="1:3" x14ac:dyDescent="0.35">
      <c r="A9617" s="28">
        <v>16</v>
      </c>
      <c r="B9617" s="28">
        <v>82</v>
      </c>
      <c r="C9617" s="28">
        <v>0.85099999999999998</v>
      </c>
    </row>
    <row r="9618" spans="1:3" x14ac:dyDescent="0.35">
      <c r="A9618" s="28">
        <v>16</v>
      </c>
      <c r="B9618" s="28">
        <v>82</v>
      </c>
      <c r="C9618" s="28">
        <v>0.85099999999999998</v>
      </c>
    </row>
    <row r="9619" spans="1:3" x14ac:dyDescent="0.35">
      <c r="A9619" s="28">
        <v>16</v>
      </c>
      <c r="B9619" s="28">
        <v>82</v>
      </c>
      <c r="C9619" s="28">
        <v>0.85099999999999998</v>
      </c>
    </row>
    <row r="9620" spans="1:3" x14ac:dyDescent="0.35">
      <c r="A9620" s="28">
        <v>16</v>
      </c>
      <c r="B9620" s="28">
        <v>82</v>
      </c>
      <c r="C9620" s="28">
        <v>0.85099999999999998</v>
      </c>
    </row>
    <row r="9621" spans="1:3" x14ac:dyDescent="0.35">
      <c r="A9621" s="28">
        <v>16</v>
      </c>
      <c r="B9621" s="28">
        <v>82</v>
      </c>
      <c r="C9621" s="28">
        <v>0.85099999999999998</v>
      </c>
    </row>
    <row r="9622" spans="1:3" x14ac:dyDescent="0.35">
      <c r="A9622" s="28">
        <v>16</v>
      </c>
      <c r="B9622" s="28">
        <v>82</v>
      </c>
      <c r="C9622" s="28">
        <v>0.85099999999999998</v>
      </c>
    </row>
    <row r="9623" spans="1:3" x14ac:dyDescent="0.35">
      <c r="A9623" s="28">
        <v>16</v>
      </c>
      <c r="B9623" s="28">
        <v>82</v>
      </c>
      <c r="C9623" s="28">
        <v>0.85099999999999998</v>
      </c>
    </row>
    <row r="9624" spans="1:3" x14ac:dyDescent="0.35">
      <c r="A9624" s="28">
        <v>16</v>
      </c>
      <c r="B9624" s="28">
        <v>82</v>
      </c>
      <c r="C9624" s="28">
        <v>0.85099999999999998</v>
      </c>
    </row>
    <row r="9625" spans="1:3" x14ac:dyDescent="0.35">
      <c r="A9625" s="28">
        <v>16</v>
      </c>
      <c r="B9625" s="28">
        <v>82</v>
      </c>
      <c r="C9625" s="28">
        <v>0.85199999999999998</v>
      </c>
    </row>
    <row r="9626" spans="1:3" x14ac:dyDescent="0.35">
      <c r="A9626" s="28">
        <v>16</v>
      </c>
      <c r="B9626" s="28">
        <v>82</v>
      </c>
      <c r="C9626" s="28">
        <v>0.85199999999999998</v>
      </c>
    </row>
    <row r="9627" spans="1:3" x14ac:dyDescent="0.35">
      <c r="A9627" s="28">
        <v>16</v>
      </c>
      <c r="B9627" s="28">
        <v>82</v>
      </c>
      <c r="C9627" s="28">
        <v>0.85199999999999998</v>
      </c>
    </row>
    <row r="9628" spans="1:3" x14ac:dyDescent="0.35">
      <c r="A9628" s="28">
        <v>16</v>
      </c>
      <c r="B9628" s="28">
        <v>82</v>
      </c>
      <c r="C9628" s="28">
        <v>0.85199999999999998</v>
      </c>
    </row>
    <row r="9629" spans="1:3" x14ac:dyDescent="0.35">
      <c r="A9629" s="28">
        <v>16</v>
      </c>
      <c r="B9629" s="28">
        <v>82</v>
      </c>
      <c r="C9629" s="28">
        <v>0.85199999999999998</v>
      </c>
    </row>
    <row r="9630" spans="1:3" x14ac:dyDescent="0.35">
      <c r="A9630" s="28">
        <v>16</v>
      </c>
      <c r="B9630" s="28">
        <v>82</v>
      </c>
      <c r="C9630" s="28">
        <v>0.85199999999999998</v>
      </c>
    </row>
    <row r="9631" spans="1:3" x14ac:dyDescent="0.35">
      <c r="A9631" s="28">
        <v>16</v>
      </c>
      <c r="B9631" s="28">
        <v>82</v>
      </c>
      <c r="C9631" s="28">
        <v>0.85199999999999998</v>
      </c>
    </row>
    <row r="9632" spans="1:3" x14ac:dyDescent="0.35">
      <c r="A9632" s="28">
        <v>16</v>
      </c>
      <c r="B9632" s="28">
        <v>82</v>
      </c>
      <c r="C9632" s="28">
        <v>0.85199999999999998</v>
      </c>
    </row>
    <row r="9633" spans="1:3" x14ac:dyDescent="0.35">
      <c r="A9633" s="28">
        <v>16</v>
      </c>
      <c r="B9633" s="28">
        <v>82</v>
      </c>
      <c r="C9633" s="28">
        <v>0.85199999999999998</v>
      </c>
    </row>
    <row r="9634" spans="1:3" x14ac:dyDescent="0.35">
      <c r="A9634" s="28">
        <v>16</v>
      </c>
      <c r="B9634" s="28">
        <v>82</v>
      </c>
      <c r="C9634" s="28">
        <v>0.85199999999999998</v>
      </c>
    </row>
    <row r="9635" spans="1:3" x14ac:dyDescent="0.35">
      <c r="A9635" s="28">
        <v>16</v>
      </c>
      <c r="B9635" s="28">
        <v>82</v>
      </c>
      <c r="C9635" s="28">
        <v>0.85199999999999998</v>
      </c>
    </row>
    <row r="9636" spans="1:3" x14ac:dyDescent="0.35">
      <c r="A9636" s="28">
        <v>16</v>
      </c>
      <c r="B9636" s="28">
        <v>82</v>
      </c>
      <c r="C9636" s="28">
        <v>0.85199999999999998</v>
      </c>
    </row>
    <row r="9637" spans="1:3" x14ac:dyDescent="0.35">
      <c r="A9637" s="28">
        <v>16</v>
      </c>
      <c r="B9637" s="28">
        <v>82</v>
      </c>
      <c r="C9637" s="28">
        <v>0.85299999999999998</v>
      </c>
    </row>
    <row r="9638" spans="1:3" x14ac:dyDescent="0.35">
      <c r="A9638" s="28">
        <v>16</v>
      </c>
      <c r="B9638" s="28">
        <v>82</v>
      </c>
      <c r="C9638" s="28">
        <v>0.85299999999999998</v>
      </c>
    </row>
    <row r="9639" spans="1:3" x14ac:dyDescent="0.35">
      <c r="A9639" s="28">
        <v>16</v>
      </c>
      <c r="B9639" s="28">
        <v>82</v>
      </c>
      <c r="C9639" s="28">
        <v>0.85299999999999998</v>
      </c>
    </row>
    <row r="9640" spans="1:3" x14ac:dyDescent="0.35">
      <c r="A9640" s="28">
        <v>16</v>
      </c>
      <c r="B9640" s="28">
        <v>82</v>
      </c>
      <c r="C9640" s="28">
        <v>0.85299999999999998</v>
      </c>
    </row>
    <row r="9641" spans="1:3" x14ac:dyDescent="0.35">
      <c r="A9641" s="28">
        <v>16</v>
      </c>
      <c r="B9641" s="28">
        <v>82</v>
      </c>
      <c r="C9641" s="28">
        <v>0.85299999999999998</v>
      </c>
    </row>
    <row r="9642" spans="1:3" x14ac:dyDescent="0.35">
      <c r="A9642" s="28">
        <v>16</v>
      </c>
      <c r="B9642" s="28">
        <v>82</v>
      </c>
      <c r="C9642" s="28">
        <v>0.85299999999999998</v>
      </c>
    </row>
    <row r="9643" spans="1:3" x14ac:dyDescent="0.35">
      <c r="A9643" s="28">
        <v>16</v>
      </c>
      <c r="B9643" s="28">
        <v>82</v>
      </c>
      <c r="C9643" s="28">
        <v>0.85299999999999998</v>
      </c>
    </row>
    <row r="9644" spans="1:3" x14ac:dyDescent="0.35">
      <c r="A9644" s="28">
        <v>16</v>
      </c>
      <c r="B9644" s="28">
        <v>82</v>
      </c>
      <c r="C9644" s="28">
        <v>0.85299999999999998</v>
      </c>
    </row>
    <row r="9645" spans="1:3" x14ac:dyDescent="0.35">
      <c r="A9645" s="28">
        <v>16</v>
      </c>
      <c r="B9645" s="28">
        <v>82</v>
      </c>
      <c r="C9645" s="28">
        <v>0.85299999999999998</v>
      </c>
    </row>
    <row r="9646" spans="1:3" x14ac:dyDescent="0.35">
      <c r="A9646" s="28">
        <v>16</v>
      </c>
      <c r="B9646" s="28">
        <v>82</v>
      </c>
      <c r="C9646" s="28">
        <v>0.85399999999999998</v>
      </c>
    </row>
    <row r="9647" spans="1:3" x14ac:dyDescent="0.35">
      <c r="A9647" s="28">
        <v>16</v>
      </c>
      <c r="B9647" s="28">
        <v>82</v>
      </c>
      <c r="C9647" s="28">
        <v>0.85399999999999998</v>
      </c>
    </row>
    <row r="9648" spans="1:3" x14ac:dyDescent="0.35">
      <c r="A9648" s="28">
        <v>16</v>
      </c>
      <c r="B9648" s="28">
        <v>82</v>
      </c>
      <c r="C9648" s="28">
        <v>0.85399999999999998</v>
      </c>
    </row>
    <row r="9649" spans="1:3" x14ac:dyDescent="0.35">
      <c r="A9649" s="28">
        <v>16</v>
      </c>
      <c r="B9649" s="28">
        <v>82</v>
      </c>
      <c r="C9649" s="28">
        <v>0.85399999999999998</v>
      </c>
    </row>
    <row r="9650" spans="1:3" x14ac:dyDescent="0.35">
      <c r="A9650" s="28">
        <v>16</v>
      </c>
      <c r="B9650" s="28">
        <v>82</v>
      </c>
      <c r="C9650" s="28">
        <v>0.85399999999999998</v>
      </c>
    </row>
    <row r="9651" spans="1:3" x14ac:dyDescent="0.35">
      <c r="A9651" s="28">
        <v>16</v>
      </c>
      <c r="B9651" s="28">
        <v>82</v>
      </c>
      <c r="C9651" s="28">
        <v>0.85399999999999998</v>
      </c>
    </row>
    <row r="9652" spans="1:3" x14ac:dyDescent="0.35">
      <c r="A9652" s="28">
        <v>16</v>
      </c>
      <c r="B9652" s="28">
        <v>82</v>
      </c>
      <c r="C9652" s="28">
        <v>0.85399999999999998</v>
      </c>
    </row>
    <row r="9653" spans="1:3" x14ac:dyDescent="0.35">
      <c r="A9653" s="28">
        <v>16</v>
      </c>
      <c r="B9653" s="28">
        <v>82</v>
      </c>
      <c r="C9653" s="28">
        <v>0.85399999999999998</v>
      </c>
    </row>
    <row r="9654" spans="1:3" x14ac:dyDescent="0.35">
      <c r="A9654" s="28">
        <v>16</v>
      </c>
      <c r="B9654" s="28">
        <v>82</v>
      </c>
      <c r="C9654" s="28">
        <v>0.85399999999999998</v>
      </c>
    </row>
    <row r="9655" spans="1:3" x14ac:dyDescent="0.35">
      <c r="A9655" s="28">
        <v>16</v>
      </c>
      <c r="B9655" s="28">
        <v>82</v>
      </c>
      <c r="C9655" s="28">
        <v>0.85399999999999998</v>
      </c>
    </row>
    <row r="9656" spans="1:3" x14ac:dyDescent="0.35">
      <c r="A9656" s="28">
        <v>16</v>
      </c>
      <c r="B9656" s="28">
        <v>82</v>
      </c>
      <c r="C9656" s="28">
        <v>0.85499999999999998</v>
      </c>
    </row>
    <row r="9657" spans="1:3" x14ac:dyDescent="0.35">
      <c r="A9657" s="28">
        <v>16</v>
      </c>
      <c r="B9657" s="28">
        <v>82</v>
      </c>
      <c r="C9657" s="28">
        <v>0.85499999999999998</v>
      </c>
    </row>
    <row r="9658" spans="1:3" x14ac:dyDescent="0.35">
      <c r="A9658" s="28">
        <v>16</v>
      </c>
      <c r="B9658" s="28">
        <v>82</v>
      </c>
      <c r="C9658" s="28">
        <v>0.85499999999999998</v>
      </c>
    </row>
    <row r="9659" spans="1:3" x14ac:dyDescent="0.35">
      <c r="A9659" s="28">
        <v>16</v>
      </c>
      <c r="B9659" s="28">
        <v>82</v>
      </c>
      <c r="C9659" s="28">
        <v>0.85499999999999998</v>
      </c>
    </row>
    <row r="9660" spans="1:3" x14ac:dyDescent="0.35">
      <c r="A9660" s="28">
        <v>16</v>
      </c>
      <c r="B9660" s="28">
        <v>82</v>
      </c>
      <c r="C9660" s="28">
        <v>0.85499999999999998</v>
      </c>
    </row>
    <row r="9661" spans="1:3" x14ac:dyDescent="0.35">
      <c r="A9661" s="28">
        <v>16</v>
      </c>
      <c r="B9661" s="28">
        <v>82</v>
      </c>
      <c r="C9661" s="28">
        <v>0.85499999999999998</v>
      </c>
    </row>
    <row r="9662" spans="1:3" x14ac:dyDescent="0.35">
      <c r="A9662" s="28">
        <v>16</v>
      </c>
      <c r="B9662" s="28">
        <v>82</v>
      </c>
      <c r="C9662" s="28">
        <v>0.85599999999999998</v>
      </c>
    </row>
    <row r="9663" spans="1:3" x14ac:dyDescent="0.35">
      <c r="A9663" s="28">
        <v>16</v>
      </c>
      <c r="B9663" s="28">
        <v>82</v>
      </c>
      <c r="C9663" s="28">
        <v>0.85599999999999998</v>
      </c>
    </row>
    <row r="9664" spans="1:3" x14ac:dyDescent="0.35">
      <c r="A9664" s="28">
        <v>16</v>
      </c>
      <c r="B9664" s="28">
        <v>82</v>
      </c>
      <c r="C9664" s="28">
        <v>0.85599999999999998</v>
      </c>
    </row>
    <row r="9665" spans="1:3" x14ac:dyDescent="0.35">
      <c r="A9665" s="28">
        <v>16</v>
      </c>
      <c r="B9665" s="28">
        <v>82</v>
      </c>
      <c r="C9665" s="28">
        <v>0.85599999999999998</v>
      </c>
    </row>
    <row r="9666" spans="1:3" x14ac:dyDescent="0.35">
      <c r="A9666" s="28">
        <v>16</v>
      </c>
      <c r="B9666" s="28">
        <v>82</v>
      </c>
      <c r="C9666" s="28">
        <v>0.85599999999999998</v>
      </c>
    </row>
    <row r="9667" spans="1:3" x14ac:dyDescent="0.35">
      <c r="A9667" s="28">
        <v>16</v>
      </c>
      <c r="B9667" s="28">
        <v>82</v>
      </c>
      <c r="C9667" s="28">
        <v>0.85599999999999998</v>
      </c>
    </row>
    <row r="9668" spans="1:3" x14ac:dyDescent="0.35">
      <c r="A9668" s="28">
        <v>16</v>
      </c>
      <c r="B9668" s="28">
        <v>82</v>
      </c>
      <c r="C9668" s="28">
        <v>0.85599999999999998</v>
      </c>
    </row>
    <row r="9669" spans="1:3" x14ac:dyDescent="0.35">
      <c r="A9669" s="28">
        <v>16</v>
      </c>
      <c r="B9669" s="28">
        <v>82</v>
      </c>
      <c r="C9669" s="28">
        <v>0.85699999999999998</v>
      </c>
    </row>
    <row r="9670" spans="1:3" x14ac:dyDescent="0.35">
      <c r="A9670" s="28">
        <v>16</v>
      </c>
      <c r="B9670" s="28">
        <v>82</v>
      </c>
      <c r="C9670" s="28">
        <v>0.85699999999999998</v>
      </c>
    </row>
    <row r="9671" spans="1:3" x14ac:dyDescent="0.35">
      <c r="A9671" s="28">
        <v>16</v>
      </c>
      <c r="B9671" s="28">
        <v>82</v>
      </c>
      <c r="C9671" s="28">
        <v>0.85699999999999998</v>
      </c>
    </row>
    <row r="9672" spans="1:3" x14ac:dyDescent="0.35">
      <c r="A9672" s="28">
        <v>17</v>
      </c>
      <c r="B9672" s="28">
        <v>82</v>
      </c>
      <c r="C9672" s="28">
        <v>0.85799999999999998</v>
      </c>
    </row>
    <row r="9673" spans="1:3" x14ac:dyDescent="0.35">
      <c r="A9673" s="28">
        <v>17</v>
      </c>
      <c r="B9673" s="28">
        <v>82</v>
      </c>
      <c r="C9673" s="28">
        <v>0.85799999999999998</v>
      </c>
    </row>
    <row r="9674" spans="1:3" x14ac:dyDescent="0.35">
      <c r="A9674" s="28">
        <v>17</v>
      </c>
      <c r="B9674" s="28">
        <v>82</v>
      </c>
      <c r="C9674" s="28">
        <v>0.85799999999999998</v>
      </c>
    </row>
    <row r="9675" spans="1:3" x14ac:dyDescent="0.35">
      <c r="A9675" s="28">
        <v>17</v>
      </c>
      <c r="B9675" s="28">
        <v>82</v>
      </c>
      <c r="C9675" s="28">
        <v>0.85799999999999998</v>
      </c>
    </row>
    <row r="9676" spans="1:3" x14ac:dyDescent="0.35">
      <c r="A9676" s="28">
        <v>17</v>
      </c>
      <c r="B9676" s="28">
        <v>82</v>
      </c>
      <c r="C9676" s="28">
        <v>0.85799999999999998</v>
      </c>
    </row>
    <row r="9677" spans="1:3" x14ac:dyDescent="0.35">
      <c r="A9677" s="28">
        <v>17</v>
      </c>
      <c r="B9677" s="28">
        <v>82</v>
      </c>
      <c r="C9677" s="28">
        <v>0.85799999999999998</v>
      </c>
    </row>
    <row r="9678" spans="1:3" x14ac:dyDescent="0.35">
      <c r="A9678" s="28">
        <v>17</v>
      </c>
      <c r="B9678" s="28">
        <v>82</v>
      </c>
      <c r="C9678" s="28">
        <v>0.85799999999999998</v>
      </c>
    </row>
    <row r="9679" spans="1:3" x14ac:dyDescent="0.35">
      <c r="A9679" s="28">
        <v>17</v>
      </c>
      <c r="B9679" s="28">
        <v>83</v>
      </c>
      <c r="C9679" s="28">
        <v>0.85899999999999999</v>
      </c>
    </row>
    <row r="9680" spans="1:3" x14ac:dyDescent="0.35">
      <c r="A9680" s="28">
        <v>17</v>
      </c>
      <c r="B9680" s="28">
        <v>83</v>
      </c>
      <c r="C9680" s="28">
        <v>0.85899999999999999</v>
      </c>
    </row>
    <row r="9681" spans="1:3" x14ac:dyDescent="0.35">
      <c r="A9681" s="28">
        <v>17</v>
      </c>
      <c r="B9681" s="28">
        <v>83</v>
      </c>
      <c r="C9681" s="28">
        <v>0.85899999999999999</v>
      </c>
    </row>
    <row r="9682" spans="1:3" x14ac:dyDescent="0.35">
      <c r="A9682" s="28">
        <v>17</v>
      </c>
      <c r="B9682" s="28">
        <v>83</v>
      </c>
      <c r="C9682" s="28">
        <v>0.85899999999999999</v>
      </c>
    </row>
    <row r="9683" spans="1:3" x14ac:dyDescent="0.35">
      <c r="A9683" s="28">
        <v>17</v>
      </c>
      <c r="B9683" s="28">
        <v>83</v>
      </c>
      <c r="C9683" s="28">
        <v>0.85899999999999999</v>
      </c>
    </row>
    <row r="9684" spans="1:3" x14ac:dyDescent="0.35">
      <c r="A9684" s="28">
        <v>17</v>
      </c>
      <c r="B9684" s="28">
        <v>83</v>
      </c>
      <c r="C9684" s="28">
        <v>0.85899999999999999</v>
      </c>
    </row>
    <row r="9685" spans="1:3" x14ac:dyDescent="0.35">
      <c r="A9685" s="28">
        <v>17</v>
      </c>
      <c r="B9685" s="28">
        <v>83</v>
      </c>
      <c r="C9685" s="28">
        <v>0.85899999999999999</v>
      </c>
    </row>
    <row r="9686" spans="1:3" x14ac:dyDescent="0.35">
      <c r="A9686" s="28">
        <v>17</v>
      </c>
      <c r="B9686" s="28">
        <v>83</v>
      </c>
      <c r="C9686" s="28">
        <v>0.85899999999999999</v>
      </c>
    </row>
    <row r="9687" spans="1:3" x14ac:dyDescent="0.35">
      <c r="A9687" s="28">
        <v>17</v>
      </c>
      <c r="B9687" s="28">
        <v>83</v>
      </c>
      <c r="C9687" s="28">
        <v>0.85899999999999999</v>
      </c>
    </row>
    <row r="9688" spans="1:3" x14ac:dyDescent="0.35">
      <c r="A9688" s="28">
        <v>17</v>
      </c>
      <c r="B9688" s="28">
        <v>83</v>
      </c>
      <c r="C9688" s="28">
        <v>0.86</v>
      </c>
    </row>
    <row r="9689" spans="1:3" x14ac:dyDescent="0.35">
      <c r="A9689" s="28">
        <v>17</v>
      </c>
      <c r="B9689" s="28">
        <v>83</v>
      </c>
      <c r="C9689" s="28">
        <v>0.86</v>
      </c>
    </row>
    <row r="9690" spans="1:3" x14ac:dyDescent="0.35">
      <c r="A9690" s="28">
        <v>17</v>
      </c>
      <c r="B9690" s="28">
        <v>83</v>
      </c>
      <c r="C9690" s="28">
        <v>0.86</v>
      </c>
    </row>
    <row r="9691" spans="1:3" x14ac:dyDescent="0.35">
      <c r="A9691" s="28">
        <v>17</v>
      </c>
      <c r="B9691" s="28">
        <v>83</v>
      </c>
      <c r="C9691" s="28">
        <v>0.86</v>
      </c>
    </row>
    <row r="9692" spans="1:3" x14ac:dyDescent="0.35">
      <c r="A9692" s="28">
        <v>17</v>
      </c>
      <c r="B9692" s="28">
        <v>83</v>
      </c>
      <c r="C9692" s="28">
        <v>0.86</v>
      </c>
    </row>
    <row r="9693" spans="1:3" x14ac:dyDescent="0.35">
      <c r="A9693" s="28">
        <v>17</v>
      </c>
      <c r="B9693" s="28">
        <v>83</v>
      </c>
      <c r="C9693" s="28">
        <v>0.86099999999999999</v>
      </c>
    </row>
    <row r="9694" spans="1:3" x14ac:dyDescent="0.35">
      <c r="A9694" s="28">
        <v>17</v>
      </c>
      <c r="B9694" s="28">
        <v>83</v>
      </c>
      <c r="C9694" s="28">
        <v>0.86099999999999999</v>
      </c>
    </row>
    <row r="9695" spans="1:3" x14ac:dyDescent="0.35">
      <c r="A9695" s="28">
        <v>17</v>
      </c>
      <c r="B9695" s="28">
        <v>83</v>
      </c>
      <c r="C9695" s="28">
        <v>0.86099999999999999</v>
      </c>
    </row>
    <row r="9696" spans="1:3" x14ac:dyDescent="0.35">
      <c r="A9696" s="28">
        <v>17</v>
      </c>
      <c r="B9696" s="28">
        <v>83</v>
      </c>
      <c r="C9696" s="28">
        <v>0.86099999999999999</v>
      </c>
    </row>
    <row r="9697" spans="1:3" x14ac:dyDescent="0.35">
      <c r="A9697" s="28">
        <v>17</v>
      </c>
      <c r="B9697" s="28">
        <v>83</v>
      </c>
      <c r="C9697" s="28">
        <v>0.86099999999999999</v>
      </c>
    </row>
    <row r="9698" spans="1:3" x14ac:dyDescent="0.35">
      <c r="A9698" s="28">
        <v>17</v>
      </c>
      <c r="B9698" s="28">
        <v>83</v>
      </c>
      <c r="C9698" s="28">
        <v>0.86099999999999999</v>
      </c>
    </row>
    <row r="9699" spans="1:3" x14ac:dyDescent="0.35">
      <c r="A9699" s="28">
        <v>17</v>
      </c>
      <c r="B9699" s="28">
        <v>83</v>
      </c>
      <c r="C9699" s="28">
        <v>0.86099999999999999</v>
      </c>
    </row>
    <row r="9700" spans="1:3" x14ac:dyDescent="0.35">
      <c r="A9700" s="28">
        <v>17</v>
      </c>
      <c r="B9700" s="28">
        <v>83</v>
      </c>
      <c r="C9700" s="28">
        <v>0.86199999999999999</v>
      </c>
    </row>
    <row r="9701" spans="1:3" x14ac:dyDescent="0.35">
      <c r="A9701" s="28">
        <v>17</v>
      </c>
      <c r="B9701" s="28">
        <v>83</v>
      </c>
      <c r="C9701" s="28">
        <v>0.86199999999999999</v>
      </c>
    </row>
    <row r="9702" spans="1:3" x14ac:dyDescent="0.35">
      <c r="A9702" s="28">
        <v>17</v>
      </c>
      <c r="B9702" s="28">
        <v>83</v>
      </c>
      <c r="C9702" s="28">
        <v>0.86199999999999999</v>
      </c>
    </row>
    <row r="9703" spans="1:3" x14ac:dyDescent="0.35">
      <c r="A9703" s="28">
        <v>17</v>
      </c>
      <c r="B9703" s="28">
        <v>83</v>
      </c>
      <c r="C9703" s="28">
        <v>0.86199999999999999</v>
      </c>
    </row>
    <row r="9704" spans="1:3" x14ac:dyDescent="0.35">
      <c r="A9704" s="28">
        <v>17</v>
      </c>
      <c r="B9704" s="28">
        <v>83</v>
      </c>
      <c r="C9704" s="28">
        <v>0.86199999999999999</v>
      </c>
    </row>
    <row r="9705" spans="1:3" x14ac:dyDescent="0.35">
      <c r="A9705" s="28">
        <v>17</v>
      </c>
      <c r="B9705" s="28">
        <v>83</v>
      </c>
      <c r="C9705" s="28">
        <v>0.86199999999999999</v>
      </c>
    </row>
    <row r="9706" spans="1:3" x14ac:dyDescent="0.35">
      <c r="A9706" s="28">
        <v>17</v>
      </c>
      <c r="B9706" s="28">
        <v>83</v>
      </c>
      <c r="C9706" s="28">
        <v>0.86199999999999999</v>
      </c>
    </row>
    <row r="9707" spans="1:3" x14ac:dyDescent="0.35">
      <c r="A9707" s="28">
        <v>17</v>
      </c>
      <c r="B9707" s="28">
        <v>83</v>
      </c>
      <c r="C9707" s="28">
        <v>0.86199999999999999</v>
      </c>
    </row>
    <row r="9708" spans="1:3" x14ac:dyDescent="0.35">
      <c r="A9708" s="28">
        <v>17</v>
      </c>
      <c r="B9708" s="28">
        <v>83</v>
      </c>
      <c r="C9708" s="28">
        <v>0.86199999999999999</v>
      </c>
    </row>
    <row r="9709" spans="1:3" x14ac:dyDescent="0.35">
      <c r="A9709" s="28">
        <v>17</v>
      </c>
      <c r="B9709" s="28">
        <v>83</v>
      </c>
      <c r="C9709" s="28">
        <v>0.86299999999999999</v>
      </c>
    </row>
    <row r="9710" spans="1:3" x14ac:dyDescent="0.35">
      <c r="A9710" s="28">
        <v>17</v>
      </c>
      <c r="B9710" s="28">
        <v>83</v>
      </c>
      <c r="C9710" s="28">
        <v>0.86299999999999999</v>
      </c>
    </row>
    <row r="9711" spans="1:3" x14ac:dyDescent="0.35">
      <c r="A9711" s="28">
        <v>17</v>
      </c>
      <c r="B9711" s="28">
        <v>83</v>
      </c>
      <c r="C9711" s="28">
        <v>0.86299999999999999</v>
      </c>
    </row>
    <row r="9712" spans="1:3" x14ac:dyDescent="0.35">
      <c r="A9712" s="28">
        <v>17</v>
      </c>
      <c r="B9712" s="28">
        <v>83</v>
      </c>
      <c r="C9712" s="28">
        <v>0.86299999999999999</v>
      </c>
    </row>
    <row r="9713" spans="1:3" x14ac:dyDescent="0.35">
      <c r="A9713" s="28">
        <v>17</v>
      </c>
      <c r="B9713" s="28">
        <v>83</v>
      </c>
      <c r="C9713" s="28">
        <v>0.86299999999999999</v>
      </c>
    </row>
    <row r="9714" spans="1:3" x14ac:dyDescent="0.35">
      <c r="A9714" s="28">
        <v>17</v>
      </c>
      <c r="B9714" s="28">
        <v>83</v>
      </c>
      <c r="C9714" s="28">
        <v>0.86299999999999999</v>
      </c>
    </row>
    <row r="9715" spans="1:3" x14ac:dyDescent="0.35">
      <c r="A9715" s="28">
        <v>17</v>
      </c>
      <c r="B9715" s="28">
        <v>83</v>
      </c>
      <c r="C9715" s="28">
        <v>0.86299999999999999</v>
      </c>
    </row>
    <row r="9716" spans="1:3" x14ac:dyDescent="0.35">
      <c r="A9716" s="28">
        <v>17</v>
      </c>
      <c r="B9716" s="28">
        <v>83</v>
      </c>
      <c r="C9716" s="28">
        <v>0.86399999999999999</v>
      </c>
    </row>
    <row r="9717" spans="1:3" x14ac:dyDescent="0.35">
      <c r="A9717" s="28">
        <v>17</v>
      </c>
      <c r="B9717" s="28">
        <v>83</v>
      </c>
      <c r="C9717" s="28">
        <v>0.86399999999999999</v>
      </c>
    </row>
    <row r="9718" spans="1:3" x14ac:dyDescent="0.35">
      <c r="A9718" s="28">
        <v>17</v>
      </c>
      <c r="B9718" s="28">
        <v>83</v>
      </c>
      <c r="C9718" s="28">
        <v>0.86399999999999999</v>
      </c>
    </row>
    <row r="9719" spans="1:3" x14ac:dyDescent="0.35">
      <c r="A9719" s="28">
        <v>17</v>
      </c>
      <c r="B9719" s="28">
        <v>83</v>
      </c>
      <c r="C9719" s="28">
        <v>0.86399999999999999</v>
      </c>
    </row>
    <row r="9720" spans="1:3" x14ac:dyDescent="0.35">
      <c r="A9720" s="28">
        <v>17</v>
      </c>
      <c r="B9720" s="28">
        <v>83</v>
      </c>
      <c r="C9720" s="28">
        <v>0.86399999999999999</v>
      </c>
    </row>
    <row r="9721" spans="1:3" x14ac:dyDescent="0.35">
      <c r="A9721" s="28">
        <v>17</v>
      </c>
      <c r="B9721" s="28">
        <v>83</v>
      </c>
      <c r="C9721" s="28">
        <v>0.86399999999999999</v>
      </c>
    </row>
    <row r="9722" spans="1:3" x14ac:dyDescent="0.35">
      <c r="A9722" s="28">
        <v>17</v>
      </c>
      <c r="B9722" s="28">
        <v>83</v>
      </c>
      <c r="C9722" s="28">
        <v>0.86499999999999999</v>
      </c>
    </row>
    <row r="9723" spans="1:3" x14ac:dyDescent="0.35">
      <c r="A9723" s="28">
        <v>17</v>
      </c>
      <c r="B9723" s="28">
        <v>83</v>
      </c>
      <c r="C9723" s="28">
        <v>0.86499999999999999</v>
      </c>
    </row>
    <row r="9724" spans="1:3" x14ac:dyDescent="0.35">
      <c r="A9724" s="28">
        <v>17</v>
      </c>
      <c r="B9724" s="28">
        <v>83</v>
      </c>
      <c r="C9724" s="28">
        <v>0.86499999999999999</v>
      </c>
    </row>
    <row r="9725" spans="1:3" x14ac:dyDescent="0.35">
      <c r="A9725" s="28">
        <v>17</v>
      </c>
      <c r="B9725" s="28">
        <v>83</v>
      </c>
      <c r="C9725" s="28">
        <v>0.86499999999999999</v>
      </c>
    </row>
    <row r="9726" spans="1:3" x14ac:dyDescent="0.35">
      <c r="A9726" s="28">
        <v>17</v>
      </c>
      <c r="B9726" s="28">
        <v>83</v>
      </c>
      <c r="C9726" s="28">
        <v>0.86499999999999999</v>
      </c>
    </row>
    <row r="9727" spans="1:3" x14ac:dyDescent="0.35">
      <c r="A9727" s="28">
        <v>17</v>
      </c>
      <c r="B9727" s="28">
        <v>83</v>
      </c>
      <c r="C9727" s="28">
        <v>0.86499999999999999</v>
      </c>
    </row>
    <row r="9728" spans="1:3" x14ac:dyDescent="0.35">
      <c r="A9728" s="28">
        <v>17</v>
      </c>
      <c r="B9728" s="28">
        <v>83</v>
      </c>
      <c r="C9728" s="28">
        <v>0.86499999999999999</v>
      </c>
    </row>
    <row r="9729" spans="1:3" x14ac:dyDescent="0.35">
      <c r="A9729" s="28">
        <v>17</v>
      </c>
      <c r="B9729" s="28">
        <v>83</v>
      </c>
      <c r="C9729" s="28">
        <v>0.86599999999999999</v>
      </c>
    </row>
    <row r="9730" spans="1:3" x14ac:dyDescent="0.35">
      <c r="A9730" s="28">
        <v>17</v>
      </c>
      <c r="B9730" s="28">
        <v>83</v>
      </c>
      <c r="C9730" s="28">
        <v>0.86599999999999999</v>
      </c>
    </row>
    <row r="9731" spans="1:3" x14ac:dyDescent="0.35">
      <c r="A9731" s="28">
        <v>17</v>
      </c>
      <c r="B9731" s="28">
        <v>83</v>
      </c>
      <c r="C9731" s="28">
        <v>0.86599999999999999</v>
      </c>
    </row>
    <row r="9732" spans="1:3" x14ac:dyDescent="0.35">
      <c r="A9732" s="28">
        <v>17</v>
      </c>
      <c r="B9732" s="28">
        <v>83</v>
      </c>
      <c r="C9732" s="28">
        <v>0.86599999999999999</v>
      </c>
    </row>
    <row r="9733" spans="1:3" x14ac:dyDescent="0.35">
      <c r="A9733" s="28">
        <v>17</v>
      </c>
      <c r="B9733" s="28">
        <v>83</v>
      </c>
      <c r="C9733" s="28">
        <v>0.86599999999999999</v>
      </c>
    </row>
    <row r="9734" spans="1:3" x14ac:dyDescent="0.35">
      <c r="A9734" s="28">
        <v>17</v>
      </c>
      <c r="B9734" s="28">
        <v>83</v>
      </c>
      <c r="C9734" s="28">
        <v>0.86599999999999999</v>
      </c>
    </row>
    <row r="9735" spans="1:3" x14ac:dyDescent="0.35">
      <c r="A9735" s="28">
        <v>17</v>
      </c>
      <c r="B9735" s="28">
        <v>83</v>
      </c>
      <c r="C9735" s="28">
        <v>0.86699999999999999</v>
      </c>
    </row>
    <row r="9736" spans="1:3" x14ac:dyDescent="0.35">
      <c r="A9736" s="28">
        <v>17</v>
      </c>
      <c r="B9736" s="28">
        <v>83</v>
      </c>
      <c r="C9736" s="28">
        <v>0.86699999999999999</v>
      </c>
    </row>
    <row r="9737" spans="1:3" x14ac:dyDescent="0.35">
      <c r="A9737" s="28">
        <v>17</v>
      </c>
      <c r="B9737" s="28">
        <v>83</v>
      </c>
      <c r="C9737" s="28">
        <v>0.86699999999999999</v>
      </c>
    </row>
    <row r="9738" spans="1:3" x14ac:dyDescent="0.35">
      <c r="A9738" s="28">
        <v>18</v>
      </c>
      <c r="B9738" s="28">
        <v>83</v>
      </c>
      <c r="C9738" s="28">
        <v>0.86699999999999999</v>
      </c>
    </row>
    <row r="9739" spans="1:3" x14ac:dyDescent="0.35">
      <c r="A9739" s="28">
        <v>18</v>
      </c>
      <c r="B9739" s="28">
        <v>83</v>
      </c>
      <c r="C9739" s="28">
        <v>0.86699999999999999</v>
      </c>
    </row>
    <row r="9740" spans="1:3" x14ac:dyDescent="0.35">
      <c r="A9740" s="28">
        <v>18</v>
      </c>
      <c r="B9740" s="28">
        <v>83</v>
      </c>
      <c r="C9740" s="28">
        <v>0.86699999999999999</v>
      </c>
    </row>
    <row r="9741" spans="1:3" x14ac:dyDescent="0.35">
      <c r="A9741" s="28">
        <v>18</v>
      </c>
      <c r="B9741" s="28">
        <v>83</v>
      </c>
      <c r="C9741" s="28">
        <v>0.86699999999999999</v>
      </c>
    </row>
    <row r="9742" spans="1:3" x14ac:dyDescent="0.35">
      <c r="A9742" s="28">
        <v>18</v>
      </c>
      <c r="B9742" s="28">
        <v>83</v>
      </c>
      <c r="C9742" s="28">
        <v>0.86699999999999999</v>
      </c>
    </row>
    <row r="9743" spans="1:3" x14ac:dyDescent="0.35">
      <c r="A9743" s="28">
        <v>18</v>
      </c>
      <c r="B9743" s="28">
        <v>83</v>
      </c>
      <c r="C9743" s="28">
        <v>0.86699999999999999</v>
      </c>
    </row>
    <row r="9744" spans="1:3" x14ac:dyDescent="0.35">
      <c r="A9744" s="28">
        <v>18</v>
      </c>
      <c r="B9744" s="28">
        <v>83</v>
      </c>
      <c r="C9744" s="28">
        <v>0.86699999999999999</v>
      </c>
    </row>
    <row r="9745" spans="1:3" x14ac:dyDescent="0.35">
      <c r="A9745" s="28">
        <v>18</v>
      </c>
      <c r="B9745" s="28">
        <v>83</v>
      </c>
      <c r="C9745" s="28">
        <v>0.86699999999999999</v>
      </c>
    </row>
    <row r="9746" spans="1:3" x14ac:dyDescent="0.35">
      <c r="A9746" s="28">
        <v>18</v>
      </c>
      <c r="B9746" s="28">
        <v>83</v>
      </c>
      <c r="C9746" s="28">
        <v>0.86799999999999999</v>
      </c>
    </row>
    <row r="9747" spans="1:3" x14ac:dyDescent="0.35">
      <c r="A9747" s="28">
        <v>18</v>
      </c>
      <c r="B9747" s="28">
        <v>83</v>
      </c>
      <c r="C9747" s="28">
        <v>0.86799999999999999</v>
      </c>
    </row>
    <row r="9748" spans="1:3" x14ac:dyDescent="0.35">
      <c r="A9748" s="28">
        <v>18</v>
      </c>
      <c r="B9748" s="28">
        <v>84</v>
      </c>
      <c r="C9748" s="28">
        <v>0.86799999999999999</v>
      </c>
    </row>
    <row r="9749" spans="1:3" x14ac:dyDescent="0.35">
      <c r="A9749" s="28">
        <v>18</v>
      </c>
      <c r="B9749" s="28">
        <v>84</v>
      </c>
      <c r="C9749" s="28">
        <v>0.86799999999999999</v>
      </c>
    </row>
    <row r="9750" spans="1:3" x14ac:dyDescent="0.35">
      <c r="A9750" s="28">
        <v>18</v>
      </c>
      <c r="B9750" s="28">
        <v>84</v>
      </c>
      <c r="C9750" s="28">
        <v>0.86799999999999999</v>
      </c>
    </row>
    <row r="9751" spans="1:3" x14ac:dyDescent="0.35">
      <c r="A9751" s="28">
        <v>18</v>
      </c>
      <c r="B9751" s="28">
        <v>84</v>
      </c>
      <c r="C9751" s="28">
        <v>0.86799999999999999</v>
      </c>
    </row>
    <row r="9752" spans="1:3" x14ac:dyDescent="0.35">
      <c r="A9752" s="28">
        <v>18</v>
      </c>
      <c r="B9752" s="28">
        <v>84</v>
      </c>
      <c r="C9752" s="28">
        <v>0.86899999999999999</v>
      </c>
    </row>
    <row r="9753" spans="1:3" x14ac:dyDescent="0.35">
      <c r="A9753" s="28">
        <v>18</v>
      </c>
      <c r="B9753" s="28">
        <v>84</v>
      </c>
      <c r="C9753" s="28">
        <v>0.86899999999999999</v>
      </c>
    </row>
    <row r="9754" spans="1:3" x14ac:dyDescent="0.35">
      <c r="A9754" s="28">
        <v>18</v>
      </c>
      <c r="B9754" s="28">
        <v>84</v>
      </c>
      <c r="C9754" s="28">
        <v>0.86899999999999999</v>
      </c>
    </row>
    <row r="9755" spans="1:3" x14ac:dyDescent="0.35">
      <c r="A9755" s="28">
        <v>18</v>
      </c>
      <c r="B9755" s="28">
        <v>84</v>
      </c>
      <c r="C9755" s="28">
        <v>0.86899999999999999</v>
      </c>
    </row>
    <row r="9756" spans="1:3" x14ac:dyDescent="0.35">
      <c r="A9756" s="28">
        <v>18</v>
      </c>
      <c r="B9756" s="28">
        <v>84</v>
      </c>
      <c r="C9756" s="28">
        <v>0.86899999999999999</v>
      </c>
    </row>
    <row r="9757" spans="1:3" x14ac:dyDescent="0.35">
      <c r="A9757" s="28">
        <v>18</v>
      </c>
      <c r="B9757" s="28">
        <v>84</v>
      </c>
      <c r="C9757" s="28">
        <v>0.86899999999999999</v>
      </c>
    </row>
    <row r="9758" spans="1:3" x14ac:dyDescent="0.35">
      <c r="A9758" s="28">
        <v>18</v>
      </c>
      <c r="B9758" s="28">
        <v>84</v>
      </c>
      <c r="C9758" s="28">
        <v>0.87</v>
      </c>
    </row>
    <row r="9759" spans="1:3" x14ac:dyDescent="0.35">
      <c r="A9759" s="28">
        <v>18</v>
      </c>
      <c r="B9759" s="28">
        <v>84</v>
      </c>
      <c r="C9759" s="28">
        <v>0.87</v>
      </c>
    </row>
    <row r="9760" spans="1:3" x14ac:dyDescent="0.35">
      <c r="A9760" s="28">
        <v>18</v>
      </c>
      <c r="B9760" s="28">
        <v>84</v>
      </c>
      <c r="C9760" s="28">
        <v>0.87</v>
      </c>
    </row>
    <row r="9761" spans="1:3" x14ac:dyDescent="0.35">
      <c r="A9761" s="28">
        <v>18</v>
      </c>
      <c r="B9761" s="28">
        <v>84</v>
      </c>
      <c r="C9761" s="28">
        <v>0.87</v>
      </c>
    </row>
    <row r="9762" spans="1:3" x14ac:dyDescent="0.35">
      <c r="A9762" s="28">
        <v>18</v>
      </c>
      <c r="B9762" s="28">
        <v>84</v>
      </c>
      <c r="C9762" s="28">
        <v>0.87</v>
      </c>
    </row>
    <row r="9763" spans="1:3" x14ac:dyDescent="0.35">
      <c r="A9763" s="28">
        <v>18</v>
      </c>
      <c r="B9763" s="28">
        <v>84</v>
      </c>
      <c r="C9763" s="28">
        <v>0.871</v>
      </c>
    </row>
    <row r="9764" spans="1:3" x14ac:dyDescent="0.35">
      <c r="A9764" s="28">
        <v>18</v>
      </c>
      <c r="B9764" s="28">
        <v>84</v>
      </c>
      <c r="C9764" s="28">
        <v>0.871</v>
      </c>
    </row>
    <row r="9765" spans="1:3" x14ac:dyDescent="0.35">
      <c r="A9765" s="28">
        <v>18</v>
      </c>
      <c r="B9765" s="28">
        <v>84</v>
      </c>
      <c r="C9765" s="28">
        <v>0.871</v>
      </c>
    </row>
    <row r="9766" spans="1:3" x14ac:dyDescent="0.35">
      <c r="A9766" s="28">
        <v>18</v>
      </c>
      <c r="B9766" s="28">
        <v>84</v>
      </c>
      <c r="C9766" s="28">
        <v>0.871</v>
      </c>
    </row>
    <row r="9767" spans="1:3" x14ac:dyDescent="0.35">
      <c r="A9767" s="28">
        <v>18</v>
      </c>
      <c r="B9767" s="28">
        <v>84</v>
      </c>
      <c r="C9767" s="28">
        <v>0.871</v>
      </c>
    </row>
    <row r="9768" spans="1:3" x14ac:dyDescent="0.35">
      <c r="A9768" s="28">
        <v>18</v>
      </c>
      <c r="B9768" s="28">
        <v>84</v>
      </c>
      <c r="C9768" s="28">
        <v>0.871</v>
      </c>
    </row>
    <row r="9769" spans="1:3" x14ac:dyDescent="0.35">
      <c r="A9769" s="28">
        <v>18</v>
      </c>
      <c r="B9769" s="28">
        <v>84</v>
      </c>
      <c r="C9769" s="28">
        <v>0.871</v>
      </c>
    </row>
    <row r="9770" spans="1:3" x14ac:dyDescent="0.35">
      <c r="A9770" s="28">
        <v>18</v>
      </c>
      <c r="B9770" s="28">
        <v>84</v>
      </c>
      <c r="C9770" s="28">
        <v>0.871</v>
      </c>
    </row>
    <row r="9771" spans="1:3" x14ac:dyDescent="0.35">
      <c r="A9771" s="28">
        <v>18</v>
      </c>
      <c r="B9771" s="28">
        <v>84</v>
      </c>
      <c r="C9771" s="28">
        <v>0.872</v>
      </c>
    </row>
    <row r="9772" spans="1:3" x14ac:dyDescent="0.35">
      <c r="A9772" s="28">
        <v>18</v>
      </c>
      <c r="B9772" s="28">
        <v>84</v>
      </c>
      <c r="C9772" s="28">
        <v>0.872</v>
      </c>
    </row>
    <row r="9773" spans="1:3" x14ac:dyDescent="0.35">
      <c r="A9773" s="28">
        <v>18</v>
      </c>
      <c r="B9773" s="28">
        <v>84</v>
      </c>
      <c r="C9773" s="28">
        <v>0.872</v>
      </c>
    </row>
    <row r="9774" spans="1:3" x14ac:dyDescent="0.35">
      <c r="A9774" s="28">
        <v>18</v>
      </c>
      <c r="B9774" s="28">
        <v>84</v>
      </c>
      <c r="C9774" s="28">
        <v>0.873</v>
      </c>
    </row>
    <row r="9775" spans="1:3" x14ac:dyDescent="0.35">
      <c r="A9775" s="28">
        <v>18</v>
      </c>
      <c r="B9775" s="28">
        <v>84</v>
      </c>
      <c r="C9775" s="28">
        <v>0.873</v>
      </c>
    </row>
    <row r="9776" spans="1:3" x14ac:dyDescent="0.35">
      <c r="A9776" s="28">
        <v>18</v>
      </c>
      <c r="B9776" s="28">
        <v>84</v>
      </c>
      <c r="C9776" s="28">
        <v>0.873</v>
      </c>
    </row>
    <row r="9777" spans="1:3" x14ac:dyDescent="0.35">
      <c r="A9777" s="28">
        <v>18</v>
      </c>
      <c r="B9777" s="28">
        <v>84</v>
      </c>
      <c r="C9777" s="28">
        <v>0.874</v>
      </c>
    </row>
    <row r="9778" spans="1:3" x14ac:dyDescent="0.35">
      <c r="A9778" s="28">
        <v>18</v>
      </c>
      <c r="B9778" s="28">
        <v>84</v>
      </c>
      <c r="C9778" s="28">
        <v>0.874</v>
      </c>
    </row>
    <row r="9779" spans="1:3" x14ac:dyDescent="0.35">
      <c r="A9779" s="28">
        <v>18</v>
      </c>
      <c r="B9779" s="28">
        <v>84</v>
      </c>
      <c r="C9779" s="28">
        <v>0.874</v>
      </c>
    </row>
    <row r="9780" spans="1:3" x14ac:dyDescent="0.35">
      <c r="A9780" s="28">
        <v>18</v>
      </c>
      <c r="B9780" s="28">
        <v>84</v>
      </c>
      <c r="C9780" s="28">
        <v>0.874</v>
      </c>
    </row>
    <row r="9781" spans="1:3" x14ac:dyDescent="0.35">
      <c r="A9781" s="28">
        <v>19</v>
      </c>
      <c r="B9781" s="28">
        <v>84</v>
      </c>
      <c r="C9781" s="28">
        <v>0.874</v>
      </c>
    </row>
    <row r="9782" spans="1:3" x14ac:dyDescent="0.35">
      <c r="A9782" s="28">
        <v>19</v>
      </c>
      <c r="B9782" s="28">
        <v>84</v>
      </c>
      <c r="C9782" s="28">
        <v>0.875</v>
      </c>
    </row>
    <row r="9783" spans="1:3" x14ac:dyDescent="0.35">
      <c r="A9783" s="28">
        <v>19</v>
      </c>
      <c r="B9783" s="28">
        <v>84</v>
      </c>
      <c r="C9783" s="28">
        <v>0.875</v>
      </c>
    </row>
    <row r="9784" spans="1:3" x14ac:dyDescent="0.35">
      <c r="A9784" s="28">
        <v>19</v>
      </c>
      <c r="B9784" s="28">
        <v>84</v>
      </c>
      <c r="C9784" s="28">
        <v>0.876</v>
      </c>
    </row>
    <row r="9785" spans="1:3" x14ac:dyDescent="0.35">
      <c r="A9785" s="28">
        <v>19</v>
      </c>
      <c r="B9785" s="28">
        <v>84</v>
      </c>
      <c r="C9785" s="28">
        <v>0.877</v>
      </c>
    </row>
    <row r="9786" spans="1:3" x14ac:dyDescent="0.35">
      <c r="A9786" s="28">
        <v>19</v>
      </c>
      <c r="B9786" s="28">
        <v>84</v>
      </c>
      <c r="C9786" s="28">
        <v>0.877</v>
      </c>
    </row>
    <row r="9787" spans="1:3" x14ac:dyDescent="0.35">
      <c r="A9787" s="28">
        <v>19</v>
      </c>
      <c r="B9787" s="28">
        <v>84</v>
      </c>
      <c r="C9787" s="28">
        <v>0.877</v>
      </c>
    </row>
    <row r="9788" spans="1:3" x14ac:dyDescent="0.35">
      <c r="A9788" s="28">
        <v>19</v>
      </c>
      <c r="B9788" s="28">
        <v>84</v>
      </c>
      <c r="C9788" s="28">
        <v>0.877</v>
      </c>
    </row>
    <row r="9789" spans="1:3" x14ac:dyDescent="0.35">
      <c r="A9789" s="28">
        <v>19</v>
      </c>
      <c r="B9789" s="28">
        <v>84</v>
      </c>
      <c r="C9789" s="28">
        <v>0.877</v>
      </c>
    </row>
    <row r="9790" spans="1:3" x14ac:dyDescent="0.35">
      <c r="A9790" s="28">
        <v>19</v>
      </c>
      <c r="B9790" s="28">
        <v>84</v>
      </c>
      <c r="C9790" s="28">
        <v>0.877</v>
      </c>
    </row>
    <row r="9791" spans="1:3" x14ac:dyDescent="0.35">
      <c r="A9791" s="28">
        <v>19</v>
      </c>
      <c r="B9791" s="28">
        <v>84</v>
      </c>
      <c r="C9791" s="28">
        <v>0.878</v>
      </c>
    </row>
    <row r="9792" spans="1:3" x14ac:dyDescent="0.35">
      <c r="A9792" s="28">
        <v>19</v>
      </c>
      <c r="B9792" s="28">
        <v>84</v>
      </c>
      <c r="C9792" s="28">
        <v>0.878</v>
      </c>
    </row>
    <row r="9793" spans="1:3" x14ac:dyDescent="0.35">
      <c r="A9793" s="28">
        <v>19</v>
      </c>
      <c r="B9793" s="28">
        <v>84</v>
      </c>
      <c r="C9793" s="28">
        <v>0.878</v>
      </c>
    </row>
    <row r="9794" spans="1:3" x14ac:dyDescent="0.35">
      <c r="A9794" s="28">
        <v>19</v>
      </c>
      <c r="B9794" s="28">
        <v>84</v>
      </c>
      <c r="C9794" s="28">
        <v>0.878</v>
      </c>
    </row>
    <row r="9795" spans="1:3" x14ac:dyDescent="0.35">
      <c r="A9795" s="28">
        <v>19</v>
      </c>
      <c r="B9795" s="28">
        <v>84</v>
      </c>
      <c r="C9795" s="28">
        <v>0.878</v>
      </c>
    </row>
    <row r="9796" spans="1:3" x14ac:dyDescent="0.35">
      <c r="A9796" s="28">
        <v>19</v>
      </c>
      <c r="B9796" s="28">
        <v>84</v>
      </c>
      <c r="C9796" s="28">
        <v>0.878</v>
      </c>
    </row>
    <row r="9797" spans="1:3" x14ac:dyDescent="0.35">
      <c r="A9797" s="28">
        <v>19</v>
      </c>
      <c r="B9797" s="28">
        <v>84</v>
      </c>
      <c r="C9797" s="28">
        <v>0.878</v>
      </c>
    </row>
    <row r="9798" spans="1:3" x14ac:dyDescent="0.35">
      <c r="A9798" s="28">
        <v>19</v>
      </c>
      <c r="B9798" s="28">
        <v>84</v>
      </c>
      <c r="C9798" s="28">
        <v>0.878</v>
      </c>
    </row>
    <row r="9799" spans="1:3" x14ac:dyDescent="0.35">
      <c r="A9799" s="28">
        <v>19</v>
      </c>
      <c r="B9799" s="28">
        <v>84</v>
      </c>
      <c r="C9799" s="28">
        <v>0.879</v>
      </c>
    </row>
    <row r="9800" spans="1:3" x14ac:dyDescent="0.35">
      <c r="A9800" s="28">
        <v>19</v>
      </c>
      <c r="B9800" s="28">
        <v>84</v>
      </c>
      <c r="C9800" s="28">
        <v>0.879</v>
      </c>
    </row>
    <row r="9801" spans="1:3" x14ac:dyDescent="0.35">
      <c r="A9801" s="28">
        <v>19</v>
      </c>
      <c r="B9801" s="28">
        <v>85</v>
      </c>
      <c r="C9801" s="28">
        <v>0.88</v>
      </c>
    </row>
    <row r="9802" spans="1:3" x14ac:dyDescent="0.35">
      <c r="A9802" s="28">
        <v>19</v>
      </c>
      <c r="B9802" s="28">
        <v>85</v>
      </c>
      <c r="C9802" s="28">
        <v>0.88</v>
      </c>
    </row>
    <row r="9803" spans="1:3" x14ac:dyDescent="0.35">
      <c r="A9803" s="28">
        <v>19</v>
      </c>
      <c r="B9803" s="28">
        <v>85</v>
      </c>
      <c r="C9803" s="28">
        <v>0.88</v>
      </c>
    </row>
    <row r="9804" spans="1:3" x14ac:dyDescent="0.35">
      <c r="A9804" s="28">
        <v>19</v>
      </c>
      <c r="B9804" s="28">
        <v>85</v>
      </c>
      <c r="C9804" s="28">
        <v>0.88</v>
      </c>
    </row>
    <row r="9805" spans="1:3" x14ac:dyDescent="0.35">
      <c r="A9805" s="28">
        <v>19</v>
      </c>
      <c r="B9805" s="28">
        <v>85</v>
      </c>
      <c r="C9805" s="28">
        <v>0.88100000000000001</v>
      </c>
    </row>
    <row r="9806" spans="1:3" x14ac:dyDescent="0.35">
      <c r="A9806" s="28">
        <v>19</v>
      </c>
      <c r="B9806" s="28">
        <v>85</v>
      </c>
      <c r="C9806" s="28">
        <v>0.88100000000000001</v>
      </c>
    </row>
    <row r="9807" spans="1:3" x14ac:dyDescent="0.35">
      <c r="A9807" s="28">
        <v>19</v>
      </c>
      <c r="B9807" s="28">
        <v>85</v>
      </c>
      <c r="C9807" s="28">
        <v>0.88200000000000001</v>
      </c>
    </row>
    <row r="9808" spans="1:3" x14ac:dyDescent="0.35">
      <c r="A9808" s="28">
        <v>19</v>
      </c>
      <c r="B9808" s="28">
        <v>85</v>
      </c>
      <c r="C9808" s="28">
        <v>0.88200000000000001</v>
      </c>
    </row>
    <row r="9809" spans="1:3" x14ac:dyDescent="0.35">
      <c r="A9809" s="28">
        <v>19</v>
      </c>
      <c r="B9809" s="28">
        <v>85</v>
      </c>
      <c r="C9809" s="28">
        <v>0.88200000000000001</v>
      </c>
    </row>
    <row r="9810" spans="1:3" x14ac:dyDescent="0.35">
      <c r="A9810" s="28">
        <v>19</v>
      </c>
      <c r="B9810" s="28">
        <v>85</v>
      </c>
      <c r="C9810" s="28">
        <v>0.88200000000000001</v>
      </c>
    </row>
    <row r="9811" spans="1:3" x14ac:dyDescent="0.35">
      <c r="A9811" s="28">
        <v>19</v>
      </c>
      <c r="B9811" s="28">
        <v>85</v>
      </c>
      <c r="C9811" s="28">
        <v>0.88200000000000001</v>
      </c>
    </row>
    <row r="9812" spans="1:3" x14ac:dyDescent="0.35">
      <c r="A9812" s="28">
        <v>19</v>
      </c>
      <c r="B9812" s="28">
        <v>85</v>
      </c>
      <c r="C9812" s="28">
        <v>0.88300000000000001</v>
      </c>
    </row>
    <row r="9813" spans="1:3" x14ac:dyDescent="0.35">
      <c r="A9813" s="28">
        <v>19</v>
      </c>
      <c r="B9813" s="28">
        <v>85</v>
      </c>
      <c r="C9813" s="28">
        <v>0.88300000000000001</v>
      </c>
    </row>
    <row r="9814" spans="1:3" x14ac:dyDescent="0.35">
      <c r="A9814" s="28">
        <v>19</v>
      </c>
      <c r="B9814" s="28">
        <v>85</v>
      </c>
      <c r="C9814" s="28">
        <v>0.88300000000000001</v>
      </c>
    </row>
    <row r="9815" spans="1:3" x14ac:dyDescent="0.35">
      <c r="A9815" s="28">
        <v>19</v>
      </c>
      <c r="B9815" s="28">
        <v>85</v>
      </c>
      <c r="C9815" s="28">
        <v>0.88300000000000001</v>
      </c>
    </row>
    <row r="9816" spans="1:3" x14ac:dyDescent="0.35">
      <c r="A9816" s="28">
        <v>19</v>
      </c>
      <c r="B9816" s="28">
        <v>85</v>
      </c>
      <c r="C9816" s="28">
        <v>0.88300000000000001</v>
      </c>
    </row>
    <row r="9817" spans="1:3" x14ac:dyDescent="0.35">
      <c r="A9817" s="28">
        <v>19</v>
      </c>
      <c r="B9817" s="28">
        <v>85</v>
      </c>
      <c r="C9817" s="28">
        <v>0.88300000000000001</v>
      </c>
    </row>
    <row r="9818" spans="1:3" x14ac:dyDescent="0.35">
      <c r="A9818" s="28">
        <v>19</v>
      </c>
      <c r="B9818" s="28">
        <v>85</v>
      </c>
      <c r="C9818" s="28">
        <v>0.88400000000000001</v>
      </c>
    </row>
    <row r="9819" spans="1:3" x14ac:dyDescent="0.35">
      <c r="A9819" s="28">
        <v>19</v>
      </c>
      <c r="B9819" s="28">
        <v>85</v>
      </c>
      <c r="C9819" s="28">
        <v>0.88400000000000001</v>
      </c>
    </row>
    <row r="9820" spans="1:3" x14ac:dyDescent="0.35">
      <c r="A9820" s="28">
        <v>19</v>
      </c>
      <c r="B9820" s="28">
        <v>85</v>
      </c>
      <c r="C9820" s="28">
        <v>0.88400000000000001</v>
      </c>
    </row>
    <row r="9821" spans="1:3" x14ac:dyDescent="0.35">
      <c r="A9821" s="28">
        <v>20</v>
      </c>
      <c r="B9821" s="28">
        <v>85</v>
      </c>
      <c r="C9821" s="28">
        <v>0.88500000000000001</v>
      </c>
    </row>
    <row r="9822" spans="1:3" x14ac:dyDescent="0.35">
      <c r="A9822" s="28">
        <v>20</v>
      </c>
      <c r="B9822" s="28">
        <v>85</v>
      </c>
      <c r="C9822" s="28">
        <v>0.88500000000000001</v>
      </c>
    </row>
    <row r="9823" spans="1:3" x14ac:dyDescent="0.35">
      <c r="A9823" s="28">
        <v>20</v>
      </c>
      <c r="B9823" s="28">
        <v>85</v>
      </c>
      <c r="C9823" s="28">
        <v>0.88500000000000001</v>
      </c>
    </row>
    <row r="9824" spans="1:3" x14ac:dyDescent="0.35">
      <c r="A9824" s="28">
        <v>20</v>
      </c>
      <c r="B9824" s="28">
        <v>85</v>
      </c>
      <c r="C9824" s="28">
        <v>0.88500000000000001</v>
      </c>
    </row>
    <row r="9825" spans="1:3" x14ac:dyDescent="0.35">
      <c r="A9825" s="28">
        <v>20</v>
      </c>
      <c r="B9825" s="28">
        <v>85</v>
      </c>
      <c r="C9825" s="28">
        <v>0.88500000000000001</v>
      </c>
    </row>
    <row r="9826" spans="1:3" x14ac:dyDescent="0.35">
      <c r="A9826" s="28">
        <v>20</v>
      </c>
      <c r="B9826" s="28">
        <v>85</v>
      </c>
      <c r="C9826" s="28">
        <v>0.88600000000000001</v>
      </c>
    </row>
    <row r="9827" spans="1:3" x14ac:dyDescent="0.35">
      <c r="A9827" s="28">
        <v>20</v>
      </c>
      <c r="B9827" s="28">
        <v>85</v>
      </c>
      <c r="C9827" s="28">
        <v>0.88600000000000001</v>
      </c>
    </row>
    <row r="9828" spans="1:3" x14ac:dyDescent="0.35">
      <c r="A9828" s="28">
        <v>20</v>
      </c>
      <c r="B9828" s="28">
        <v>85</v>
      </c>
      <c r="C9828" s="28">
        <v>0.88600000000000001</v>
      </c>
    </row>
    <row r="9829" spans="1:3" x14ac:dyDescent="0.35">
      <c r="A9829" s="28">
        <v>20</v>
      </c>
      <c r="B9829" s="28">
        <v>85</v>
      </c>
      <c r="C9829" s="28">
        <v>0.88600000000000001</v>
      </c>
    </row>
    <row r="9830" spans="1:3" x14ac:dyDescent="0.35">
      <c r="A9830" s="28">
        <v>20</v>
      </c>
      <c r="B9830" s="28">
        <v>85</v>
      </c>
      <c r="C9830" s="28">
        <v>0.88600000000000001</v>
      </c>
    </row>
    <row r="9831" spans="1:3" x14ac:dyDescent="0.35">
      <c r="A9831" s="28">
        <v>20</v>
      </c>
      <c r="B9831" s="28">
        <v>85</v>
      </c>
      <c r="C9831" s="28">
        <v>0.88700000000000001</v>
      </c>
    </row>
    <row r="9832" spans="1:3" x14ac:dyDescent="0.35">
      <c r="A9832" s="28">
        <v>20</v>
      </c>
      <c r="B9832" s="28">
        <v>85</v>
      </c>
      <c r="C9832" s="28">
        <v>0.88700000000000001</v>
      </c>
    </row>
    <row r="9833" spans="1:3" x14ac:dyDescent="0.35">
      <c r="A9833" s="28">
        <v>20</v>
      </c>
      <c r="B9833" s="28">
        <v>85</v>
      </c>
      <c r="C9833" s="28">
        <v>0.88700000000000001</v>
      </c>
    </row>
    <row r="9834" spans="1:3" x14ac:dyDescent="0.35">
      <c r="A9834" s="28">
        <v>20</v>
      </c>
      <c r="B9834" s="28">
        <v>85</v>
      </c>
      <c r="C9834" s="28">
        <v>0.88700000000000001</v>
      </c>
    </row>
    <row r="9835" spans="1:3" x14ac:dyDescent="0.35">
      <c r="A9835" s="28">
        <v>20</v>
      </c>
      <c r="B9835" s="28">
        <v>85</v>
      </c>
      <c r="C9835" s="28">
        <v>0.88700000000000001</v>
      </c>
    </row>
    <row r="9836" spans="1:3" x14ac:dyDescent="0.35">
      <c r="A9836" s="28">
        <v>20</v>
      </c>
      <c r="B9836" s="28">
        <v>85</v>
      </c>
      <c r="C9836" s="28">
        <v>0.88800000000000001</v>
      </c>
    </row>
    <row r="9837" spans="1:3" x14ac:dyDescent="0.35">
      <c r="A9837" s="28">
        <v>20</v>
      </c>
      <c r="B9837" s="28">
        <v>85</v>
      </c>
      <c r="C9837" s="28">
        <v>0.88800000000000001</v>
      </c>
    </row>
    <row r="9838" spans="1:3" x14ac:dyDescent="0.35">
      <c r="A9838" s="28">
        <v>20</v>
      </c>
      <c r="B9838" s="28">
        <v>85</v>
      </c>
      <c r="C9838" s="28">
        <v>0.88900000000000001</v>
      </c>
    </row>
    <row r="9839" spans="1:3" x14ac:dyDescent="0.35">
      <c r="A9839" s="28">
        <v>20</v>
      </c>
      <c r="B9839" s="28">
        <v>85</v>
      </c>
      <c r="C9839" s="28">
        <v>0.88900000000000001</v>
      </c>
    </row>
    <row r="9840" spans="1:3" x14ac:dyDescent="0.35">
      <c r="A9840" s="28">
        <v>20</v>
      </c>
      <c r="B9840" s="28">
        <v>85</v>
      </c>
      <c r="C9840" s="28">
        <v>0.88900000000000001</v>
      </c>
    </row>
    <row r="9841" spans="1:3" x14ac:dyDescent="0.35">
      <c r="A9841" s="28">
        <v>20</v>
      </c>
      <c r="B9841" s="28">
        <v>85</v>
      </c>
      <c r="C9841" s="28">
        <v>0.89</v>
      </c>
    </row>
    <row r="9842" spans="1:3" x14ac:dyDescent="0.35">
      <c r="A9842" s="28">
        <v>20</v>
      </c>
      <c r="B9842" s="28">
        <v>85</v>
      </c>
      <c r="C9842" s="28">
        <v>0.89</v>
      </c>
    </row>
    <row r="9843" spans="1:3" x14ac:dyDescent="0.35">
      <c r="A9843" s="28">
        <v>20</v>
      </c>
      <c r="B9843" s="28">
        <v>85</v>
      </c>
      <c r="C9843" s="28">
        <v>0.89100000000000001</v>
      </c>
    </row>
    <row r="9844" spans="1:3" x14ac:dyDescent="0.35">
      <c r="A9844" s="28">
        <v>20</v>
      </c>
      <c r="B9844" s="28">
        <v>85</v>
      </c>
      <c r="C9844" s="28">
        <v>0.89200000000000002</v>
      </c>
    </row>
    <row r="9845" spans="1:3" x14ac:dyDescent="0.35">
      <c r="A9845" s="28">
        <v>20</v>
      </c>
      <c r="B9845" s="28">
        <v>85</v>
      </c>
      <c r="C9845" s="28">
        <v>0.89200000000000002</v>
      </c>
    </row>
    <row r="9846" spans="1:3" x14ac:dyDescent="0.35">
      <c r="A9846" s="28">
        <v>20</v>
      </c>
      <c r="B9846" s="28">
        <v>85</v>
      </c>
      <c r="C9846" s="28">
        <v>0.89300000000000002</v>
      </c>
    </row>
    <row r="9847" spans="1:3" x14ac:dyDescent="0.35">
      <c r="A9847" s="28">
        <v>20</v>
      </c>
      <c r="B9847" s="28">
        <v>85</v>
      </c>
      <c r="C9847" s="28">
        <v>0.89300000000000002</v>
      </c>
    </row>
    <row r="9848" spans="1:3" x14ac:dyDescent="0.35">
      <c r="A9848" s="28">
        <v>20</v>
      </c>
      <c r="B9848" s="28">
        <v>85</v>
      </c>
      <c r="C9848" s="28">
        <v>0.89300000000000002</v>
      </c>
    </row>
    <row r="9849" spans="1:3" x14ac:dyDescent="0.35">
      <c r="A9849" s="28">
        <v>21</v>
      </c>
      <c r="B9849" s="28">
        <v>85</v>
      </c>
      <c r="C9849" s="28">
        <v>0.89300000000000002</v>
      </c>
    </row>
    <row r="9850" spans="1:3" x14ac:dyDescent="0.35">
      <c r="A9850" s="28">
        <v>21</v>
      </c>
      <c r="B9850" s="28">
        <v>86</v>
      </c>
      <c r="C9850" s="28">
        <v>0.89300000000000002</v>
      </c>
    </row>
    <row r="9851" spans="1:3" x14ac:dyDescent="0.35">
      <c r="A9851" s="28">
        <v>21</v>
      </c>
      <c r="B9851" s="28">
        <v>86</v>
      </c>
      <c r="C9851" s="28">
        <v>0.89300000000000002</v>
      </c>
    </row>
    <row r="9852" spans="1:3" x14ac:dyDescent="0.35">
      <c r="A9852" s="28">
        <v>21</v>
      </c>
      <c r="B9852" s="28">
        <v>86</v>
      </c>
      <c r="C9852" s="28">
        <v>0.89400000000000002</v>
      </c>
    </row>
    <row r="9853" spans="1:3" x14ac:dyDescent="0.35">
      <c r="A9853" s="28">
        <v>21</v>
      </c>
      <c r="B9853" s="28">
        <v>86</v>
      </c>
      <c r="C9853" s="28">
        <v>0.89400000000000002</v>
      </c>
    </row>
    <row r="9854" spans="1:3" x14ac:dyDescent="0.35">
      <c r="A9854" s="28">
        <v>21</v>
      </c>
      <c r="B9854" s="28">
        <v>86</v>
      </c>
      <c r="C9854" s="28">
        <v>0.89400000000000002</v>
      </c>
    </row>
    <row r="9855" spans="1:3" x14ac:dyDescent="0.35">
      <c r="A9855" s="28">
        <v>21</v>
      </c>
      <c r="B9855" s="28">
        <v>86</v>
      </c>
      <c r="C9855" s="28">
        <v>0.89500000000000002</v>
      </c>
    </row>
    <row r="9856" spans="1:3" x14ac:dyDescent="0.35">
      <c r="A9856" s="28">
        <v>21</v>
      </c>
      <c r="B9856" s="28">
        <v>86</v>
      </c>
      <c r="C9856" s="28">
        <v>0.89500000000000002</v>
      </c>
    </row>
    <row r="9857" spans="1:3" x14ac:dyDescent="0.35">
      <c r="A9857" s="28">
        <v>21</v>
      </c>
      <c r="B9857" s="28">
        <v>86</v>
      </c>
      <c r="C9857" s="28">
        <v>0.89500000000000002</v>
      </c>
    </row>
    <row r="9858" spans="1:3" x14ac:dyDescent="0.35">
      <c r="A9858" s="28">
        <v>21</v>
      </c>
      <c r="B9858" s="28">
        <v>86</v>
      </c>
      <c r="C9858" s="28">
        <v>0.89500000000000002</v>
      </c>
    </row>
    <row r="9859" spans="1:3" x14ac:dyDescent="0.35">
      <c r="A9859" s="28">
        <v>21</v>
      </c>
      <c r="B9859" s="28">
        <v>86</v>
      </c>
      <c r="C9859" s="28">
        <v>0.89500000000000002</v>
      </c>
    </row>
    <row r="9860" spans="1:3" x14ac:dyDescent="0.35">
      <c r="A9860" s="28">
        <v>21</v>
      </c>
      <c r="B9860" s="28">
        <v>86</v>
      </c>
      <c r="C9860" s="28">
        <v>0.89600000000000002</v>
      </c>
    </row>
    <row r="9861" spans="1:3" x14ac:dyDescent="0.35">
      <c r="A9861" s="28">
        <v>21</v>
      </c>
      <c r="B9861" s="28">
        <v>86</v>
      </c>
      <c r="C9861" s="28">
        <v>0.89600000000000002</v>
      </c>
    </row>
    <row r="9862" spans="1:3" x14ac:dyDescent="0.35">
      <c r="A9862" s="28">
        <v>21</v>
      </c>
      <c r="B9862" s="28">
        <v>86</v>
      </c>
      <c r="C9862" s="28">
        <v>0.89600000000000002</v>
      </c>
    </row>
    <row r="9863" spans="1:3" x14ac:dyDescent="0.35">
      <c r="A9863" s="28">
        <v>21</v>
      </c>
      <c r="B9863" s="28">
        <v>86</v>
      </c>
      <c r="C9863" s="28">
        <v>0.89700000000000002</v>
      </c>
    </row>
    <row r="9864" spans="1:3" x14ac:dyDescent="0.35">
      <c r="A9864" s="28">
        <v>21</v>
      </c>
      <c r="B9864" s="28">
        <v>86</v>
      </c>
      <c r="C9864" s="28">
        <v>0.89700000000000002</v>
      </c>
    </row>
    <row r="9865" spans="1:3" x14ac:dyDescent="0.35">
      <c r="A9865" s="28">
        <v>21</v>
      </c>
      <c r="B9865" s="28">
        <v>86</v>
      </c>
      <c r="C9865" s="28">
        <v>0.89800000000000002</v>
      </c>
    </row>
    <row r="9866" spans="1:3" x14ac:dyDescent="0.35">
      <c r="A9866" s="28">
        <v>21</v>
      </c>
      <c r="B9866" s="28">
        <v>86</v>
      </c>
      <c r="C9866" s="28">
        <v>0.89800000000000002</v>
      </c>
    </row>
    <row r="9867" spans="1:3" x14ac:dyDescent="0.35">
      <c r="A9867" s="28">
        <v>21</v>
      </c>
      <c r="B9867" s="28">
        <v>86</v>
      </c>
      <c r="C9867" s="28">
        <v>0.89800000000000002</v>
      </c>
    </row>
    <row r="9868" spans="1:3" x14ac:dyDescent="0.35">
      <c r="A9868" s="28">
        <v>21</v>
      </c>
      <c r="B9868" s="28">
        <v>86</v>
      </c>
      <c r="C9868" s="28">
        <v>0.89900000000000002</v>
      </c>
    </row>
    <row r="9869" spans="1:3" x14ac:dyDescent="0.35">
      <c r="A9869" s="28">
        <v>21</v>
      </c>
      <c r="B9869" s="28">
        <v>86</v>
      </c>
      <c r="C9869" s="28">
        <v>0.89900000000000002</v>
      </c>
    </row>
    <row r="9870" spans="1:3" x14ac:dyDescent="0.35">
      <c r="A9870" s="28">
        <v>22</v>
      </c>
      <c r="B9870" s="28">
        <v>86</v>
      </c>
      <c r="C9870" s="28">
        <v>0.89900000000000002</v>
      </c>
    </row>
    <row r="9871" spans="1:3" x14ac:dyDescent="0.35">
      <c r="A9871" s="28">
        <v>22</v>
      </c>
      <c r="B9871" s="28">
        <v>86</v>
      </c>
      <c r="C9871" s="28">
        <v>0.89900000000000002</v>
      </c>
    </row>
    <row r="9872" spans="1:3" x14ac:dyDescent="0.35">
      <c r="A9872" s="28">
        <v>22</v>
      </c>
      <c r="B9872" s="28">
        <v>86</v>
      </c>
      <c r="C9872" s="28">
        <v>0.9</v>
      </c>
    </row>
    <row r="9873" spans="1:3" x14ac:dyDescent="0.35">
      <c r="A9873" s="28">
        <v>22</v>
      </c>
      <c r="B9873" s="28">
        <v>86</v>
      </c>
      <c r="C9873" s="28">
        <v>0.90100000000000002</v>
      </c>
    </row>
    <row r="9874" spans="1:3" x14ac:dyDescent="0.35">
      <c r="A9874" s="28">
        <v>22</v>
      </c>
      <c r="B9874" s="28">
        <v>86</v>
      </c>
      <c r="C9874" s="28">
        <v>0.90100000000000002</v>
      </c>
    </row>
    <row r="9875" spans="1:3" x14ac:dyDescent="0.35">
      <c r="A9875" s="28">
        <v>22</v>
      </c>
      <c r="B9875" s="28">
        <v>86</v>
      </c>
      <c r="C9875" s="28">
        <v>0.90100000000000002</v>
      </c>
    </row>
    <row r="9876" spans="1:3" x14ac:dyDescent="0.35">
      <c r="A9876" s="28">
        <v>22</v>
      </c>
      <c r="B9876" s="28">
        <v>86</v>
      </c>
      <c r="C9876" s="28">
        <v>0.90100000000000002</v>
      </c>
    </row>
    <row r="9877" spans="1:3" x14ac:dyDescent="0.35">
      <c r="A9877" s="28">
        <v>22</v>
      </c>
      <c r="B9877" s="28">
        <v>86</v>
      </c>
      <c r="C9877" s="28">
        <v>0.90100000000000002</v>
      </c>
    </row>
    <row r="9878" spans="1:3" x14ac:dyDescent="0.35">
      <c r="A9878" s="28">
        <v>22</v>
      </c>
      <c r="B9878" s="28">
        <v>86</v>
      </c>
      <c r="C9878" s="28">
        <v>0.90100000000000002</v>
      </c>
    </row>
    <row r="9879" spans="1:3" x14ac:dyDescent="0.35">
      <c r="A9879" s="28">
        <v>22</v>
      </c>
      <c r="B9879" s="28">
        <v>86</v>
      </c>
      <c r="C9879" s="28">
        <v>0.90100000000000002</v>
      </c>
    </row>
    <row r="9880" spans="1:3" x14ac:dyDescent="0.35">
      <c r="A9880" s="28">
        <v>22</v>
      </c>
      <c r="B9880" s="28">
        <v>86</v>
      </c>
      <c r="C9880" s="28">
        <v>0.90100000000000002</v>
      </c>
    </row>
    <row r="9881" spans="1:3" x14ac:dyDescent="0.35">
      <c r="A9881" s="28">
        <v>22</v>
      </c>
      <c r="B9881" s="28">
        <v>86</v>
      </c>
      <c r="C9881" s="28">
        <v>0.90200000000000002</v>
      </c>
    </row>
    <row r="9882" spans="1:3" x14ac:dyDescent="0.35">
      <c r="A9882" s="28">
        <v>22</v>
      </c>
      <c r="B9882" s="28">
        <v>86</v>
      </c>
      <c r="C9882" s="28">
        <v>0.90200000000000002</v>
      </c>
    </row>
    <row r="9883" spans="1:3" x14ac:dyDescent="0.35">
      <c r="A9883" s="28">
        <v>22</v>
      </c>
      <c r="B9883" s="28">
        <v>86</v>
      </c>
      <c r="C9883" s="28">
        <v>0.90300000000000002</v>
      </c>
    </row>
    <row r="9884" spans="1:3" x14ac:dyDescent="0.35">
      <c r="A9884" s="28">
        <v>23</v>
      </c>
      <c r="B9884" s="28">
        <v>87</v>
      </c>
      <c r="C9884" s="28">
        <v>0.90400000000000003</v>
      </c>
    </row>
    <row r="9885" spans="1:3" x14ac:dyDescent="0.35">
      <c r="A9885" s="28">
        <v>23</v>
      </c>
      <c r="B9885" s="28">
        <v>87</v>
      </c>
      <c r="C9885" s="28">
        <v>0.90400000000000003</v>
      </c>
    </row>
    <row r="9886" spans="1:3" x14ac:dyDescent="0.35">
      <c r="A9886" s="28">
        <v>23</v>
      </c>
      <c r="B9886" s="28">
        <v>87</v>
      </c>
      <c r="C9886" s="28">
        <v>0.90500000000000003</v>
      </c>
    </row>
    <row r="9887" spans="1:3" x14ac:dyDescent="0.35">
      <c r="A9887" s="28">
        <v>23</v>
      </c>
      <c r="B9887" s="28">
        <v>87</v>
      </c>
      <c r="C9887" s="28">
        <v>0.90500000000000003</v>
      </c>
    </row>
    <row r="9888" spans="1:3" x14ac:dyDescent="0.35">
      <c r="A9888" s="28">
        <v>23</v>
      </c>
      <c r="B9888" s="28">
        <v>87</v>
      </c>
      <c r="C9888" s="28">
        <v>0.90500000000000003</v>
      </c>
    </row>
    <row r="9889" spans="1:3" x14ac:dyDescent="0.35">
      <c r="A9889" s="28">
        <v>23</v>
      </c>
      <c r="B9889" s="28">
        <v>87</v>
      </c>
      <c r="C9889" s="28">
        <v>0.90500000000000003</v>
      </c>
    </row>
    <row r="9890" spans="1:3" x14ac:dyDescent="0.35">
      <c r="A9890" s="28">
        <v>23</v>
      </c>
      <c r="B9890" s="28">
        <v>87</v>
      </c>
      <c r="C9890" s="28">
        <v>0.90500000000000003</v>
      </c>
    </row>
    <row r="9891" spans="1:3" x14ac:dyDescent="0.35">
      <c r="A9891" s="28">
        <v>23</v>
      </c>
      <c r="B9891" s="28">
        <v>87</v>
      </c>
      <c r="C9891" s="28">
        <v>0.90600000000000003</v>
      </c>
    </row>
    <row r="9892" spans="1:3" x14ac:dyDescent="0.35">
      <c r="A9892" s="28">
        <v>23</v>
      </c>
      <c r="B9892" s="28">
        <v>87</v>
      </c>
      <c r="C9892" s="28">
        <v>0.90600000000000003</v>
      </c>
    </row>
    <row r="9893" spans="1:3" x14ac:dyDescent="0.35">
      <c r="A9893" s="28">
        <v>23</v>
      </c>
      <c r="B9893" s="28">
        <v>87</v>
      </c>
      <c r="C9893" s="28">
        <v>0.90800000000000003</v>
      </c>
    </row>
    <row r="9894" spans="1:3" x14ac:dyDescent="0.35">
      <c r="A9894" s="28">
        <v>23</v>
      </c>
      <c r="B9894" s="28">
        <v>87</v>
      </c>
      <c r="C9894" s="28">
        <v>0.90800000000000003</v>
      </c>
    </row>
    <row r="9895" spans="1:3" x14ac:dyDescent="0.35">
      <c r="A9895" s="28">
        <v>23</v>
      </c>
      <c r="B9895" s="28">
        <v>87</v>
      </c>
      <c r="C9895" s="28">
        <v>0.90800000000000003</v>
      </c>
    </row>
    <row r="9896" spans="1:3" x14ac:dyDescent="0.35">
      <c r="A9896" s="28">
        <v>23</v>
      </c>
      <c r="B9896" s="28">
        <v>87</v>
      </c>
      <c r="C9896" s="28">
        <v>0.90800000000000003</v>
      </c>
    </row>
    <row r="9897" spans="1:3" x14ac:dyDescent="0.35">
      <c r="A9897" s="28">
        <v>23</v>
      </c>
      <c r="B9897" s="28">
        <v>87</v>
      </c>
      <c r="C9897" s="28">
        <v>0.90900000000000003</v>
      </c>
    </row>
    <row r="9898" spans="1:3" x14ac:dyDescent="0.35">
      <c r="A9898" s="28">
        <v>23</v>
      </c>
      <c r="B9898" s="28">
        <v>87</v>
      </c>
      <c r="C9898" s="28">
        <v>0.90900000000000003</v>
      </c>
    </row>
    <row r="9899" spans="1:3" x14ac:dyDescent="0.35">
      <c r="A9899" s="28">
        <v>23</v>
      </c>
      <c r="B9899" s="28">
        <v>87</v>
      </c>
      <c r="C9899" s="28">
        <v>0.91</v>
      </c>
    </row>
    <row r="9900" spans="1:3" x14ac:dyDescent="0.35">
      <c r="A9900" s="28">
        <v>23</v>
      </c>
      <c r="B9900" s="28">
        <v>87</v>
      </c>
      <c r="C9900" s="28">
        <v>0.91</v>
      </c>
    </row>
    <row r="9901" spans="1:3" x14ac:dyDescent="0.35">
      <c r="A9901" s="28">
        <v>23</v>
      </c>
      <c r="B9901" s="28">
        <v>87</v>
      </c>
      <c r="C9901" s="28">
        <v>0.91</v>
      </c>
    </row>
    <row r="9902" spans="1:3" x14ac:dyDescent="0.35">
      <c r="A9902" s="28">
        <v>23</v>
      </c>
      <c r="B9902" s="28">
        <v>87</v>
      </c>
      <c r="C9902" s="28">
        <v>0.91</v>
      </c>
    </row>
    <row r="9903" spans="1:3" x14ac:dyDescent="0.35">
      <c r="A9903" s="28">
        <v>23</v>
      </c>
      <c r="B9903" s="28">
        <v>87</v>
      </c>
      <c r="C9903" s="28">
        <v>0.91100000000000003</v>
      </c>
    </row>
    <row r="9904" spans="1:3" x14ac:dyDescent="0.35">
      <c r="A9904" s="28">
        <v>24</v>
      </c>
      <c r="B9904" s="28">
        <v>87</v>
      </c>
      <c r="C9904" s="28">
        <v>0.91200000000000003</v>
      </c>
    </row>
    <row r="9905" spans="1:3" x14ac:dyDescent="0.35">
      <c r="A9905" s="28">
        <v>24</v>
      </c>
      <c r="B9905" s="28">
        <v>87</v>
      </c>
      <c r="C9905" s="28">
        <v>0.91200000000000003</v>
      </c>
    </row>
    <row r="9906" spans="1:3" x14ac:dyDescent="0.35">
      <c r="A9906" s="28">
        <v>24</v>
      </c>
      <c r="B9906" s="28">
        <v>87</v>
      </c>
      <c r="C9906" s="28">
        <v>0.91200000000000003</v>
      </c>
    </row>
    <row r="9907" spans="1:3" x14ac:dyDescent="0.35">
      <c r="A9907" s="28">
        <v>24</v>
      </c>
      <c r="B9907" s="28">
        <v>87</v>
      </c>
      <c r="C9907" s="28">
        <v>0.91200000000000003</v>
      </c>
    </row>
    <row r="9908" spans="1:3" x14ac:dyDescent="0.35">
      <c r="A9908" s="28">
        <v>24</v>
      </c>
      <c r="B9908" s="28">
        <v>87</v>
      </c>
      <c r="C9908" s="28">
        <v>0.91200000000000003</v>
      </c>
    </row>
    <row r="9909" spans="1:3" x14ac:dyDescent="0.35">
      <c r="A9909" s="28">
        <v>24</v>
      </c>
      <c r="B9909" s="28">
        <v>87</v>
      </c>
      <c r="C9909" s="28">
        <v>0.91300000000000003</v>
      </c>
    </row>
    <row r="9910" spans="1:3" x14ac:dyDescent="0.35">
      <c r="A9910" s="28">
        <v>24</v>
      </c>
      <c r="B9910" s="28">
        <v>87</v>
      </c>
      <c r="C9910" s="28">
        <v>0.91400000000000003</v>
      </c>
    </row>
    <row r="9911" spans="1:3" x14ac:dyDescent="0.35">
      <c r="A9911" s="28">
        <v>24</v>
      </c>
      <c r="B9911" s="28">
        <v>87</v>
      </c>
      <c r="C9911" s="28">
        <v>0.91400000000000003</v>
      </c>
    </row>
    <row r="9912" spans="1:3" x14ac:dyDescent="0.35">
      <c r="A9912" s="28">
        <v>25</v>
      </c>
      <c r="B9912" s="28">
        <v>87</v>
      </c>
      <c r="C9912" s="28">
        <v>0.91400000000000003</v>
      </c>
    </row>
    <row r="9913" spans="1:3" x14ac:dyDescent="0.35">
      <c r="A9913" s="28">
        <v>25</v>
      </c>
      <c r="B9913" s="28">
        <v>87</v>
      </c>
      <c r="C9913" s="28">
        <v>0.91400000000000003</v>
      </c>
    </row>
    <row r="9914" spans="1:3" x14ac:dyDescent="0.35">
      <c r="A9914" s="28">
        <v>25</v>
      </c>
      <c r="B9914" s="28">
        <v>87</v>
      </c>
      <c r="C9914" s="28">
        <v>0.91600000000000004</v>
      </c>
    </row>
    <row r="9915" spans="1:3" x14ac:dyDescent="0.35">
      <c r="A9915" s="28">
        <v>25</v>
      </c>
      <c r="B9915" s="28">
        <v>87</v>
      </c>
      <c r="C9915" s="28">
        <v>0.91600000000000004</v>
      </c>
    </row>
    <row r="9916" spans="1:3" x14ac:dyDescent="0.35">
      <c r="A9916" s="28">
        <v>25</v>
      </c>
      <c r="B9916" s="28">
        <v>87</v>
      </c>
      <c r="C9916" s="28">
        <v>0.91600000000000004</v>
      </c>
    </row>
    <row r="9917" spans="1:3" x14ac:dyDescent="0.35">
      <c r="A9917" s="28">
        <v>25</v>
      </c>
      <c r="B9917" s="28">
        <v>87</v>
      </c>
      <c r="C9917" s="28">
        <v>0.91700000000000004</v>
      </c>
    </row>
    <row r="9918" spans="1:3" x14ac:dyDescent="0.35">
      <c r="A9918" s="28">
        <v>25</v>
      </c>
      <c r="B9918" s="28">
        <v>88</v>
      </c>
      <c r="C9918" s="28">
        <v>0.91700000000000004</v>
      </c>
    </row>
    <row r="9919" spans="1:3" x14ac:dyDescent="0.35">
      <c r="A9919" s="28">
        <v>25</v>
      </c>
      <c r="B9919" s="28">
        <v>88</v>
      </c>
      <c r="C9919" s="28">
        <v>0.91800000000000004</v>
      </c>
    </row>
    <row r="9920" spans="1:3" x14ac:dyDescent="0.35">
      <c r="A9920" s="28">
        <v>25</v>
      </c>
      <c r="B9920" s="28">
        <v>88</v>
      </c>
      <c r="C9920" s="28">
        <v>0.91900000000000004</v>
      </c>
    </row>
    <row r="9921" spans="1:3" x14ac:dyDescent="0.35">
      <c r="A9921" s="28">
        <v>25</v>
      </c>
      <c r="B9921" s="28">
        <v>88</v>
      </c>
      <c r="C9921" s="28">
        <v>0.92</v>
      </c>
    </row>
    <row r="9922" spans="1:3" x14ac:dyDescent="0.35">
      <c r="A9922" s="28">
        <v>25</v>
      </c>
      <c r="B9922" s="28">
        <v>88</v>
      </c>
      <c r="C9922" s="28">
        <v>0.92100000000000004</v>
      </c>
    </row>
    <row r="9923" spans="1:3" x14ac:dyDescent="0.35">
      <c r="A9923" s="28">
        <v>25</v>
      </c>
      <c r="B9923" s="28">
        <v>88</v>
      </c>
      <c r="C9923" s="28">
        <v>0.92200000000000004</v>
      </c>
    </row>
    <row r="9924" spans="1:3" x14ac:dyDescent="0.35">
      <c r="A9924" s="28">
        <v>25</v>
      </c>
      <c r="B9924" s="28">
        <v>88</v>
      </c>
      <c r="C9924" s="28">
        <v>0.92200000000000004</v>
      </c>
    </row>
    <row r="9925" spans="1:3" x14ac:dyDescent="0.35">
      <c r="A9925" s="28">
        <v>25</v>
      </c>
      <c r="B9925" s="28">
        <v>88</v>
      </c>
      <c r="C9925" s="28">
        <v>0.92200000000000004</v>
      </c>
    </row>
    <row r="9926" spans="1:3" x14ac:dyDescent="0.35">
      <c r="A9926" s="28">
        <v>25</v>
      </c>
      <c r="B9926" s="28">
        <v>88</v>
      </c>
      <c r="C9926" s="28">
        <v>0.92300000000000004</v>
      </c>
    </row>
    <row r="9927" spans="1:3" x14ac:dyDescent="0.35">
      <c r="A9927" s="28">
        <v>26</v>
      </c>
      <c r="B9927" s="28">
        <v>88</v>
      </c>
      <c r="C9927" s="28">
        <v>0.92300000000000004</v>
      </c>
    </row>
    <row r="9928" spans="1:3" x14ac:dyDescent="0.35">
      <c r="A9928" s="28">
        <v>26</v>
      </c>
      <c r="B9928" s="28">
        <v>88</v>
      </c>
      <c r="C9928" s="28">
        <v>0.92400000000000004</v>
      </c>
    </row>
    <row r="9929" spans="1:3" x14ac:dyDescent="0.35">
      <c r="A9929" s="28">
        <v>26</v>
      </c>
      <c r="B9929" s="28">
        <v>88</v>
      </c>
      <c r="C9929" s="28">
        <v>0.92400000000000004</v>
      </c>
    </row>
    <row r="9930" spans="1:3" x14ac:dyDescent="0.35">
      <c r="A9930" s="28">
        <v>26</v>
      </c>
      <c r="B9930" s="28">
        <v>88</v>
      </c>
      <c r="C9930" s="28">
        <v>0.92500000000000004</v>
      </c>
    </row>
    <row r="9931" spans="1:3" x14ac:dyDescent="0.35">
      <c r="A9931" s="28">
        <v>26</v>
      </c>
      <c r="B9931" s="28">
        <v>88</v>
      </c>
      <c r="C9931" s="28">
        <v>0.92500000000000004</v>
      </c>
    </row>
    <row r="9932" spans="1:3" x14ac:dyDescent="0.35">
      <c r="A9932" s="28">
        <v>26</v>
      </c>
      <c r="B9932" s="28">
        <v>88</v>
      </c>
      <c r="C9932" s="28">
        <v>0.92600000000000005</v>
      </c>
    </row>
    <row r="9933" spans="1:3" x14ac:dyDescent="0.35">
      <c r="A9933" s="28">
        <v>26</v>
      </c>
      <c r="B9933" s="28">
        <v>88</v>
      </c>
      <c r="C9933" s="28">
        <v>0.92600000000000005</v>
      </c>
    </row>
    <row r="9934" spans="1:3" x14ac:dyDescent="0.35">
      <c r="A9934" s="28">
        <v>26</v>
      </c>
      <c r="B9934" s="28">
        <v>88</v>
      </c>
      <c r="C9934" s="28">
        <v>0.92600000000000005</v>
      </c>
    </row>
    <row r="9935" spans="1:3" x14ac:dyDescent="0.35">
      <c r="A9935" s="28">
        <v>26</v>
      </c>
      <c r="B9935" s="28">
        <v>88</v>
      </c>
      <c r="C9935" s="28">
        <v>0.92600000000000005</v>
      </c>
    </row>
    <row r="9936" spans="1:3" x14ac:dyDescent="0.35">
      <c r="A9936" s="28">
        <v>27</v>
      </c>
      <c r="B9936" s="28">
        <v>88</v>
      </c>
      <c r="C9936" s="28">
        <v>0.92800000000000005</v>
      </c>
    </row>
    <row r="9937" spans="1:3" x14ac:dyDescent="0.35">
      <c r="A9937" s="28">
        <v>27</v>
      </c>
      <c r="B9937" s="28">
        <v>88</v>
      </c>
      <c r="C9937" s="28">
        <v>0.92900000000000005</v>
      </c>
    </row>
    <row r="9938" spans="1:3" x14ac:dyDescent="0.35">
      <c r="A9938" s="28">
        <v>27</v>
      </c>
      <c r="B9938" s="28">
        <v>88</v>
      </c>
      <c r="C9938" s="28">
        <v>0.92900000000000005</v>
      </c>
    </row>
    <row r="9939" spans="1:3" x14ac:dyDescent="0.35">
      <c r="A9939" s="28">
        <v>27</v>
      </c>
      <c r="B9939" s="28">
        <v>88</v>
      </c>
      <c r="C9939" s="28">
        <v>0.92900000000000005</v>
      </c>
    </row>
    <row r="9940" spans="1:3" x14ac:dyDescent="0.35">
      <c r="A9940" s="28">
        <v>27</v>
      </c>
      <c r="B9940" s="28">
        <v>88</v>
      </c>
      <c r="C9940" s="28">
        <v>0.93</v>
      </c>
    </row>
    <row r="9941" spans="1:3" x14ac:dyDescent="0.35">
      <c r="A9941" s="28">
        <v>27</v>
      </c>
      <c r="B9941" s="28">
        <v>88</v>
      </c>
      <c r="C9941" s="28">
        <v>0.93</v>
      </c>
    </row>
    <row r="9942" spans="1:3" x14ac:dyDescent="0.35">
      <c r="A9942" s="28">
        <v>28</v>
      </c>
      <c r="B9942" s="28">
        <v>88</v>
      </c>
      <c r="C9942" s="28">
        <v>0.93300000000000005</v>
      </c>
    </row>
    <row r="9943" spans="1:3" x14ac:dyDescent="0.35">
      <c r="A9943" s="28">
        <v>28</v>
      </c>
      <c r="B9943" s="28">
        <v>88</v>
      </c>
      <c r="C9943" s="28">
        <v>0.93300000000000005</v>
      </c>
    </row>
    <row r="9944" spans="1:3" x14ac:dyDescent="0.35">
      <c r="A9944" s="28">
        <v>28</v>
      </c>
      <c r="B9944" s="28">
        <v>88</v>
      </c>
      <c r="C9944" s="28">
        <v>0.93300000000000005</v>
      </c>
    </row>
    <row r="9945" spans="1:3" x14ac:dyDescent="0.35">
      <c r="A9945" s="28">
        <v>28</v>
      </c>
      <c r="B9945" s="28">
        <v>89</v>
      </c>
      <c r="C9945" s="28">
        <v>0.93400000000000005</v>
      </c>
    </row>
    <row r="9946" spans="1:3" x14ac:dyDescent="0.35">
      <c r="A9946" s="28">
        <v>28</v>
      </c>
      <c r="B9946" s="28">
        <v>89</v>
      </c>
      <c r="C9946" s="28">
        <v>0.93400000000000005</v>
      </c>
    </row>
    <row r="9947" spans="1:3" x14ac:dyDescent="0.35">
      <c r="A9947" s="28">
        <v>28</v>
      </c>
      <c r="B9947" s="28">
        <v>89</v>
      </c>
      <c r="C9947" s="28">
        <v>0.93500000000000005</v>
      </c>
    </row>
    <row r="9948" spans="1:3" x14ac:dyDescent="0.35">
      <c r="A9948" s="28">
        <v>29</v>
      </c>
      <c r="B9948" s="28">
        <v>89</v>
      </c>
      <c r="C9948" s="28">
        <v>0.93500000000000005</v>
      </c>
    </row>
    <row r="9949" spans="1:3" x14ac:dyDescent="0.35">
      <c r="A9949" s="28">
        <v>29</v>
      </c>
      <c r="B9949" s="28">
        <v>89</v>
      </c>
      <c r="C9949" s="28">
        <v>0.93700000000000006</v>
      </c>
    </row>
    <row r="9950" spans="1:3" x14ac:dyDescent="0.35">
      <c r="A9950" s="28">
        <v>29</v>
      </c>
      <c r="B9950" s="28">
        <v>89</v>
      </c>
      <c r="C9950" s="28">
        <v>0.93700000000000006</v>
      </c>
    </row>
    <row r="9951" spans="1:3" x14ac:dyDescent="0.35">
      <c r="A9951" s="28">
        <v>30</v>
      </c>
      <c r="B9951" s="28">
        <v>89</v>
      </c>
      <c r="C9951" s="28">
        <v>0.93799999999999994</v>
      </c>
    </row>
    <row r="9952" spans="1:3" x14ac:dyDescent="0.35">
      <c r="A9952" s="28">
        <v>30</v>
      </c>
      <c r="B9952" s="28">
        <v>89</v>
      </c>
      <c r="C9952" s="28">
        <v>0.93899999999999995</v>
      </c>
    </row>
    <row r="9953" spans="1:3" x14ac:dyDescent="0.35">
      <c r="A9953" s="28">
        <v>30</v>
      </c>
      <c r="B9953" s="28">
        <v>89</v>
      </c>
      <c r="C9953" s="28">
        <v>0.93899999999999995</v>
      </c>
    </row>
    <row r="9954" spans="1:3" x14ac:dyDescent="0.35">
      <c r="A9954" s="28">
        <v>30</v>
      </c>
      <c r="B9954" s="28">
        <v>89</v>
      </c>
      <c r="C9954" s="28">
        <v>0.93899999999999995</v>
      </c>
    </row>
    <row r="9955" spans="1:3" x14ac:dyDescent="0.35">
      <c r="A9955" s="28">
        <v>30</v>
      </c>
      <c r="B9955" s="28">
        <v>89</v>
      </c>
      <c r="C9955" s="28">
        <v>0.94</v>
      </c>
    </row>
    <row r="9956" spans="1:3" x14ac:dyDescent="0.35">
      <c r="A9956" s="28">
        <v>30</v>
      </c>
      <c r="B9956" s="28">
        <v>89</v>
      </c>
      <c r="C9956" s="28">
        <v>0.94</v>
      </c>
    </row>
    <row r="9957" spans="1:3" x14ac:dyDescent="0.35">
      <c r="A9957" s="28">
        <v>31</v>
      </c>
      <c r="B9957" s="28">
        <v>89</v>
      </c>
      <c r="C9957" s="28">
        <v>0.94</v>
      </c>
    </row>
    <row r="9958" spans="1:3" x14ac:dyDescent="0.35">
      <c r="A9958" s="28">
        <v>31</v>
      </c>
      <c r="B9958" s="28">
        <v>89</v>
      </c>
      <c r="C9958" s="28">
        <v>0.94</v>
      </c>
    </row>
    <row r="9959" spans="1:3" x14ac:dyDescent="0.35">
      <c r="A9959" s="28">
        <v>31</v>
      </c>
      <c r="B9959" s="28">
        <v>89</v>
      </c>
      <c r="C9959" s="28">
        <v>0.94</v>
      </c>
    </row>
    <row r="9960" spans="1:3" x14ac:dyDescent="0.35">
      <c r="A9960" s="28">
        <v>31</v>
      </c>
      <c r="B9960" s="28">
        <v>90</v>
      </c>
      <c r="C9960" s="28">
        <v>0.94299999999999995</v>
      </c>
    </row>
    <row r="9961" spans="1:3" x14ac:dyDescent="0.35">
      <c r="A9961" s="28">
        <v>31</v>
      </c>
      <c r="B9961" s="28">
        <v>90</v>
      </c>
      <c r="C9961" s="28">
        <v>0.94399999999999995</v>
      </c>
    </row>
    <row r="9962" spans="1:3" x14ac:dyDescent="0.35">
      <c r="A9962" s="28">
        <v>31</v>
      </c>
      <c r="B9962" s="28">
        <v>90</v>
      </c>
      <c r="C9962" s="28">
        <v>0.94499999999999995</v>
      </c>
    </row>
    <row r="9963" spans="1:3" x14ac:dyDescent="0.35">
      <c r="A9963" s="28">
        <v>32</v>
      </c>
      <c r="B9963" s="28">
        <v>90</v>
      </c>
      <c r="C9963" s="28">
        <v>0.94599999999999995</v>
      </c>
    </row>
    <row r="9964" spans="1:3" x14ac:dyDescent="0.35">
      <c r="A9964" s="28">
        <v>32</v>
      </c>
      <c r="B9964" s="28">
        <v>90</v>
      </c>
      <c r="C9964" s="28">
        <v>0.94699999999999995</v>
      </c>
    </row>
    <row r="9965" spans="1:3" x14ac:dyDescent="0.35">
      <c r="A9965" s="28">
        <v>33</v>
      </c>
      <c r="B9965" s="28">
        <v>90</v>
      </c>
      <c r="C9965" s="28">
        <v>0.94799999999999995</v>
      </c>
    </row>
    <row r="9966" spans="1:3" x14ac:dyDescent="0.35">
      <c r="A9966" s="28">
        <v>33</v>
      </c>
      <c r="B9966" s="28">
        <v>90</v>
      </c>
      <c r="C9966" s="28">
        <v>0.94899999999999995</v>
      </c>
    </row>
    <row r="9967" spans="1:3" x14ac:dyDescent="0.35">
      <c r="A9967" s="28">
        <v>33</v>
      </c>
      <c r="B9967" s="28">
        <v>90</v>
      </c>
      <c r="C9967" s="28">
        <v>0.95</v>
      </c>
    </row>
    <row r="9968" spans="1:3" x14ac:dyDescent="0.35">
      <c r="A9968" s="28">
        <v>33</v>
      </c>
      <c r="B9968" s="28">
        <v>90</v>
      </c>
      <c r="C9968" s="28">
        <v>0.95099999999999996</v>
      </c>
    </row>
    <row r="9969" spans="1:3" x14ac:dyDescent="0.35">
      <c r="A9969" s="28">
        <v>34</v>
      </c>
      <c r="B9969" s="28">
        <v>90</v>
      </c>
      <c r="C9969" s="28">
        <v>0.95199999999999996</v>
      </c>
    </row>
    <row r="9970" spans="1:3" x14ac:dyDescent="0.35">
      <c r="A9970" s="28">
        <v>34</v>
      </c>
      <c r="B9970" s="28">
        <v>91</v>
      </c>
      <c r="C9970" s="28">
        <v>0.95299999999999996</v>
      </c>
    </row>
    <row r="9971" spans="1:3" x14ac:dyDescent="0.35">
      <c r="A9971" s="28">
        <v>34</v>
      </c>
      <c r="B9971" s="28">
        <v>91</v>
      </c>
      <c r="C9971" s="28">
        <v>0.95399999999999996</v>
      </c>
    </row>
    <row r="9972" spans="1:3" x14ac:dyDescent="0.35">
      <c r="A9972" s="28">
        <v>35</v>
      </c>
      <c r="B9972" s="28">
        <v>91</v>
      </c>
      <c r="C9972" s="28">
        <v>0.95399999999999996</v>
      </c>
    </row>
    <row r="9973" spans="1:3" x14ac:dyDescent="0.35">
      <c r="A9973" s="28">
        <v>36</v>
      </c>
      <c r="B9973" s="28">
        <v>91</v>
      </c>
      <c r="C9973" s="28">
        <v>0.95399999999999996</v>
      </c>
    </row>
    <row r="9974" spans="1:3" x14ac:dyDescent="0.35">
      <c r="A9974" s="28">
        <v>37</v>
      </c>
      <c r="B9974" s="28">
        <v>91</v>
      </c>
      <c r="C9974" s="28">
        <v>0.95499999999999996</v>
      </c>
    </row>
    <row r="9975" spans="1:3" x14ac:dyDescent="0.35">
      <c r="A9975" s="28">
        <v>38</v>
      </c>
      <c r="B9975" s="28">
        <v>91</v>
      </c>
      <c r="C9975" s="28">
        <v>0.95599999999999996</v>
      </c>
    </row>
    <row r="9976" spans="1:3" x14ac:dyDescent="0.35">
      <c r="A9976" s="28">
        <v>39</v>
      </c>
      <c r="B9976" s="28">
        <v>91</v>
      </c>
      <c r="C9976" s="28">
        <v>0.95599999999999996</v>
      </c>
    </row>
    <row r="9977" spans="1:3" x14ac:dyDescent="0.35">
      <c r="A9977" s="28">
        <v>39</v>
      </c>
      <c r="B9977" s="28">
        <v>91</v>
      </c>
      <c r="C9977" s="28">
        <v>0.95699999999999996</v>
      </c>
    </row>
    <row r="9978" spans="1:3" x14ac:dyDescent="0.35">
      <c r="A9978" s="28">
        <v>40</v>
      </c>
      <c r="B9978" s="28">
        <v>91</v>
      </c>
      <c r="C9978" s="28">
        <v>0.96</v>
      </c>
    </row>
    <row r="9979" spans="1:3" x14ac:dyDescent="0.35">
      <c r="A9979" s="28">
        <v>41</v>
      </c>
      <c r="B9979" s="28">
        <v>91</v>
      </c>
      <c r="C9979" s="28">
        <v>0.96099999999999997</v>
      </c>
    </row>
    <row r="9980" spans="1:3" x14ac:dyDescent="0.35">
      <c r="A9980" s="28">
        <v>42</v>
      </c>
      <c r="B9980" s="28">
        <v>92</v>
      </c>
      <c r="C9980" s="28">
        <v>0.96099999999999997</v>
      </c>
    </row>
    <row r="9981" spans="1:3" x14ac:dyDescent="0.35">
      <c r="A9981" s="28">
        <v>43</v>
      </c>
      <c r="B9981" s="28">
        <v>92</v>
      </c>
      <c r="C9981" s="28">
        <v>0.96199999999999997</v>
      </c>
    </row>
    <row r="9982" spans="1:3" x14ac:dyDescent="0.35">
      <c r="A9982" s="28">
        <v>43</v>
      </c>
      <c r="B9982" s="28">
        <v>92</v>
      </c>
      <c r="C9982" s="28">
        <v>0.96199999999999997</v>
      </c>
    </row>
    <row r="9983" spans="1:3" x14ac:dyDescent="0.35">
      <c r="A9983" s="28">
        <v>43</v>
      </c>
      <c r="B9983" s="28">
        <v>92</v>
      </c>
      <c r="C9983" s="28">
        <v>0.96299999999999997</v>
      </c>
    </row>
    <row r="9984" spans="1:3" x14ac:dyDescent="0.35">
      <c r="A9984" s="28">
        <v>43</v>
      </c>
      <c r="B9984" s="28">
        <v>92</v>
      </c>
      <c r="C9984" s="28">
        <v>0.96399999999999997</v>
      </c>
    </row>
    <row r="9985" spans="1:3" x14ac:dyDescent="0.35">
      <c r="A9985" s="28">
        <v>45</v>
      </c>
      <c r="B9985" s="28">
        <v>92</v>
      </c>
      <c r="C9985" s="28">
        <v>0.96499999999999997</v>
      </c>
    </row>
    <row r="9986" spans="1:3" x14ac:dyDescent="0.35">
      <c r="A9986" s="28">
        <v>47</v>
      </c>
      <c r="B9986" s="28">
        <v>93</v>
      </c>
      <c r="C9986" s="28">
        <v>0.96499999999999997</v>
      </c>
    </row>
    <row r="9987" spans="1:3" x14ac:dyDescent="0.35">
      <c r="A9987" s="28">
        <v>47</v>
      </c>
      <c r="B9987" s="28">
        <v>93</v>
      </c>
      <c r="C9987" s="28">
        <v>0.96699999999999997</v>
      </c>
    </row>
    <row r="9988" spans="1:3" x14ac:dyDescent="0.35">
      <c r="A9988" s="28">
        <v>50</v>
      </c>
      <c r="B9988" s="28">
        <v>93</v>
      </c>
      <c r="C9988" s="28">
        <v>0.96699999999999997</v>
      </c>
    </row>
    <row r="9989" spans="1:3" x14ac:dyDescent="0.35">
      <c r="A9989" s="28">
        <v>51</v>
      </c>
      <c r="B9989" s="28">
        <v>93</v>
      </c>
      <c r="C9989" s="28">
        <v>0.96699999999999997</v>
      </c>
    </row>
    <row r="9990" spans="1:3" x14ac:dyDescent="0.35">
      <c r="A9990" s="28">
        <v>53</v>
      </c>
      <c r="B9990" s="28">
        <v>94</v>
      </c>
      <c r="C9990" s="28">
        <v>0.97</v>
      </c>
    </row>
    <row r="9991" spans="1:3" x14ac:dyDescent="0.35">
      <c r="A9991" s="28">
        <v>53</v>
      </c>
      <c r="B9991" s="28">
        <v>94</v>
      </c>
      <c r="C9991" s="28">
        <v>0.97</v>
      </c>
    </row>
    <row r="9992" spans="1:3" x14ac:dyDescent="0.35">
      <c r="A9992" s="28">
        <v>53</v>
      </c>
      <c r="B9992" s="28">
        <v>94</v>
      </c>
      <c r="C9992" s="28">
        <v>0.97499999999999998</v>
      </c>
    </row>
    <row r="9993" spans="1:3" x14ac:dyDescent="0.35">
      <c r="A9993" s="28">
        <v>57</v>
      </c>
      <c r="B9993" s="28">
        <v>95</v>
      </c>
      <c r="C9993" s="28">
        <v>0.97799999999999998</v>
      </c>
    </row>
    <row r="9994" spans="1:3" x14ac:dyDescent="0.35">
      <c r="A9994" s="28">
        <v>60</v>
      </c>
      <c r="B9994" s="28">
        <v>95</v>
      </c>
      <c r="C9994" s="28">
        <v>0.97899999999999998</v>
      </c>
    </row>
    <row r="9995" spans="1:3" x14ac:dyDescent="0.35">
      <c r="A9995" s="28">
        <v>61</v>
      </c>
      <c r="B9995" s="28">
        <v>95</v>
      </c>
      <c r="C9995" s="28">
        <v>0.98</v>
      </c>
    </row>
    <row r="9996" spans="1:3" x14ac:dyDescent="0.35">
      <c r="A9996" s="28">
        <v>75</v>
      </c>
      <c r="B9996" s="28">
        <v>95</v>
      </c>
      <c r="C9996" s="28">
        <v>0.98399999999999999</v>
      </c>
    </row>
    <row r="9997" spans="1:3" x14ac:dyDescent="0.35">
      <c r="A9997" s="28">
        <v>83</v>
      </c>
      <c r="B9997" s="28">
        <v>95</v>
      </c>
      <c r="C9997" s="28">
        <v>0.98399999999999999</v>
      </c>
    </row>
    <row r="9998" spans="1:3" x14ac:dyDescent="0.35">
      <c r="A9998" s="28">
        <v>84</v>
      </c>
      <c r="B9998" s="28">
        <v>96</v>
      </c>
      <c r="C9998" s="28">
        <v>0.98799999999999999</v>
      </c>
    </row>
    <row r="9999" spans="1:3" x14ac:dyDescent="0.35">
      <c r="A9999" s="28">
        <v>92</v>
      </c>
      <c r="B9999" s="28">
        <v>97</v>
      </c>
      <c r="C9999" s="28"/>
    </row>
    <row r="10000" spans="1:3" x14ac:dyDescent="0.35">
      <c r="A10000" s="28">
        <v>93</v>
      </c>
      <c r="B10000" s="28">
        <v>98</v>
      </c>
      <c r="C10000" s="28"/>
    </row>
  </sheetData>
  <sortState xmlns:xlrd2="http://schemas.microsoft.com/office/spreadsheetml/2017/richdata2" ref="C2:C10002">
    <sortCondition ref="C1:C10002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4D015-0BEF-43EE-80E0-9ECEBCBD5FB3}">
  <dimension ref="A1"/>
  <sheetViews>
    <sheetView topLeftCell="A13" workbookViewId="0">
      <selection activeCell="N22" sqref="N22"/>
    </sheetView>
  </sheetViews>
  <sheetFormatPr defaultRowHeight="14.4" x14ac:dyDescent="0.3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A72DBA91-B0D6-4EAD-9A73-823B1AB0CEEE}">
  <ds:schemaRefs/>
</ds:datastoreItem>
</file>

<file path=customXml/itemProps2.xml><?xml version="1.0" encoding="utf-8"?>
<ds:datastoreItem xmlns:ds="http://schemas.openxmlformats.org/officeDocument/2006/customXml" ds:itemID="{CF70C794-5810-40D2-84A2-83660C5ED41C}">
  <ds:schemaRefs/>
</ds:datastoreItem>
</file>

<file path=customXml/itemProps3.xml><?xml version="1.0" encoding="utf-8"?>
<ds:datastoreItem xmlns:ds="http://schemas.openxmlformats.org/officeDocument/2006/customXml" ds:itemID="{4E254739-4134-4D07-A7C9-EE68C23B4650}">
  <ds:schemaRefs/>
</ds:datastoreItem>
</file>

<file path=customXml/itemProps4.xml><?xml version="1.0" encoding="utf-8"?>
<ds:datastoreItem xmlns:ds="http://schemas.openxmlformats.org/officeDocument/2006/customXml" ds:itemID="{B78EA59B-4279-4BDD-944B-A89BA5026970}">
  <ds:schemaRefs/>
</ds:datastoreItem>
</file>

<file path=customXml/itemProps5.xml><?xml version="1.0" encoding="utf-8"?>
<ds:datastoreItem xmlns:ds="http://schemas.openxmlformats.org/officeDocument/2006/customXml" ds:itemID="{74CBC9DA-CDB8-4660-B2B6-54756B9131C8}">
  <ds:schemaRefs/>
</ds:datastoreItem>
</file>

<file path=customXml/itemProps6.xml><?xml version="1.0" encoding="utf-8"?>
<ds:datastoreItem xmlns:ds="http://schemas.openxmlformats.org/officeDocument/2006/customXml" ds:itemID="{AA2B6A4F-3D3D-4301-9AED-5DF72C988A40}">
  <ds:schemaRefs/>
</ds:datastoreItem>
</file>

<file path=customXml/itemProps7.xml><?xml version="1.0" encoding="utf-8"?>
<ds:datastoreItem xmlns:ds="http://schemas.openxmlformats.org/officeDocument/2006/customXml" ds:itemID="{D596BDEC-93AA-45BB-B5BE-E8D20FC3D9D2}">
  <ds:schemaRefs/>
</ds:datastoreItem>
</file>

<file path=customXml/itemProps8.xml><?xml version="1.0" encoding="utf-8"?>
<ds:datastoreItem xmlns:ds="http://schemas.openxmlformats.org/officeDocument/2006/customXml" ds:itemID="{7B4E901A-C8E3-4B31-8F66-9ADECA31B780}">
  <ds:schemaRefs/>
</ds:datastoreItem>
</file>

<file path=customXml/itemProps9.xml><?xml version="1.0" encoding="utf-8"?>
<ds:datastoreItem xmlns:ds="http://schemas.openxmlformats.org/officeDocument/2006/customXml" ds:itemID="{C24A4A05-8730-423E-BEEA-3D6CA486F7D6}">
  <ds:schemaRefs/>
</ds:datastoreItem>
</file>

<file path=customXml/itemProps10.xml><?xml version="1.0" encoding="utf-8"?>
<ds:datastoreItem xmlns:ds="http://schemas.openxmlformats.org/officeDocument/2006/customXml" ds:itemID="{8ECA4518-3982-4E60-9C61-5F7E860E2356}">
  <ds:schemaRefs/>
</ds:datastoreItem>
</file>

<file path=customXml/itemProps11.xml><?xml version="1.0" encoding="utf-8"?>
<ds:datastoreItem xmlns:ds="http://schemas.openxmlformats.org/officeDocument/2006/customXml" ds:itemID="{A8024D33-0D95-46C3-A82D-66777AE186DA}">
  <ds:schemaRefs/>
</ds:datastoreItem>
</file>

<file path=customXml/itemProps12.xml><?xml version="1.0" encoding="utf-8"?>
<ds:datastoreItem xmlns:ds="http://schemas.openxmlformats.org/officeDocument/2006/customXml" ds:itemID="{6E919CC9-758E-46FB-80A9-D4560A10F5EB}">
  <ds:schemaRefs/>
</ds:datastoreItem>
</file>

<file path=customXml/itemProps13.xml><?xml version="1.0" encoding="utf-8"?>
<ds:datastoreItem xmlns:ds="http://schemas.openxmlformats.org/officeDocument/2006/customXml" ds:itemID="{89DA5BE1-7BC2-4C77-AC9C-D138F5FD1B44}">
  <ds:schemaRefs/>
</ds:datastoreItem>
</file>

<file path=customXml/itemProps14.xml><?xml version="1.0" encoding="utf-8"?>
<ds:datastoreItem xmlns:ds="http://schemas.openxmlformats.org/officeDocument/2006/customXml" ds:itemID="{1D8E66FE-72F0-4CEA-930B-FE0D5BD5DCFE}">
  <ds:schemaRefs/>
</ds:datastoreItem>
</file>

<file path=customXml/itemProps15.xml><?xml version="1.0" encoding="utf-8"?>
<ds:datastoreItem xmlns:ds="http://schemas.openxmlformats.org/officeDocument/2006/customXml" ds:itemID="{999AD3A3-B379-4BE1-B32F-8A41A33159E3}">
  <ds:schemaRefs/>
</ds:datastoreItem>
</file>

<file path=customXml/itemProps16.xml><?xml version="1.0" encoding="utf-8"?>
<ds:datastoreItem xmlns:ds="http://schemas.openxmlformats.org/officeDocument/2006/customXml" ds:itemID="{96FE80DA-5218-4667-ADA3-D33DFC2D189A}">
  <ds:schemaRefs/>
</ds:datastoreItem>
</file>

<file path=customXml/itemProps17.xml><?xml version="1.0" encoding="utf-8"?>
<ds:datastoreItem xmlns:ds="http://schemas.openxmlformats.org/officeDocument/2006/customXml" ds:itemID="{6B74DD00-B4EC-4108-950D-4E6616A9C507}">
  <ds:schemaRefs/>
</ds:datastoreItem>
</file>

<file path=customXml/itemProps18.xml><?xml version="1.0" encoding="utf-8"?>
<ds:datastoreItem xmlns:ds="http://schemas.openxmlformats.org/officeDocument/2006/customXml" ds:itemID="{C415E45A-75B8-4356-A7B5-4224C5E68FCE}">
  <ds:schemaRefs/>
</ds:datastoreItem>
</file>

<file path=customXml/itemProps19.xml><?xml version="1.0" encoding="utf-8"?>
<ds:datastoreItem xmlns:ds="http://schemas.openxmlformats.org/officeDocument/2006/customXml" ds:itemID="{5ACEE4BA-1AC3-49D8-85DB-901B3C5E30FB}">
  <ds:schemaRefs/>
</ds:datastoreItem>
</file>

<file path=customXml/itemProps20.xml><?xml version="1.0" encoding="utf-8"?>
<ds:datastoreItem xmlns:ds="http://schemas.openxmlformats.org/officeDocument/2006/customXml" ds:itemID="{259FB3DF-4A22-4C79-AB80-534C58BC57B3}">
  <ds:schemaRefs/>
</ds:datastoreItem>
</file>

<file path=customXml/itemProps21.xml><?xml version="1.0" encoding="utf-8"?>
<ds:datastoreItem xmlns:ds="http://schemas.openxmlformats.org/officeDocument/2006/customXml" ds:itemID="{563835AD-1850-4568-93EC-AB70DAAEEB5F}">
  <ds:schemaRefs/>
</ds:datastoreItem>
</file>

<file path=customXml/itemProps22.xml><?xml version="1.0" encoding="utf-8"?>
<ds:datastoreItem xmlns:ds="http://schemas.openxmlformats.org/officeDocument/2006/customXml" ds:itemID="{BCE48AD8-4A56-4DB0-86A7-938ED4877C96}">
  <ds:schemaRefs/>
</ds:datastoreItem>
</file>

<file path=customXml/itemProps23.xml><?xml version="1.0" encoding="utf-8"?>
<ds:datastoreItem xmlns:ds="http://schemas.openxmlformats.org/officeDocument/2006/customXml" ds:itemID="{F436F6FC-B923-4907-9840-D56E73466B5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Top_10000_on Spotify _1960-2023</vt:lpstr>
      <vt:lpstr>COUNT  </vt:lpstr>
      <vt:lpstr>SKEWNESS</vt:lpstr>
      <vt:lpstr>CORRELATION </vt:lpstr>
      <vt:lpstr>Article Summary</vt:lpstr>
      <vt:lpstr>danceabilityData</vt:lpstr>
      <vt:lpstr>popularityData</vt:lpstr>
      <vt:lpstr>trackNumberData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Braunwin Rabotapi</dc:creator>
  <cp:lastModifiedBy>BOFELO BRAUNWIN RABOTAPI</cp:lastModifiedBy>
  <dcterms:created xsi:type="dcterms:W3CDTF">2024-03-03T21:28:19Z</dcterms:created>
  <dcterms:modified xsi:type="dcterms:W3CDTF">2024-04-06T22:58:14Z</dcterms:modified>
</cp:coreProperties>
</file>